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ragh\Documents\Python\gaa\"/>
    </mc:Choice>
  </mc:AlternateContent>
  <xr:revisionPtr revIDLastSave="0" documentId="13_ncr:1_{F8178DDF-2314-4BD6-BF29-92FD671EB99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Elo values" sheetId="1" r:id="rId1"/>
    <sheet name="2024" sheetId="2" r:id="rId2"/>
    <sheet name="2023" sheetId="3" r:id="rId3"/>
    <sheet name="2022" sheetId="4" r:id="rId4"/>
    <sheet name="2021" sheetId="5" r:id="rId5"/>
    <sheet name="2020" sheetId="6" r:id="rId6"/>
    <sheet name="2019" sheetId="7" r:id="rId7"/>
    <sheet name="2018" sheetId="8" r:id="rId8"/>
    <sheet name="2017" sheetId="9" r:id="rId9"/>
    <sheet name="2016" sheetId="10" r:id="rId10"/>
    <sheet name="2015" sheetId="11" r:id="rId11"/>
    <sheet name="2014" sheetId="12" r:id="rId12"/>
    <sheet name="2013" sheetId="13" r:id="rId13"/>
    <sheet name="2012" sheetId="14" r:id="rId14"/>
    <sheet name="2011" sheetId="15" r:id="rId15"/>
    <sheet name="2010" sheetId="16" r:id="rId16"/>
    <sheet name="2009" sheetId="17" r:id="rId17"/>
    <sheet name="Rules" sheetId="18" r:id="rId18"/>
    <sheet name="2025" sheetId="19" r:id="rId19"/>
  </sheets>
  <definedNames>
    <definedName name="_xlnm._FilterDatabase" localSheetId="8" hidden="1">'2017'!$J$3:$N$180</definedName>
  </definedNames>
  <calcPr calcId="181029"/>
</workbook>
</file>

<file path=xl/calcChain.xml><?xml version="1.0" encoding="utf-8"?>
<calcChain xmlns="http://schemas.openxmlformats.org/spreadsheetml/2006/main">
  <c r="K66" i="2" l="1"/>
  <c r="E66" i="2"/>
  <c r="K65" i="2"/>
  <c r="E65" i="2"/>
  <c r="K64" i="2"/>
  <c r="E64" i="2"/>
  <c r="K63" i="2"/>
  <c r="E63" i="2"/>
  <c r="K62" i="2"/>
  <c r="E62" i="2"/>
  <c r="K61" i="2"/>
  <c r="E61" i="2"/>
  <c r="N66" i="2"/>
  <c r="N65" i="2"/>
  <c r="N64" i="2"/>
  <c r="N63" i="2"/>
  <c r="N62" i="2"/>
  <c r="N61" i="2"/>
  <c r="N60" i="2"/>
  <c r="K60" i="2"/>
  <c r="E60" i="2"/>
  <c r="N59" i="2"/>
  <c r="K59" i="2"/>
  <c r="E59" i="2"/>
  <c r="K58" i="2"/>
  <c r="E58" i="2"/>
  <c r="H66" i="2"/>
  <c r="H65" i="2"/>
  <c r="H64" i="2"/>
  <c r="H63" i="2"/>
  <c r="H62" i="2"/>
  <c r="H61" i="2"/>
  <c r="H60" i="2"/>
  <c r="H59" i="2"/>
  <c r="H58" i="2"/>
  <c r="H57" i="2"/>
  <c r="H56" i="2"/>
  <c r="H55" i="2"/>
  <c r="K57" i="2"/>
  <c r="E57" i="2"/>
  <c r="K56" i="2"/>
  <c r="E56" i="2"/>
  <c r="K55" i="2"/>
  <c r="E55" i="2"/>
  <c r="K54" i="2"/>
  <c r="H54" i="2"/>
  <c r="E54" i="2"/>
  <c r="K53" i="2"/>
  <c r="H53" i="2"/>
  <c r="E53" i="2"/>
  <c r="N58" i="2"/>
  <c r="N57" i="2"/>
  <c r="N56" i="2"/>
  <c r="N55" i="2"/>
  <c r="N54" i="2"/>
  <c r="N53" i="2"/>
  <c r="N52" i="2"/>
  <c r="N51" i="2"/>
  <c r="K52" i="2"/>
  <c r="H52" i="2"/>
  <c r="E52" i="2"/>
  <c r="H51" i="2"/>
  <c r="K51" i="2"/>
  <c r="E51" i="2"/>
  <c r="N50" i="2"/>
  <c r="K50" i="2"/>
  <c r="H50" i="2"/>
  <c r="E50" i="2"/>
  <c r="N49" i="2"/>
  <c r="K49" i="2"/>
  <c r="H49" i="2"/>
  <c r="E49" i="2"/>
  <c r="N48" i="2"/>
  <c r="K48" i="2"/>
  <c r="E48" i="2"/>
  <c r="K47" i="2"/>
  <c r="E47" i="2"/>
  <c r="K46" i="2"/>
  <c r="E46" i="2"/>
  <c r="K45" i="2"/>
  <c r="E45" i="2"/>
  <c r="K44" i="2"/>
  <c r="E44" i="2"/>
  <c r="K43" i="2"/>
  <c r="E43" i="2"/>
  <c r="K42" i="2"/>
  <c r="E42" i="2"/>
  <c r="K41" i="2"/>
  <c r="E41" i="2"/>
  <c r="K40" i="2"/>
  <c r="N47" i="2"/>
  <c r="N46" i="2"/>
  <c r="N45" i="2"/>
  <c r="N44" i="2"/>
  <c r="N43" i="2"/>
  <c r="N42" i="2"/>
  <c r="N41" i="2"/>
  <c r="N40" i="2"/>
  <c r="H48" i="2"/>
  <c r="H47" i="2"/>
  <c r="H46" i="2"/>
  <c r="H45" i="2"/>
  <c r="H44" i="2"/>
  <c r="H43" i="2"/>
  <c r="H42" i="2"/>
  <c r="H41" i="2"/>
  <c r="H40" i="2"/>
  <c r="H39" i="2"/>
  <c r="E40" i="2"/>
  <c r="N39" i="2"/>
  <c r="K39" i="2"/>
  <c r="E39" i="2"/>
  <c r="N38" i="2"/>
  <c r="K38" i="2"/>
  <c r="H38" i="2"/>
  <c r="E38" i="2"/>
  <c r="S3" i="19"/>
  <c r="R3" i="19"/>
  <c r="K3" i="19"/>
  <c r="E3" i="19"/>
  <c r="U3" i="19" s="1"/>
  <c r="S188" i="17"/>
  <c r="N188" i="17"/>
  <c r="H188" i="17"/>
  <c r="R188" i="17" s="1"/>
  <c r="S187" i="17"/>
  <c r="N187" i="17"/>
  <c r="H187" i="17"/>
  <c r="R187" i="17" s="1"/>
  <c r="S186" i="17"/>
  <c r="R186" i="17"/>
  <c r="N186" i="17"/>
  <c r="H186" i="17"/>
  <c r="S185" i="17"/>
  <c r="R185" i="17"/>
  <c r="N185" i="17"/>
  <c r="H185" i="17"/>
  <c r="S184" i="17"/>
  <c r="R184" i="17"/>
  <c r="N184" i="17"/>
  <c r="H184" i="17"/>
  <c r="S183" i="17"/>
  <c r="N183" i="17"/>
  <c r="H183" i="17"/>
  <c r="S182" i="17"/>
  <c r="N182" i="17"/>
  <c r="H182" i="17"/>
  <c r="S181" i="17"/>
  <c r="N181" i="17"/>
  <c r="H181" i="17"/>
  <c r="S180" i="17"/>
  <c r="N180" i="17"/>
  <c r="H180" i="17"/>
  <c r="S179" i="17"/>
  <c r="N179" i="17"/>
  <c r="H179" i="17"/>
  <c r="S178" i="17"/>
  <c r="N178" i="17"/>
  <c r="H178" i="17"/>
  <c r="S177" i="17"/>
  <c r="N177" i="17"/>
  <c r="H177" i="17"/>
  <c r="R177" i="17" s="1"/>
  <c r="S176" i="17"/>
  <c r="N176" i="17"/>
  <c r="H176" i="17"/>
  <c r="R176" i="17" s="1"/>
  <c r="S175" i="17"/>
  <c r="N175" i="17"/>
  <c r="H175" i="17"/>
  <c r="R175" i="17" s="1"/>
  <c r="S174" i="17"/>
  <c r="R174" i="17"/>
  <c r="N174" i="17"/>
  <c r="H174" i="17"/>
  <c r="S173" i="17"/>
  <c r="R173" i="17"/>
  <c r="N173" i="17"/>
  <c r="H173" i="17"/>
  <c r="S172" i="17"/>
  <c r="R172" i="17"/>
  <c r="N172" i="17"/>
  <c r="H172" i="17"/>
  <c r="S171" i="17"/>
  <c r="R171" i="17"/>
  <c r="N171" i="17"/>
  <c r="H171" i="17"/>
  <c r="S170" i="17"/>
  <c r="R170" i="17"/>
  <c r="N170" i="17"/>
  <c r="H170" i="17"/>
  <c r="S169" i="17"/>
  <c r="N169" i="17"/>
  <c r="H169" i="17"/>
  <c r="S168" i="17"/>
  <c r="N168" i="17"/>
  <c r="R168" i="17" s="1"/>
  <c r="H168" i="17"/>
  <c r="S167" i="17"/>
  <c r="R167" i="17"/>
  <c r="N167" i="17"/>
  <c r="H167" i="17"/>
  <c r="S166" i="17"/>
  <c r="N166" i="17"/>
  <c r="H166" i="17"/>
  <c r="S165" i="17"/>
  <c r="R165" i="17"/>
  <c r="N165" i="17"/>
  <c r="H165" i="17"/>
  <c r="S164" i="17"/>
  <c r="N164" i="17"/>
  <c r="H164" i="17"/>
  <c r="R164" i="17" s="1"/>
  <c r="S163" i="17"/>
  <c r="N163" i="17"/>
  <c r="H163" i="17"/>
  <c r="S162" i="17"/>
  <c r="N162" i="17"/>
  <c r="H162" i="17"/>
  <c r="S161" i="17"/>
  <c r="N161" i="17"/>
  <c r="H161" i="17"/>
  <c r="S160" i="17"/>
  <c r="N160" i="17"/>
  <c r="H160" i="17"/>
  <c r="S159" i="17"/>
  <c r="R159" i="17"/>
  <c r="N159" i="17"/>
  <c r="H159" i="17"/>
  <c r="S158" i="17"/>
  <c r="N158" i="17"/>
  <c r="H158" i="17"/>
  <c r="S157" i="17"/>
  <c r="R157" i="17"/>
  <c r="N157" i="17"/>
  <c r="H157" i="17"/>
  <c r="S156" i="17"/>
  <c r="R156" i="17"/>
  <c r="N156" i="17"/>
  <c r="H156" i="17"/>
  <c r="S155" i="17"/>
  <c r="R155" i="17"/>
  <c r="N155" i="17"/>
  <c r="H155" i="17"/>
  <c r="S154" i="17"/>
  <c r="R154" i="17"/>
  <c r="N154" i="17"/>
  <c r="H154" i="17"/>
  <c r="S153" i="17"/>
  <c r="R153" i="17"/>
  <c r="N153" i="17"/>
  <c r="H153" i="17"/>
  <c r="S152" i="17"/>
  <c r="N152" i="17"/>
  <c r="H152" i="17"/>
  <c r="R152" i="17" s="1"/>
  <c r="S151" i="17"/>
  <c r="R151" i="17"/>
  <c r="N151" i="17"/>
  <c r="H151" i="17"/>
  <c r="S150" i="17"/>
  <c r="N150" i="17"/>
  <c r="H150" i="17"/>
  <c r="R150" i="17" s="1"/>
  <c r="S149" i="17"/>
  <c r="R149" i="17"/>
  <c r="N149" i="17"/>
  <c r="H149" i="17"/>
  <c r="S148" i="17"/>
  <c r="N148" i="17"/>
  <c r="H148" i="17"/>
  <c r="S147" i="17"/>
  <c r="N147" i="17"/>
  <c r="H147" i="17"/>
  <c r="R147" i="17" s="1"/>
  <c r="S146" i="17"/>
  <c r="N146" i="17"/>
  <c r="R146" i="17" s="1"/>
  <c r="H146" i="17"/>
  <c r="S145" i="17"/>
  <c r="N145" i="17"/>
  <c r="H145" i="17"/>
  <c r="S144" i="17"/>
  <c r="R144" i="17"/>
  <c r="N144" i="17"/>
  <c r="H144" i="17"/>
  <c r="S143" i="17"/>
  <c r="N143" i="17"/>
  <c r="H143" i="17"/>
  <c r="S142" i="17"/>
  <c r="R142" i="17"/>
  <c r="N142" i="17"/>
  <c r="H142" i="17"/>
  <c r="S141" i="17"/>
  <c r="N141" i="17"/>
  <c r="H141" i="17"/>
  <c r="S140" i="17"/>
  <c r="R140" i="17"/>
  <c r="N140" i="17"/>
  <c r="H140" i="17"/>
  <c r="S139" i="17"/>
  <c r="N139" i="17"/>
  <c r="H139" i="17"/>
  <c r="S138" i="17"/>
  <c r="R138" i="17"/>
  <c r="N138" i="17"/>
  <c r="H138" i="17"/>
  <c r="S137" i="17"/>
  <c r="R137" i="17"/>
  <c r="N137" i="17"/>
  <c r="H137" i="17"/>
  <c r="S136" i="17"/>
  <c r="N136" i="17"/>
  <c r="H136" i="17"/>
  <c r="S135" i="17"/>
  <c r="N135" i="17"/>
  <c r="H135" i="17"/>
  <c r="R135" i="17" s="1"/>
  <c r="S134" i="17"/>
  <c r="N134" i="17"/>
  <c r="H134" i="17"/>
  <c r="S133" i="17"/>
  <c r="R133" i="17"/>
  <c r="N133" i="17"/>
  <c r="H133" i="17"/>
  <c r="S132" i="17"/>
  <c r="N132" i="17"/>
  <c r="H132" i="17"/>
  <c r="S131" i="17"/>
  <c r="N131" i="17"/>
  <c r="H131" i="17"/>
  <c r="R131" i="17" s="1"/>
  <c r="S130" i="17"/>
  <c r="N130" i="17"/>
  <c r="H130" i="17"/>
  <c r="S129" i="17"/>
  <c r="N129" i="17"/>
  <c r="H129" i="17"/>
  <c r="S128" i="17"/>
  <c r="N128" i="17"/>
  <c r="H128" i="17"/>
  <c r="S127" i="17"/>
  <c r="N127" i="17"/>
  <c r="H127" i="17"/>
  <c r="S126" i="17"/>
  <c r="N126" i="17"/>
  <c r="H126" i="17"/>
  <c r="R126" i="17" s="1"/>
  <c r="S125" i="17"/>
  <c r="N125" i="17"/>
  <c r="H125" i="17"/>
  <c r="S124" i="17"/>
  <c r="N124" i="17"/>
  <c r="H124" i="17"/>
  <c r="R124" i="17" s="1"/>
  <c r="S123" i="17"/>
  <c r="N123" i="17"/>
  <c r="H123" i="17"/>
  <c r="S122" i="17"/>
  <c r="R122" i="17"/>
  <c r="N122" i="17"/>
  <c r="H122" i="17"/>
  <c r="S121" i="17"/>
  <c r="R121" i="17"/>
  <c r="N121" i="17"/>
  <c r="H121" i="17"/>
  <c r="S120" i="17"/>
  <c r="N120" i="17"/>
  <c r="H120" i="17"/>
  <c r="S119" i="17"/>
  <c r="N119" i="17"/>
  <c r="H119" i="17"/>
  <c r="R119" i="17" s="1"/>
  <c r="S118" i="17"/>
  <c r="N118" i="17"/>
  <c r="H118" i="17"/>
  <c r="S117" i="17"/>
  <c r="N117" i="17"/>
  <c r="H117" i="17"/>
  <c r="S116" i="17"/>
  <c r="R116" i="17"/>
  <c r="N116" i="17"/>
  <c r="H116" i="17"/>
  <c r="S115" i="17"/>
  <c r="N115" i="17"/>
  <c r="H115" i="17"/>
  <c r="R115" i="17" s="1"/>
  <c r="S114" i="17"/>
  <c r="N114" i="17"/>
  <c r="H114" i="17"/>
  <c r="S113" i="17"/>
  <c r="N113" i="17"/>
  <c r="H113" i="17"/>
  <c r="R113" i="17" s="1"/>
  <c r="S112" i="17"/>
  <c r="N112" i="17"/>
  <c r="H112" i="17"/>
  <c r="S111" i="17"/>
  <c r="N111" i="17"/>
  <c r="H111" i="17"/>
  <c r="S110" i="17"/>
  <c r="N110" i="17"/>
  <c r="H110" i="17"/>
  <c r="S109" i="17"/>
  <c r="N109" i="17"/>
  <c r="H109" i="17"/>
  <c r="R109" i="17" s="1"/>
  <c r="S108" i="17"/>
  <c r="N108" i="17"/>
  <c r="R108" i="17" s="1"/>
  <c r="H108" i="17"/>
  <c r="S107" i="17"/>
  <c r="N107" i="17"/>
  <c r="H107" i="17"/>
  <c r="S106" i="17"/>
  <c r="R106" i="17"/>
  <c r="N106" i="17"/>
  <c r="H106" i="17"/>
  <c r="S105" i="17"/>
  <c r="R105" i="17"/>
  <c r="N105" i="17"/>
  <c r="H105" i="17"/>
  <c r="S104" i="17"/>
  <c r="R104" i="17"/>
  <c r="N104" i="17"/>
  <c r="H104" i="17"/>
  <c r="S103" i="17"/>
  <c r="N103" i="17"/>
  <c r="H103" i="17"/>
  <c r="S102" i="17"/>
  <c r="R102" i="17"/>
  <c r="N102" i="17"/>
  <c r="H102" i="17"/>
  <c r="S101" i="17"/>
  <c r="R101" i="17"/>
  <c r="N101" i="17"/>
  <c r="H101" i="17"/>
  <c r="S100" i="17"/>
  <c r="N100" i="17"/>
  <c r="H100" i="17"/>
  <c r="S99" i="17"/>
  <c r="N99" i="17"/>
  <c r="H99" i="17"/>
  <c r="S98" i="17"/>
  <c r="N98" i="17"/>
  <c r="H98" i="17"/>
  <c r="S97" i="17"/>
  <c r="R97" i="17"/>
  <c r="N97" i="17"/>
  <c r="H97" i="17"/>
  <c r="S96" i="17"/>
  <c r="N96" i="17"/>
  <c r="R96" i="17" s="1"/>
  <c r="H96" i="17"/>
  <c r="S95" i="17"/>
  <c r="R95" i="17"/>
  <c r="N95" i="17"/>
  <c r="H95" i="17"/>
  <c r="S94" i="17"/>
  <c r="N94" i="17"/>
  <c r="H94" i="17"/>
  <c r="S93" i="17"/>
  <c r="N93" i="17"/>
  <c r="H93" i="17"/>
  <c r="R93" i="17" s="1"/>
  <c r="S92" i="17"/>
  <c r="N92" i="17"/>
  <c r="H92" i="17"/>
  <c r="S91" i="17"/>
  <c r="N91" i="17"/>
  <c r="R91" i="17" s="1"/>
  <c r="H91" i="17"/>
  <c r="S90" i="17"/>
  <c r="R90" i="17"/>
  <c r="N90" i="17"/>
  <c r="H90" i="17"/>
  <c r="S89" i="17"/>
  <c r="R89" i="17"/>
  <c r="N89" i="17"/>
  <c r="H89" i="17"/>
  <c r="S88" i="17"/>
  <c r="R88" i="17"/>
  <c r="N88" i="17"/>
  <c r="H88" i="17"/>
  <c r="S87" i="17"/>
  <c r="N87" i="17"/>
  <c r="H87" i="17"/>
  <c r="S86" i="17"/>
  <c r="R86" i="17"/>
  <c r="N86" i="17"/>
  <c r="H86" i="17"/>
  <c r="S85" i="17"/>
  <c r="N85" i="17"/>
  <c r="H85" i="17"/>
  <c r="S84" i="17"/>
  <c r="N84" i="17"/>
  <c r="H84" i="17"/>
  <c r="S83" i="17"/>
  <c r="N83" i="17"/>
  <c r="H83" i="17"/>
  <c r="S82" i="17"/>
  <c r="N82" i="17"/>
  <c r="H82" i="17"/>
  <c r="S81" i="17"/>
  <c r="N81" i="17"/>
  <c r="H81" i="17"/>
  <c r="R81" i="17" s="1"/>
  <c r="S80" i="17"/>
  <c r="N80" i="17"/>
  <c r="H80" i="17"/>
  <c r="S79" i="17"/>
  <c r="N79" i="17"/>
  <c r="H79" i="17"/>
  <c r="S78" i="17"/>
  <c r="R78" i="17"/>
  <c r="N78" i="17"/>
  <c r="H78" i="17"/>
  <c r="S77" i="17"/>
  <c r="N77" i="17"/>
  <c r="H77" i="17"/>
  <c r="S76" i="17"/>
  <c r="R76" i="17"/>
  <c r="N76" i="17"/>
  <c r="H76" i="17"/>
  <c r="S75" i="17"/>
  <c r="N75" i="17"/>
  <c r="H75" i="17"/>
  <c r="S74" i="17"/>
  <c r="R74" i="17"/>
  <c r="N74" i="17"/>
  <c r="H74" i="17"/>
  <c r="S73" i="17"/>
  <c r="N73" i="17"/>
  <c r="H73" i="17"/>
  <c r="S72" i="17"/>
  <c r="R72" i="17"/>
  <c r="N72" i="17"/>
  <c r="H72" i="17"/>
  <c r="S71" i="17"/>
  <c r="R71" i="17"/>
  <c r="N71" i="17"/>
  <c r="H71" i="17"/>
  <c r="S70" i="17"/>
  <c r="N70" i="17"/>
  <c r="H70" i="17"/>
  <c r="S69" i="17"/>
  <c r="N69" i="17"/>
  <c r="H69" i="17"/>
  <c r="R69" i="17" s="1"/>
  <c r="S68" i="17"/>
  <c r="N68" i="17"/>
  <c r="H68" i="17"/>
  <c r="S67" i="17"/>
  <c r="N67" i="17"/>
  <c r="H67" i="17"/>
  <c r="S66" i="17"/>
  <c r="N66" i="17"/>
  <c r="H66" i="17"/>
  <c r="S65" i="17"/>
  <c r="N65" i="17"/>
  <c r="H65" i="17"/>
  <c r="S64" i="17"/>
  <c r="R64" i="17"/>
  <c r="N64" i="17"/>
  <c r="H64" i="17"/>
  <c r="S63" i="17"/>
  <c r="R63" i="17"/>
  <c r="N63" i="17"/>
  <c r="H63" i="17"/>
  <c r="S62" i="17"/>
  <c r="N62" i="17"/>
  <c r="H62" i="17"/>
  <c r="S61" i="17"/>
  <c r="R61" i="17"/>
  <c r="N61" i="17"/>
  <c r="H61" i="17"/>
  <c r="S60" i="17"/>
  <c r="R60" i="17"/>
  <c r="N60" i="17"/>
  <c r="H60" i="17"/>
  <c r="S59" i="17"/>
  <c r="N59" i="17"/>
  <c r="H59" i="17"/>
  <c r="R59" i="17" s="1"/>
  <c r="S58" i="17"/>
  <c r="N58" i="17"/>
  <c r="H58" i="17"/>
  <c r="S57" i="17"/>
  <c r="R57" i="17"/>
  <c r="N57" i="17"/>
  <c r="H57" i="17"/>
  <c r="S56" i="17"/>
  <c r="R56" i="17"/>
  <c r="N56" i="17"/>
  <c r="H56" i="17"/>
  <c r="S55" i="17"/>
  <c r="N55" i="17"/>
  <c r="R55" i="17" s="1"/>
  <c r="H55" i="17"/>
  <c r="S54" i="17"/>
  <c r="N54" i="17"/>
  <c r="H54" i="17"/>
  <c r="S53" i="17"/>
  <c r="N53" i="17"/>
  <c r="H53" i="17"/>
  <c r="S52" i="17"/>
  <c r="N52" i="17"/>
  <c r="H52" i="17"/>
  <c r="S51" i="17"/>
  <c r="R51" i="17"/>
  <c r="N51" i="17"/>
  <c r="H51" i="17"/>
  <c r="S50" i="17"/>
  <c r="N50" i="17"/>
  <c r="H50" i="17"/>
  <c r="S49" i="17"/>
  <c r="R49" i="17"/>
  <c r="N49" i="17"/>
  <c r="H49" i="17"/>
  <c r="S48" i="17"/>
  <c r="R48" i="17"/>
  <c r="N48" i="17"/>
  <c r="H48" i="17"/>
  <c r="S47" i="17"/>
  <c r="R47" i="17"/>
  <c r="N47" i="17"/>
  <c r="H47" i="17"/>
  <c r="S46" i="17"/>
  <c r="N46" i="17"/>
  <c r="H46" i="17"/>
  <c r="S45" i="17"/>
  <c r="R45" i="17"/>
  <c r="N45" i="17"/>
  <c r="H45" i="17"/>
  <c r="S44" i="17"/>
  <c r="N44" i="17"/>
  <c r="R44" i="17" s="1"/>
  <c r="H44" i="17"/>
  <c r="S43" i="17"/>
  <c r="N43" i="17"/>
  <c r="H43" i="17"/>
  <c r="R43" i="17" s="1"/>
  <c r="S42" i="17"/>
  <c r="N42" i="17"/>
  <c r="R42" i="17" s="1"/>
  <c r="H42" i="17"/>
  <c r="S41" i="17"/>
  <c r="N41" i="17"/>
  <c r="H41" i="17"/>
  <c r="S40" i="17"/>
  <c r="R40" i="17"/>
  <c r="N40" i="17"/>
  <c r="H40" i="17"/>
  <c r="S39" i="17"/>
  <c r="N39" i="17"/>
  <c r="H39" i="17"/>
  <c r="S38" i="17"/>
  <c r="N38" i="17"/>
  <c r="H38" i="17"/>
  <c r="R38" i="17" s="1"/>
  <c r="S37" i="17"/>
  <c r="N37" i="17"/>
  <c r="H37" i="17"/>
  <c r="S36" i="17"/>
  <c r="R36" i="17"/>
  <c r="N36" i="17"/>
  <c r="H36" i="17"/>
  <c r="S35" i="17"/>
  <c r="R35" i="17"/>
  <c r="N35" i="17"/>
  <c r="H35" i="17"/>
  <c r="S34" i="17"/>
  <c r="N34" i="17"/>
  <c r="H34" i="17"/>
  <c r="S33" i="17"/>
  <c r="N33" i="17"/>
  <c r="H33" i="17"/>
  <c r="R33" i="17" s="1"/>
  <c r="S32" i="17"/>
  <c r="N32" i="17"/>
  <c r="H32" i="17"/>
  <c r="S31" i="17"/>
  <c r="N31" i="17"/>
  <c r="H31" i="17"/>
  <c r="S30" i="17"/>
  <c r="R30" i="17"/>
  <c r="N30" i="17"/>
  <c r="H30" i="17"/>
  <c r="S29" i="17"/>
  <c r="N29" i="17"/>
  <c r="H29" i="17"/>
  <c r="S28" i="17"/>
  <c r="N28" i="17"/>
  <c r="H28" i="17"/>
  <c r="S27" i="17"/>
  <c r="N27" i="17"/>
  <c r="H27" i="17"/>
  <c r="S26" i="17"/>
  <c r="R26" i="17"/>
  <c r="N26" i="17"/>
  <c r="H26" i="17"/>
  <c r="S25" i="17"/>
  <c r="R25" i="17"/>
  <c r="N25" i="17"/>
  <c r="H25" i="17"/>
  <c r="S24" i="17"/>
  <c r="R24" i="17"/>
  <c r="N24" i="17"/>
  <c r="H24" i="17"/>
  <c r="S23" i="17"/>
  <c r="N23" i="17"/>
  <c r="H23" i="17"/>
  <c r="S22" i="17"/>
  <c r="N22" i="17"/>
  <c r="H22" i="17"/>
  <c r="R22" i="17" s="1"/>
  <c r="S21" i="17"/>
  <c r="N21" i="17"/>
  <c r="H21" i="17"/>
  <c r="S20" i="17"/>
  <c r="N20" i="17"/>
  <c r="H20" i="17"/>
  <c r="S19" i="17"/>
  <c r="R19" i="17"/>
  <c r="N19" i="17"/>
  <c r="H19" i="17"/>
  <c r="S18" i="17"/>
  <c r="R18" i="17"/>
  <c r="N18" i="17"/>
  <c r="H18" i="17"/>
  <c r="S17" i="17"/>
  <c r="R17" i="17"/>
  <c r="N17" i="17"/>
  <c r="H17" i="17"/>
  <c r="S16" i="17"/>
  <c r="N16" i="17"/>
  <c r="H16" i="17"/>
  <c r="S15" i="17"/>
  <c r="R15" i="17"/>
  <c r="N15" i="17"/>
  <c r="H15" i="17"/>
  <c r="S14" i="17"/>
  <c r="R14" i="17"/>
  <c r="N14" i="17"/>
  <c r="H14" i="17"/>
  <c r="S13" i="17"/>
  <c r="R13" i="17"/>
  <c r="N13" i="17"/>
  <c r="H13" i="17"/>
  <c r="AE12" i="17"/>
  <c r="AE13" i="17" s="1"/>
  <c r="AE14" i="17" s="1"/>
  <c r="AE15" i="17" s="1"/>
  <c r="AE16" i="17" s="1"/>
  <c r="AE17" i="17" s="1"/>
  <c r="AE18" i="17" s="1"/>
  <c r="AE19" i="17" s="1"/>
  <c r="AE20" i="17" s="1"/>
  <c r="E21" i="17" s="1"/>
  <c r="S12" i="17"/>
  <c r="R12" i="17"/>
  <c r="N12" i="17"/>
  <c r="H12" i="17"/>
  <c r="S11" i="17"/>
  <c r="N11" i="17"/>
  <c r="H11" i="17"/>
  <c r="S10" i="17"/>
  <c r="N10" i="17"/>
  <c r="H10" i="17"/>
  <c r="S9" i="17"/>
  <c r="N9" i="17"/>
  <c r="H9" i="17"/>
  <c r="R9" i="17" s="1"/>
  <c r="AI8" i="17"/>
  <c r="AI9" i="17" s="1"/>
  <c r="AI10" i="17" s="1"/>
  <c r="AI11" i="17" s="1"/>
  <c r="AI12" i="17" s="1"/>
  <c r="AI13" i="17" s="1"/>
  <c r="AI14" i="17" s="1"/>
  <c r="AI15" i="17" s="1"/>
  <c r="AI16" i="17" s="1"/>
  <c r="AI17" i="17" s="1"/>
  <c r="AI18" i="17" s="1"/>
  <c r="AI19" i="17" s="1"/>
  <c r="AI20" i="17" s="1"/>
  <c r="AI21" i="17" s="1"/>
  <c r="AI22" i="17" s="1"/>
  <c r="AI23" i="17" s="1"/>
  <c r="AI24" i="17" s="1"/>
  <c r="E25" i="17" s="1"/>
  <c r="S8" i="17"/>
  <c r="N8" i="17"/>
  <c r="H8" i="17"/>
  <c r="AT7" i="17"/>
  <c r="AT8" i="17" s="1"/>
  <c r="AT9" i="17" s="1"/>
  <c r="AT10" i="17" s="1"/>
  <c r="AT11" i="17" s="1"/>
  <c r="AT12" i="17" s="1"/>
  <c r="E13" i="17" s="1"/>
  <c r="S7" i="17"/>
  <c r="N7" i="17"/>
  <c r="R7" i="17" s="1"/>
  <c r="H7" i="17"/>
  <c r="S6" i="17"/>
  <c r="R6" i="17"/>
  <c r="N6" i="17"/>
  <c r="H6" i="17"/>
  <c r="BH5" i="17"/>
  <c r="BH6" i="17" s="1"/>
  <c r="BH7" i="17" s="1"/>
  <c r="BH8" i="17" s="1"/>
  <c r="BH9" i="17" s="1"/>
  <c r="BH10" i="17" s="1"/>
  <c r="BH11" i="17" s="1"/>
  <c r="BH12" i="17" s="1"/>
  <c r="BH13" i="17" s="1"/>
  <c r="BH14" i="17" s="1"/>
  <c r="BH15" i="17" s="1"/>
  <c r="BH16" i="17" s="1"/>
  <c r="BH17" i="17" s="1"/>
  <c r="BH18" i="17" s="1"/>
  <c r="E19" i="17" s="1"/>
  <c r="BG5" i="17"/>
  <c r="BG6" i="17" s="1"/>
  <c r="E7" i="17" s="1"/>
  <c r="AU5" i="17"/>
  <c r="AU6" i="17" s="1"/>
  <c r="AU7" i="17" s="1"/>
  <c r="AU8" i="17" s="1"/>
  <c r="AU9" i="17" s="1"/>
  <c r="AU10" i="17" s="1"/>
  <c r="AU11" i="17" s="1"/>
  <c r="AU12" i="17" s="1"/>
  <c r="AU13" i="17" s="1"/>
  <c r="E14" i="17" s="1"/>
  <c r="AI5" i="17"/>
  <c r="AI6" i="17" s="1"/>
  <c r="AI7" i="17" s="1"/>
  <c r="S5" i="17"/>
  <c r="N5" i="17"/>
  <c r="H5" i="17"/>
  <c r="R5" i="17" s="1"/>
  <c r="BH4" i="17"/>
  <c r="BG4" i="17"/>
  <c r="BF4" i="17"/>
  <c r="E5" i="17" s="1"/>
  <c r="BC4" i="17"/>
  <c r="BC5" i="17" s="1"/>
  <c r="BC6" i="17" s="1"/>
  <c r="BC7" i="17" s="1"/>
  <c r="BC8" i="17" s="1"/>
  <c r="BC9" i="17" s="1"/>
  <c r="BC10" i="17" s="1"/>
  <c r="E11" i="17" s="1"/>
  <c r="BB4" i="17"/>
  <c r="BB5" i="17" s="1"/>
  <c r="BB6" i="17" s="1"/>
  <c r="BB7" i="17" s="1"/>
  <c r="BB8" i="17" s="1"/>
  <c r="BB9" i="17" s="1"/>
  <c r="BB10" i="17" s="1"/>
  <c r="BB11" i="17" s="1"/>
  <c r="BB12" i="17" s="1"/>
  <c r="BB13" i="17" s="1"/>
  <c r="BB14" i="17" s="1"/>
  <c r="E15" i="17" s="1"/>
  <c r="AU4" i="17"/>
  <c r="AT4" i="17"/>
  <c r="AT5" i="17" s="1"/>
  <c r="AT6" i="17" s="1"/>
  <c r="AR4" i="17"/>
  <c r="AR5" i="17" s="1"/>
  <c r="AR6" i="17" s="1"/>
  <c r="AR7" i="17" s="1"/>
  <c r="AR8" i="17" s="1"/>
  <c r="AR9" i="17" s="1"/>
  <c r="AR10" i="17" s="1"/>
  <c r="AR11" i="17" s="1"/>
  <c r="AR12" i="17" s="1"/>
  <c r="AR13" i="17" s="1"/>
  <c r="AR14" i="17" s="1"/>
  <c r="AR15" i="17" s="1"/>
  <c r="AR16" i="17" s="1"/>
  <c r="AR17" i="17" s="1"/>
  <c r="AR18" i="17" s="1"/>
  <c r="AR19" i="17" s="1"/>
  <c r="AR20" i="17" s="1"/>
  <c r="AR21" i="17" s="1"/>
  <c r="AR22" i="17" s="1"/>
  <c r="AR23" i="17" s="1"/>
  <c r="AR24" i="17" s="1"/>
  <c r="AR25" i="17" s="1"/>
  <c r="E26" i="17" s="1"/>
  <c r="AQ4" i="17"/>
  <c r="AQ5" i="17" s="1"/>
  <c r="AQ6" i="17" s="1"/>
  <c r="AQ7" i="17" s="1"/>
  <c r="AQ8" i="17" s="1"/>
  <c r="AQ9" i="17" s="1"/>
  <c r="AQ10" i="17" s="1"/>
  <c r="AQ11" i="17" s="1"/>
  <c r="AQ12" i="17" s="1"/>
  <c r="AQ13" i="17" s="1"/>
  <c r="AQ14" i="17" s="1"/>
  <c r="AQ15" i="17" s="1"/>
  <c r="AQ16" i="17" s="1"/>
  <c r="AQ17" i="17" s="1"/>
  <c r="AQ18" i="17" s="1"/>
  <c r="AQ19" i="17" s="1"/>
  <c r="AQ20" i="17" s="1"/>
  <c r="AQ21" i="17" s="1"/>
  <c r="AQ22" i="17" s="1"/>
  <c r="AQ23" i="17" s="1"/>
  <c r="AQ24" i="17" s="1"/>
  <c r="AQ25" i="17" s="1"/>
  <c r="AQ26" i="17" s="1"/>
  <c r="AQ27" i="17" s="1"/>
  <c r="AQ28" i="17" s="1"/>
  <c r="AQ29" i="17" s="1"/>
  <c r="AQ30" i="17" s="1"/>
  <c r="AQ31" i="17" s="1"/>
  <c r="AQ32" i="17" s="1"/>
  <c r="AQ33" i="17" s="1"/>
  <c r="AQ34" i="17" s="1"/>
  <c r="AQ35" i="17" s="1"/>
  <c r="AQ36" i="17" s="1"/>
  <c r="AQ37" i="17" s="1"/>
  <c r="E38" i="17" s="1"/>
  <c r="AP4" i="17"/>
  <c r="AP5" i="17" s="1"/>
  <c r="AP6" i="17" s="1"/>
  <c r="AP7" i="17" s="1"/>
  <c r="AP8" i="17" s="1"/>
  <c r="AP9" i="17" s="1"/>
  <c r="E10" i="17" s="1"/>
  <c r="AI4" i="17"/>
  <c r="AH4" i="17"/>
  <c r="AH5" i="17" s="1"/>
  <c r="K6" i="17" s="1"/>
  <c r="AF4" i="17"/>
  <c r="AF5" i="17" s="1"/>
  <c r="AF6" i="17" s="1"/>
  <c r="AF7" i="17" s="1"/>
  <c r="AF8" i="17" s="1"/>
  <c r="E9" i="17" s="1"/>
  <c r="AE4" i="17"/>
  <c r="AE5" i="17" s="1"/>
  <c r="AE6" i="17" s="1"/>
  <c r="AE7" i="17" s="1"/>
  <c r="AE8" i="17" s="1"/>
  <c r="AE9" i="17" s="1"/>
  <c r="AE10" i="17" s="1"/>
  <c r="AE11" i="17" s="1"/>
  <c r="AD4" i="17"/>
  <c r="AD5" i="17" s="1"/>
  <c r="AD6" i="17" s="1"/>
  <c r="AD7" i="17" s="1"/>
  <c r="AD8" i="17" s="1"/>
  <c r="AD9" i="17" s="1"/>
  <c r="AD10" i="17" s="1"/>
  <c r="AD11" i="17" s="1"/>
  <c r="AD12" i="17" s="1"/>
  <c r="AD13" i="17" s="1"/>
  <c r="AD14" i="17" s="1"/>
  <c r="AD15" i="17" s="1"/>
  <c r="AD16" i="17" s="1"/>
  <c r="AD17" i="17" s="1"/>
  <c r="AD18" i="17" s="1"/>
  <c r="AD19" i="17" s="1"/>
  <c r="AD20" i="17" s="1"/>
  <c r="AD21" i="17" s="1"/>
  <c r="AD22" i="17" s="1"/>
  <c r="AD23" i="17" s="1"/>
  <c r="AD24" i="17" s="1"/>
  <c r="AD25" i="17" s="1"/>
  <c r="AD26" i="17" s="1"/>
  <c r="AD27" i="17" s="1"/>
  <c r="AD28" i="17" s="1"/>
  <c r="AD29" i="17" s="1"/>
  <c r="AD30" i="17" s="1"/>
  <c r="AD31" i="17" s="1"/>
  <c r="AD32" i="17" s="1"/>
  <c r="E33" i="17" s="1"/>
  <c r="S4" i="17"/>
  <c r="N4" i="17"/>
  <c r="K4" i="17"/>
  <c r="H4" i="17"/>
  <c r="E4" i="17"/>
  <c r="BH3" i="17"/>
  <c r="BG3" i="17"/>
  <c r="BF3" i="17"/>
  <c r="BE3" i="17"/>
  <c r="BE4" i="17" s="1"/>
  <c r="BE5" i="17" s="1"/>
  <c r="BE6" i="17" s="1"/>
  <c r="BE7" i="17" s="1"/>
  <c r="BE8" i="17" s="1"/>
  <c r="BE9" i="17" s="1"/>
  <c r="BE10" i="17" s="1"/>
  <c r="BE11" i="17" s="1"/>
  <c r="BE12" i="17" s="1"/>
  <c r="BE13" i="17" s="1"/>
  <c r="BE14" i="17" s="1"/>
  <c r="BE15" i="17" s="1"/>
  <c r="BE16" i="17" s="1"/>
  <c r="BE17" i="17" s="1"/>
  <c r="BE18" i="17" s="1"/>
  <c r="BE19" i="17" s="1"/>
  <c r="BE20" i="17" s="1"/>
  <c r="BE21" i="17" s="1"/>
  <c r="BE22" i="17" s="1"/>
  <c r="BE23" i="17" s="1"/>
  <c r="BE24" i="17" s="1"/>
  <c r="BE25" i="17" s="1"/>
  <c r="BE26" i="17" s="1"/>
  <c r="BE27" i="17" s="1"/>
  <c r="BE28" i="17" s="1"/>
  <c r="BE29" i="17" s="1"/>
  <c r="BE30" i="17" s="1"/>
  <c r="BE31" i="17" s="1"/>
  <c r="BE32" i="17" s="1"/>
  <c r="BE33" i="17" s="1"/>
  <c r="BE34" i="17" s="1"/>
  <c r="BE35" i="17" s="1"/>
  <c r="E36" i="17" s="1"/>
  <c r="BC3" i="17"/>
  <c r="BB3" i="17"/>
  <c r="BA3" i="17"/>
  <c r="BA4" i="17" s="1"/>
  <c r="BA5" i="17" s="1"/>
  <c r="BA6" i="17" s="1"/>
  <c r="BA7" i="17" s="1"/>
  <c r="BA8" i="17" s="1"/>
  <c r="BA9" i="17" s="1"/>
  <c r="BA10" i="17" s="1"/>
  <c r="BA11" i="17" s="1"/>
  <c r="E12" i="17" s="1"/>
  <c r="AZ3" i="17"/>
  <c r="AZ4" i="17" s="1"/>
  <c r="AZ5" i="17" s="1"/>
  <c r="AZ6" i="17" s="1"/>
  <c r="AZ7" i="17" s="1"/>
  <c r="AZ8" i="17" s="1"/>
  <c r="AZ9" i="17" s="1"/>
  <c r="AZ10" i="17" s="1"/>
  <c r="AZ11" i="17" s="1"/>
  <c r="AZ12" i="17" s="1"/>
  <c r="AZ13" i="17" s="1"/>
  <c r="AZ14" i="17" s="1"/>
  <c r="AZ15" i="17" s="1"/>
  <c r="AZ16" i="17" s="1"/>
  <c r="AZ17" i="17" s="1"/>
  <c r="AZ18" i="17" s="1"/>
  <c r="AZ19" i="17" s="1"/>
  <c r="AZ20" i="17" s="1"/>
  <c r="AZ21" i="17" s="1"/>
  <c r="AZ22" i="17" s="1"/>
  <c r="AZ23" i="17" s="1"/>
  <c r="AZ24" i="17" s="1"/>
  <c r="AZ25" i="17" s="1"/>
  <c r="AZ26" i="17" s="1"/>
  <c r="AZ27" i="17" s="1"/>
  <c r="AZ28" i="17" s="1"/>
  <c r="AZ29" i="17" s="1"/>
  <c r="AZ30" i="17" s="1"/>
  <c r="AZ31" i="17" s="1"/>
  <c r="AZ32" i="17" s="1"/>
  <c r="AZ33" i="17" s="1"/>
  <c r="E34" i="17" s="1"/>
  <c r="AY3" i="17"/>
  <c r="AY4" i="17" s="1"/>
  <c r="AY5" i="17" s="1"/>
  <c r="AY6" i="17" s="1"/>
  <c r="AY7" i="17" s="1"/>
  <c r="AY8" i="17" s="1"/>
  <c r="AY9" i="17" s="1"/>
  <c r="AY10" i="17" s="1"/>
  <c r="AY11" i="17" s="1"/>
  <c r="AY12" i="17" s="1"/>
  <c r="AY13" i="17" s="1"/>
  <c r="AY14" i="17" s="1"/>
  <c r="AY15" i="17" s="1"/>
  <c r="AY16" i="17" s="1"/>
  <c r="AY17" i="17" s="1"/>
  <c r="AY18" i="17" s="1"/>
  <c r="AY19" i="17" s="1"/>
  <c r="AY20" i="17" s="1"/>
  <c r="AY21" i="17" s="1"/>
  <c r="AY22" i="17" s="1"/>
  <c r="AY23" i="17" s="1"/>
  <c r="AY24" i="17" s="1"/>
  <c r="AY25" i="17" s="1"/>
  <c r="AY26" i="17" s="1"/>
  <c r="AY27" i="17" s="1"/>
  <c r="AY28" i="17" s="1"/>
  <c r="AY29" i="17" s="1"/>
  <c r="AY30" i="17" s="1"/>
  <c r="AY31" i="17" s="1"/>
  <c r="AY32" i="17" s="1"/>
  <c r="AY33" i="17" s="1"/>
  <c r="AY34" i="17" s="1"/>
  <c r="AY35" i="17" s="1"/>
  <c r="AY36" i="17" s="1"/>
  <c r="AY37" i="17" s="1"/>
  <c r="AY38" i="17" s="1"/>
  <c r="AY39" i="17" s="1"/>
  <c r="AY40" i="17" s="1"/>
  <c r="AY41" i="17" s="1"/>
  <c r="AY42" i="17" s="1"/>
  <c r="AY43" i="17" s="1"/>
  <c r="AY44" i="17" s="1"/>
  <c r="AY45" i="17" s="1"/>
  <c r="AY46" i="17" s="1"/>
  <c r="AY47" i="17" s="1"/>
  <c r="AY48" i="17" s="1"/>
  <c r="AY49" i="17" s="1"/>
  <c r="AY50" i="17" s="1"/>
  <c r="AY51" i="17" s="1"/>
  <c r="AY52" i="17" s="1"/>
  <c r="AY53" i="17" s="1"/>
  <c r="AY54" i="17" s="1"/>
  <c r="AY55" i="17" s="1"/>
  <c r="AY56" i="17" s="1"/>
  <c r="AY57" i="17" s="1"/>
  <c r="AY58" i="17" s="1"/>
  <c r="AY59" i="17" s="1"/>
  <c r="AY60" i="17" s="1"/>
  <c r="AY61" i="17" s="1"/>
  <c r="AY62" i="17" s="1"/>
  <c r="AY63" i="17" s="1"/>
  <c r="AY64" i="17" s="1"/>
  <c r="AY65" i="17" s="1"/>
  <c r="AY66" i="17" s="1"/>
  <c r="AY67" i="17" s="1"/>
  <c r="AY68" i="17" s="1"/>
  <c r="AY69" i="17" s="1"/>
  <c r="AY70" i="17" s="1"/>
  <c r="AY71" i="17" s="1"/>
  <c r="AY72" i="17" s="1"/>
  <c r="AY73" i="17" s="1"/>
  <c r="AY74" i="17" s="1"/>
  <c r="AY75" i="17" s="1"/>
  <c r="AY76" i="17" s="1"/>
  <c r="AY77" i="17" s="1"/>
  <c r="AY78" i="17" s="1"/>
  <c r="AY79" i="17" s="1"/>
  <c r="AY80" i="17" s="1"/>
  <c r="AY81" i="17" s="1"/>
  <c r="AY82" i="17" s="1"/>
  <c r="AY83" i="17" s="1"/>
  <c r="AY84" i="17" s="1"/>
  <c r="AY85" i="17" s="1"/>
  <c r="AY86" i="17" s="1"/>
  <c r="AY87" i="17" s="1"/>
  <c r="AY88" i="17" s="1"/>
  <c r="AY89" i="17" s="1"/>
  <c r="AY90" i="17" s="1"/>
  <c r="AY91" i="17" s="1"/>
  <c r="AY92" i="17" s="1"/>
  <c r="AY93" i="17" s="1"/>
  <c r="AY94" i="17" s="1"/>
  <c r="AY95" i="17" s="1"/>
  <c r="AY96" i="17" s="1"/>
  <c r="AY97" i="17" s="1"/>
  <c r="AY98" i="17" s="1"/>
  <c r="AY99" i="17" s="1"/>
  <c r="AY100" i="17" s="1"/>
  <c r="AY101" i="17" s="1"/>
  <c r="AY102" i="17" s="1"/>
  <c r="AY103" i="17" s="1"/>
  <c r="AY104" i="17" s="1"/>
  <c r="AY105" i="17" s="1"/>
  <c r="AY106" i="17" s="1"/>
  <c r="AY107" i="17" s="1"/>
  <c r="AY108" i="17" s="1"/>
  <c r="AY109" i="17" s="1"/>
  <c r="AY110" i="17" s="1"/>
  <c r="AY111" i="17" s="1"/>
  <c r="AY112" i="17" s="1"/>
  <c r="AY113" i="17" s="1"/>
  <c r="AY114" i="17" s="1"/>
  <c r="AY115" i="17" s="1"/>
  <c r="AY116" i="17" s="1"/>
  <c r="AY117" i="17" s="1"/>
  <c r="AY118" i="17" s="1"/>
  <c r="AY119" i="17" s="1"/>
  <c r="AY120" i="17" s="1"/>
  <c r="AY121" i="17" s="1"/>
  <c r="AY122" i="17" s="1"/>
  <c r="AY123" i="17" s="1"/>
  <c r="AY124" i="17" s="1"/>
  <c r="AY125" i="17" s="1"/>
  <c r="AY126" i="17" s="1"/>
  <c r="E127" i="17" s="1"/>
  <c r="AX3" i="17"/>
  <c r="AX4" i="17" s="1"/>
  <c r="AX5" i="17" s="1"/>
  <c r="AX6" i="17" s="1"/>
  <c r="AX7" i="17" s="1"/>
  <c r="AX8" i="17" s="1"/>
  <c r="AX9" i="17" s="1"/>
  <c r="AX10" i="17" s="1"/>
  <c r="AX11" i="17" s="1"/>
  <c r="AX12" i="17" s="1"/>
  <c r="AX13" i="17" s="1"/>
  <c r="AX14" i="17" s="1"/>
  <c r="AX15" i="17" s="1"/>
  <c r="AX16" i="17" s="1"/>
  <c r="AX17" i="17" s="1"/>
  <c r="AX18" i="17" s="1"/>
  <c r="AX19" i="17" s="1"/>
  <c r="AX20" i="17" s="1"/>
  <c r="AX21" i="17" s="1"/>
  <c r="AX22" i="17" s="1"/>
  <c r="AX23" i="17" s="1"/>
  <c r="AX24" i="17" s="1"/>
  <c r="AX25" i="17" s="1"/>
  <c r="AX26" i="17" s="1"/>
  <c r="AX27" i="17" s="1"/>
  <c r="AX28" i="17" s="1"/>
  <c r="AX29" i="17" s="1"/>
  <c r="AX30" i="17" s="1"/>
  <c r="AX31" i="17" s="1"/>
  <c r="E32" i="17" s="1"/>
  <c r="AW3" i="17"/>
  <c r="AW4" i="17" s="1"/>
  <c r="AW5" i="17" s="1"/>
  <c r="AW6" i="17" s="1"/>
  <c r="AW7" i="17" s="1"/>
  <c r="AW8" i="17" s="1"/>
  <c r="AW9" i="17" s="1"/>
  <c r="AW10" i="17" s="1"/>
  <c r="AW11" i="17" s="1"/>
  <c r="AW12" i="17" s="1"/>
  <c r="AW13" i="17" s="1"/>
  <c r="AW14" i="17" s="1"/>
  <c r="AW15" i="17" s="1"/>
  <c r="AW16" i="17" s="1"/>
  <c r="AW17" i="17" s="1"/>
  <c r="AW18" i="17" s="1"/>
  <c r="AW19" i="17" s="1"/>
  <c r="AW20" i="17" s="1"/>
  <c r="AW21" i="17" s="1"/>
  <c r="AW22" i="17" s="1"/>
  <c r="AW23" i="17" s="1"/>
  <c r="E24" i="17" s="1"/>
  <c r="AV3" i="17"/>
  <c r="AU3" i="17"/>
  <c r="AT3" i="17"/>
  <c r="AS3" i="17"/>
  <c r="AS4" i="17" s="1"/>
  <c r="AS5" i="17" s="1"/>
  <c r="AS6" i="17" s="1"/>
  <c r="AS7" i="17" s="1"/>
  <c r="AS8" i="17" s="1"/>
  <c r="AS9" i="17" s="1"/>
  <c r="AS10" i="17" s="1"/>
  <c r="AS11" i="17" s="1"/>
  <c r="AS12" i="17" s="1"/>
  <c r="AS13" i="17" s="1"/>
  <c r="AS14" i="17" s="1"/>
  <c r="AS15" i="17" s="1"/>
  <c r="AS16" i="17" s="1"/>
  <c r="E17" i="17" s="1"/>
  <c r="AR3" i="17"/>
  <c r="AQ3" i="17"/>
  <c r="AP3" i="17"/>
  <c r="AO3" i="17"/>
  <c r="AO4" i="17" s="1"/>
  <c r="AO5" i="17" s="1"/>
  <c r="AO6" i="17" s="1"/>
  <c r="AO7" i="17" s="1"/>
  <c r="AO8" i="17" s="1"/>
  <c r="AO9" i="17" s="1"/>
  <c r="AO10" i="17" s="1"/>
  <c r="AO11" i="17" s="1"/>
  <c r="AO12" i="17" s="1"/>
  <c r="AO13" i="17" s="1"/>
  <c r="AO14" i="17" s="1"/>
  <c r="AO15" i="17" s="1"/>
  <c r="AO16" i="17" s="1"/>
  <c r="AO17" i="17" s="1"/>
  <c r="AO18" i="17" s="1"/>
  <c r="AO19" i="17" s="1"/>
  <c r="E20" i="17" s="1"/>
  <c r="AN3" i="17"/>
  <c r="AN4" i="17" s="1"/>
  <c r="AN5" i="17" s="1"/>
  <c r="AN6" i="17" s="1"/>
  <c r="AN7" i="17" s="1"/>
  <c r="AN8" i="17" s="1"/>
  <c r="AN9" i="17" s="1"/>
  <c r="AN10" i="17" s="1"/>
  <c r="AN11" i="17" s="1"/>
  <c r="AN12" i="17" s="1"/>
  <c r="AN13" i="17" s="1"/>
  <c r="AN14" i="17" s="1"/>
  <c r="AN15" i="17" s="1"/>
  <c r="AN16" i="17" s="1"/>
  <c r="AN17" i="17" s="1"/>
  <c r="AN18" i="17" s="1"/>
  <c r="AN19" i="17" s="1"/>
  <c r="AN20" i="17" s="1"/>
  <c r="AN21" i="17" s="1"/>
  <c r="AN22" i="17" s="1"/>
  <c r="AN23" i="17" s="1"/>
  <c r="AN24" i="17" s="1"/>
  <c r="AN25" i="17" s="1"/>
  <c r="AN26" i="17" s="1"/>
  <c r="AN27" i="17" s="1"/>
  <c r="AN28" i="17" s="1"/>
  <c r="AN29" i="17" s="1"/>
  <c r="AN30" i="17" s="1"/>
  <c r="E31" i="17" s="1"/>
  <c r="AM3" i="17"/>
  <c r="AM4" i="17" s="1"/>
  <c r="AM5" i="17" s="1"/>
  <c r="E6" i="17" s="1"/>
  <c r="AL3" i="17"/>
  <c r="AL4" i="17" s="1"/>
  <c r="K5" i="17" s="1"/>
  <c r="AK3" i="17"/>
  <c r="AK4" i="17" s="1"/>
  <c r="AK5" i="17" s="1"/>
  <c r="AK6" i="17" s="1"/>
  <c r="AK7" i="17" s="1"/>
  <c r="E8" i="17" s="1"/>
  <c r="AI3" i="17"/>
  <c r="AH3" i="17"/>
  <c r="AG3" i="17"/>
  <c r="AF3" i="17"/>
  <c r="AE3" i="17"/>
  <c r="AD3" i="17"/>
  <c r="AC3" i="17"/>
  <c r="AC4" i="17" s="1"/>
  <c r="AC5" i="17" s="1"/>
  <c r="AC6" i="17" s="1"/>
  <c r="AC7" i="17" s="1"/>
  <c r="AC8" i="17" s="1"/>
  <c r="AC9" i="17" s="1"/>
  <c r="AC10" i="17" s="1"/>
  <c r="AC11" i="17" s="1"/>
  <c r="AC12" i="17" s="1"/>
  <c r="AC13" i="17" s="1"/>
  <c r="AC14" i="17" s="1"/>
  <c r="AC15" i="17" s="1"/>
  <c r="E16" i="17" s="1"/>
  <c r="AB3" i="17"/>
  <c r="AB4" i="17" s="1"/>
  <c r="AB5" i="17" s="1"/>
  <c r="AB6" i="17" s="1"/>
  <c r="AB7" i="17" s="1"/>
  <c r="AB8" i="17" s="1"/>
  <c r="AB9" i="17" s="1"/>
  <c r="AB10" i="17" s="1"/>
  <c r="AB11" i="17" s="1"/>
  <c r="AB12" i="17" s="1"/>
  <c r="AB13" i="17" s="1"/>
  <c r="AB14" i="17" s="1"/>
  <c r="AB15" i="17" s="1"/>
  <c r="AB16" i="17" s="1"/>
  <c r="AB17" i="17" s="1"/>
  <c r="AB18" i="17" s="1"/>
  <c r="AB19" i="17" s="1"/>
  <c r="AB20" i="17" s="1"/>
  <c r="AB21" i="17" s="1"/>
  <c r="AB22" i="17" s="1"/>
  <c r="E23" i="17" s="1"/>
  <c r="AA3" i="17"/>
  <c r="AA4" i="17" s="1"/>
  <c r="AA5" i="17" s="1"/>
  <c r="AA6" i="17" s="1"/>
  <c r="AA7" i="17" s="1"/>
  <c r="AA8" i="17" s="1"/>
  <c r="AA9" i="17" s="1"/>
  <c r="AA10" i="17" s="1"/>
  <c r="AA11" i="17" s="1"/>
  <c r="AA12" i="17" s="1"/>
  <c r="AA13" i="17" s="1"/>
  <c r="AA14" i="17" s="1"/>
  <c r="AA15" i="17" s="1"/>
  <c r="AA16" i="17" s="1"/>
  <c r="AA17" i="17" s="1"/>
  <c r="E18" i="17" s="1"/>
  <c r="S3" i="17"/>
  <c r="N3" i="17"/>
  <c r="K3" i="17"/>
  <c r="H3" i="17"/>
  <c r="R3" i="17" s="1"/>
  <c r="E3" i="17"/>
  <c r="S190" i="16"/>
  <c r="N190" i="16"/>
  <c r="H190" i="16"/>
  <c r="S189" i="16"/>
  <c r="N189" i="16"/>
  <c r="H189" i="16"/>
  <c r="S188" i="16"/>
  <c r="R188" i="16"/>
  <c r="N188" i="16"/>
  <c r="H188" i="16"/>
  <c r="S187" i="16"/>
  <c r="N187" i="16"/>
  <c r="H187" i="16"/>
  <c r="S186" i="16"/>
  <c r="R186" i="16"/>
  <c r="N186" i="16"/>
  <c r="H186" i="16"/>
  <c r="S185" i="16"/>
  <c r="N185" i="16"/>
  <c r="H185" i="16"/>
  <c r="S184" i="16"/>
  <c r="R184" i="16"/>
  <c r="N184" i="16"/>
  <c r="H184" i="16"/>
  <c r="S183" i="16"/>
  <c r="R183" i="16"/>
  <c r="N183" i="16"/>
  <c r="H183" i="16"/>
  <c r="S182" i="16"/>
  <c r="R182" i="16"/>
  <c r="N182" i="16"/>
  <c r="H182" i="16"/>
  <c r="S181" i="16"/>
  <c r="N181" i="16"/>
  <c r="H181" i="16"/>
  <c r="R181" i="16" s="1"/>
  <c r="S180" i="16"/>
  <c r="N180" i="16"/>
  <c r="H180" i="16"/>
  <c r="S179" i="16"/>
  <c r="N179" i="16"/>
  <c r="H179" i="16"/>
  <c r="R179" i="16" s="1"/>
  <c r="S178" i="16"/>
  <c r="N178" i="16"/>
  <c r="H178" i="16"/>
  <c r="S177" i="16"/>
  <c r="N177" i="16"/>
  <c r="H177" i="16"/>
  <c r="S176" i="16"/>
  <c r="R176" i="16"/>
  <c r="N176" i="16"/>
  <c r="H176" i="16"/>
  <c r="S175" i="16"/>
  <c r="N175" i="16"/>
  <c r="H175" i="16"/>
  <c r="S174" i="16"/>
  <c r="R174" i="16"/>
  <c r="N174" i="16"/>
  <c r="H174" i="16"/>
  <c r="S173" i="16"/>
  <c r="N173" i="16"/>
  <c r="H173" i="16"/>
  <c r="S172" i="16"/>
  <c r="R172" i="16"/>
  <c r="N172" i="16"/>
  <c r="H172" i="16"/>
  <c r="S171" i="16"/>
  <c r="N171" i="16"/>
  <c r="H171" i="16"/>
  <c r="S170" i="16"/>
  <c r="R170" i="16"/>
  <c r="N170" i="16"/>
  <c r="H170" i="16"/>
  <c r="S169" i="16"/>
  <c r="N169" i="16"/>
  <c r="H169" i="16"/>
  <c r="R169" i="16" s="1"/>
  <c r="S168" i="16"/>
  <c r="N168" i="16"/>
  <c r="H168" i="16"/>
  <c r="S167" i="16"/>
  <c r="N167" i="16"/>
  <c r="H167" i="16"/>
  <c r="R167" i="16" s="1"/>
  <c r="S166" i="16"/>
  <c r="R166" i="16"/>
  <c r="N166" i="16"/>
  <c r="H166" i="16"/>
  <c r="S165" i="16"/>
  <c r="N165" i="16"/>
  <c r="H165" i="16"/>
  <c r="S164" i="16"/>
  <c r="R164" i="16"/>
  <c r="N164" i="16"/>
  <c r="H164" i="16"/>
  <c r="S163" i="16"/>
  <c r="N163" i="16"/>
  <c r="H163" i="16"/>
  <c r="S162" i="16"/>
  <c r="R162" i="16"/>
  <c r="N162" i="16"/>
  <c r="H162" i="16"/>
  <c r="S161" i="16"/>
  <c r="N161" i="16"/>
  <c r="H161" i="16"/>
  <c r="S160" i="16"/>
  <c r="R160" i="16"/>
  <c r="N160" i="16"/>
  <c r="H160" i="16"/>
  <c r="S159" i="16"/>
  <c r="R159" i="16"/>
  <c r="N159" i="16"/>
  <c r="H159" i="16"/>
  <c r="S158" i="16"/>
  <c r="N158" i="16"/>
  <c r="R158" i="16" s="1"/>
  <c r="H158" i="16"/>
  <c r="S157" i="16"/>
  <c r="N157" i="16"/>
  <c r="H157" i="16"/>
  <c r="R157" i="16" s="1"/>
  <c r="S156" i="16"/>
  <c r="N156" i="16"/>
  <c r="H156" i="16"/>
  <c r="S155" i="16"/>
  <c r="N155" i="16"/>
  <c r="H155" i="16"/>
  <c r="R155" i="16" s="1"/>
  <c r="S154" i="16"/>
  <c r="N154" i="16"/>
  <c r="H154" i="16"/>
  <c r="S153" i="16"/>
  <c r="N153" i="16"/>
  <c r="H153" i="16"/>
  <c r="S152" i="16"/>
  <c r="R152" i="16"/>
  <c r="N152" i="16"/>
  <c r="H152" i="16"/>
  <c r="S151" i="16"/>
  <c r="N151" i="16"/>
  <c r="H151" i="16"/>
  <c r="S150" i="16"/>
  <c r="R150" i="16"/>
  <c r="N150" i="16"/>
  <c r="H150" i="16"/>
  <c r="S149" i="16"/>
  <c r="N149" i="16"/>
  <c r="H149" i="16"/>
  <c r="S148" i="16"/>
  <c r="N148" i="16"/>
  <c r="H148" i="16"/>
  <c r="R148" i="16" s="1"/>
  <c r="S147" i="16"/>
  <c r="N147" i="16"/>
  <c r="R147" i="16" s="1"/>
  <c r="H147" i="16"/>
  <c r="S146" i="16"/>
  <c r="N146" i="16"/>
  <c r="H146" i="16"/>
  <c r="S145" i="16"/>
  <c r="N145" i="16"/>
  <c r="H145" i="16"/>
  <c r="S144" i="16"/>
  <c r="N144" i="16"/>
  <c r="H144" i="16"/>
  <c r="S143" i="16"/>
  <c r="N143" i="16"/>
  <c r="R143" i="16" s="1"/>
  <c r="H143" i="16"/>
  <c r="S142" i="16"/>
  <c r="N142" i="16"/>
  <c r="R142" i="16" s="1"/>
  <c r="H142" i="16"/>
  <c r="S141" i="16"/>
  <c r="R141" i="16"/>
  <c r="N141" i="16"/>
  <c r="H141" i="16"/>
  <c r="S140" i="16"/>
  <c r="R140" i="16"/>
  <c r="N140" i="16"/>
  <c r="H140" i="16"/>
  <c r="S139" i="16"/>
  <c r="N139" i="16"/>
  <c r="H139" i="16"/>
  <c r="S138" i="16"/>
  <c r="R138" i="16"/>
  <c r="N138" i="16"/>
  <c r="H138" i="16"/>
  <c r="S137" i="16"/>
  <c r="N137" i="16"/>
  <c r="H137" i="16"/>
  <c r="S136" i="16"/>
  <c r="N136" i="16"/>
  <c r="H136" i="16"/>
  <c r="R136" i="16" s="1"/>
  <c r="S135" i="16"/>
  <c r="N135" i="16"/>
  <c r="R135" i="16" s="1"/>
  <c r="H135" i="16"/>
  <c r="S134" i="16"/>
  <c r="N134" i="16"/>
  <c r="H134" i="16"/>
  <c r="S133" i="16"/>
  <c r="N133" i="16"/>
  <c r="H133" i="16"/>
  <c r="S132" i="16"/>
  <c r="N132" i="16"/>
  <c r="H132" i="16"/>
  <c r="S131" i="16"/>
  <c r="N131" i="16"/>
  <c r="R131" i="16" s="1"/>
  <c r="H131" i="16"/>
  <c r="S130" i="16"/>
  <c r="N130" i="16"/>
  <c r="H130" i="16"/>
  <c r="S129" i="16"/>
  <c r="R129" i="16"/>
  <c r="N129" i="16"/>
  <c r="H129" i="16"/>
  <c r="S128" i="16"/>
  <c r="R128" i="16"/>
  <c r="N128" i="16"/>
  <c r="H128" i="16"/>
  <c r="S127" i="16"/>
  <c r="R127" i="16"/>
  <c r="N127" i="16"/>
  <c r="H127" i="16"/>
  <c r="S126" i="16"/>
  <c r="R126" i="16"/>
  <c r="N126" i="16"/>
  <c r="H126" i="16"/>
  <c r="S125" i="16"/>
  <c r="N125" i="16"/>
  <c r="H125" i="16"/>
  <c r="S124" i="16"/>
  <c r="N124" i="16"/>
  <c r="H124" i="16"/>
  <c r="R124" i="16" s="1"/>
  <c r="S123" i="16"/>
  <c r="R123" i="16"/>
  <c r="N123" i="16"/>
  <c r="H123" i="16"/>
  <c r="S122" i="16"/>
  <c r="N122" i="16"/>
  <c r="H122" i="16"/>
  <c r="S121" i="16"/>
  <c r="N121" i="16"/>
  <c r="H121" i="16"/>
  <c r="S120" i="16"/>
  <c r="N120" i="16"/>
  <c r="H120" i="16"/>
  <c r="S119" i="16"/>
  <c r="N119" i="16"/>
  <c r="R119" i="16" s="1"/>
  <c r="H119" i="16"/>
  <c r="S118" i="16"/>
  <c r="N118" i="16"/>
  <c r="H118" i="16"/>
  <c r="S117" i="16"/>
  <c r="R117" i="16"/>
  <c r="N117" i="16"/>
  <c r="H117" i="16"/>
  <c r="S116" i="16"/>
  <c r="N116" i="16"/>
  <c r="R116" i="16" s="1"/>
  <c r="H116" i="16"/>
  <c r="S115" i="16"/>
  <c r="N115" i="16"/>
  <c r="H115" i="16"/>
  <c r="R115" i="16" s="1"/>
  <c r="S114" i="16"/>
  <c r="N114" i="16"/>
  <c r="H114" i="16"/>
  <c r="S113" i="16"/>
  <c r="N113" i="16"/>
  <c r="H113" i="16"/>
  <c r="S112" i="16"/>
  <c r="N112" i="16"/>
  <c r="H112" i="16"/>
  <c r="S111" i="16"/>
  <c r="N111" i="16"/>
  <c r="H111" i="16"/>
  <c r="R111" i="16" s="1"/>
  <c r="S110" i="16"/>
  <c r="N110" i="16"/>
  <c r="H110" i="16"/>
  <c r="S109" i="16"/>
  <c r="N109" i="16"/>
  <c r="H109" i="16"/>
  <c r="R109" i="16" s="1"/>
  <c r="S108" i="16"/>
  <c r="N108" i="16"/>
  <c r="H108" i="16"/>
  <c r="R108" i="16" s="1"/>
  <c r="S107" i="16"/>
  <c r="N107" i="16"/>
  <c r="R107" i="16" s="1"/>
  <c r="H107" i="16"/>
  <c r="S106" i="16"/>
  <c r="R106" i="16"/>
  <c r="N106" i="16"/>
  <c r="H106" i="16"/>
  <c r="S105" i="16"/>
  <c r="R105" i="16"/>
  <c r="N105" i="16"/>
  <c r="H105" i="16"/>
  <c r="S104" i="16"/>
  <c r="N104" i="16"/>
  <c r="H104" i="16"/>
  <c r="R104" i="16" s="1"/>
  <c r="S103" i="16"/>
  <c r="R103" i="16"/>
  <c r="N103" i="16"/>
  <c r="H103" i="16"/>
  <c r="S102" i="16"/>
  <c r="N102" i="16"/>
  <c r="H102" i="16"/>
  <c r="S101" i="16"/>
  <c r="N101" i="16"/>
  <c r="H101" i="16"/>
  <c r="S100" i="16"/>
  <c r="N100" i="16"/>
  <c r="H100" i="16"/>
  <c r="S99" i="16"/>
  <c r="R99" i="16"/>
  <c r="N99" i="16"/>
  <c r="H99" i="16"/>
  <c r="S98" i="16"/>
  <c r="N98" i="16"/>
  <c r="H98" i="16"/>
  <c r="S97" i="16"/>
  <c r="N97" i="16"/>
  <c r="H97" i="16"/>
  <c r="R97" i="16" s="1"/>
  <c r="S96" i="16"/>
  <c r="N96" i="16"/>
  <c r="H96" i="16"/>
  <c r="S95" i="16"/>
  <c r="R95" i="16"/>
  <c r="N95" i="16"/>
  <c r="H95" i="16"/>
  <c r="S94" i="16"/>
  <c r="N94" i="16"/>
  <c r="H94" i="16"/>
  <c r="S93" i="16"/>
  <c r="N93" i="16"/>
  <c r="H93" i="16"/>
  <c r="S92" i="16"/>
  <c r="R92" i="16"/>
  <c r="N92" i="16"/>
  <c r="H92" i="16"/>
  <c r="S91" i="16"/>
  <c r="N91" i="16"/>
  <c r="H91" i="16"/>
  <c r="S90" i="16"/>
  <c r="R90" i="16"/>
  <c r="N90" i="16"/>
  <c r="H90" i="16"/>
  <c r="S89" i="16"/>
  <c r="R89" i="16"/>
  <c r="N89" i="16"/>
  <c r="H89" i="16"/>
  <c r="S88" i="16"/>
  <c r="N88" i="16"/>
  <c r="H88" i="16"/>
  <c r="S87" i="16"/>
  <c r="R87" i="16"/>
  <c r="N87" i="16"/>
  <c r="H87" i="16"/>
  <c r="S86" i="16"/>
  <c r="N86" i="16"/>
  <c r="H86" i="16"/>
  <c r="S85" i="16"/>
  <c r="N85" i="16"/>
  <c r="R85" i="16" s="1"/>
  <c r="H85" i="16"/>
  <c r="S84" i="16"/>
  <c r="N84" i="16"/>
  <c r="H84" i="16"/>
  <c r="S83" i="16"/>
  <c r="R83" i="16"/>
  <c r="N83" i="16"/>
  <c r="H83" i="16"/>
  <c r="S82" i="16"/>
  <c r="N82" i="16"/>
  <c r="H82" i="16"/>
  <c r="S81" i="16"/>
  <c r="N81" i="16"/>
  <c r="H81" i="16"/>
  <c r="S80" i="16"/>
  <c r="R80" i="16"/>
  <c r="N80" i="16"/>
  <c r="H80" i="16"/>
  <c r="S79" i="16"/>
  <c r="N79" i="16"/>
  <c r="H79" i="16"/>
  <c r="S78" i="16"/>
  <c r="R78" i="16"/>
  <c r="N78" i="16"/>
  <c r="H78" i="16"/>
  <c r="S77" i="16"/>
  <c r="R77" i="16"/>
  <c r="N77" i="16"/>
  <c r="H77" i="16"/>
  <c r="S76" i="16"/>
  <c r="N76" i="16"/>
  <c r="H76" i="16"/>
  <c r="S75" i="16"/>
  <c r="R75" i="16"/>
  <c r="N75" i="16"/>
  <c r="H75" i="16"/>
  <c r="S74" i="16"/>
  <c r="N74" i="16"/>
  <c r="H74" i="16"/>
  <c r="S73" i="16"/>
  <c r="N73" i="16"/>
  <c r="R73" i="16" s="1"/>
  <c r="H73" i="16"/>
  <c r="S72" i="16"/>
  <c r="N72" i="16"/>
  <c r="H72" i="16"/>
  <c r="S71" i="16"/>
  <c r="R71" i="16"/>
  <c r="N71" i="16"/>
  <c r="H71" i="16"/>
  <c r="S70" i="16"/>
  <c r="N70" i="16"/>
  <c r="H70" i="16"/>
  <c r="S69" i="16"/>
  <c r="R69" i="16"/>
  <c r="N69" i="16"/>
  <c r="H69" i="16"/>
  <c r="S68" i="16"/>
  <c r="R68" i="16"/>
  <c r="N68" i="16"/>
  <c r="H68" i="16"/>
  <c r="S67" i="16"/>
  <c r="R67" i="16"/>
  <c r="N67" i="16"/>
  <c r="H67" i="16"/>
  <c r="S66" i="16"/>
  <c r="R66" i="16"/>
  <c r="N66" i="16"/>
  <c r="H66" i="16"/>
  <c r="S65" i="16"/>
  <c r="R65" i="16"/>
  <c r="N65" i="16"/>
  <c r="H65" i="16"/>
  <c r="S64" i="16"/>
  <c r="N64" i="16"/>
  <c r="H64" i="16"/>
  <c r="S63" i="16"/>
  <c r="R63" i="16"/>
  <c r="N63" i="16"/>
  <c r="H63" i="16"/>
  <c r="S62" i="16"/>
  <c r="N62" i="16"/>
  <c r="H62" i="16"/>
  <c r="S61" i="16"/>
  <c r="N61" i="16"/>
  <c r="R61" i="16" s="1"/>
  <c r="H61" i="16"/>
  <c r="S60" i="16"/>
  <c r="N60" i="16"/>
  <c r="H60" i="16"/>
  <c r="S59" i="16"/>
  <c r="R59" i="16"/>
  <c r="N59" i="16"/>
  <c r="H59" i="16"/>
  <c r="S58" i="16"/>
  <c r="N58" i="16"/>
  <c r="H58" i="16"/>
  <c r="S57" i="16"/>
  <c r="R57" i="16"/>
  <c r="N57" i="16"/>
  <c r="H57" i="16"/>
  <c r="S56" i="16"/>
  <c r="R56" i="16"/>
  <c r="N56" i="16"/>
  <c r="H56" i="16"/>
  <c r="S55" i="16"/>
  <c r="R55" i="16"/>
  <c r="N55" i="16"/>
  <c r="H55" i="16"/>
  <c r="S54" i="16"/>
  <c r="N54" i="16"/>
  <c r="R54" i="16" s="1"/>
  <c r="H54" i="16"/>
  <c r="S53" i="16"/>
  <c r="N53" i="16"/>
  <c r="H53" i="16"/>
  <c r="S52" i="16"/>
  <c r="R52" i="16"/>
  <c r="N52" i="16"/>
  <c r="H52" i="16"/>
  <c r="S51" i="16"/>
  <c r="N51" i="16"/>
  <c r="H51" i="16"/>
  <c r="S50" i="16"/>
  <c r="N50" i="16"/>
  <c r="H50" i="16"/>
  <c r="S49" i="16"/>
  <c r="N49" i="16"/>
  <c r="H49" i="16"/>
  <c r="S48" i="16"/>
  <c r="N48" i="16"/>
  <c r="H48" i="16"/>
  <c r="S47" i="16"/>
  <c r="N47" i="16"/>
  <c r="R47" i="16" s="1"/>
  <c r="H47" i="16"/>
  <c r="S46" i="16"/>
  <c r="N46" i="16"/>
  <c r="R46" i="16" s="1"/>
  <c r="H46" i="16"/>
  <c r="S45" i="16"/>
  <c r="N45" i="16"/>
  <c r="H45" i="16"/>
  <c r="R45" i="16" s="1"/>
  <c r="S44" i="16"/>
  <c r="R44" i="16"/>
  <c r="N44" i="16"/>
  <c r="H44" i="16"/>
  <c r="S43" i="16"/>
  <c r="N43" i="16"/>
  <c r="H43" i="16"/>
  <c r="S42" i="16"/>
  <c r="R42" i="16"/>
  <c r="N42" i="16"/>
  <c r="H42" i="16"/>
  <c r="S41" i="16"/>
  <c r="N41" i="16"/>
  <c r="H41" i="16"/>
  <c r="S40" i="16"/>
  <c r="R40" i="16"/>
  <c r="N40" i="16"/>
  <c r="H40" i="16"/>
  <c r="S39" i="16"/>
  <c r="N39" i="16"/>
  <c r="H39" i="16"/>
  <c r="S38" i="16"/>
  <c r="N38" i="16"/>
  <c r="H38" i="16"/>
  <c r="S37" i="16"/>
  <c r="N37" i="16"/>
  <c r="H37" i="16"/>
  <c r="S36" i="16"/>
  <c r="N36" i="16"/>
  <c r="H36" i="16"/>
  <c r="S35" i="16"/>
  <c r="N35" i="16"/>
  <c r="R35" i="16" s="1"/>
  <c r="H35" i="16"/>
  <c r="S34" i="16"/>
  <c r="N34" i="16"/>
  <c r="H34" i="16"/>
  <c r="R34" i="16" s="1"/>
  <c r="S33" i="16"/>
  <c r="N33" i="16"/>
  <c r="H33" i="16"/>
  <c r="S32" i="16"/>
  <c r="N32" i="16"/>
  <c r="H32" i="16"/>
  <c r="R32" i="16" s="1"/>
  <c r="S31" i="16"/>
  <c r="N31" i="16"/>
  <c r="H31" i="16"/>
  <c r="S30" i="16"/>
  <c r="N30" i="16"/>
  <c r="H30" i="16"/>
  <c r="S29" i="16"/>
  <c r="R29" i="16"/>
  <c r="N29" i="16"/>
  <c r="H29" i="16"/>
  <c r="S28" i="16"/>
  <c r="N28" i="16"/>
  <c r="H28" i="16"/>
  <c r="S27" i="16"/>
  <c r="R27" i="16"/>
  <c r="N27" i="16"/>
  <c r="H27" i="16"/>
  <c r="S26" i="16"/>
  <c r="R26" i="16"/>
  <c r="N26" i="16"/>
  <c r="H26" i="16"/>
  <c r="S25" i="16"/>
  <c r="N25" i="16"/>
  <c r="H25" i="16"/>
  <c r="S24" i="16"/>
  <c r="R24" i="16"/>
  <c r="N24" i="16"/>
  <c r="H24" i="16"/>
  <c r="S23" i="16"/>
  <c r="N23" i="16"/>
  <c r="H23" i="16"/>
  <c r="S22" i="16"/>
  <c r="N22" i="16"/>
  <c r="R22" i="16" s="1"/>
  <c r="H22" i="16"/>
  <c r="S21" i="16"/>
  <c r="N21" i="16"/>
  <c r="H21" i="16"/>
  <c r="S20" i="16"/>
  <c r="R20" i="16"/>
  <c r="N20" i="16"/>
  <c r="H20" i="16"/>
  <c r="S19" i="16"/>
  <c r="N19" i="16"/>
  <c r="H19" i="16"/>
  <c r="S18" i="16"/>
  <c r="R18" i="16"/>
  <c r="N18" i="16"/>
  <c r="H18" i="16"/>
  <c r="S17" i="16"/>
  <c r="R17" i="16"/>
  <c r="N17" i="16"/>
  <c r="H17" i="16"/>
  <c r="S16" i="16"/>
  <c r="N16" i="16"/>
  <c r="H16" i="16"/>
  <c r="S15" i="16"/>
  <c r="R15" i="16"/>
  <c r="N15" i="16"/>
  <c r="H15" i="16"/>
  <c r="S14" i="16"/>
  <c r="R14" i="16"/>
  <c r="N14" i="16"/>
  <c r="H14" i="16"/>
  <c r="S13" i="16"/>
  <c r="N13" i="16"/>
  <c r="H13" i="16"/>
  <c r="S12" i="16"/>
  <c r="R12" i="16"/>
  <c r="N12" i="16"/>
  <c r="H12" i="16"/>
  <c r="S11" i="16"/>
  <c r="N11" i="16"/>
  <c r="H11" i="16"/>
  <c r="S10" i="16"/>
  <c r="N10" i="16"/>
  <c r="R10" i="16" s="1"/>
  <c r="H10" i="16"/>
  <c r="S9" i="16"/>
  <c r="N9" i="16"/>
  <c r="H9" i="16"/>
  <c r="S8" i="16"/>
  <c r="R8" i="16"/>
  <c r="N8" i="16"/>
  <c r="H8" i="16"/>
  <c r="S7" i="16"/>
  <c r="N7" i="16"/>
  <c r="H7" i="16"/>
  <c r="S6" i="16"/>
  <c r="R6" i="16"/>
  <c r="N6" i="16"/>
  <c r="H6" i="16"/>
  <c r="S5" i="16"/>
  <c r="R5" i="16"/>
  <c r="N5" i="16"/>
  <c r="H5" i="16"/>
  <c r="S4" i="16"/>
  <c r="N4" i="16"/>
  <c r="H4" i="16"/>
  <c r="S3" i="16"/>
  <c r="R3" i="16"/>
  <c r="N3" i="16"/>
  <c r="H3" i="16"/>
  <c r="S186" i="15"/>
  <c r="N186" i="15"/>
  <c r="H186" i="15"/>
  <c r="S185" i="15"/>
  <c r="R185" i="15"/>
  <c r="N185" i="15"/>
  <c r="H185" i="15"/>
  <c r="S184" i="15"/>
  <c r="R184" i="15"/>
  <c r="N184" i="15"/>
  <c r="H184" i="15"/>
  <c r="S183" i="15"/>
  <c r="N183" i="15"/>
  <c r="H183" i="15"/>
  <c r="R183" i="15" s="1"/>
  <c r="S182" i="15"/>
  <c r="R182" i="15"/>
  <c r="N182" i="15"/>
  <c r="H182" i="15"/>
  <c r="S181" i="15"/>
  <c r="N181" i="15"/>
  <c r="H181" i="15"/>
  <c r="S180" i="15"/>
  <c r="R180" i="15"/>
  <c r="N180" i="15"/>
  <c r="H180" i="15"/>
  <c r="S179" i="15"/>
  <c r="N179" i="15"/>
  <c r="H179" i="15"/>
  <c r="S178" i="15"/>
  <c r="R178" i="15"/>
  <c r="N178" i="15"/>
  <c r="H178" i="15"/>
  <c r="S177" i="15"/>
  <c r="N177" i="15"/>
  <c r="H177" i="15"/>
  <c r="S176" i="15"/>
  <c r="R176" i="15"/>
  <c r="N176" i="15"/>
  <c r="H176" i="15"/>
  <c r="S175" i="15"/>
  <c r="R175" i="15"/>
  <c r="N175" i="15"/>
  <c r="H175" i="15"/>
  <c r="S174" i="15"/>
  <c r="R174" i="15"/>
  <c r="N174" i="15"/>
  <c r="H174" i="15"/>
  <c r="S173" i="15"/>
  <c r="N173" i="15"/>
  <c r="H173" i="15"/>
  <c r="R173" i="15" s="1"/>
  <c r="S172" i="15"/>
  <c r="N172" i="15"/>
  <c r="H172" i="15"/>
  <c r="S171" i="15"/>
  <c r="N171" i="15"/>
  <c r="H171" i="15"/>
  <c r="S170" i="15"/>
  <c r="N170" i="15"/>
  <c r="R170" i="15" s="1"/>
  <c r="H170" i="15"/>
  <c r="S169" i="15"/>
  <c r="N169" i="15"/>
  <c r="H169" i="15"/>
  <c r="S168" i="15"/>
  <c r="R168" i="15"/>
  <c r="N168" i="15"/>
  <c r="H168" i="15"/>
  <c r="S167" i="15"/>
  <c r="R167" i="15"/>
  <c r="N167" i="15"/>
  <c r="H167" i="15"/>
  <c r="S166" i="15"/>
  <c r="N166" i="15"/>
  <c r="H166" i="15"/>
  <c r="S165" i="15"/>
  <c r="R165" i="15"/>
  <c r="N165" i="15"/>
  <c r="H165" i="15"/>
  <c r="S164" i="15"/>
  <c r="R164" i="15"/>
  <c r="N164" i="15"/>
  <c r="H164" i="15"/>
  <c r="S163" i="15"/>
  <c r="N163" i="15"/>
  <c r="H163" i="15"/>
  <c r="S162" i="15"/>
  <c r="R162" i="15"/>
  <c r="N162" i="15"/>
  <c r="H162" i="15"/>
  <c r="S161" i="15"/>
  <c r="N161" i="15"/>
  <c r="H161" i="15"/>
  <c r="S160" i="15"/>
  <c r="N160" i="15"/>
  <c r="H160" i="15"/>
  <c r="R160" i="15" s="1"/>
  <c r="S159" i="15"/>
  <c r="N159" i="15"/>
  <c r="H159" i="15"/>
  <c r="S158" i="15"/>
  <c r="N158" i="15"/>
  <c r="H158" i="15"/>
  <c r="R158" i="15" s="1"/>
  <c r="S157" i="15"/>
  <c r="N157" i="15"/>
  <c r="H157" i="15"/>
  <c r="S156" i="15"/>
  <c r="R156" i="15"/>
  <c r="N156" i="15"/>
  <c r="H156" i="15"/>
  <c r="S155" i="15"/>
  <c r="R155" i="15"/>
  <c r="N155" i="15"/>
  <c r="H155" i="15"/>
  <c r="S154" i="15"/>
  <c r="N154" i="15"/>
  <c r="H154" i="15"/>
  <c r="S153" i="15"/>
  <c r="R153" i="15"/>
  <c r="N153" i="15"/>
  <c r="H153" i="15"/>
  <c r="S152" i="15"/>
  <c r="R152" i="15"/>
  <c r="N152" i="15"/>
  <c r="H152" i="15"/>
  <c r="S151" i="15"/>
  <c r="R151" i="15"/>
  <c r="N151" i="15"/>
  <c r="H151" i="15"/>
  <c r="S150" i="15"/>
  <c r="R150" i="15"/>
  <c r="N150" i="15"/>
  <c r="H150" i="15"/>
  <c r="S149" i="15"/>
  <c r="N149" i="15"/>
  <c r="H149" i="15"/>
  <c r="S148" i="15"/>
  <c r="N148" i="15"/>
  <c r="H148" i="15"/>
  <c r="R148" i="15" s="1"/>
  <c r="S147" i="15"/>
  <c r="N147" i="15"/>
  <c r="H147" i="15"/>
  <c r="S146" i="15"/>
  <c r="N146" i="15"/>
  <c r="H146" i="15"/>
  <c r="R146" i="15" s="1"/>
  <c r="S145" i="15"/>
  <c r="N145" i="15"/>
  <c r="R145" i="15" s="1"/>
  <c r="H145" i="15"/>
  <c r="S144" i="15"/>
  <c r="N144" i="15"/>
  <c r="R144" i="15" s="1"/>
  <c r="H144" i="15"/>
  <c r="S143" i="15"/>
  <c r="R143" i="15"/>
  <c r="N143" i="15"/>
  <c r="H143" i="15"/>
  <c r="S142" i="15"/>
  <c r="N142" i="15"/>
  <c r="H142" i="15"/>
  <c r="S141" i="15"/>
  <c r="R141" i="15"/>
  <c r="N141" i="15"/>
  <c r="H141" i="15"/>
  <c r="S140" i="15"/>
  <c r="R140" i="15"/>
  <c r="N140" i="15"/>
  <c r="H140" i="15"/>
  <c r="S139" i="15"/>
  <c r="R139" i="15"/>
  <c r="N139" i="15"/>
  <c r="H139" i="15"/>
  <c r="S138" i="15"/>
  <c r="R138" i="15"/>
  <c r="N138" i="15"/>
  <c r="H138" i="15"/>
  <c r="S137" i="15"/>
  <c r="N137" i="15"/>
  <c r="H137" i="15"/>
  <c r="S136" i="15"/>
  <c r="R136" i="15"/>
  <c r="N136" i="15"/>
  <c r="H136" i="15"/>
  <c r="S135" i="15"/>
  <c r="N135" i="15"/>
  <c r="H135" i="15"/>
  <c r="S134" i="15"/>
  <c r="R134" i="15"/>
  <c r="N134" i="15"/>
  <c r="H134" i="15"/>
  <c r="S133" i="15"/>
  <c r="N133" i="15"/>
  <c r="H133" i="15"/>
  <c r="S132" i="15"/>
  <c r="R132" i="15"/>
  <c r="N132" i="15"/>
  <c r="H132" i="15"/>
  <c r="S131" i="15"/>
  <c r="N131" i="15"/>
  <c r="H131" i="15"/>
  <c r="R131" i="15" s="1"/>
  <c r="S130" i="15"/>
  <c r="R130" i="15"/>
  <c r="N130" i="15"/>
  <c r="H130" i="15"/>
  <c r="S129" i="15"/>
  <c r="N129" i="15"/>
  <c r="H129" i="15"/>
  <c r="R129" i="15" s="1"/>
  <c r="S128" i="15"/>
  <c r="R128" i="15"/>
  <c r="N128" i="15"/>
  <c r="H128" i="15"/>
  <c r="S127" i="15"/>
  <c r="N127" i="15"/>
  <c r="H127" i="15"/>
  <c r="R127" i="15" s="1"/>
  <c r="S126" i="15"/>
  <c r="R126" i="15"/>
  <c r="N126" i="15"/>
  <c r="H126" i="15"/>
  <c r="S125" i="15"/>
  <c r="N125" i="15"/>
  <c r="H125" i="15"/>
  <c r="R125" i="15" s="1"/>
  <c r="S124" i="15"/>
  <c r="R124" i="15"/>
  <c r="N124" i="15"/>
  <c r="H124" i="15"/>
  <c r="S123" i="15"/>
  <c r="R123" i="15"/>
  <c r="N123" i="15"/>
  <c r="H123" i="15"/>
  <c r="S122" i="15"/>
  <c r="R122" i="15"/>
  <c r="N122" i="15"/>
  <c r="H122" i="15"/>
  <c r="S121" i="15"/>
  <c r="R121" i="15"/>
  <c r="N121" i="15"/>
  <c r="H121" i="15"/>
  <c r="S120" i="15"/>
  <c r="R120" i="15"/>
  <c r="N120" i="15"/>
  <c r="H120" i="15"/>
  <c r="S119" i="15"/>
  <c r="N119" i="15"/>
  <c r="H119" i="15"/>
  <c r="S118" i="15"/>
  <c r="N118" i="15"/>
  <c r="H118" i="15"/>
  <c r="S117" i="15"/>
  <c r="N117" i="15"/>
  <c r="H117" i="15"/>
  <c r="R117" i="15" s="1"/>
  <c r="S116" i="15"/>
  <c r="N116" i="15"/>
  <c r="H116" i="15"/>
  <c r="S115" i="15"/>
  <c r="N115" i="15"/>
  <c r="H115" i="15"/>
  <c r="S114" i="15"/>
  <c r="R114" i="15"/>
  <c r="N114" i="15"/>
  <c r="H114" i="15"/>
  <c r="S113" i="15"/>
  <c r="N113" i="15"/>
  <c r="H113" i="15"/>
  <c r="R113" i="15" s="1"/>
  <c r="S112" i="15"/>
  <c r="R112" i="15"/>
  <c r="N112" i="15"/>
  <c r="H112" i="15"/>
  <c r="S111" i="15"/>
  <c r="R111" i="15"/>
  <c r="N111" i="15"/>
  <c r="H111" i="15"/>
  <c r="S110" i="15"/>
  <c r="R110" i="15"/>
  <c r="N110" i="15"/>
  <c r="H110" i="15"/>
  <c r="S109" i="15"/>
  <c r="R109" i="15"/>
  <c r="N109" i="15"/>
  <c r="H109" i="15"/>
  <c r="S108" i="15"/>
  <c r="R108" i="15"/>
  <c r="N108" i="15"/>
  <c r="H108" i="15"/>
  <c r="S107" i="15"/>
  <c r="N107" i="15"/>
  <c r="H107" i="15"/>
  <c r="S106" i="15"/>
  <c r="N106" i="15"/>
  <c r="H106" i="15"/>
  <c r="S105" i="15"/>
  <c r="N105" i="15"/>
  <c r="H105" i="15"/>
  <c r="R105" i="15" s="1"/>
  <c r="S104" i="15"/>
  <c r="N104" i="15"/>
  <c r="H104" i="15"/>
  <c r="S103" i="15"/>
  <c r="N103" i="15"/>
  <c r="H103" i="15"/>
  <c r="S102" i="15"/>
  <c r="R102" i="15"/>
  <c r="N102" i="15"/>
  <c r="H102" i="15"/>
  <c r="S101" i="15"/>
  <c r="N101" i="15"/>
  <c r="H101" i="15"/>
  <c r="R101" i="15" s="1"/>
  <c r="S100" i="15"/>
  <c r="R100" i="15"/>
  <c r="N100" i="15"/>
  <c r="H100" i="15"/>
  <c r="S99" i="15"/>
  <c r="R99" i="15"/>
  <c r="N99" i="15"/>
  <c r="H99" i="15"/>
  <c r="S98" i="15"/>
  <c r="R98" i="15"/>
  <c r="N98" i="15"/>
  <c r="H98" i="15"/>
  <c r="S97" i="15"/>
  <c r="R97" i="15"/>
  <c r="N97" i="15"/>
  <c r="H97" i="15"/>
  <c r="S96" i="15"/>
  <c r="R96" i="15"/>
  <c r="N96" i="15"/>
  <c r="H96" i="15"/>
  <c r="S95" i="15"/>
  <c r="N95" i="15"/>
  <c r="H95" i="15"/>
  <c r="S94" i="15"/>
  <c r="N94" i="15"/>
  <c r="H94" i="15"/>
  <c r="S93" i="15"/>
  <c r="N93" i="15"/>
  <c r="H93" i="15"/>
  <c r="S92" i="15"/>
  <c r="N92" i="15"/>
  <c r="R92" i="15" s="1"/>
  <c r="H92" i="15"/>
  <c r="S91" i="15"/>
  <c r="N91" i="15"/>
  <c r="H91" i="15"/>
  <c r="S90" i="15"/>
  <c r="R90" i="15"/>
  <c r="N90" i="15"/>
  <c r="H90" i="15"/>
  <c r="S89" i="15"/>
  <c r="N89" i="15"/>
  <c r="H89" i="15"/>
  <c r="R89" i="15" s="1"/>
  <c r="S88" i="15"/>
  <c r="R88" i="15"/>
  <c r="N88" i="15"/>
  <c r="H88" i="15"/>
  <c r="S87" i="15"/>
  <c r="R87" i="15"/>
  <c r="N87" i="15"/>
  <c r="H87" i="15"/>
  <c r="S86" i="15"/>
  <c r="R86" i="15"/>
  <c r="N86" i="15"/>
  <c r="H86" i="15"/>
  <c r="S85" i="15"/>
  <c r="R85" i="15"/>
  <c r="N85" i="15"/>
  <c r="H85" i="15"/>
  <c r="S84" i="15"/>
  <c r="R84" i="15"/>
  <c r="N84" i="15"/>
  <c r="H84" i="15"/>
  <c r="S83" i="15"/>
  <c r="N83" i="15"/>
  <c r="H83" i="15"/>
  <c r="S82" i="15"/>
  <c r="N82" i="15"/>
  <c r="H82" i="15"/>
  <c r="S81" i="15"/>
  <c r="N81" i="15"/>
  <c r="H81" i="15"/>
  <c r="S80" i="15"/>
  <c r="N80" i="15"/>
  <c r="H80" i="15"/>
  <c r="S79" i="15"/>
  <c r="R79" i="15"/>
  <c r="N79" i="15"/>
  <c r="H79" i="15"/>
  <c r="S78" i="15"/>
  <c r="R78" i="15"/>
  <c r="N78" i="15"/>
  <c r="H78" i="15"/>
  <c r="S77" i="15"/>
  <c r="N77" i="15"/>
  <c r="H77" i="15"/>
  <c r="R77" i="15" s="1"/>
  <c r="S76" i="15"/>
  <c r="N76" i="15"/>
  <c r="H76" i="15"/>
  <c r="S75" i="15"/>
  <c r="N75" i="15"/>
  <c r="H75" i="15"/>
  <c r="R75" i="15" s="1"/>
  <c r="S74" i="15"/>
  <c r="N74" i="15"/>
  <c r="H74" i="15"/>
  <c r="S73" i="15"/>
  <c r="N73" i="15"/>
  <c r="H73" i="15"/>
  <c r="S72" i="15"/>
  <c r="R72" i="15"/>
  <c r="N72" i="15"/>
  <c r="H72" i="15"/>
  <c r="S71" i="15"/>
  <c r="N71" i="15"/>
  <c r="H71" i="15"/>
  <c r="S70" i="15"/>
  <c r="R70" i="15"/>
  <c r="N70" i="15"/>
  <c r="H70" i="15"/>
  <c r="S69" i="15"/>
  <c r="N69" i="15"/>
  <c r="H69" i="15"/>
  <c r="S68" i="15"/>
  <c r="N68" i="15"/>
  <c r="H68" i="15"/>
  <c r="S67" i="15"/>
  <c r="R67" i="15"/>
  <c r="N67" i="15"/>
  <c r="H67" i="15"/>
  <c r="S66" i="15"/>
  <c r="R66" i="15"/>
  <c r="N66" i="15"/>
  <c r="H66" i="15"/>
  <c r="S65" i="15"/>
  <c r="R65" i="15"/>
  <c r="N65" i="15"/>
  <c r="H65" i="15"/>
  <c r="S64" i="15"/>
  <c r="N64" i="15"/>
  <c r="H64" i="15"/>
  <c r="S63" i="15"/>
  <c r="N63" i="15"/>
  <c r="H63" i="15"/>
  <c r="R63" i="15" s="1"/>
  <c r="S62" i="15"/>
  <c r="N62" i="15"/>
  <c r="H62" i="15"/>
  <c r="S61" i="15"/>
  <c r="N61" i="15"/>
  <c r="H61" i="15"/>
  <c r="S60" i="15"/>
  <c r="N60" i="15"/>
  <c r="R60" i="15" s="1"/>
  <c r="H60" i="15"/>
  <c r="S59" i="15"/>
  <c r="N59" i="15"/>
  <c r="H59" i="15"/>
  <c r="S58" i="15"/>
  <c r="R58" i="15"/>
  <c r="N58" i="15"/>
  <c r="H58" i="15"/>
  <c r="S57" i="15"/>
  <c r="N57" i="15"/>
  <c r="H57" i="15"/>
  <c r="S56" i="15"/>
  <c r="R56" i="15"/>
  <c r="N56" i="15"/>
  <c r="H56" i="15"/>
  <c r="S55" i="15"/>
  <c r="R55" i="15"/>
  <c r="N55" i="15"/>
  <c r="H55" i="15"/>
  <c r="S54" i="15"/>
  <c r="R54" i="15"/>
  <c r="N54" i="15"/>
  <c r="H54" i="15"/>
  <c r="S53" i="15"/>
  <c r="R53" i="15"/>
  <c r="N53" i="15"/>
  <c r="H53" i="15"/>
  <c r="S52" i="15"/>
  <c r="N52" i="15"/>
  <c r="H52" i="15"/>
  <c r="S51" i="15"/>
  <c r="N51" i="15"/>
  <c r="H51" i="15"/>
  <c r="R51" i="15" s="1"/>
  <c r="S50" i="15"/>
  <c r="N50" i="15"/>
  <c r="R50" i="15" s="1"/>
  <c r="H50" i="15"/>
  <c r="S49" i="15"/>
  <c r="N49" i="15"/>
  <c r="H49" i="15"/>
  <c r="S48" i="15"/>
  <c r="N48" i="15"/>
  <c r="R48" i="15" s="1"/>
  <c r="H48" i="15"/>
  <c r="S47" i="15"/>
  <c r="N47" i="15"/>
  <c r="H47" i="15"/>
  <c r="S46" i="15"/>
  <c r="R46" i="15"/>
  <c r="N46" i="15"/>
  <c r="H46" i="15"/>
  <c r="S45" i="15"/>
  <c r="N45" i="15"/>
  <c r="R45" i="15" s="1"/>
  <c r="H45" i="15"/>
  <c r="S44" i="15"/>
  <c r="R44" i="15"/>
  <c r="N44" i="15"/>
  <c r="H44" i="15"/>
  <c r="S43" i="15"/>
  <c r="R43" i="15"/>
  <c r="N43" i="15"/>
  <c r="H43" i="15"/>
  <c r="S42" i="15"/>
  <c r="R42" i="15"/>
  <c r="N42" i="15"/>
  <c r="H42" i="15"/>
  <c r="S41" i="15"/>
  <c r="R41" i="15"/>
  <c r="N41" i="15"/>
  <c r="H41" i="15"/>
  <c r="S40" i="15"/>
  <c r="N40" i="15"/>
  <c r="H40" i="15"/>
  <c r="S39" i="15"/>
  <c r="N39" i="15"/>
  <c r="H39" i="15"/>
  <c r="S38" i="15"/>
  <c r="R38" i="15"/>
  <c r="N38" i="15"/>
  <c r="H38" i="15"/>
  <c r="S37" i="15"/>
  <c r="N37" i="15"/>
  <c r="H37" i="15"/>
  <c r="S36" i="15"/>
  <c r="N36" i="15"/>
  <c r="H36" i="15"/>
  <c r="R36" i="15" s="1"/>
  <c r="S35" i="15"/>
  <c r="N35" i="15"/>
  <c r="H35" i="15"/>
  <c r="S34" i="15"/>
  <c r="R34" i="15"/>
  <c r="N34" i="15"/>
  <c r="H34" i="15"/>
  <c r="S33" i="15"/>
  <c r="N33" i="15"/>
  <c r="H33" i="15"/>
  <c r="S32" i="15"/>
  <c r="R32" i="15"/>
  <c r="N32" i="15"/>
  <c r="H32" i="15"/>
  <c r="S31" i="15"/>
  <c r="R31" i="15"/>
  <c r="N31" i="15"/>
  <c r="H31" i="15"/>
  <c r="S30" i="15"/>
  <c r="R30" i="15"/>
  <c r="N30" i="15"/>
  <c r="H30" i="15"/>
  <c r="S29" i="15"/>
  <c r="N29" i="15"/>
  <c r="H29" i="15"/>
  <c r="S28" i="15"/>
  <c r="N28" i="15"/>
  <c r="H28" i="15"/>
  <c r="R28" i="15" s="1"/>
  <c r="S27" i="15"/>
  <c r="N27" i="15"/>
  <c r="H27" i="15"/>
  <c r="S26" i="15"/>
  <c r="N26" i="15"/>
  <c r="H26" i="15"/>
  <c r="S25" i="15"/>
  <c r="R25" i="15"/>
  <c r="N25" i="15"/>
  <c r="H25" i="15"/>
  <c r="S24" i="15"/>
  <c r="N24" i="15"/>
  <c r="H24" i="15"/>
  <c r="S23" i="15"/>
  <c r="N23" i="15"/>
  <c r="H23" i="15"/>
  <c r="R23" i="15" s="1"/>
  <c r="S22" i="15"/>
  <c r="N22" i="15"/>
  <c r="H22" i="15"/>
  <c r="S21" i="15"/>
  <c r="N21" i="15"/>
  <c r="H21" i="15"/>
  <c r="S20" i="15"/>
  <c r="N20" i="15"/>
  <c r="H20" i="15"/>
  <c r="S19" i="15"/>
  <c r="R19" i="15"/>
  <c r="N19" i="15"/>
  <c r="H19" i="15"/>
  <c r="S18" i="15"/>
  <c r="N18" i="15"/>
  <c r="H18" i="15"/>
  <c r="R18" i="15" s="1"/>
  <c r="S17" i="15"/>
  <c r="N17" i="15"/>
  <c r="H17" i="15"/>
  <c r="S16" i="15"/>
  <c r="N16" i="15"/>
  <c r="H16" i="15"/>
  <c r="R16" i="15" s="1"/>
  <c r="S15" i="15"/>
  <c r="N15" i="15"/>
  <c r="H15" i="15"/>
  <c r="S14" i="15"/>
  <c r="N14" i="15"/>
  <c r="H14" i="15"/>
  <c r="S13" i="15"/>
  <c r="R13" i="15"/>
  <c r="N13" i="15"/>
  <c r="H13" i="15"/>
  <c r="S12" i="15"/>
  <c r="R12" i="15"/>
  <c r="N12" i="15"/>
  <c r="H12" i="15"/>
  <c r="S11" i="15"/>
  <c r="N11" i="15"/>
  <c r="R11" i="15" s="1"/>
  <c r="H11" i="15"/>
  <c r="S10" i="15"/>
  <c r="N10" i="15"/>
  <c r="H10" i="15"/>
  <c r="S9" i="15"/>
  <c r="N9" i="15"/>
  <c r="H9" i="15"/>
  <c r="S8" i="15"/>
  <c r="N8" i="15"/>
  <c r="H8" i="15"/>
  <c r="S7" i="15"/>
  <c r="R7" i="15"/>
  <c r="N7" i="15"/>
  <c r="H7" i="15"/>
  <c r="S6" i="15"/>
  <c r="N6" i="15"/>
  <c r="H6" i="15"/>
  <c r="R6" i="15" s="1"/>
  <c r="S5" i="15"/>
  <c r="N5" i="15"/>
  <c r="H5" i="15"/>
  <c r="S4" i="15"/>
  <c r="N4" i="15"/>
  <c r="H4" i="15"/>
  <c r="R4" i="15" s="1"/>
  <c r="S3" i="15"/>
  <c r="N3" i="15"/>
  <c r="H3" i="15"/>
  <c r="S189" i="14"/>
  <c r="N189" i="14"/>
  <c r="H189" i="14"/>
  <c r="R189" i="14" s="1"/>
  <c r="S188" i="14"/>
  <c r="N188" i="14"/>
  <c r="H188" i="14"/>
  <c r="S187" i="14"/>
  <c r="N187" i="14"/>
  <c r="H187" i="14"/>
  <c r="S186" i="14"/>
  <c r="R186" i="14"/>
  <c r="N186" i="14"/>
  <c r="H186" i="14"/>
  <c r="S185" i="14"/>
  <c r="R185" i="14"/>
  <c r="N185" i="14"/>
  <c r="H185" i="14"/>
  <c r="S184" i="14"/>
  <c r="N184" i="14"/>
  <c r="R184" i="14" s="1"/>
  <c r="H184" i="14"/>
  <c r="S183" i="14"/>
  <c r="N183" i="14"/>
  <c r="H183" i="14"/>
  <c r="R183" i="14" s="1"/>
  <c r="S182" i="14"/>
  <c r="N182" i="14"/>
  <c r="H182" i="14"/>
  <c r="S181" i="14"/>
  <c r="N181" i="14"/>
  <c r="H181" i="14"/>
  <c r="S180" i="14"/>
  <c r="R180" i="14"/>
  <c r="N180" i="14"/>
  <c r="H180" i="14"/>
  <c r="S179" i="14"/>
  <c r="R179" i="14"/>
  <c r="N179" i="14"/>
  <c r="H179" i="14"/>
  <c r="S178" i="14"/>
  <c r="N178" i="14"/>
  <c r="H178" i="14"/>
  <c r="S177" i="14"/>
  <c r="N177" i="14"/>
  <c r="H177" i="14"/>
  <c r="R177" i="14" s="1"/>
  <c r="S176" i="14"/>
  <c r="N176" i="14"/>
  <c r="H176" i="14"/>
  <c r="R176" i="14" s="1"/>
  <c r="S175" i="14"/>
  <c r="N175" i="14"/>
  <c r="H175" i="14"/>
  <c r="S174" i="14"/>
  <c r="R174" i="14"/>
  <c r="N174" i="14"/>
  <c r="H174" i="14"/>
  <c r="S173" i="14"/>
  <c r="R173" i="14"/>
  <c r="N173" i="14"/>
  <c r="H173" i="14"/>
  <c r="S172" i="14"/>
  <c r="N172" i="14"/>
  <c r="R172" i="14" s="1"/>
  <c r="H172" i="14"/>
  <c r="S171" i="14"/>
  <c r="N171" i="14"/>
  <c r="H171" i="14"/>
  <c r="R171" i="14" s="1"/>
  <c r="S170" i="14"/>
  <c r="N170" i="14"/>
  <c r="H170" i="14"/>
  <c r="S169" i="14"/>
  <c r="N169" i="14"/>
  <c r="H169" i="14"/>
  <c r="S168" i="14"/>
  <c r="R168" i="14"/>
  <c r="N168" i="14"/>
  <c r="H168" i="14"/>
  <c r="S167" i="14"/>
  <c r="R167" i="14"/>
  <c r="N167" i="14"/>
  <c r="H167" i="14"/>
  <c r="S166" i="14"/>
  <c r="N166" i="14"/>
  <c r="H166" i="14"/>
  <c r="S165" i="14"/>
  <c r="N165" i="14"/>
  <c r="H165" i="14"/>
  <c r="R165" i="14" s="1"/>
  <c r="S164" i="14"/>
  <c r="N164" i="14"/>
  <c r="H164" i="14"/>
  <c r="R164" i="14" s="1"/>
  <c r="S163" i="14"/>
  <c r="N163" i="14"/>
  <c r="H163" i="14"/>
  <c r="S162" i="14"/>
  <c r="N162" i="14"/>
  <c r="H162" i="14"/>
  <c r="S161" i="14"/>
  <c r="R161" i="14"/>
  <c r="N161" i="14"/>
  <c r="H161" i="14"/>
  <c r="S160" i="14"/>
  <c r="N160" i="14"/>
  <c r="H160" i="14"/>
  <c r="S159" i="14"/>
  <c r="N159" i="14"/>
  <c r="H159" i="14"/>
  <c r="S158" i="14"/>
  <c r="N158" i="14"/>
  <c r="H158" i="14"/>
  <c r="R158" i="14" s="1"/>
  <c r="S157" i="14"/>
  <c r="R157" i="14"/>
  <c r="N157" i="14"/>
  <c r="H157" i="14"/>
  <c r="S156" i="14"/>
  <c r="N156" i="14"/>
  <c r="H156" i="14"/>
  <c r="S155" i="14"/>
  <c r="R155" i="14"/>
  <c r="N155" i="14"/>
  <c r="H155" i="14"/>
  <c r="S154" i="14"/>
  <c r="N154" i="14"/>
  <c r="H154" i="14"/>
  <c r="S153" i="14"/>
  <c r="N153" i="14"/>
  <c r="H153" i="14"/>
  <c r="R153" i="14" s="1"/>
  <c r="S152" i="14"/>
  <c r="R152" i="14"/>
  <c r="N152" i="14"/>
  <c r="H152" i="14"/>
  <c r="S151" i="14"/>
  <c r="N151" i="14"/>
  <c r="H151" i="14"/>
  <c r="R151" i="14" s="1"/>
  <c r="S150" i="14"/>
  <c r="R150" i="14"/>
  <c r="N150" i="14"/>
  <c r="H150" i="14"/>
  <c r="S149" i="14"/>
  <c r="R149" i="14"/>
  <c r="N149" i="14"/>
  <c r="H149" i="14"/>
  <c r="S148" i="14"/>
  <c r="R148" i="14"/>
  <c r="N148" i="14"/>
  <c r="H148" i="14"/>
  <c r="S147" i="14"/>
  <c r="R147" i="14"/>
  <c r="N147" i="14"/>
  <c r="H147" i="14"/>
  <c r="S146" i="14"/>
  <c r="N146" i="14"/>
  <c r="H146" i="14"/>
  <c r="S145" i="14"/>
  <c r="N145" i="14"/>
  <c r="H145" i="14"/>
  <c r="R145" i="14" s="1"/>
  <c r="S144" i="14"/>
  <c r="N144" i="14"/>
  <c r="H144" i="14"/>
  <c r="S143" i="14"/>
  <c r="R143" i="14"/>
  <c r="N143" i="14"/>
  <c r="H143" i="14"/>
  <c r="S142" i="14"/>
  <c r="N142" i="14"/>
  <c r="R142" i="14" s="1"/>
  <c r="H142" i="14"/>
  <c r="S141" i="14"/>
  <c r="N141" i="14"/>
  <c r="H141" i="14"/>
  <c r="R141" i="14" s="1"/>
  <c r="S140" i="14"/>
  <c r="R140" i="14"/>
  <c r="N140" i="14"/>
  <c r="H140" i="14"/>
  <c r="S139" i="14"/>
  <c r="N139" i="14"/>
  <c r="H139" i="14"/>
  <c r="R139" i="14" s="1"/>
  <c r="S138" i="14"/>
  <c r="R138" i="14"/>
  <c r="N138" i="14"/>
  <c r="H138" i="14"/>
  <c r="S137" i="14"/>
  <c r="R137" i="14"/>
  <c r="N137" i="14"/>
  <c r="H137" i="14"/>
  <c r="S136" i="14"/>
  <c r="R136" i="14"/>
  <c r="N136" i="14"/>
  <c r="H136" i="14"/>
  <c r="S135" i="14"/>
  <c r="R135" i="14"/>
  <c r="N135" i="14"/>
  <c r="H135" i="14"/>
  <c r="S134" i="14"/>
  <c r="N134" i="14"/>
  <c r="H134" i="14"/>
  <c r="S133" i="14"/>
  <c r="N133" i="14"/>
  <c r="H133" i="14"/>
  <c r="R133" i="14" s="1"/>
  <c r="S132" i="14"/>
  <c r="N132" i="14"/>
  <c r="H132" i="14"/>
  <c r="S131" i="14"/>
  <c r="R131" i="14"/>
  <c r="N131" i="14"/>
  <c r="H131" i="14"/>
  <c r="S130" i="14"/>
  <c r="N130" i="14"/>
  <c r="R130" i="14" s="1"/>
  <c r="H130" i="14"/>
  <c r="S129" i="14"/>
  <c r="R129" i="14"/>
  <c r="N129" i="14"/>
  <c r="H129" i="14"/>
  <c r="S128" i="14"/>
  <c r="R128" i="14"/>
  <c r="N128" i="14"/>
  <c r="H128" i="14"/>
  <c r="S127" i="14"/>
  <c r="N127" i="14"/>
  <c r="H127" i="14"/>
  <c r="R127" i="14" s="1"/>
  <c r="S126" i="14"/>
  <c r="R126" i="14"/>
  <c r="N126" i="14"/>
  <c r="H126" i="14"/>
  <c r="S125" i="14"/>
  <c r="R125" i="14"/>
  <c r="N125" i="14"/>
  <c r="H125" i="14"/>
  <c r="S124" i="14"/>
  <c r="R124" i="14"/>
  <c r="N124" i="14"/>
  <c r="H124" i="14"/>
  <c r="S123" i="14"/>
  <c r="R123" i="14"/>
  <c r="N123" i="14"/>
  <c r="H123" i="14"/>
  <c r="S122" i="14"/>
  <c r="N122" i="14"/>
  <c r="H122" i="14"/>
  <c r="S121" i="14"/>
  <c r="N121" i="14"/>
  <c r="H121" i="14"/>
  <c r="R121" i="14" s="1"/>
  <c r="S120" i="14"/>
  <c r="N120" i="14"/>
  <c r="H120" i="14"/>
  <c r="S119" i="14"/>
  <c r="N119" i="14"/>
  <c r="H119" i="14"/>
  <c r="S118" i="14"/>
  <c r="N118" i="14"/>
  <c r="H118" i="14"/>
  <c r="S117" i="14"/>
  <c r="N117" i="14"/>
  <c r="H117" i="14"/>
  <c r="S116" i="14"/>
  <c r="R116" i="14"/>
  <c r="N116" i="14"/>
  <c r="H116" i="14"/>
  <c r="S115" i="14"/>
  <c r="N115" i="14"/>
  <c r="H115" i="14"/>
  <c r="R115" i="14" s="1"/>
  <c r="S114" i="14"/>
  <c r="R114" i="14"/>
  <c r="N114" i="14"/>
  <c r="H114" i="14"/>
  <c r="S113" i="14"/>
  <c r="N113" i="14"/>
  <c r="H113" i="14"/>
  <c r="R113" i="14" s="1"/>
  <c r="S112" i="14"/>
  <c r="R112" i="14"/>
  <c r="N112" i="14"/>
  <c r="H112" i="14"/>
  <c r="S111" i="14"/>
  <c r="R111" i="14"/>
  <c r="N111" i="14"/>
  <c r="H111" i="14"/>
  <c r="S110" i="14"/>
  <c r="R110" i="14"/>
  <c r="N110" i="14"/>
  <c r="H110" i="14"/>
  <c r="S109" i="14"/>
  <c r="N109" i="14"/>
  <c r="H109" i="14"/>
  <c r="R109" i="14" s="1"/>
  <c r="S108" i="14"/>
  <c r="N108" i="14"/>
  <c r="H108" i="14"/>
  <c r="S107" i="14"/>
  <c r="N107" i="14"/>
  <c r="H107" i="14"/>
  <c r="S106" i="14"/>
  <c r="N106" i="14"/>
  <c r="H106" i="14"/>
  <c r="S105" i="14"/>
  <c r="N105" i="14"/>
  <c r="R105" i="14" s="1"/>
  <c r="H105" i="14"/>
  <c r="S104" i="14"/>
  <c r="R104" i="14"/>
  <c r="N104" i="14"/>
  <c r="H104" i="14"/>
  <c r="S103" i="14"/>
  <c r="N103" i="14"/>
  <c r="H103" i="14"/>
  <c r="R103" i="14" s="1"/>
  <c r="S102" i="14"/>
  <c r="R102" i="14"/>
  <c r="N102" i="14"/>
  <c r="H102" i="14"/>
  <c r="S101" i="14"/>
  <c r="N101" i="14"/>
  <c r="H101" i="14"/>
  <c r="R101" i="14" s="1"/>
  <c r="S100" i="14"/>
  <c r="R100" i="14"/>
  <c r="N100" i="14"/>
  <c r="H100" i="14"/>
  <c r="S99" i="14"/>
  <c r="N99" i="14"/>
  <c r="H99" i="14"/>
  <c r="S98" i="14"/>
  <c r="N98" i="14"/>
  <c r="H98" i="14"/>
  <c r="S97" i="14"/>
  <c r="N97" i="14"/>
  <c r="H97" i="14"/>
  <c r="S96" i="14"/>
  <c r="N96" i="14"/>
  <c r="H96" i="14"/>
  <c r="S95" i="14"/>
  <c r="N95" i="14"/>
  <c r="H95" i="14"/>
  <c r="R95" i="14" s="1"/>
  <c r="S94" i="14"/>
  <c r="N94" i="14"/>
  <c r="H94" i="14"/>
  <c r="S93" i="14"/>
  <c r="N93" i="14"/>
  <c r="R93" i="14" s="1"/>
  <c r="H93" i="14"/>
  <c r="S92" i="14"/>
  <c r="R92" i="14"/>
  <c r="N92" i="14"/>
  <c r="H92" i="14"/>
  <c r="S91" i="14"/>
  <c r="N91" i="14"/>
  <c r="H91" i="14"/>
  <c r="R91" i="14" s="1"/>
  <c r="S90" i="14"/>
  <c r="N90" i="14"/>
  <c r="H90" i="14"/>
  <c r="S89" i="14"/>
  <c r="N89" i="14"/>
  <c r="H89" i="14"/>
  <c r="R89" i="14" s="1"/>
  <c r="S88" i="14"/>
  <c r="R88" i="14"/>
  <c r="N88" i="14"/>
  <c r="H88" i="14"/>
  <c r="S87" i="14"/>
  <c r="R87" i="14"/>
  <c r="N87" i="14"/>
  <c r="H87" i="14"/>
  <c r="S86" i="14"/>
  <c r="R86" i="14"/>
  <c r="N86" i="14"/>
  <c r="H86" i="14"/>
  <c r="S85" i="14"/>
  <c r="N85" i="14"/>
  <c r="R85" i="14" s="1"/>
  <c r="H85" i="14"/>
  <c r="S84" i="14"/>
  <c r="R84" i="14"/>
  <c r="N84" i="14"/>
  <c r="H84" i="14"/>
  <c r="S83" i="14"/>
  <c r="N83" i="14"/>
  <c r="H83" i="14"/>
  <c r="S82" i="14"/>
  <c r="N82" i="14"/>
  <c r="H82" i="14"/>
  <c r="R82" i="14" s="1"/>
  <c r="S81" i="14"/>
  <c r="N81" i="14"/>
  <c r="H81" i="14"/>
  <c r="R81" i="14" s="1"/>
  <c r="S80" i="14"/>
  <c r="R80" i="14"/>
  <c r="N80" i="14"/>
  <c r="H80" i="14"/>
  <c r="S79" i="14"/>
  <c r="R79" i="14"/>
  <c r="N79" i="14"/>
  <c r="H79" i="14"/>
  <c r="S78" i="14"/>
  <c r="R78" i="14"/>
  <c r="N78" i="14"/>
  <c r="H78" i="14"/>
  <c r="S77" i="14"/>
  <c r="N77" i="14"/>
  <c r="H77" i="14"/>
  <c r="R77" i="14" s="1"/>
  <c r="S76" i="14"/>
  <c r="N76" i="14"/>
  <c r="H76" i="14"/>
  <c r="S75" i="14"/>
  <c r="N75" i="14"/>
  <c r="H75" i="14"/>
  <c r="R75" i="14" s="1"/>
  <c r="S74" i="14"/>
  <c r="R74" i="14"/>
  <c r="N74" i="14"/>
  <c r="H74" i="14"/>
  <c r="S73" i="14"/>
  <c r="N73" i="14"/>
  <c r="H73" i="14"/>
  <c r="S72" i="14"/>
  <c r="R72" i="14"/>
  <c r="N72" i="14"/>
  <c r="H72" i="14"/>
  <c r="S71" i="14"/>
  <c r="N71" i="14"/>
  <c r="H71" i="14"/>
  <c r="S70" i="14"/>
  <c r="N70" i="14"/>
  <c r="H70" i="14"/>
  <c r="R70" i="14" s="1"/>
  <c r="S69" i="14"/>
  <c r="N69" i="14"/>
  <c r="H69" i="14"/>
  <c r="R69" i="14" s="1"/>
  <c r="S68" i="14"/>
  <c r="R68" i="14"/>
  <c r="N68" i="14"/>
  <c r="H68" i="14"/>
  <c r="S67" i="14"/>
  <c r="R67" i="14"/>
  <c r="N67" i="14"/>
  <c r="H67" i="14"/>
  <c r="S66" i="14"/>
  <c r="R66" i="14"/>
  <c r="N66" i="14"/>
  <c r="H66" i="14"/>
  <c r="S65" i="14"/>
  <c r="N65" i="14"/>
  <c r="H65" i="14"/>
  <c r="R65" i="14" s="1"/>
  <c r="S64" i="14"/>
  <c r="N64" i="14"/>
  <c r="H64" i="14"/>
  <c r="S63" i="14"/>
  <c r="N63" i="14"/>
  <c r="H63" i="14"/>
  <c r="S62" i="14"/>
  <c r="R62" i="14"/>
  <c r="N62" i="14"/>
  <c r="H62" i="14"/>
  <c r="S61" i="14"/>
  <c r="N61" i="14"/>
  <c r="H61" i="14"/>
  <c r="S60" i="14"/>
  <c r="R60" i="14"/>
  <c r="N60" i="14"/>
  <c r="H60" i="14"/>
  <c r="S59" i="14"/>
  <c r="N59" i="14"/>
  <c r="H59" i="14"/>
  <c r="S58" i="14"/>
  <c r="N58" i="14"/>
  <c r="H58" i="14"/>
  <c r="R58" i="14" s="1"/>
  <c r="S57" i="14"/>
  <c r="N57" i="14"/>
  <c r="H57" i="14"/>
  <c r="R57" i="14" s="1"/>
  <c r="S56" i="14"/>
  <c r="R56" i="14"/>
  <c r="N56" i="14"/>
  <c r="H56" i="14"/>
  <c r="S55" i="14"/>
  <c r="R55" i="14"/>
  <c r="N55" i="14"/>
  <c r="H55" i="14"/>
  <c r="S54" i="14"/>
  <c r="R54" i="14"/>
  <c r="N54" i="14"/>
  <c r="H54" i="14"/>
  <c r="S53" i="14"/>
  <c r="N53" i="14"/>
  <c r="H53" i="14"/>
  <c r="R53" i="14" s="1"/>
  <c r="S52" i="14"/>
  <c r="N52" i="14"/>
  <c r="H52" i="14"/>
  <c r="S51" i="14"/>
  <c r="N51" i="14"/>
  <c r="H51" i="14"/>
  <c r="S50" i="14"/>
  <c r="R50" i="14"/>
  <c r="N50" i="14"/>
  <c r="H50" i="14"/>
  <c r="S49" i="14"/>
  <c r="N49" i="14"/>
  <c r="H49" i="14"/>
  <c r="S48" i="14"/>
  <c r="R48" i="14"/>
  <c r="N48" i="14"/>
  <c r="H48" i="14"/>
  <c r="S47" i="14"/>
  <c r="N47" i="14"/>
  <c r="H47" i="14"/>
  <c r="S46" i="14"/>
  <c r="N46" i="14"/>
  <c r="H46" i="14"/>
  <c r="R46" i="14" s="1"/>
  <c r="S45" i="14"/>
  <c r="N45" i="14"/>
  <c r="H45" i="14"/>
  <c r="S44" i="14"/>
  <c r="R44" i="14"/>
  <c r="N44" i="14"/>
  <c r="H44" i="14"/>
  <c r="S43" i="14"/>
  <c r="N43" i="14"/>
  <c r="R43" i="14" s="1"/>
  <c r="H43" i="14"/>
  <c r="S42" i="14"/>
  <c r="R42" i="14"/>
  <c r="N42" i="14"/>
  <c r="H42" i="14"/>
  <c r="S41" i="14"/>
  <c r="N41" i="14"/>
  <c r="H41" i="14"/>
  <c r="R41" i="14" s="1"/>
  <c r="S40" i="14"/>
  <c r="N40" i="14"/>
  <c r="H40" i="14"/>
  <c r="S39" i="14"/>
  <c r="N39" i="14"/>
  <c r="H39" i="14"/>
  <c r="R39" i="14" s="1"/>
  <c r="S38" i="14"/>
  <c r="R38" i="14"/>
  <c r="N38" i="14"/>
  <c r="H38" i="14"/>
  <c r="S37" i="14"/>
  <c r="N37" i="14"/>
  <c r="H37" i="14"/>
  <c r="S36" i="14"/>
  <c r="R36" i="14"/>
  <c r="N36" i="14"/>
  <c r="H36" i="14"/>
  <c r="S35" i="14"/>
  <c r="N35" i="14"/>
  <c r="H35" i="14"/>
  <c r="S34" i="14"/>
  <c r="N34" i="14"/>
  <c r="H34" i="14"/>
  <c r="R34" i="14" s="1"/>
  <c r="S33" i="14"/>
  <c r="N33" i="14"/>
  <c r="H33" i="14"/>
  <c r="S32" i="14"/>
  <c r="R32" i="14"/>
  <c r="N32" i="14"/>
  <c r="H32" i="14"/>
  <c r="S31" i="14"/>
  <c r="N31" i="14"/>
  <c r="R31" i="14" s="1"/>
  <c r="H31" i="14"/>
  <c r="S30" i="14"/>
  <c r="R30" i="14"/>
  <c r="N30" i="14"/>
  <c r="H30" i="14"/>
  <c r="S29" i="14"/>
  <c r="N29" i="14"/>
  <c r="H29" i="14"/>
  <c r="R29" i="14" s="1"/>
  <c r="S28" i="14"/>
  <c r="N28" i="14"/>
  <c r="H28" i="14"/>
  <c r="S27" i="14"/>
  <c r="N27" i="14"/>
  <c r="H27" i="14"/>
  <c r="R27" i="14" s="1"/>
  <c r="S26" i="14"/>
  <c r="N26" i="14"/>
  <c r="R26" i="14" s="1"/>
  <c r="H26" i="14"/>
  <c r="S25" i="14"/>
  <c r="N25" i="14"/>
  <c r="H25" i="14"/>
  <c r="S24" i="14"/>
  <c r="R24" i="14"/>
  <c r="N24" i="14"/>
  <c r="H24" i="14"/>
  <c r="S23" i="14"/>
  <c r="N23" i="14"/>
  <c r="H23" i="14"/>
  <c r="S22" i="14"/>
  <c r="N22" i="14"/>
  <c r="H22" i="14"/>
  <c r="R22" i="14" s="1"/>
  <c r="S21" i="14"/>
  <c r="N21" i="14"/>
  <c r="H21" i="14"/>
  <c r="R21" i="14" s="1"/>
  <c r="S20" i="14"/>
  <c r="R20" i="14"/>
  <c r="N20" i="14"/>
  <c r="H20" i="14"/>
  <c r="S19" i="14"/>
  <c r="R19" i="14"/>
  <c r="N19" i="14"/>
  <c r="H19" i="14"/>
  <c r="S18" i="14"/>
  <c r="R18" i="14"/>
  <c r="N18" i="14"/>
  <c r="H18" i="14"/>
  <c r="S17" i="14"/>
  <c r="N17" i="14"/>
  <c r="H17" i="14"/>
  <c r="R17" i="14" s="1"/>
  <c r="S16" i="14"/>
  <c r="N16" i="14"/>
  <c r="H16" i="14"/>
  <c r="S15" i="14"/>
  <c r="N15" i="14"/>
  <c r="H15" i="14"/>
  <c r="R15" i="14" s="1"/>
  <c r="S14" i="14"/>
  <c r="N14" i="14"/>
  <c r="R14" i="14" s="1"/>
  <c r="H14" i="14"/>
  <c r="S13" i="14"/>
  <c r="N13" i="14"/>
  <c r="H13" i="14"/>
  <c r="S12" i="14"/>
  <c r="R12" i="14"/>
  <c r="N12" i="14"/>
  <c r="H12" i="14"/>
  <c r="S11" i="14"/>
  <c r="N11" i="14"/>
  <c r="H11" i="14"/>
  <c r="S10" i="14"/>
  <c r="N10" i="14"/>
  <c r="H10" i="14"/>
  <c r="R10" i="14" s="1"/>
  <c r="S9" i="14"/>
  <c r="N9" i="14"/>
  <c r="H9" i="14"/>
  <c r="S8" i="14"/>
  <c r="R8" i="14"/>
  <c r="N8" i="14"/>
  <c r="H8" i="14"/>
  <c r="S7" i="14"/>
  <c r="N7" i="14"/>
  <c r="R7" i="14" s="1"/>
  <c r="H7" i="14"/>
  <c r="S6" i="14"/>
  <c r="R6" i="14"/>
  <c r="N6" i="14"/>
  <c r="H6" i="14"/>
  <c r="S5" i="14"/>
  <c r="N5" i="14"/>
  <c r="H5" i="14"/>
  <c r="R5" i="14" s="1"/>
  <c r="S4" i="14"/>
  <c r="N4" i="14"/>
  <c r="H4" i="14"/>
  <c r="R4" i="14" s="1"/>
  <c r="S3" i="14"/>
  <c r="N3" i="14"/>
  <c r="H3" i="14"/>
  <c r="R3" i="14" s="1"/>
  <c r="S181" i="13"/>
  <c r="N181" i="13"/>
  <c r="H181" i="13"/>
  <c r="R181" i="13" s="1"/>
  <c r="S180" i="13"/>
  <c r="N180" i="13"/>
  <c r="H180" i="13"/>
  <c r="S179" i="13"/>
  <c r="N179" i="13"/>
  <c r="H179" i="13"/>
  <c r="S178" i="13"/>
  <c r="N178" i="13"/>
  <c r="H178" i="13"/>
  <c r="R178" i="13" s="1"/>
  <c r="S177" i="13"/>
  <c r="N177" i="13"/>
  <c r="H177" i="13"/>
  <c r="S176" i="13"/>
  <c r="N176" i="13"/>
  <c r="H176" i="13"/>
  <c r="S175" i="13"/>
  <c r="R175" i="13"/>
  <c r="N175" i="13"/>
  <c r="H175" i="13"/>
  <c r="S174" i="13"/>
  <c r="N174" i="13"/>
  <c r="H174" i="13"/>
  <c r="S173" i="13"/>
  <c r="N173" i="13"/>
  <c r="H173" i="13"/>
  <c r="R173" i="13" s="1"/>
  <c r="S172" i="13"/>
  <c r="N172" i="13"/>
  <c r="R172" i="13" s="1"/>
  <c r="H172" i="13"/>
  <c r="S171" i="13"/>
  <c r="N171" i="13"/>
  <c r="H171" i="13"/>
  <c r="S170" i="13"/>
  <c r="R170" i="13"/>
  <c r="N170" i="13"/>
  <c r="H170" i="13"/>
  <c r="S169" i="13"/>
  <c r="R169" i="13"/>
  <c r="N169" i="13"/>
  <c r="H169" i="13"/>
  <c r="S168" i="13"/>
  <c r="N168" i="13"/>
  <c r="H168" i="13"/>
  <c r="R168" i="13" s="1"/>
  <c r="S167" i="13"/>
  <c r="N167" i="13"/>
  <c r="H167" i="13"/>
  <c r="S166" i="13"/>
  <c r="N166" i="13"/>
  <c r="H166" i="13"/>
  <c r="R166" i="13" s="1"/>
  <c r="S165" i="13"/>
  <c r="N165" i="13"/>
  <c r="H165" i="13"/>
  <c r="S164" i="13"/>
  <c r="N164" i="13"/>
  <c r="R164" i="13" s="1"/>
  <c r="H164" i="13"/>
  <c r="S163" i="13"/>
  <c r="R163" i="13"/>
  <c r="N163" i="13"/>
  <c r="H163" i="13"/>
  <c r="S162" i="13"/>
  <c r="N162" i="13"/>
  <c r="H162" i="13"/>
  <c r="S161" i="13"/>
  <c r="N161" i="13"/>
  <c r="H161" i="13"/>
  <c r="R161" i="13" s="1"/>
  <c r="S160" i="13"/>
  <c r="N160" i="13"/>
  <c r="R160" i="13" s="1"/>
  <c r="H160" i="13"/>
  <c r="S159" i="13"/>
  <c r="N159" i="13"/>
  <c r="H159" i="13"/>
  <c r="S158" i="13"/>
  <c r="R158" i="13"/>
  <c r="N158" i="13"/>
  <c r="H158" i="13"/>
  <c r="S157" i="13"/>
  <c r="R157" i="13"/>
  <c r="N157" i="13"/>
  <c r="H157" i="13"/>
  <c r="S156" i="13"/>
  <c r="R156" i="13"/>
  <c r="N156" i="13"/>
  <c r="H156" i="13"/>
  <c r="S155" i="13"/>
  <c r="N155" i="13"/>
  <c r="H155" i="13"/>
  <c r="S154" i="13"/>
  <c r="N154" i="13"/>
  <c r="H154" i="13"/>
  <c r="R154" i="13" s="1"/>
  <c r="S153" i="13"/>
  <c r="N153" i="13"/>
  <c r="R153" i="13" s="1"/>
  <c r="H153" i="13"/>
  <c r="S152" i="13"/>
  <c r="N152" i="13"/>
  <c r="R152" i="13" s="1"/>
  <c r="H152" i="13"/>
  <c r="S151" i="13"/>
  <c r="R151" i="13"/>
  <c r="N151" i="13"/>
  <c r="H151" i="13"/>
  <c r="S150" i="13"/>
  <c r="N150" i="13"/>
  <c r="H150" i="13"/>
  <c r="S149" i="13"/>
  <c r="N149" i="13"/>
  <c r="H149" i="13"/>
  <c r="R149" i="13" s="1"/>
  <c r="S148" i="13"/>
  <c r="N148" i="13"/>
  <c r="R148" i="13" s="1"/>
  <c r="H148" i="13"/>
  <c r="S147" i="13"/>
  <c r="N147" i="13"/>
  <c r="H147" i="13"/>
  <c r="S146" i="13"/>
  <c r="R146" i="13"/>
  <c r="N146" i="13"/>
  <c r="H146" i="13"/>
  <c r="S145" i="13"/>
  <c r="R145" i="13"/>
  <c r="N145" i="13"/>
  <c r="H145" i="13"/>
  <c r="S144" i="13"/>
  <c r="R144" i="13"/>
  <c r="N144" i="13"/>
  <c r="H144" i="13"/>
  <c r="S143" i="13"/>
  <c r="N143" i="13"/>
  <c r="H143" i="13"/>
  <c r="R143" i="13" s="1"/>
  <c r="S142" i="13"/>
  <c r="N142" i="13"/>
  <c r="H142" i="13"/>
  <c r="R142" i="13" s="1"/>
  <c r="S141" i="13"/>
  <c r="N141" i="13"/>
  <c r="R141" i="13" s="1"/>
  <c r="H141" i="13"/>
  <c r="S140" i="13"/>
  <c r="R140" i="13"/>
  <c r="N140" i="13"/>
  <c r="H140" i="13"/>
  <c r="S139" i="13"/>
  <c r="N139" i="13"/>
  <c r="H139" i="13"/>
  <c r="S138" i="13"/>
  <c r="N138" i="13"/>
  <c r="H138" i="13"/>
  <c r="S137" i="13"/>
  <c r="N137" i="13"/>
  <c r="H137" i="13"/>
  <c r="R137" i="13" s="1"/>
  <c r="S136" i="13"/>
  <c r="N136" i="13"/>
  <c r="R136" i="13" s="1"/>
  <c r="H136" i="13"/>
  <c r="S135" i="13"/>
  <c r="N135" i="13"/>
  <c r="H135" i="13"/>
  <c r="S134" i="13"/>
  <c r="R134" i="13"/>
  <c r="N134" i="13"/>
  <c r="H134" i="13"/>
  <c r="S133" i="13"/>
  <c r="R133" i="13"/>
  <c r="N133" i="13"/>
  <c r="H133" i="13"/>
  <c r="S132" i="13"/>
  <c r="R132" i="13"/>
  <c r="N132" i="13"/>
  <c r="H132" i="13"/>
  <c r="S131" i="13"/>
  <c r="N131" i="13"/>
  <c r="H131" i="13"/>
  <c r="R131" i="13" s="1"/>
  <c r="S130" i="13"/>
  <c r="N130" i="13"/>
  <c r="H130" i="13"/>
  <c r="R130" i="13" s="1"/>
  <c r="S129" i="13"/>
  <c r="N129" i="13"/>
  <c r="R129" i="13" s="1"/>
  <c r="H129" i="13"/>
  <c r="S128" i="13"/>
  <c r="R128" i="13"/>
  <c r="N128" i="13"/>
  <c r="H128" i="13"/>
  <c r="S127" i="13"/>
  <c r="N127" i="13"/>
  <c r="H127" i="13"/>
  <c r="S126" i="13"/>
  <c r="N126" i="13"/>
  <c r="H126" i="13"/>
  <c r="S125" i="13"/>
  <c r="N125" i="13"/>
  <c r="H125" i="13"/>
  <c r="S124" i="13"/>
  <c r="N124" i="13"/>
  <c r="R124" i="13" s="1"/>
  <c r="H124" i="13"/>
  <c r="S123" i="13"/>
  <c r="N123" i="13"/>
  <c r="H123" i="13"/>
  <c r="S122" i="13"/>
  <c r="R122" i="13"/>
  <c r="N122" i="13"/>
  <c r="H122" i="13"/>
  <c r="S121" i="13"/>
  <c r="R121" i="13"/>
  <c r="N121" i="13"/>
  <c r="H121" i="13"/>
  <c r="S120" i="13"/>
  <c r="N120" i="13"/>
  <c r="H120" i="13"/>
  <c r="R120" i="13" s="1"/>
  <c r="S119" i="13"/>
  <c r="N119" i="13"/>
  <c r="H119" i="13"/>
  <c r="R119" i="13" s="1"/>
  <c r="S118" i="13"/>
  <c r="N118" i="13"/>
  <c r="H118" i="13"/>
  <c r="S117" i="13"/>
  <c r="N117" i="13"/>
  <c r="R117" i="13" s="1"/>
  <c r="H117" i="13"/>
  <c r="S116" i="13"/>
  <c r="N116" i="13"/>
  <c r="R116" i="13" s="1"/>
  <c r="H116" i="13"/>
  <c r="S115" i="13"/>
  <c r="N115" i="13"/>
  <c r="H115" i="13"/>
  <c r="S114" i="13"/>
  <c r="N114" i="13"/>
  <c r="H114" i="13"/>
  <c r="R114" i="13" s="1"/>
  <c r="S113" i="13"/>
  <c r="N113" i="13"/>
  <c r="H113" i="13"/>
  <c r="S112" i="13"/>
  <c r="N112" i="13"/>
  <c r="H112" i="13"/>
  <c r="R112" i="13" s="1"/>
  <c r="S111" i="13"/>
  <c r="N111" i="13"/>
  <c r="H111" i="13"/>
  <c r="S110" i="13"/>
  <c r="R110" i="13"/>
  <c r="N110" i="13"/>
  <c r="H110" i="13"/>
  <c r="S109" i="13"/>
  <c r="R109" i="13"/>
  <c r="N109" i="13"/>
  <c r="H109" i="13"/>
  <c r="S108" i="13"/>
  <c r="N108" i="13"/>
  <c r="H108" i="13"/>
  <c r="R108" i="13" s="1"/>
  <c r="S107" i="13"/>
  <c r="N107" i="13"/>
  <c r="H107" i="13"/>
  <c r="R107" i="13" s="1"/>
  <c r="S106" i="13"/>
  <c r="N106" i="13"/>
  <c r="H106" i="13"/>
  <c r="S105" i="13"/>
  <c r="N105" i="13"/>
  <c r="R105" i="13" s="1"/>
  <c r="H105" i="13"/>
  <c r="S104" i="13"/>
  <c r="N104" i="13"/>
  <c r="H104" i="13"/>
  <c r="S103" i="13"/>
  <c r="R103" i="13"/>
  <c r="N103" i="13"/>
  <c r="H103" i="13"/>
  <c r="S102" i="13"/>
  <c r="N102" i="13"/>
  <c r="H102" i="13"/>
  <c r="R102" i="13" s="1"/>
  <c r="S101" i="13"/>
  <c r="N101" i="13"/>
  <c r="H101" i="13"/>
  <c r="R101" i="13" s="1"/>
  <c r="S100" i="13"/>
  <c r="R100" i="13"/>
  <c r="N100" i="13"/>
  <c r="H100" i="13"/>
  <c r="S99" i="13"/>
  <c r="N99" i="13"/>
  <c r="H99" i="13"/>
  <c r="S98" i="13"/>
  <c r="R98" i="13"/>
  <c r="N98" i="13"/>
  <c r="H98" i="13"/>
  <c r="S97" i="13"/>
  <c r="N97" i="13"/>
  <c r="H97" i="13"/>
  <c r="S96" i="13"/>
  <c r="R96" i="13"/>
  <c r="N96" i="13"/>
  <c r="H96" i="13"/>
  <c r="S95" i="13"/>
  <c r="N95" i="13"/>
  <c r="H95" i="13"/>
  <c r="S94" i="13"/>
  <c r="N94" i="13"/>
  <c r="H94" i="13"/>
  <c r="R94" i="13" s="1"/>
  <c r="S93" i="13"/>
  <c r="N93" i="13"/>
  <c r="R93" i="13" s="1"/>
  <c r="H93" i="13"/>
  <c r="S92" i="13"/>
  <c r="R92" i="13"/>
  <c r="N92" i="13"/>
  <c r="H92" i="13"/>
  <c r="S91" i="13"/>
  <c r="R91" i="13"/>
  <c r="N91" i="13"/>
  <c r="H91" i="13"/>
  <c r="S90" i="13"/>
  <c r="N90" i="13"/>
  <c r="H90" i="13"/>
  <c r="S89" i="13"/>
  <c r="N89" i="13"/>
  <c r="H89" i="13"/>
  <c r="R89" i="13" s="1"/>
  <c r="S88" i="13"/>
  <c r="N88" i="13"/>
  <c r="H88" i="13"/>
  <c r="S87" i="13"/>
  <c r="N87" i="13"/>
  <c r="H87" i="13"/>
  <c r="S86" i="13"/>
  <c r="R86" i="13"/>
  <c r="N86" i="13"/>
  <c r="H86" i="13"/>
  <c r="S85" i="13"/>
  <c r="R85" i="13"/>
  <c r="N85" i="13"/>
  <c r="H85" i="13"/>
  <c r="S84" i="13"/>
  <c r="N84" i="13"/>
  <c r="H84" i="13"/>
  <c r="R84" i="13" s="1"/>
  <c r="S83" i="13"/>
  <c r="N83" i="13"/>
  <c r="H83" i="13"/>
  <c r="R83" i="13" s="1"/>
  <c r="S82" i="13"/>
  <c r="N82" i="13"/>
  <c r="H82" i="13"/>
  <c r="R82" i="13" s="1"/>
  <c r="S81" i="13"/>
  <c r="N81" i="13"/>
  <c r="R81" i="13" s="1"/>
  <c r="H81" i="13"/>
  <c r="S80" i="13"/>
  <c r="R80" i="13"/>
  <c r="N80" i="13"/>
  <c r="H80" i="13"/>
  <c r="S79" i="13"/>
  <c r="R79" i="13"/>
  <c r="N79" i="13"/>
  <c r="H79" i="13"/>
  <c r="S78" i="13"/>
  <c r="N78" i="13"/>
  <c r="H78" i="13"/>
  <c r="S77" i="13"/>
  <c r="N77" i="13"/>
  <c r="H77" i="13"/>
  <c r="R77" i="13" s="1"/>
  <c r="S76" i="13"/>
  <c r="N76" i="13"/>
  <c r="R76" i="13" s="1"/>
  <c r="H76" i="13"/>
  <c r="S75" i="13"/>
  <c r="N75" i="13"/>
  <c r="H75" i="13"/>
  <c r="S74" i="13"/>
  <c r="R74" i="13"/>
  <c r="N74" i="13"/>
  <c r="H74" i="13"/>
  <c r="S73" i="13"/>
  <c r="R73" i="13"/>
  <c r="N73" i="13"/>
  <c r="H73" i="13"/>
  <c r="S72" i="13"/>
  <c r="N72" i="13"/>
  <c r="H72" i="13"/>
  <c r="R72" i="13" s="1"/>
  <c r="S71" i="13"/>
  <c r="N71" i="13"/>
  <c r="H71" i="13"/>
  <c r="R71" i="13" s="1"/>
  <c r="S70" i="13"/>
  <c r="N70" i="13"/>
  <c r="H70" i="13"/>
  <c r="R70" i="13" s="1"/>
  <c r="S69" i="13"/>
  <c r="N69" i="13"/>
  <c r="R69" i="13" s="1"/>
  <c r="H69" i="13"/>
  <c r="S68" i="13"/>
  <c r="R68" i="13"/>
  <c r="N68" i="13"/>
  <c r="H68" i="13"/>
  <c r="S67" i="13"/>
  <c r="N67" i="13"/>
  <c r="H67" i="13"/>
  <c r="S66" i="13"/>
  <c r="N66" i="13"/>
  <c r="H66" i="13"/>
  <c r="S65" i="13"/>
  <c r="N65" i="13"/>
  <c r="H65" i="13"/>
  <c r="R65" i="13" s="1"/>
  <c r="S64" i="13"/>
  <c r="R64" i="13"/>
  <c r="N64" i="13"/>
  <c r="H64" i="13"/>
  <c r="S63" i="13"/>
  <c r="N63" i="13"/>
  <c r="H63" i="13"/>
  <c r="S62" i="13"/>
  <c r="R62" i="13"/>
  <c r="N62" i="13"/>
  <c r="H62" i="13"/>
  <c r="S61" i="13"/>
  <c r="R61" i="13"/>
  <c r="N61" i="13"/>
  <c r="H61" i="13"/>
  <c r="S60" i="13"/>
  <c r="N60" i="13"/>
  <c r="H60" i="13"/>
  <c r="R60" i="13" s="1"/>
  <c r="S59" i="13"/>
  <c r="N59" i="13"/>
  <c r="H59" i="13"/>
  <c r="R59" i="13" s="1"/>
  <c r="S58" i="13"/>
  <c r="N58" i="13"/>
  <c r="H58" i="13"/>
  <c r="R58" i="13" s="1"/>
  <c r="S57" i="13"/>
  <c r="N57" i="13"/>
  <c r="H57" i="13"/>
  <c r="S56" i="13"/>
  <c r="R56" i="13"/>
  <c r="N56" i="13"/>
  <c r="H56" i="13"/>
  <c r="S55" i="13"/>
  <c r="N55" i="13"/>
  <c r="H55" i="13"/>
  <c r="S54" i="13"/>
  <c r="N54" i="13"/>
  <c r="H54" i="13"/>
  <c r="S53" i="13"/>
  <c r="N53" i="13"/>
  <c r="H53" i="13"/>
  <c r="R53" i="13" s="1"/>
  <c r="S52" i="13"/>
  <c r="N52" i="13"/>
  <c r="R52" i="13" s="1"/>
  <c r="H52" i="13"/>
  <c r="S51" i="13"/>
  <c r="N51" i="13"/>
  <c r="H51" i="13"/>
  <c r="S50" i="13"/>
  <c r="R50" i="13"/>
  <c r="N50" i="13"/>
  <c r="H50" i="13"/>
  <c r="S49" i="13"/>
  <c r="R49" i="13"/>
  <c r="N49" i="13"/>
  <c r="H49" i="13"/>
  <c r="S48" i="13"/>
  <c r="N48" i="13"/>
  <c r="H48" i="13"/>
  <c r="R48" i="13" s="1"/>
  <c r="S47" i="13"/>
  <c r="N47" i="13"/>
  <c r="H47" i="13"/>
  <c r="R47" i="13" s="1"/>
  <c r="S46" i="13"/>
  <c r="N46" i="13"/>
  <c r="H46" i="13"/>
  <c r="R46" i="13" s="1"/>
  <c r="S45" i="13"/>
  <c r="N45" i="13"/>
  <c r="H45" i="13"/>
  <c r="S44" i="13"/>
  <c r="R44" i="13"/>
  <c r="N44" i="13"/>
  <c r="H44" i="13"/>
  <c r="S43" i="13"/>
  <c r="N43" i="13"/>
  <c r="H43" i="13"/>
  <c r="S42" i="13"/>
  <c r="N42" i="13"/>
  <c r="H42" i="13"/>
  <c r="R42" i="13" s="1"/>
  <c r="S41" i="13"/>
  <c r="N41" i="13"/>
  <c r="H41" i="13"/>
  <c r="R41" i="13" s="1"/>
  <c r="S40" i="13"/>
  <c r="N40" i="13"/>
  <c r="R40" i="13" s="1"/>
  <c r="H40" i="13"/>
  <c r="S39" i="13"/>
  <c r="N39" i="13"/>
  <c r="H39" i="13"/>
  <c r="S38" i="13"/>
  <c r="R38" i="13"/>
  <c r="N38" i="13"/>
  <c r="H38" i="13"/>
  <c r="S37" i="13"/>
  <c r="R37" i="13"/>
  <c r="N37" i="13"/>
  <c r="H37" i="13"/>
  <c r="S36" i="13"/>
  <c r="N36" i="13"/>
  <c r="H36" i="13"/>
  <c r="R36" i="13" s="1"/>
  <c r="S35" i="13"/>
  <c r="N35" i="13"/>
  <c r="H35" i="13"/>
  <c r="R35" i="13" s="1"/>
  <c r="S34" i="13"/>
  <c r="N34" i="13"/>
  <c r="H34" i="13"/>
  <c r="R34" i="13" s="1"/>
  <c r="S33" i="13"/>
  <c r="R33" i="13"/>
  <c r="N33" i="13"/>
  <c r="H33" i="13"/>
  <c r="S32" i="13"/>
  <c r="N32" i="13"/>
  <c r="H32" i="13"/>
  <c r="S31" i="13"/>
  <c r="N31" i="13"/>
  <c r="H31" i="13"/>
  <c r="S30" i="13"/>
  <c r="N30" i="13"/>
  <c r="H30" i="13"/>
  <c r="R30" i="13" s="1"/>
  <c r="S29" i="13"/>
  <c r="N29" i="13"/>
  <c r="H29" i="13"/>
  <c r="S28" i="13"/>
  <c r="N28" i="13"/>
  <c r="R28" i="13" s="1"/>
  <c r="H28" i="13"/>
  <c r="S27" i="13"/>
  <c r="N27" i="13"/>
  <c r="H27" i="13"/>
  <c r="S26" i="13"/>
  <c r="R26" i="13"/>
  <c r="N26" i="13"/>
  <c r="H26" i="13"/>
  <c r="S25" i="13"/>
  <c r="R25" i="13"/>
  <c r="N25" i="13"/>
  <c r="H25" i="13"/>
  <c r="S24" i="13"/>
  <c r="N24" i="13"/>
  <c r="H24" i="13"/>
  <c r="R24" i="13" s="1"/>
  <c r="S23" i="13"/>
  <c r="N23" i="13"/>
  <c r="H23" i="13"/>
  <c r="R23" i="13" s="1"/>
  <c r="S22" i="13"/>
  <c r="N22" i="13"/>
  <c r="H22" i="13"/>
  <c r="S21" i="13"/>
  <c r="R21" i="13"/>
  <c r="N21" i="13"/>
  <c r="H21" i="13"/>
  <c r="S20" i="13"/>
  <c r="R20" i="13"/>
  <c r="N20" i="13"/>
  <c r="H20" i="13"/>
  <c r="S19" i="13"/>
  <c r="N19" i="13"/>
  <c r="H19" i="13"/>
  <c r="S18" i="13"/>
  <c r="N18" i="13"/>
  <c r="H18" i="13"/>
  <c r="S17" i="13"/>
  <c r="N17" i="13"/>
  <c r="H17" i="13"/>
  <c r="S16" i="13"/>
  <c r="N16" i="13"/>
  <c r="R16" i="13" s="1"/>
  <c r="H16" i="13"/>
  <c r="S15" i="13"/>
  <c r="N15" i="13"/>
  <c r="H15" i="13"/>
  <c r="S14" i="13"/>
  <c r="R14" i="13"/>
  <c r="N14" i="13"/>
  <c r="H14" i="13"/>
  <c r="S13" i="13"/>
  <c r="R13" i="13"/>
  <c r="N13" i="13"/>
  <c r="H13" i="13"/>
  <c r="S12" i="13"/>
  <c r="R12" i="13"/>
  <c r="N12" i="13"/>
  <c r="H12" i="13"/>
  <c r="S11" i="13"/>
  <c r="N11" i="13"/>
  <c r="H11" i="13"/>
  <c r="R11" i="13" s="1"/>
  <c r="S10" i="13"/>
  <c r="N10" i="13"/>
  <c r="H10" i="13"/>
  <c r="S9" i="13"/>
  <c r="N9" i="13"/>
  <c r="H9" i="13"/>
  <c r="S8" i="13"/>
  <c r="R8" i="13"/>
  <c r="N8" i="13"/>
  <c r="H8" i="13"/>
  <c r="S7" i="13"/>
  <c r="N7" i="13"/>
  <c r="H7" i="13"/>
  <c r="S6" i="13"/>
  <c r="N6" i="13"/>
  <c r="H6" i="13"/>
  <c r="S5" i="13"/>
  <c r="N5" i="13"/>
  <c r="H5" i="13"/>
  <c r="S4" i="13"/>
  <c r="N4" i="13"/>
  <c r="R4" i="13" s="1"/>
  <c r="H4" i="13"/>
  <c r="S3" i="13"/>
  <c r="N3" i="13"/>
  <c r="H3" i="13"/>
  <c r="R3" i="13" s="1"/>
  <c r="S183" i="12"/>
  <c r="N183" i="12"/>
  <c r="H183" i="12"/>
  <c r="S182" i="12"/>
  <c r="N182" i="12"/>
  <c r="H182" i="12"/>
  <c r="R182" i="12" s="1"/>
  <c r="S181" i="12"/>
  <c r="N181" i="12"/>
  <c r="H181" i="12"/>
  <c r="S180" i="12"/>
  <c r="R180" i="12"/>
  <c r="N180" i="12"/>
  <c r="H180" i="12"/>
  <c r="S179" i="12"/>
  <c r="R179" i="12"/>
  <c r="N179" i="12"/>
  <c r="H179" i="12"/>
  <c r="S178" i="12"/>
  <c r="N178" i="12"/>
  <c r="H178" i="12"/>
  <c r="S177" i="12"/>
  <c r="R177" i="12"/>
  <c r="N177" i="12"/>
  <c r="H177" i="12"/>
  <c r="S176" i="12"/>
  <c r="R176" i="12"/>
  <c r="N176" i="12"/>
  <c r="H176" i="12"/>
  <c r="S175" i="12"/>
  <c r="R175" i="12"/>
  <c r="N175" i="12"/>
  <c r="H175" i="12"/>
  <c r="S174" i="12"/>
  <c r="R174" i="12"/>
  <c r="N174" i="12"/>
  <c r="H174" i="12"/>
  <c r="S173" i="12"/>
  <c r="N173" i="12"/>
  <c r="H173" i="12"/>
  <c r="S172" i="12"/>
  <c r="N172" i="12"/>
  <c r="H172" i="12"/>
  <c r="R172" i="12" s="1"/>
  <c r="S171" i="12"/>
  <c r="N171" i="12"/>
  <c r="H171" i="12"/>
  <c r="S170" i="12"/>
  <c r="N170" i="12"/>
  <c r="H170" i="12"/>
  <c r="R170" i="12" s="1"/>
  <c r="S169" i="12"/>
  <c r="N169" i="12"/>
  <c r="H169" i="12"/>
  <c r="S168" i="12"/>
  <c r="N168" i="12"/>
  <c r="H168" i="12"/>
  <c r="S167" i="12"/>
  <c r="R167" i="12"/>
  <c r="N167" i="12"/>
  <c r="H167" i="12"/>
  <c r="S166" i="12"/>
  <c r="N166" i="12"/>
  <c r="H166" i="12"/>
  <c r="R166" i="12" s="1"/>
  <c r="S165" i="12"/>
  <c r="N165" i="12"/>
  <c r="H165" i="12"/>
  <c r="R165" i="12" s="1"/>
  <c r="S164" i="12"/>
  <c r="R164" i="12"/>
  <c r="N164" i="12"/>
  <c r="H164" i="12"/>
  <c r="S163" i="12"/>
  <c r="R163" i="12"/>
  <c r="N163" i="12"/>
  <c r="H163" i="12"/>
  <c r="S162" i="12"/>
  <c r="R162" i="12"/>
  <c r="N162" i="12"/>
  <c r="H162" i="12"/>
  <c r="S161" i="12"/>
  <c r="R161" i="12"/>
  <c r="N161" i="12"/>
  <c r="H161" i="12"/>
  <c r="S160" i="12"/>
  <c r="N160" i="12"/>
  <c r="H160" i="12"/>
  <c r="R160" i="12" s="1"/>
  <c r="S159" i="12"/>
  <c r="N159" i="12"/>
  <c r="H159" i="12"/>
  <c r="S158" i="12"/>
  <c r="N158" i="12"/>
  <c r="H158" i="12"/>
  <c r="R158" i="12" s="1"/>
  <c r="S157" i="12"/>
  <c r="N157" i="12"/>
  <c r="H157" i="12"/>
  <c r="S156" i="12"/>
  <c r="N156" i="12"/>
  <c r="H156" i="12"/>
  <c r="S155" i="12"/>
  <c r="N155" i="12"/>
  <c r="H155" i="12"/>
  <c r="R155" i="12" s="1"/>
  <c r="S154" i="12"/>
  <c r="N154" i="12"/>
  <c r="H154" i="12"/>
  <c r="R154" i="12" s="1"/>
  <c r="S153" i="12"/>
  <c r="N153" i="12"/>
  <c r="H153" i="12"/>
  <c r="R153" i="12" s="1"/>
  <c r="S152" i="12"/>
  <c r="R152" i="12"/>
  <c r="N152" i="12"/>
  <c r="H152" i="12"/>
  <c r="S151" i="12"/>
  <c r="N151" i="12"/>
  <c r="H151" i="12"/>
  <c r="S150" i="12"/>
  <c r="R150" i="12"/>
  <c r="N150" i="12"/>
  <c r="H150" i="12"/>
  <c r="S149" i="12"/>
  <c r="R149" i="12"/>
  <c r="N149" i="12"/>
  <c r="H149" i="12"/>
  <c r="S148" i="12"/>
  <c r="N148" i="12"/>
  <c r="H148" i="12"/>
  <c r="R148" i="12" s="1"/>
  <c r="S147" i="12"/>
  <c r="N147" i="12"/>
  <c r="H147" i="12"/>
  <c r="S146" i="12"/>
  <c r="N146" i="12"/>
  <c r="H146" i="12"/>
  <c r="R146" i="12" s="1"/>
  <c r="S145" i="12"/>
  <c r="N145" i="12"/>
  <c r="R145" i="12" s="1"/>
  <c r="H145" i="12"/>
  <c r="S144" i="12"/>
  <c r="N144" i="12"/>
  <c r="H144" i="12"/>
  <c r="S143" i="12"/>
  <c r="N143" i="12"/>
  <c r="H143" i="12"/>
  <c r="R143" i="12" s="1"/>
  <c r="S142" i="12"/>
  <c r="N142" i="12"/>
  <c r="H142" i="12"/>
  <c r="R142" i="12" s="1"/>
  <c r="S141" i="12"/>
  <c r="N141" i="12"/>
  <c r="H141" i="12"/>
  <c r="R141" i="12" s="1"/>
  <c r="S140" i="12"/>
  <c r="R140" i="12"/>
  <c r="N140" i="12"/>
  <c r="H140" i="12"/>
  <c r="S139" i="12"/>
  <c r="N139" i="12"/>
  <c r="H139" i="12"/>
  <c r="S138" i="12"/>
  <c r="R138" i="12"/>
  <c r="N138" i="12"/>
  <c r="H138" i="12"/>
  <c r="S137" i="12"/>
  <c r="R137" i="12"/>
  <c r="N137" i="12"/>
  <c r="H137" i="12"/>
  <c r="S136" i="12"/>
  <c r="N136" i="12"/>
  <c r="H136" i="12"/>
  <c r="R136" i="12" s="1"/>
  <c r="S135" i="12"/>
  <c r="N135" i="12"/>
  <c r="H135" i="12"/>
  <c r="R135" i="12" s="1"/>
  <c r="S134" i="12"/>
  <c r="N134" i="12"/>
  <c r="H134" i="12"/>
  <c r="R134" i="12" s="1"/>
  <c r="S133" i="12"/>
  <c r="N133" i="12"/>
  <c r="H133" i="12"/>
  <c r="S132" i="12"/>
  <c r="R132" i="12"/>
  <c r="N132" i="12"/>
  <c r="H132" i="12"/>
  <c r="S131" i="12"/>
  <c r="N131" i="12"/>
  <c r="H131" i="12"/>
  <c r="R131" i="12" s="1"/>
  <c r="S130" i="12"/>
  <c r="N130" i="12"/>
  <c r="H130" i="12"/>
  <c r="R130" i="12" s="1"/>
  <c r="S129" i="12"/>
  <c r="N129" i="12"/>
  <c r="H129" i="12"/>
  <c r="R129" i="12" s="1"/>
  <c r="S128" i="12"/>
  <c r="R128" i="12"/>
  <c r="N128" i="12"/>
  <c r="H128" i="12"/>
  <c r="S127" i="12"/>
  <c r="N127" i="12"/>
  <c r="H127" i="12"/>
  <c r="S126" i="12"/>
  <c r="R126" i="12"/>
  <c r="N126" i="12"/>
  <c r="H126" i="12"/>
  <c r="S125" i="12"/>
  <c r="R125" i="12"/>
  <c r="N125" i="12"/>
  <c r="H125" i="12"/>
  <c r="S124" i="12"/>
  <c r="N124" i="12"/>
  <c r="H124" i="12"/>
  <c r="R124" i="12" s="1"/>
  <c r="S123" i="12"/>
  <c r="N123" i="12"/>
  <c r="H123" i="12"/>
  <c r="R123" i="12" s="1"/>
  <c r="S122" i="12"/>
  <c r="N122" i="12"/>
  <c r="H122" i="12"/>
  <c r="R122" i="12" s="1"/>
  <c r="S121" i="12"/>
  <c r="N121" i="12"/>
  <c r="H121" i="12"/>
  <c r="S120" i="12"/>
  <c r="R120" i="12"/>
  <c r="N120" i="12"/>
  <c r="H120" i="12"/>
  <c r="S119" i="12"/>
  <c r="N119" i="12"/>
  <c r="H119" i="12"/>
  <c r="R119" i="12" s="1"/>
  <c r="S118" i="12"/>
  <c r="R118" i="12"/>
  <c r="N118" i="12"/>
  <c r="H118" i="12"/>
  <c r="S117" i="12"/>
  <c r="N117" i="12"/>
  <c r="H117" i="12"/>
  <c r="R117" i="12" s="1"/>
  <c r="S116" i="12"/>
  <c r="R116" i="12"/>
  <c r="N116" i="12"/>
  <c r="H116" i="12"/>
  <c r="S115" i="12"/>
  <c r="N115" i="12"/>
  <c r="R115" i="12" s="1"/>
  <c r="H115" i="12"/>
  <c r="S114" i="12"/>
  <c r="R114" i="12"/>
  <c r="N114" i="12"/>
  <c r="H114" i="12"/>
  <c r="S113" i="12"/>
  <c r="R113" i="12"/>
  <c r="N113" i="12"/>
  <c r="H113" i="12"/>
  <c r="S112" i="12"/>
  <c r="N112" i="12"/>
  <c r="H112" i="12"/>
  <c r="R112" i="12" s="1"/>
  <c r="S111" i="12"/>
  <c r="N111" i="12"/>
  <c r="H111" i="12"/>
  <c r="R111" i="12" s="1"/>
  <c r="S110" i="12"/>
  <c r="N110" i="12"/>
  <c r="H110" i="12"/>
  <c r="S109" i="12"/>
  <c r="N109" i="12"/>
  <c r="H109" i="12"/>
  <c r="S108" i="12"/>
  <c r="N108" i="12"/>
  <c r="H108" i="12"/>
  <c r="S107" i="12"/>
  <c r="R107" i="12"/>
  <c r="N107" i="12"/>
  <c r="H107" i="12"/>
  <c r="S106" i="12"/>
  <c r="R106" i="12"/>
  <c r="N106" i="12"/>
  <c r="H106" i="12"/>
  <c r="S105" i="12"/>
  <c r="N105" i="12"/>
  <c r="H105" i="12"/>
  <c r="R105" i="12" s="1"/>
  <c r="S104" i="12"/>
  <c r="R104" i="12"/>
  <c r="N104" i="12"/>
  <c r="H104" i="12"/>
  <c r="S103" i="12"/>
  <c r="N103" i="12"/>
  <c r="R103" i="12" s="1"/>
  <c r="H103" i="12"/>
  <c r="S102" i="12"/>
  <c r="R102" i="12"/>
  <c r="N102" i="12"/>
  <c r="H102" i="12"/>
  <c r="S101" i="12"/>
  <c r="R101" i="12"/>
  <c r="N101" i="12"/>
  <c r="H101" i="12"/>
  <c r="S100" i="12"/>
  <c r="N100" i="12"/>
  <c r="H100" i="12"/>
  <c r="R100" i="12" s="1"/>
  <c r="S99" i="12"/>
  <c r="N99" i="12"/>
  <c r="H99" i="12"/>
  <c r="R99" i="12" s="1"/>
  <c r="S98" i="12"/>
  <c r="N98" i="12"/>
  <c r="H98" i="12"/>
  <c r="S97" i="12"/>
  <c r="N97" i="12"/>
  <c r="H97" i="12"/>
  <c r="S96" i="12"/>
  <c r="R96" i="12"/>
  <c r="N96" i="12"/>
  <c r="H96" i="12"/>
  <c r="S95" i="12"/>
  <c r="N95" i="12"/>
  <c r="H95" i="12"/>
  <c r="R95" i="12" s="1"/>
  <c r="S94" i="12"/>
  <c r="R94" i="12"/>
  <c r="N94" i="12"/>
  <c r="H94" i="12"/>
  <c r="S93" i="12"/>
  <c r="N93" i="12"/>
  <c r="H93" i="12"/>
  <c r="S92" i="12"/>
  <c r="R92" i="12"/>
  <c r="N92" i="12"/>
  <c r="H92" i="12"/>
  <c r="S91" i="12"/>
  <c r="N91" i="12"/>
  <c r="R91" i="12" s="1"/>
  <c r="H91" i="12"/>
  <c r="S90" i="12"/>
  <c r="R90" i="12"/>
  <c r="N90" i="12"/>
  <c r="H90" i="12"/>
  <c r="S89" i="12"/>
  <c r="N89" i="12"/>
  <c r="H89" i="12"/>
  <c r="S88" i="12"/>
  <c r="N88" i="12"/>
  <c r="H88" i="12"/>
  <c r="S87" i="12"/>
  <c r="R87" i="12"/>
  <c r="N87" i="12"/>
  <c r="H87" i="12"/>
  <c r="S86" i="12"/>
  <c r="N86" i="12"/>
  <c r="H86" i="12"/>
  <c r="S85" i="12"/>
  <c r="N85" i="12"/>
  <c r="R85" i="12" s="1"/>
  <c r="H85" i="12"/>
  <c r="S84" i="12"/>
  <c r="R84" i="12"/>
  <c r="N84" i="12"/>
  <c r="H84" i="12"/>
  <c r="S83" i="12"/>
  <c r="R83" i="12"/>
  <c r="N83" i="12"/>
  <c r="H83" i="12"/>
  <c r="S82" i="12"/>
  <c r="R82" i="12"/>
  <c r="N82" i="12"/>
  <c r="H82" i="12"/>
  <c r="S81" i="12"/>
  <c r="N81" i="12"/>
  <c r="H81" i="12"/>
  <c r="S80" i="12"/>
  <c r="N80" i="12"/>
  <c r="H80" i="12"/>
  <c r="R80" i="12" s="1"/>
  <c r="S79" i="12"/>
  <c r="N79" i="12"/>
  <c r="H79" i="12"/>
  <c r="S78" i="12"/>
  <c r="R78" i="12"/>
  <c r="N78" i="12"/>
  <c r="H78" i="12"/>
  <c r="S77" i="12"/>
  <c r="N77" i="12"/>
  <c r="H77" i="12"/>
  <c r="S76" i="12"/>
  <c r="N76" i="12"/>
  <c r="H76" i="12"/>
  <c r="S75" i="12"/>
  <c r="N75" i="12"/>
  <c r="H75" i="12"/>
  <c r="R75" i="12" s="1"/>
  <c r="S74" i="12"/>
  <c r="N74" i="12"/>
  <c r="H74" i="12"/>
  <c r="S73" i="12"/>
  <c r="N73" i="12"/>
  <c r="H73" i="12"/>
  <c r="R73" i="12" s="1"/>
  <c r="S72" i="12"/>
  <c r="R72" i="12"/>
  <c r="N72" i="12"/>
  <c r="H72" i="12"/>
  <c r="S71" i="12"/>
  <c r="R71" i="12"/>
  <c r="N71" i="12"/>
  <c r="H71" i="12"/>
  <c r="S70" i="12"/>
  <c r="R70" i="12"/>
  <c r="N70" i="12"/>
  <c r="H70" i="12"/>
  <c r="S69" i="12"/>
  <c r="N69" i="12"/>
  <c r="H69" i="12"/>
  <c r="S68" i="12"/>
  <c r="N68" i="12"/>
  <c r="H68" i="12"/>
  <c r="R68" i="12" s="1"/>
  <c r="S67" i="12"/>
  <c r="N67" i="12"/>
  <c r="H67" i="12"/>
  <c r="S66" i="12"/>
  <c r="N66" i="12"/>
  <c r="H66" i="12"/>
  <c r="R66" i="12" s="1"/>
  <c r="S65" i="12"/>
  <c r="N65" i="12"/>
  <c r="H65" i="12"/>
  <c r="S64" i="12"/>
  <c r="N64" i="12"/>
  <c r="R64" i="12" s="1"/>
  <c r="H64" i="12"/>
  <c r="S63" i="12"/>
  <c r="N63" i="12"/>
  <c r="H63" i="12"/>
  <c r="R63" i="12" s="1"/>
  <c r="S62" i="12"/>
  <c r="N62" i="12"/>
  <c r="H62" i="12"/>
  <c r="R62" i="12" s="1"/>
  <c r="S61" i="12"/>
  <c r="N61" i="12"/>
  <c r="H61" i="12"/>
  <c r="R61" i="12" s="1"/>
  <c r="S60" i="12"/>
  <c r="R60" i="12"/>
  <c r="N60" i="12"/>
  <c r="H60" i="12"/>
  <c r="S59" i="12"/>
  <c r="N59" i="12"/>
  <c r="H59" i="12"/>
  <c r="S58" i="12"/>
  <c r="R58" i="12"/>
  <c r="N58" i="12"/>
  <c r="H58" i="12"/>
  <c r="S57" i="12"/>
  <c r="R57" i="12"/>
  <c r="N57" i="12"/>
  <c r="H57" i="12"/>
  <c r="S56" i="12"/>
  <c r="N56" i="12"/>
  <c r="H56" i="12"/>
  <c r="R56" i="12" s="1"/>
  <c r="S55" i="12"/>
  <c r="N55" i="12"/>
  <c r="H55" i="12"/>
  <c r="S54" i="12"/>
  <c r="N54" i="12"/>
  <c r="H54" i="12"/>
  <c r="R54" i="12" s="1"/>
  <c r="S53" i="12"/>
  <c r="N53" i="12"/>
  <c r="H53" i="12"/>
  <c r="S52" i="12"/>
  <c r="N52" i="12"/>
  <c r="R52" i="12" s="1"/>
  <c r="H52" i="12"/>
  <c r="S51" i="12"/>
  <c r="N51" i="12"/>
  <c r="H51" i="12"/>
  <c r="R51" i="12" s="1"/>
  <c r="S50" i="12"/>
  <c r="N50" i="12"/>
  <c r="H50" i="12"/>
  <c r="R50" i="12" s="1"/>
  <c r="S49" i="12"/>
  <c r="N49" i="12"/>
  <c r="H49" i="12"/>
  <c r="R49" i="12" s="1"/>
  <c r="S48" i="12"/>
  <c r="R48" i="12"/>
  <c r="N48" i="12"/>
  <c r="H48" i="12"/>
  <c r="S47" i="12"/>
  <c r="N47" i="12"/>
  <c r="R47" i="12" s="1"/>
  <c r="H47" i="12"/>
  <c r="S46" i="12"/>
  <c r="R46" i="12"/>
  <c r="N46" i="12"/>
  <c r="H46" i="12"/>
  <c r="S45" i="12"/>
  <c r="R45" i="12"/>
  <c r="N45" i="12"/>
  <c r="H45" i="12"/>
  <c r="S44" i="12"/>
  <c r="N44" i="12"/>
  <c r="H44" i="12"/>
  <c r="R44" i="12" s="1"/>
  <c r="S43" i="12"/>
  <c r="N43" i="12"/>
  <c r="H43" i="12"/>
  <c r="R43" i="12" s="1"/>
  <c r="S42" i="12"/>
  <c r="N42" i="12"/>
  <c r="H42" i="12"/>
  <c r="R42" i="12" s="1"/>
  <c r="S41" i="12"/>
  <c r="N41" i="12"/>
  <c r="R41" i="12" s="1"/>
  <c r="H41" i="12"/>
  <c r="S40" i="12"/>
  <c r="R40" i="12"/>
  <c r="N40" i="12"/>
  <c r="H40" i="12"/>
  <c r="S39" i="12"/>
  <c r="N39" i="12"/>
  <c r="H39" i="12"/>
  <c r="R39" i="12" s="1"/>
  <c r="S38" i="12"/>
  <c r="N38" i="12"/>
  <c r="H38" i="12"/>
  <c r="R38" i="12" s="1"/>
  <c r="S37" i="12"/>
  <c r="N37" i="12"/>
  <c r="H37" i="12"/>
  <c r="R37" i="12" s="1"/>
  <c r="S36" i="12"/>
  <c r="R36" i="12"/>
  <c r="N36" i="12"/>
  <c r="H36" i="12"/>
  <c r="S35" i="12"/>
  <c r="N35" i="12"/>
  <c r="R35" i="12" s="1"/>
  <c r="H35" i="12"/>
  <c r="S34" i="12"/>
  <c r="R34" i="12"/>
  <c r="N34" i="12"/>
  <c r="H34" i="12"/>
  <c r="S33" i="12"/>
  <c r="R33" i="12"/>
  <c r="N33" i="12"/>
  <c r="H33" i="12"/>
  <c r="S32" i="12"/>
  <c r="N32" i="12"/>
  <c r="H32" i="12"/>
  <c r="R32" i="12" s="1"/>
  <c r="S31" i="12"/>
  <c r="N31" i="12"/>
  <c r="H31" i="12"/>
  <c r="R31" i="12" s="1"/>
  <c r="S30" i="12"/>
  <c r="N30" i="12"/>
  <c r="H30" i="12"/>
  <c r="R30" i="12" s="1"/>
  <c r="S29" i="12"/>
  <c r="N29" i="12"/>
  <c r="H29" i="12"/>
  <c r="S28" i="12"/>
  <c r="R28" i="12"/>
  <c r="N28" i="12"/>
  <c r="H28" i="12"/>
  <c r="S27" i="12"/>
  <c r="N27" i="12"/>
  <c r="H27" i="12"/>
  <c r="R27" i="12" s="1"/>
  <c r="S26" i="12"/>
  <c r="N26" i="12"/>
  <c r="H26" i="12"/>
  <c r="R26" i="12" s="1"/>
  <c r="S25" i="12"/>
  <c r="N25" i="12"/>
  <c r="H25" i="12"/>
  <c r="R25" i="12" s="1"/>
  <c r="S24" i="12"/>
  <c r="R24" i="12"/>
  <c r="N24" i="12"/>
  <c r="H24" i="12"/>
  <c r="S23" i="12"/>
  <c r="N23" i="12"/>
  <c r="H23" i="12"/>
  <c r="S22" i="12"/>
  <c r="R22" i="12"/>
  <c r="N22" i="12"/>
  <c r="H22" i="12"/>
  <c r="S21" i="12"/>
  <c r="R21" i="12"/>
  <c r="N21" i="12"/>
  <c r="H21" i="12"/>
  <c r="S20" i="12"/>
  <c r="N20" i="12"/>
  <c r="H20" i="12"/>
  <c r="R20" i="12" s="1"/>
  <c r="S19" i="12"/>
  <c r="N19" i="12"/>
  <c r="H19" i="12"/>
  <c r="R19" i="12" s="1"/>
  <c r="S18" i="12"/>
  <c r="N18" i="12"/>
  <c r="H18" i="12"/>
  <c r="R18" i="12" s="1"/>
  <c r="S17" i="12"/>
  <c r="N17" i="12"/>
  <c r="R17" i="12" s="1"/>
  <c r="H17" i="12"/>
  <c r="S16" i="12"/>
  <c r="R16" i="12"/>
  <c r="N16" i="12"/>
  <c r="H16" i="12"/>
  <c r="S15" i="12"/>
  <c r="N15" i="12"/>
  <c r="H15" i="12"/>
  <c r="R15" i="12" s="1"/>
  <c r="S14" i="12"/>
  <c r="N14" i="12"/>
  <c r="H14" i="12"/>
  <c r="R14" i="12" s="1"/>
  <c r="S13" i="12"/>
  <c r="N13" i="12"/>
  <c r="H13" i="12"/>
  <c r="R13" i="12" s="1"/>
  <c r="S12" i="12"/>
  <c r="R12" i="12"/>
  <c r="N12" i="12"/>
  <c r="H12" i="12"/>
  <c r="S11" i="12"/>
  <c r="N11" i="12"/>
  <c r="H11" i="12"/>
  <c r="S10" i="12"/>
  <c r="R10" i="12"/>
  <c r="N10" i="12"/>
  <c r="H10" i="12"/>
  <c r="S9" i="12"/>
  <c r="R9" i="12"/>
  <c r="N9" i="12"/>
  <c r="H9" i="12"/>
  <c r="S8" i="12"/>
  <c r="N8" i="12"/>
  <c r="H8" i="12"/>
  <c r="R8" i="12" s="1"/>
  <c r="S7" i="12"/>
  <c r="N7" i="12"/>
  <c r="H7" i="12"/>
  <c r="R7" i="12" s="1"/>
  <c r="S6" i="12"/>
  <c r="N6" i="12"/>
  <c r="H6" i="12"/>
  <c r="S5" i="12"/>
  <c r="N5" i="12"/>
  <c r="H5" i="12"/>
  <c r="S4" i="12"/>
  <c r="N4" i="12"/>
  <c r="H4" i="12"/>
  <c r="S3" i="12"/>
  <c r="R3" i="12"/>
  <c r="N3" i="12"/>
  <c r="H3" i="12"/>
  <c r="S183" i="11"/>
  <c r="N183" i="11"/>
  <c r="H183" i="11"/>
  <c r="S182" i="11"/>
  <c r="R182" i="11"/>
  <c r="N182" i="11"/>
  <c r="H182" i="11"/>
  <c r="S181" i="11"/>
  <c r="R181" i="11"/>
  <c r="N181" i="11"/>
  <c r="H181" i="11"/>
  <c r="S180" i="11"/>
  <c r="N180" i="11"/>
  <c r="H180" i="11"/>
  <c r="S179" i="11"/>
  <c r="R179" i="11"/>
  <c r="N179" i="11"/>
  <c r="H179" i="11"/>
  <c r="S178" i="11"/>
  <c r="N178" i="11"/>
  <c r="H178" i="11"/>
  <c r="S177" i="11"/>
  <c r="R177" i="11"/>
  <c r="N177" i="11"/>
  <c r="H177" i="11"/>
  <c r="S176" i="11"/>
  <c r="R176" i="11"/>
  <c r="N176" i="11"/>
  <c r="H176" i="11"/>
  <c r="S175" i="11"/>
  <c r="N175" i="11"/>
  <c r="H175" i="11"/>
  <c r="S174" i="11"/>
  <c r="N174" i="11"/>
  <c r="H174" i="11"/>
  <c r="R174" i="11" s="1"/>
  <c r="S173" i="11"/>
  <c r="N173" i="11"/>
  <c r="H173" i="11"/>
  <c r="S172" i="11"/>
  <c r="N172" i="11"/>
  <c r="H172" i="11"/>
  <c r="S171" i="11"/>
  <c r="N171" i="11"/>
  <c r="H171" i="11"/>
  <c r="S170" i="11"/>
  <c r="N170" i="11"/>
  <c r="H170" i="11"/>
  <c r="R170" i="11" s="1"/>
  <c r="S169" i="11"/>
  <c r="N169" i="11"/>
  <c r="H169" i="11"/>
  <c r="S168" i="11"/>
  <c r="N168" i="11"/>
  <c r="R168" i="11" s="1"/>
  <c r="H168" i="11"/>
  <c r="S167" i="11"/>
  <c r="N167" i="11"/>
  <c r="H167" i="11"/>
  <c r="S166" i="11"/>
  <c r="R166" i="11"/>
  <c r="N166" i="11"/>
  <c r="H166" i="11"/>
  <c r="S165" i="11"/>
  <c r="R165" i="11"/>
  <c r="N165" i="11"/>
  <c r="H165" i="11"/>
  <c r="S164" i="11"/>
  <c r="N164" i="11"/>
  <c r="H164" i="11"/>
  <c r="S163" i="11"/>
  <c r="R163" i="11"/>
  <c r="N163" i="11"/>
  <c r="H163" i="11"/>
  <c r="S162" i="11"/>
  <c r="N162" i="11"/>
  <c r="R162" i="11" s="1"/>
  <c r="H162" i="11"/>
  <c r="S161" i="11"/>
  <c r="R161" i="11"/>
  <c r="N161" i="11"/>
  <c r="H161" i="11"/>
  <c r="S160" i="11"/>
  <c r="R160" i="11"/>
  <c r="N160" i="11"/>
  <c r="H160" i="11"/>
  <c r="S159" i="11"/>
  <c r="N159" i="11"/>
  <c r="H159" i="11"/>
  <c r="S158" i="11"/>
  <c r="N158" i="11"/>
  <c r="H158" i="11"/>
  <c r="R158" i="11" s="1"/>
  <c r="S157" i="11"/>
  <c r="N157" i="11"/>
  <c r="H157" i="11"/>
  <c r="S156" i="11"/>
  <c r="N156" i="11"/>
  <c r="R156" i="11" s="1"/>
  <c r="H156" i="11"/>
  <c r="S155" i="11"/>
  <c r="N155" i="11"/>
  <c r="H155" i="11"/>
  <c r="S154" i="11"/>
  <c r="R154" i="11"/>
  <c r="N154" i="11"/>
  <c r="H154" i="11"/>
  <c r="S153" i="11"/>
  <c r="R153" i="11"/>
  <c r="N153" i="11"/>
  <c r="H153" i="11"/>
  <c r="S152" i="11"/>
  <c r="N152" i="11"/>
  <c r="H152" i="11"/>
  <c r="S151" i="11"/>
  <c r="R151" i="11"/>
  <c r="N151" i="11"/>
  <c r="H151" i="11"/>
  <c r="S150" i="11"/>
  <c r="N150" i="11"/>
  <c r="R150" i="11" s="1"/>
  <c r="H150" i="11"/>
  <c r="S149" i="11"/>
  <c r="R149" i="11"/>
  <c r="N149" i="11"/>
  <c r="H149" i="11"/>
  <c r="S148" i="11"/>
  <c r="R148" i="11"/>
  <c r="N148" i="11"/>
  <c r="H148" i="11"/>
  <c r="S147" i="11"/>
  <c r="N147" i="11"/>
  <c r="H147" i="11"/>
  <c r="S146" i="11"/>
  <c r="N146" i="11"/>
  <c r="H146" i="11"/>
  <c r="R146" i="11" s="1"/>
  <c r="S145" i="11"/>
  <c r="N145" i="11"/>
  <c r="H145" i="11"/>
  <c r="S144" i="11"/>
  <c r="N144" i="11"/>
  <c r="R144" i="11" s="1"/>
  <c r="H144" i="11"/>
  <c r="S143" i="11"/>
  <c r="N143" i="11"/>
  <c r="H143" i="11"/>
  <c r="S142" i="11"/>
  <c r="R142" i="11"/>
  <c r="N142" i="11"/>
  <c r="H142" i="11"/>
  <c r="S141" i="11"/>
  <c r="R141" i="11"/>
  <c r="N141" i="11"/>
  <c r="H141" i="11"/>
  <c r="S140" i="11"/>
  <c r="N140" i="11"/>
  <c r="H140" i="11"/>
  <c r="R140" i="11" s="1"/>
  <c r="S139" i="11"/>
  <c r="R139" i="11"/>
  <c r="N139" i="11"/>
  <c r="H139" i="11"/>
  <c r="S138" i="11"/>
  <c r="N138" i="11"/>
  <c r="R138" i="11" s="1"/>
  <c r="H138" i="11"/>
  <c r="S137" i="11"/>
  <c r="R137" i="11"/>
  <c r="N137" i="11"/>
  <c r="H137" i="11"/>
  <c r="S136" i="11"/>
  <c r="R136" i="11"/>
  <c r="N136" i="11"/>
  <c r="H136" i="11"/>
  <c r="S135" i="11"/>
  <c r="N135" i="11"/>
  <c r="H135" i="11"/>
  <c r="S134" i="11"/>
  <c r="N134" i="11"/>
  <c r="H134" i="11"/>
  <c r="R134" i="11" s="1"/>
  <c r="S133" i="11"/>
  <c r="N133" i="11"/>
  <c r="H133" i="11"/>
  <c r="S132" i="11"/>
  <c r="N132" i="11"/>
  <c r="R132" i="11" s="1"/>
  <c r="H132" i="11"/>
  <c r="S131" i="11"/>
  <c r="N131" i="11"/>
  <c r="H131" i="11"/>
  <c r="S130" i="11"/>
  <c r="R130" i="11"/>
  <c r="N130" i="11"/>
  <c r="H130" i="11"/>
  <c r="S129" i="11"/>
  <c r="R129" i="11"/>
  <c r="N129" i="11"/>
  <c r="H129" i="11"/>
  <c r="S128" i="11"/>
  <c r="N128" i="11"/>
  <c r="H128" i="11"/>
  <c r="R128" i="11" s="1"/>
  <c r="S127" i="11"/>
  <c r="R127" i="11"/>
  <c r="N127" i="11"/>
  <c r="H127" i="11"/>
  <c r="S126" i="11"/>
  <c r="N126" i="11"/>
  <c r="R126" i="11" s="1"/>
  <c r="H126" i="11"/>
  <c r="S125" i="11"/>
  <c r="R125" i="11"/>
  <c r="N125" i="11"/>
  <c r="H125" i="11"/>
  <c r="S124" i="11"/>
  <c r="R124" i="11"/>
  <c r="N124" i="11"/>
  <c r="H124" i="11"/>
  <c r="S123" i="11"/>
  <c r="N123" i="11"/>
  <c r="H123" i="11"/>
  <c r="S122" i="11"/>
  <c r="N122" i="11"/>
  <c r="H122" i="11"/>
  <c r="R122" i="11" s="1"/>
  <c r="S121" i="11"/>
  <c r="N121" i="11"/>
  <c r="H121" i="11"/>
  <c r="S120" i="11"/>
  <c r="N120" i="11"/>
  <c r="R120" i="11" s="1"/>
  <c r="S119" i="11"/>
  <c r="N119" i="11"/>
  <c r="H119" i="11"/>
  <c r="S118" i="11"/>
  <c r="R118" i="11"/>
  <c r="N118" i="11"/>
  <c r="H118" i="11"/>
  <c r="S117" i="11"/>
  <c r="R117" i="11"/>
  <c r="N117" i="11"/>
  <c r="H117" i="11"/>
  <c r="S116" i="11"/>
  <c r="N116" i="11"/>
  <c r="H116" i="11"/>
  <c r="R116" i="11" s="1"/>
  <c r="S115" i="11"/>
  <c r="N115" i="11"/>
  <c r="H115" i="11"/>
  <c r="R115" i="11" s="1"/>
  <c r="S114" i="11"/>
  <c r="N114" i="11"/>
  <c r="H114" i="11"/>
  <c r="S113" i="11"/>
  <c r="N113" i="11"/>
  <c r="R113" i="11" s="1"/>
  <c r="H113" i="11"/>
  <c r="S112" i="11"/>
  <c r="N112" i="11"/>
  <c r="H112" i="11"/>
  <c r="S111" i="11"/>
  <c r="R111" i="11"/>
  <c r="N111" i="11"/>
  <c r="H111" i="11"/>
  <c r="S110" i="11"/>
  <c r="N110" i="11"/>
  <c r="H110" i="11"/>
  <c r="S109" i="11"/>
  <c r="N109" i="11"/>
  <c r="H109" i="11"/>
  <c r="R109" i="11" s="1"/>
  <c r="S108" i="11"/>
  <c r="R108" i="11"/>
  <c r="N108" i="11"/>
  <c r="H108" i="11"/>
  <c r="S107" i="11"/>
  <c r="N107" i="11"/>
  <c r="R107" i="11" s="1"/>
  <c r="H107" i="11"/>
  <c r="S106" i="11"/>
  <c r="R106" i="11"/>
  <c r="N106" i="11"/>
  <c r="H106" i="11"/>
  <c r="S105" i="11"/>
  <c r="R105" i="11"/>
  <c r="N105" i="11"/>
  <c r="H105" i="11"/>
  <c r="S104" i="11"/>
  <c r="R104" i="11"/>
  <c r="N104" i="11"/>
  <c r="H104" i="11"/>
  <c r="S103" i="11"/>
  <c r="N103" i="11"/>
  <c r="H103" i="11"/>
  <c r="R103" i="11" s="1"/>
  <c r="S102" i="11"/>
  <c r="N102" i="11"/>
  <c r="H102" i="11"/>
  <c r="S101" i="11"/>
  <c r="N101" i="11"/>
  <c r="H101" i="11"/>
  <c r="R101" i="11" s="1"/>
  <c r="S100" i="11"/>
  <c r="N100" i="11"/>
  <c r="H100" i="11"/>
  <c r="S99" i="11"/>
  <c r="R99" i="11"/>
  <c r="N99" i="11"/>
  <c r="H99" i="11"/>
  <c r="S98" i="11"/>
  <c r="N98" i="11"/>
  <c r="H98" i="11"/>
  <c r="S97" i="11"/>
  <c r="N97" i="11"/>
  <c r="H97" i="11"/>
  <c r="R97" i="11" s="1"/>
  <c r="S96" i="11"/>
  <c r="R96" i="11"/>
  <c r="N96" i="11"/>
  <c r="H96" i="11"/>
  <c r="S95" i="11"/>
  <c r="N95" i="11"/>
  <c r="R95" i="11" s="1"/>
  <c r="H95" i="11"/>
  <c r="S94" i="11"/>
  <c r="R94" i="11"/>
  <c r="N94" i="11"/>
  <c r="H94" i="11"/>
  <c r="S93" i="11"/>
  <c r="R93" i="11"/>
  <c r="N93" i="11"/>
  <c r="H93" i="11"/>
  <c r="S92" i="11"/>
  <c r="R92" i="11"/>
  <c r="N92" i="11"/>
  <c r="H92" i="11"/>
  <c r="S91" i="11"/>
  <c r="N91" i="11"/>
  <c r="H91" i="11"/>
  <c r="R91" i="11" s="1"/>
  <c r="S90" i="11"/>
  <c r="N90" i="11"/>
  <c r="H90" i="11"/>
  <c r="S89" i="11"/>
  <c r="N89" i="11"/>
  <c r="H89" i="11"/>
  <c r="R89" i="11" s="1"/>
  <c r="S88" i="11"/>
  <c r="N88" i="11"/>
  <c r="R88" i="11" s="1"/>
  <c r="H88" i="11"/>
  <c r="S87" i="11"/>
  <c r="R87" i="11"/>
  <c r="N87" i="11"/>
  <c r="H87" i="11"/>
  <c r="S86" i="11"/>
  <c r="N86" i="11"/>
  <c r="H86" i="11"/>
  <c r="S85" i="11"/>
  <c r="N85" i="11"/>
  <c r="H85" i="11"/>
  <c r="R85" i="11" s="1"/>
  <c r="S84" i="11"/>
  <c r="R84" i="11"/>
  <c r="N84" i="11"/>
  <c r="H84" i="11"/>
  <c r="S83" i="11"/>
  <c r="N83" i="11"/>
  <c r="H83" i="11"/>
  <c r="R83" i="11" s="1"/>
  <c r="S82" i="11"/>
  <c r="R82" i="11"/>
  <c r="N82" i="11"/>
  <c r="H82" i="11"/>
  <c r="S81" i="11"/>
  <c r="N81" i="11"/>
  <c r="H81" i="11"/>
  <c r="S80" i="11"/>
  <c r="R80" i="11"/>
  <c r="N80" i="11"/>
  <c r="H80" i="11"/>
  <c r="S79" i="11"/>
  <c r="N79" i="11"/>
  <c r="H79" i="11"/>
  <c r="R79" i="11" s="1"/>
  <c r="S78" i="11"/>
  <c r="N78" i="11"/>
  <c r="H78" i="11"/>
  <c r="S77" i="11"/>
  <c r="N77" i="11"/>
  <c r="H77" i="11"/>
  <c r="R77" i="11" s="1"/>
  <c r="S76" i="11"/>
  <c r="N76" i="11"/>
  <c r="H76" i="11"/>
  <c r="S75" i="11"/>
  <c r="N75" i="11"/>
  <c r="R75" i="11" s="1"/>
  <c r="H75" i="11"/>
  <c r="S74" i="11"/>
  <c r="R74" i="11"/>
  <c r="N74" i="11"/>
  <c r="H74" i="11"/>
  <c r="S73" i="11"/>
  <c r="R73" i="11"/>
  <c r="N73" i="11"/>
  <c r="H73" i="11"/>
  <c r="S72" i="11"/>
  <c r="R72" i="11"/>
  <c r="N72" i="11"/>
  <c r="H72" i="11"/>
  <c r="S71" i="11"/>
  <c r="R71" i="11"/>
  <c r="N71" i="11"/>
  <c r="H71" i="11"/>
  <c r="S70" i="11"/>
  <c r="R70" i="11"/>
  <c r="N70" i="11"/>
  <c r="H70" i="11"/>
  <c r="S69" i="11"/>
  <c r="N69" i="11"/>
  <c r="H69" i="11"/>
  <c r="S68" i="11"/>
  <c r="R68" i="11"/>
  <c r="N68" i="11"/>
  <c r="H68" i="11"/>
  <c r="S67" i="11"/>
  <c r="N67" i="11"/>
  <c r="R67" i="11" s="1"/>
  <c r="H67" i="11"/>
  <c r="S66" i="11"/>
  <c r="N66" i="11"/>
  <c r="R66" i="11" s="1"/>
  <c r="H66" i="11"/>
  <c r="S65" i="11"/>
  <c r="N65" i="11"/>
  <c r="H65" i="11"/>
  <c r="R65" i="11" s="1"/>
  <c r="S64" i="11"/>
  <c r="N64" i="11"/>
  <c r="H64" i="11"/>
  <c r="S63" i="11"/>
  <c r="N63" i="11"/>
  <c r="H63" i="11"/>
  <c r="R63" i="11" s="1"/>
  <c r="S62" i="11"/>
  <c r="R62" i="11"/>
  <c r="N62" i="11"/>
  <c r="H62" i="11"/>
  <c r="S61" i="11"/>
  <c r="N61" i="11"/>
  <c r="H61" i="11"/>
  <c r="R61" i="11" s="1"/>
  <c r="S60" i="11"/>
  <c r="R60" i="11"/>
  <c r="N60" i="11"/>
  <c r="H60" i="11"/>
  <c r="S59" i="11"/>
  <c r="R59" i="11"/>
  <c r="N59" i="11"/>
  <c r="H59" i="11"/>
  <c r="S58" i="11"/>
  <c r="R58" i="11"/>
  <c r="N58" i="11"/>
  <c r="H58" i="11"/>
  <c r="S57" i="11"/>
  <c r="N57" i="11"/>
  <c r="H57" i="11"/>
  <c r="S56" i="11"/>
  <c r="R56" i="11"/>
  <c r="N56" i="11"/>
  <c r="H56" i="11"/>
  <c r="S55" i="11"/>
  <c r="N55" i="11"/>
  <c r="H55" i="11"/>
  <c r="S54" i="11"/>
  <c r="N54" i="11"/>
  <c r="R54" i="11" s="1"/>
  <c r="H54" i="11"/>
  <c r="S53" i="11"/>
  <c r="N53" i="11"/>
  <c r="H53" i="11"/>
  <c r="R53" i="11" s="1"/>
  <c r="S52" i="11"/>
  <c r="N52" i="11"/>
  <c r="R52" i="11" s="1"/>
  <c r="H52" i="11"/>
  <c r="S51" i="11"/>
  <c r="N51" i="11"/>
  <c r="H51" i="11"/>
  <c r="R51" i="11" s="1"/>
  <c r="S50" i="11"/>
  <c r="R50" i="11"/>
  <c r="N50" i="11"/>
  <c r="H50" i="11"/>
  <c r="S49" i="11"/>
  <c r="N49" i="11"/>
  <c r="H49" i="11"/>
  <c r="R49" i="11" s="1"/>
  <c r="S48" i="11"/>
  <c r="R48" i="11"/>
  <c r="N48" i="11"/>
  <c r="H48" i="11"/>
  <c r="S47" i="11"/>
  <c r="R47" i="11"/>
  <c r="N47" i="11"/>
  <c r="H47" i="11"/>
  <c r="S46" i="11"/>
  <c r="R46" i="11"/>
  <c r="N46" i="11"/>
  <c r="H46" i="11"/>
  <c r="S45" i="11"/>
  <c r="N45" i="11"/>
  <c r="H45" i="11"/>
  <c r="S44" i="11"/>
  <c r="R44" i="11"/>
  <c r="N44" i="11"/>
  <c r="H44" i="11"/>
  <c r="S43" i="11"/>
  <c r="N43" i="11"/>
  <c r="H43" i="11"/>
  <c r="S42" i="11"/>
  <c r="N42" i="11"/>
  <c r="R42" i="11" s="1"/>
  <c r="H42" i="11"/>
  <c r="S41" i="11"/>
  <c r="N41" i="11"/>
  <c r="H41" i="11"/>
  <c r="R41" i="11" s="1"/>
  <c r="S40" i="11"/>
  <c r="N40" i="11"/>
  <c r="R40" i="11" s="1"/>
  <c r="H40" i="11"/>
  <c r="S39" i="11"/>
  <c r="N39" i="11"/>
  <c r="H39" i="11"/>
  <c r="R39" i="11" s="1"/>
  <c r="S38" i="11"/>
  <c r="R38" i="11"/>
  <c r="N38" i="11"/>
  <c r="H38" i="11"/>
  <c r="S37" i="11"/>
  <c r="N37" i="11"/>
  <c r="H37" i="11"/>
  <c r="R37" i="11" s="1"/>
  <c r="S36" i="11"/>
  <c r="R36" i="11"/>
  <c r="N36" i="11"/>
  <c r="H36" i="11"/>
  <c r="S35" i="11"/>
  <c r="R35" i="11"/>
  <c r="N35" i="11"/>
  <c r="H35" i="11"/>
  <c r="S34" i="11"/>
  <c r="R34" i="11"/>
  <c r="N34" i="11"/>
  <c r="H34" i="11"/>
  <c r="S33" i="11"/>
  <c r="N33" i="11"/>
  <c r="H33" i="11"/>
  <c r="S32" i="11"/>
  <c r="R32" i="11"/>
  <c r="N32" i="11"/>
  <c r="H32" i="11"/>
  <c r="S31" i="11"/>
  <c r="N31" i="11"/>
  <c r="H31" i="11"/>
  <c r="S30" i="11"/>
  <c r="N30" i="11"/>
  <c r="R30" i="11" s="1"/>
  <c r="H30" i="11"/>
  <c r="S29" i="11"/>
  <c r="N29" i="11"/>
  <c r="H29" i="11"/>
  <c r="R29" i="11" s="1"/>
  <c r="S28" i="11"/>
  <c r="N28" i="11"/>
  <c r="H28" i="11"/>
  <c r="S27" i="11"/>
  <c r="N27" i="11"/>
  <c r="H27" i="11"/>
  <c r="R27" i="11" s="1"/>
  <c r="S26" i="11"/>
  <c r="R26" i="11"/>
  <c r="N26" i="11"/>
  <c r="H26" i="11"/>
  <c r="S25" i="11"/>
  <c r="N25" i="11"/>
  <c r="H25" i="11"/>
  <c r="S24" i="11"/>
  <c r="R24" i="11"/>
  <c r="N24" i="11"/>
  <c r="H24" i="11"/>
  <c r="S23" i="11"/>
  <c r="R23" i="11"/>
  <c r="N23" i="11"/>
  <c r="H23" i="11"/>
  <c r="S22" i="11"/>
  <c r="R22" i="11"/>
  <c r="N22" i="11"/>
  <c r="H22" i="11"/>
  <c r="S21" i="11"/>
  <c r="N21" i="11"/>
  <c r="H21" i="11"/>
  <c r="S20" i="11"/>
  <c r="R20" i="11"/>
  <c r="N20" i="11"/>
  <c r="H20" i="11"/>
  <c r="S19" i="11"/>
  <c r="N19" i="11"/>
  <c r="H19" i="11"/>
  <c r="S18" i="11"/>
  <c r="N18" i="11"/>
  <c r="R18" i="11" s="1"/>
  <c r="H18" i="11"/>
  <c r="S17" i="11"/>
  <c r="N17" i="11"/>
  <c r="H17" i="11"/>
  <c r="R17" i="11" s="1"/>
  <c r="S16" i="11"/>
  <c r="N16" i="11"/>
  <c r="H16" i="11"/>
  <c r="S15" i="11"/>
  <c r="N15" i="11"/>
  <c r="H15" i="11"/>
  <c r="R15" i="11" s="1"/>
  <c r="S14" i="11"/>
  <c r="R14" i="11"/>
  <c r="N14" i="11"/>
  <c r="H14" i="11"/>
  <c r="S13" i="11"/>
  <c r="N13" i="11"/>
  <c r="H13" i="11"/>
  <c r="S12" i="11"/>
  <c r="R12" i="11"/>
  <c r="N12" i="11"/>
  <c r="H12" i="11"/>
  <c r="S11" i="11"/>
  <c r="R11" i="11"/>
  <c r="N11" i="11"/>
  <c r="H11" i="11"/>
  <c r="S10" i="11"/>
  <c r="R10" i="11"/>
  <c r="N10" i="11"/>
  <c r="H10" i="11"/>
  <c r="S9" i="11"/>
  <c r="N9" i="11"/>
  <c r="H9" i="11"/>
  <c r="S8" i="11"/>
  <c r="R8" i="11"/>
  <c r="N8" i="11"/>
  <c r="H8" i="11"/>
  <c r="S7" i="11"/>
  <c r="N7" i="11"/>
  <c r="H7" i="11"/>
  <c r="S6" i="11"/>
  <c r="N6" i="11"/>
  <c r="R6" i="11" s="1"/>
  <c r="H6" i="11"/>
  <c r="S5" i="11"/>
  <c r="N5" i="11"/>
  <c r="H5" i="11"/>
  <c r="R5" i="11" s="1"/>
  <c r="S4" i="11"/>
  <c r="N4" i="11"/>
  <c r="H4" i="11"/>
  <c r="S3" i="11"/>
  <c r="N3" i="11"/>
  <c r="H3" i="11"/>
  <c r="R3" i="11" s="1"/>
  <c r="S182" i="10"/>
  <c r="N182" i="10"/>
  <c r="H182" i="10"/>
  <c r="S181" i="10"/>
  <c r="N181" i="10"/>
  <c r="H181" i="10"/>
  <c r="S180" i="10"/>
  <c r="R180" i="10"/>
  <c r="N180" i="10"/>
  <c r="H180" i="10"/>
  <c r="S179" i="10"/>
  <c r="N179" i="10"/>
  <c r="H179" i="10"/>
  <c r="S178" i="10"/>
  <c r="R178" i="10"/>
  <c r="N178" i="10"/>
  <c r="H178" i="10"/>
  <c r="S177" i="10"/>
  <c r="R177" i="10"/>
  <c r="N177" i="10"/>
  <c r="H177" i="10"/>
  <c r="S176" i="10"/>
  <c r="R176" i="10"/>
  <c r="N176" i="10"/>
  <c r="H176" i="10"/>
  <c r="S175" i="10"/>
  <c r="N175" i="10"/>
  <c r="H175" i="10"/>
  <c r="S174" i="10"/>
  <c r="R174" i="10"/>
  <c r="N174" i="10"/>
  <c r="H174" i="10"/>
  <c r="S173" i="10"/>
  <c r="N173" i="10"/>
  <c r="H173" i="10"/>
  <c r="S172" i="10"/>
  <c r="N172" i="10"/>
  <c r="R172" i="10" s="1"/>
  <c r="H172" i="10"/>
  <c r="S171" i="10"/>
  <c r="N171" i="10"/>
  <c r="H171" i="10"/>
  <c r="S170" i="10"/>
  <c r="N170" i="10"/>
  <c r="R170" i="10" s="1"/>
  <c r="H170" i="10"/>
  <c r="S169" i="10"/>
  <c r="N169" i="10"/>
  <c r="H169" i="10"/>
  <c r="R169" i="10" s="1"/>
  <c r="S168" i="10"/>
  <c r="R168" i="10"/>
  <c r="N168" i="10"/>
  <c r="H168" i="10"/>
  <c r="S167" i="10"/>
  <c r="N167" i="10"/>
  <c r="H167" i="10"/>
  <c r="S166" i="10"/>
  <c r="R166" i="10"/>
  <c r="N166" i="10"/>
  <c r="H166" i="10"/>
  <c r="S165" i="10"/>
  <c r="R165" i="10"/>
  <c r="N165" i="10"/>
  <c r="H165" i="10"/>
  <c r="S164" i="10"/>
  <c r="R164" i="10"/>
  <c r="N164" i="10"/>
  <c r="H164" i="10"/>
  <c r="S163" i="10"/>
  <c r="N163" i="10"/>
  <c r="H163" i="10"/>
  <c r="S162" i="10"/>
  <c r="R162" i="10"/>
  <c r="N162" i="10"/>
  <c r="H162" i="10"/>
  <c r="S161" i="10"/>
  <c r="N161" i="10"/>
  <c r="H161" i="10"/>
  <c r="S160" i="10"/>
  <c r="N160" i="10"/>
  <c r="R160" i="10" s="1"/>
  <c r="H160" i="10"/>
  <c r="S159" i="10"/>
  <c r="N159" i="10"/>
  <c r="H159" i="10"/>
  <c r="S158" i="10"/>
  <c r="N158" i="10"/>
  <c r="R158" i="10" s="1"/>
  <c r="H158" i="10"/>
  <c r="S157" i="10"/>
  <c r="N157" i="10"/>
  <c r="H157" i="10"/>
  <c r="R157" i="10" s="1"/>
  <c r="S156" i="10"/>
  <c r="R156" i="10"/>
  <c r="N156" i="10"/>
  <c r="H156" i="10"/>
  <c r="S155" i="10"/>
  <c r="N155" i="10"/>
  <c r="R155" i="10" s="1"/>
  <c r="H155" i="10"/>
  <c r="S154" i="10"/>
  <c r="N154" i="10"/>
  <c r="H154" i="10"/>
  <c r="R154" i="10" s="1"/>
  <c r="S153" i="10"/>
  <c r="N153" i="10"/>
  <c r="H153" i="10"/>
  <c r="R153" i="10" s="1"/>
  <c r="S152" i="10"/>
  <c r="R152" i="10"/>
  <c r="N152" i="10"/>
  <c r="H152" i="10"/>
  <c r="S151" i="10"/>
  <c r="N151" i="10"/>
  <c r="H151" i="10"/>
  <c r="R151" i="10" s="1"/>
  <c r="S150" i="10"/>
  <c r="R150" i="10"/>
  <c r="N150" i="10"/>
  <c r="H150" i="10"/>
  <c r="S149" i="10"/>
  <c r="R149" i="10"/>
  <c r="N149" i="10"/>
  <c r="H149" i="10"/>
  <c r="S148" i="10"/>
  <c r="R148" i="10"/>
  <c r="N148" i="10"/>
  <c r="H148" i="10"/>
  <c r="S147" i="10"/>
  <c r="N147" i="10"/>
  <c r="H147" i="10"/>
  <c r="S146" i="10"/>
  <c r="R146" i="10"/>
  <c r="N146" i="10"/>
  <c r="H146" i="10"/>
  <c r="S145" i="10"/>
  <c r="N145" i="10"/>
  <c r="R145" i="10" s="1"/>
  <c r="H145" i="10"/>
  <c r="S144" i="10"/>
  <c r="N144" i="10"/>
  <c r="H144" i="10"/>
  <c r="S143" i="10"/>
  <c r="N143" i="10"/>
  <c r="H143" i="10"/>
  <c r="R143" i="10" s="1"/>
  <c r="S142" i="10"/>
  <c r="N142" i="10"/>
  <c r="H142" i="10"/>
  <c r="S141" i="10"/>
  <c r="N141" i="10"/>
  <c r="H141" i="10"/>
  <c r="R141" i="10" s="1"/>
  <c r="S140" i="10"/>
  <c r="R140" i="10"/>
  <c r="N140" i="10"/>
  <c r="H140" i="10"/>
  <c r="S139" i="10"/>
  <c r="N139" i="10"/>
  <c r="H139" i="10"/>
  <c r="R139" i="10" s="1"/>
  <c r="S138" i="10"/>
  <c r="R138" i="10"/>
  <c r="N138" i="10"/>
  <c r="H138" i="10"/>
  <c r="S137" i="10"/>
  <c r="R137" i="10"/>
  <c r="N137" i="10"/>
  <c r="H137" i="10"/>
  <c r="S136" i="10"/>
  <c r="R136" i="10"/>
  <c r="N136" i="10"/>
  <c r="H136" i="10"/>
  <c r="S135" i="10"/>
  <c r="N135" i="10"/>
  <c r="H135" i="10"/>
  <c r="S134" i="10"/>
  <c r="R134" i="10"/>
  <c r="N134" i="10"/>
  <c r="H134" i="10"/>
  <c r="S133" i="10"/>
  <c r="N133" i="10"/>
  <c r="R133" i="10" s="1"/>
  <c r="H133" i="10"/>
  <c r="S132" i="10"/>
  <c r="R132" i="10"/>
  <c r="N132" i="10"/>
  <c r="H132" i="10"/>
  <c r="S131" i="10"/>
  <c r="N131" i="10"/>
  <c r="H131" i="10"/>
  <c r="R131" i="10" s="1"/>
  <c r="S130" i="10"/>
  <c r="N130" i="10"/>
  <c r="H130" i="10"/>
  <c r="S129" i="10"/>
  <c r="N129" i="10"/>
  <c r="H129" i="10"/>
  <c r="R129" i="10" s="1"/>
  <c r="S128" i="10"/>
  <c r="R128" i="10"/>
  <c r="N128" i="10"/>
  <c r="H128" i="10"/>
  <c r="S127" i="10"/>
  <c r="N127" i="10"/>
  <c r="H127" i="10"/>
  <c r="R127" i="10" s="1"/>
  <c r="S126" i="10"/>
  <c r="R126" i="10"/>
  <c r="N126" i="10"/>
  <c r="H126" i="10"/>
  <c r="S125" i="10"/>
  <c r="R125" i="10"/>
  <c r="N125" i="10"/>
  <c r="H125" i="10"/>
  <c r="S124" i="10"/>
  <c r="R124" i="10"/>
  <c r="N124" i="10"/>
  <c r="H124" i="10"/>
  <c r="S123" i="10"/>
  <c r="N123" i="10"/>
  <c r="H123" i="10"/>
  <c r="S122" i="10"/>
  <c r="R122" i="10"/>
  <c r="N122" i="10"/>
  <c r="H122" i="10"/>
  <c r="S121" i="10"/>
  <c r="N121" i="10"/>
  <c r="H121" i="10"/>
  <c r="S120" i="10"/>
  <c r="R120" i="10"/>
  <c r="N120" i="10"/>
  <c r="H120" i="10"/>
  <c r="S119" i="10"/>
  <c r="N119" i="10"/>
  <c r="H119" i="10"/>
  <c r="R119" i="10" s="1"/>
  <c r="S118" i="10"/>
  <c r="N118" i="10"/>
  <c r="H118" i="10"/>
  <c r="S117" i="10"/>
  <c r="N117" i="10"/>
  <c r="H117" i="10"/>
  <c r="R117" i="10" s="1"/>
  <c r="S116" i="10"/>
  <c r="R116" i="10"/>
  <c r="N116" i="10"/>
  <c r="H116" i="10"/>
  <c r="S115" i="10"/>
  <c r="N115" i="10"/>
  <c r="H115" i="10"/>
  <c r="R115" i="10" s="1"/>
  <c r="S114" i="10"/>
  <c r="R114" i="10"/>
  <c r="N114" i="10"/>
  <c r="H114" i="10"/>
  <c r="S113" i="10"/>
  <c r="R113" i="10"/>
  <c r="N113" i="10"/>
  <c r="H113" i="10"/>
  <c r="S112" i="10"/>
  <c r="R112" i="10"/>
  <c r="N112" i="10"/>
  <c r="H112" i="10"/>
  <c r="S111" i="10"/>
  <c r="N111" i="10"/>
  <c r="H111" i="10"/>
  <c r="S110" i="10"/>
  <c r="R110" i="10"/>
  <c r="N110" i="10"/>
  <c r="H110" i="10"/>
  <c r="S109" i="10"/>
  <c r="N109" i="10"/>
  <c r="H109" i="10"/>
  <c r="S108" i="10"/>
  <c r="R108" i="10"/>
  <c r="N108" i="10"/>
  <c r="H108" i="10"/>
  <c r="S107" i="10"/>
  <c r="N107" i="10"/>
  <c r="H107" i="10"/>
  <c r="R107" i="10" s="1"/>
  <c r="S106" i="10"/>
  <c r="R106" i="10"/>
  <c r="N106" i="10"/>
  <c r="H106" i="10"/>
  <c r="S105" i="10"/>
  <c r="N105" i="10"/>
  <c r="H105" i="10"/>
  <c r="R105" i="10" s="1"/>
  <c r="S104" i="10"/>
  <c r="R104" i="10"/>
  <c r="N104" i="10"/>
  <c r="H104" i="10"/>
  <c r="S103" i="10"/>
  <c r="N103" i="10"/>
  <c r="H103" i="10"/>
  <c r="S102" i="10"/>
  <c r="R102" i="10"/>
  <c r="N102" i="10"/>
  <c r="H102" i="10"/>
  <c r="S101" i="10"/>
  <c r="R101" i="10"/>
  <c r="N101" i="10"/>
  <c r="H101" i="10"/>
  <c r="S100" i="10"/>
  <c r="R100" i="10"/>
  <c r="N100" i="10"/>
  <c r="H100" i="10"/>
  <c r="S99" i="10"/>
  <c r="N99" i="10"/>
  <c r="H99" i="10"/>
  <c r="R99" i="10" s="1"/>
  <c r="S98" i="10"/>
  <c r="R98" i="10"/>
  <c r="N98" i="10"/>
  <c r="H98" i="10"/>
  <c r="S97" i="10"/>
  <c r="N97" i="10"/>
  <c r="H97" i="10"/>
  <c r="S96" i="10"/>
  <c r="R96" i="10"/>
  <c r="N96" i="10"/>
  <c r="H96" i="10"/>
  <c r="S95" i="10"/>
  <c r="N95" i="10"/>
  <c r="H95" i="10"/>
  <c r="R95" i="10" s="1"/>
  <c r="S94" i="10"/>
  <c r="R94" i="10"/>
  <c r="N94" i="10"/>
  <c r="H94" i="10"/>
  <c r="S93" i="10"/>
  <c r="N93" i="10"/>
  <c r="H93" i="10"/>
  <c r="R93" i="10" s="1"/>
  <c r="S92" i="10"/>
  <c r="R92" i="10"/>
  <c r="N92" i="10"/>
  <c r="H92" i="10"/>
  <c r="S91" i="10"/>
  <c r="N91" i="10"/>
  <c r="H91" i="10"/>
  <c r="S90" i="10"/>
  <c r="R90" i="10"/>
  <c r="N90" i="10"/>
  <c r="H90" i="10"/>
  <c r="S89" i="10"/>
  <c r="R89" i="10"/>
  <c r="N89" i="10"/>
  <c r="H89" i="10"/>
  <c r="S88" i="10"/>
  <c r="R88" i="10"/>
  <c r="N88" i="10"/>
  <c r="H88" i="10"/>
  <c r="S87" i="10"/>
  <c r="N87" i="10"/>
  <c r="H87" i="10"/>
  <c r="R87" i="10" s="1"/>
  <c r="S86" i="10"/>
  <c r="R86" i="10"/>
  <c r="N86" i="10"/>
  <c r="H86" i="10"/>
  <c r="S85" i="10"/>
  <c r="N85" i="10"/>
  <c r="H85" i="10"/>
  <c r="S84" i="10"/>
  <c r="R84" i="10"/>
  <c r="N84" i="10"/>
  <c r="H84" i="10"/>
  <c r="S83" i="10"/>
  <c r="N83" i="10"/>
  <c r="H83" i="10"/>
  <c r="R83" i="10" s="1"/>
  <c r="S82" i="10"/>
  <c r="R82" i="10"/>
  <c r="N82" i="10"/>
  <c r="H82" i="10"/>
  <c r="S81" i="10"/>
  <c r="N81" i="10"/>
  <c r="H81" i="10"/>
  <c r="R81" i="10" s="1"/>
  <c r="S80" i="10"/>
  <c r="R80" i="10"/>
  <c r="N80" i="10"/>
  <c r="H80" i="10"/>
  <c r="S79" i="10"/>
  <c r="N79" i="10"/>
  <c r="H79" i="10"/>
  <c r="S78" i="10"/>
  <c r="R78" i="10"/>
  <c r="N78" i="10"/>
  <c r="H78" i="10"/>
  <c r="S77" i="10"/>
  <c r="R77" i="10"/>
  <c r="N77" i="10"/>
  <c r="H77" i="10"/>
  <c r="S76" i="10"/>
  <c r="R76" i="10"/>
  <c r="N76" i="10"/>
  <c r="H76" i="10"/>
  <c r="S75" i="10"/>
  <c r="N75" i="10"/>
  <c r="H75" i="10"/>
  <c r="R75" i="10" s="1"/>
  <c r="S74" i="10"/>
  <c r="R74" i="10"/>
  <c r="N74" i="10"/>
  <c r="H74" i="10"/>
  <c r="S73" i="10"/>
  <c r="N73" i="10"/>
  <c r="H73" i="10"/>
  <c r="S72" i="10"/>
  <c r="R72" i="10"/>
  <c r="N72" i="10"/>
  <c r="H72" i="10"/>
  <c r="S71" i="10"/>
  <c r="N71" i="10"/>
  <c r="H71" i="10"/>
  <c r="R71" i="10" s="1"/>
  <c r="S70" i="10"/>
  <c r="R70" i="10"/>
  <c r="N70" i="10"/>
  <c r="H70" i="10"/>
  <c r="S69" i="10"/>
  <c r="N69" i="10"/>
  <c r="H69" i="10"/>
  <c r="R69" i="10" s="1"/>
  <c r="S68" i="10"/>
  <c r="R68" i="10"/>
  <c r="N68" i="10"/>
  <c r="H68" i="10"/>
  <c r="S67" i="10"/>
  <c r="N67" i="10"/>
  <c r="H67" i="10"/>
  <c r="S66" i="10"/>
  <c r="R66" i="10"/>
  <c r="N66" i="10"/>
  <c r="H66" i="10"/>
  <c r="S65" i="10"/>
  <c r="R65" i="10"/>
  <c r="N65" i="10"/>
  <c r="H65" i="10"/>
  <c r="S64" i="10"/>
  <c r="R64" i="10"/>
  <c r="N64" i="10"/>
  <c r="H64" i="10"/>
  <c r="S63" i="10"/>
  <c r="N63" i="10"/>
  <c r="H63" i="10"/>
  <c r="R63" i="10" s="1"/>
  <c r="S62" i="10"/>
  <c r="R62" i="10"/>
  <c r="N62" i="10"/>
  <c r="H62" i="10"/>
  <c r="S61" i="10"/>
  <c r="N61" i="10"/>
  <c r="H61" i="10"/>
  <c r="S60" i="10"/>
  <c r="R60" i="10"/>
  <c r="N60" i="10"/>
  <c r="H60" i="10"/>
  <c r="S59" i="10"/>
  <c r="N59" i="10"/>
  <c r="H59" i="10"/>
  <c r="S58" i="10"/>
  <c r="R58" i="10"/>
  <c r="N58" i="10"/>
  <c r="H58" i="10"/>
  <c r="S57" i="10"/>
  <c r="N57" i="10"/>
  <c r="H57" i="10"/>
  <c r="R57" i="10" s="1"/>
  <c r="S56" i="10"/>
  <c r="R56" i="10"/>
  <c r="N56" i="10"/>
  <c r="H56" i="10"/>
  <c r="S55" i="10"/>
  <c r="N55" i="10"/>
  <c r="R55" i="10" s="1"/>
  <c r="H55" i="10"/>
  <c r="S54" i="10"/>
  <c r="R54" i="10"/>
  <c r="N54" i="10"/>
  <c r="H54" i="10"/>
  <c r="S53" i="10"/>
  <c r="R53" i="10"/>
  <c r="N53" i="10"/>
  <c r="H53" i="10"/>
  <c r="S52" i="10"/>
  <c r="R52" i="10"/>
  <c r="N52" i="10"/>
  <c r="H52" i="10"/>
  <c r="S51" i="10"/>
  <c r="N51" i="10"/>
  <c r="H51" i="10"/>
  <c r="R51" i="10" s="1"/>
  <c r="S50" i="10"/>
  <c r="N50" i="10"/>
  <c r="H50" i="10"/>
  <c r="S49" i="10"/>
  <c r="N49" i="10"/>
  <c r="H49" i="10"/>
  <c r="S48" i="10"/>
  <c r="R48" i="10"/>
  <c r="N48" i="10"/>
  <c r="H48" i="10"/>
  <c r="S47" i="10"/>
  <c r="N47" i="10"/>
  <c r="H47" i="10"/>
  <c r="S46" i="10"/>
  <c r="R46" i="10"/>
  <c r="N46" i="10"/>
  <c r="H46" i="10"/>
  <c r="S45" i="10"/>
  <c r="N45" i="10"/>
  <c r="H45" i="10"/>
  <c r="S44" i="10"/>
  <c r="R44" i="10"/>
  <c r="N44" i="10"/>
  <c r="H44" i="10"/>
  <c r="S43" i="10"/>
  <c r="N43" i="10"/>
  <c r="H43" i="10"/>
  <c r="S42" i="10"/>
  <c r="N42" i="10"/>
  <c r="R42" i="10" s="1"/>
  <c r="H42" i="10"/>
  <c r="S41" i="10"/>
  <c r="N41" i="10"/>
  <c r="H41" i="10"/>
  <c r="S40" i="10"/>
  <c r="N40" i="10"/>
  <c r="H40" i="10"/>
  <c r="S39" i="10"/>
  <c r="R39" i="10"/>
  <c r="N39" i="10"/>
  <c r="H39" i="10"/>
  <c r="S38" i="10"/>
  <c r="R38" i="10"/>
  <c r="N38" i="10"/>
  <c r="H38" i="10"/>
  <c r="S37" i="10"/>
  <c r="N37" i="10"/>
  <c r="R37" i="10" s="1"/>
  <c r="H37" i="10"/>
  <c r="S36" i="10"/>
  <c r="N36" i="10"/>
  <c r="H36" i="10"/>
  <c r="S35" i="10"/>
  <c r="R35" i="10"/>
  <c r="N35" i="10"/>
  <c r="H35" i="10"/>
  <c r="S34" i="10"/>
  <c r="N34" i="10"/>
  <c r="H34" i="10"/>
  <c r="S33" i="10"/>
  <c r="N33" i="10"/>
  <c r="H33" i="10"/>
  <c r="S32" i="10"/>
  <c r="R32" i="10"/>
  <c r="N32" i="10"/>
  <c r="H32" i="10"/>
  <c r="S31" i="10"/>
  <c r="N31" i="10"/>
  <c r="H31" i="10"/>
  <c r="S30" i="10"/>
  <c r="N30" i="10"/>
  <c r="R30" i="10" s="1"/>
  <c r="H30" i="10"/>
  <c r="S29" i="10"/>
  <c r="N29" i="10"/>
  <c r="H29" i="10"/>
  <c r="S28" i="10"/>
  <c r="N28" i="10"/>
  <c r="H28" i="10"/>
  <c r="S27" i="10"/>
  <c r="R27" i="10"/>
  <c r="N27" i="10"/>
  <c r="H27" i="10"/>
  <c r="S26" i="10"/>
  <c r="R26" i="10"/>
  <c r="N26" i="10"/>
  <c r="H26" i="10"/>
  <c r="S25" i="10"/>
  <c r="R25" i="10"/>
  <c r="N25" i="10"/>
  <c r="H25" i="10"/>
  <c r="S24" i="10"/>
  <c r="N24" i="10"/>
  <c r="H24" i="10"/>
  <c r="S23" i="10"/>
  <c r="R23" i="10"/>
  <c r="N23" i="10"/>
  <c r="H23" i="10"/>
  <c r="S22" i="10"/>
  <c r="N22" i="10"/>
  <c r="H22" i="10"/>
  <c r="S21" i="10"/>
  <c r="N21" i="10"/>
  <c r="H21" i="10"/>
  <c r="S20" i="10"/>
  <c r="R20" i="10"/>
  <c r="N20" i="10"/>
  <c r="H20" i="10"/>
  <c r="S19" i="10"/>
  <c r="N19" i="10"/>
  <c r="H19" i="10"/>
  <c r="S18" i="10"/>
  <c r="N18" i="10"/>
  <c r="R18" i="10" s="1"/>
  <c r="H18" i="10"/>
  <c r="S17" i="10"/>
  <c r="N17" i="10"/>
  <c r="H17" i="10"/>
  <c r="S16" i="10"/>
  <c r="N16" i="10"/>
  <c r="H16" i="10"/>
  <c r="S15" i="10"/>
  <c r="R15" i="10"/>
  <c r="N15" i="10"/>
  <c r="H15" i="10"/>
  <c r="S14" i="10"/>
  <c r="R14" i="10"/>
  <c r="N14" i="10"/>
  <c r="H14" i="10"/>
  <c r="S13" i="10"/>
  <c r="R13" i="10"/>
  <c r="N13" i="10"/>
  <c r="H13" i="10"/>
  <c r="S12" i="10"/>
  <c r="N12" i="10"/>
  <c r="H12" i="10"/>
  <c r="S11" i="10"/>
  <c r="R11" i="10"/>
  <c r="N11" i="10"/>
  <c r="H11" i="10"/>
  <c r="S10" i="10"/>
  <c r="N10" i="10"/>
  <c r="R10" i="10" s="1"/>
  <c r="H10" i="10"/>
  <c r="S9" i="10"/>
  <c r="N9" i="10"/>
  <c r="H9" i="10"/>
  <c r="S8" i="10"/>
  <c r="R8" i="10"/>
  <c r="N8" i="10"/>
  <c r="H8" i="10"/>
  <c r="S7" i="10"/>
  <c r="N7" i="10"/>
  <c r="H7" i="10"/>
  <c r="S6" i="10"/>
  <c r="N6" i="10"/>
  <c r="R6" i="10" s="1"/>
  <c r="H6" i="10"/>
  <c r="S5" i="10"/>
  <c r="N5" i="10"/>
  <c r="H5" i="10"/>
  <c r="S4" i="10"/>
  <c r="R4" i="10"/>
  <c r="N4" i="10"/>
  <c r="H4" i="10"/>
  <c r="S3" i="10"/>
  <c r="R3" i="10"/>
  <c r="N3" i="10"/>
  <c r="H3" i="10"/>
  <c r="S180" i="9"/>
  <c r="R180" i="9"/>
  <c r="N180" i="9"/>
  <c r="H180" i="9"/>
  <c r="S179" i="9"/>
  <c r="R179" i="9"/>
  <c r="N179" i="9"/>
  <c r="H179" i="9"/>
  <c r="S178" i="9"/>
  <c r="R178" i="9"/>
  <c r="N178" i="9"/>
  <c r="H178" i="9"/>
  <c r="S177" i="9"/>
  <c r="R177" i="9"/>
  <c r="N177" i="9"/>
  <c r="H177" i="9"/>
  <c r="S176" i="9"/>
  <c r="N176" i="9"/>
  <c r="H176" i="9"/>
  <c r="S175" i="9"/>
  <c r="R175" i="9"/>
  <c r="N175" i="9"/>
  <c r="H175" i="9"/>
  <c r="S174" i="9"/>
  <c r="N174" i="9"/>
  <c r="R174" i="9" s="1"/>
  <c r="H174" i="9"/>
  <c r="S173" i="9"/>
  <c r="N173" i="9"/>
  <c r="H173" i="9"/>
  <c r="S172" i="9"/>
  <c r="R172" i="9"/>
  <c r="N172" i="9"/>
  <c r="H172" i="9"/>
  <c r="S171" i="9"/>
  <c r="N171" i="9"/>
  <c r="H171" i="9"/>
  <c r="S170" i="9"/>
  <c r="N170" i="9"/>
  <c r="R170" i="9" s="1"/>
  <c r="H170" i="9"/>
  <c r="S169" i="9"/>
  <c r="N169" i="9"/>
  <c r="H169" i="9"/>
  <c r="R169" i="9" s="1"/>
  <c r="S168" i="9"/>
  <c r="R168" i="9"/>
  <c r="N168" i="9"/>
  <c r="H168" i="9"/>
  <c r="S167" i="9"/>
  <c r="R167" i="9"/>
  <c r="N167" i="9"/>
  <c r="H167" i="9"/>
  <c r="S166" i="9"/>
  <c r="R166" i="9"/>
  <c r="N166" i="9"/>
  <c r="H166" i="9"/>
  <c r="S165" i="9"/>
  <c r="R165" i="9"/>
  <c r="N165" i="9"/>
  <c r="H165" i="9"/>
  <c r="S164" i="9"/>
  <c r="N164" i="9"/>
  <c r="H164" i="9"/>
  <c r="S163" i="9"/>
  <c r="N163" i="9"/>
  <c r="H163" i="9"/>
  <c r="R163" i="9" s="1"/>
  <c r="S162" i="9"/>
  <c r="N162" i="9"/>
  <c r="R162" i="9" s="1"/>
  <c r="H162" i="9"/>
  <c r="S161" i="9"/>
  <c r="N161" i="9"/>
  <c r="H161" i="9"/>
  <c r="S160" i="9"/>
  <c r="R160" i="9"/>
  <c r="N160" i="9"/>
  <c r="H160" i="9"/>
  <c r="S159" i="9"/>
  <c r="N159" i="9"/>
  <c r="H159" i="9"/>
  <c r="S158" i="9"/>
  <c r="N158" i="9"/>
  <c r="R158" i="9" s="1"/>
  <c r="H158" i="9"/>
  <c r="S157" i="9"/>
  <c r="N157" i="9"/>
  <c r="H157" i="9"/>
  <c r="R157" i="9" s="1"/>
  <c r="S156" i="9"/>
  <c r="R156" i="9"/>
  <c r="N156" i="9"/>
  <c r="H156" i="9"/>
  <c r="S155" i="9"/>
  <c r="R155" i="9"/>
  <c r="N155" i="9"/>
  <c r="H155" i="9"/>
  <c r="S154" i="9"/>
  <c r="R154" i="9"/>
  <c r="N154" i="9"/>
  <c r="H154" i="9"/>
  <c r="S153" i="9"/>
  <c r="R153" i="9"/>
  <c r="N153" i="9"/>
  <c r="H153" i="9"/>
  <c r="S152" i="9"/>
  <c r="N152" i="9"/>
  <c r="H152" i="9"/>
  <c r="S151" i="9"/>
  <c r="N151" i="9"/>
  <c r="H151" i="9"/>
  <c r="R151" i="9" s="1"/>
  <c r="S150" i="9"/>
  <c r="N150" i="9"/>
  <c r="R150" i="9" s="1"/>
  <c r="H150" i="9"/>
  <c r="S149" i="9"/>
  <c r="N149" i="9"/>
  <c r="H149" i="9"/>
  <c r="S148" i="9"/>
  <c r="R148" i="9"/>
  <c r="N148" i="9"/>
  <c r="H148" i="9"/>
  <c r="S147" i="9"/>
  <c r="N147" i="9"/>
  <c r="H147" i="9"/>
  <c r="S146" i="9"/>
  <c r="N146" i="9"/>
  <c r="R146" i="9" s="1"/>
  <c r="H146" i="9"/>
  <c r="S145" i="9"/>
  <c r="N145" i="9"/>
  <c r="H145" i="9"/>
  <c r="R145" i="9" s="1"/>
  <c r="S144" i="9"/>
  <c r="R144" i="9"/>
  <c r="N144" i="9"/>
  <c r="H144" i="9"/>
  <c r="S143" i="9"/>
  <c r="R143" i="9"/>
  <c r="N143" i="9"/>
  <c r="H143" i="9"/>
  <c r="S142" i="9"/>
  <c r="R142" i="9"/>
  <c r="N142" i="9"/>
  <c r="H142" i="9"/>
  <c r="S141" i="9"/>
  <c r="R141" i="9"/>
  <c r="N141" i="9"/>
  <c r="H141" i="9"/>
  <c r="S140" i="9"/>
  <c r="N140" i="9"/>
  <c r="H140" i="9"/>
  <c r="S139" i="9"/>
  <c r="N139" i="9"/>
  <c r="H139" i="9"/>
  <c r="S138" i="9"/>
  <c r="N138" i="9"/>
  <c r="R138" i="9" s="1"/>
  <c r="H138" i="9"/>
  <c r="S137" i="9"/>
  <c r="N137" i="9"/>
  <c r="H137" i="9"/>
  <c r="S136" i="9"/>
  <c r="R136" i="9"/>
  <c r="N136" i="9"/>
  <c r="H136" i="9"/>
  <c r="S135" i="9"/>
  <c r="N135" i="9"/>
  <c r="H135" i="9"/>
  <c r="S134" i="9"/>
  <c r="N134" i="9"/>
  <c r="R134" i="9" s="1"/>
  <c r="H134" i="9"/>
  <c r="S133" i="9"/>
  <c r="N133" i="9"/>
  <c r="H133" i="9"/>
  <c r="R133" i="9" s="1"/>
  <c r="S132" i="9"/>
  <c r="R132" i="9"/>
  <c r="N132" i="9"/>
  <c r="H132" i="9"/>
  <c r="S131" i="9"/>
  <c r="R131" i="9"/>
  <c r="N131" i="9"/>
  <c r="H131" i="9"/>
  <c r="S130" i="9"/>
  <c r="R130" i="9"/>
  <c r="N130" i="9"/>
  <c r="H130" i="9"/>
  <c r="S129" i="9"/>
  <c r="N129" i="9"/>
  <c r="H129" i="9"/>
  <c r="R129" i="9" s="1"/>
  <c r="S128" i="9"/>
  <c r="N128" i="9"/>
  <c r="H128" i="9"/>
  <c r="S127" i="9"/>
  <c r="N127" i="9"/>
  <c r="H127" i="9"/>
  <c r="S126" i="9"/>
  <c r="N126" i="9"/>
  <c r="R126" i="9" s="1"/>
  <c r="H126" i="9"/>
  <c r="S125" i="9"/>
  <c r="N125" i="9"/>
  <c r="H125" i="9"/>
  <c r="S124" i="9"/>
  <c r="R124" i="9"/>
  <c r="N124" i="9"/>
  <c r="H124" i="9"/>
  <c r="S123" i="9"/>
  <c r="N123" i="9"/>
  <c r="H123" i="9"/>
  <c r="S122" i="9"/>
  <c r="N122" i="9"/>
  <c r="R122" i="9" s="1"/>
  <c r="H122" i="9"/>
  <c r="S121" i="9"/>
  <c r="N121" i="9"/>
  <c r="H121" i="9"/>
  <c r="R121" i="9" s="1"/>
  <c r="S120" i="9"/>
  <c r="R120" i="9"/>
  <c r="N120" i="9"/>
  <c r="H120" i="9"/>
  <c r="S119" i="9"/>
  <c r="R119" i="9"/>
  <c r="N119" i="9"/>
  <c r="H119" i="9"/>
  <c r="S118" i="9"/>
  <c r="R118" i="9"/>
  <c r="N118" i="9"/>
  <c r="H118" i="9"/>
  <c r="S117" i="9"/>
  <c r="N117" i="9"/>
  <c r="H117" i="9"/>
  <c r="R117" i="9" s="1"/>
  <c r="S116" i="9"/>
  <c r="N116" i="9"/>
  <c r="H116" i="9"/>
  <c r="S115" i="9"/>
  <c r="N115" i="9"/>
  <c r="H115" i="9"/>
  <c r="S114" i="9"/>
  <c r="N114" i="9"/>
  <c r="R114" i="9" s="1"/>
  <c r="H114" i="9"/>
  <c r="S113" i="9"/>
  <c r="N113" i="9"/>
  <c r="H113" i="9"/>
  <c r="S112" i="9"/>
  <c r="R112" i="9"/>
  <c r="N112" i="9"/>
  <c r="H112" i="9"/>
  <c r="S111" i="9"/>
  <c r="N111" i="9"/>
  <c r="H111" i="9"/>
  <c r="S110" i="9"/>
  <c r="N110" i="9"/>
  <c r="R110" i="9" s="1"/>
  <c r="H110" i="9"/>
  <c r="S109" i="9"/>
  <c r="N109" i="9"/>
  <c r="H109" i="9"/>
  <c r="R109" i="9" s="1"/>
  <c r="S108" i="9"/>
  <c r="R108" i="9"/>
  <c r="N108" i="9"/>
  <c r="H108" i="9"/>
  <c r="S107" i="9"/>
  <c r="R107" i="9"/>
  <c r="N107" i="9"/>
  <c r="H107" i="9"/>
  <c r="S106" i="9"/>
  <c r="R106" i="9"/>
  <c r="N106" i="9"/>
  <c r="H106" i="9"/>
  <c r="S105" i="9"/>
  <c r="R105" i="9"/>
  <c r="N105" i="9"/>
  <c r="H105" i="9"/>
  <c r="S104" i="9"/>
  <c r="N104" i="9"/>
  <c r="H104" i="9"/>
  <c r="S103" i="9"/>
  <c r="N103" i="9"/>
  <c r="H103" i="9"/>
  <c r="S102" i="9"/>
  <c r="N102" i="9"/>
  <c r="R102" i="9" s="1"/>
  <c r="H102" i="9"/>
  <c r="S101" i="9"/>
  <c r="N101" i="9"/>
  <c r="H101" i="9"/>
  <c r="S100" i="9"/>
  <c r="R100" i="9"/>
  <c r="N100" i="9"/>
  <c r="H100" i="9"/>
  <c r="S99" i="9"/>
  <c r="N99" i="9"/>
  <c r="H99" i="9"/>
  <c r="S98" i="9"/>
  <c r="N98" i="9"/>
  <c r="R98" i="9" s="1"/>
  <c r="H98" i="9"/>
  <c r="S97" i="9"/>
  <c r="N97" i="9"/>
  <c r="H97" i="9"/>
  <c r="R97" i="9" s="1"/>
  <c r="S96" i="9"/>
  <c r="R96" i="9"/>
  <c r="N96" i="9"/>
  <c r="H96" i="9"/>
  <c r="S95" i="9"/>
  <c r="R95" i="9"/>
  <c r="N95" i="9"/>
  <c r="H95" i="9"/>
  <c r="S94" i="9"/>
  <c r="R94" i="9"/>
  <c r="N94" i="9"/>
  <c r="H94" i="9"/>
  <c r="S93" i="9"/>
  <c r="R93" i="9"/>
  <c r="N93" i="9"/>
  <c r="H93" i="9"/>
  <c r="S92" i="9"/>
  <c r="N92" i="9"/>
  <c r="H92" i="9"/>
  <c r="S91" i="9"/>
  <c r="N91" i="9"/>
  <c r="H91" i="9"/>
  <c r="S90" i="9"/>
  <c r="N90" i="9"/>
  <c r="R90" i="9" s="1"/>
  <c r="H90" i="9"/>
  <c r="S89" i="9"/>
  <c r="N89" i="9"/>
  <c r="H89" i="9"/>
  <c r="S88" i="9"/>
  <c r="R88" i="9"/>
  <c r="N88" i="9"/>
  <c r="H88" i="9"/>
  <c r="S87" i="9"/>
  <c r="N87" i="9"/>
  <c r="H87" i="9"/>
  <c r="S86" i="9"/>
  <c r="N86" i="9"/>
  <c r="R86" i="9" s="1"/>
  <c r="H86" i="9"/>
  <c r="S85" i="9"/>
  <c r="N85" i="9"/>
  <c r="H85" i="9"/>
  <c r="S84" i="9"/>
  <c r="R84" i="9"/>
  <c r="N84" i="9"/>
  <c r="H84" i="9"/>
  <c r="S83" i="9"/>
  <c r="R83" i="9"/>
  <c r="N83" i="9"/>
  <c r="H83" i="9"/>
  <c r="S82" i="9"/>
  <c r="R82" i="9"/>
  <c r="N82" i="9"/>
  <c r="H82" i="9"/>
  <c r="S81" i="9"/>
  <c r="N81" i="9"/>
  <c r="R81" i="9" s="1"/>
  <c r="H81" i="9"/>
  <c r="S80" i="9"/>
  <c r="N80" i="9"/>
  <c r="H80" i="9"/>
  <c r="S79" i="9"/>
  <c r="N79" i="9"/>
  <c r="H79" i="9"/>
  <c r="S78" i="9"/>
  <c r="N78" i="9"/>
  <c r="R78" i="9" s="1"/>
  <c r="H78" i="9"/>
  <c r="S77" i="9"/>
  <c r="N77" i="9"/>
  <c r="H77" i="9"/>
  <c r="S76" i="9"/>
  <c r="N76" i="9"/>
  <c r="H76" i="9"/>
  <c r="S75" i="9"/>
  <c r="N75" i="9"/>
  <c r="H75" i="9"/>
  <c r="S74" i="9"/>
  <c r="N74" i="9"/>
  <c r="R74" i="9" s="1"/>
  <c r="H74" i="9"/>
  <c r="S73" i="9"/>
  <c r="N73" i="9"/>
  <c r="H73" i="9"/>
  <c r="R73" i="9" s="1"/>
  <c r="S72" i="9"/>
  <c r="N72" i="9"/>
  <c r="H72" i="9"/>
  <c r="R72" i="9" s="1"/>
  <c r="S71" i="9"/>
  <c r="R71" i="9"/>
  <c r="N71" i="9"/>
  <c r="H71" i="9"/>
  <c r="S70" i="9"/>
  <c r="R70" i="9"/>
  <c r="N70" i="9"/>
  <c r="H70" i="9"/>
  <c r="S69" i="9"/>
  <c r="R69" i="9"/>
  <c r="N69" i="9"/>
  <c r="H69" i="9"/>
  <c r="S68" i="9"/>
  <c r="N68" i="9"/>
  <c r="H68" i="9"/>
  <c r="S67" i="9"/>
  <c r="N67" i="9"/>
  <c r="H67" i="9"/>
  <c r="S66" i="9"/>
  <c r="R66" i="9"/>
  <c r="N66" i="9"/>
  <c r="H66" i="9"/>
  <c r="S65" i="9"/>
  <c r="N65" i="9"/>
  <c r="H65" i="9"/>
  <c r="S64" i="9"/>
  <c r="N64" i="9"/>
  <c r="H64" i="9"/>
  <c r="S63" i="9"/>
  <c r="N63" i="9"/>
  <c r="H63" i="9"/>
  <c r="S62" i="9"/>
  <c r="N62" i="9"/>
  <c r="R62" i="9" s="1"/>
  <c r="H62" i="9"/>
  <c r="S61" i="9"/>
  <c r="N61" i="9"/>
  <c r="H61" i="9"/>
  <c r="R61" i="9" s="1"/>
  <c r="S60" i="9"/>
  <c r="R60" i="9"/>
  <c r="N60" i="9"/>
  <c r="H60" i="9"/>
  <c r="S59" i="9"/>
  <c r="R59" i="9"/>
  <c r="N59" i="9"/>
  <c r="H59" i="9"/>
  <c r="S58" i="9"/>
  <c r="R58" i="9"/>
  <c r="N58" i="9"/>
  <c r="H58" i="9"/>
  <c r="S57" i="9"/>
  <c r="R57" i="9"/>
  <c r="N57" i="9"/>
  <c r="H57" i="9"/>
  <c r="S56" i="9"/>
  <c r="R56" i="9"/>
  <c r="N56" i="9"/>
  <c r="H56" i="9"/>
  <c r="S55" i="9"/>
  <c r="R55" i="9"/>
  <c r="N55" i="9"/>
  <c r="H55" i="9"/>
  <c r="S54" i="9"/>
  <c r="R54" i="9"/>
  <c r="N54" i="9"/>
  <c r="H54" i="9"/>
  <c r="S53" i="9"/>
  <c r="N53" i="9"/>
  <c r="H53" i="9"/>
  <c r="S52" i="9"/>
  <c r="N52" i="9"/>
  <c r="H52" i="9"/>
  <c r="S51" i="9"/>
  <c r="N51" i="9"/>
  <c r="H51" i="9"/>
  <c r="S50" i="9"/>
  <c r="N50" i="9"/>
  <c r="R50" i="9" s="1"/>
  <c r="H50" i="9"/>
  <c r="S49" i="9"/>
  <c r="N49" i="9"/>
  <c r="H49" i="9"/>
  <c r="S48" i="9"/>
  <c r="R48" i="9"/>
  <c r="N48" i="9"/>
  <c r="H48" i="9"/>
  <c r="S47" i="9"/>
  <c r="N47" i="9"/>
  <c r="R47" i="9" s="1"/>
  <c r="H47" i="9"/>
  <c r="S46" i="9"/>
  <c r="R46" i="9"/>
  <c r="N46" i="9"/>
  <c r="H46" i="9"/>
  <c r="S45" i="9"/>
  <c r="R45" i="9"/>
  <c r="N45" i="9"/>
  <c r="H45" i="9"/>
  <c r="S44" i="9"/>
  <c r="N44" i="9"/>
  <c r="H44" i="9"/>
  <c r="S43" i="9"/>
  <c r="N43" i="9"/>
  <c r="H43" i="9"/>
  <c r="R43" i="9" s="1"/>
  <c r="S42" i="9"/>
  <c r="N42" i="9"/>
  <c r="R42" i="9" s="1"/>
  <c r="H42" i="9"/>
  <c r="S41" i="9"/>
  <c r="N41" i="9"/>
  <c r="H41" i="9"/>
  <c r="S40" i="9"/>
  <c r="R40" i="9"/>
  <c r="N40" i="9"/>
  <c r="H40" i="9"/>
  <c r="S39" i="9"/>
  <c r="N39" i="9"/>
  <c r="H39" i="9"/>
  <c r="S38" i="9"/>
  <c r="N38" i="9"/>
  <c r="H38" i="9"/>
  <c r="R38" i="9" s="1"/>
  <c r="S37" i="9"/>
  <c r="N37" i="9"/>
  <c r="H37" i="9"/>
  <c r="S36" i="9"/>
  <c r="N36" i="9"/>
  <c r="R36" i="9" s="1"/>
  <c r="H36" i="9"/>
  <c r="S35" i="9"/>
  <c r="N35" i="9"/>
  <c r="H35" i="9"/>
  <c r="S34" i="9"/>
  <c r="R34" i="9"/>
  <c r="N34" i="9"/>
  <c r="H34" i="9"/>
  <c r="S33" i="9"/>
  <c r="R33" i="9"/>
  <c r="N33" i="9"/>
  <c r="H33" i="9"/>
  <c r="S32" i="9"/>
  <c r="R32" i="9"/>
  <c r="N32" i="9"/>
  <c r="H32" i="9"/>
  <c r="S31" i="9"/>
  <c r="N31" i="9"/>
  <c r="H31" i="9"/>
  <c r="R31" i="9" s="1"/>
  <c r="S30" i="9"/>
  <c r="N30" i="9"/>
  <c r="H30" i="9"/>
  <c r="S29" i="9"/>
  <c r="R29" i="9"/>
  <c r="N29" i="9"/>
  <c r="H29" i="9"/>
  <c r="S28" i="9"/>
  <c r="R28" i="9"/>
  <c r="N28" i="9"/>
  <c r="H28" i="9"/>
  <c r="S27" i="9"/>
  <c r="R27" i="9"/>
  <c r="N27" i="9"/>
  <c r="H27" i="9"/>
  <c r="S26" i="9"/>
  <c r="N26" i="9"/>
  <c r="H26" i="9"/>
  <c r="R26" i="9" s="1"/>
  <c r="S25" i="9"/>
  <c r="N25" i="9"/>
  <c r="H25" i="9"/>
  <c r="S24" i="9"/>
  <c r="N24" i="9"/>
  <c r="H24" i="9"/>
  <c r="R24" i="9" s="1"/>
  <c r="S23" i="9"/>
  <c r="N23" i="9"/>
  <c r="H23" i="9"/>
  <c r="S22" i="9"/>
  <c r="R22" i="9"/>
  <c r="N22" i="9"/>
  <c r="H22" i="9"/>
  <c r="S21" i="9"/>
  <c r="R21" i="9"/>
  <c r="N21" i="9"/>
  <c r="H21" i="9"/>
  <c r="S20" i="9"/>
  <c r="R20" i="9"/>
  <c r="N20" i="9"/>
  <c r="H20" i="9"/>
  <c r="S19" i="9"/>
  <c r="N19" i="9"/>
  <c r="H19" i="9"/>
  <c r="R19" i="9" s="1"/>
  <c r="S18" i="9"/>
  <c r="N18" i="9"/>
  <c r="H18" i="9"/>
  <c r="S17" i="9"/>
  <c r="R17" i="9"/>
  <c r="N17" i="9"/>
  <c r="H17" i="9"/>
  <c r="S16" i="9"/>
  <c r="R16" i="9"/>
  <c r="N16" i="9"/>
  <c r="H16" i="9"/>
  <c r="S15" i="9"/>
  <c r="R15" i="9"/>
  <c r="N15" i="9"/>
  <c r="H15" i="9"/>
  <c r="S14" i="9"/>
  <c r="N14" i="9"/>
  <c r="H14" i="9"/>
  <c r="R14" i="9" s="1"/>
  <c r="S13" i="9"/>
  <c r="N13" i="9"/>
  <c r="H13" i="9"/>
  <c r="S12" i="9"/>
  <c r="N12" i="9"/>
  <c r="H12" i="9"/>
  <c r="R12" i="9" s="1"/>
  <c r="S11" i="9"/>
  <c r="N11" i="9"/>
  <c r="H11" i="9"/>
  <c r="S10" i="9"/>
  <c r="R10" i="9"/>
  <c r="N10" i="9"/>
  <c r="H10" i="9"/>
  <c r="S9" i="9"/>
  <c r="R9" i="9"/>
  <c r="N9" i="9"/>
  <c r="H9" i="9"/>
  <c r="S8" i="9"/>
  <c r="N8" i="9"/>
  <c r="H8" i="9"/>
  <c r="R8" i="9" s="1"/>
  <c r="S7" i="9"/>
  <c r="N7" i="9"/>
  <c r="H7" i="9"/>
  <c r="R7" i="9" s="1"/>
  <c r="S6" i="9"/>
  <c r="N6" i="9"/>
  <c r="H6" i="9"/>
  <c r="S5" i="9"/>
  <c r="R5" i="9"/>
  <c r="N5" i="9"/>
  <c r="H5" i="9"/>
  <c r="S4" i="9"/>
  <c r="R4" i="9"/>
  <c r="N4" i="9"/>
  <c r="H4" i="9"/>
  <c r="S3" i="9"/>
  <c r="R3" i="9"/>
  <c r="N3" i="9"/>
  <c r="H3" i="9"/>
  <c r="S182" i="8"/>
  <c r="R182" i="8"/>
  <c r="N182" i="8"/>
  <c r="H182" i="8"/>
  <c r="S181" i="8"/>
  <c r="R181" i="8"/>
  <c r="N181" i="8"/>
  <c r="H181" i="8"/>
  <c r="S180" i="8"/>
  <c r="N180" i="8"/>
  <c r="H180" i="8"/>
  <c r="R180" i="8" s="1"/>
  <c r="S179" i="8"/>
  <c r="N179" i="8"/>
  <c r="H179" i="8"/>
  <c r="S178" i="8"/>
  <c r="N178" i="8"/>
  <c r="H178" i="8"/>
  <c r="R178" i="8" s="1"/>
  <c r="S177" i="8"/>
  <c r="N177" i="8"/>
  <c r="H177" i="8"/>
  <c r="S176" i="8"/>
  <c r="R176" i="8"/>
  <c r="N176" i="8"/>
  <c r="H176" i="8"/>
  <c r="S175" i="8"/>
  <c r="R175" i="8"/>
  <c r="N175" i="8"/>
  <c r="H175" i="8"/>
  <c r="S174" i="8"/>
  <c r="N174" i="8"/>
  <c r="H174" i="8"/>
  <c r="R174" i="8" s="1"/>
  <c r="S173" i="8"/>
  <c r="N173" i="8"/>
  <c r="H173" i="8"/>
  <c r="R173" i="8" s="1"/>
  <c r="S172" i="8"/>
  <c r="N172" i="8"/>
  <c r="H172" i="8"/>
  <c r="S171" i="8"/>
  <c r="R171" i="8"/>
  <c r="N171" i="8"/>
  <c r="H171" i="8"/>
  <c r="S170" i="8"/>
  <c r="R170" i="8"/>
  <c r="N170" i="8"/>
  <c r="H170" i="8"/>
  <c r="S169" i="8"/>
  <c r="R169" i="8"/>
  <c r="N169" i="8"/>
  <c r="H169" i="8"/>
  <c r="S168" i="8"/>
  <c r="N168" i="8"/>
  <c r="H168" i="8"/>
  <c r="R168" i="8" s="1"/>
  <c r="S167" i="8"/>
  <c r="N167" i="8"/>
  <c r="H167" i="8"/>
  <c r="S166" i="8"/>
  <c r="N166" i="8"/>
  <c r="H166" i="8"/>
  <c r="R166" i="8" s="1"/>
  <c r="S165" i="8"/>
  <c r="N165" i="8"/>
  <c r="H165" i="8"/>
  <c r="S164" i="8"/>
  <c r="R164" i="8"/>
  <c r="N164" i="8"/>
  <c r="H164" i="8"/>
  <c r="S163" i="8"/>
  <c r="R163" i="8"/>
  <c r="N163" i="8"/>
  <c r="H163" i="8"/>
  <c r="S162" i="8"/>
  <c r="R162" i="8"/>
  <c r="N162" i="8"/>
  <c r="H162" i="8"/>
  <c r="S161" i="8"/>
  <c r="N161" i="8"/>
  <c r="H161" i="8"/>
  <c r="R161" i="8" s="1"/>
  <c r="S160" i="8"/>
  <c r="N160" i="8"/>
  <c r="H160" i="8"/>
  <c r="S159" i="8"/>
  <c r="R159" i="8"/>
  <c r="N159" i="8"/>
  <c r="H159" i="8"/>
  <c r="S158" i="8"/>
  <c r="R158" i="8"/>
  <c r="N158" i="8"/>
  <c r="H158" i="8"/>
  <c r="S157" i="8"/>
  <c r="R157" i="8"/>
  <c r="N157" i="8"/>
  <c r="H157" i="8"/>
  <c r="S156" i="8"/>
  <c r="N156" i="8"/>
  <c r="H156" i="8"/>
  <c r="R156" i="8" s="1"/>
  <c r="S155" i="8"/>
  <c r="N155" i="8"/>
  <c r="H155" i="8"/>
  <c r="S154" i="8"/>
  <c r="N154" i="8"/>
  <c r="H154" i="8"/>
  <c r="R154" i="8" s="1"/>
  <c r="S153" i="8"/>
  <c r="N153" i="8"/>
  <c r="H153" i="8"/>
  <c r="S152" i="8"/>
  <c r="N152" i="8"/>
  <c r="H152" i="8"/>
  <c r="S151" i="8"/>
  <c r="R151" i="8"/>
  <c r="N151" i="8"/>
  <c r="H151" i="8"/>
  <c r="S150" i="8"/>
  <c r="R150" i="8"/>
  <c r="N150" i="8"/>
  <c r="H150" i="8"/>
  <c r="S149" i="8"/>
  <c r="N149" i="8"/>
  <c r="H149" i="8"/>
  <c r="R149" i="8" s="1"/>
  <c r="S148" i="8"/>
  <c r="N148" i="8"/>
  <c r="H148" i="8"/>
  <c r="S147" i="8"/>
  <c r="R147" i="8"/>
  <c r="N147" i="8"/>
  <c r="H147" i="8"/>
  <c r="S146" i="8"/>
  <c r="R146" i="8"/>
  <c r="N146" i="8"/>
  <c r="H146" i="8"/>
  <c r="S145" i="8"/>
  <c r="R145" i="8"/>
  <c r="N145" i="8"/>
  <c r="H145" i="8"/>
  <c r="S144" i="8"/>
  <c r="N144" i="8"/>
  <c r="H144" i="8"/>
  <c r="R144" i="8" s="1"/>
  <c r="S143" i="8"/>
  <c r="N143" i="8"/>
  <c r="H143" i="8"/>
  <c r="S142" i="8"/>
  <c r="N142" i="8"/>
  <c r="H142" i="8"/>
  <c r="R142" i="8" s="1"/>
  <c r="S141" i="8"/>
  <c r="N141" i="8"/>
  <c r="H141" i="8"/>
  <c r="S140" i="8"/>
  <c r="N140" i="8"/>
  <c r="H140" i="8"/>
  <c r="S139" i="8"/>
  <c r="R139" i="8"/>
  <c r="N139" i="8"/>
  <c r="H139" i="8"/>
  <c r="S138" i="8"/>
  <c r="N138" i="8"/>
  <c r="H138" i="8"/>
  <c r="R138" i="8" s="1"/>
  <c r="S137" i="8"/>
  <c r="N137" i="8"/>
  <c r="H137" i="8"/>
  <c r="R137" i="8" s="1"/>
  <c r="S136" i="8"/>
  <c r="N136" i="8"/>
  <c r="H136" i="8"/>
  <c r="S135" i="8"/>
  <c r="R135" i="8"/>
  <c r="N135" i="8"/>
  <c r="H135" i="8"/>
  <c r="S134" i="8"/>
  <c r="R134" i="8"/>
  <c r="N134" i="8"/>
  <c r="H134" i="8"/>
  <c r="S133" i="8"/>
  <c r="R133" i="8"/>
  <c r="N133" i="8"/>
  <c r="H133" i="8"/>
  <c r="S132" i="8"/>
  <c r="N132" i="8"/>
  <c r="H132" i="8"/>
  <c r="R132" i="8" s="1"/>
  <c r="S131" i="8"/>
  <c r="N131" i="8"/>
  <c r="H131" i="8"/>
  <c r="S130" i="8"/>
  <c r="N130" i="8"/>
  <c r="H130" i="8"/>
  <c r="R130" i="8" s="1"/>
  <c r="S129" i="8"/>
  <c r="N129" i="8"/>
  <c r="H129" i="8"/>
  <c r="S128" i="8"/>
  <c r="N128" i="8"/>
  <c r="H128" i="8"/>
  <c r="S127" i="8"/>
  <c r="R127" i="8"/>
  <c r="N127" i="8"/>
  <c r="H127" i="8"/>
  <c r="S126" i="8"/>
  <c r="R126" i="8"/>
  <c r="N126" i="8"/>
  <c r="H126" i="8"/>
  <c r="S125" i="8"/>
  <c r="N125" i="8"/>
  <c r="H125" i="8"/>
  <c r="R125" i="8" s="1"/>
  <c r="S124" i="8"/>
  <c r="N124" i="8"/>
  <c r="H124" i="8"/>
  <c r="S123" i="8"/>
  <c r="R123" i="8"/>
  <c r="N123" i="8"/>
  <c r="H123" i="8"/>
  <c r="S122" i="8"/>
  <c r="R122" i="8"/>
  <c r="N122" i="8"/>
  <c r="H122" i="8"/>
  <c r="S121" i="8"/>
  <c r="R121" i="8"/>
  <c r="N121" i="8"/>
  <c r="H121" i="8"/>
  <c r="S120" i="8"/>
  <c r="N120" i="8"/>
  <c r="H120" i="8"/>
  <c r="R120" i="8" s="1"/>
  <c r="S119" i="8"/>
  <c r="N119" i="8"/>
  <c r="H119" i="8"/>
  <c r="S118" i="8"/>
  <c r="N118" i="8"/>
  <c r="H118" i="8"/>
  <c r="R118" i="8" s="1"/>
  <c r="S117" i="8"/>
  <c r="N117" i="8"/>
  <c r="H117" i="8"/>
  <c r="S116" i="8"/>
  <c r="N116" i="8"/>
  <c r="H116" i="8"/>
  <c r="S115" i="8"/>
  <c r="R115" i="8"/>
  <c r="N115" i="8"/>
  <c r="H115" i="8"/>
  <c r="S114" i="8"/>
  <c r="N114" i="8"/>
  <c r="H114" i="8"/>
  <c r="R114" i="8" s="1"/>
  <c r="S113" i="8"/>
  <c r="N113" i="8"/>
  <c r="H113" i="8"/>
  <c r="R113" i="8" s="1"/>
  <c r="S112" i="8"/>
  <c r="N112" i="8"/>
  <c r="H112" i="8"/>
  <c r="R112" i="8" s="1"/>
  <c r="S111" i="8"/>
  <c r="R111" i="8"/>
  <c r="N111" i="8"/>
  <c r="H111" i="8"/>
  <c r="S110" i="8"/>
  <c r="N110" i="8"/>
  <c r="R110" i="8" s="1"/>
  <c r="H110" i="8"/>
  <c r="S109" i="8"/>
  <c r="R109" i="8"/>
  <c r="N109" i="8"/>
  <c r="H109" i="8"/>
  <c r="S108" i="8"/>
  <c r="N108" i="8"/>
  <c r="H108" i="8"/>
  <c r="R108" i="8" s="1"/>
  <c r="S107" i="8"/>
  <c r="N107" i="8"/>
  <c r="H107" i="8"/>
  <c r="S106" i="8"/>
  <c r="N106" i="8"/>
  <c r="H106" i="8"/>
  <c r="R106" i="8" s="1"/>
  <c r="S105" i="8"/>
  <c r="N105" i="8"/>
  <c r="H105" i="8"/>
  <c r="S104" i="8"/>
  <c r="N104" i="8"/>
  <c r="H104" i="8"/>
  <c r="S103" i="8"/>
  <c r="R103" i="8"/>
  <c r="N103" i="8"/>
  <c r="H103" i="8"/>
  <c r="S102" i="8"/>
  <c r="N102" i="8"/>
  <c r="H102" i="8"/>
  <c r="R102" i="8" s="1"/>
  <c r="S101" i="8"/>
  <c r="N101" i="8"/>
  <c r="H101" i="8"/>
  <c r="R101" i="8" s="1"/>
  <c r="S100" i="8"/>
  <c r="N100" i="8"/>
  <c r="H100" i="8"/>
  <c r="R100" i="8" s="1"/>
  <c r="S99" i="8"/>
  <c r="R99" i="8"/>
  <c r="N99" i="8"/>
  <c r="H99" i="8"/>
  <c r="S98" i="8"/>
  <c r="R98" i="8"/>
  <c r="N98" i="8"/>
  <c r="H98" i="8"/>
  <c r="S97" i="8"/>
  <c r="R97" i="8"/>
  <c r="N97" i="8"/>
  <c r="H97" i="8"/>
  <c r="S96" i="8"/>
  <c r="N96" i="8"/>
  <c r="H96" i="8"/>
  <c r="R96" i="8" s="1"/>
  <c r="S95" i="8"/>
  <c r="N95" i="8"/>
  <c r="H95" i="8"/>
  <c r="S94" i="8"/>
  <c r="N94" i="8"/>
  <c r="H94" i="8"/>
  <c r="R94" i="8" s="1"/>
  <c r="S93" i="8"/>
  <c r="N93" i="8"/>
  <c r="H93" i="8"/>
  <c r="S92" i="8"/>
  <c r="N92" i="8"/>
  <c r="H92" i="8"/>
  <c r="S91" i="8"/>
  <c r="R91" i="8"/>
  <c r="N91" i="8"/>
  <c r="H91" i="8"/>
  <c r="S90" i="8"/>
  <c r="N90" i="8"/>
  <c r="H90" i="8"/>
  <c r="R90" i="8" s="1"/>
  <c r="S89" i="8"/>
  <c r="N89" i="8"/>
  <c r="H89" i="8"/>
  <c r="R89" i="8" s="1"/>
  <c r="S88" i="8"/>
  <c r="N88" i="8"/>
  <c r="H88" i="8"/>
  <c r="R88" i="8" s="1"/>
  <c r="S87" i="8"/>
  <c r="R87" i="8"/>
  <c r="N87" i="8"/>
  <c r="H87" i="8"/>
  <c r="S86" i="8"/>
  <c r="N86" i="8"/>
  <c r="R86" i="8" s="1"/>
  <c r="H86" i="8"/>
  <c r="S85" i="8"/>
  <c r="R85" i="8"/>
  <c r="N85" i="8"/>
  <c r="H85" i="8"/>
  <c r="S84" i="8"/>
  <c r="N84" i="8"/>
  <c r="H84" i="8"/>
  <c r="S83" i="8"/>
  <c r="N83" i="8"/>
  <c r="H83" i="8"/>
  <c r="R83" i="8" s="1"/>
  <c r="S82" i="8"/>
  <c r="N82" i="8"/>
  <c r="H82" i="8"/>
  <c r="S81" i="8"/>
  <c r="N81" i="8"/>
  <c r="H81" i="8"/>
  <c r="S80" i="8"/>
  <c r="R80" i="8"/>
  <c r="N80" i="8"/>
  <c r="H80" i="8"/>
  <c r="S79" i="8"/>
  <c r="R79" i="8"/>
  <c r="N79" i="8"/>
  <c r="H79" i="8"/>
  <c r="S78" i="8"/>
  <c r="N78" i="8"/>
  <c r="R78" i="8" s="1"/>
  <c r="H78" i="8"/>
  <c r="S77" i="8"/>
  <c r="N77" i="8"/>
  <c r="H77" i="8"/>
  <c r="R77" i="8" s="1"/>
  <c r="S76" i="8"/>
  <c r="N76" i="8"/>
  <c r="H76" i="8"/>
  <c r="R76" i="8" s="1"/>
  <c r="S75" i="8"/>
  <c r="N75" i="8"/>
  <c r="H75" i="8"/>
  <c r="S74" i="8"/>
  <c r="R74" i="8"/>
  <c r="N74" i="8"/>
  <c r="H74" i="8"/>
  <c r="S73" i="8"/>
  <c r="R73" i="8"/>
  <c r="N73" i="8"/>
  <c r="H73" i="8"/>
  <c r="S72" i="8"/>
  <c r="N72" i="8"/>
  <c r="H72" i="8"/>
  <c r="S71" i="8"/>
  <c r="N71" i="8"/>
  <c r="H71" i="8"/>
  <c r="R71" i="8" s="1"/>
  <c r="S70" i="8"/>
  <c r="N70" i="8"/>
  <c r="H70" i="8"/>
  <c r="S69" i="8"/>
  <c r="N69" i="8"/>
  <c r="H69" i="8"/>
  <c r="S68" i="8"/>
  <c r="R68" i="8"/>
  <c r="N68" i="8"/>
  <c r="H68" i="8"/>
  <c r="S67" i="8"/>
  <c r="R67" i="8"/>
  <c r="N67" i="8"/>
  <c r="H67" i="8"/>
  <c r="S66" i="8"/>
  <c r="N66" i="8"/>
  <c r="H66" i="8"/>
  <c r="R66" i="8" s="1"/>
  <c r="S65" i="8"/>
  <c r="N65" i="8"/>
  <c r="H65" i="8"/>
  <c r="R65" i="8" s="1"/>
  <c r="S64" i="8"/>
  <c r="N64" i="8"/>
  <c r="H64" i="8"/>
  <c r="R64" i="8" s="1"/>
  <c r="S63" i="8"/>
  <c r="R63" i="8"/>
  <c r="N63" i="8"/>
  <c r="H63" i="8"/>
  <c r="S62" i="8"/>
  <c r="N62" i="8"/>
  <c r="R62" i="8" s="1"/>
  <c r="H62" i="8"/>
  <c r="S61" i="8"/>
  <c r="R61" i="8"/>
  <c r="N61" i="8"/>
  <c r="H61" i="8"/>
  <c r="S60" i="8"/>
  <c r="N60" i="8"/>
  <c r="H60" i="8"/>
  <c r="S59" i="8"/>
  <c r="N59" i="8"/>
  <c r="H59" i="8"/>
  <c r="R59" i="8" s="1"/>
  <c r="S58" i="8"/>
  <c r="R58" i="8"/>
  <c r="N58" i="8"/>
  <c r="H58" i="8"/>
  <c r="S57" i="8"/>
  <c r="N57" i="8"/>
  <c r="H57" i="8"/>
  <c r="S56" i="8"/>
  <c r="N56" i="8"/>
  <c r="H56" i="8"/>
  <c r="R56" i="8" s="1"/>
  <c r="S55" i="8"/>
  <c r="R55" i="8"/>
  <c r="N55" i="8"/>
  <c r="H55" i="8"/>
  <c r="S54" i="8"/>
  <c r="N54" i="8"/>
  <c r="H54" i="8"/>
  <c r="S53" i="8"/>
  <c r="N53" i="8"/>
  <c r="R53" i="8" s="1"/>
  <c r="H53" i="8"/>
  <c r="S52" i="8"/>
  <c r="N52" i="8"/>
  <c r="H52" i="8"/>
  <c r="S51" i="8"/>
  <c r="R51" i="8"/>
  <c r="N51" i="8"/>
  <c r="H51" i="8"/>
  <c r="S50" i="8"/>
  <c r="N50" i="8"/>
  <c r="H50" i="8"/>
  <c r="S49" i="8"/>
  <c r="N49" i="8"/>
  <c r="H49" i="8"/>
  <c r="R49" i="8" s="1"/>
  <c r="S48" i="8"/>
  <c r="R48" i="8"/>
  <c r="N48" i="8"/>
  <c r="H48" i="8"/>
  <c r="S47" i="8"/>
  <c r="R47" i="8"/>
  <c r="N47" i="8"/>
  <c r="H47" i="8"/>
  <c r="S46" i="8"/>
  <c r="R46" i="8"/>
  <c r="N46" i="8"/>
  <c r="H46" i="8"/>
  <c r="S45" i="8"/>
  <c r="N45" i="8"/>
  <c r="H45" i="8"/>
  <c r="S44" i="8"/>
  <c r="N44" i="8"/>
  <c r="H44" i="8"/>
  <c r="R44" i="8" s="1"/>
  <c r="S43" i="8"/>
  <c r="R43" i="8"/>
  <c r="N43" i="8"/>
  <c r="H43" i="8"/>
  <c r="S42" i="8"/>
  <c r="N42" i="8"/>
  <c r="H42" i="8"/>
  <c r="S41" i="8"/>
  <c r="N41" i="8"/>
  <c r="R41" i="8" s="1"/>
  <c r="H41" i="8"/>
  <c r="S40" i="8"/>
  <c r="N40" i="8"/>
  <c r="H40" i="8"/>
  <c r="S39" i="8"/>
  <c r="R39" i="8"/>
  <c r="N39" i="8"/>
  <c r="H39" i="8"/>
  <c r="S38" i="8"/>
  <c r="N38" i="8"/>
  <c r="H38" i="8"/>
  <c r="S37" i="8"/>
  <c r="N37" i="8"/>
  <c r="H37" i="8"/>
  <c r="R37" i="8" s="1"/>
  <c r="S36" i="8"/>
  <c r="R36" i="8"/>
  <c r="N36" i="8"/>
  <c r="H36" i="8"/>
  <c r="S35" i="8"/>
  <c r="R35" i="8"/>
  <c r="N35" i="8"/>
  <c r="H35" i="8"/>
  <c r="S34" i="8"/>
  <c r="R34" i="8"/>
  <c r="N34" i="8"/>
  <c r="H34" i="8"/>
  <c r="S33" i="8"/>
  <c r="N33" i="8"/>
  <c r="H33" i="8"/>
  <c r="S32" i="8"/>
  <c r="N32" i="8"/>
  <c r="H32" i="8"/>
  <c r="R32" i="8" s="1"/>
  <c r="S31" i="8"/>
  <c r="R31" i="8"/>
  <c r="N31" i="8"/>
  <c r="H31" i="8"/>
  <c r="S30" i="8"/>
  <c r="N30" i="8"/>
  <c r="H30" i="8"/>
  <c r="S29" i="8"/>
  <c r="N29" i="8"/>
  <c r="H29" i="8"/>
  <c r="S28" i="8"/>
  <c r="N28" i="8"/>
  <c r="H28" i="8"/>
  <c r="S27" i="8"/>
  <c r="R27" i="8"/>
  <c r="N27" i="8"/>
  <c r="H27" i="8"/>
  <c r="S26" i="8"/>
  <c r="N26" i="8"/>
  <c r="H26" i="8"/>
  <c r="S25" i="8"/>
  <c r="N25" i="8"/>
  <c r="H25" i="8"/>
  <c r="R25" i="8" s="1"/>
  <c r="S24" i="8"/>
  <c r="R24" i="8"/>
  <c r="N24" i="8"/>
  <c r="H24" i="8"/>
  <c r="S23" i="8"/>
  <c r="R23" i="8"/>
  <c r="N23" i="8"/>
  <c r="H23" i="8"/>
  <c r="S22" i="8"/>
  <c r="R22" i="8"/>
  <c r="N22" i="8"/>
  <c r="H22" i="8"/>
  <c r="S21" i="8"/>
  <c r="N21" i="8"/>
  <c r="H21" i="8"/>
  <c r="S20" i="8"/>
  <c r="N20" i="8"/>
  <c r="H20" i="8"/>
  <c r="S19" i="8"/>
  <c r="R19" i="8"/>
  <c r="N19" i="8"/>
  <c r="H19" i="8"/>
  <c r="S18" i="8"/>
  <c r="N18" i="8"/>
  <c r="H18" i="8"/>
  <c r="S17" i="8"/>
  <c r="N17" i="8"/>
  <c r="H17" i="8"/>
  <c r="S16" i="8"/>
  <c r="N16" i="8"/>
  <c r="H16" i="8"/>
  <c r="S15" i="8"/>
  <c r="R15" i="8"/>
  <c r="N15" i="8"/>
  <c r="H15" i="8"/>
  <c r="S14" i="8"/>
  <c r="N14" i="8"/>
  <c r="R14" i="8" s="1"/>
  <c r="H14" i="8"/>
  <c r="S13" i="8"/>
  <c r="N13" i="8"/>
  <c r="H13" i="8"/>
  <c r="R13" i="8" s="1"/>
  <c r="S12" i="8"/>
  <c r="R12" i="8"/>
  <c r="N12" i="8"/>
  <c r="H12" i="8"/>
  <c r="S11" i="8"/>
  <c r="R11" i="8"/>
  <c r="N11" i="8"/>
  <c r="H11" i="8"/>
  <c r="S10" i="8"/>
  <c r="R10" i="8"/>
  <c r="N10" i="8"/>
  <c r="H10" i="8"/>
  <c r="S9" i="8"/>
  <c r="N9" i="8"/>
  <c r="H9" i="8"/>
  <c r="S8" i="8"/>
  <c r="N8" i="8"/>
  <c r="H8" i="8"/>
  <c r="S7" i="8"/>
  <c r="R7" i="8"/>
  <c r="N7" i="8"/>
  <c r="H7" i="8"/>
  <c r="S6" i="8"/>
  <c r="N6" i="8"/>
  <c r="H6" i="8"/>
  <c r="S5" i="8"/>
  <c r="N5" i="8"/>
  <c r="H5" i="8"/>
  <c r="S4" i="8"/>
  <c r="N4" i="8"/>
  <c r="H4" i="8"/>
  <c r="S3" i="8"/>
  <c r="R3" i="8"/>
  <c r="N3" i="8"/>
  <c r="H3" i="8"/>
  <c r="S189" i="7"/>
  <c r="N189" i="7"/>
  <c r="H189" i="7"/>
  <c r="S188" i="7"/>
  <c r="R188" i="7"/>
  <c r="N188" i="7"/>
  <c r="H188" i="7"/>
  <c r="S187" i="7"/>
  <c r="N187" i="7"/>
  <c r="R187" i="7" s="1"/>
  <c r="H187" i="7"/>
  <c r="S186" i="7"/>
  <c r="N186" i="7"/>
  <c r="H186" i="7"/>
  <c r="R186" i="7" s="1"/>
  <c r="S185" i="7"/>
  <c r="R185" i="7"/>
  <c r="N185" i="7"/>
  <c r="H185" i="7"/>
  <c r="S184" i="7"/>
  <c r="R184" i="7"/>
  <c r="N184" i="7"/>
  <c r="H184" i="7"/>
  <c r="S183" i="7"/>
  <c r="R183" i="7"/>
  <c r="N183" i="7"/>
  <c r="H183" i="7"/>
  <c r="S182" i="7"/>
  <c r="N182" i="7"/>
  <c r="H182" i="7"/>
  <c r="S181" i="7"/>
  <c r="N181" i="7"/>
  <c r="H181" i="7"/>
  <c r="S180" i="7"/>
  <c r="R180" i="7"/>
  <c r="N180" i="7"/>
  <c r="H180" i="7"/>
  <c r="S179" i="7"/>
  <c r="N179" i="7"/>
  <c r="H179" i="7"/>
  <c r="S178" i="7"/>
  <c r="N178" i="7"/>
  <c r="H178" i="7"/>
  <c r="S177" i="7"/>
  <c r="N177" i="7"/>
  <c r="H177" i="7"/>
  <c r="S176" i="7"/>
  <c r="R176" i="7"/>
  <c r="N176" i="7"/>
  <c r="H176" i="7"/>
  <c r="S175" i="7"/>
  <c r="N175" i="7"/>
  <c r="R175" i="7" s="1"/>
  <c r="H175" i="7"/>
  <c r="S174" i="7"/>
  <c r="R174" i="7"/>
  <c r="N174" i="7"/>
  <c r="H174" i="7"/>
  <c r="S173" i="7"/>
  <c r="R173" i="7"/>
  <c r="N173" i="7"/>
  <c r="H173" i="7"/>
  <c r="S172" i="7"/>
  <c r="R172" i="7"/>
  <c r="N172" i="7"/>
  <c r="H172" i="7"/>
  <c r="S171" i="7"/>
  <c r="R171" i="7"/>
  <c r="N171" i="7"/>
  <c r="H171" i="7"/>
  <c r="S170" i="7"/>
  <c r="R170" i="7"/>
  <c r="N170" i="7"/>
  <c r="S169" i="7"/>
  <c r="N169" i="7"/>
  <c r="H169" i="7"/>
  <c r="R169" i="7" s="1"/>
  <c r="S168" i="7"/>
  <c r="N168" i="7"/>
  <c r="R168" i="7" s="1"/>
  <c r="H168" i="7"/>
  <c r="S167" i="7"/>
  <c r="R167" i="7"/>
  <c r="N167" i="7"/>
  <c r="H167" i="7"/>
  <c r="S166" i="7"/>
  <c r="R166" i="7"/>
  <c r="N166" i="7"/>
  <c r="H166" i="7"/>
  <c r="S165" i="7"/>
  <c r="R165" i="7"/>
  <c r="N165" i="7"/>
  <c r="H165" i="7"/>
  <c r="S164" i="7"/>
  <c r="R164" i="7"/>
  <c r="N164" i="7"/>
  <c r="H164" i="7"/>
  <c r="S163" i="7"/>
  <c r="R163" i="7"/>
  <c r="N163" i="7"/>
  <c r="H163" i="7"/>
  <c r="S162" i="7"/>
  <c r="N162" i="7"/>
  <c r="H162" i="7"/>
  <c r="S161" i="7"/>
  <c r="R161" i="7"/>
  <c r="N161" i="7"/>
  <c r="H161" i="7"/>
  <c r="S160" i="7"/>
  <c r="N160" i="7"/>
  <c r="H160" i="7"/>
  <c r="S159" i="7"/>
  <c r="N159" i="7"/>
  <c r="H159" i="7"/>
  <c r="S158" i="7"/>
  <c r="N158" i="7"/>
  <c r="H158" i="7"/>
  <c r="S157" i="7"/>
  <c r="R157" i="7"/>
  <c r="N157" i="7"/>
  <c r="H157" i="7"/>
  <c r="S156" i="7"/>
  <c r="N156" i="7"/>
  <c r="R156" i="7" s="1"/>
  <c r="H156" i="7"/>
  <c r="S155" i="7"/>
  <c r="R155" i="7"/>
  <c r="N155" i="7"/>
  <c r="H155" i="7"/>
  <c r="S154" i="7"/>
  <c r="R154" i="7"/>
  <c r="N154" i="7"/>
  <c r="H154" i="7"/>
  <c r="S153" i="7"/>
  <c r="R153" i="7"/>
  <c r="N153" i="7"/>
  <c r="H153" i="7"/>
  <c r="S152" i="7"/>
  <c r="R152" i="7"/>
  <c r="N152" i="7"/>
  <c r="H152" i="7"/>
  <c r="S151" i="7"/>
  <c r="R151" i="7"/>
  <c r="N151" i="7"/>
  <c r="H151" i="7"/>
  <c r="S150" i="7"/>
  <c r="N150" i="7"/>
  <c r="H150" i="7"/>
  <c r="S149" i="7"/>
  <c r="R149" i="7"/>
  <c r="N149" i="7"/>
  <c r="H149" i="7"/>
  <c r="S148" i="7"/>
  <c r="N148" i="7"/>
  <c r="H148" i="7"/>
  <c r="S147" i="7"/>
  <c r="N147" i="7"/>
  <c r="H147" i="7"/>
  <c r="S146" i="7"/>
  <c r="N146" i="7"/>
  <c r="H146" i="7"/>
  <c r="S145" i="7"/>
  <c r="R145" i="7"/>
  <c r="N145" i="7"/>
  <c r="H145" i="7"/>
  <c r="S144" i="7"/>
  <c r="N144" i="7"/>
  <c r="R144" i="7" s="1"/>
  <c r="H144" i="7"/>
  <c r="S143" i="7"/>
  <c r="R143" i="7"/>
  <c r="N143" i="7"/>
  <c r="H143" i="7"/>
  <c r="S142" i="7"/>
  <c r="R142" i="7"/>
  <c r="H142" i="7"/>
  <c r="S141" i="7"/>
  <c r="N141" i="7"/>
  <c r="H141" i="7"/>
  <c r="S140" i="7"/>
  <c r="N140" i="7"/>
  <c r="H140" i="7"/>
  <c r="R140" i="7" s="1"/>
  <c r="S139" i="7"/>
  <c r="N139" i="7"/>
  <c r="H139" i="7"/>
  <c r="S138" i="7"/>
  <c r="R138" i="7"/>
  <c r="N138" i="7"/>
  <c r="H138" i="7"/>
  <c r="S137" i="7"/>
  <c r="N137" i="7"/>
  <c r="R137" i="7" s="1"/>
  <c r="H137" i="7"/>
  <c r="S136" i="7"/>
  <c r="R136" i="7"/>
  <c r="N136" i="7"/>
  <c r="H136" i="7"/>
  <c r="S135" i="7"/>
  <c r="R135" i="7"/>
  <c r="N135" i="7"/>
  <c r="H135" i="7"/>
  <c r="S134" i="7"/>
  <c r="R134" i="7"/>
  <c r="N134" i="7"/>
  <c r="H134" i="7"/>
  <c r="S133" i="7"/>
  <c r="R133" i="7"/>
  <c r="N133" i="7"/>
  <c r="H133" i="7"/>
  <c r="S132" i="7"/>
  <c r="R132" i="7"/>
  <c r="N132" i="7"/>
  <c r="H132" i="7"/>
  <c r="S131" i="7"/>
  <c r="N131" i="7"/>
  <c r="H131" i="7"/>
  <c r="S130" i="7"/>
  <c r="R130" i="7"/>
  <c r="N130" i="7"/>
  <c r="H130" i="7"/>
  <c r="S129" i="7"/>
  <c r="N129" i="7"/>
  <c r="H129" i="7"/>
  <c r="S128" i="7"/>
  <c r="N128" i="7"/>
  <c r="H128" i="7"/>
  <c r="R128" i="7" s="1"/>
  <c r="S127" i="7"/>
  <c r="N127" i="7"/>
  <c r="H127" i="7"/>
  <c r="S126" i="7"/>
  <c r="R126" i="7"/>
  <c r="N126" i="7"/>
  <c r="H126" i="7"/>
  <c r="S125" i="7"/>
  <c r="N125" i="7"/>
  <c r="R125" i="7" s="1"/>
  <c r="H125" i="7"/>
  <c r="S124" i="7"/>
  <c r="R124" i="7"/>
  <c r="N124" i="7"/>
  <c r="H124" i="7"/>
  <c r="S123" i="7"/>
  <c r="R123" i="7"/>
  <c r="N123" i="7"/>
  <c r="H123" i="7"/>
  <c r="S122" i="7"/>
  <c r="R122" i="7"/>
  <c r="N122" i="7"/>
  <c r="H122" i="7"/>
  <c r="S121" i="7"/>
  <c r="R121" i="7"/>
  <c r="N121" i="7"/>
  <c r="H121" i="7"/>
  <c r="S120" i="7"/>
  <c r="R120" i="7"/>
  <c r="N120" i="7"/>
  <c r="H120" i="7"/>
  <c r="S119" i="7"/>
  <c r="N119" i="7"/>
  <c r="H119" i="7"/>
  <c r="S118" i="7"/>
  <c r="R118" i="7"/>
  <c r="N118" i="7"/>
  <c r="H118" i="7"/>
  <c r="S117" i="7"/>
  <c r="N117" i="7"/>
  <c r="H117" i="7"/>
  <c r="S116" i="7"/>
  <c r="N116" i="7"/>
  <c r="H116" i="7"/>
  <c r="S115" i="7"/>
  <c r="N115" i="7"/>
  <c r="H115" i="7"/>
  <c r="S114" i="7"/>
  <c r="R114" i="7"/>
  <c r="N114" i="7"/>
  <c r="H114" i="7"/>
  <c r="S113" i="7"/>
  <c r="N113" i="7"/>
  <c r="R113" i="7" s="1"/>
  <c r="H113" i="7"/>
  <c r="S112" i="7"/>
  <c r="R112" i="7"/>
  <c r="N112" i="7"/>
  <c r="H112" i="7"/>
  <c r="S111" i="7"/>
  <c r="R111" i="7"/>
  <c r="N111" i="7"/>
  <c r="H111" i="7"/>
  <c r="S110" i="7"/>
  <c r="R110" i="7"/>
  <c r="N110" i="7"/>
  <c r="H110" i="7"/>
  <c r="S109" i="7"/>
  <c r="R109" i="7"/>
  <c r="N109" i="7"/>
  <c r="H109" i="7"/>
  <c r="S108" i="7"/>
  <c r="N108" i="7"/>
  <c r="H108" i="7"/>
  <c r="S107" i="7"/>
  <c r="N107" i="7"/>
  <c r="H107" i="7"/>
  <c r="S106" i="7"/>
  <c r="N106" i="7"/>
  <c r="R106" i="7" s="1"/>
  <c r="H106" i="7"/>
  <c r="S105" i="7"/>
  <c r="N105" i="7"/>
  <c r="H105" i="7"/>
  <c r="S104" i="7"/>
  <c r="N104" i="7"/>
  <c r="R104" i="7" s="1"/>
  <c r="H104" i="7"/>
  <c r="S103" i="7"/>
  <c r="N103" i="7"/>
  <c r="H103" i="7"/>
  <c r="S102" i="7"/>
  <c r="R102" i="7"/>
  <c r="N102" i="7"/>
  <c r="H102" i="7"/>
  <c r="S101" i="7"/>
  <c r="N101" i="7"/>
  <c r="R101" i="7" s="1"/>
  <c r="H101" i="7"/>
  <c r="S100" i="7"/>
  <c r="R100" i="7"/>
  <c r="N100" i="7"/>
  <c r="H100" i="7"/>
  <c r="S99" i="7"/>
  <c r="R99" i="7"/>
  <c r="N99" i="7"/>
  <c r="H99" i="7"/>
  <c r="S98" i="7"/>
  <c r="R98" i="7"/>
  <c r="N98" i="7"/>
  <c r="H98" i="7"/>
  <c r="S97" i="7"/>
  <c r="R97" i="7"/>
  <c r="N97" i="7"/>
  <c r="H97" i="7"/>
  <c r="S96" i="7"/>
  <c r="N96" i="7"/>
  <c r="H96" i="7"/>
  <c r="S95" i="7"/>
  <c r="N95" i="7"/>
  <c r="H95" i="7"/>
  <c r="S94" i="7"/>
  <c r="R94" i="7"/>
  <c r="N94" i="7"/>
  <c r="H94" i="7"/>
  <c r="S93" i="7"/>
  <c r="N93" i="7"/>
  <c r="H93" i="7"/>
  <c r="S92" i="7"/>
  <c r="N92" i="7"/>
  <c r="H92" i="7"/>
  <c r="S91" i="7"/>
  <c r="N91" i="7"/>
  <c r="H91" i="7"/>
  <c r="S90" i="7"/>
  <c r="R90" i="7"/>
  <c r="N90" i="7"/>
  <c r="H90" i="7"/>
  <c r="S89" i="7"/>
  <c r="N89" i="7"/>
  <c r="R89" i="7" s="1"/>
  <c r="H89" i="7"/>
  <c r="S88" i="7"/>
  <c r="R88" i="7"/>
  <c r="N88" i="7"/>
  <c r="H88" i="7"/>
  <c r="S87" i="7"/>
  <c r="R87" i="7"/>
  <c r="N87" i="7"/>
  <c r="H87" i="7"/>
  <c r="S86" i="7"/>
  <c r="R86" i="7"/>
  <c r="N86" i="7"/>
  <c r="H86" i="7"/>
  <c r="S85" i="7"/>
  <c r="N85" i="7"/>
  <c r="H85" i="7"/>
  <c r="R85" i="7" s="1"/>
  <c r="S84" i="7"/>
  <c r="N84" i="7"/>
  <c r="H84" i="7"/>
  <c r="S83" i="7"/>
  <c r="N83" i="7"/>
  <c r="H83" i="7"/>
  <c r="S82" i="7"/>
  <c r="R82" i="7"/>
  <c r="N82" i="7"/>
  <c r="H82" i="7"/>
  <c r="S81" i="7"/>
  <c r="N81" i="7"/>
  <c r="H81" i="7"/>
  <c r="S80" i="7"/>
  <c r="R80" i="7"/>
  <c r="N80" i="7"/>
  <c r="H80" i="7"/>
  <c r="S79" i="7"/>
  <c r="N79" i="7"/>
  <c r="H79" i="7"/>
  <c r="S78" i="7"/>
  <c r="R78" i="7"/>
  <c r="N78" i="7"/>
  <c r="H78" i="7"/>
  <c r="S77" i="7"/>
  <c r="N77" i="7"/>
  <c r="R77" i="7" s="1"/>
  <c r="H77" i="7"/>
  <c r="S76" i="7"/>
  <c r="N76" i="7"/>
  <c r="H76" i="7"/>
  <c r="S75" i="7"/>
  <c r="R75" i="7"/>
  <c r="N75" i="7"/>
  <c r="H75" i="7"/>
  <c r="S74" i="7"/>
  <c r="N74" i="7"/>
  <c r="H74" i="7"/>
  <c r="S73" i="7"/>
  <c r="N73" i="7"/>
  <c r="H73" i="7"/>
  <c r="S72" i="7"/>
  <c r="N72" i="7"/>
  <c r="H72" i="7"/>
  <c r="R72" i="7" s="1"/>
  <c r="S71" i="7"/>
  <c r="N71" i="7"/>
  <c r="H71" i="7"/>
  <c r="S70" i="7"/>
  <c r="N70" i="7"/>
  <c r="R70" i="7" s="1"/>
  <c r="H70" i="7"/>
  <c r="S69" i="7"/>
  <c r="N69" i="7"/>
  <c r="H69" i="7"/>
  <c r="S68" i="7"/>
  <c r="N68" i="7"/>
  <c r="H68" i="7"/>
  <c r="S67" i="7"/>
  <c r="R67" i="7"/>
  <c r="N67" i="7"/>
  <c r="H67" i="7"/>
  <c r="S66" i="7"/>
  <c r="N66" i="7"/>
  <c r="H66" i="7"/>
  <c r="S65" i="7"/>
  <c r="N65" i="7"/>
  <c r="H65" i="7"/>
  <c r="R65" i="7" s="1"/>
  <c r="S64" i="7"/>
  <c r="N64" i="7"/>
  <c r="H64" i="7"/>
  <c r="S63" i="7"/>
  <c r="R63" i="7"/>
  <c r="N63" i="7"/>
  <c r="H63" i="7"/>
  <c r="S62" i="7"/>
  <c r="N62" i="7"/>
  <c r="H62" i="7"/>
  <c r="S61" i="7"/>
  <c r="N61" i="7"/>
  <c r="H61" i="7"/>
  <c r="S60" i="7"/>
  <c r="N60" i="7"/>
  <c r="H60" i="7"/>
  <c r="R60" i="7" s="1"/>
  <c r="S59" i="7"/>
  <c r="N59" i="7"/>
  <c r="H59" i="7"/>
  <c r="S58" i="7"/>
  <c r="N58" i="7"/>
  <c r="R58" i="7" s="1"/>
  <c r="H58" i="7"/>
  <c r="S57" i="7"/>
  <c r="N57" i="7"/>
  <c r="H57" i="7"/>
  <c r="S56" i="7"/>
  <c r="N56" i="7"/>
  <c r="H56" i="7"/>
  <c r="S55" i="7"/>
  <c r="R55" i="7"/>
  <c r="N55" i="7"/>
  <c r="H55" i="7"/>
  <c r="S54" i="7"/>
  <c r="N54" i="7"/>
  <c r="H54" i="7"/>
  <c r="S53" i="7"/>
  <c r="N53" i="7"/>
  <c r="R53" i="7" s="1"/>
  <c r="H53" i="7"/>
  <c r="S52" i="7"/>
  <c r="N52" i="7"/>
  <c r="H52" i="7"/>
  <c r="S51" i="7"/>
  <c r="R51" i="7"/>
  <c r="N51" i="7"/>
  <c r="H51" i="7"/>
  <c r="S50" i="7"/>
  <c r="N50" i="7"/>
  <c r="H50" i="7"/>
  <c r="S49" i="7"/>
  <c r="N49" i="7"/>
  <c r="H49" i="7"/>
  <c r="S48" i="7"/>
  <c r="N48" i="7"/>
  <c r="H48" i="7"/>
  <c r="R48" i="7" s="1"/>
  <c r="S47" i="7"/>
  <c r="N47" i="7"/>
  <c r="H47" i="7"/>
  <c r="S46" i="7"/>
  <c r="N46" i="7"/>
  <c r="R46" i="7" s="1"/>
  <c r="H46" i="7"/>
  <c r="S45" i="7"/>
  <c r="N45" i="7"/>
  <c r="H45" i="7"/>
  <c r="S44" i="7"/>
  <c r="N44" i="7"/>
  <c r="H44" i="7"/>
  <c r="S43" i="7"/>
  <c r="R43" i="7"/>
  <c r="N43" i="7"/>
  <c r="H43" i="7"/>
  <c r="S42" i="7"/>
  <c r="N42" i="7"/>
  <c r="H42" i="7"/>
  <c r="S41" i="7"/>
  <c r="N41" i="7"/>
  <c r="H41" i="7"/>
  <c r="R41" i="7" s="1"/>
  <c r="S40" i="7"/>
  <c r="N40" i="7"/>
  <c r="H40" i="7"/>
  <c r="S39" i="7"/>
  <c r="R39" i="7"/>
  <c r="N39" i="7"/>
  <c r="H39" i="7"/>
  <c r="S38" i="7"/>
  <c r="N38" i="7"/>
  <c r="H38" i="7"/>
  <c r="S37" i="7"/>
  <c r="N37" i="7"/>
  <c r="H37" i="7"/>
  <c r="S36" i="7"/>
  <c r="N36" i="7"/>
  <c r="H36" i="7"/>
  <c r="R36" i="7" s="1"/>
  <c r="S35" i="7"/>
  <c r="N35" i="7"/>
  <c r="H35" i="7"/>
  <c r="S34" i="7"/>
  <c r="N34" i="7"/>
  <c r="H34" i="7"/>
  <c r="R34" i="7" s="1"/>
  <c r="S33" i="7"/>
  <c r="N33" i="7"/>
  <c r="H33" i="7"/>
  <c r="S32" i="7"/>
  <c r="N32" i="7"/>
  <c r="H32" i="7"/>
  <c r="R32" i="7" s="1"/>
  <c r="S31" i="7"/>
  <c r="R31" i="7"/>
  <c r="N31" i="7"/>
  <c r="H31" i="7"/>
  <c r="S30" i="7"/>
  <c r="N30" i="7"/>
  <c r="H30" i="7"/>
  <c r="S29" i="7"/>
  <c r="N29" i="7"/>
  <c r="R29" i="7" s="1"/>
  <c r="H29" i="7"/>
  <c r="S28" i="7"/>
  <c r="N28" i="7"/>
  <c r="H28" i="7"/>
  <c r="S27" i="7"/>
  <c r="R27" i="7"/>
  <c r="N27" i="7"/>
  <c r="H27" i="7"/>
  <c r="S26" i="7"/>
  <c r="N26" i="7"/>
  <c r="H26" i="7"/>
  <c r="S25" i="7"/>
  <c r="N25" i="7"/>
  <c r="H25" i="7"/>
  <c r="S24" i="7"/>
  <c r="N24" i="7"/>
  <c r="H24" i="7"/>
  <c r="R24" i="7" s="1"/>
  <c r="S23" i="7"/>
  <c r="N23" i="7"/>
  <c r="H23" i="7"/>
  <c r="S22" i="7"/>
  <c r="N22" i="7"/>
  <c r="R22" i="7" s="1"/>
  <c r="H22" i="7"/>
  <c r="S21" i="7"/>
  <c r="N21" i="7"/>
  <c r="H21" i="7"/>
  <c r="S20" i="7"/>
  <c r="N20" i="7"/>
  <c r="H20" i="7"/>
  <c r="S19" i="7"/>
  <c r="R19" i="7"/>
  <c r="N19" i="7"/>
  <c r="H19" i="7"/>
  <c r="S18" i="7"/>
  <c r="N18" i="7"/>
  <c r="H18" i="7"/>
  <c r="S17" i="7"/>
  <c r="N17" i="7"/>
  <c r="R17" i="7" s="1"/>
  <c r="H17" i="7"/>
  <c r="S16" i="7"/>
  <c r="N16" i="7"/>
  <c r="H16" i="7"/>
  <c r="S15" i="7"/>
  <c r="R15" i="7"/>
  <c r="N15" i="7"/>
  <c r="H15" i="7"/>
  <c r="S14" i="7"/>
  <c r="N14" i="7"/>
  <c r="H14" i="7"/>
  <c r="S13" i="7"/>
  <c r="N13" i="7"/>
  <c r="H13" i="7"/>
  <c r="S12" i="7"/>
  <c r="N12" i="7"/>
  <c r="H12" i="7"/>
  <c r="R12" i="7" s="1"/>
  <c r="S11" i="7"/>
  <c r="N11" i="7"/>
  <c r="H11" i="7"/>
  <c r="S10" i="7"/>
  <c r="N10" i="7"/>
  <c r="R10" i="7" s="1"/>
  <c r="H10" i="7"/>
  <c r="S9" i="7"/>
  <c r="N9" i="7"/>
  <c r="H9" i="7"/>
  <c r="S8" i="7"/>
  <c r="N8" i="7"/>
  <c r="H8" i="7"/>
  <c r="S7" i="7"/>
  <c r="R7" i="7"/>
  <c r="N7" i="7"/>
  <c r="H7" i="7"/>
  <c r="S6" i="7"/>
  <c r="N6" i="7"/>
  <c r="H6" i="7"/>
  <c r="S5" i="7"/>
  <c r="N5" i="7"/>
  <c r="R5" i="7" s="1"/>
  <c r="H5" i="7"/>
  <c r="S4" i="7"/>
  <c r="N4" i="7"/>
  <c r="H4" i="7"/>
  <c r="S3" i="7"/>
  <c r="R3" i="7"/>
  <c r="N3" i="7"/>
  <c r="H3" i="7"/>
  <c r="S144" i="6"/>
  <c r="N144" i="6"/>
  <c r="H144" i="6"/>
  <c r="S143" i="6"/>
  <c r="R143" i="6"/>
  <c r="N143" i="6"/>
  <c r="H143" i="6"/>
  <c r="S142" i="6"/>
  <c r="N142" i="6"/>
  <c r="H142" i="6"/>
  <c r="S141" i="6"/>
  <c r="N141" i="6"/>
  <c r="H141" i="6"/>
  <c r="S140" i="6"/>
  <c r="N140" i="6"/>
  <c r="H140" i="6"/>
  <c r="R140" i="6" s="1"/>
  <c r="S139" i="6"/>
  <c r="N139" i="6"/>
  <c r="H139" i="6"/>
  <c r="S138" i="6"/>
  <c r="N138" i="6"/>
  <c r="R138" i="6" s="1"/>
  <c r="H138" i="6"/>
  <c r="S137" i="6"/>
  <c r="R137" i="6"/>
  <c r="N137" i="6"/>
  <c r="H137" i="6"/>
  <c r="S136" i="6"/>
  <c r="N136" i="6"/>
  <c r="H136" i="6"/>
  <c r="R136" i="6" s="1"/>
  <c r="S135" i="6"/>
  <c r="R135" i="6"/>
  <c r="N135" i="6"/>
  <c r="H135" i="6"/>
  <c r="S134" i="6"/>
  <c r="N134" i="6"/>
  <c r="H134" i="6"/>
  <c r="S133" i="6"/>
  <c r="R133" i="6"/>
  <c r="N133" i="6"/>
  <c r="H133" i="6"/>
  <c r="S132" i="6"/>
  <c r="N132" i="6"/>
  <c r="H132" i="6"/>
  <c r="S131" i="6"/>
  <c r="R131" i="6"/>
  <c r="N131" i="6"/>
  <c r="H131" i="6"/>
  <c r="S130" i="6"/>
  <c r="N130" i="6"/>
  <c r="R130" i="6" s="1"/>
  <c r="H130" i="6"/>
  <c r="S129" i="6"/>
  <c r="N129" i="6"/>
  <c r="H129" i="6"/>
  <c r="S128" i="6"/>
  <c r="N128" i="6"/>
  <c r="H128" i="6"/>
  <c r="R128" i="6" s="1"/>
  <c r="S127" i="6"/>
  <c r="N127" i="6"/>
  <c r="H127" i="6"/>
  <c r="S126" i="6"/>
  <c r="N126" i="6"/>
  <c r="R126" i="6" s="1"/>
  <c r="H126" i="6"/>
  <c r="S125" i="6"/>
  <c r="R125" i="6"/>
  <c r="N125" i="6"/>
  <c r="H125" i="6"/>
  <c r="S123" i="6"/>
  <c r="R123" i="6"/>
  <c r="N123" i="6"/>
  <c r="H123" i="6"/>
  <c r="S122" i="6"/>
  <c r="R122" i="6"/>
  <c r="N122" i="6"/>
  <c r="H122" i="6"/>
  <c r="S121" i="6"/>
  <c r="N121" i="6"/>
  <c r="H121" i="6"/>
  <c r="S120" i="6"/>
  <c r="R120" i="6"/>
  <c r="N120" i="6"/>
  <c r="H120" i="6"/>
  <c r="S119" i="6"/>
  <c r="N119" i="6"/>
  <c r="H119" i="6"/>
  <c r="S118" i="6"/>
  <c r="R118" i="6"/>
  <c r="N118" i="6"/>
  <c r="H118" i="6"/>
  <c r="S117" i="6"/>
  <c r="N117" i="6"/>
  <c r="R117" i="6" s="1"/>
  <c r="H117" i="6"/>
  <c r="S116" i="6"/>
  <c r="N116" i="6"/>
  <c r="H116" i="6"/>
  <c r="S115" i="6"/>
  <c r="N115" i="6"/>
  <c r="H115" i="6"/>
  <c r="R115" i="6" s="1"/>
  <c r="S114" i="6"/>
  <c r="N114" i="6"/>
  <c r="H114" i="6"/>
  <c r="S113" i="6"/>
  <c r="N113" i="6"/>
  <c r="R113" i="6" s="1"/>
  <c r="H113" i="6"/>
  <c r="S112" i="6"/>
  <c r="R112" i="6"/>
  <c r="N112" i="6"/>
  <c r="H112" i="6"/>
  <c r="S110" i="6"/>
  <c r="R110" i="6"/>
  <c r="N110" i="6"/>
  <c r="H110" i="6"/>
  <c r="S109" i="6"/>
  <c r="R109" i="6"/>
  <c r="N109" i="6"/>
  <c r="H109" i="6"/>
  <c r="S108" i="6"/>
  <c r="N108" i="6"/>
  <c r="H108" i="6"/>
  <c r="S107" i="6"/>
  <c r="R107" i="6"/>
  <c r="N107" i="6"/>
  <c r="H107" i="6"/>
  <c r="S106" i="6"/>
  <c r="N106" i="6"/>
  <c r="H106" i="6"/>
  <c r="S104" i="6"/>
  <c r="R104" i="6"/>
  <c r="N104" i="6"/>
  <c r="H104" i="6"/>
  <c r="S103" i="6"/>
  <c r="N103" i="6"/>
  <c r="R103" i="6" s="1"/>
  <c r="H103" i="6"/>
  <c r="S102" i="6"/>
  <c r="N102" i="6"/>
  <c r="H102" i="6"/>
  <c r="S101" i="6"/>
  <c r="N101" i="6"/>
  <c r="H101" i="6"/>
  <c r="R101" i="6" s="1"/>
  <c r="S100" i="6"/>
  <c r="N100" i="6"/>
  <c r="H100" i="6"/>
  <c r="S99" i="6"/>
  <c r="N99" i="6"/>
  <c r="R99" i="6" s="1"/>
  <c r="H99" i="6"/>
  <c r="S98" i="6"/>
  <c r="R98" i="6"/>
  <c r="N98" i="6"/>
  <c r="H98" i="6"/>
  <c r="S96" i="6"/>
  <c r="R96" i="6"/>
  <c r="N96" i="6"/>
  <c r="H96" i="6"/>
  <c r="S95" i="6"/>
  <c r="R95" i="6"/>
  <c r="N95" i="6"/>
  <c r="H95" i="6"/>
  <c r="S94" i="6"/>
  <c r="N94" i="6"/>
  <c r="H94" i="6"/>
  <c r="S93" i="6"/>
  <c r="R93" i="6"/>
  <c r="N93" i="6"/>
  <c r="H93" i="6"/>
  <c r="S92" i="6"/>
  <c r="N92" i="6"/>
  <c r="H92" i="6"/>
  <c r="S91" i="6"/>
  <c r="R91" i="6"/>
  <c r="N91" i="6"/>
  <c r="H91" i="6"/>
  <c r="S90" i="6"/>
  <c r="N90" i="6"/>
  <c r="R90" i="6" s="1"/>
  <c r="H90" i="6"/>
  <c r="S89" i="6"/>
  <c r="N89" i="6"/>
  <c r="H89" i="6"/>
  <c r="S88" i="6"/>
  <c r="N88" i="6"/>
  <c r="H88" i="6"/>
  <c r="R88" i="6" s="1"/>
  <c r="S87" i="6"/>
  <c r="N87" i="6"/>
  <c r="H87" i="6"/>
  <c r="S86" i="6"/>
  <c r="N86" i="6"/>
  <c r="R86" i="6" s="1"/>
  <c r="H86" i="6"/>
  <c r="S84" i="6"/>
  <c r="R84" i="6"/>
  <c r="N84" i="6"/>
  <c r="H84" i="6"/>
  <c r="S83" i="6"/>
  <c r="R83" i="6"/>
  <c r="N83" i="6"/>
  <c r="H83" i="6"/>
  <c r="S82" i="6"/>
  <c r="R82" i="6"/>
  <c r="N82" i="6"/>
  <c r="H82" i="6"/>
  <c r="S81" i="6"/>
  <c r="N81" i="6"/>
  <c r="H81" i="6"/>
  <c r="S80" i="6"/>
  <c r="R80" i="6"/>
  <c r="N80" i="6"/>
  <c r="H80" i="6"/>
  <c r="S79" i="6"/>
  <c r="N79" i="6"/>
  <c r="H79" i="6"/>
  <c r="S78" i="6"/>
  <c r="R78" i="6"/>
  <c r="N78" i="6"/>
  <c r="H78" i="6"/>
  <c r="S77" i="6"/>
  <c r="N77" i="6"/>
  <c r="R77" i="6" s="1"/>
  <c r="H77" i="6"/>
  <c r="S76" i="6"/>
  <c r="N76" i="6"/>
  <c r="H76" i="6"/>
  <c r="S75" i="6"/>
  <c r="N75" i="6"/>
  <c r="H75" i="6"/>
  <c r="R75" i="6" s="1"/>
  <c r="S74" i="6"/>
  <c r="N74" i="6"/>
  <c r="H74" i="6"/>
  <c r="S73" i="6"/>
  <c r="N73" i="6"/>
  <c r="R73" i="6" s="1"/>
  <c r="H73" i="6"/>
  <c r="S72" i="6"/>
  <c r="N72" i="6"/>
  <c r="H72" i="6"/>
  <c r="S71" i="6"/>
  <c r="R71" i="6"/>
  <c r="N71" i="6"/>
  <c r="H71" i="6"/>
  <c r="S70" i="6"/>
  <c r="R70" i="6"/>
  <c r="N70" i="6"/>
  <c r="H70" i="6"/>
  <c r="S69" i="6"/>
  <c r="N69" i="6"/>
  <c r="H69" i="6"/>
  <c r="S68" i="6"/>
  <c r="R68" i="6"/>
  <c r="N68" i="6"/>
  <c r="H68" i="6"/>
  <c r="S67" i="6"/>
  <c r="N67" i="6"/>
  <c r="H67" i="6"/>
  <c r="S66" i="6"/>
  <c r="R66" i="6"/>
  <c r="N66" i="6"/>
  <c r="H66" i="6"/>
  <c r="S65" i="6"/>
  <c r="N65" i="6"/>
  <c r="R65" i="6" s="1"/>
  <c r="H65" i="6"/>
  <c r="S64" i="6"/>
  <c r="N64" i="6"/>
  <c r="H64" i="6"/>
  <c r="S63" i="6"/>
  <c r="N63" i="6"/>
  <c r="H63" i="6"/>
  <c r="R63" i="6" s="1"/>
  <c r="S62" i="6"/>
  <c r="N62" i="6"/>
  <c r="H62" i="6"/>
  <c r="S61" i="6"/>
  <c r="N61" i="6"/>
  <c r="R61" i="6" s="1"/>
  <c r="H61" i="6"/>
  <c r="S60" i="6"/>
  <c r="N60" i="6"/>
  <c r="H60" i="6"/>
  <c r="S59" i="6"/>
  <c r="R59" i="6"/>
  <c r="N59" i="6"/>
  <c r="H59" i="6"/>
  <c r="S58" i="6"/>
  <c r="R58" i="6"/>
  <c r="N58" i="6"/>
  <c r="H58" i="6"/>
  <c r="S57" i="6"/>
  <c r="N57" i="6"/>
  <c r="H57" i="6"/>
  <c r="R57" i="6" s="1"/>
  <c r="S56" i="6"/>
  <c r="R56" i="6"/>
  <c r="N56" i="6"/>
  <c r="H56" i="6"/>
  <c r="S55" i="6"/>
  <c r="N55" i="6"/>
  <c r="H55" i="6"/>
  <c r="S54" i="6"/>
  <c r="R54" i="6"/>
  <c r="N54" i="6"/>
  <c r="H54" i="6"/>
  <c r="S53" i="6"/>
  <c r="N53" i="6"/>
  <c r="H53" i="6"/>
  <c r="R53" i="6" s="1"/>
  <c r="S52" i="6"/>
  <c r="N52" i="6"/>
  <c r="H52" i="6"/>
  <c r="S51" i="6"/>
  <c r="N51" i="6"/>
  <c r="H51" i="6"/>
  <c r="R51" i="6" s="1"/>
  <c r="S50" i="6"/>
  <c r="N50" i="6"/>
  <c r="H50" i="6"/>
  <c r="S49" i="6"/>
  <c r="N49" i="6"/>
  <c r="H49" i="6"/>
  <c r="S48" i="6"/>
  <c r="R48" i="6"/>
  <c r="N48" i="6"/>
  <c r="H48" i="6"/>
  <c r="S47" i="6"/>
  <c r="R47" i="6"/>
  <c r="N47" i="6"/>
  <c r="H47" i="6"/>
  <c r="S46" i="6"/>
  <c r="N46" i="6"/>
  <c r="R46" i="6" s="1"/>
  <c r="H46" i="6"/>
  <c r="S45" i="6"/>
  <c r="N45" i="6"/>
  <c r="H45" i="6"/>
  <c r="R45" i="6" s="1"/>
  <c r="S44" i="6"/>
  <c r="R44" i="6"/>
  <c r="N44" i="6"/>
  <c r="H44" i="6"/>
  <c r="S43" i="6"/>
  <c r="N43" i="6"/>
  <c r="R43" i="6" s="1"/>
  <c r="H43" i="6"/>
  <c r="S42" i="6"/>
  <c r="R42" i="6"/>
  <c r="N42" i="6"/>
  <c r="H42" i="6"/>
  <c r="S41" i="6"/>
  <c r="N41" i="6"/>
  <c r="H41" i="6"/>
  <c r="R41" i="6" s="1"/>
  <c r="S40" i="6"/>
  <c r="N40" i="6"/>
  <c r="H40" i="6"/>
  <c r="S39" i="6"/>
  <c r="N39" i="6"/>
  <c r="H39" i="6"/>
  <c r="R39" i="6" s="1"/>
  <c r="S38" i="6"/>
  <c r="N38" i="6"/>
  <c r="H38" i="6"/>
  <c r="S37" i="6"/>
  <c r="N37" i="6"/>
  <c r="H37" i="6"/>
  <c r="S36" i="6"/>
  <c r="R36" i="6"/>
  <c r="N36" i="6"/>
  <c r="H36" i="6"/>
  <c r="S35" i="6"/>
  <c r="R35" i="6"/>
  <c r="N35" i="6"/>
  <c r="H35" i="6"/>
  <c r="S34" i="6"/>
  <c r="N34" i="6"/>
  <c r="R34" i="6" s="1"/>
  <c r="H34" i="6"/>
  <c r="S33" i="6"/>
  <c r="N33" i="6"/>
  <c r="H33" i="6"/>
  <c r="R33" i="6" s="1"/>
  <c r="S32" i="6"/>
  <c r="R32" i="6"/>
  <c r="N32" i="6"/>
  <c r="H32" i="6"/>
  <c r="S31" i="6"/>
  <c r="N31" i="6"/>
  <c r="R31" i="6" s="1"/>
  <c r="H31" i="6"/>
  <c r="S30" i="6"/>
  <c r="R30" i="6"/>
  <c r="N30" i="6"/>
  <c r="H30" i="6"/>
  <c r="S29" i="6"/>
  <c r="N29" i="6"/>
  <c r="H29" i="6"/>
  <c r="R29" i="6" s="1"/>
  <c r="S28" i="6"/>
  <c r="N28" i="6"/>
  <c r="H28" i="6"/>
  <c r="S27" i="6"/>
  <c r="N27" i="6"/>
  <c r="H27" i="6"/>
  <c r="R27" i="6" s="1"/>
  <c r="S26" i="6"/>
  <c r="N26" i="6"/>
  <c r="H26" i="6"/>
  <c r="S25" i="6"/>
  <c r="N25" i="6"/>
  <c r="H25" i="6"/>
  <c r="S24" i="6"/>
  <c r="R24" i="6"/>
  <c r="N24" i="6"/>
  <c r="H24" i="6"/>
  <c r="S23" i="6"/>
  <c r="R23" i="6"/>
  <c r="N23" i="6"/>
  <c r="H23" i="6"/>
  <c r="S22" i="6"/>
  <c r="N22" i="6"/>
  <c r="R22" i="6" s="1"/>
  <c r="H22" i="6"/>
  <c r="S21" i="6"/>
  <c r="N21" i="6"/>
  <c r="H21" i="6"/>
  <c r="R21" i="6" s="1"/>
  <c r="S20" i="6"/>
  <c r="R20" i="6"/>
  <c r="N20" i="6"/>
  <c r="H20" i="6"/>
  <c r="S19" i="6"/>
  <c r="N19" i="6"/>
  <c r="R19" i="6" s="1"/>
  <c r="H19" i="6"/>
  <c r="S18" i="6"/>
  <c r="R18" i="6"/>
  <c r="N18" i="6"/>
  <c r="H18" i="6"/>
  <c r="S17" i="6"/>
  <c r="N17" i="6"/>
  <c r="H17" i="6"/>
  <c r="R17" i="6" s="1"/>
  <c r="S16" i="6"/>
  <c r="N16" i="6"/>
  <c r="H16" i="6"/>
  <c r="S15" i="6"/>
  <c r="N15" i="6"/>
  <c r="H15" i="6"/>
  <c r="R15" i="6" s="1"/>
  <c r="S14" i="6"/>
  <c r="N14" i="6"/>
  <c r="H14" i="6"/>
  <c r="S13" i="6"/>
  <c r="N13" i="6"/>
  <c r="H13" i="6"/>
  <c r="S12" i="6"/>
  <c r="R12" i="6"/>
  <c r="N12" i="6"/>
  <c r="H12" i="6"/>
  <c r="S11" i="6"/>
  <c r="R11" i="6"/>
  <c r="N11" i="6"/>
  <c r="H11" i="6"/>
  <c r="S10" i="6"/>
  <c r="N10" i="6"/>
  <c r="R10" i="6" s="1"/>
  <c r="H10" i="6"/>
  <c r="S9" i="6"/>
  <c r="N9" i="6"/>
  <c r="H9" i="6"/>
  <c r="R9" i="6" s="1"/>
  <c r="S8" i="6"/>
  <c r="R8" i="6"/>
  <c r="N8" i="6"/>
  <c r="H8" i="6"/>
  <c r="S7" i="6"/>
  <c r="N7" i="6"/>
  <c r="R7" i="6" s="1"/>
  <c r="H7" i="6"/>
  <c r="S6" i="6"/>
  <c r="R6" i="6"/>
  <c r="N6" i="6"/>
  <c r="H6" i="6"/>
  <c r="S5" i="6"/>
  <c r="N5" i="6"/>
  <c r="H5" i="6"/>
  <c r="R5" i="6" s="1"/>
  <c r="S4" i="6"/>
  <c r="N4" i="6"/>
  <c r="H4" i="6"/>
  <c r="S3" i="6"/>
  <c r="N3" i="6"/>
  <c r="H3" i="6"/>
  <c r="R3" i="6" s="1"/>
  <c r="S93" i="5"/>
  <c r="N93" i="5"/>
  <c r="H93" i="5"/>
  <c r="S92" i="5"/>
  <c r="N92" i="5"/>
  <c r="H92" i="5"/>
  <c r="R92" i="5" s="1"/>
  <c r="S91" i="5"/>
  <c r="N91" i="5"/>
  <c r="H91" i="5"/>
  <c r="S90" i="5"/>
  <c r="N90" i="5"/>
  <c r="H90" i="5"/>
  <c r="S89" i="5"/>
  <c r="R89" i="5"/>
  <c r="N89" i="5"/>
  <c r="H89" i="5"/>
  <c r="S88" i="5"/>
  <c r="R88" i="5"/>
  <c r="N88" i="5"/>
  <c r="H88" i="5"/>
  <c r="S87" i="5"/>
  <c r="N87" i="5"/>
  <c r="R87" i="5" s="1"/>
  <c r="H87" i="5"/>
  <c r="S86" i="5"/>
  <c r="N86" i="5"/>
  <c r="H86" i="5"/>
  <c r="R86" i="5" s="1"/>
  <c r="S85" i="5"/>
  <c r="R85" i="5"/>
  <c r="N85" i="5"/>
  <c r="H85" i="5"/>
  <c r="S84" i="5"/>
  <c r="N84" i="5"/>
  <c r="R84" i="5" s="1"/>
  <c r="H84" i="5"/>
  <c r="S83" i="5"/>
  <c r="R83" i="5"/>
  <c r="N83" i="5"/>
  <c r="H83" i="5"/>
  <c r="S82" i="5"/>
  <c r="N82" i="5"/>
  <c r="H82" i="5"/>
  <c r="R82" i="5" s="1"/>
  <c r="S81" i="5"/>
  <c r="N81" i="5"/>
  <c r="H81" i="5"/>
  <c r="S80" i="5"/>
  <c r="N80" i="5"/>
  <c r="H80" i="5"/>
  <c r="R80" i="5" s="1"/>
  <c r="S79" i="5"/>
  <c r="N79" i="5"/>
  <c r="H79" i="5"/>
  <c r="S78" i="5"/>
  <c r="N78" i="5"/>
  <c r="H78" i="5"/>
  <c r="S77" i="5"/>
  <c r="R77" i="5"/>
  <c r="N77" i="5"/>
  <c r="H77" i="5"/>
  <c r="S76" i="5"/>
  <c r="R76" i="5"/>
  <c r="N76" i="5"/>
  <c r="H76" i="5"/>
  <c r="S75" i="5"/>
  <c r="N75" i="5"/>
  <c r="R75" i="5" s="1"/>
  <c r="H75" i="5"/>
  <c r="S74" i="5"/>
  <c r="N74" i="5"/>
  <c r="H74" i="5"/>
  <c r="R74" i="5" s="1"/>
  <c r="S73" i="5"/>
  <c r="R73" i="5"/>
  <c r="N73" i="5"/>
  <c r="H73" i="5"/>
  <c r="S72" i="5"/>
  <c r="N72" i="5"/>
  <c r="R72" i="5" s="1"/>
  <c r="H72" i="5"/>
  <c r="S71" i="5"/>
  <c r="R71" i="5"/>
  <c r="N71" i="5"/>
  <c r="H71" i="5"/>
  <c r="S70" i="5"/>
  <c r="N70" i="5"/>
  <c r="H70" i="5"/>
  <c r="R70" i="5" s="1"/>
  <c r="S69" i="5"/>
  <c r="N69" i="5"/>
  <c r="H69" i="5"/>
  <c r="S68" i="5"/>
  <c r="N68" i="5"/>
  <c r="H68" i="5"/>
  <c r="R68" i="5" s="1"/>
  <c r="S67" i="5"/>
  <c r="N67" i="5"/>
  <c r="H67" i="5"/>
  <c r="S66" i="5"/>
  <c r="N66" i="5"/>
  <c r="H66" i="5"/>
  <c r="S65" i="5"/>
  <c r="R65" i="5"/>
  <c r="N65" i="5"/>
  <c r="H65" i="5"/>
  <c r="S64" i="5"/>
  <c r="R64" i="5"/>
  <c r="N64" i="5"/>
  <c r="H64" i="5"/>
  <c r="S63" i="5"/>
  <c r="N63" i="5"/>
  <c r="R63" i="5" s="1"/>
  <c r="H63" i="5"/>
  <c r="S62" i="5"/>
  <c r="N62" i="5"/>
  <c r="H62" i="5"/>
  <c r="R62" i="5" s="1"/>
  <c r="S61" i="5"/>
  <c r="R61" i="5"/>
  <c r="N61" i="5"/>
  <c r="H61" i="5"/>
  <c r="S60" i="5"/>
  <c r="R60" i="5"/>
  <c r="N60" i="5"/>
  <c r="H60" i="5"/>
  <c r="S59" i="5"/>
  <c r="R59" i="5"/>
  <c r="N59" i="5"/>
  <c r="H59" i="5"/>
  <c r="S58" i="5"/>
  <c r="N58" i="5"/>
  <c r="H58" i="5"/>
  <c r="R58" i="5" s="1"/>
  <c r="S57" i="5"/>
  <c r="N57" i="5"/>
  <c r="H57" i="5"/>
  <c r="S56" i="5"/>
  <c r="N56" i="5"/>
  <c r="H56" i="5"/>
  <c r="R56" i="5" s="1"/>
  <c r="S55" i="5"/>
  <c r="N55" i="5"/>
  <c r="H55" i="5"/>
  <c r="S54" i="5"/>
  <c r="N54" i="5"/>
  <c r="H54" i="5"/>
  <c r="S53" i="5"/>
  <c r="R53" i="5"/>
  <c r="N53" i="5"/>
  <c r="H53" i="5"/>
  <c r="S52" i="5"/>
  <c r="R52" i="5"/>
  <c r="N52" i="5"/>
  <c r="H52" i="5"/>
  <c r="S51" i="5"/>
  <c r="N51" i="5"/>
  <c r="R51" i="5" s="1"/>
  <c r="H51" i="5"/>
  <c r="S50" i="5"/>
  <c r="N50" i="5"/>
  <c r="H50" i="5"/>
  <c r="R50" i="5" s="1"/>
  <c r="S49" i="5"/>
  <c r="R49" i="5"/>
  <c r="N49" i="5"/>
  <c r="H49" i="5"/>
  <c r="S48" i="5"/>
  <c r="R48" i="5"/>
  <c r="N48" i="5"/>
  <c r="H48" i="5"/>
  <c r="S47" i="5"/>
  <c r="R47" i="5"/>
  <c r="N47" i="5"/>
  <c r="H47" i="5"/>
  <c r="S46" i="5"/>
  <c r="N46" i="5"/>
  <c r="H46" i="5"/>
  <c r="R46" i="5" s="1"/>
  <c r="S45" i="5"/>
  <c r="N45" i="5"/>
  <c r="H45" i="5"/>
  <c r="S44" i="5"/>
  <c r="N44" i="5"/>
  <c r="H44" i="5"/>
  <c r="R44" i="5" s="1"/>
  <c r="S43" i="5"/>
  <c r="N43" i="5"/>
  <c r="H43" i="5"/>
  <c r="S42" i="5"/>
  <c r="N42" i="5"/>
  <c r="H42" i="5"/>
  <c r="S41" i="5"/>
  <c r="R41" i="5"/>
  <c r="N41" i="5"/>
  <c r="H41" i="5"/>
  <c r="S40" i="5"/>
  <c r="R40" i="5"/>
  <c r="N40" i="5"/>
  <c r="H40" i="5"/>
  <c r="S39" i="5"/>
  <c r="R39" i="5"/>
  <c r="N39" i="5"/>
  <c r="H39" i="5"/>
  <c r="S38" i="5"/>
  <c r="N38" i="5"/>
  <c r="H38" i="5"/>
  <c r="R38" i="5" s="1"/>
  <c r="S37" i="5"/>
  <c r="R37" i="5"/>
  <c r="N37" i="5"/>
  <c r="H37" i="5"/>
  <c r="S36" i="5"/>
  <c r="R36" i="5"/>
  <c r="N36" i="5"/>
  <c r="H36" i="5"/>
  <c r="S35" i="5"/>
  <c r="R35" i="5"/>
  <c r="N35" i="5"/>
  <c r="H35" i="5"/>
  <c r="S34" i="5"/>
  <c r="N34" i="5"/>
  <c r="H34" i="5"/>
  <c r="R34" i="5" s="1"/>
  <c r="S33" i="5"/>
  <c r="N33" i="5"/>
  <c r="H33" i="5"/>
  <c r="S32" i="5"/>
  <c r="N32" i="5"/>
  <c r="H32" i="5"/>
  <c r="R32" i="5" s="1"/>
  <c r="S31" i="5"/>
  <c r="N31" i="5"/>
  <c r="R31" i="5" s="1"/>
  <c r="H31" i="5"/>
  <c r="S30" i="5"/>
  <c r="N30" i="5"/>
  <c r="H30" i="5"/>
  <c r="S29" i="5"/>
  <c r="R29" i="5"/>
  <c r="N29" i="5"/>
  <c r="H29" i="5"/>
  <c r="S28" i="5"/>
  <c r="R28" i="5"/>
  <c r="N28" i="5"/>
  <c r="H28" i="5"/>
  <c r="S27" i="5"/>
  <c r="N27" i="5"/>
  <c r="H27" i="5"/>
  <c r="R27" i="5" s="1"/>
  <c r="S26" i="5"/>
  <c r="N26" i="5"/>
  <c r="H26" i="5"/>
  <c r="R26" i="5" s="1"/>
  <c r="S25" i="5"/>
  <c r="R25" i="5"/>
  <c r="N25" i="5"/>
  <c r="H25" i="5"/>
  <c r="S24" i="5"/>
  <c r="R24" i="5"/>
  <c r="N24" i="5"/>
  <c r="H24" i="5"/>
  <c r="S23" i="5"/>
  <c r="R23" i="5"/>
  <c r="N23" i="5"/>
  <c r="H23" i="5"/>
  <c r="S22" i="5"/>
  <c r="N22" i="5"/>
  <c r="H22" i="5"/>
  <c r="R22" i="5" s="1"/>
  <c r="S21" i="5"/>
  <c r="N21" i="5"/>
  <c r="H21" i="5"/>
  <c r="S20" i="5"/>
  <c r="N20" i="5"/>
  <c r="H20" i="5"/>
  <c r="S19" i="5"/>
  <c r="N19" i="5"/>
  <c r="H19" i="5"/>
  <c r="R19" i="5" s="1"/>
  <c r="S18" i="5"/>
  <c r="N18" i="5"/>
  <c r="H18" i="5"/>
  <c r="S17" i="5"/>
  <c r="N17" i="5"/>
  <c r="H17" i="5"/>
  <c r="S16" i="5"/>
  <c r="R16" i="5"/>
  <c r="N16" i="5"/>
  <c r="H16" i="5"/>
  <c r="S15" i="5"/>
  <c r="N15" i="5"/>
  <c r="H15" i="5"/>
  <c r="R15" i="5" s="1"/>
  <c r="S14" i="5"/>
  <c r="N14" i="5"/>
  <c r="H14" i="5"/>
  <c r="R14" i="5" s="1"/>
  <c r="S13" i="5"/>
  <c r="R13" i="5"/>
  <c r="N13" i="5"/>
  <c r="H13" i="5"/>
  <c r="S12" i="5"/>
  <c r="R12" i="5"/>
  <c r="N12" i="5"/>
  <c r="H12" i="5"/>
  <c r="S11" i="5"/>
  <c r="R11" i="5"/>
  <c r="N11" i="5"/>
  <c r="H11" i="5"/>
  <c r="S10" i="5"/>
  <c r="N10" i="5"/>
  <c r="H10" i="5"/>
  <c r="R10" i="5" s="1"/>
  <c r="S9" i="5"/>
  <c r="N9" i="5"/>
  <c r="H9" i="5"/>
  <c r="S8" i="5"/>
  <c r="N8" i="5"/>
  <c r="H8" i="5"/>
  <c r="S7" i="5"/>
  <c r="N7" i="5"/>
  <c r="R7" i="5" s="1"/>
  <c r="H7" i="5"/>
  <c r="S6" i="5"/>
  <c r="N6" i="5"/>
  <c r="H6" i="5"/>
  <c r="S5" i="5"/>
  <c r="N5" i="5"/>
  <c r="H5" i="5"/>
  <c r="S4" i="5"/>
  <c r="R4" i="5"/>
  <c r="N4" i="5"/>
  <c r="H4" i="5"/>
  <c r="S3" i="5"/>
  <c r="N3" i="5"/>
  <c r="H3" i="5"/>
  <c r="R3" i="5" s="1"/>
  <c r="S177" i="4"/>
  <c r="R177" i="4"/>
  <c r="N177" i="4"/>
  <c r="H177" i="4"/>
  <c r="S176" i="4"/>
  <c r="N176" i="4"/>
  <c r="H176" i="4"/>
  <c r="R176" i="4" s="1"/>
  <c r="S175" i="4"/>
  <c r="N175" i="4"/>
  <c r="H175" i="4"/>
  <c r="R175" i="4" s="1"/>
  <c r="S174" i="4"/>
  <c r="R174" i="4"/>
  <c r="N174" i="4"/>
  <c r="H174" i="4"/>
  <c r="S173" i="4"/>
  <c r="R173" i="4"/>
  <c r="N173" i="4"/>
  <c r="H173" i="4"/>
  <c r="S172" i="4"/>
  <c r="R172" i="4"/>
  <c r="N172" i="4"/>
  <c r="H172" i="4"/>
  <c r="S171" i="4"/>
  <c r="N171" i="4"/>
  <c r="H171" i="4"/>
  <c r="S170" i="4"/>
  <c r="N170" i="4"/>
  <c r="H170" i="4"/>
  <c r="R170" i="4" s="1"/>
  <c r="S169" i="4"/>
  <c r="N169" i="4"/>
  <c r="H169" i="4"/>
  <c r="S168" i="4"/>
  <c r="N168" i="4"/>
  <c r="R168" i="4" s="1"/>
  <c r="H168" i="4"/>
  <c r="S167" i="4"/>
  <c r="N167" i="4"/>
  <c r="H167" i="4"/>
  <c r="S166" i="4"/>
  <c r="N166" i="4"/>
  <c r="H166" i="4"/>
  <c r="S165" i="4"/>
  <c r="R165" i="4"/>
  <c r="N165" i="4"/>
  <c r="H165" i="4"/>
  <c r="S164" i="4"/>
  <c r="N164" i="4"/>
  <c r="H164" i="4"/>
  <c r="R164" i="4" s="1"/>
  <c r="S163" i="4"/>
  <c r="N163" i="4"/>
  <c r="H163" i="4"/>
  <c r="R163" i="4" s="1"/>
  <c r="S162" i="4"/>
  <c r="R162" i="4"/>
  <c r="N162" i="4"/>
  <c r="H162" i="4"/>
  <c r="S161" i="4"/>
  <c r="R161" i="4"/>
  <c r="N161" i="4"/>
  <c r="H161" i="4"/>
  <c r="S160" i="4"/>
  <c r="R160" i="4"/>
  <c r="N160" i="4"/>
  <c r="H160" i="4"/>
  <c r="S159" i="4"/>
  <c r="N159" i="4"/>
  <c r="H159" i="4"/>
  <c r="S158" i="4"/>
  <c r="N158" i="4"/>
  <c r="H158" i="4"/>
  <c r="R158" i="4" s="1"/>
  <c r="S157" i="4"/>
  <c r="N157" i="4"/>
  <c r="H157" i="4"/>
  <c r="S156" i="4"/>
  <c r="R156" i="4"/>
  <c r="N156" i="4"/>
  <c r="H156" i="4"/>
  <c r="S155" i="4"/>
  <c r="N155" i="4"/>
  <c r="H155" i="4"/>
  <c r="S154" i="4"/>
  <c r="N154" i="4"/>
  <c r="H154" i="4"/>
  <c r="S153" i="4"/>
  <c r="R153" i="4"/>
  <c r="N153" i="4"/>
  <c r="H153" i="4"/>
  <c r="S152" i="4"/>
  <c r="N152" i="4"/>
  <c r="H152" i="4"/>
  <c r="R152" i="4" s="1"/>
  <c r="S151" i="4"/>
  <c r="N151" i="4"/>
  <c r="H151" i="4"/>
  <c r="R151" i="4" s="1"/>
  <c r="S150" i="4"/>
  <c r="N150" i="4"/>
  <c r="R150" i="4" s="1"/>
  <c r="H150" i="4"/>
  <c r="S149" i="4"/>
  <c r="R149" i="4"/>
  <c r="N149" i="4"/>
  <c r="H149" i="4"/>
  <c r="S148" i="4"/>
  <c r="R148" i="4"/>
  <c r="N148" i="4"/>
  <c r="H148" i="4"/>
  <c r="S147" i="4"/>
  <c r="N147" i="4"/>
  <c r="H147" i="4"/>
  <c r="S146" i="4"/>
  <c r="N146" i="4"/>
  <c r="H146" i="4"/>
  <c r="R146" i="4" s="1"/>
  <c r="S145" i="4"/>
  <c r="N145" i="4"/>
  <c r="H145" i="4"/>
  <c r="S144" i="4"/>
  <c r="R144" i="4"/>
  <c r="N144" i="4"/>
  <c r="H144" i="4"/>
  <c r="S143" i="4"/>
  <c r="N143" i="4"/>
  <c r="H143" i="4"/>
  <c r="S142" i="4"/>
  <c r="N142" i="4"/>
  <c r="H142" i="4"/>
  <c r="S141" i="4"/>
  <c r="R141" i="4"/>
  <c r="N141" i="4"/>
  <c r="H141" i="4"/>
  <c r="S140" i="4"/>
  <c r="N140" i="4"/>
  <c r="H140" i="4"/>
  <c r="S139" i="4"/>
  <c r="N139" i="4"/>
  <c r="H139" i="4"/>
  <c r="R139" i="4" s="1"/>
  <c r="S138" i="4"/>
  <c r="N138" i="4"/>
  <c r="H138" i="4"/>
  <c r="R138" i="4" s="1"/>
  <c r="S137" i="4"/>
  <c r="N137" i="4"/>
  <c r="H137" i="4"/>
  <c r="S136" i="4"/>
  <c r="R136" i="4"/>
  <c r="N136" i="4"/>
  <c r="H136" i="4"/>
  <c r="S135" i="4"/>
  <c r="N135" i="4"/>
  <c r="H135" i="4"/>
  <c r="R135" i="4" s="1"/>
  <c r="S134" i="4"/>
  <c r="N134" i="4"/>
  <c r="H134" i="4"/>
  <c r="R134" i="4" s="1"/>
  <c r="S133" i="4"/>
  <c r="R133" i="4"/>
  <c r="N133" i="4"/>
  <c r="H133" i="4"/>
  <c r="S132" i="4"/>
  <c r="N132" i="4"/>
  <c r="R132" i="4" s="1"/>
  <c r="H132" i="4"/>
  <c r="S131" i="4"/>
  <c r="R131" i="4"/>
  <c r="N131" i="4"/>
  <c r="H131" i="4"/>
  <c r="S130" i="4"/>
  <c r="R130" i="4"/>
  <c r="N130" i="4"/>
  <c r="H130" i="4"/>
  <c r="S129" i="4"/>
  <c r="R129" i="4"/>
  <c r="N129" i="4"/>
  <c r="H129" i="4"/>
  <c r="S128" i="4"/>
  <c r="R128" i="4"/>
  <c r="N128" i="4"/>
  <c r="H128" i="4"/>
  <c r="S127" i="4"/>
  <c r="R127" i="4"/>
  <c r="N127" i="4"/>
  <c r="H127" i="4"/>
  <c r="S126" i="4"/>
  <c r="N126" i="4"/>
  <c r="H126" i="4"/>
  <c r="S125" i="4"/>
  <c r="N125" i="4"/>
  <c r="H125" i="4"/>
  <c r="R125" i="4" s="1"/>
  <c r="S124" i="4"/>
  <c r="N124" i="4"/>
  <c r="H124" i="4"/>
  <c r="S123" i="4"/>
  <c r="N123" i="4"/>
  <c r="R123" i="4" s="1"/>
  <c r="H123" i="4"/>
  <c r="S122" i="4"/>
  <c r="N122" i="4"/>
  <c r="H122" i="4"/>
  <c r="S121" i="4"/>
  <c r="R121" i="4"/>
  <c r="N121" i="4"/>
  <c r="H121" i="4"/>
  <c r="S120" i="4"/>
  <c r="N120" i="4"/>
  <c r="H120" i="4"/>
  <c r="S119" i="4"/>
  <c r="N119" i="4"/>
  <c r="H119" i="4"/>
  <c r="R119" i="4" s="1"/>
  <c r="S118" i="4"/>
  <c r="R118" i="4"/>
  <c r="N118" i="4"/>
  <c r="H118" i="4"/>
  <c r="S117" i="4"/>
  <c r="R117" i="4"/>
  <c r="N117" i="4"/>
  <c r="H117" i="4"/>
  <c r="S116" i="4"/>
  <c r="R116" i="4"/>
  <c r="N116" i="4"/>
  <c r="H116" i="4"/>
  <c r="S115" i="4"/>
  <c r="R115" i="4"/>
  <c r="N115" i="4"/>
  <c r="H115" i="4"/>
  <c r="S114" i="4"/>
  <c r="N114" i="4"/>
  <c r="H114" i="4"/>
  <c r="S113" i="4"/>
  <c r="N113" i="4"/>
  <c r="H113" i="4"/>
  <c r="R113" i="4" s="1"/>
  <c r="S112" i="4"/>
  <c r="N112" i="4"/>
  <c r="H112" i="4"/>
  <c r="S111" i="4"/>
  <c r="N111" i="4"/>
  <c r="H111" i="4"/>
  <c r="R111" i="4" s="1"/>
  <c r="S110" i="4"/>
  <c r="N110" i="4"/>
  <c r="H110" i="4"/>
  <c r="S109" i="4"/>
  <c r="R109" i="4"/>
  <c r="N109" i="4"/>
  <c r="H109" i="4"/>
  <c r="S108" i="4"/>
  <c r="N108" i="4"/>
  <c r="R108" i="4" s="1"/>
  <c r="H108" i="4"/>
  <c r="S107" i="4"/>
  <c r="N107" i="4"/>
  <c r="H107" i="4"/>
  <c r="R107" i="4" s="1"/>
  <c r="S106" i="4"/>
  <c r="R106" i="4"/>
  <c r="N106" i="4"/>
  <c r="H106" i="4"/>
  <c r="S105" i="4"/>
  <c r="R105" i="4"/>
  <c r="N105" i="4"/>
  <c r="H105" i="4"/>
  <c r="S104" i="4"/>
  <c r="R104" i="4"/>
  <c r="N104" i="4"/>
  <c r="H104" i="4"/>
  <c r="S103" i="4"/>
  <c r="R103" i="4"/>
  <c r="N103" i="4"/>
  <c r="H103" i="4"/>
  <c r="S102" i="4"/>
  <c r="N102" i="4"/>
  <c r="H102" i="4"/>
  <c r="S101" i="4"/>
  <c r="N101" i="4"/>
  <c r="H101" i="4"/>
  <c r="R101" i="4" s="1"/>
  <c r="S100" i="4"/>
  <c r="N100" i="4"/>
  <c r="H100" i="4"/>
  <c r="S99" i="4"/>
  <c r="N99" i="4"/>
  <c r="R99" i="4" s="1"/>
  <c r="H99" i="4"/>
  <c r="S98" i="4"/>
  <c r="N98" i="4"/>
  <c r="H98" i="4"/>
  <c r="S97" i="4"/>
  <c r="R97" i="4"/>
  <c r="N97" i="4"/>
  <c r="H97" i="4"/>
  <c r="S96" i="4"/>
  <c r="N96" i="4"/>
  <c r="R96" i="4" s="1"/>
  <c r="H96" i="4"/>
  <c r="S95" i="4"/>
  <c r="N95" i="4"/>
  <c r="H95" i="4"/>
  <c r="R95" i="4" s="1"/>
  <c r="S94" i="4"/>
  <c r="R94" i="4"/>
  <c r="N94" i="4"/>
  <c r="H94" i="4"/>
  <c r="S93" i="4"/>
  <c r="R93" i="4"/>
  <c r="N93" i="4"/>
  <c r="H93" i="4"/>
  <c r="S92" i="4"/>
  <c r="R92" i="4"/>
  <c r="N92" i="4"/>
  <c r="H92" i="4"/>
  <c r="S91" i="4"/>
  <c r="R91" i="4"/>
  <c r="N91" i="4"/>
  <c r="H91" i="4"/>
  <c r="S90" i="4"/>
  <c r="N90" i="4"/>
  <c r="H90" i="4"/>
  <c r="S89" i="4"/>
  <c r="N89" i="4"/>
  <c r="H89" i="4"/>
  <c r="R89" i="4" s="1"/>
  <c r="S88" i="4"/>
  <c r="N88" i="4"/>
  <c r="H88" i="4"/>
  <c r="S87" i="4"/>
  <c r="N87" i="4"/>
  <c r="R87" i="4" s="1"/>
  <c r="H87" i="4"/>
  <c r="S86" i="4"/>
  <c r="N86" i="4"/>
  <c r="H86" i="4"/>
  <c r="S85" i="4"/>
  <c r="R85" i="4"/>
  <c r="N85" i="4"/>
  <c r="H85" i="4"/>
  <c r="S84" i="4"/>
  <c r="N84" i="4"/>
  <c r="H84" i="4"/>
  <c r="S83" i="4"/>
  <c r="N83" i="4"/>
  <c r="H83" i="4"/>
  <c r="R83" i="4" s="1"/>
  <c r="S82" i="4"/>
  <c r="R82" i="4"/>
  <c r="N82" i="4"/>
  <c r="H82" i="4"/>
  <c r="S81" i="4"/>
  <c r="R81" i="4"/>
  <c r="N81" i="4"/>
  <c r="H81" i="4"/>
  <c r="S80" i="4"/>
  <c r="R80" i="4"/>
  <c r="N80" i="4"/>
  <c r="H80" i="4"/>
  <c r="S79" i="4"/>
  <c r="R79" i="4"/>
  <c r="N79" i="4"/>
  <c r="H79" i="4"/>
  <c r="S78" i="4"/>
  <c r="N78" i="4"/>
  <c r="H78" i="4"/>
  <c r="S77" i="4"/>
  <c r="N77" i="4"/>
  <c r="H77" i="4"/>
  <c r="R77" i="4" s="1"/>
  <c r="S76" i="4"/>
  <c r="N76" i="4"/>
  <c r="H76" i="4"/>
  <c r="S75" i="4"/>
  <c r="N75" i="4"/>
  <c r="R75" i="4" s="1"/>
  <c r="H75" i="4"/>
  <c r="S74" i="4"/>
  <c r="N74" i="4"/>
  <c r="H74" i="4"/>
  <c r="S73" i="4"/>
  <c r="R73" i="4"/>
  <c r="N73" i="4"/>
  <c r="H73" i="4"/>
  <c r="S72" i="4"/>
  <c r="N72" i="4"/>
  <c r="H72" i="4"/>
  <c r="R72" i="4" s="1"/>
  <c r="S71" i="4"/>
  <c r="N71" i="4"/>
  <c r="H71" i="4"/>
  <c r="R71" i="4" s="1"/>
  <c r="S70" i="4"/>
  <c r="R70" i="4"/>
  <c r="N70" i="4"/>
  <c r="H70" i="4"/>
  <c r="S69" i="4"/>
  <c r="R69" i="4"/>
  <c r="N69" i="4"/>
  <c r="H69" i="4"/>
  <c r="S68" i="4"/>
  <c r="R68" i="4"/>
  <c r="N68" i="4"/>
  <c r="H68" i="4"/>
  <c r="S67" i="4"/>
  <c r="R67" i="4"/>
  <c r="N67" i="4"/>
  <c r="H67" i="4"/>
  <c r="S66" i="4"/>
  <c r="N66" i="4"/>
  <c r="H66" i="4"/>
  <c r="S65" i="4"/>
  <c r="N65" i="4"/>
  <c r="H65" i="4"/>
  <c r="R65" i="4" s="1"/>
  <c r="S64" i="4"/>
  <c r="N64" i="4"/>
  <c r="H64" i="4"/>
  <c r="S63" i="4"/>
  <c r="N63" i="4"/>
  <c r="R63" i="4" s="1"/>
  <c r="H63" i="4"/>
  <c r="S62" i="4"/>
  <c r="N62" i="4"/>
  <c r="R62" i="4" s="1"/>
  <c r="H62" i="4"/>
  <c r="S61" i="4"/>
  <c r="R61" i="4"/>
  <c r="N61" i="4"/>
  <c r="H61" i="4"/>
  <c r="S60" i="4"/>
  <c r="N60" i="4"/>
  <c r="H60" i="4"/>
  <c r="R60" i="4" s="1"/>
  <c r="S59" i="4"/>
  <c r="N59" i="4"/>
  <c r="H59" i="4"/>
  <c r="R59" i="4" s="1"/>
  <c r="S58" i="4"/>
  <c r="R58" i="4"/>
  <c r="N58" i="4"/>
  <c r="H58" i="4"/>
  <c r="S57" i="4"/>
  <c r="R57" i="4"/>
  <c r="N57" i="4"/>
  <c r="H57" i="4"/>
  <c r="S56" i="4"/>
  <c r="R56" i="4"/>
  <c r="N56" i="4"/>
  <c r="H56" i="4"/>
  <c r="S55" i="4"/>
  <c r="R55" i="4"/>
  <c r="N55" i="4"/>
  <c r="H55" i="4"/>
  <c r="S54" i="4"/>
  <c r="N54" i="4"/>
  <c r="H54" i="4"/>
  <c r="S53" i="4"/>
  <c r="N53" i="4"/>
  <c r="H53" i="4"/>
  <c r="R53" i="4" s="1"/>
  <c r="S52" i="4"/>
  <c r="N52" i="4"/>
  <c r="H52" i="4"/>
  <c r="S51" i="4"/>
  <c r="N51" i="4"/>
  <c r="R51" i="4" s="1"/>
  <c r="H51" i="4"/>
  <c r="S50" i="4"/>
  <c r="N50" i="4"/>
  <c r="R50" i="4" s="1"/>
  <c r="H50" i="4"/>
  <c r="S49" i="4"/>
  <c r="R49" i="4"/>
  <c r="N49" i="4"/>
  <c r="H49" i="4"/>
  <c r="S48" i="4"/>
  <c r="N48" i="4"/>
  <c r="H48" i="4"/>
  <c r="R48" i="4" s="1"/>
  <c r="S47" i="4"/>
  <c r="N47" i="4"/>
  <c r="H47" i="4"/>
  <c r="R47" i="4" s="1"/>
  <c r="S46" i="4"/>
  <c r="R46" i="4"/>
  <c r="N46" i="4"/>
  <c r="H46" i="4"/>
  <c r="S45" i="4"/>
  <c r="R45" i="4"/>
  <c r="N45" i="4"/>
  <c r="H45" i="4"/>
  <c r="S44" i="4"/>
  <c r="R44" i="4"/>
  <c r="N44" i="4"/>
  <c r="H44" i="4"/>
  <c r="S43" i="4"/>
  <c r="R43" i="4"/>
  <c r="N43" i="4"/>
  <c r="H43" i="4"/>
  <c r="S42" i="4"/>
  <c r="N42" i="4"/>
  <c r="H42" i="4"/>
  <c r="S41" i="4"/>
  <c r="N41" i="4"/>
  <c r="H41" i="4"/>
  <c r="R41" i="4" s="1"/>
  <c r="S40" i="4"/>
  <c r="N40" i="4"/>
  <c r="H40" i="4"/>
  <c r="S39" i="4"/>
  <c r="N39" i="4"/>
  <c r="R39" i="4" s="1"/>
  <c r="H39" i="4"/>
  <c r="S38" i="4"/>
  <c r="N38" i="4"/>
  <c r="R38" i="4" s="1"/>
  <c r="H38" i="4"/>
  <c r="S37" i="4"/>
  <c r="R37" i="4"/>
  <c r="N37" i="4"/>
  <c r="H37" i="4"/>
  <c r="S36" i="4"/>
  <c r="N36" i="4"/>
  <c r="R36" i="4" s="1"/>
  <c r="H36" i="4"/>
  <c r="S35" i="4"/>
  <c r="N35" i="4"/>
  <c r="H35" i="4"/>
  <c r="R35" i="4" s="1"/>
  <c r="S34" i="4"/>
  <c r="R34" i="4"/>
  <c r="N34" i="4"/>
  <c r="H34" i="4"/>
  <c r="S33" i="4"/>
  <c r="R33" i="4"/>
  <c r="N33" i="4"/>
  <c r="H33" i="4"/>
  <c r="S32" i="4"/>
  <c r="R32" i="4"/>
  <c r="N32" i="4"/>
  <c r="H32" i="4"/>
  <c r="S31" i="4"/>
  <c r="R31" i="4"/>
  <c r="N31" i="4"/>
  <c r="H31" i="4"/>
  <c r="S30" i="4"/>
  <c r="N30" i="4"/>
  <c r="H30" i="4"/>
  <c r="S29" i="4"/>
  <c r="N29" i="4"/>
  <c r="H29" i="4"/>
  <c r="R29" i="4" s="1"/>
  <c r="S28" i="4"/>
  <c r="N28" i="4"/>
  <c r="H28" i="4"/>
  <c r="S27" i="4"/>
  <c r="N27" i="4"/>
  <c r="R27" i="4" s="1"/>
  <c r="H27" i="4"/>
  <c r="S26" i="4"/>
  <c r="N26" i="4"/>
  <c r="R26" i="4" s="1"/>
  <c r="H26" i="4"/>
  <c r="S25" i="4"/>
  <c r="R25" i="4"/>
  <c r="N25" i="4"/>
  <c r="H25" i="4"/>
  <c r="S24" i="4"/>
  <c r="R24" i="4"/>
  <c r="N24" i="4"/>
  <c r="H24" i="4"/>
  <c r="S23" i="4"/>
  <c r="N23" i="4"/>
  <c r="H23" i="4"/>
  <c r="R23" i="4" s="1"/>
  <c r="S22" i="4"/>
  <c r="R22" i="4"/>
  <c r="N22" i="4"/>
  <c r="H22" i="4"/>
  <c r="S21" i="4"/>
  <c r="N21" i="4"/>
  <c r="R21" i="4" s="1"/>
  <c r="H21" i="4"/>
  <c r="S20" i="4"/>
  <c r="R20" i="4"/>
  <c r="N20" i="4"/>
  <c r="H20" i="4"/>
  <c r="S19" i="4"/>
  <c r="R19" i="4"/>
  <c r="N19" i="4"/>
  <c r="H19" i="4"/>
  <c r="S18" i="4"/>
  <c r="N18" i="4"/>
  <c r="H18" i="4"/>
  <c r="S17" i="4"/>
  <c r="N17" i="4"/>
  <c r="H17" i="4"/>
  <c r="R17" i="4" s="1"/>
  <c r="S16" i="4"/>
  <c r="N16" i="4"/>
  <c r="H16" i="4"/>
  <c r="S15" i="4"/>
  <c r="N15" i="4"/>
  <c r="R15" i="4" s="1"/>
  <c r="H15" i="4"/>
  <c r="S14" i="4"/>
  <c r="N14" i="4"/>
  <c r="R14" i="4" s="1"/>
  <c r="H14" i="4"/>
  <c r="S13" i="4"/>
  <c r="R13" i="4"/>
  <c r="N13" i="4"/>
  <c r="H13" i="4"/>
  <c r="S12" i="4"/>
  <c r="R12" i="4"/>
  <c r="N12" i="4"/>
  <c r="H12" i="4"/>
  <c r="S11" i="4"/>
  <c r="N11" i="4"/>
  <c r="H11" i="4"/>
  <c r="R11" i="4" s="1"/>
  <c r="S10" i="4"/>
  <c r="R10" i="4"/>
  <c r="N10" i="4"/>
  <c r="H10" i="4"/>
  <c r="S9" i="4"/>
  <c r="R9" i="4"/>
  <c r="N9" i="4"/>
  <c r="H9" i="4"/>
  <c r="S8" i="4"/>
  <c r="R8" i="4"/>
  <c r="N8" i="4"/>
  <c r="H8" i="4"/>
  <c r="S7" i="4"/>
  <c r="R7" i="4"/>
  <c r="N7" i="4"/>
  <c r="H7" i="4"/>
  <c r="S6" i="4"/>
  <c r="N6" i="4"/>
  <c r="H6" i="4"/>
  <c r="S5" i="4"/>
  <c r="N5" i="4"/>
  <c r="H5" i="4"/>
  <c r="R5" i="4" s="1"/>
  <c r="S4" i="4"/>
  <c r="N4" i="4"/>
  <c r="H4" i="4"/>
  <c r="S3" i="4"/>
  <c r="N3" i="4"/>
  <c r="H3" i="4"/>
  <c r="R3" i="4" s="1"/>
  <c r="S217" i="3"/>
  <c r="N217" i="3"/>
  <c r="H217" i="3"/>
  <c r="S216" i="3"/>
  <c r="N216" i="3"/>
  <c r="H216" i="3"/>
  <c r="R216" i="3" s="1"/>
  <c r="S215" i="3"/>
  <c r="N215" i="3"/>
  <c r="R215" i="3" s="1"/>
  <c r="H215" i="3"/>
  <c r="S214" i="3"/>
  <c r="R214" i="3"/>
  <c r="N214" i="3"/>
  <c r="H214" i="3"/>
  <c r="S213" i="3"/>
  <c r="R213" i="3"/>
  <c r="N213" i="3"/>
  <c r="H213" i="3"/>
  <c r="S212" i="3"/>
  <c r="N212" i="3"/>
  <c r="H212" i="3"/>
  <c r="R212" i="3" s="1"/>
  <c r="S211" i="3"/>
  <c r="R211" i="3"/>
  <c r="N211" i="3"/>
  <c r="H211" i="3"/>
  <c r="S210" i="3"/>
  <c r="R210" i="3"/>
  <c r="N210" i="3"/>
  <c r="H210" i="3"/>
  <c r="S209" i="3"/>
  <c r="R209" i="3"/>
  <c r="N209" i="3"/>
  <c r="H209" i="3"/>
  <c r="S208" i="3"/>
  <c r="R208" i="3"/>
  <c r="N208" i="3"/>
  <c r="H208" i="3"/>
  <c r="S207" i="3"/>
  <c r="N207" i="3"/>
  <c r="H207" i="3"/>
  <c r="S206" i="3"/>
  <c r="N206" i="3"/>
  <c r="H206" i="3"/>
  <c r="R206" i="3" s="1"/>
  <c r="S205" i="3"/>
  <c r="N205" i="3"/>
  <c r="H205" i="3"/>
  <c r="S204" i="3"/>
  <c r="N204" i="3"/>
  <c r="R204" i="3" s="1"/>
  <c r="H204" i="3"/>
  <c r="S203" i="3"/>
  <c r="N203" i="3"/>
  <c r="R203" i="3" s="1"/>
  <c r="H203" i="3"/>
  <c r="S202" i="3"/>
  <c r="R202" i="3"/>
  <c r="N202" i="3"/>
  <c r="H202" i="3"/>
  <c r="S201" i="3"/>
  <c r="R201" i="3"/>
  <c r="N201" i="3"/>
  <c r="H201" i="3"/>
  <c r="S200" i="3"/>
  <c r="N200" i="3"/>
  <c r="H200" i="3"/>
  <c r="R200" i="3" s="1"/>
  <c r="S199" i="3"/>
  <c r="R199" i="3"/>
  <c r="N199" i="3"/>
  <c r="H199" i="3"/>
  <c r="S198" i="3"/>
  <c r="R198" i="3"/>
  <c r="N198" i="3"/>
  <c r="H198" i="3"/>
  <c r="S197" i="3"/>
  <c r="R197" i="3"/>
  <c r="N197" i="3"/>
  <c r="H197" i="3"/>
  <c r="S196" i="3"/>
  <c r="R196" i="3"/>
  <c r="N196" i="3"/>
  <c r="H196" i="3"/>
  <c r="S195" i="3"/>
  <c r="N195" i="3"/>
  <c r="H195" i="3"/>
  <c r="S194" i="3"/>
  <c r="N194" i="3"/>
  <c r="H194" i="3"/>
  <c r="S193" i="3"/>
  <c r="N193" i="3"/>
  <c r="H193" i="3"/>
  <c r="S192" i="3"/>
  <c r="N192" i="3"/>
  <c r="H192" i="3"/>
  <c r="S191" i="3"/>
  <c r="N191" i="3"/>
  <c r="R191" i="3" s="1"/>
  <c r="H191" i="3"/>
  <c r="S190" i="3"/>
  <c r="R190" i="3"/>
  <c r="N190" i="3"/>
  <c r="H190" i="3"/>
  <c r="S189" i="3"/>
  <c r="R189" i="3"/>
  <c r="N189" i="3"/>
  <c r="H189" i="3"/>
  <c r="S188" i="3"/>
  <c r="N188" i="3"/>
  <c r="H188" i="3"/>
  <c r="R188" i="3" s="1"/>
  <c r="S187" i="3"/>
  <c r="R187" i="3"/>
  <c r="N187" i="3"/>
  <c r="H187" i="3"/>
  <c r="S186" i="3"/>
  <c r="R186" i="3"/>
  <c r="N186" i="3"/>
  <c r="H186" i="3"/>
  <c r="S185" i="3"/>
  <c r="R185" i="3"/>
  <c r="N185" i="3"/>
  <c r="H185" i="3"/>
  <c r="S184" i="3"/>
  <c r="R184" i="3"/>
  <c r="N184" i="3"/>
  <c r="H184" i="3"/>
  <c r="S183" i="3"/>
  <c r="N183" i="3"/>
  <c r="H183" i="3"/>
  <c r="S182" i="3"/>
  <c r="N182" i="3"/>
  <c r="H182" i="3"/>
  <c r="S181" i="3"/>
  <c r="N181" i="3"/>
  <c r="H181" i="3"/>
  <c r="S180" i="3"/>
  <c r="N180" i="3"/>
  <c r="H180" i="3"/>
  <c r="S179" i="3"/>
  <c r="N179" i="3"/>
  <c r="H179" i="3"/>
  <c r="S178" i="3"/>
  <c r="R178" i="3"/>
  <c r="N178" i="3"/>
  <c r="H178" i="3"/>
  <c r="S177" i="3"/>
  <c r="R177" i="3"/>
  <c r="N177" i="3"/>
  <c r="H177" i="3"/>
  <c r="S176" i="3"/>
  <c r="N176" i="3"/>
  <c r="H176" i="3"/>
  <c r="R176" i="3" s="1"/>
  <c r="S175" i="3"/>
  <c r="R175" i="3"/>
  <c r="N175" i="3"/>
  <c r="H175" i="3"/>
  <c r="S174" i="3"/>
  <c r="R174" i="3"/>
  <c r="N174" i="3"/>
  <c r="H174" i="3"/>
  <c r="S173" i="3"/>
  <c r="R173" i="3"/>
  <c r="N173" i="3"/>
  <c r="H173" i="3"/>
  <c r="S172" i="3"/>
  <c r="R172" i="3"/>
  <c r="N172" i="3"/>
  <c r="H172" i="3"/>
  <c r="S171" i="3"/>
  <c r="N171" i="3"/>
  <c r="H171" i="3"/>
  <c r="S170" i="3"/>
  <c r="N170" i="3"/>
  <c r="H170" i="3"/>
  <c r="S169" i="3"/>
  <c r="N169" i="3"/>
  <c r="H169" i="3"/>
  <c r="S168" i="3"/>
  <c r="N168" i="3"/>
  <c r="H168" i="3"/>
  <c r="S167" i="3"/>
  <c r="N167" i="3"/>
  <c r="R167" i="3" s="1"/>
  <c r="H167" i="3"/>
  <c r="S166" i="3"/>
  <c r="N166" i="3"/>
  <c r="H166" i="3"/>
  <c r="R166" i="3" s="1"/>
  <c r="S165" i="3"/>
  <c r="R165" i="3"/>
  <c r="N165" i="3"/>
  <c r="H165" i="3"/>
  <c r="S164" i="3"/>
  <c r="N164" i="3"/>
  <c r="H164" i="3"/>
  <c r="R164" i="3" s="1"/>
  <c r="S163" i="3"/>
  <c r="R163" i="3"/>
  <c r="N163" i="3"/>
  <c r="H163" i="3"/>
  <c r="S162" i="3"/>
  <c r="N162" i="3"/>
  <c r="H162" i="3"/>
  <c r="R162" i="3" s="1"/>
  <c r="S161" i="3"/>
  <c r="N161" i="3"/>
  <c r="H161" i="3"/>
  <c r="S160" i="3"/>
  <c r="N160" i="3"/>
  <c r="H160" i="3"/>
  <c r="R160" i="3" s="1"/>
  <c r="S159" i="3"/>
  <c r="N159" i="3"/>
  <c r="H159" i="3"/>
  <c r="S158" i="3"/>
  <c r="R158" i="3"/>
  <c r="N158" i="3"/>
  <c r="H158" i="3"/>
  <c r="S157" i="3"/>
  <c r="R157" i="3"/>
  <c r="N157" i="3"/>
  <c r="H157" i="3"/>
  <c r="S156" i="3"/>
  <c r="R156" i="3"/>
  <c r="N156" i="3"/>
  <c r="H156" i="3"/>
  <c r="S155" i="3"/>
  <c r="N155" i="3"/>
  <c r="H155" i="3"/>
  <c r="R155" i="3" s="1"/>
  <c r="S154" i="3"/>
  <c r="N154" i="3"/>
  <c r="H154" i="3"/>
  <c r="S153" i="3"/>
  <c r="N153" i="3"/>
  <c r="H153" i="3"/>
  <c r="R153" i="3" s="1"/>
  <c r="S152" i="3"/>
  <c r="N152" i="3"/>
  <c r="R152" i="3" s="1"/>
  <c r="H152" i="3"/>
  <c r="S151" i="3"/>
  <c r="N151" i="3"/>
  <c r="R151" i="3" s="1"/>
  <c r="H151" i="3"/>
  <c r="S150" i="3"/>
  <c r="N150" i="3"/>
  <c r="H150" i="3"/>
  <c r="S149" i="3"/>
  <c r="N149" i="3"/>
  <c r="H149" i="3"/>
  <c r="R149" i="3" s="1"/>
  <c r="S148" i="3"/>
  <c r="N148" i="3"/>
  <c r="H148" i="3"/>
  <c r="R148" i="3" s="1"/>
  <c r="S147" i="3"/>
  <c r="N147" i="3"/>
  <c r="R147" i="3" s="1"/>
  <c r="H147" i="3"/>
  <c r="S146" i="3"/>
  <c r="R146" i="3"/>
  <c r="N146" i="3"/>
  <c r="H146" i="3"/>
  <c r="S145" i="3"/>
  <c r="R145" i="3"/>
  <c r="N145" i="3"/>
  <c r="H145" i="3"/>
  <c r="S144" i="3"/>
  <c r="R144" i="3"/>
  <c r="N144" i="3"/>
  <c r="H144" i="3"/>
  <c r="S143" i="3"/>
  <c r="N143" i="3"/>
  <c r="H143" i="3"/>
  <c r="R143" i="3" s="1"/>
  <c r="S142" i="3"/>
  <c r="N142" i="3"/>
  <c r="H142" i="3"/>
  <c r="S141" i="3"/>
  <c r="N141" i="3"/>
  <c r="H141" i="3"/>
  <c r="R141" i="3" s="1"/>
  <c r="S140" i="3"/>
  <c r="N140" i="3"/>
  <c r="R140" i="3" s="1"/>
  <c r="H140" i="3"/>
  <c r="S139" i="3"/>
  <c r="N139" i="3"/>
  <c r="H139" i="3"/>
  <c r="S138" i="3"/>
  <c r="N138" i="3"/>
  <c r="H138" i="3"/>
  <c r="S137" i="3"/>
  <c r="N137" i="3"/>
  <c r="H137" i="3"/>
  <c r="R137" i="3" s="1"/>
  <c r="S136" i="3"/>
  <c r="N136" i="3"/>
  <c r="H136" i="3"/>
  <c r="R136" i="3" s="1"/>
  <c r="S135" i="3"/>
  <c r="N135" i="3"/>
  <c r="R135" i="3" s="1"/>
  <c r="H135" i="3"/>
  <c r="S134" i="3"/>
  <c r="N134" i="3"/>
  <c r="H134" i="3"/>
  <c r="S133" i="3"/>
  <c r="R133" i="3"/>
  <c r="N133" i="3"/>
  <c r="H133" i="3"/>
  <c r="S132" i="3"/>
  <c r="R132" i="3"/>
  <c r="N132" i="3"/>
  <c r="H132" i="3"/>
  <c r="S131" i="3"/>
  <c r="N131" i="3"/>
  <c r="H131" i="3"/>
  <c r="R131" i="3" s="1"/>
  <c r="S130" i="3"/>
  <c r="N130" i="3"/>
  <c r="H130" i="3"/>
  <c r="S129" i="3"/>
  <c r="N129" i="3"/>
  <c r="H129" i="3"/>
  <c r="R129" i="3" s="1"/>
  <c r="S128" i="3"/>
  <c r="N128" i="3"/>
  <c r="R128" i="3" s="1"/>
  <c r="H128" i="3"/>
  <c r="S127" i="3"/>
  <c r="N127" i="3"/>
  <c r="H127" i="3"/>
  <c r="S126" i="3"/>
  <c r="N126" i="3"/>
  <c r="H126" i="3"/>
  <c r="S125" i="3"/>
  <c r="N125" i="3"/>
  <c r="H125" i="3"/>
  <c r="R125" i="3" s="1"/>
  <c r="S124" i="3"/>
  <c r="N124" i="3"/>
  <c r="H124" i="3"/>
  <c r="R124" i="3" s="1"/>
  <c r="S123" i="3"/>
  <c r="N123" i="3"/>
  <c r="R123" i="3" s="1"/>
  <c r="H123" i="3"/>
  <c r="S122" i="3"/>
  <c r="N122" i="3"/>
  <c r="H122" i="3"/>
  <c r="S121" i="3"/>
  <c r="R121" i="3"/>
  <c r="N121" i="3"/>
  <c r="H121" i="3"/>
  <c r="S120" i="3"/>
  <c r="R120" i="3"/>
  <c r="N120" i="3"/>
  <c r="H120" i="3"/>
  <c r="S119" i="3"/>
  <c r="N119" i="3"/>
  <c r="H119" i="3"/>
  <c r="R119" i="3" s="1"/>
  <c r="S118" i="3"/>
  <c r="N118" i="3"/>
  <c r="H118" i="3"/>
  <c r="S117" i="3"/>
  <c r="N117" i="3"/>
  <c r="H117" i="3"/>
  <c r="R117" i="3" s="1"/>
  <c r="S116" i="3"/>
  <c r="N116" i="3"/>
  <c r="R116" i="3" s="1"/>
  <c r="H116" i="3"/>
  <c r="S115" i="3"/>
  <c r="R115" i="3"/>
  <c r="N115" i="3"/>
  <c r="H115" i="3"/>
  <c r="S114" i="3"/>
  <c r="N114" i="3"/>
  <c r="H114" i="3"/>
  <c r="S113" i="3"/>
  <c r="N113" i="3"/>
  <c r="H113" i="3"/>
  <c r="R113" i="3" s="1"/>
  <c r="S112" i="3"/>
  <c r="N112" i="3"/>
  <c r="H112" i="3"/>
  <c r="R112" i="3" s="1"/>
  <c r="S111" i="3"/>
  <c r="N111" i="3"/>
  <c r="R111" i="3" s="1"/>
  <c r="H111" i="3"/>
  <c r="S110" i="3"/>
  <c r="N110" i="3"/>
  <c r="H110" i="3"/>
  <c r="S109" i="3"/>
  <c r="R109" i="3"/>
  <c r="N109" i="3"/>
  <c r="H109" i="3"/>
  <c r="S108" i="3"/>
  <c r="R108" i="3"/>
  <c r="N108" i="3"/>
  <c r="H108" i="3"/>
  <c r="S107" i="3"/>
  <c r="N107" i="3"/>
  <c r="H107" i="3"/>
  <c r="R107" i="3" s="1"/>
  <c r="S106" i="3"/>
  <c r="N106" i="3"/>
  <c r="H106" i="3"/>
  <c r="S105" i="3"/>
  <c r="N105" i="3"/>
  <c r="H105" i="3"/>
  <c r="R105" i="3" s="1"/>
  <c r="S104" i="3"/>
  <c r="N104" i="3"/>
  <c r="R104" i="3" s="1"/>
  <c r="H104" i="3"/>
  <c r="S103" i="3"/>
  <c r="N103" i="3"/>
  <c r="R103" i="3" s="1"/>
  <c r="H103" i="3"/>
  <c r="S102" i="3"/>
  <c r="N102" i="3"/>
  <c r="H102" i="3"/>
  <c r="S101" i="3"/>
  <c r="N101" i="3"/>
  <c r="H101" i="3"/>
  <c r="R101" i="3" s="1"/>
  <c r="S100" i="3"/>
  <c r="N100" i="3"/>
  <c r="H100" i="3"/>
  <c r="R100" i="3" s="1"/>
  <c r="S99" i="3"/>
  <c r="N99" i="3"/>
  <c r="R99" i="3" s="1"/>
  <c r="H99" i="3"/>
  <c r="S98" i="3"/>
  <c r="N98" i="3"/>
  <c r="H98" i="3"/>
  <c r="S97" i="3"/>
  <c r="R97" i="3"/>
  <c r="N97" i="3"/>
  <c r="H97" i="3"/>
  <c r="S96" i="3"/>
  <c r="R96" i="3"/>
  <c r="N96" i="3"/>
  <c r="H96" i="3"/>
  <c r="S95" i="3"/>
  <c r="N95" i="3"/>
  <c r="H95" i="3"/>
  <c r="R95" i="3" s="1"/>
  <c r="S94" i="3"/>
  <c r="N94" i="3"/>
  <c r="H94" i="3"/>
  <c r="R94" i="3" s="1"/>
  <c r="S93" i="3"/>
  <c r="N93" i="3"/>
  <c r="H93" i="3"/>
  <c r="R93" i="3" s="1"/>
  <c r="S92" i="3"/>
  <c r="N92" i="3"/>
  <c r="R92" i="3" s="1"/>
  <c r="H92" i="3"/>
  <c r="S91" i="3"/>
  <c r="R91" i="3"/>
  <c r="N91" i="3"/>
  <c r="H91" i="3"/>
  <c r="S90" i="3"/>
  <c r="N90" i="3"/>
  <c r="H90" i="3"/>
  <c r="S89" i="3"/>
  <c r="N89" i="3"/>
  <c r="H89" i="3"/>
  <c r="R89" i="3" s="1"/>
  <c r="S88" i="3"/>
  <c r="N88" i="3"/>
  <c r="H88" i="3"/>
  <c r="R88" i="3" s="1"/>
  <c r="S87" i="3"/>
  <c r="N87" i="3"/>
  <c r="R87" i="3" s="1"/>
  <c r="H87" i="3"/>
  <c r="S86" i="3"/>
  <c r="N86" i="3"/>
  <c r="H86" i="3"/>
  <c r="S85" i="3"/>
  <c r="R85" i="3"/>
  <c r="N85" i="3"/>
  <c r="H85" i="3"/>
  <c r="S84" i="3"/>
  <c r="R84" i="3"/>
  <c r="N84" i="3"/>
  <c r="H84" i="3"/>
  <c r="S83" i="3"/>
  <c r="N83" i="3"/>
  <c r="H83" i="3"/>
  <c r="R83" i="3" s="1"/>
  <c r="S82" i="3"/>
  <c r="N82" i="3"/>
  <c r="H82" i="3"/>
  <c r="R82" i="3" s="1"/>
  <c r="S81" i="3"/>
  <c r="N81" i="3"/>
  <c r="H81" i="3"/>
  <c r="R81" i="3" s="1"/>
  <c r="S80" i="3"/>
  <c r="N80" i="3"/>
  <c r="H80" i="3"/>
  <c r="S79" i="3"/>
  <c r="R79" i="3"/>
  <c r="N79" i="3"/>
  <c r="H79" i="3"/>
  <c r="S78" i="3"/>
  <c r="N78" i="3"/>
  <c r="H78" i="3"/>
  <c r="S77" i="3"/>
  <c r="N77" i="3"/>
  <c r="H77" i="3"/>
  <c r="R77" i="3" s="1"/>
  <c r="S76" i="3"/>
  <c r="N76" i="3"/>
  <c r="H76" i="3"/>
  <c r="R76" i="3" s="1"/>
  <c r="S75" i="3"/>
  <c r="N75" i="3"/>
  <c r="R75" i="3" s="1"/>
  <c r="H75" i="3"/>
  <c r="S74" i="3"/>
  <c r="N74" i="3"/>
  <c r="R74" i="3" s="1"/>
  <c r="H74" i="3"/>
  <c r="S73" i="3"/>
  <c r="R73" i="3"/>
  <c r="N73" i="3"/>
  <c r="H73" i="3"/>
  <c r="S72" i="3"/>
  <c r="R72" i="3"/>
  <c r="N72" i="3"/>
  <c r="H72" i="3"/>
  <c r="S71" i="3"/>
  <c r="N71" i="3"/>
  <c r="H71" i="3"/>
  <c r="R71" i="3" s="1"/>
  <c r="S70" i="3"/>
  <c r="N70" i="3"/>
  <c r="H70" i="3"/>
  <c r="R70" i="3" s="1"/>
  <c r="S69" i="3"/>
  <c r="N69" i="3"/>
  <c r="H69" i="3"/>
  <c r="R69" i="3" s="1"/>
  <c r="S68" i="3"/>
  <c r="N68" i="3"/>
  <c r="H68" i="3"/>
  <c r="S67" i="3"/>
  <c r="R67" i="3"/>
  <c r="N67" i="3"/>
  <c r="H67" i="3"/>
  <c r="S66" i="3"/>
  <c r="N66" i="3"/>
  <c r="H66" i="3"/>
  <c r="S65" i="3"/>
  <c r="R65" i="3"/>
  <c r="N65" i="3"/>
  <c r="H65" i="3"/>
  <c r="S64" i="3"/>
  <c r="N64" i="3"/>
  <c r="H64" i="3"/>
  <c r="R64" i="3" s="1"/>
  <c r="S63" i="3"/>
  <c r="R63" i="3"/>
  <c r="N63" i="3"/>
  <c r="H63" i="3"/>
  <c r="S62" i="3"/>
  <c r="N62" i="3"/>
  <c r="R62" i="3" s="1"/>
  <c r="H62" i="3"/>
  <c r="S61" i="3"/>
  <c r="R61" i="3"/>
  <c r="N61" i="3"/>
  <c r="H61" i="3"/>
  <c r="S60" i="3"/>
  <c r="R60" i="3"/>
  <c r="N60" i="3"/>
  <c r="H60" i="3"/>
  <c r="S59" i="3"/>
  <c r="N59" i="3"/>
  <c r="H59" i="3"/>
  <c r="R59" i="3" s="1"/>
  <c r="S58" i="3"/>
  <c r="N58" i="3"/>
  <c r="H58" i="3"/>
  <c r="R58" i="3" s="1"/>
  <c r="S57" i="3"/>
  <c r="N57" i="3"/>
  <c r="H57" i="3"/>
  <c r="R57" i="3" s="1"/>
  <c r="S56" i="3"/>
  <c r="N56" i="3"/>
  <c r="H56" i="3"/>
  <c r="S55" i="3"/>
  <c r="R55" i="3"/>
  <c r="N55" i="3"/>
  <c r="H55" i="3"/>
  <c r="S54" i="3"/>
  <c r="N54" i="3"/>
  <c r="H54" i="3"/>
  <c r="S53" i="3"/>
  <c r="R53" i="3"/>
  <c r="N53" i="3"/>
  <c r="H53" i="3"/>
  <c r="S52" i="3"/>
  <c r="N52" i="3"/>
  <c r="H52" i="3"/>
  <c r="R52" i="3" s="1"/>
  <c r="S51" i="3"/>
  <c r="R51" i="3"/>
  <c r="N51" i="3"/>
  <c r="H51" i="3"/>
  <c r="S50" i="3"/>
  <c r="N50" i="3"/>
  <c r="R50" i="3" s="1"/>
  <c r="H50" i="3"/>
  <c r="S49" i="3"/>
  <c r="R49" i="3"/>
  <c r="N49" i="3"/>
  <c r="H49" i="3"/>
  <c r="S48" i="3"/>
  <c r="R48" i="3"/>
  <c r="N48" i="3"/>
  <c r="H48" i="3"/>
  <c r="S47" i="3"/>
  <c r="N47" i="3"/>
  <c r="H47" i="3"/>
  <c r="R47" i="3" s="1"/>
  <c r="S46" i="3"/>
  <c r="N46" i="3"/>
  <c r="H46" i="3"/>
  <c r="R46" i="3" s="1"/>
  <c r="S45" i="3"/>
  <c r="N45" i="3"/>
  <c r="H45" i="3"/>
  <c r="R45" i="3" s="1"/>
  <c r="S44" i="3"/>
  <c r="N44" i="3"/>
  <c r="H44" i="3"/>
  <c r="S43" i="3"/>
  <c r="R43" i="3"/>
  <c r="N43" i="3"/>
  <c r="H43" i="3"/>
  <c r="S42" i="3"/>
  <c r="N42" i="3"/>
  <c r="H42" i="3"/>
  <c r="S41" i="3"/>
  <c r="R41" i="3"/>
  <c r="N41" i="3"/>
  <c r="H41" i="3"/>
  <c r="S40" i="3"/>
  <c r="N40" i="3"/>
  <c r="H40" i="3"/>
  <c r="R40" i="3" s="1"/>
  <c r="S39" i="3"/>
  <c r="R39" i="3"/>
  <c r="N39" i="3"/>
  <c r="H39" i="3"/>
  <c r="S38" i="3"/>
  <c r="N38" i="3"/>
  <c r="R38" i="3" s="1"/>
  <c r="H38" i="3"/>
  <c r="S37" i="3"/>
  <c r="R37" i="3"/>
  <c r="N37" i="3"/>
  <c r="H37" i="3"/>
  <c r="S36" i="3"/>
  <c r="R36" i="3"/>
  <c r="N36" i="3"/>
  <c r="H36" i="3"/>
  <c r="S35" i="3"/>
  <c r="N35" i="3"/>
  <c r="H35" i="3"/>
  <c r="R35" i="3" s="1"/>
  <c r="S34" i="3"/>
  <c r="N34" i="3"/>
  <c r="H34" i="3"/>
  <c r="R34" i="3" s="1"/>
  <c r="S33" i="3"/>
  <c r="N33" i="3"/>
  <c r="H33" i="3"/>
  <c r="R33" i="3" s="1"/>
  <c r="S32" i="3"/>
  <c r="N32" i="3"/>
  <c r="H32" i="3"/>
  <c r="S31" i="3"/>
  <c r="R31" i="3"/>
  <c r="N31" i="3"/>
  <c r="H31" i="3"/>
  <c r="S30" i="3"/>
  <c r="N30" i="3"/>
  <c r="H30" i="3"/>
  <c r="S29" i="3"/>
  <c r="R29" i="3"/>
  <c r="N29" i="3"/>
  <c r="H29" i="3"/>
  <c r="S28" i="3"/>
  <c r="N28" i="3"/>
  <c r="H28" i="3"/>
  <c r="R28" i="3" s="1"/>
  <c r="S27" i="3"/>
  <c r="R27" i="3"/>
  <c r="N27" i="3"/>
  <c r="H27" i="3"/>
  <c r="S26" i="3"/>
  <c r="N26" i="3"/>
  <c r="R26" i="3" s="1"/>
  <c r="H26" i="3"/>
  <c r="S25" i="3"/>
  <c r="R25" i="3"/>
  <c r="N25" i="3"/>
  <c r="H25" i="3"/>
  <c r="S24" i="3"/>
  <c r="R24" i="3"/>
  <c r="N24" i="3"/>
  <c r="H24" i="3"/>
  <c r="S23" i="3"/>
  <c r="N23" i="3"/>
  <c r="H23" i="3"/>
  <c r="R23" i="3" s="1"/>
  <c r="S22" i="3"/>
  <c r="N22" i="3"/>
  <c r="H22" i="3"/>
  <c r="R22" i="3" s="1"/>
  <c r="S21" i="3"/>
  <c r="N21" i="3"/>
  <c r="H21" i="3"/>
  <c r="R21" i="3" s="1"/>
  <c r="S20" i="3"/>
  <c r="N20" i="3"/>
  <c r="H20" i="3"/>
  <c r="S19" i="3"/>
  <c r="R19" i="3"/>
  <c r="N19" i="3"/>
  <c r="H19" i="3"/>
  <c r="S18" i="3"/>
  <c r="N18" i="3"/>
  <c r="H18" i="3"/>
  <c r="S17" i="3"/>
  <c r="R17" i="3"/>
  <c r="N17" i="3"/>
  <c r="H17" i="3"/>
  <c r="S16" i="3"/>
  <c r="N16" i="3"/>
  <c r="H16" i="3"/>
  <c r="R16" i="3" s="1"/>
  <c r="S15" i="3"/>
  <c r="R15" i="3"/>
  <c r="N15" i="3"/>
  <c r="H15" i="3"/>
  <c r="S14" i="3"/>
  <c r="N14" i="3"/>
  <c r="R14" i="3" s="1"/>
  <c r="H14" i="3"/>
  <c r="S13" i="3"/>
  <c r="R13" i="3"/>
  <c r="N13" i="3"/>
  <c r="H13" i="3"/>
  <c r="S12" i="3"/>
  <c r="R12" i="3"/>
  <c r="N12" i="3"/>
  <c r="H12" i="3"/>
  <c r="S11" i="3"/>
  <c r="N11" i="3"/>
  <c r="H11" i="3"/>
  <c r="R11" i="3" s="1"/>
  <c r="S10" i="3"/>
  <c r="N10" i="3"/>
  <c r="H10" i="3"/>
  <c r="R10" i="3" s="1"/>
  <c r="S9" i="3"/>
  <c r="N9" i="3"/>
  <c r="H9" i="3"/>
  <c r="R9" i="3" s="1"/>
  <c r="S8" i="3"/>
  <c r="N8" i="3"/>
  <c r="H8" i="3"/>
  <c r="S7" i="3"/>
  <c r="R7" i="3"/>
  <c r="N7" i="3"/>
  <c r="H7" i="3"/>
  <c r="S6" i="3"/>
  <c r="N6" i="3"/>
  <c r="H6" i="3"/>
  <c r="S5" i="3"/>
  <c r="R5" i="3"/>
  <c r="N5" i="3"/>
  <c r="H5" i="3"/>
  <c r="S4" i="3"/>
  <c r="N4" i="3"/>
  <c r="H4" i="3"/>
  <c r="R4" i="3" s="1"/>
  <c r="S3" i="3"/>
  <c r="R3" i="3"/>
  <c r="N3" i="3"/>
  <c r="H3" i="3"/>
  <c r="S37" i="2"/>
  <c r="N37" i="2"/>
  <c r="H37" i="2"/>
  <c r="R37" i="2" s="1"/>
  <c r="S36" i="2"/>
  <c r="N36" i="2"/>
  <c r="H36" i="2"/>
  <c r="S35" i="2"/>
  <c r="N35" i="2"/>
  <c r="H35" i="2"/>
  <c r="S34" i="2"/>
  <c r="R34" i="2"/>
  <c r="N34" i="2"/>
  <c r="H34" i="2"/>
  <c r="S33" i="2"/>
  <c r="R33" i="2"/>
  <c r="N33" i="2"/>
  <c r="H33" i="2"/>
  <c r="S32" i="2"/>
  <c r="N32" i="2"/>
  <c r="H32" i="2"/>
  <c r="R32" i="2" s="1"/>
  <c r="S31" i="2"/>
  <c r="N31" i="2"/>
  <c r="H31" i="2"/>
  <c r="R31" i="2" s="1"/>
  <c r="S30" i="2"/>
  <c r="N30" i="2"/>
  <c r="H30" i="2"/>
  <c r="S29" i="2"/>
  <c r="N29" i="2"/>
  <c r="H29" i="2"/>
  <c r="S28" i="2"/>
  <c r="R28" i="2"/>
  <c r="N28" i="2"/>
  <c r="H28" i="2"/>
  <c r="S27" i="2"/>
  <c r="N27" i="2"/>
  <c r="H27" i="2"/>
  <c r="S26" i="2"/>
  <c r="N26" i="2"/>
  <c r="H26" i="2"/>
  <c r="R26" i="2" s="1"/>
  <c r="S25" i="2"/>
  <c r="N25" i="2"/>
  <c r="H25" i="2"/>
  <c r="S24" i="2"/>
  <c r="R24" i="2"/>
  <c r="N24" i="2"/>
  <c r="H24" i="2"/>
  <c r="S23" i="2"/>
  <c r="N23" i="2"/>
  <c r="H23" i="2"/>
  <c r="S22" i="2"/>
  <c r="R22" i="2"/>
  <c r="N22" i="2"/>
  <c r="H22" i="2"/>
  <c r="S21" i="2"/>
  <c r="R21" i="2"/>
  <c r="N21" i="2"/>
  <c r="H21" i="2"/>
  <c r="S20" i="2"/>
  <c r="N20" i="2"/>
  <c r="H20" i="2"/>
  <c r="R20" i="2" s="1"/>
  <c r="S19" i="2"/>
  <c r="N19" i="2"/>
  <c r="H19" i="2"/>
  <c r="R19" i="2" s="1"/>
  <c r="S18" i="2"/>
  <c r="N18" i="2"/>
  <c r="H18" i="2"/>
  <c r="S17" i="2"/>
  <c r="N17" i="2"/>
  <c r="H17" i="2"/>
  <c r="S16" i="2"/>
  <c r="N16" i="2"/>
  <c r="H16" i="2"/>
  <c r="S15" i="2"/>
  <c r="N15" i="2"/>
  <c r="H15" i="2"/>
  <c r="S14" i="2"/>
  <c r="R14" i="2"/>
  <c r="N14" i="2"/>
  <c r="H14" i="2"/>
  <c r="S13" i="2"/>
  <c r="N13" i="2"/>
  <c r="H13" i="2"/>
  <c r="S12" i="2"/>
  <c r="R12" i="2"/>
  <c r="N12" i="2"/>
  <c r="H12" i="2"/>
  <c r="S11" i="2"/>
  <c r="N11" i="2"/>
  <c r="R11" i="2" s="1"/>
  <c r="H11" i="2"/>
  <c r="S10" i="2"/>
  <c r="R10" i="2"/>
  <c r="N10" i="2"/>
  <c r="H10" i="2"/>
  <c r="S9" i="2"/>
  <c r="R9" i="2"/>
  <c r="N9" i="2"/>
  <c r="H9" i="2"/>
  <c r="S8" i="2"/>
  <c r="N8" i="2"/>
  <c r="H8" i="2"/>
  <c r="R8" i="2" s="1"/>
  <c r="S7" i="2"/>
  <c r="N7" i="2"/>
  <c r="H7" i="2"/>
  <c r="R7" i="2" s="1"/>
  <c r="S6" i="2"/>
  <c r="N6" i="2"/>
  <c r="H6" i="2"/>
  <c r="S5" i="2"/>
  <c r="N5" i="2"/>
  <c r="H5" i="2"/>
  <c r="S4" i="2"/>
  <c r="N4" i="2"/>
  <c r="R4" i="2" s="1"/>
  <c r="H4" i="2"/>
  <c r="S3" i="2"/>
  <c r="R3" i="2"/>
  <c r="N3" i="2"/>
  <c r="H3" i="2"/>
  <c r="R36" i="2" l="1"/>
  <c r="R30" i="2"/>
  <c r="R25" i="2"/>
  <c r="R13" i="2"/>
  <c r="R18" i="2"/>
  <c r="R6" i="2"/>
  <c r="R23" i="2"/>
  <c r="R16" i="2"/>
  <c r="R15" i="2"/>
  <c r="R27" i="2"/>
  <c r="R6" i="3"/>
  <c r="R18" i="3"/>
  <c r="R30" i="3"/>
  <c r="R42" i="3"/>
  <c r="R54" i="3"/>
  <c r="R66" i="3"/>
  <c r="R78" i="3"/>
  <c r="R90" i="3"/>
  <c r="R102" i="3"/>
  <c r="R114" i="3"/>
  <c r="R126" i="3"/>
  <c r="R138" i="3"/>
  <c r="R150" i="3"/>
  <c r="R5" i="2"/>
  <c r="R17" i="2"/>
  <c r="R29" i="2"/>
  <c r="R8" i="3"/>
  <c r="R20" i="3"/>
  <c r="R32" i="3"/>
  <c r="R44" i="3"/>
  <c r="R56" i="3"/>
  <c r="R68" i="3"/>
  <c r="R80" i="3"/>
  <c r="R169" i="3"/>
  <c r="R181" i="3"/>
  <c r="R193" i="3"/>
  <c r="R159" i="3"/>
  <c r="R106" i="3"/>
  <c r="R118" i="3"/>
  <c r="R130" i="3"/>
  <c r="R142" i="3"/>
  <c r="R154" i="3"/>
  <c r="R161" i="3"/>
  <c r="R168" i="3"/>
  <c r="R180" i="3"/>
  <c r="R192" i="3"/>
  <c r="R127" i="3"/>
  <c r="R139" i="3"/>
  <c r="R35" i="2"/>
  <c r="R86" i="3"/>
  <c r="R98" i="3"/>
  <c r="R110" i="3"/>
  <c r="R122" i="3"/>
  <c r="R134" i="3"/>
  <c r="R170" i="3"/>
  <c r="R182" i="3"/>
  <c r="R194" i="3"/>
  <c r="R84" i="4"/>
  <c r="R120" i="4"/>
  <c r="R20" i="5"/>
  <c r="R179" i="3"/>
  <c r="R74" i="4"/>
  <c r="R86" i="4"/>
  <c r="R98" i="4"/>
  <c r="R110" i="4"/>
  <c r="R122" i="4"/>
  <c r="R18" i="5"/>
  <c r="R140" i="4"/>
  <c r="R205" i="3"/>
  <c r="R217" i="3"/>
  <c r="R4" i="4"/>
  <c r="R16" i="4"/>
  <c r="R28" i="4"/>
  <c r="R40" i="4"/>
  <c r="R52" i="4"/>
  <c r="R64" i="4"/>
  <c r="R76" i="4"/>
  <c r="R88" i="4"/>
  <c r="R100" i="4"/>
  <c r="R112" i="4"/>
  <c r="R124" i="4"/>
  <c r="R147" i="4"/>
  <c r="R171" i="3"/>
  <c r="R183" i="3"/>
  <c r="R195" i="3"/>
  <c r="R207" i="3"/>
  <c r="R6" i="4"/>
  <c r="R18" i="4"/>
  <c r="R30" i="4"/>
  <c r="R42" i="4"/>
  <c r="R54" i="4"/>
  <c r="R66" i="4"/>
  <c r="R78" i="4"/>
  <c r="R90" i="4"/>
  <c r="R102" i="4"/>
  <c r="R114" i="4"/>
  <c r="R126" i="4"/>
  <c r="R142" i="4"/>
  <c r="R154" i="4"/>
  <c r="R167" i="4"/>
  <c r="R171" i="4"/>
  <c r="R8" i="5"/>
  <c r="R155" i="4"/>
  <c r="R6" i="5"/>
  <c r="R145" i="4"/>
  <c r="R157" i="4"/>
  <c r="R159" i="4"/>
  <c r="R143" i="4"/>
  <c r="R169" i="4"/>
  <c r="R166" i="4"/>
  <c r="R5" i="5"/>
  <c r="R17" i="5"/>
  <c r="R137" i="4"/>
  <c r="R69" i="6"/>
  <c r="R43" i="5"/>
  <c r="R55" i="5"/>
  <c r="R67" i="5"/>
  <c r="R79" i="5"/>
  <c r="R91" i="5"/>
  <c r="R14" i="6"/>
  <c r="R26" i="6"/>
  <c r="R38" i="6"/>
  <c r="R50" i="6"/>
  <c r="R79" i="6"/>
  <c r="R9" i="5"/>
  <c r="R21" i="5"/>
  <c r="R33" i="5"/>
  <c r="R45" i="5"/>
  <c r="R57" i="5"/>
  <c r="R69" i="5"/>
  <c r="R81" i="5"/>
  <c r="R93" i="5"/>
  <c r="R4" i="6"/>
  <c r="R16" i="6"/>
  <c r="R28" i="6"/>
  <c r="R40" i="6"/>
  <c r="R52" i="6"/>
  <c r="R60" i="6"/>
  <c r="R62" i="6"/>
  <c r="R30" i="5"/>
  <c r="R42" i="5"/>
  <c r="R54" i="5"/>
  <c r="R66" i="5"/>
  <c r="R78" i="5"/>
  <c r="R90" i="5"/>
  <c r="R13" i="6"/>
  <c r="R25" i="6"/>
  <c r="R37" i="6"/>
  <c r="R49" i="6"/>
  <c r="R72" i="6"/>
  <c r="R74" i="6"/>
  <c r="R92" i="6"/>
  <c r="R132" i="6"/>
  <c r="R119" i="6"/>
  <c r="R67" i="6"/>
  <c r="R106" i="6"/>
  <c r="R81" i="6"/>
  <c r="R55" i="6"/>
  <c r="R79" i="7"/>
  <c r="R119" i="7"/>
  <c r="R158" i="7"/>
  <c r="R189" i="7"/>
  <c r="R16" i="8"/>
  <c r="R150" i="7"/>
  <c r="R177" i="7"/>
  <c r="R4" i="8"/>
  <c r="R38" i="8"/>
  <c r="R40" i="8"/>
  <c r="R142" i="6"/>
  <c r="R14" i="7"/>
  <c r="R26" i="7"/>
  <c r="R38" i="7"/>
  <c r="R50" i="7"/>
  <c r="R62" i="7"/>
  <c r="R74" i="7"/>
  <c r="R93" i="7"/>
  <c r="R103" i="7"/>
  <c r="R127" i="7"/>
  <c r="R162" i="7"/>
  <c r="R20" i="8"/>
  <c r="R9" i="7"/>
  <c r="R21" i="7"/>
  <c r="R33" i="7"/>
  <c r="R45" i="7"/>
  <c r="R57" i="7"/>
  <c r="R69" i="7"/>
  <c r="R139" i="7"/>
  <c r="R181" i="7"/>
  <c r="R8" i="8"/>
  <c r="R84" i="8"/>
  <c r="R144" i="6"/>
  <c r="R4" i="7"/>
  <c r="R16" i="7"/>
  <c r="R28" i="7"/>
  <c r="R40" i="7"/>
  <c r="R52" i="7"/>
  <c r="R64" i="7"/>
  <c r="R76" i="7"/>
  <c r="R83" i="7"/>
  <c r="R96" i="7"/>
  <c r="R117" i="7"/>
  <c r="R131" i="7"/>
  <c r="R87" i="6"/>
  <c r="R100" i="6"/>
  <c r="R114" i="6"/>
  <c r="R127" i="6"/>
  <c r="R139" i="6"/>
  <c r="R11" i="7"/>
  <c r="R23" i="7"/>
  <c r="R35" i="7"/>
  <c r="R47" i="7"/>
  <c r="R59" i="7"/>
  <c r="R71" i="7"/>
  <c r="R107" i="7"/>
  <c r="R26" i="8"/>
  <c r="R28" i="8"/>
  <c r="R94" i="6"/>
  <c r="R108" i="6"/>
  <c r="R121" i="6"/>
  <c r="R134" i="6"/>
  <c r="R6" i="7"/>
  <c r="R18" i="7"/>
  <c r="R30" i="7"/>
  <c r="R42" i="7"/>
  <c r="R54" i="7"/>
  <c r="R66" i="7"/>
  <c r="R64" i="6"/>
  <c r="R76" i="6"/>
  <c r="R89" i="6"/>
  <c r="R102" i="6"/>
  <c r="R116" i="6"/>
  <c r="R129" i="6"/>
  <c r="R141" i="6"/>
  <c r="R13" i="7"/>
  <c r="R25" i="7"/>
  <c r="R37" i="7"/>
  <c r="R49" i="7"/>
  <c r="R61" i="7"/>
  <c r="R73" i="7"/>
  <c r="R91" i="7"/>
  <c r="R167" i="8"/>
  <c r="R8" i="7"/>
  <c r="R20" i="7"/>
  <c r="R44" i="7"/>
  <c r="R56" i="7"/>
  <c r="R68" i="7"/>
  <c r="R81" i="7"/>
  <c r="R148" i="8"/>
  <c r="R105" i="7"/>
  <c r="R115" i="7"/>
  <c r="R50" i="8"/>
  <c r="R52" i="8"/>
  <c r="R84" i="7"/>
  <c r="R95" i="7"/>
  <c r="R70" i="8"/>
  <c r="R108" i="7"/>
  <c r="R146" i="7"/>
  <c r="R92" i="7"/>
  <c r="R116" i="7"/>
  <c r="R147" i="7"/>
  <c r="R159" i="7"/>
  <c r="R178" i="7"/>
  <c r="R5" i="8"/>
  <c r="R17" i="8"/>
  <c r="R29" i="8"/>
  <c r="R107" i="8"/>
  <c r="R143" i="8"/>
  <c r="R52" i="9"/>
  <c r="R131" i="8"/>
  <c r="R182" i="7"/>
  <c r="R9" i="8"/>
  <c r="R21" i="8"/>
  <c r="R33" i="8"/>
  <c r="R45" i="8"/>
  <c r="R57" i="8"/>
  <c r="R119" i="8"/>
  <c r="R136" i="8"/>
  <c r="R91" i="9"/>
  <c r="R124" i="8"/>
  <c r="R155" i="8"/>
  <c r="R37" i="9"/>
  <c r="R72" i="8"/>
  <c r="R35" i="9"/>
  <c r="R85" i="9"/>
  <c r="R129" i="7"/>
  <c r="R141" i="7"/>
  <c r="R148" i="7"/>
  <c r="R160" i="7"/>
  <c r="R179" i="7"/>
  <c r="R6" i="8"/>
  <c r="R18" i="8"/>
  <c r="R30" i="8"/>
  <c r="R42" i="8"/>
  <c r="R54" i="8"/>
  <c r="R75" i="8"/>
  <c r="R60" i="8"/>
  <c r="R25" i="9"/>
  <c r="R82" i="8"/>
  <c r="R92" i="8"/>
  <c r="R179" i="8"/>
  <c r="R176" i="9"/>
  <c r="R95" i="8"/>
  <c r="R104" i="8"/>
  <c r="R13" i="9"/>
  <c r="R53" i="9"/>
  <c r="R68" i="9"/>
  <c r="R103" i="9"/>
  <c r="R69" i="8"/>
  <c r="R81" i="8"/>
  <c r="R93" i="8"/>
  <c r="R105" i="8"/>
  <c r="R117" i="8"/>
  <c r="R129" i="8"/>
  <c r="R141" i="8"/>
  <c r="R153" i="8"/>
  <c r="R165" i="8"/>
  <c r="R177" i="8"/>
  <c r="R11" i="9"/>
  <c r="R23" i="9"/>
  <c r="R65" i="9"/>
  <c r="R76" i="9"/>
  <c r="R79" i="9"/>
  <c r="R160" i="8"/>
  <c r="R172" i="8"/>
  <c r="R6" i="9"/>
  <c r="R18" i="9"/>
  <c r="R30" i="9"/>
  <c r="R12" i="10"/>
  <c r="R51" i="9"/>
  <c r="R140" i="9"/>
  <c r="R164" i="9"/>
  <c r="R64" i="9"/>
  <c r="R80" i="9"/>
  <c r="R39" i="9"/>
  <c r="R49" i="9"/>
  <c r="R63" i="9"/>
  <c r="R128" i="9"/>
  <c r="R47" i="10"/>
  <c r="R116" i="8"/>
  <c r="R128" i="8"/>
  <c r="R140" i="8"/>
  <c r="R152" i="8"/>
  <c r="R139" i="9"/>
  <c r="R34" i="10"/>
  <c r="R36" i="10"/>
  <c r="R116" i="9"/>
  <c r="R152" i="9"/>
  <c r="R67" i="9"/>
  <c r="R104" i="9"/>
  <c r="R127" i="9"/>
  <c r="R41" i="9"/>
  <c r="R44" i="9"/>
  <c r="R92" i="9"/>
  <c r="R115" i="9"/>
  <c r="R22" i="10"/>
  <c r="R24" i="10"/>
  <c r="R123" i="10"/>
  <c r="R67" i="10"/>
  <c r="R5" i="10"/>
  <c r="R17" i="10"/>
  <c r="R29" i="10"/>
  <c r="R41" i="10"/>
  <c r="R50" i="10"/>
  <c r="R79" i="10"/>
  <c r="R91" i="10"/>
  <c r="R111" i="10"/>
  <c r="R75" i="9"/>
  <c r="R87" i="9"/>
  <c r="R99" i="9"/>
  <c r="R111" i="9"/>
  <c r="R123" i="9"/>
  <c r="R135" i="9"/>
  <c r="R147" i="9"/>
  <c r="R159" i="9"/>
  <c r="R171" i="9"/>
  <c r="R7" i="10"/>
  <c r="R19" i="10"/>
  <c r="R31" i="10"/>
  <c r="R43" i="10"/>
  <c r="R147" i="10"/>
  <c r="R77" i="9"/>
  <c r="R89" i="9"/>
  <c r="R101" i="9"/>
  <c r="R113" i="9"/>
  <c r="R125" i="9"/>
  <c r="R137" i="9"/>
  <c r="R149" i="9"/>
  <c r="R161" i="9"/>
  <c r="R173" i="9"/>
  <c r="R9" i="10"/>
  <c r="R21" i="10"/>
  <c r="R33" i="10"/>
  <c r="R45" i="10"/>
  <c r="R59" i="10"/>
  <c r="R16" i="10"/>
  <c r="R28" i="10"/>
  <c r="R40" i="10"/>
  <c r="R163" i="10"/>
  <c r="R135" i="10"/>
  <c r="R49" i="10"/>
  <c r="R61" i="10"/>
  <c r="R73" i="10"/>
  <c r="R85" i="10"/>
  <c r="R97" i="10"/>
  <c r="R109" i="10"/>
  <c r="R121" i="10"/>
  <c r="R9" i="11"/>
  <c r="R45" i="11"/>
  <c r="R171" i="10"/>
  <c r="R118" i="10"/>
  <c r="R130" i="10"/>
  <c r="R142" i="10"/>
  <c r="R175" i="10"/>
  <c r="R144" i="10"/>
  <c r="R33" i="11"/>
  <c r="R69" i="11"/>
  <c r="R103" i="10"/>
  <c r="R181" i="10"/>
  <c r="R159" i="10"/>
  <c r="R21" i="11"/>
  <c r="R57" i="11"/>
  <c r="R161" i="10"/>
  <c r="R173" i="10"/>
  <c r="R7" i="11"/>
  <c r="R19" i="11"/>
  <c r="R31" i="11"/>
  <c r="R43" i="11"/>
  <c r="R55" i="11"/>
  <c r="R182" i="10"/>
  <c r="R4" i="11"/>
  <c r="R16" i="11"/>
  <c r="R28" i="11"/>
  <c r="R64" i="11"/>
  <c r="R167" i="10"/>
  <c r="R179" i="10"/>
  <c r="R13" i="11"/>
  <c r="R25" i="11"/>
  <c r="R76" i="11"/>
  <c r="R86" i="11"/>
  <c r="R98" i="11"/>
  <c r="R110" i="11"/>
  <c r="R81" i="11"/>
  <c r="R100" i="11"/>
  <c r="R112" i="11"/>
  <c r="R131" i="11"/>
  <c r="R143" i="11"/>
  <c r="R155" i="11"/>
  <c r="R167" i="11"/>
  <c r="R119" i="11"/>
  <c r="R180" i="11"/>
  <c r="R78" i="11"/>
  <c r="R90" i="11"/>
  <c r="R102" i="11"/>
  <c r="R114" i="11"/>
  <c r="R121" i="11"/>
  <c r="R133" i="11"/>
  <c r="R145" i="11"/>
  <c r="R157" i="11"/>
  <c r="R169" i="11"/>
  <c r="R152" i="11"/>
  <c r="R164" i="11"/>
  <c r="R123" i="11"/>
  <c r="R135" i="11"/>
  <c r="R147" i="11"/>
  <c r="R159" i="11"/>
  <c r="R171" i="11"/>
  <c r="R178" i="11"/>
  <c r="R172" i="11"/>
  <c r="R173" i="11"/>
  <c r="R175" i="11"/>
  <c r="R6" i="12"/>
  <c r="R183" i="11"/>
  <c r="R4" i="12"/>
  <c r="R110" i="12"/>
  <c r="R108" i="12"/>
  <c r="R5" i="12"/>
  <c r="R29" i="12"/>
  <c r="R53" i="12"/>
  <c r="R65" i="12"/>
  <c r="R77" i="12"/>
  <c r="R55" i="12"/>
  <c r="R67" i="12"/>
  <c r="R79" i="12"/>
  <c r="R89" i="12"/>
  <c r="R74" i="12"/>
  <c r="R86" i="12"/>
  <c r="R93" i="12"/>
  <c r="R98" i="12"/>
  <c r="R69" i="12"/>
  <c r="R81" i="12"/>
  <c r="R76" i="12"/>
  <c r="R88" i="12"/>
  <c r="R11" i="12"/>
  <c r="R23" i="12"/>
  <c r="R59" i="12"/>
  <c r="R97" i="12"/>
  <c r="R109" i="12"/>
  <c r="R121" i="12"/>
  <c r="R133" i="12"/>
  <c r="R157" i="12"/>
  <c r="R169" i="12"/>
  <c r="R181" i="12"/>
  <c r="R17" i="13"/>
  <c r="R22" i="13"/>
  <c r="R10" i="13"/>
  <c r="R147" i="12"/>
  <c r="R159" i="12"/>
  <c r="R171" i="12"/>
  <c r="R183" i="12"/>
  <c r="R5" i="13"/>
  <c r="R178" i="12"/>
  <c r="R173" i="12"/>
  <c r="R27" i="13"/>
  <c r="R29" i="13"/>
  <c r="R144" i="12"/>
  <c r="R156" i="12"/>
  <c r="R168" i="12"/>
  <c r="R127" i="12"/>
  <c r="R139" i="12"/>
  <c r="R151" i="12"/>
  <c r="R15" i="13"/>
  <c r="R7" i="13"/>
  <c r="R19" i="13"/>
  <c r="R31" i="13"/>
  <c r="R43" i="13"/>
  <c r="R55" i="13"/>
  <c r="R67" i="13"/>
  <c r="R9" i="13"/>
  <c r="R45" i="13"/>
  <c r="R57" i="13"/>
  <c r="R111" i="13"/>
  <c r="R88" i="13"/>
  <c r="R95" i="13"/>
  <c r="R125" i="13"/>
  <c r="R6" i="13"/>
  <c r="R18" i="13"/>
  <c r="R54" i="13"/>
  <c r="R66" i="13"/>
  <c r="R78" i="13"/>
  <c r="R90" i="13"/>
  <c r="R104" i="13"/>
  <c r="R123" i="13"/>
  <c r="R97" i="13"/>
  <c r="R32" i="13"/>
  <c r="R118" i="13"/>
  <c r="R39" i="13"/>
  <c r="R51" i="13"/>
  <c r="R63" i="13"/>
  <c r="R75" i="13"/>
  <c r="R87" i="13"/>
  <c r="R99" i="13"/>
  <c r="R113" i="13"/>
  <c r="R106" i="13"/>
  <c r="R115" i="13"/>
  <c r="R127" i="13"/>
  <c r="R139" i="13"/>
  <c r="R11" i="14"/>
  <c r="R33" i="14"/>
  <c r="R47" i="14"/>
  <c r="R28" i="14"/>
  <c r="R165" i="13"/>
  <c r="R177" i="13"/>
  <c r="R9" i="14"/>
  <c r="R25" i="14"/>
  <c r="R51" i="14"/>
  <c r="R155" i="13"/>
  <c r="R167" i="13"/>
  <c r="R179" i="13"/>
  <c r="R126" i="13"/>
  <c r="R138" i="13"/>
  <c r="R150" i="13"/>
  <c r="R162" i="13"/>
  <c r="R174" i="13"/>
  <c r="R180" i="13"/>
  <c r="R23" i="14"/>
  <c r="R45" i="14"/>
  <c r="R61" i="14"/>
  <c r="R63" i="14"/>
  <c r="R40" i="14"/>
  <c r="R176" i="13"/>
  <c r="R37" i="14"/>
  <c r="R135" i="13"/>
  <c r="R147" i="13"/>
  <c r="R159" i="13"/>
  <c r="R171" i="13"/>
  <c r="R16" i="14"/>
  <c r="R13" i="14"/>
  <c r="R49" i="14"/>
  <c r="R35" i="14"/>
  <c r="R59" i="14"/>
  <c r="R120" i="14"/>
  <c r="R96" i="14"/>
  <c r="R107" i="14"/>
  <c r="R108" i="14"/>
  <c r="R117" i="14"/>
  <c r="R106" i="14"/>
  <c r="R52" i="14"/>
  <c r="R64" i="14"/>
  <c r="R76" i="14"/>
  <c r="R99" i="14"/>
  <c r="R71" i="14"/>
  <c r="R83" i="14"/>
  <c r="R90" i="14"/>
  <c r="R94" i="14"/>
  <c r="R97" i="14"/>
  <c r="R119" i="14"/>
  <c r="R73" i="14"/>
  <c r="R98" i="14"/>
  <c r="R118" i="14"/>
  <c r="R178" i="14"/>
  <c r="R10" i="15"/>
  <c r="R8" i="15"/>
  <c r="R154" i="14"/>
  <c r="R160" i="14"/>
  <c r="R162" i="14"/>
  <c r="R132" i="14"/>
  <c r="R144" i="14"/>
  <c r="R156" i="14"/>
  <c r="R159" i="14"/>
  <c r="R169" i="14"/>
  <c r="R181" i="14"/>
  <c r="R122" i="14"/>
  <c r="R134" i="14"/>
  <c r="R146" i="14"/>
  <c r="R22" i="15"/>
  <c r="R20" i="15"/>
  <c r="R69" i="15"/>
  <c r="R166" i="14"/>
  <c r="R57" i="15"/>
  <c r="R188" i="14"/>
  <c r="R3" i="15"/>
  <c r="R15" i="15"/>
  <c r="R27" i="15"/>
  <c r="R29" i="15"/>
  <c r="R33" i="15"/>
  <c r="R39" i="15"/>
  <c r="R62" i="15"/>
  <c r="R74" i="15"/>
  <c r="R5" i="15"/>
  <c r="R17" i="15"/>
  <c r="R116" i="15"/>
  <c r="R24" i="15"/>
  <c r="R40" i="15"/>
  <c r="R163" i="14"/>
  <c r="R175" i="14"/>
  <c r="R187" i="14"/>
  <c r="R14" i="15"/>
  <c r="R26" i="15"/>
  <c r="R37" i="15"/>
  <c r="R52" i="15"/>
  <c r="R64" i="15"/>
  <c r="R71" i="15"/>
  <c r="R76" i="15"/>
  <c r="R170" i="14"/>
  <c r="R182" i="14"/>
  <c r="R9" i="15"/>
  <c r="R21" i="15"/>
  <c r="R59" i="15"/>
  <c r="R95" i="15"/>
  <c r="R104" i="15"/>
  <c r="R35" i="15"/>
  <c r="R47" i="15"/>
  <c r="R91" i="15"/>
  <c r="R93" i="15"/>
  <c r="R94" i="15"/>
  <c r="R107" i="15"/>
  <c r="R119" i="15"/>
  <c r="R171" i="15"/>
  <c r="R82" i="15"/>
  <c r="R106" i="15"/>
  <c r="R118" i="15"/>
  <c r="R49" i="15"/>
  <c r="R61" i="15"/>
  <c r="R73" i="15"/>
  <c r="R68" i="15"/>
  <c r="R80" i="15"/>
  <c r="R83" i="15"/>
  <c r="R81" i="15"/>
  <c r="R169" i="15"/>
  <c r="R9" i="16"/>
  <c r="R159" i="15"/>
  <c r="R157" i="15"/>
  <c r="R172" i="15"/>
  <c r="R103" i="15"/>
  <c r="R115" i="15"/>
  <c r="R147" i="15"/>
  <c r="R7" i="16"/>
  <c r="R135" i="15"/>
  <c r="R133" i="15"/>
  <c r="R179" i="15"/>
  <c r="R142" i="15"/>
  <c r="R154" i="15"/>
  <c r="R166" i="15"/>
  <c r="R33" i="16"/>
  <c r="R137" i="15"/>
  <c r="R149" i="15"/>
  <c r="R161" i="15"/>
  <c r="R31" i="16"/>
  <c r="R163" i="15"/>
  <c r="R19" i="16"/>
  <c r="R21" i="16"/>
  <c r="R177" i="15"/>
  <c r="R186" i="15"/>
  <c r="R4" i="16"/>
  <c r="R16" i="16"/>
  <c r="R28" i="16"/>
  <c r="R39" i="16"/>
  <c r="R181" i="15"/>
  <c r="R11" i="16"/>
  <c r="R23" i="16"/>
  <c r="R30" i="16"/>
  <c r="R13" i="16"/>
  <c r="R25" i="16"/>
  <c r="R51" i="16"/>
  <c r="R36" i="16"/>
  <c r="R49" i="16"/>
  <c r="R37" i="16"/>
  <c r="R58" i="16"/>
  <c r="R62" i="16"/>
  <c r="R94" i="16"/>
  <c r="R96" i="16"/>
  <c r="R100" i="16"/>
  <c r="R41" i="16"/>
  <c r="R53" i="16"/>
  <c r="R48" i="16"/>
  <c r="R82" i="16"/>
  <c r="R84" i="16"/>
  <c r="R43" i="16"/>
  <c r="R60" i="16"/>
  <c r="R38" i="16"/>
  <c r="R50" i="16"/>
  <c r="R70" i="16"/>
  <c r="R72" i="16"/>
  <c r="R101" i="16"/>
  <c r="R113" i="16"/>
  <c r="R125" i="16"/>
  <c r="R79" i="16"/>
  <c r="R91" i="16"/>
  <c r="R120" i="16"/>
  <c r="R74" i="16"/>
  <c r="R86" i="16"/>
  <c r="R98" i="16"/>
  <c r="R102" i="16"/>
  <c r="R81" i="16"/>
  <c r="R93" i="16"/>
  <c r="R118" i="16"/>
  <c r="R64" i="16"/>
  <c r="R76" i="16"/>
  <c r="R88" i="16"/>
  <c r="R114" i="16"/>
  <c r="R149" i="16"/>
  <c r="R110" i="16"/>
  <c r="R130" i="16"/>
  <c r="U6" i="17"/>
  <c r="V6" i="17" s="1"/>
  <c r="R112" i="16"/>
  <c r="R144" i="16"/>
  <c r="R137" i="16"/>
  <c r="R121" i="16"/>
  <c r="R132" i="16"/>
  <c r="R178" i="16"/>
  <c r="R133" i="16"/>
  <c r="R145" i="16"/>
  <c r="R156" i="16"/>
  <c r="R180" i="16"/>
  <c r="R153" i="16"/>
  <c r="R154" i="16"/>
  <c r="R171" i="16"/>
  <c r="R173" i="16"/>
  <c r="R139" i="16"/>
  <c r="R151" i="16"/>
  <c r="R161" i="16"/>
  <c r="R163" i="16"/>
  <c r="R122" i="16"/>
  <c r="R134" i="16"/>
  <c r="R146" i="16"/>
  <c r="R185" i="16"/>
  <c r="R175" i="16"/>
  <c r="U5" i="17"/>
  <c r="V5" i="17" s="1"/>
  <c r="R16" i="17"/>
  <c r="U4" i="17"/>
  <c r="R168" i="16"/>
  <c r="R190" i="16"/>
  <c r="R4" i="17"/>
  <c r="V4" i="17" s="1"/>
  <c r="U3" i="17"/>
  <c r="V3" i="17" s="1"/>
  <c r="W3" i="17" s="1"/>
  <c r="BD3" i="17" s="1"/>
  <c r="BD4" i="17" s="1"/>
  <c r="BD5" i="17" s="1"/>
  <c r="BD6" i="17" s="1"/>
  <c r="BD7" i="17" s="1"/>
  <c r="BD8" i="17" s="1"/>
  <c r="BD9" i="17" s="1"/>
  <c r="BD10" i="17" s="1"/>
  <c r="BD11" i="17" s="1"/>
  <c r="BD12" i="17" s="1"/>
  <c r="BD13" i="17" s="1"/>
  <c r="BD14" i="17" s="1"/>
  <c r="BD15" i="17" s="1"/>
  <c r="BD16" i="17" s="1"/>
  <c r="K17" i="17" s="1"/>
  <c r="R11" i="17"/>
  <c r="R10" i="17"/>
  <c r="R187" i="16"/>
  <c r="R28" i="17"/>
  <c r="R165" i="16"/>
  <c r="R177" i="16"/>
  <c r="R189" i="16"/>
  <c r="R21" i="17"/>
  <c r="R32" i="17"/>
  <c r="R23" i="17"/>
  <c r="R34" i="17"/>
  <c r="R31" i="17"/>
  <c r="R8" i="17"/>
  <c r="R20" i="17"/>
  <c r="R27" i="17"/>
  <c r="R37" i="17"/>
  <c r="R52" i="17"/>
  <c r="R58" i="17"/>
  <c r="R68" i="17"/>
  <c r="R39" i="17"/>
  <c r="R53" i="17"/>
  <c r="R100" i="17"/>
  <c r="R29" i="17"/>
  <c r="R41" i="17"/>
  <c r="R46" i="17"/>
  <c r="R54" i="17"/>
  <c r="R75" i="17"/>
  <c r="R80" i="17"/>
  <c r="R65" i="17"/>
  <c r="R66" i="17"/>
  <c r="R50" i="17"/>
  <c r="R62" i="17"/>
  <c r="R73" i="17"/>
  <c r="R83" i="17"/>
  <c r="R82" i="17"/>
  <c r="R70" i="17"/>
  <c r="R84" i="17"/>
  <c r="R77" i="17"/>
  <c r="R87" i="17"/>
  <c r="R67" i="17"/>
  <c r="R79" i="17"/>
  <c r="R92" i="17"/>
  <c r="R85" i="17"/>
  <c r="R103" i="17"/>
  <c r="R112" i="17"/>
  <c r="R99" i="17"/>
  <c r="R110" i="17"/>
  <c r="R94" i="17"/>
  <c r="R98" i="17"/>
  <c r="R114" i="17"/>
  <c r="R107" i="17"/>
  <c r="R130" i="17"/>
  <c r="R125" i="17"/>
  <c r="R134" i="17"/>
  <c r="R158" i="17"/>
  <c r="R111" i="17"/>
  <c r="R123" i="17"/>
  <c r="R118" i="17"/>
  <c r="R128" i="17"/>
  <c r="R120" i="17"/>
  <c r="R132" i="17"/>
  <c r="R127" i="17"/>
  <c r="R139" i="17"/>
  <c r="R163" i="17"/>
  <c r="R117" i="17"/>
  <c r="R129" i="17"/>
  <c r="R141" i="17"/>
  <c r="R136" i="17"/>
  <c r="R148" i="17"/>
  <c r="R160" i="17"/>
  <c r="R143" i="17"/>
  <c r="R145" i="17"/>
  <c r="R161" i="17"/>
  <c r="R183" i="17"/>
  <c r="R162" i="17"/>
  <c r="R180" i="17"/>
  <c r="R181" i="17"/>
  <c r="R182" i="17"/>
  <c r="R169" i="17"/>
  <c r="R166" i="17"/>
  <c r="V3" i="19"/>
  <c r="W3" i="19" s="1"/>
  <c r="R179" i="17"/>
  <c r="R178" i="17"/>
  <c r="W5" i="17" l="1"/>
  <c r="AL5" i="17" s="1"/>
  <c r="AL6" i="17" s="1"/>
  <c r="AL7" i="17" s="1"/>
  <c r="AL8" i="17" s="1"/>
  <c r="AL9" i="17" s="1"/>
  <c r="AL10" i="17" s="1"/>
  <c r="K11" i="17" s="1"/>
  <c r="BF5" i="17"/>
  <c r="BF6" i="17" s="1"/>
  <c r="BF7" i="17" s="1"/>
  <c r="BF8" i="17" s="1"/>
  <c r="K9" i="17" s="1"/>
  <c r="W6" i="17"/>
  <c r="AH6" i="17" s="1"/>
  <c r="AH7" i="17" s="1"/>
  <c r="AH8" i="17" s="1"/>
  <c r="AH9" i="17" s="1"/>
  <c r="AH10" i="17" s="1"/>
  <c r="AH11" i="17" s="1"/>
  <c r="AH12" i="17" s="1"/>
  <c r="AH13" i="17" s="1"/>
  <c r="AH14" i="17" s="1"/>
  <c r="AH15" i="17" s="1"/>
  <c r="K16" i="17" s="1"/>
  <c r="AM6" i="17"/>
  <c r="AM7" i="17" s="1"/>
  <c r="AM8" i="17" s="1"/>
  <c r="AM9" i="17" s="1"/>
  <c r="K10" i="17" s="1"/>
  <c r="U17" i="17"/>
  <c r="V17" i="17" s="1"/>
  <c r="W4" i="17"/>
  <c r="AG4" i="17" s="1"/>
  <c r="AG5" i="17" s="1"/>
  <c r="AG6" i="17" s="1"/>
  <c r="AG7" i="17" s="1"/>
  <c r="AG8" i="17" s="1"/>
  <c r="AG9" i="17" s="1"/>
  <c r="AG10" i="17" s="1"/>
  <c r="AG11" i="17" s="1"/>
  <c r="AG12" i="17" s="1"/>
  <c r="AG13" i="17" s="1"/>
  <c r="AG14" i="17" s="1"/>
  <c r="K15" i="17" s="1"/>
  <c r="AV4" i="17"/>
  <c r="AV5" i="17" s="1"/>
  <c r="AV6" i="17" s="1"/>
  <c r="K7" i="17" s="1"/>
  <c r="AJ3" i="17"/>
  <c r="AJ4" i="17" s="1"/>
  <c r="AJ5" i="17" s="1"/>
  <c r="AJ6" i="17" s="1"/>
  <c r="AJ7" i="17" s="1"/>
  <c r="K8" i="17" s="1"/>
  <c r="U15" i="17" l="1"/>
  <c r="V15" i="17" s="1"/>
  <c r="W17" i="17"/>
  <c r="BD17" i="17" s="1"/>
  <c r="BD18" i="17" s="1"/>
  <c r="K19" i="17" s="1"/>
  <c r="AS17" i="17"/>
  <c r="AS18" i="17" s="1"/>
  <c r="AS19" i="17" s="1"/>
  <c r="AS20" i="17" s="1"/>
  <c r="AS21" i="17" s="1"/>
  <c r="AS22" i="17" s="1"/>
  <c r="AS23" i="17" s="1"/>
  <c r="AS24" i="17" s="1"/>
  <c r="AS25" i="17" s="1"/>
  <c r="AS26" i="17" s="1"/>
  <c r="AS27" i="17" s="1"/>
  <c r="AS28" i="17" s="1"/>
  <c r="AS29" i="17" s="1"/>
  <c r="AS30" i="17" s="1"/>
  <c r="AS31" i="17" s="1"/>
  <c r="AS32" i="17" s="1"/>
  <c r="AS33" i="17" s="1"/>
  <c r="AS34" i="17" s="1"/>
  <c r="AS35" i="17" s="1"/>
  <c r="AS36" i="17" s="1"/>
  <c r="AS37" i="17" s="1"/>
  <c r="AS38" i="17" s="1"/>
  <c r="AS39" i="17" s="1"/>
  <c r="AS40" i="17" s="1"/>
  <c r="AS41" i="17" s="1"/>
  <c r="AS42" i="17" s="1"/>
  <c r="AS43" i="17" s="1"/>
  <c r="AS44" i="17" s="1"/>
  <c r="AS45" i="17" s="1"/>
  <c r="AS46" i="17" s="1"/>
  <c r="AS47" i="17" s="1"/>
  <c r="AS48" i="17" s="1"/>
  <c r="AS49" i="17" s="1"/>
  <c r="AS50" i="17" s="1"/>
  <c r="AS51" i="17" s="1"/>
  <c r="AS52" i="17" s="1"/>
  <c r="E53" i="17" s="1"/>
  <c r="U10" i="17"/>
  <c r="V10" i="17" s="1"/>
  <c r="U16" i="17"/>
  <c r="V16" i="17" s="1"/>
  <c r="U9" i="17"/>
  <c r="V9" i="17" s="1"/>
  <c r="U11" i="17"/>
  <c r="V11" i="17" s="1"/>
  <c r="U8" i="17"/>
  <c r="V8" i="17" s="1"/>
  <c r="U7" i="17"/>
  <c r="V7" i="17" s="1"/>
  <c r="W11" i="17" l="1"/>
  <c r="AL11" i="17" s="1"/>
  <c r="AL12" i="17" s="1"/>
  <c r="AL13" i="17" s="1"/>
  <c r="AL14" i="17" s="1"/>
  <c r="AL15" i="17" s="1"/>
  <c r="AL16" i="17" s="1"/>
  <c r="AL17" i="17" s="1"/>
  <c r="AL18" i="17" s="1"/>
  <c r="AL19" i="17" s="1"/>
  <c r="AL20" i="17" s="1"/>
  <c r="AL21" i="17" s="1"/>
  <c r="K22" i="17" s="1"/>
  <c r="BC11" i="17"/>
  <c r="BC12" i="17" s="1"/>
  <c r="BC13" i="17" s="1"/>
  <c r="BC14" i="17" s="1"/>
  <c r="BC15" i="17" s="1"/>
  <c r="BC16" i="17" s="1"/>
  <c r="BC17" i="17" s="1"/>
  <c r="BC18" i="17" s="1"/>
  <c r="BC19" i="17" s="1"/>
  <c r="BC20" i="17" s="1"/>
  <c r="BC21" i="17" s="1"/>
  <c r="BC22" i="17" s="1"/>
  <c r="BC23" i="17" s="1"/>
  <c r="BC24" i="17" s="1"/>
  <c r="BC25" i="17" s="1"/>
  <c r="BC26" i="17" s="1"/>
  <c r="BC27" i="17" s="1"/>
  <c r="BC28" i="17" s="1"/>
  <c r="BC29" i="17" s="1"/>
  <c r="BC30" i="17" s="1"/>
  <c r="BC31" i="17" s="1"/>
  <c r="BC32" i="17" s="1"/>
  <c r="BC33" i="17" s="1"/>
  <c r="BC34" i="17" s="1"/>
  <c r="BC35" i="17" s="1"/>
  <c r="BC36" i="17" s="1"/>
  <c r="BC37" i="17" s="1"/>
  <c r="BC38" i="17" s="1"/>
  <c r="BC39" i="17" s="1"/>
  <c r="BC40" i="17" s="1"/>
  <c r="BC41" i="17" s="1"/>
  <c r="BC42" i="17" s="1"/>
  <c r="BC43" i="17" s="1"/>
  <c r="BC44" i="17" s="1"/>
  <c r="BC45" i="17" s="1"/>
  <c r="BC46" i="17" s="1"/>
  <c r="BC47" i="17" s="1"/>
  <c r="BC48" i="17" s="1"/>
  <c r="BC49" i="17" s="1"/>
  <c r="BC50" i="17" s="1"/>
  <c r="BC51" i="17" s="1"/>
  <c r="BC52" i="17" s="1"/>
  <c r="BC53" i="17" s="1"/>
  <c r="BC54" i="17" s="1"/>
  <c r="BC55" i="17" s="1"/>
  <c r="BC56" i="17" s="1"/>
  <c r="BC57" i="17" s="1"/>
  <c r="BC58" i="17" s="1"/>
  <c r="BC59" i="17" s="1"/>
  <c r="BC60" i="17" s="1"/>
  <c r="BC61" i="17" s="1"/>
  <c r="BC62" i="17" s="1"/>
  <c r="BC63" i="17" s="1"/>
  <c r="E64" i="17" s="1"/>
  <c r="W10" i="17"/>
  <c r="AM10" i="17" s="1"/>
  <c r="AM11" i="17" s="1"/>
  <c r="AM12" i="17" s="1"/>
  <c r="K13" i="17" s="1"/>
  <c r="AP10" i="17"/>
  <c r="AP11" i="17" s="1"/>
  <c r="AP12" i="17" s="1"/>
  <c r="AP13" i="17" s="1"/>
  <c r="AP14" i="17" s="1"/>
  <c r="AP15" i="17" s="1"/>
  <c r="AP16" i="17" s="1"/>
  <c r="AP17" i="17" s="1"/>
  <c r="AP18" i="17" s="1"/>
  <c r="AP19" i="17" s="1"/>
  <c r="AP20" i="17" s="1"/>
  <c r="AP21" i="17" s="1"/>
  <c r="AP22" i="17" s="1"/>
  <c r="AP23" i="17" s="1"/>
  <c r="AP24" i="17" s="1"/>
  <c r="AP25" i="17" s="1"/>
  <c r="AP26" i="17" s="1"/>
  <c r="AP27" i="17" s="1"/>
  <c r="AP28" i="17" s="1"/>
  <c r="AP29" i="17" s="1"/>
  <c r="AP30" i="17" s="1"/>
  <c r="AP31" i="17" s="1"/>
  <c r="AP32" i="17" s="1"/>
  <c r="AP33" i="17" s="1"/>
  <c r="AP34" i="17" s="1"/>
  <c r="AP35" i="17" s="1"/>
  <c r="AP36" i="17" s="1"/>
  <c r="K37" i="17" s="1"/>
  <c r="W9" i="17"/>
  <c r="BF9" i="17" s="1"/>
  <c r="BF10" i="17" s="1"/>
  <c r="BF11" i="17" s="1"/>
  <c r="K12" i="17" s="1"/>
  <c r="AF9" i="17"/>
  <c r="AF10" i="17" s="1"/>
  <c r="AF11" i="17" s="1"/>
  <c r="AF12" i="17" s="1"/>
  <c r="AF13" i="17" s="1"/>
  <c r="AF14" i="17" s="1"/>
  <c r="AF15" i="17" s="1"/>
  <c r="AF16" i="17" s="1"/>
  <c r="AF17" i="17" s="1"/>
  <c r="AF18" i="17" s="1"/>
  <c r="AF19" i="17" s="1"/>
  <c r="AF20" i="17" s="1"/>
  <c r="AF21" i="17" s="1"/>
  <c r="AF22" i="17" s="1"/>
  <c r="AF23" i="17" s="1"/>
  <c r="AF24" i="17" s="1"/>
  <c r="AF25" i="17" s="1"/>
  <c r="AF26" i="17" s="1"/>
  <c r="AF27" i="17" s="1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K39" i="17" s="1"/>
  <c r="U19" i="17"/>
  <c r="V19" i="17" s="1"/>
  <c r="W16" i="17"/>
  <c r="AH16" i="17" s="1"/>
  <c r="AH17" i="17" s="1"/>
  <c r="AH18" i="17" s="1"/>
  <c r="AH19" i="17" s="1"/>
  <c r="AH20" i="17" s="1"/>
  <c r="AH21" i="17" s="1"/>
  <c r="E22" i="17" s="1"/>
  <c r="AC16" i="17"/>
  <c r="AC17" i="17" s="1"/>
  <c r="AC18" i="17" s="1"/>
  <c r="AC19" i="17" s="1"/>
  <c r="AC20" i="17" s="1"/>
  <c r="AC21" i="17" s="1"/>
  <c r="AC22" i="17" s="1"/>
  <c r="AC23" i="17" s="1"/>
  <c r="AC24" i="17" s="1"/>
  <c r="AC25" i="17" s="1"/>
  <c r="AC26" i="17" s="1"/>
  <c r="AC27" i="17" s="1"/>
  <c r="AC28" i="17" s="1"/>
  <c r="AC29" i="17" s="1"/>
  <c r="AC30" i="17" s="1"/>
  <c r="AC31" i="17" s="1"/>
  <c r="AC32" i="17" s="1"/>
  <c r="AC33" i="17" s="1"/>
  <c r="AC34" i="17" s="1"/>
  <c r="E35" i="17" s="1"/>
  <c r="W15" i="17"/>
  <c r="AG15" i="17" s="1"/>
  <c r="AG16" i="17" s="1"/>
  <c r="AG17" i="17" s="1"/>
  <c r="AG18" i="17" s="1"/>
  <c r="AG19" i="17" s="1"/>
  <c r="AG20" i="17" s="1"/>
  <c r="AG21" i="17" s="1"/>
  <c r="AG22" i="17" s="1"/>
  <c r="K23" i="17" s="1"/>
  <c r="BB15" i="17"/>
  <c r="BB16" i="17" s="1"/>
  <c r="BB17" i="17" s="1"/>
  <c r="BB18" i="17" s="1"/>
  <c r="BB19" i="17" s="1"/>
  <c r="BB20" i="17" s="1"/>
  <c r="BB21" i="17" s="1"/>
  <c r="BB22" i="17" s="1"/>
  <c r="BB23" i="17" s="1"/>
  <c r="BB24" i="17" s="1"/>
  <c r="BB25" i="17" s="1"/>
  <c r="BB26" i="17" s="1"/>
  <c r="BB27" i="17" s="1"/>
  <c r="BB28" i="17" s="1"/>
  <c r="BB29" i="17" s="1"/>
  <c r="BB30" i="17" s="1"/>
  <c r="BB31" i="17" s="1"/>
  <c r="BB32" i="17" s="1"/>
  <c r="BB33" i="17" s="1"/>
  <c r="BB34" i="17" s="1"/>
  <c r="BB35" i="17" s="1"/>
  <c r="BB36" i="17" s="1"/>
  <c r="E37" i="17" s="1"/>
  <c r="W7" i="17"/>
  <c r="AV7" i="17" s="1"/>
  <c r="AV8" i="17" s="1"/>
  <c r="AV9" i="17" s="1"/>
  <c r="AV10" i="17" s="1"/>
  <c r="AV11" i="17" s="1"/>
  <c r="AV12" i="17" s="1"/>
  <c r="AV13" i="17" s="1"/>
  <c r="AV14" i="17" s="1"/>
  <c r="AV15" i="17" s="1"/>
  <c r="AV16" i="17" s="1"/>
  <c r="AV17" i="17" s="1"/>
  <c r="K18" i="17" s="1"/>
  <c r="BG7" i="17"/>
  <c r="BG8" i="17" s="1"/>
  <c r="BG9" i="17" s="1"/>
  <c r="BG10" i="17" s="1"/>
  <c r="BG11" i="17" s="1"/>
  <c r="BG12" i="17" s="1"/>
  <c r="BG13" i="17" s="1"/>
  <c r="BG14" i="17" s="1"/>
  <c r="BG15" i="17" s="1"/>
  <c r="BG16" i="17" s="1"/>
  <c r="BG17" i="17" s="1"/>
  <c r="BG18" i="17" s="1"/>
  <c r="BG19" i="17" s="1"/>
  <c r="BG20" i="17" s="1"/>
  <c r="BG21" i="17" s="1"/>
  <c r="BG22" i="17" s="1"/>
  <c r="BG23" i="17" s="1"/>
  <c r="BG24" i="17" s="1"/>
  <c r="BG25" i="17" s="1"/>
  <c r="BG26" i="17" s="1"/>
  <c r="BG27" i="17" s="1"/>
  <c r="BG28" i="17" s="1"/>
  <c r="BG29" i="17" s="1"/>
  <c r="BG30" i="17" s="1"/>
  <c r="BG31" i="17" s="1"/>
  <c r="BG32" i="17" s="1"/>
  <c r="BG33" i="17" s="1"/>
  <c r="BG34" i="17" s="1"/>
  <c r="BG35" i="17" s="1"/>
  <c r="BG36" i="17" s="1"/>
  <c r="BG37" i="17" s="1"/>
  <c r="BG38" i="17" s="1"/>
  <c r="BG39" i="17" s="1"/>
  <c r="BG40" i="17" s="1"/>
  <c r="BG41" i="17" s="1"/>
  <c r="K42" i="17" s="1"/>
  <c r="W8" i="17"/>
  <c r="AJ8" i="17" s="1"/>
  <c r="AJ9" i="17" s="1"/>
  <c r="AJ10" i="17" s="1"/>
  <c r="AJ11" i="17" s="1"/>
  <c r="AJ12" i="17" s="1"/>
  <c r="AJ13" i="17" s="1"/>
  <c r="K14" i="17" s="1"/>
  <c r="AK8" i="17"/>
  <c r="AK9" i="17" s="1"/>
  <c r="AK10" i="17" s="1"/>
  <c r="AK11" i="17" s="1"/>
  <c r="AK12" i="17" s="1"/>
  <c r="AK13" i="17" s="1"/>
  <c r="AK14" i="17" s="1"/>
  <c r="AK15" i="17" s="1"/>
  <c r="AK16" i="17" s="1"/>
  <c r="AK17" i="17" s="1"/>
  <c r="AK18" i="17" s="1"/>
  <c r="AK19" i="17" s="1"/>
  <c r="AK20" i="17" s="1"/>
  <c r="AK21" i="17" s="1"/>
  <c r="AK22" i="17" s="1"/>
  <c r="AK23" i="17" s="1"/>
  <c r="AK24" i="17" s="1"/>
  <c r="AK25" i="17" s="1"/>
  <c r="AK26" i="17" s="1"/>
  <c r="AK27" i="17" s="1"/>
  <c r="AK28" i="17" s="1"/>
  <c r="AK29" i="17" s="1"/>
  <c r="AK30" i="17" s="1"/>
  <c r="AK31" i="17" s="1"/>
  <c r="AK32" i="17" s="1"/>
  <c r="K33" i="17" s="1"/>
  <c r="U22" i="17" l="1"/>
  <c r="V22" i="17" s="1"/>
  <c r="W22" i="17" s="1"/>
  <c r="AL22" i="17" s="1"/>
  <c r="AL23" i="17" s="1"/>
  <c r="AL24" i="17" s="1"/>
  <c r="AL25" i="17" s="1"/>
  <c r="AL26" i="17" s="1"/>
  <c r="AL27" i="17" s="1"/>
  <c r="W19" i="17"/>
  <c r="BD19" i="17" s="1"/>
  <c r="BD20" i="17" s="1"/>
  <c r="BD21" i="17" s="1"/>
  <c r="BD22" i="17" s="1"/>
  <c r="BD23" i="17" s="1"/>
  <c r="BD24" i="17" s="1"/>
  <c r="BD25" i="17" s="1"/>
  <c r="BD26" i="17" s="1"/>
  <c r="BD27" i="17" s="1"/>
  <c r="BD28" i="17" s="1"/>
  <c r="K29" i="17" s="1"/>
  <c r="BH19" i="17"/>
  <c r="BH20" i="17" s="1"/>
  <c r="BH21" i="17" s="1"/>
  <c r="BH22" i="17" s="1"/>
  <c r="BH23" i="17" s="1"/>
  <c r="BH24" i="17" s="1"/>
  <c r="BH25" i="17" s="1"/>
  <c r="BH26" i="17" s="1"/>
  <c r="BH27" i="17" s="1"/>
  <c r="BH28" i="17" s="1"/>
  <c r="BH29" i="17" s="1"/>
  <c r="BH30" i="17" s="1"/>
  <c r="BH31" i="17" s="1"/>
  <c r="BH32" i="17" s="1"/>
  <c r="BH33" i="17" s="1"/>
  <c r="BH34" i="17" s="1"/>
  <c r="BH35" i="17" s="1"/>
  <c r="BH36" i="17" s="1"/>
  <c r="BH37" i="17" s="1"/>
  <c r="BH38" i="17" s="1"/>
  <c r="BH39" i="17" s="1"/>
  <c r="BH40" i="17" s="1"/>
  <c r="BH41" i="17" s="1"/>
  <c r="BH42" i="17" s="1"/>
  <c r="BH43" i="17" s="1"/>
  <c r="BH44" i="17" s="1"/>
  <c r="BH45" i="17" s="1"/>
  <c r="BH46" i="17" s="1"/>
  <c r="BH47" i="17" s="1"/>
  <c r="BH48" i="17" s="1"/>
  <c r="BH49" i="17" s="1"/>
  <c r="BH50" i="17" s="1"/>
  <c r="BH51" i="17" s="1"/>
  <c r="BH52" i="17" s="1"/>
  <c r="BH53" i="17" s="1"/>
  <c r="BH54" i="17" s="1"/>
  <c r="BH55" i="17" s="1"/>
  <c r="BH56" i="17" s="1"/>
  <c r="BH57" i="17" s="1"/>
  <c r="BH58" i="17" s="1"/>
  <c r="BH59" i="17" s="1"/>
  <c r="BH60" i="17" s="1"/>
  <c r="BH61" i="17" s="1"/>
  <c r="BH62" i="17" s="1"/>
  <c r="BH63" i="17" s="1"/>
  <c r="BH64" i="17" s="1"/>
  <c r="BH65" i="17" s="1"/>
  <c r="BH66" i="17" s="1"/>
  <c r="BH67" i="17" s="1"/>
  <c r="BH68" i="17" s="1"/>
  <c r="BH69" i="17" s="1"/>
  <c r="BH70" i="17" s="1"/>
  <c r="BH71" i="17" s="1"/>
  <c r="BH72" i="17" s="1"/>
  <c r="BH73" i="17" s="1"/>
  <c r="BH74" i="17" s="1"/>
  <c r="BH75" i="17" s="1"/>
  <c r="BH76" i="17" s="1"/>
  <c r="BH77" i="17" s="1"/>
  <c r="BH78" i="17" s="1"/>
  <c r="BH79" i="17" s="1"/>
  <c r="BH80" i="17" s="1"/>
  <c r="BH81" i="17" s="1"/>
  <c r="BH82" i="17" s="1"/>
  <c r="BH83" i="17" s="1"/>
  <c r="BH84" i="17" s="1"/>
  <c r="BH85" i="17" s="1"/>
  <c r="E86" i="17" s="1"/>
  <c r="U12" i="17"/>
  <c r="V12" i="17" s="1"/>
  <c r="U33" i="17"/>
  <c r="V33" i="17" s="1"/>
  <c r="U14" i="17"/>
  <c r="V14" i="17" s="1"/>
  <c r="U18" i="17"/>
  <c r="V18" i="17" s="1"/>
  <c r="U13" i="17"/>
  <c r="V13" i="17" s="1"/>
  <c r="U37" i="17"/>
  <c r="V37" i="17" s="1"/>
  <c r="W37" i="17" s="1"/>
  <c r="AP37" i="17" s="1"/>
  <c r="AP38" i="17" s="1"/>
  <c r="AP39" i="17" s="1"/>
  <c r="AP40" i="17" s="1"/>
  <c r="AP41" i="17" s="1"/>
  <c r="AP42" i="17" s="1"/>
  <c r="AP43" i="17" s="1"/>
  <c r="AP44" i="17" s="1"/>
  <c r="AP45" i="17" s="1"/>
  <c r="AP46" i="17" s="1"/>
  <c r="AP47" i="17" s="1"/>
  <c r="AP48" i="17" s="1"/>
  <c r="AP49" i="17" s="1"/>
  <c r="AP50" i="17" s="1"/>
  <c r="AP51" i="17" s="1"/>
  <c r="K52" i="17" s="1"/>
  <c r="U23" i="17"/>
  <c r="V23" i="17" s="1"/>
  <c r="K28" i="17" l="1"/>
  <c r="E28" i="17"/>
  <c r="BB37" i="17"/>
  <c r="BB38" i="17" s="1"/>
  <c r="BB39" i="17" s="1"/>
  <c r="BB40" i="17" s="1"/>
  <c r="BB41" i="17" s="1"/>
  <c r="BB42" i="17" s="1"/>
  <c r="BB43" i="17" s="1"/>
  <c r="BB44" i="17" s="1"/>
  <c r="BB45" i="17" s="1"/>
  <c r="BB46" i="17" s="1"/>
  <c r="BB47" i="17" s="1"/>
  <c r="BB48" i="17" s="1"/>
  <c r="BB49" i="17" s="1"/>
  <c r="BB50" i="17" s="1"/>
  <c r="BB51" i="17" s="1"/>
  <c r="BB52" i="17" s="1"/>
  <c r="BB53" i="17" s="1"/>
  <c r="BB54" i="17" s="1"/>
  <c r="BB55" i="17" s="1"/>
  <c r="BB56" i="17" s="1"/>
  <c r="BB57" i="17" s="1"/>
  <c r="BB58" i="17" s="1"/>
  <c r="BB59" i="17" s="1"/>
  <c r="BB60" i="17" s="1"/>
  <c r="BB61" i="17" s="1"/>
  <c r="BB62" i="17" s="1"/>
  <c r="BB63" i="17" s="1"/>
  <c r="BB64" i="17" s="1"/>
  <c r="BB65" i="17" s="1"/>
  <c r="BB66" i="17" s="1"/>
  <c r="BB67" i="17" s="1"/>
  <c r="BB68" i="17" s="1"/>
  <c r="BB69" i="17" s="1"/>
  <c r="BB70" i="17" s="1"/>
  <c r="BB71" i="17" s="1"/>
  <c r="BB72" i="17" s="1"/>
  <c r="BB73" i="17" s="1"/>
  <c r="BB74" i="17" s="1"/>
  <c r="BB75" i="17" s="1"/>
  <c r="BB76" i="17" s="1"/>
  <c r="BB77" i="17" s="1"/>
  <c r="BB78" i="17" s="1"/>
  <c r="BB79" i="17" s="1"/>
  <c r="BB80" i="17" s="1"/>
  <c r="BB81" i="17" s="1"/>
  <c r="BB82" i="17" s="1"/>
  <c r="BB83" i="17" s="1"/>
  <c r="E84" i="17" s="1"/>
  <c r="W12" i="17"/>
  <c r="BF12" i="17" s="1"/>
  <c r="BF13" i="17" s="1"/>
  <c r="BF14" i="17" s="1"/>
  <c r="BF15" i="17" s="1"/>
  <c r="BF16" i="17" s="1"/>
  <c r="BF17" i="17" s="1"/>
  <c r="BF18" i="17" s="1"/>
  <c r="BF19" i="17" s="1"/>
  <c r="BF20" i="17" s="1"/>
  <c r="K21" i="17" s="1"/>
  <c r="BA12" i="17"/>
  <c r="BA13" i="17" s="1"/>
  <c r="BA14" i="17" s="1"/>
  <c r="BA15" i="17" s="1"/>
  <c r="BA16" i="17" s="1"/>
  <c r="BA17" i="17" s="1"/>
  <c r="BA18" i="17" s="1"/>
  <c r="BA19" i="17" s="1"/>
  <c r="BA20" i="17" s="1"/>
  <c r="BA21" i="17" s="1"/>
  <c r="BA22" i="17" s="1"/>
  <c r="BA23" i="17" s="1"/>
  <c r="BA24" i="17" s="1"/>
  <c r="BA25" i="17" s="1"/>
  <c r="BA26" i="17" s="1"/>
  <c r="BA27" i="17" s="1"/>
  <c r="BA28" i="17" s="1"/>
  <c r="BA29" i="17" s="1"/>
  <c r="BA30" i="17" s="1"/>
  <c r="BA31" i="17" s="1"/>
  <c r="BA32" i="17" s="1"/>
  <c r="BA33" i="17" s="1"/>
  <c r="BA34" i="17" s="1"/>
  <c r="BA35" i="17" s="1"/>
  <c r="BA36" i="17" s="1"/>
  <c r="BA37" i="17" s="1"/>
  <c r="BA38" i="17" s="1"/>
  <c r="BA39" i="17" s="1"/>
  <c r="BA40" i="17" s="1"/>
  <c r="BA41" i="17" s="1"/>
  <c r="BA42" i="17" s="1"/>
  <c r="BA43" i="17" s="1"/>
  <c r="BA44" i="17" s="1"/>
  <c r="BA45" i="17" s="1"/>
  <c r="BA46" i="17" s="1"/>
  <c r="BA47" i="17" s="1"/>
  <c r="BA48" i="17" s="1"/>
  <c r="BA49" i="17" s="1"/>
  <c r="E50" i="17" s="1"/>
  <c r="W33" i="17"/>
  <c r="AK33" i="17" s="1"/>
  <c r="AK34" i="17" s="1"/>
  <c r="AK35" i="17" s="1"/>
  <c r="AK36" i="17" s="1"/>
  <c r="AK37" i="17" s="1"/>
  <c r="AK38" i="17" s="1"/>
  <c r="AK39" i="17" s="1"/>
  <c r="AK40" i="17" s="1"/>
  <c r="AK41" i="17" s="1"/>
  <c r="AK42" i="17" s="1"/>
  <c r="K43" i="17" s="1"/>
  <c r="AD33" i="17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D47" i="17" s="1"/>
  <c r="AD48" i="17" s="1"/>
  <c r="AD49" i="17" s="1"/>
  <c r="AD50" i="17" s="1"/>
  <c r="AD51" i="17" s="1"/>
  <c r="AD52" i="17" s="1"/>
  <c r="AD53" i="17" s="1"/>
  <c r="AD54" i="17" s="1"/>
  <c r="AD55" i="17" s="1"/>
  <c r="AD56" i="17" s="1"/>
  <c r="AD57" i="17" s="1"/>
  <c r="E58" i="17" s="1"/>
  <c r="W13" i="17"/>
  <c r="AM13" i="17" s="1"/>
  <c r="AM14" i="17" s="1"/>
  <c r="AM15" i="17" s="1"/>
  <c r="AM16" i="17" s="1"/>
  <c r="AM17" i="17" s="1"/>
  <c r="AM18" i="17" s="1"/>
  <c r="AM19" i="17" s="1"/>
  <c r="AM20" i="17" s="1"/>
  <c r="AM21" i="17" s="1"/>
  <c r="AM22" i="17" s="1"/>
  <c r="AM23" i="17" s="1"/>
  <c r="AM24" i="17" s="1"/>
  <c r="AM25" i="17" s="1"/>
  <c r="K26" i="17" s="1"/>
  <c r="AT13" i="17"/>
  <c r="AT14" i="17" s="1"/>
  <c r="AT15" i="17" s="1"/>
  <c r="AT16" i="17" s="1"/>
  <c r="AT17" i="17" s="1"/>
  <c r="AT18" i="17" s="1"/>
  <c r="AT19" i="17" s="1"/>
  <c r="AT20" i="17" s="1"/>
  <c r="AT21" i="17" s="1"/>
  <c r="AT22" i="17" s="1"/>
  <c r="AT23" i="17" s="1"/>
  <c r="AT24" i="17" s="1"/>
  <c r="AT25" i="17" s="1"/>
  <c r="AT26" i="17" s="1"/>
  <c r="AT27" i="17" s="1"/>
  <c r="AT28" i="17" s="1"/>
  <c r="AT29" i="17" s="1"/>
  <c r="AT30" i="17" s="1"/>
  <c r="AT31" i="17" s="1"/>
  <c r="AT32" i="17" s="1"/>
  <c r="AT33" i="17" s="1"/>
  <c r="AT34" i="17" s="1"/>
  <c r="AT35" i="17" s="1"/>
  <c r="AT36" i="17" s="1"/>
  <c r="AT37" i="17" s="1"/>
  <c r="AT38" i="17" s="1"/>
  <c r="AT39" i="17" s="1"/>
  <c r="AT40" i="17" s="1"/>
  <c r="AT41" i="17" s="1"/>
  <c r="AT42" i="17" s="1"/>
  <c r="AT43" i="17" s="1"/>
  <c r="AT44" i="17" s="1"/>
  <c r="AT45" i="17" s="1"/>
  <c r="AT46" i="17" s="1"/>
  <c r="AT47" i="17" s="1"/>
  <c r="AT48" i="17" s="1"/>
  <c r="AT49" i="17" s="1"/>
  <c r="AT50" i="17" s="1"/>
  <c r="AT51" i="17" s="1"/>
  <c r="AT52" i="17" s="1"/>
  <c r="AT53" i="17" s="1"/>
  <c r="AT54" i="17" s="1"/>
  <c r="AT55" i="17" s="1"/>
  <c r="AT56" i="17" s="1"/>
  <c r="AT57" i="17" s="1"/>
  <c r="AT58" i="17" s="1"/>
  <c r="AT59" i="17" s="1"/>
  <c r="AT60" i="17" s="1"/>
  <c r="AT61" i="17" s="1"/>
  <c r="AT62" i="17" s="1"/>
  <c r="AT63" i="17" s="1"/>
  <c r="AT64" i="17" s="1"/>
  <c r="AT65" i="17" s="1"/>
  <c r="E66" i="17" s="1"/>
  <c r="W18" i="17"/>
  <c r="AV18" i="17" s="1"/>
  <c r="AV19" i="17" s="1"/>
  <c r="AV20" i="17" s="1"/>
  <c r="AV21" i="17" s="1"/>
  <c r="AV22" i="17" s="1"/>
  <c r="AV23" i="17" s="1"/>
  <c r="K24" i="17" s="1"/>
  <c r="AA18" i="17"/>
  <c r="AA19" i="17" s="1"/>
  <c r="AA20" i="17" s="1"/>
  <c r="AA21" i="17" s="1"/>
  <c r="AA22" i="17" s="1"/>
  <c r="AA23" i="17" s="1"/>
  <c r="AA24" i="17" s="1"/>
  <c r="AA25" i="17" s="1"/>
  <c r="AA26" i="17" s="1"/>
  <c r="E27" i="17" s="1"/>
  <c r="AH22" i="17"/>
  <c r="AH23" i="17" s="1"/>
  <c r="AH24" i="17" s="1"/>
  <c r="K25" i="17" s="1"/>
  <c r="W23" i="17"/>
  <c r="AG23" i="17" s="1"/>
  <c r="AG24" i="17" s="1"/>
  <c r="AG25" i="17" s="1"/>
  <c r="AG26" i="17" s="1"/>
  <c r="AG27" i="17" s="1"/>
  <c r="AG28" i="17" s="1"/>
  <c r="E29" i="17" s="1"/>
  <c r="AB23" i="17"/>
  <c r="AB24" i="17" s="1"/>
  <c r="AB25" i="17" s="1"/>
  <c r="AB26" i="17" s="1"/>
  <c r="AB27" i="17" s="1"/>
  <c r="AB28" i="17" s="1"/>
  <c r="AB29" i="17" s="1"/>
  <c r="AB30" i="17" s="1"/>
  <c r="AB31" i="17" s="1"/>
  <c r="K32" i="17" s="1"/>
  <c r="W14" i="17"/>
  <c r="AJ14" i="17" s="1"/>
  <c r="AJ15" i="17" s="1"/>
  <c r="AJ16" i="17" s="1"/>
  <c r="AJ17" i="17" s="1"/>
  <c r="AJ18" i="17" s="1"/>
  <c r="AJ19" i="17" s="1"/>
  <c r="K20" i="17" s="1"/>
  <c r="AU14" i="17"/>
  <c r="AU15" i="17" s="1"/>
  <c r="AU16" i="17" s="1"/>
  <c r="AU17" i="17" s="1"/>
  <c r="AU18" i="17" s="1"/>
  <c r="AU19" i="17" s="1"/>
  <c r="AU20" i="17" s="1"/>
  <c r="AU21" i="17" s="1"/>
  <c r="AU22" i="17" s="1"/>
  <c r="AU23" i="17" s="1"/>
  <c r="AU24" i="17" s="1"/>
  <c r="AU25" i="17" s="1"/>
  <c r="AU26" i="17" s="1"/>
  <c r="AU27" i="17" s="1"/>
  <c r="AU28" i="17" s="1"/>
  <c r="AU29" i="17" s="1"/>
  <c r="AU30" i="17" s="1"/>
  <c r="AU31" i="17" s="1"/>
  <c r="AU32" i="17" s="1"/>
  <c r="AU33" i="17" s="1"/>
  <c r="AU34" i="17" s="1"/>
  <c r="AU35" i="17" s="1"/>
  <c r="AU36" i="17" s="1"/>
  <c r="AU37" i="17" s="1"/>
  <c r="AU38" i="17" s="1"/>
  <c r="AU39" i="17" s="1"/>
  <c r="AU40" i="17" s="1"/>
  <c r="AU41" i="17" s="1"/>
  <c r="AU42" i="17" s="1"/>
  <c r="AU43" i="17" s="1"/>
  <c r="AU44" i="17" s="1"/>
  <c r="AU45" i="17" s="1"/>
  <c r="AU46" i="17" s="1"/>
  <c r="AU47" i="17" s="1"/>
  <c r="AU48" i="17" s="1"/>
  <c r="AU49" i="17" s="1"/>
  <c r="AU50" i="17" s="1"/>
  <c r="AU51" i="17" s="1"/>
  <c r="AU52" i="17" s="1"/>
  <c r="AU53" i="17" s="1"/>
  <c r="AU54" i="17" s="1"/>
  <c r="AU55" i="17" s="1"/>
  <c r="AU56" i="17" s="1"/>
  <c r="AU57" i="17" s="1"/>
  <c r="AU58" i="17" s="1"/>
  <c r="AU59" i="17" s="1"/>
  <c r="AU60" i="17" s="1"/>
  <c r="AU61" i="17" s="1"/>
  <c r="AU62" i="17" s="1"/>
  <c r="AU63" i="17" s="1"/>
  <c r="AU64" i="17" s="1"/>
  <c r="U26" i="17" l="1"/>
  <c r="V26" i="17" s="1"/>
  <c r="K65" i="17"/>
  <c r="E65" i="17"/>
  <c r="U32" i="17"/>
  <c r="V32" i="17" s="1"/>
  <c r="U24" i="17"/>
  <c r="V24" i="17" s="1"/>
  <c r="U20" i="17"/>
  <c r="V20" i="17" s="1"/>
  <c r="U29" i="17"/>
  <c r="V29" i="17" s="1"/>
  <c r="W29" i="17" s="1"/>
  <c r="BD29" i="17" s="1"/>
  <c r="E30" i="17" s="1"/>
  <c r="U28" i="17"/>
  <c r="V28" i="17" s="1"/>
  <c r="W28" i="17" s="1"/>
  <c r="U21" i="17"/>
  <c r="V21" i="17" s="1"/>
  <c r="U25" i="17"/>
  <c r="V25" i="17" s="1"/>
  <c r="W24" i="17" l="1"/>
  <c r="AV24" i="17" s="1"/>
  <c r="AV25" i="17" s="1"/>
  <c r="AV26" i="17" s="1"/>
  <c r="AV27" i="17" s="1"/>
  <c r="AV28" i="17" s="1"/>
  <c r="AV29" i="17" s="1"/>
  <c r="AV30" i="17" s="1"/>
  <c r="AV31" i="17" s="1"/>
  <c r="AV32" i="17" s="1"/>
  <c r="AV33" i="17" s="1"/>
  <c r="AV34" i="17" s="1"/>
  <c r="AV35" i="17" s="1"/>
  <c r="AV36" i="17" s="1"/>
  <c r="AV37" i="17" s="1"/>
  <c r="AV38" i="17" s="1"/>
  <c r="AV39" i="17" s="1"/>
  <c r="AV40" i="17" s="1"/>
  <c r="AV41" i="17" s="1"/>
  <c r="E42" i="17" s="1"/>
  <c r="AW24" i="17"/>
  <c r="AW25" i="17" s="1"/>
  <c r="AW26" i="17" s="1"/>
  <c r="AW27" i="17" s="1"/>
  <c r="AW28" i="17" s="1"/>
  <c r="AW29" i="17" s="1"/>
  <c r="AW30" i="17" s="1"/>
  <c r="AW31" i="17" s="1"/>
  <c r="AW32" i="17" s="1"/>
  <c r="AW33" i="17" s="1"/>
  <c r="AW34" i="17" s="1"/>
  <c r="AW35" i="17" s="1"/>
  <c r="AW36" i="17" s="1"/>
  <c r="AW37" i="17" s="1"/>
  <c r="AW38" i="17" s="1"/>
  <c r="AW39" i="17" s="1"/>
  <c r="U65" i="17"/>
  <c r="V65" i="17" s="1"/>
  <c r="W65" i="17" s="1"/>
  <c r="W32" i="17"/>
  <c r="AB32" i="17" s="1"/>
  <c r="AB33" i="17" s="1"/>
  <c r="AB34" i="17" s="1"/>
  <c r="AB35" i="17" s="1"/>
  <c r="K36" i="17" s="1"/>
  <c r="AX32" i="17"/>
  <c r="AX33" i="17" s="1"/>
  <c r="K34" i="17" s="1"/>
  <c r="AL28" i="17"/>
  <c r="AL29" i="17" s="1"/>
  <c r="AL30" i="17" s="1"/>
  <c r="AL31" i="17" s="1"/>
  <c r="AL32" i="17" s="1"/>
  <c r="AL33" i="17" s="1"/>
  <c r="AL34" i="17" s="1"/>
  <c r="AL35" i="17" s="1"/>
  <c r="AL36" i="17" s="1"/>
  <c r="AL37" i="17" s="1"/>
  <c r="AL38" i="17" s="1"/>
  <c r="AL39" i="17" s="1"/>
  <c r="AL40" i="17" s="1"/>
  <c r="AL41" i="17" s="1"/>
  <c r="AL42" i="17" s="1"/>
  <c r="AL43" i="17" s="1"/>
  <c r="AL44" i="17" s="1"/>
  <c r="AL45" i="17" s="1"/>
  <c r="AL46" i="17" s="1"/>
  <c r="AL47" i="17" s="1"/>
  <c r="AL48" i="17" s="1"/>
  <c r="AL49" i="17" s="1"/>
  <c r="AL50" i="17" s="1"/>
  <c r="AL51" i="17" s="1"/>
  <c r="AL52" i="17" s="1"/>
  <c r="AL53" i="17" s="1"/>
  <c r="AL54" i="17" s="1"/>
  <c r="AL55" i="17" s="1"/>
  <c r="AL56" i="17" s="1"/>
  <c r="AL57" i="17" s="1"/>
  <c r="AL58" i="17" s="1"/>
  <c r="E59" i="17" s="1"/>
  <c r="W26" i="17"/>
  <c r="AM26" i="17" s="1"/>
  <c r="AM27" i="17" s="1"/>
  <c r="AM28" i="17" s="1"/>
  <c r="AM29" i="17" s="1"/>
  <c r="AM30" i="17" s="1"/>
  <c r="AM31" i="17" s="1"/>
  <c r="AM32" i="17" s="1"/>
  <c r="AM33" i="17" s="1"/>
  <c r="AM34" i="17" s="1"/>
  <c r="AM35" i="17" s="1"/>
  <c r="AM36" i="17" s="1"/>
  <c r="AM37" i="17" s="1"/>
  <c r="AM38" i="17" s="1"/>
  <c r="AM39" i="17" s="1"/>
  <c r="AM40" i="17" s="1"/>
  <c r="AM41" i="17" s="1"/>
  <c r="AM42" i="17" s="1"/>
  <c r="AM43" i="17" s="1"/>
  <c r="AM44" i="17" s="1"/>
  <c r="AM45" i="17" s="1"/>
  <c r="AM46" i="17" s="1"/>
  <c r="AM47" i="17" s="1"/>
  <c r="AM48" i="17" s="1"/>
  <c r="AM49" i="17" s="1"/>
  <c r="AM50" i="17" s="1"/>
  <c r="AM51" i="17" s="1"/>
  <c r="AM52" i="17" s="1"/>
  <c r="AM53" i="17" s="1"/>
  <c r="AM54" i="17" s="1"/>
  <c r="AM55" i="17" s="1"/>
  <c r="AM56" i="17" s="1"/>
  <c r="AM57" i="17" s="1"/>
  <c r="AM58" i="17" s="1"/>
  <c r="AM59" i="17" s="1"/>
  <c r="AM60" i="17" s="1"/>
  <c r="E61" i="17" s="1"/>
  <c r="AR26" i="17"/>
  <c r="AR27" i="17" s="1"/>
  <c r="AR28" i="17" s="1"/>
  <c r="AR29" i="17" s="1"/>
  <c r="AR30" i="17" s="1"/>
  <c r="AR31" i="17" s="1"/>
  <c r="AR32" i="17" s="1"/>
  <c r="AR33" i="17" s="1"/>
  <c r="AR34" i="17" s="1"/>
  <c r="AR35" i="17" s="1"/>
  <c r="AR36" i="17" s="1"/>
  <c r="AR37" i="17" s="1"/>
  <c r="AR38" i="17" s="1"/>
  <c r="AR39" i="17" s="1"/>
  <c r="AR40" i="17" s="1"/>
  <c r="AR41" i="17" s="1"/>
  <c r="AR42" i="17" s="1"/>
  <c r="AR43" i="17" s="1"/>
  <c r="AR44" i="17" s="1"/>
  <c r="AR45" i="17" s="1"/>
  <c r="AR46" i="17" s="1"/>
  <c r="AR47" i="17" s="1"/>
  <c r="AR48" i="17" s="1"/>
  <c r="E49" i="17" s="1"/>
  <c r="U30" i="17"/>
  <c r="V30" i="17" s="1"/>
  <c r="W30" i="17" s="1"/>
  <c r="W20" i="17"/>
  <c r="AJ20" i="17" s="1"/>
  <c r="AJ21" i="17" s="1"/>
  <c r="AJ22" i="17" s="1"/>
  <c r="AJ23" i="17" s="1"/>
  <c r="AJ24" i="17" s="1"/>
  <c r="AJ25" i="17" s="1"/>
  <c r="AJ26" i="17" s="1"/>
  <c r="AJ27" i="17" s="1"/>
  <c r="AJ28" i="17" s="1"/>
  <c r="AJ29" i="17" s="1"/>
  <c r="AJ30" i="17" s="1"/>
  <c r="AJ31" i="17" s="1"/>
  <c r="AJ32" i="17" s="1"/>
  <c r="AJ33" i="17" s="1"/>
  <c r="AJ34" i="17" s="1"/>
  <c r="AJ35" i="17" s="1"/>
  <c r="AJ36" i="17" s="1"/>
  <c r="AJ37" i="17" s="1"/>
  <c r="AJ38" i="17" s="1"/>
  <c r="AJ39" i="17" s="1"/>
  <c r="AJ40" i="17" s="1"/>
  <c r="AJ41" i="17" s="1"/>
  <c r="AJ42" i="17" s="1"/>
  <c r="AJ43" i="17" s="1"/>
  <c r="AJ44" i="17" s="1"/>
  <c r="AJ45" i="17" s="1"/>
  <c r="AJ46" i="17" s="1"/>
  <c r="AJ47" i="17" s="1"/>
  <c r="AJ48" i="17" s="1"/>
  <c r="AJ49" i="17" s="1"/>
  <c r="AJ50" i="17" s="1"/>
  <c r="AJ51" i="17" s="1"/>
  <c r="AJ52" i="17" s="1"/>
  <c r="AJ53" i="17" s="1"/>
  <c r="AJ54" i="17" s="1"/>
  <c r="E55" i="17" s="1"/>
  <c r="AO20" i="17"/>
  <c r="AO21" i="17" s="1"/>
  <c r="AO22" i="17" s="1"/>
  <c r="AO23" i="17" s="1"/>
  <c r="AO24" i="17" s="1"/>
  <c r="AO25" i="17" s="1"/>
  <c r="AO26" i="17" s="1"/>
  <c r="AO27" i="17" s="1"/>
  <c r="AO28" i="17" s="1"/>
  <c r="AO29" i="17" s="1"/>
  <c r="AO30" i="17" s="1"/>
  <c r="AO31" i="17" s="1"/>
  <c r="AO32" i="17" s="1"/>
  <c r="AO33" i="17" s="1"/>
  <c r="AO34" i="17" s="1"/>
  <c r="AO35" i="17" s="1"/>
  <c r="AO36" i="17" s="1"/>
  <c r="AO37" i="17" s="1"/>
  <c r="AO38" i="17" s="1"/>
  <c r="AO39" i="17" s="1"/>
  <c r="AO40" i="17" s="1"/>
  <c r="AO41" i="17" s="1"/>
  <c r="AO42" i="17" s="1"/>
  <c r="AO43" i="17" s="1"/>
  <c r="AO44" i="17" s="1"/>
  <c r="AO45" i="17" s="1"/>
  <c r="AO46" i="17" s="1"/>
  <c r="AO47" i="17" s="1"/>
  <c r="AO48" i="17" s="1"/>
  <c r="AO49" i="17" s="1"/>
  <c r="AO50" i="17" s="1"/>
  <c r="E51" i="17" s="1"/>
  <c r="AG29" i="17"/>
  <c r="AG30" i="17" s="1"/>
  <c r="K31" i="17" s="1"/>
  <c r="W25" i="17"/>
  <c r="AH25" i="17" s="1"/>
  <c r="AH26" i="17" s="1"/>
  <c r="AH27" i="17" s="1"/>
  <c r="AH28" i="17" s="1"/>
  <c r="AH29" i="17" s="1"/>
  <c r="K30" i="17" s="1"/>
  <c r="AI25" i="17"/>
  <c r="AI26" i="17" s="1"/>
  <c r="AI27" i="17" s="1"/>
  <c r="AI28" i="17" s="1"/>
  <c r="AI29" i="17" s="1"/>
  <c r="AI30" i="17" s="1"/>
  <c r="AI31" i="17" s="1"/>
  <c r="AI32" i="17" s="1"/>
  <c r="AI33" i="17" s="1"/>
  <c r="AI34" i="17" s="1"/>
  <c r="AI35" i="17" s="1"/>
  <c r="AI36" i="17" s="1"/>
  <c r="AI37" i="17" s="1"/>
  <c r="AI38" i="17" s="1"/>
  <c r="AI39" i="17" s="1"/>
  <c r="AI40" i="17" s="1"/>
  <c r="E41" i="17" s="1"/>
  <c r="W21" i="17"/>
  <c r="BF21" i="17" s="1"/>
  <c r="BF22" i="17" s="1"/>
  <c r="BF23" i="17" s="1"/>
  <c r="BF24" i="17" s="1"/>
  <c r="BF25" i="17" s="1"/>
  <c r="BF26" i="17" s="1"/>
  <c r="K27" i="17" s="1"/>
  <c r="AE21" i="17"/>
  <c r="AE22" i="17" s="1"/>
  <c r="AE23" i="17" s="1"/>
  <c r="AE24" i="17" s="1"/>
  <c r="AE25" i="17" s="1"/>
  <c r="AE26" i="17" s="1"/>
  <c r="AE27" i="17" s="1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47" i="17" s="1"/>
  <c r="AE48" i="17" s="1"/>
  <c r="AE49" i="17" s="1"/>
  <c r="AE50" i="17" s="1"/>
  <c r="AE51" i="17" s="1"/>
  <c r="E52" i="17" s="1"/>
  <c r="U34" i="17" l="1"/>
  <c r="V34" i="17" s="1"/>
  <c r="U55" i="17"/>
  <c r="V55" i="17" s="1"/>
  <c r="W55" i="17" s="1"/>
  <c r="U36" i="17"/>
  <c r="V36" i="17" s="1"/>
  <c r="U52" i="17"/>
  <c r="V52" i="17" s="1"/>
  <c r="W52" i="17" s="1"/>
  <c r="AP52" i="17" s="1"/>
  <c r="AP53" i="17" s="1"/>
  <c r="AP54" i="17" s="1"/>
  <c r="K55" i="17" s="1"/>
  <c r="AU65" i="17"/>
  <c r="AU66" i="17" s="1"/>
  <c r="AU67" i="17" s="1"/>
  <c r="AU68" i="17" s="1"/>
  <c r="AU69" i="17" s="1"/>
  <c r="K70" i="17" s="1"/>
  <c r="U27" i="17"/>
  <c r="V27" i="17" s="1"/>
  <c r="AH30" i="17"/>
  <c r="AH31" i="17" s="1"/>
  <c r="AH32" i="17" s="1"/>
  <c r="AH33" i="17" s="1"/>
  <c r="AH34" i="17" s="1"/>
  <c r="AH35" i="17" s="1"/>
  <c r="AH36" i="17" s="1"/>
  <c r="AH37" i="17" s="1"/>
  <c r="AH38" i="17" s="1"/>
  <c r="AH39" i="17" s="1"/>
  <c r="AH40" i="17" s="1"/>
  <c r="AH41" i="17" s="1"/>
  <c r="AH42" i="17" s="1"/>
  <c r="AH43" i="17" s="1"/>
  <c r="E44" i="17" s="1"/>
  <c r="BD30" i="17"/>
  <c r="BD31" i="17" s="1"/>
  <c r="BD32" i="17" s="1"/>
  <c r="BD33" i="17" s="1"/>
  <c r="BD34" i="17" s="1"/>
  <c r="BD35" i="17" s="1"/>
  <c r="BD36" i="17" s="1"/>
  <c r="BD37" i="17" s="1"/>
  <c r="BD38" i="17" s="1"/>
  <c r="E39" i="17" s="1"/>
  <c r="U31" i="17"/>
  <c r="V31" i="17" s="1"/>
  <c r="K40" i="17"/>
  <c r="E40" i="17"/>
  <c r="U42" i="17"/>
  <c r="V42" i="17" s="1"/>
  <c r="W42" i="17" s="1"/>
  <c r="BG42" i="17" s="1"/>
  <c r="BG43" i="17" s="1"/>
  <c r="BG44" i="17" s="1"/>
  <c r="BG45" i="17" s="1"/>
  <c r="BG46" i="17" s="1"/>
  <c r="BG47" i="17" s="1"/>
  <c r="BG48" i="17" s="1"/>
  <c r="BG49" i="17" s="1"/>
  <c r="K50" i="17" s="1"/>
  <c r="U50" i="17" l="1"/>
  <c r="V50" i="17" s="1"/>
  <c r="U39" i="17"/>
  <c r="V39" i="17" s="1"/>
  <c r="W39" i="17" s="1"/>
  <c r="AF39" i="17" s="1"/>
  <c r="AF40" i="17" s="1"/>
  <c r="AF41" i="17" s="1"/>
  <c r="AF42" i="17" s="1"/>
  <c r="AF43" i="17" s="1"/>
  <c r="AF44" i="17" s="1"/>
  <c r="E45" i="17" s="1"/>
  <c r="W27" i="17"/>
  <c r="BF27" i="17" s="1"/>
  <c r="BF28" i="17" s="1"/>
  <c r="BF29" i="17" s="1"/>
  <c r="BF30" i="17" s="1"/>
  <c r="BF31" i="17" s="1"/>
  <c r="BF32" i="17" s="1"/>
  <c r="BF33" i="17" s="1"/>
  <c r="BF34" i="17" s="1"/>
  <c r="BF35" i="17" s="1"/>
  <c r="BF36" i="17" s="1"/>
  <c r="BF37" i="17" s="1"/>
  <c r="BF38" i="17" s="1"/>
  <c r="BF39" i="17" s="1"/>
  <c r="BF40" i="17" s="1"/>
  <c r="BF41" i="17" s="1"/>
  <c r="BF42" i="17" s="1"/>
  <c r="BF43" i="17" s="1"/>
  <c r="BF44" i="17" s="1"/>
  <c r="BF45" i="17" s="1"/>
  <c r="BF46" i="17" s="1"/>
  <c r="BF47" i="17" s="1"/>
  <c r="BF48" i="17" s="1"/>
  <c r="BF49" i="17" s="1"/>
  <c r="BF50" i="17" s="1"/>
  <c r="BF51" i="17" s="1"/>
  <c r="BF52" i="17" s="1"/>
  <c r="BF53" i="17" s="1"/>
  <c r="BF54" i="17" s="1"/>
  <c r="BF55" i="17" s="1"/>
  <c r="BF56" i="17" s="1"/>
  <c r="BF57" i="17" s="1"/>
  <c r="BF58" i="17" s="1"/>
  <c r="BF59" i="17" s="1"/>
  <c r="E60" i="17" s="1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47" i="17" s="1"/>
  <c r="AA48" i="17" s="1"/>
  <c r="AA49" i="17" s="1"/>
  <c r="AA50" i="17" s="1"/>
  <c r="AA51" i="17" s="1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71" i="17" s="1"/>
  <c r="AA72" i="17" s="1"/>
  <c r="AA73" i="17" s="1"/>
  <c r="AA74" i="17" s="1"/>
  <c r="AA75" i="17" s="1"/>
  <c r="AA76" i="17" s="1"/>
  <c r="AA77" i="17" s="1"/>
  <c r="AA78" i="17" s="1"/>
  <c r="AA79" i="17" s="1"/>
  <c r="AA80" i="17" s="1"/>
  <c r="AA81" i="17" s="1"/>
  <c r="AA82" i="17" s="1"/>
  <c r="AA83" i="17" s="1"/>
  <c r="AA84" i="17" s="1"/>
  <c r="E85" i="17" s="1"/>
  <c r="W31" i="17"/>
  <c r="AG31" i="17" s="1"/>
  <c r="AG32" i="17" s="1"/>
  <c r="AG33" i="17" s="1"/>
  <c r="AG34" i="17" s="1"/>
  <c r="AG35" i="17" s="1"/>
  <c r="AG36" i="17" s="1"/>
  <c r="AG37" i="17" s="1"/>
  <c r="AG38" i="17" s="1"/>
  <c r="AG39" i="17" s="1"/>
  <c r="AG40" i="17" s="1"/>
  <c r="AG41" i="17" s="1"/>
  <c r="AG42" i="17" s="1"/>
  <c r="E43" i="17" s="1"/>
  <c r="AN31" i="17"/>
  <c r="AN32" i="17" s="1"/>
  <c r="AN33" i="17" s="1"/>
  <c r="AN34" i="17" s="1"/>
  <c r="K35" i="17" s="1"/>
  <c r="AV42" i="17"/>
  <c r="AV43" i="17" s="1"/>
  <c r="AV44" i="17" s="1"/>
  <c r="AV45" i="17" s="1"/>
  <c r="AV46" i="17" s="1"/>
  <c r="AV47" i="17" s="1"/>
  <c r="AV48" i="17" s="1"/>
  <c r="AV49" i="17" s="1"/>
  <c r="AV50" i="17" s="1"/>
  <c r="AV51" i="17" s="1"/>
  <c r="AV52" i="17" s="1"/>
  <c r="AV53" i="17" s="1"/>
  <c r="AV54" i="17" s="1"/>
  <c r="AV55" i="17" s="1"/>
  <c r="AV56" i="17" s="1"/>
  <c r="AV57" i="17" s="1"/>
  <c r="AV58" i="17" s="1"/>
  <c r="AV59" i="17" s="1"/>
  <c r="AV60" i="17" s="1"/>
  <c r="AV61" i="17" s="1"/>
  <c r="AV62" i="17" s="1"/>
  <c r="AV63" i="17" s="1"/>
  <c r="AV64" i="17" s="1"/>
  <c r="AV65" i="17" s="1"/>
  <c r="AV66" i="17" s="1"/>
  <c r="AV67" i="17" s="1"/>
  <c r="AV68" i="17" s="1"/>
  <c r="AV69" i="17" s="1"/>
  <c r="AV70" i="17" s="1"/>
  <c r="AV71" i="17" s="1"/>
  <c r="AV72" i="17" s="1"/>
  <c r="AV73" i="17" s="1"/>
  <c r="E74" i="17" s="1"/>
  <c r="W36" i="17"/>
  <c r="AB36" i="17" s="1"/>
  <c r="AB37" i="17" s="1"/>
  <c r="AB38" i="17" s="1"/>
  <c r="AB39" i="17" s="1"/>
  <c r="AB40" i="17" s="1"/>
  <c r="K41" i="17" s="1"/>
  <c r="BE36" i="17"/>
  <c r="BE37" i="17" s="1"/>
  <c r="BE38" i="17" s="1"/>
  <c r="BE39" i="17" s="1"/>
  <c r="BE40" i="17" s="1"/>
  <c r="BE41" i="17" s="1"/>
  <c r="BE42" i="17" s="1"/>
  <c r="BE43" i="17" s="1"/>
  <c r="BE44" i="17" s="1"/>
  <c r="BE45" i="17" s="1"/>
  <c r="BE46" i="17" s="1"/>
  <c r="BE47" i="17" s="1"/>
  <c r="BE48" i="17" s="1"/>
  <c r="BE49" i="17" s="1"/>
  <c r="BE50" i="17" s="1"/>
  <c r="BE51" i="17" s="1"/>
  <c r="BE52" i="17" s="1"/>
  <c r="BE53" i="17" s="1"/>
  <c r="BE54" i="17" s="1"/>
  <c r="BE55" i="17" s="1"/>
  <c r="BE56" i="17" s="1"/>
  <c r="BE57" i="17" s="1"/>
  <c r="BE58" i="17" s="1"/>
  <c r="BE59" i="17" s="1"/>
  <c r="BE60" i="17" s="1"/>
  <c r="BE61" i="17" s="1"/>
  <c r="BE62" i="17" s="1"/>
  <c r="BE63" i="17" s="1"/>
  <c r="BE64" i="17" s="1"/>
  <c r="BE65" i="17" s="1"/>
  <c r="BE66" i="17" s="1"/>
  <c r="BE67" i="17" s="1"/>
  <c r="BE68" i="17" s="1"/>
  <c r="BE69" i="17" s="1"/>
  <c r="BE70" i="17" s="1"/>
  <c r="BE71" i="17" s="1"/>
  <c r="BE72" i="17" s="1"/>
  <c r="BE73" i="17" s="1"/>
  <c r="BE74" i="17" s="1"/>
  <c r="BE75" i="17" s="1"/>
  <c r="BE76" i="17" s="1"/>
  <c r="BE77" i="17" s="1"/>
  <c r="BE78" i="17" s="1"/>
  <c r="BE79" i="17" s="1"/>
  <c r="BE80" i="17" s="1"/>
  <c r="BE81" i="17" s="1"/>
  <c r="BE82" i="17" s="1"/>
  <c r="E83" i="17" s="1"/>
  <c r="AJ55" i="17"/>
  <c r="AJ56" i="17" s="1"/>
  <c r="AJ57" i="17" s="1"/>
  <c r="AJ58" i="17" s="1"/>
  <c r="AJ59" i="17" s="1"/>
  <c r="AJ60" i="17" s="1"/>
  <c r="AJ61" i="17" s="1"/>
  <c r="AJ62" i="17" s="1"/>
  <c r="AJ63" i="17" s="1"/>
  <c r="AJ64" i="17" s="1"/>
  <c r="AJ65" i="17" s="1"/>
  <c r="AJ66" i="17" s="1"/>
  <c r="AJ67" i="17" s="1"/>
  <c r="AJ68" i="17" s="1"/>
  <c r="AJ69" i="17" s="1"/>
  <c r="AJ70" i="17" s="1"/>
  <c r="AJ71" i="17" s="1"/>
  <c r="AJ72" i="17" s="1"/>
  <c r="AJ73" i="17" s="1"/>
  <c r="AJ74" i="17" s="1"/>
  <c r="AJ75" i="17" s="1"/>
  <c r="AJ76" i="17" s="1"/>
  <c r="AJ77" i="17" s="1"/>
  <c r="AJ78" i="17" s="1"/>
  <c r="AJ79" i="17" s="1"/>
  <c r="AJ80" i="17" s="1"/>
  <c r="AJ81" i="17" s="1"/>
  <c r="AJ82" i="17" s="1"/>
  <c r="AJ83" i="17" s="1"/>
  <c r="AJ84" i="17" s="1"/>
  <c r="AJ85" i="17" s="1"/>
  <c r="AJ86" i="17" s="1"/>
  <c r="AJ87" i="17" s="1"/>
  <c r="AJ88" i="17" s="1"/>
  <c r="AJ89" i="17" s="1"/>
  <c r="AJ90" i="17" s="1"/>
  <c r="AJ91" i="17" s="1"/>
  <c r="AJ92" i="17" s="1"/>
  <c r="AJ93" i="17" s="1"/>
  <c r="E94" i="17" s="1"/>
  <c r="AP55" i="17"/>
  <c r="E56" i="17" s="1"/>
  <c r="W34" i="17"/>
  <c r="AX34" i="17" s="1"/>
  <c r="AX35" i="17" s="1"/>
  <c r="AX36" i="17" s="1"/>
  <c r="AX37" i="17" s="1"/>
  <c r="AX38" i="17" s="1"/>
  <c r="AX39" i="17" s="1"/>
  <c r="AX40" i="17" s="1"/>
  <c r="AX41" i="17" s="1"/>
  <c r="AX42" i="17" s="1"/>
  <c r="AX43" i="17" s="1"/>
  <c r="K44" i="17" s="1"/>
  <c r="U44" i="17" s="1"/>
  <c r="V44" i="17" s="1"/>
  <c r="AZ34" i="17"/>
  <c r="AZ35" i="17" s="1"/>
  <c r="AZ36" i="17" s="1"/>
  <c r="AZ37" i="17" s="1"/>
  <c r="AZ38" i="17" s="1"/>
  <c r="AZ39" i="17" s="1"/>
  <c r="AZ40" i="17" s="1"/>
  <c r="AZ41" i="17" s="1"/>
  <c r="AZ42" i="17" s="1"/>
  <c r="AZ43" i="17" s="1"/>
  <c r="AZ44" i="17" s="1"/>
  <c r="AZ45" i="17" s="1"/>
  <c r="AZ46" i="17" s="1"/>
  <c r="AZ47" i="17" s="1"/>
  <c r="E48" i="17" s="1"/>
  <c r="U40" i="17"/>
  <c r="V40" i="17" s="1"/>
  <c r="W40" i="17" s="1"/>
  <c r="AE52" i="17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E69" i="17" s="1"/>
  <c r="W44" i="17" l="1"/>
  <c r="AH44" i="17"/>
  <c r="AH45" i="17" s="1"/>
  <c r="AH46" i="17" s="1"/>
  <c r="AH47" i="17" s="1"/>
  <c r="AH48" i="17" s="1"/>
  <c r="AH49" i="17" s="1"/>
  <c r="AH50" i="17" s="1"/>
  <c r="AH51" i="17" s="1"/>
  <c r="AH52" i="17" s="1"/>
  <c r="AH53" i="17" s="1"/>
  <c r="AH54" i="17" s="1"/>
  <c r="AH55" i="17" s="1"/>
  <c r="AH56" i="17" s="1"/>
  <c r="AH57" i="17" s="1"/>
  <c r="AH58" i="17" s="1"/>
  <c r="AH59" i="17" s="1"/>
  <c r="AH60" i="17" s="1"/>
  <c r="AH61" i="17" s="1"/>
  <c r="AH62" i="17" s="1"/>
  <c r="AH63" i="17" s="1"/>
  <c r="AH64" i="17" s="1"/>
  <c r="AH65" i="17" s="1"/>
  <c r="AH66" i="17" s="1"/>
  <c r="AH67" i="17" s="1"/>
  <c r="AH68" i="17" s="1"/>
  <c r="AH69" i="17" s="1"/>
  <c r="AH70" i="17" s="1"/>
  <c r="E71" i="17" s="1"/>
  <c r="U35" i="17"/>
  <c r="V35" i="17" s="1"/>
  <c r="U43" i="17"/>
  <c r="V43" i="17" s="1"/>
  <c r="W43" i="17" s="1"/>
  <c r="AK43" i="17" s="1"/>
  <c r="AK44" i="17" s="1"/>
  <c r="AK45" i="17" s="1"/>
  <c r="AK46" i="17" s="1"/>
  <c r="AK47" i="17" s="1"/>
  <c r="AK48" i="17" s="1"/>
  <c r="K49" i="17" s="1"/>
  <c r="BD39" i="17"/>
  <c r="BD40" i="17" s="1"/>
  <c r="BD41" i="17" s="1"/>
  <c r="BD42" i="17" s="1"/>
  <c r="BD43" i="17" s="1"/>
  <c r="BD44" i="17" s="1"/>
  <c r="BD45" i="17" s="1"/>
  <c r="BD46" i="17" s="1"/>
  <c r="BD47" i="17" s="1"/>
  <c r="BD48" i="17" s="1"/>
  <c r="BD49" i="17" s="1"/>
  <c r="BD50" i="17" s="1"/>
  <c r="BD51" i="17" s="1"/>
  <c r="BD52" i="17" s="1"/>
  <c r="BD53" i="17" s="1"/>
  <c r="BD54" i="17" s="1"/>
  <c r="BD55" i="17" s="1"/>
  <c r="BD56" i="17" s="1"/>
  <c r="BD57" i="17" s="1"/>
  <c r="BD58" i="17" s="1"/>
  <c r="BD59" i="17" s="1"/>
  <c r="BD60" i="17" s="1"/>
  <c r="BD61" i="17" s="1"/>
  <c r="BD62" i="17" s="1"/>
  <c r="BD63" i="17" s="1"/>
  <c r="BD64" i="17" s="1"/>
  <c r="BD65" i="17" s="1"/>
  <c r="BD66" i="17" s="1"/>
  <c r="BD67" i="17" s="1"/>
  <c r="BD68" i="17" s="1"/>
  <c r="BD69" i="17" s="1"/>
  <c r="BD70" i="17" s="1"/>
  <c r="BD71" i="17" s="1"/>
  <c r="BD72" i="17" s="1"/>
  <c r="BD73" i="17" s="1"/>
  <c r="BD74" i="17" s="1"/>
  <c r="BD75" i="17" s="1"/>
  <c r="BD76" i="17" s="1"/>
  <c r="BD77" i="17" s="1"/>
  <c r="BD78" i="17" s="1"/>
  <c r="BD79" i="17" s="1"/>
  <c r="BD80" i="17" s="1"/>
  <c r="BD81" i="17" s="1"/>
  <c r="BD82" i="17" s="1"/>
  <c r="BD83" i="17" s="1"/>
  <c r="BD84" i="17" s="1"/>
  <c r="BD85" i="17" s="1"/>
  <c r="BD86" i="17" s="1"/>
  <c r="E87" i="17" s="1"/>
  <c r="AW40" i="17"/>
  <c r="AW41" i="17" s="1"/>
  <c r="AW42" i="17" s="1"/>
  <c r="AW43" i="17" s="1"/>
  <c r="AW44" i="17" s="1"/>
  <c r="AW45" i="17" s="1"/>
  <c r="K46" i="17" s="1"/>
  <c r="W50" i="17"/>
  <c r="BG50" i="17" s="1"/>
  <c r="BG51" i="17" s="1"/>
  <c r="BG52" i="17" s="1"/>
  <c r="BG53" i="17" s="1"/>
  <c r="K54" i="17" s="1"/>
  <c r="BA50" i="17"/>
  <c r="BA51" i="17" s="1"/>
  <c r="BA52" i="17" s="1"/>
  <c r="BA53" i="17" s="1"/>
  <c r="BA54" i="17" s="1"/>
  <c r="BA55" i="17" s="1"/>
  <c r="BA56" i="17" s="1"/>
  <c r="BA57" i="17" s="1"/>
  <c r="BA58" i="17" s="1"/>
  <c r="BA59" i="17" s="1"/>
  <c r="BA60" i="17" s="1"/>
  <c r="BA61" i="17" s="1"/>
  <c r="BA62" i="17" s="1"/>
  <c r="BA63" i="17" s="1"/>
  <c r="BA64" i="17" s="1"/>
  <c r="BA65" i="17" s="1"/>
  <c r="K66" i="17" s="1"/>
  <c r="AX44" i="17"/>
  <c r="AX45" i="17" s="1"/>
  <c r="AX46" i="17" s="1"/>
  <c r="AX47" i="17" s="1"/>
  <c r="AX48" i="17" s="1"/>
  <c r="AX49" i="17" s="1"/>
  <c r="AX50" i="17" s="1"/>
  <c r="K51" i="17" s="1"/>
  <c r="U41" i="17"/>
  <c r="V41" i="17" s="1"/>
  <c r="W41" i="17" l="1"/>
  <c r="AB41" i="17" s="1"/>
  <c r="AB42" i="17" s="1"/>
  <c r="AB43" i="17" s="1"/>
  <c r="AB44" i="17" s="1"/>
  <c r="AB45" i="17" s="1"/>
  <c r="AB46" i="17" s="1"/>
  <c r="E47" i="17" s="1"/>
  <c r="AI41" i="17"/>
  <c r="AI42" i="17" s="1"/>
  <c r="AI43" i="17" s="1"/>
  <c r="AI44" i="17" s="1"/>
  <c r="AI45" i="17" s="1"/>
  <c r="AI46" i="17" s="1"/>
  <c r="AI47" i="17" s="1"/>
  <c r="AI48" i="17" s="1"/>
  <c r="AI49" i="17" s="1"/>
  <c r="AI50" i="17" s="1"/>
  <c r="AI51" i="17" s="1"/>
  <c r="AI52" i="17" s="1"/>
  <c r="AI53" i="17" s="1"/>
  <c r="AI54" i="17" s="1"/>
  <c r="AI55" i="17" s="1"/>
  <c r="AI56" i="17" s="1"/>
  <c r="AI57" i="17" s="1"/>
  <c r="AI58" i="17" s="1"/>
  <c r="AI59" i="17" s="1"/>
  <c r="AI60" i="17" s="1"/>
  <c r="K61" i="17" s="1"/>
  <c r="U66" i="17"/>
  <c r="V66" i="17" s="1"/>
  <c r="AG43" i="17"/>
  <c r="AG44" i="17" s="1"/>
  <c r="AG45" i="17" s="1"/>
  <c r="AG46" i="17" s="1"/>
  <c r="AG47" i="17" s="1"/>
  <c r="AG48" i="17" s="1"/>
  <c r="AG49" i="17" s="1"/>
  <c r="AG50" i="17" s="1"/>
  <c r="AG51" i="17" s="1"/>
  <c r="AG52" i="17" s="1"/>
  <c r="AG53" i="17" s="1"/>
  <c r="AG54" i="17" s="1"/>
  <c r="AG55" i="17" s="1"/>
  <c r="AG56" i="17" s="1"/>
  <c r="AG57" i="17" s="1"/>
  <c r="AG58" i="17" s="1"/>
  <c r="AG59" i="17" s="1"/>
  <c r="AG60" i="17" s="1"/>
  <c r="AG61" i="17" s="1"/>
  <c r="AG62" i="17" s="1"/>
  <c r="AG63" i="17" s="1"/>
  <c r="AG64" i="17" s="1"/>
  <c r="AG65" i="17" s="1"/>
  <c r="AG66" i="17" s="1"/>
  <c r="AG67" i="17" s="1"/>
  <c r="AG68" i="17" s="1"/>
  <c r="AG69" i="17" s="1"/>
  <c r="AG70" i="17" s="1"/>
  <c r="AG71" i="17" s="1"/>
  <c r="AG72" i="17" s="1"/>
  <c r="AG73" i="17" s="1"/>
  <c r="AG74" i="17" s="1"/>
  <c r="AG75" i="17" s="1"/>
  <c r="E76" i="17" s="1"/>
  <c r="W35" i="17"/>
  <c r="AN35" i="17" s="1"/>
  <c r="AN36" i="17" s="1"/>
  <c r="AN37" i="17" s="1"/>
  <c r="K38" i="17" s="1"/>
  <c r="AC35" i="17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C47" i="17" s="1"/>
  <c r="AC48" i="17" s="1"/>
  <c r="AC49" i="17" s="1"/>
  <c r="AC50" i="17" s="1"/>
  <c r="AC51" i="17" s="1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E70" i="17" s="1"/>
  <c r="U49" i="17"/>
  <c r="V49" i="17" s="1"/>
  <c r="U51" i="17"/>
  <c r="V51" i="17" s="1"/>
  <c r="U38" i="17" l="1"/>
  <c r="V38" i="17" s="1"/>
  <c r="U70" i="17"/>
  <c r="V70" i="17" s="1"/>
  <c r="W70" i="17" s="1"/>
  <c r="AU70" i="17" s="1"/>
  <c r="AU71" i="17" s="1"/>
  <c r="AU72" i="17" s="1"/>
  <c r="AU73" i="17" s="1"/>
  <c r="AU74" i="17" s="1"/>
  <c r="AU75" i="17" s="1"/>
  <c r="AU76" i="17" s="1"/>
  <c r="AU77" i="17" s="1"/>
  <c r="AU78" i="17" s="1"/>
  <c r="AU79" i="17" s="1"/>
  <c r="E80" i="17" s="1"/>
  <c r="W66" i="17"/>
  <c r="BA66" i="17" s="1"/>
  <c r="BA67" i="17" s="1"/>
  <c r="BA68" i="17" s="1"/>
  <c r="BA69" i="17" s="1"/>
  <c r="BA70" i="17" s="1"/>
  <c r="BA71" i="17" s="1"/>
  <c r="BA72" i="17" s="1"/>
  <c r="BA73" i="17" s="1"/>
  <c r="BA74" i="17" s="1"/>
  <c r="K75" i="17" s="1"/>
  <c r="AT66" i="17"/>
  <c r="AT67" i="17" s="1"/>
  <c r="K68" i="17" s="1"/>
  <c r="W49" i="17"/>
  <c r="AK49" i="17" s="1"/>
  <c r="AK50" i="17" s="1"/>
  <c r="AK51" i="17" s="1"/>
  <c r="AK52" i="17" s="1"/>
  <c r="AK53" i="17" s="1"/>
  <c r="AK54" i="17" s="1"/>
  <c r="AK55" i="17" s="1"/>
  <c r="K56" i="17" s="1"/>
  <c r="AR49" i="17"/>
  <c r="AR50" i="17" s="1"/>
  <c r="AR51" i="17" s="1"/>
  <c r="AR52" i="17" s="1"/>
  <c r="AR53" i="17" s="1"/>
  <c r="AR54" i="17" s="1"/>
  <c r="AR55" i="17" s="1"/>
  <c r="AR56" i="17" s="1"/>
  <c r="AR57" i="17" s="1"/>
  <c r="AR58" i="17" s="1"/>
  <c r="AR59" i="17" s="1"/>
  <c r="AR60" i="17" s="1"/>
  <c r="AR61" i="17" s="1"/>
  <c r="AR62" i="17" s="1"/>
  <c r="AR63" i="17" s="1"/>
  <c r="K64" i="17" s="1"/>
  <c r="U61" i="17"/>
  <c r="V61" i="17" s="1"/>
  <c r="W51" i="17"/>
  <c r="AX51" i="17" s="1"/>
  <c r="AX52" i="17" s="1"/>
  <c r="AX53" i="17" s="1"/>
  <c r="AX54" i="17" s="1"/>
  <c r="AX55" i="17" s="1"/>
  <c r="AX56" i="17" s="1"/>
  <c r="K57" i="17" s="1"/>
  <c r="AO51" i="17"/>
  <c r="AO52" i="17" s="1"/>
  <c r="AO53" i="17" s="1"/>
  <c r="AO54" i="17" s="1"/>
  <c r="AO55" i="17" s="1"/>
  <c r="AO56" i="17" s="1"/>
  <c r="AO57" i="17" s="1"/>
  <c r="AO58" i="17" s="1"/>
  <c r="AO59" i="17" s="1"/>
  <c r="AO60" i="17" s="1"/>
  <c r="AO61" i="17" s="1"/>
  <c r="AO62" i="17" s="1"/>
  <c r="AO63" i="17" s="1"/>
  <c r="AO64" i="17" s="1"/>
  <c r="AO65" i="17" s="1"/>
  <c r="AO66" i="17" s="1"/>
  <c r="AO67" i="17" s="1"/>
  <c r="AO68" i="17" s="1"/>
  <c r="AO69" i="17" s="1"/>
  <c r="AO70" i="17" s="1"/>
  <c r="AO71" i="17" s="1"/>
  <c r="AO72" i="17" s="1"/>
  <c r="AO73" i="17" s="1"/>
  <c r="AO74" i="17" s="1"/>
  <c r="AO75" i="17" s="1"/>
  <c r="AO76" i="17" s="1"/>
  <c r="AO77" i="17" s="1"/>
  <c r="AO78" i="17" s="1"/>
  <c r="AO79" i="17" s="1"/>
  <c r="AO80" i="17" s="1"/>
  <c r="AO81" i="17" s="1"/>
  <c r="AO82" i="17" s="1"/>
  <c r="AO83" i="17" s="1"/>
  <c r="AO84" i="17" s="1"/>
  <c r="AO85" i="17" s="1"/>
  <c r="AO86" i="17" s="1"/>
  <c r="AO87" i="17" s="1"/>
  <c r="AO88" i="17" s="1"/>
  <c r="AO89" i="17" s="1"/>
  <c r="K90" i="17" s="1"/>
  <c r="U56" i="17" l="1"/>
  <c r="V56" i="17" s="1"/>
  <c r="AC70" i="17"/>
  <c r="AC71" i="17" s="1"/>
  <c r="AC72" i="17" s="1"/>
  <c r="AC73" i="17" s="1"/>
  <c r="AC74" i="17" s="1"/>
  <c r="AC75" i="17" s="1"/>
  <c r="AC76" i="17" s="1"/>
  <c r="AC77" i="17" s="1"/>
  <c r="AC78" i="17" s="1"/>
  <c r="AC79" i="17" s="1"/>
  <c r="AC80" i="17" s="1"/>
  <c r="AC81" i="17" s="1"/>
  <c r="AC82" i="17" s="1"/>
  <c r="AC83" i="17" s="1"/>
  <c r="AC84" i="17" s="1"/>
  <c r="AC85" i="17" s="1"/>
  <c r="AC86" i="17" s="1"/>
  <c r="AC87" i="17" s="1"/>
  <c r="AC88" i="17" s="1"/>
  <c r="AC89" i="17" s="1"/>
  <c r="AC90" i="17" s="1"/>
  <c r="AC91" i="17" s="1"/>
  <c r="AC92" i="17" s="1"/>
  <c r="AC93" i="17" s="1"/>
  <c r="AC94" i="17" s="1"/>
  <c r="AC95" i="17" s="1"/>
  <c r="AC96" i="17" s="1"/>
  <c r="AC97" i="17" s="1"/>
  <c r="AC98" i="17" s="1"/>
  <c r="AC99" i="17" s="1"/>
  <c r="AC100" i="17" s="1"/>
  <c r="K101" i="17" s="1"/>
  <c r="W61" i="17"/>
  <c r="AI61" i="17" s="1"/>
  <c r="AI62" i="17" s="1"/>
  <c r="AI63" i="17" s="1"/>
  <c r="AI64" i="17" s="1"/>
  <c r="AI65" i="17" s="1"/>
  <c r="AI66" i="17" s="1"/>
  <c r="AI67" i="17" s="1"/>
  <c r="AI68" i="17" s="1"/>
  <c r="AI69" i="17" s="1"/>
  <c r="AI70" i="17" s="1"/>
  <c r="AI71" i="17" s="1"/>
  <c r="AI72" i="17" s="1"/>
  <c r="AI73" i="17" s="1"/>
  <c r="AI74" i="17" s="1"/>
  <c r="AI75" i="17" s="1"/>
  <c r="K76" i="17" s="1"/>
  <c r="AM61" i="17"/>
  <c r="AM62" i="17" s="1"/>
  <c r="AM63" i="17" s="1"/>
  <c r="AM64" i="17" s="1"/>
  <c r="AM65" i="17" s="1"/>
  <c r="AM66" i="17" s="1"/>
  <c r="AM67" i="17" s="1"/>
  <c r="AM68" i="17" s="1"/>
  <c r="AM69" i="17" s="1"/>
  <c r="AM70" i="17" s="1"/>
  <c r="AM71" i="17" s="1"/>
  <c r="AM72" i="17" s="1"/>
  <c r="AM73" i="17" s="1"/>
  <c r="AM74" i="17" s="1"/>
  <c r="E75" i="17" s="1"/>
  <c r="W38" i="17"/>
  <c r="AN38" i="17" s="1"/>
  <c r="AN39" i="17" s="1"/>
  <c r="AN40" i="17" s="1"/>
  <c r="AN41" i="17" s="1"/>
  <c r="AN42" i="17" s="1"/>
  <c r="AN43" i="17" s="1"/>
  <c r="AN44" i="17" s="1"/>
  <c r="K45" i="17" s="1"/>
  <c r="AQ38" i="17"/>
  <c r="AQ39" i="17" s="1"/>
  <c r="AQ40" i="17" s="1"/>
  <c r="AQ41" i="17" s="1"/>
  <c r="AQ42" i="17" s="1"/>
  <c r="AQ43" i="17" s="1"/>
  <c r="AQ44" i="17" s="1"/>
  <c r="AQ45" i="17" s="1"/>
  <c r="AQ46" i="17" s="1"/>
  <c r="AQ47" i="17" s="1"/>
  <c r="AQ48" i="17" s="1"/>
  <c r="AQ49" i="17" s="1"/>
  <c r="AQ50" i="17" s="1"/>
  <c r="AQ51" i="17" s="1"/>
  <c r="AQ52" i="17" s="1"/>
  <c r="AQ53" i="17" s="1"/>
  <c r="E54" i="17" s="1"/>
  <c r="U64" i="17"/>
  <c r="V64" i="17" s="1"/>
  <c r="U45" i="17" l="1"/>
  <c r="V45" i="17" s="1"/>
  <c r="U76" i="17"/>
  <c r="V76" i="17" s="1"/>
  <c r="U54" i="17"/>
  <c r="V54" i="17" s="1"/>
  <c r="W54" i="17" s="1"/>
  <c r="BG54" i="17" s="1"/>
  <c r="BG55" i="17" s="1"/>
  <c r="BG56" i="17" s="1"/>
  <c r="BG57" i="17" s="1"/>
  <c r="BG58" i="17" s="1"/>
  <c r="BG59" i="17" s="1"/>
  <c r="BG60" i="17" s="1"/>
  <c r="BG61" i="17" s="1"/>
  <c r="BG62" i="17" s="1"/>
  <c r="E63" i="17" s="1"/>
  <c r="W56" i="17"/>
  <c r="AK56" i="17" s="1"/>
  <c r="E57" i="17" s="1"/>
  <c r="AP56" i="17"/>
  <c r="AP57" i="17" s="1"/>
  <c r="AP58" i="17" s="1"/>
  <c r="AP59" i="17" s="1"/>
  <c r="AP60" i="17" s="1"/>
  <c r="AP61" i="17" s="1"/>
  <c r="AP62" i="17" s="1"/>
  <c r="AP63" i="17" s="1"/>
  <c r="AP64" i="17" s="1"/>
  <c r="AP65" i="17" s="1"/>
  <c r="AP66" i="17" s="1"/>
  <c r="AP67" i="17" s="1"/>
  <c r="AP68" i="17" s="1"/>
  <c r="AP69" i="17" s="1"/>
  <c r="AP70" i="17" s="1"/>
  <c r="AP71" i="17" s="1"/>
  <c r="E72" i="17" s="1"/>
  <c r="U75" i="17"/>
  <c r="V75" i="17" s="1"/>
  <c r="W75" i="17" s="1"/>
  <c r="BA75" i="17" s="1"/>
  <c r="BA76" i="17" s="1"/>
  <c r="BA77" i="17" s="1"/>
  <c r="BA78" i="17" s="1"/>
  <c r="BA79" i="17" s="1"/>
  <c r="BA80" i="17" s="1"/>
  <c r="BA81" i="17" s="1"/>
  <c r="E82" i="17" s="1"/>
  <c r="W64" i="17"/>
  <c r="AR64" i="17" s="1"/>
  <c r="AR65" i="17" s="1"/>
  <c r="AR66" i="17" s="1"/>
  <c r="AR67" i="17" s="1"/>
  <c r="AR68" i="17" s="1"/>
  <c r="AR69" i="17" s="1"/>
  <c r="AR70" i="17" s="1"/>
  <c r="AR71" i="17" s="1"/>
  <c r="AR72" i="17" s="1"/>
  <c r="K73" i="17" s="1"/>
  <c r="BC64" i="17"/>
  <c r="BC65" i="17" s="1"/>
  <c r="BC66" i="17" s="1"/>
  <c r="K67" i="17" s="1"/>
  <c r="AM75" i="17" l="1"/>
  <c r="AM76" i="17" s="1"/>
  <c r="AM77" i="17" s="1"/>
  <c r="AM78" i="17" s="1"/>
  <c r="AM79" i="17" s="1"/>
  <c r="AM80" i="17" s="1"/>
  <c r="AM81" i="17" s="1"/>
  <c r="AM82" i="17" s="1"/>
  <c r="AM83" i="17" s="1"/>
  <c r="AM84" i="17" s="1"/>
  <c r="AM85" i="17" s="1"/>
  <c r="AM86" i="17" s="1"/>
  <c r="AM87" i="17" s="1"/>
  <c r="AM88" i="17" s="1"/>
  <c r="AM89" i="17" s="1"/>
  <c r="AM90" i="17" s="1"/>
  <c r="AM91" i="17" s="1"/>
  <c r="AM92" i="17" s="1"/>
  <c r="AM93" i="17" s="1"/>
  <c r="AM94" i="17" s="1"/>
  <c r="AM95" i="17" s="1"/>
  <c r="AM96" i="17" s="1"/>
  <c r="AM97" i="17" s="1"/>
  <c r="AM98" i="17" s="1"/>
  <c r="AM99" i="17" s="1"/>
  <c r="AM100" i="17" s="1"/>
  <c r="AM101" i="17" s="1"/>
  <c r="AM102" i="17" s="1"/>
  <c r="AM103" i="17" s="1"/>
  <c r="E104" i="17" s="1"/>
  <c r="W76" i="17"/>
  <c r="AI76" i="17" s="1"/>
  <c r="AI77" i="17" s="1"/>
  <c r="AI78" i="17" s="1"/>
  <c r="K79" i="17" s="1"/>
  <c r="AG76" i="17"/>
  <c r="AG77" i="17" s="1"/>
  <c r="AG78" i="17" s="1"/>
  <c r="AG79" i="17" s="1"/>
  <c r="AG80" i="17" s="1"/>
  <c r="AG81" i="17" s="1"/>
  <c r="AG82" i="17" s="1"/>
  <c r="AG83" i="17" s="1"/>
  <c r="AG84" i="17" s="1"/>
  <c r="AG85" i="17" s="1"/>
  <c r="AG86" i="17" s="1"/>
  <c r="AG87" i="17" s="1"/>
  <c r="AG88" i="17" s="1"/>
  <c r="AG89" i="17" s="1"/>
  <c r="AG90" i="17" s="1"/>
  <c r="AG91" i="17" s="1"/>
  <c r="AG92" i="17" s="1"/>
  <c r="AG93" i="17" s="1"/>
  <c r="AG94" i="17" s="1"/>
  <c r="AG95" i="17" s="1"/>
  <c r="AG96" i="17" s="1"/>
  <c r="AG97" i="17" s="1"/>
  <c r="AG98" i="17" s="1"/>
  <c r="AG99" i="17" s="1"/>
  <c r="AG100" i="17" s="1"/>
  <c r="AG101" i="17" s="1"/>
  <c r="AG102" i="17" s="1"/>
  <c r="AG103" i="17" s="1"/>
  <c r="AG104" i="17" s="1"/>
  <c r="AG105" i="17" s="1"/>
  <c r="E106" i="17" s="1"/>
  <c r="W45" i="17"/>
  <c r="AN45" i="17" s="1"/>
  <c r="E46" i="17" s="1"/>
  <c r="AF45" i="17"/>
  <c r="AF46" i="17" s="1"/>
  <c r="K47" i="17" s="1"/>
  <c r="U57" i="17"/>
  <c r="V57" i="17" s="1"/>
  <c r="W57" i="17" s="1"/>
  <c r="AX57" i="17" s="1"/>
  <c r="AX58" i="17" s="1"/>
  <c r="AX59" i="17" s="1"/>
  <c r="K60" i="17" s="1"/>
  <c r="AQ54" i="17"/>
  <c r="AQ55" i="17" s="1"/>
  <c r="AQ56" i="17" s="1"/>
  <c r="AQ57" i="17" s="1"/>
  <c r="AQ58" i="17" s="1"/>
  <c r="AQ59" i="17" s="1"/>
  <c r="AQ60" i="17" s="1"/>
  <c r="AQ61" i="17" s="1"/>
  <c r="AQ62" i="17" s="1"/>
  <c r="AQ63" i="17" s="1"/>
  <c r="AQ64" i="17" s="1"/>
  <c r="AQ65" i="17" s="1"/>
  <c r="AQ66" i="17" s="1"/>
  <c r="AQ67" i="17" s="1"/>
  <c r="E68" i="17" s="1"/>
  <c r="U46" i="17" l="1"/>
  <c r="V46" i="17" s="1"/>
  <c r="W46" i="17" s="1"/>
  <c r="AW46" i="17" s="1"/>
  <c r="AW47" i="17" s="1"/>
  <c r="AW48" i="17" s="1"/>
  <c r="AW49" i="17" s="1"/>
  <c r="AW50" i="17" s="1"/>
  <c r="AW51" i="17" s="1"/>
  <c r="AW52" i="17" s="1"/>
  <c r="AW53" i="17" s="1"/>
  <c r="AW54" i="17" s="1"/>
  <c r="AW55" i="17" s="1"/>
  <c r="AW56" i="17" s="1"/>
  <c r="AW57" i="17" s="1"/>
  <c r="K58" i="17" s="1"/>
  <c r="U47" i="17"/>
  <c r="V47" i="17" s="1"/>
  <c r="U68" i="17"/>
  <c r="V68" i="17" s="1"/>
  <c r="W68" i="17" s="1"/>
  <c r="AT68" i="17" s="1"/>
  <c r="AT69" i="17" s="1"/>
  <c r="AT70" i="17" s="1"/>
  <c r="AT71" i="17" s="1"/>
  <c r="K72" i="17" s="1"/>
  <c r="AK57" i="17"/>
  <c r="AK58" i="17" s="1"/>
  <c r="AK59" i="17" s="1"/>
  <c r="AK60" i="17" s="1"/>
  <c r="AK61" i="17" s="1"/>
  <c r="AK62" i="17" s="1"/>
  <c r="AK63" i="17" s="1"/>
  <c r="AK64" i="17" s="1"/>
  <c r="AK65" i="17" s="1"/>
  <c r="AK66" i="17" s="1"/>
  <c r="AK67" i="17" s="1"/>
  <c r="AK68" i="17" s="1"/>
  <c r="AK69" i="17" s="1"/>
  <c r="AK70" i="17" s="1"/>
  <c r="AK71" i="17" s="1"/>
  <c r="AK72" i="17" s="1"/>
  <c r="AK73" i="17" s="1"/>
  <c r="AK74" i="17" s="1"/>
  <c r="AK75" i="17" s="1"/>
  <c r="AK76" i="17" s="1"/>
  <c r="AK77" i="17" s="1"/>
  <c r="AK78" i="17" s="1"/>
  <c r="AK79" i="17" s="1"/>
  <c r="AK80" i="17" s="1"/>
  <c r="AK81" i="17" s="1"/>
  <c r="AK82" i="17" s="1"/>
  <c r="AK83" i="17" s="1"/>
  <c r="AK84" i="17" s="1"/>
  <c r="AK85" i="17" s="1"/>
  <c r="AK86" i="17" s="1"/>
  <c r="AK87" i="17" s="1"/>
  <c r="AK88" i="17" s="1"/>
  <c r="AK89" i="17" s="1"/>
  <c r="AK90" i="17" s="1"/>
  <c r="AK91" i="17" s="1"/>
  <c r="AK92" i="17" s="1"/>
  <c r="AK93" i="17" s="1"/>
  <c r="AK94" i="17" s="1"/>
  <c r="AK95" i="17" s="1"/>
  <c r="E96" i="17" s="1"/>
  <c r="U60" i="17"/>
  <c r="V60" i="17" s="1"/>
  <c r="AQ68" i="17" l="1"/>
  <c r="AQ69" i="17" s="1"/>
  <c r="AQ70" i="17" s="1"/>
  <c r="AQ71" i="17" s="1"/>
  <c r="AQ72" i="17" s="1"/>
  <c r="AQ73" i="17" s="1"/>
  <c r="AQ74" i="17" s="1"/>
  <c r="AQ75" i="17" s="1"/>
  <c r="AQ76" i="17" s="1"/>
  <c r="AQ77" i="17" s="1"/>
  <c r="AQ78" i="17" s="1"/>
  <c r="AQ79" i="17" s="1"/>
  <c r="AQ80" i="17" s="1"/>
  <c r="AQ81" i="17" s="1"/>
  <c r="AQ82" i="17" s="1"/>
  <c r="AQ83" i="17" s="1"/>
  <c r="AQ84" i="17" s="1"/>
  <c r="AQ85" i="17" s="1"/>
  <c r="AQ86" i="17" s="1"/>
  <c r="AQ87" i="17" s="1"/>
  <c r="AQ88" i="17" s="1"/>
  <c r="AQ89" i="17" s="1"/>
  <c r="AQ90" i="17" s="1"/>
  <c r="AQ91" i="17" s="1"/>
  <c r="K92" i="17" s="1"/>
  <c r="U72" i="17"/>
  <c r="V72" i="17" s="1"/>
  <c r="U58" i="17"/>
  <c r="V58" i="17" s="1"/>
  <c r="W47" i="17"/>
  <c r="AF47" i="17" s="1"/>
  <c r="AF48" i="17" s="1"/>
  <c r="AF49" i="17" s="1"/>
  <c r="AF50" i="17" s="1"/>
  <c r="AF51" i="17" s="1"/>
  <c r="AF52" i="17" s="1"/>
  <c r="K53" i="17" s="1"/>
  <c r="AB47" i="17"/>
  <c r="K48" i="17" s="1"/>
  <c r="W60" i="17"/>
  <c r="AX60" i="17" s="1"/>
  <c r="AX61" i="17" s="1"/>
  <c r="E62" i="17" s="1"/>
  <c r="BF60" i="17"/>
  <c r="BF61" i="17" s="1"/>
  <c r="BF62" i="17" s="1"/>
  <c r="BF63" i="17" s="1"/>
  <c r="BF64" i="17" s="1"/>
  <c r="BF65" i="17" s="1"/>
  <c r="BF66" i="17" s="1"/>
  <c r="BF67" i="17" s="1"/>
  <c r="BF68" i="17" s="1"/>
  <c r="BF69" i="17" s="1"/>
  <c r="BF70" i="17" s="1"/>
  <c r="BF71" i="17" s="1"/>
  <c r="BF72" i="17" s="1"/>
  <c r="BF73" i="17" s="1"/>
  <c r="BF74" i="17" s="1"/>
  <c r="BF75" i="17" s="1"/>
  <c r="BF76" i="17" s="1"/>
  <c r="BF77" i="17" s="1"/>
  <c r="BF78" i="17" s="1"/>
  <c r="BF79" i="17" s="1"/>
  <c r="BF80" i="17" s="1"/>
  <c r="BF81" i="17" s="1"/>
  <c r="BF82" i="17" s="1"/>
  <c r="BF83" i="17" s="1"/>
  <c r="BF84" i="17" s="1"/>
  <c r="BF85" i="17" s="1"/>
  <c r="BF86" i="17" s="1"/>
  <c r="BF87" i="17" s="1"/>
  <c r="BF88" i="17" s="1"/>
  <c r="BF89" i="17" s="1"/>
  <c r="BF90" i="17" s="1"/>
  <c r="BF91" i="17" s="1"/>
  <c r="BF92" i="17" s="1"/>
  <c r="E93" i="17" s="1"/>
  <c r="AN46" i="17"/>
  <c r="AN47" i="17" s="1"/>
  <c r="AN48" i="17" s="1"/>
  <c r="AN49" i="17" s="1"/>
  <c r="AN50" i="17" s="1"/>
  <c r="AN51" i="17" s="1"/>
  <c r="AN52" i="17" s="1"/>
  <c r="AN53" i="17" s="1"/>
  <c r="AN54" i="17" s="1"/>
  <c r="AN55" i="17" s="1"/>
  <c r="AN56" i="17" s="1"/>
  <c r="AN57" i="17" s="1"/>
  <c r="AN58" i="17" s="1"/>
  <c r="K59" i="17" s="1"/>
  <c r="U59" i="17" l="1"/>
  <c r="V59" i="17" s="1"/>
  <c r="U53" i="17"/>
  <c r="V53" i="17" s="1"/>
  <c r="W72" i="17"/>
  <c r="AT72" i="17" s="1"/>
  <c r="AT73" i="17" s="1"/>
  <c r="AT74" i="17" s="1"/>
  <c r="AT75" i="17" s="1"/>
  <c r="AT76" i="17" s="1"/>
  <c r="AT77" i="17" s="1"/>
  <c r="K78" i="17" s="1"/>
  <c r="AP72" i="17"/>
  <c r="AP73" i="17" s="1"/>
  <c r="AP74" i="17" s="1"/>
  <c r="AP75" i="17" s="1"/>
  <c r="AP76" i="17" s="1"/>
  <c r="AP77" i="17" s="1"/>
  <c r="AP78" i="17" s="1"/>
  <c r="AP79" i="17" s="1"/>
  <c r="AP80" i="17" s="1"/>
  <c r="AP81" i="17" s="1"/>
  <c r="AP82" i="17" s="1"/>
  <c r="AP83" i="17" s="1"/>
  <c r="AP84" i="17" s="1"/>
  <c r="AP85" i="17" s="1"/>
  <c r="AP86" i="17" s="1"/>
  <c r="AP87" i="17" s="1"/>
  <c r="AP88" i="17" s="1"/>
  <c r="AP89" i="17" s="1"/>
  <c r="AP90" i="17" s="1"/>
  <c r="AP91" i="17" s="1"/>
  <c r="AP92" i="17" s="1"/>
  <c r="AP93" i="17" s="1"/>
  <c r="AP94" i="17" s="1"/>
  <c r="AP95" i="17" s="1"/>
  <c r="AP96" i="17" s="1"/>
  <c r="AP97" i="17" s="1"/>
  <c r="AP98" i="17" s="1"/>
  <c r="AP99" i="17" s="1"/>
  <c r="AP100" i="17" s="1"/>
  <c r="AP101" i="17" s="1"/>
  <c r="AP102" i="17" s="1"/>
  <c r="AP103" i="17" s="1"/>
  <c r="AP104" i="17" s="1"/>
  <c r="AP105" i="17" s="1"/>
  <c r="AP106" i="17" s="1"/>
  <c r="AP107" i="17" s="1"/>
  <c r="E108" i="17" s="1"/>
  <c r="U48" i="17"/>
  <c r="V48" i="17" s="1"/>
  <c r="W58" i="17"/>
  <c r="AW58" i="17" s="1"/>
  <c r="AW59" i="17" s="1"/>
  <c r="AW60" i="17" s="1"/>
  <c r="AW61" i="17" s="1"/>
  <c r="AW62" i="17" s="1"/>
  <c r="AW63" i="17" s="1"/>
  <c r="AW64" i="17" s="1"/>
  <c r="AW65" i="17" s="1"/>
  <c r="AW66" i="17" s="1"/>
  <c r="AW67" i="17" s="1"/>
  <c r="AW68" i="17" s="1"/>
  <c r="AW69" i="17" s="1"/>
  <c r="AW70" i="17" s="1"/>
  <c r="AW71" i="17" s="1"/>
  <c r="AW72" i="17" s="1"/>
  <c r="E73" i="17" s="1"/>
  <c r="AD58" i="17"/>
  <c r="AD59" i="17" s="1"/>
  <c r="AD60" i="17" s="1"/>
  <c r="AD61" i="17" s="1"/>
  <c r="AD62" i="17" s="1"/>
  <c r="K63" i="17" s="1"/>
  <c r="W53" i="17" l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71" i="17" s="1"/>
  <c r="AF72" i="17" s="1"/>
  <c r="AF73" i="17" s="1"/>
  <c r="AF74" i="17" s="1"/>
  <c r="AF75" i="17" s="1"/>
  <c r="AF76" i="17" s="1"/>
  <c r="AF77" i="17" s="1"/>
  <c r="E78" i="17" s="1"/>
  <c r="AS53" i="17"/>
  <c r="AS54" i="17" s="1"/>
  <c r="AS55" i="17" s="1"/>
  <c r="AS56" i="17" s="1"/>
  <c r="AS57" i="17" s="1"/>
  <c r="AS58" i="17" s="1"/>
  <c r="AS59" i="17" s="1"/>
  <c r="AS60" i="17" s="1"/>
  <c r="AS61" i="17" s="1"/>
  <c r="AS62" i="17" s="1"/>
  <c r="AS63" i="17" s="1"/>
  <c r="AS64" i="17" s="1"/>
  <c r="AS65" i="17" s="1"/>
  <c r="AS66" i="17" s="1"/>
  <c r="E67" i="17" s="1"/>
  <c r="W48" i="17"/>
  <c r="AB48" i="17" s="1"/>
  <c r="AB49" i="17" s="1"/>
  <c r="AB50" i="17" s="1"/>
  <c r="AB51" i="17" s="1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71" i="17" s="1"/>
  <c r="AB72" i="17" s="1"/>
  <c r="AB73" i="17" s="1"/>
  <c r="AB74" i="17" s="1"/>
  <c r="AB75" i="17" s="1"/>
  <c r="AB76" i="17" s="1"/>
  <c r="AB77" i="17" s="1"/>
  <c r="AB78" i="17" s="1"/>
  <c r="AB79" i="17" s="1"/>
  <c r="AB80" i="17" s="1"/>
  <c r="AB81" i="17" s="1"/>
  <c r="AB82" i="17" s="1"/>
  <c r="AB83" i="17" s="1"/>
  <c r="AB84" i="17" s="1"/>
  <c r="AB85" i="17" s="1"/>
  <c r="AB86" i="17" s="1"/>
  <c r="AB87" i="17" s="1"/>
  <c r="AB88" i="17" s="1"/>
  <c r="AB89" i="17" s="1"/>
  <c r="AB90" i="17" s="1"/>
  <c r="AB91" i="17" s="1"/>
  <c r="AB92" i="17" s="1"/>
  <c r="AB93" i="17" s="1"/>
  <c r="AB94" i="17" s="1"/>
  <c r="AB95" i="17" s="1"/>
  <c r="AB96" i="17" s="1"/>
  <c r="AB97" i="17" s="1"/>
  <c r="E98" i="17" s="1"/>
  <c r="AZ48" i="17"/>
  <c r="AZ49" i="17" s="1"/>
  <c r="AZ50" i="17" s="1"/>
  <c r="AZ51" i="17" s="1"/>
  <c r="AZ52" i="17" s="1"/>
  <c r="AZ53" i="17" s="1"/>
  <c r="AZ54" i="17" s="1"/>
  <c r="AZ55" i="17" s="1"/>
  <c r="AZ56" i="17" s="1"/>
  <c r="AZ57" i="17" s="1"/>
  <c r="AZ58" i="17" s="1"/>
  <c r="AZ59" i="17" s="1"/>
  <c r="AZ60" i="17" s="1"/>
  <c r="AZ61" i="17" s="1"/>
  <c r="K62" i="17" s="1"/>
  <c r="U63" i="17"/>
  <c r="V63" i="17" s="1"/>
  <c r="W59" i="17"/>
  <c r="AN59" i="17" s="1"/>
  <c r="AN60" i="17" s="1"/>
  <c r="AN61" i="17" s="1"/>
  <c r="AN62" i="17" s="1"/>
  <c r="AN63" i="17" s="1"/>
  <c r="AN64" i="17" s="1"/>
  <c r="AN65" i="17" s="1"/>
  <c r="AN66" i="17" s="1"/>
  <c r="AN67" i="17" s="1"/>
  <c r="AN68" i="17" s="1"/>
  <c r="AN69" i="17" s="1"/>
  <c r="AN70" i="17" s="1"/>
  <c r="AN71" i="17" s="1"/>
  <c r="AN72" i="17" s="1"/>
  <c r="AN73" i="17" s="1"/>
  <c r="AN74" i="17" s="1"/>
  <c r="AN75" i="17" s="1"/>
  <c r="AN76" i="17" s="1"/>
  <c r="E77" i="17" s="1"/>
  <c r="AL59" i="17"/>
  <c r="AL60" i="17" s="1"/>
  <c r="AL61" i="17" s="1"/>
  <c r="AL62" i="17" s="1"/>
  <c r="AL63" i="17" s="1"/>
  <c r="AL64" i="17" s="1"/>
  <c r="AL65" i="17" s="1"/>
  <c r="AL66" i="17" s="1"/>
  <c r="AL67" i="17" s="1"/>
  <c r="AL68" i="17" s="1"/>
  <c r="AL69" i="17" s="1"/>
  <c r="AL70" i="17" s="1"/>
  <c r="AL71" i="17" s="1"/>
  <c r="AL72" i="17" s="1"/>
  <c r="AL73" i="17" s="1"/>
  <c r="AL74" i="17" s="1"/>
  <c r="AL75" i="17" s="1"/>
  <c r="AL76" i="17" s="1"/>
  <c r="AL77" i="17" s="1"/>
  <c r="AL78" i="17" s="1"/>
  <c r="AL79" i="17" s="1"/>
  <c r="AL80" i="17" s="1"/>
  <c r="AL81" i="17" s="1"/>
  <c r="AL82" i="17" s="1"/>
  <c r="AL83" i="17" s="1"/>
  <c r="AL84" i="17" s="1"/>
  <c r="AL85" i="17" s="1"/>
  <c r="AL86" i="17" s="1"/>
  <c r="AL87" i="17" s="1"/>
  <c r="AL88" i="17" s="1"/>
  <c r="AL89" i="17" s="1"/>
  <c r="AL90" i="17" s="1"/>
  <c r="AL91" i="17" s="1"/>
  <c r="E92" i="17" s="1"/>
  <c r="AW73" i="17"/>
  <c r="AW74" i="17" s="1"/>
  <c r="AW75" i="17" s="1"/>
  <c r="AW76" i="17" s="1"/>
  <c r="AW77" i="17" s="1"/>
  <c r="AW78" i="17" s="1"/>
  <c r="AW79" i="17" s="1"/>
  <c r="AW80" i="17" s="1"/>
  <c r="AW81" i="17" s="1"/>
  <c r="AW82" i="17" s="1"/>
  <c r="AW83" i="17" s="1"/>
  <c r="AW84" i="17" s="1"/>
  <c r="AW85" i="17" s="1"/>
  <c r="AW86" i="17" s="1"/>
  <c r="AW87" i="17" s="1"/>
  <c r="AW88" i="17" s="1"/>
  <c r="AW89" i="17" s="1"/>
  <c r="AW90" i="17" s="1"/>
  <c r="AW91" i="17" s="1"/>
  <c r="AW92" i="17" s="1"/>
  <c r="AW93" i="17" s="1"/>
  <c r="AW94" i="17" s="1"/>
  <c r="AW95" i="17" s="1"/>
  <c r="AW96" i="17" s="1"/>
  <c r="AW97" i="17" s="1"/>
  <c r="AW98" i="17" s="1"/>
  <c r="AW99" i="17" s="1"/>
  <c r="AW100" i="17" s="1"/>
  <c r="AW101" i="17" s="1"/>
  <c r="AW102" i="17" s="1"/>
  <c r="AW103" i="17" s="1"/>
  <c r="AW104" i="17" s="1"/>
  <c r="AW105" i="17" s="1"/>
  <c r="AW106" i="17" s="1"/>
  <c r="AW107" i="17" s="1"/>
  <c r="AW108" i="17" s="1"/>
  <c r="E109" i="17" s="1"/>
  <c r="U73" i="17"/>
  <c r="V73" i="17" s="1"/>
  <c r="W73" i="17" s="1"/>
  <c r="AR73" i="17" s="1"/>
  <c r="AR74" i="17" s="1"/>
  <c r="AR75" i="17" s="1"/>
  <c r="AR76" i="17" s="1"/>
  <c r="AR77" i="17" s="1"/>
  <c r="AR78" i="17" s="1"/>
  <c r="AR79" i="17" s="1"/>
  <c r="AR80" i="17" s="1"/>
  <c r="E81" i="17" s="1"/>
  <c r="W63" i="17" l="1"/>
  <c r="AD63" i="17" s="1"/>
  <c r="AD64" i="17" s="1"/>
  <c r="AD65" i="17" s="1"/>
  <c r="AD66" i="17" s="1"/>
  <c r="AD67" i="17" s="1"/>
  <c r="AD68" i="17" s="1"/>
  <c r="K69" i="17" s="1"/>
  <c r="BG63" i="17"/>
  <c r="BG64" i="17" s="1"/>
  <c r="BG65" i="17" s="1"/>
  <c r="BG66" i="17" s="1"/>
  <c r="BG67" i="17" s="1"/>
  <c r="BG68" i="17" s="1"/>
  <c r="BG69" i="17" s="1"/>
  <c r="BG70" i="17" s="1"/>
  <c r="BG71" i="17" s="1"/>
  <c r="BG72" i="17" s="1"/>
  <c r="BG73" i="17" s="1"/>
  <c r="BG74" i="17" s="1"/>
  <c r="BG75" i="17" s="1"/>
  <c r="BG76" i="17" s="1"/>
  <c r="BG77" i="17" s="1"/>
  <c r="BG78" i="17" s="1"/>
  <c r="BG79" i="17" s="1"/>
  <c r="BG80" i="17" s="1"/>
  <c r="BG81" i="17" s="1"/>
  <c r="BG82" i="17" s="1"/>
  <c r="BG83" i="17" s="1"/>
  <c r="BG84" i="17" s="1"/>
  <c r="BG85" i="17" s="1"/>
  <c r="BG86" i="17" s="1"/>
  <c r="BG87" i="17" s="1"/>
  <c r="BG88" i="17" s="1"/>
  <c r="BG89" i="17" s="1"/>
  <c r="BG90" i="17" s="1"/>
  <c r="BG91" i="17" s="1"/>
  <c r="BG92" i="17" s="1"/>
  <c r="BG93" i="17" s="1"/>
  <c r="BG94" i="17" s="1"/>
  <c r="E95" i="17" s="1"/>
  <c r="U62" i="17"/>
  <c r="V62" i="17" s="1"/>
  <c r="U67" i="17"/>
  <c r="V67" i="17" s="1"/>
  <c r="W67" i="17" s="1"/>
  <c r="BC67" i="17" s="1"/>
  <c r="BC68" i="17" s="1"/>
  <c r="BC69" i="17" s="1"/>
  <c r="BC70" i="17" s="1"/>
  <c r="K71" i="17" s="1"/>
  <c r="U92" i="17"/>
  <c r="V92" i="17" s="1"/>
  <c r="W92" i="17" s="1"/>
  <c r="AQ92" i="17" s="1"/>
  <c r="AQ93" i="17" s="1"/>
  <c r="AQ94" i="17" s="1"/>
  <c r="AQ95" i="17" s="1"/>
  <c r="AQ96" i="17" s="1"/>
  <c r="AQ97" i="17" s="1"/>
  <c r="AQ98" i="17" s="1"/>
  <c r="AQ99" i="17" s="1"/>
  <c r="K100" i="17" s="1"/>
  <c r="U78" i="17"/>
  <c r="V78" i="17" s="1"/>
  <c r="W78" i="17" s="1"/>
  <c r="AT78" i="17" s="1"/>
  <c r="AT79" i="17" s="1"/>
  <c r="AT80" i="17" s="1"/>
  <c r="AT81" i="17" s="1"/>
  <c r="AT82" i="17" s="1"/>
  <c r="AT83" i="17" s="1"/>
  <c r="AT84" i="17" s="1"/>
  <c r="AT85" i="17" s="1"/>
  <c r="AT86" i="17" s="1"/>
  <c r="K87" i="17" s="1"/>
  <c r="AS67" i="17" l="1"/>
  <c r="AS68" i="17" s="1"/>
  <c r="AS69" i="17" s="1"/>
  <c r="AS70" i="17" s="1"/>
  <c r="AS71" i="17" s="1"/>
  <c r="AS72" i="17" s="1"/>
  <c r="AS73" i="17" s="1"/>
  <c r="AS74" i="17" s="1"/>
  <c r="AS75" i="17" s="1"/>
  <c r="AS76" i="17" s="1"/>
  <c r="AS77" i="17" s="1"/>
  <c r="AS78" i="17" s="1"/>
  <c r="AS79" i="17" s="1"/>
  <c r="AS80" i="17" s="1"/>
  <c r="AS81" i="17" s="1"/>
  <c r="AS82" i="17" s="1"/>
  <c r="AS83" i="17" s="1"/>
  <c r="AS84" i="17" s="1"/>
  <c r="AS85" i="17" s="1"/>
  <c r="AS86" i="17" s="1"/>
  <c r="AS87" i="17" s="1"/>
  <c r="AS88" i="17" s="1"/>
  <c r="AS89" i="17" s="1"/>
  <c r="AS90" i="17" s="1"/>
  <c r="AS91" i="17" s="1"/>
  <c r="AS92" i="17" s="1"/>
  <c r="AS93" i="17" s="1"/>
  <c r="AS94" i="17" s="1"/>
  <c r="AS95" i="17" s="1"/>
  <c r="AS96" i="17" s="1"/>
  <c r="AS97" i="17" s="1"/>
  <c r="K98" i="17" s="1"/>
  <c r="W62" i="17"/>
  <c r="AZ62" i="17" s="1"/>
  <c r="AZ63" i="17" s="1"/>
  <c r="AZ64" i="17" s="1"/>
  <c r="AZ65" i="17" s="1"/>
  <c r="AZ66" i="17" s="1"/>
  <c r="AZ67" i="17" s="1"/>
  <c r="AZ68" i="17" s="1"/>
  <c r="AZ69" i="17" s="1"/>
  <c r="AZ70" i="17" s="1"/>
  <c r="AZ71" i="17" s="1"/>
  <c r="AZ72" i="17" s="1"/>
  <c r="AZ73" i="17" s="1"/>
  <c r="K74" i="17" s="1"/>
  <c r="AX62" i="17"/>
  <c r="AX63" i="17" s="1"/>
  <c r="AX64" i="17" s="1"/>
  <c r="AX65" i="17" s="1"/>
  <c r="AX66" i="17" s="1"/>
  <c r="AX67" i="17" s="1"/>
  <c r="AX68" i="17" s="1"/>
  <c r="AX69" i="17" s="1"/>
  <c r="AX70" i="17" s="1"/>
  <c r="AX71" i="17" s="1"/>
  <c r="AX72" i="17" s="1"/>
  <c r="AX73" i="17" s="1"/>
  <c r="AX74" i="17" s="1"/>
  <c r="AX75" i="17" s="1"/>
  <c r="AX76" i="17" s="1"/>
  <c r="AX77" i="17" s="1"/>
  <c r="AX78" i="17" s="1"/>
  <c r="AX79" i="17" s="1"/>
  <c r="AX80" i="17" s="1"/>
  <c r="AX81" i="17" s="1"/>
  <c r="AX82" i="17" s="1"/>
  <c r="AX83" i="17" s="1"/>
  <c r="AX84" i="17" s="1"/>
  <c r="AX85" i="17" s="1"/>
  <c r="AX86" i="17" s="1"/>
  <c r="AX87" i="17" s="1"/>
  <c r="AX88" i="17" s="1"/>
  <c r="AX89" i="17" s="1"/>
  <c r="AX90" i="17" s="1"/>
  <c r="AX91" i="17" s="1"/>
  <c r="AX92" i="17" s="1"/>
  <c r="AX93" i="17" s="1"/>
  <c r="AX94" i="17" s="1"/>
  <c r="AX95" i="17" s="1"/>
  <c r="AX96" i="17" s="1"/>
  <c r="E97" i="17" s="1"/>
  <c r="U71" i="17"/>
  <c r="V71" i="17" s="1"/>
  <c r="U87" i="17"/>
  <c r="V87" i="17" s="1"/>
  <c r="U69" i="17"/>
  <c r="V69" i="17" s="1"/>
  <c r="AF78" i="17"/>
  <c r="AF79" i="17" s="1"/>
  <c r="AF80" i="17" s="1"/>
  <c r="AF81" i="17" s="1"/>
  <c r="AF82" i="17" s="1"/>
  <c r="AF83" i="17" s="1"/>
  <c r="AF84" i="17" s="1"/>
  <c r="AF85" i="17" s="1"/>
  <c r="AF86" i="17" s="1"/>
  <c r="AF87" i="17" s="1"/>
  <c r="AF88" i="17" s="1"/>
  <c r="AF89" i="17" s="1"/>
  <c r="AF90" i="17" s="1"/>
  <c r="AF91" i="17" s="1"/>
  <c r="AF92" i="17" s="1"/>
  <c r="AF93" i="17" s="1"/>
  <c r="AF94" i="17" s="1"/>
  <c r="AF95" i="17" s="1"/>
  <c r="AF96" i="17" s="1"/>
  <c r="AF97" i="17" s="1"/>
  <c r="AF98" i="17" s="1"/>
  <c r="AF99" i="17" s="1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E110" i="17" s="1"/>
  <c r="AL92" i="17"/>
  <c r="AL93" i="17" s="1"/>
  <c r="AL94" i="17" s="1"/>
  <c r="AL95" i="17" s="1"/>
  <c r="AL96" i="17" s="1"/>
  <c r="AL97" i="17" s="1"/>
  <c r="AL98" i="17" s="1"/>
  <c r="AL99" i="17" s="1"/>
  <c r="AL100" i="17" s="1"/>
  <c r="AL101" i="17" s="1"/>
  <c r="AL102" i="17" s="1"/>
  <c r="AL103" i="17" s="1"/>
  <c r="AL104" i="17" s="1"/>
  <c r="AL105" i="17" s="1"/>
  <c r="AL106" i="17" s="1"/>
  <c r="AL107" i="17" s="1"/>
  <c r="AL108" i="17" s="1"/>
  <c r="AL109" i="17" s="1"/>
  <c r="AL110" i="17" s="1"/>
  <c r="AL111" i="17" s="1"/>
  <c r="AL112" i="17" s="1"/>
  <c r="AL113" i="17" s="1"/>
  <c r="AL114" i="17" s="1"/>
  <c r="AL115" i="17" s="1"/>
  <c r="AL116" i="17" s="1"/>
  <c r="AL117" i="17" s="1"/>
  <c r="AL118" i="17" s="1"/>
  <c r="AL119" i="17" s="1"/>
  <c r="AL120" i="17" s="1"/>
  <c r="AL121" i="17" s="1"/>
  <c r="AL122" i="17" s="1"/>
  <c r="AL123" i="17" s="1"/>
  <c r="AL124" i="17" s="1"/>
  <c r="AL125" i="17" s="1"/>
  <c r="AL126" i="17" s="1"/>
  <c r="AL127" i="17" s="1"/>
  <c r="AL128" i="17" s="1"/>
  <c r="W87" i="17" l="1"/>
  <c r="AT87" i="17" s="1"/>
  <c r="AT88" i="17" s="1"/>
  <c r="E89" i="17" s="1"/>
  <c r="BD87" i="17"/>
  <c r="BD88" i="17" s="1"/>
  <c r="BD89" i="17" s="1"/>
  <c r="BD90" i="17" s="1"/>
  <c r="BD91" i="17" s="1"/>
  <c r="BD92" i="17" s="1"/>
  <c r="BD93" i="17" s="1"/>
  <c r="BD94" i="17" s="1"/>
  <c r="BD95" i="17" s="1"/>
  <c r="BD96" i="17" s="1"/>
  <c r="BD97" i="17" s="1"/>
  <c r="BD98" i="17" s="1"/>
  <c r="BD99" i="17" s="1"/>
  <c r="BD100" i="17" s="1"/>
  <c r="BD101" i="17" s="1"/>
  <c r="BD102" i="17" s="1"/>
  <c r="BD103" i="17" s="1"/>
  <c r="BD104" i="17" s="1"/>
  <c r="BD105" i="17" s="1"/>
  <c r="BD106" i="17" s="1"/>
  <c r="BD107" i="17" s="1"/>
  <c r="BD108" i="17" s="1"/>
  <c r="BD109" i="17" s="1"/>
  <c r="BD110" i="17" s="1"/>
  <c r="BD111" i="17" s="1"/>
  <c r="BD112" i="17" s="1"/>
  <c r="BD113" i="17" s="1"/>
  <c r="BD114" i="17" s="1"/>
  <c r="BD115" i="17" s="1"/>
  <c r="BD116" i="17" s="1"/>
  <c r="BD117" i="17" s="1"/>
  <c r="BD118" i="17" s="1"/>
  <c r="BD119" i="17" s="1"/>
  <c r="BD120" i="17" s="1"/>
  <c r="BD121" i="17" s="1"/>
  <c r="BD122" i="17" s="1"/>
  <c r="BD123" i="17" s="1"/>
  <c r="BD124" i="17" s="1"/>
  <c r="BD125" i="17" s="1"/>
  <c r="BD126" i="17" s="1"/>
  <c r="BD127" i="17" s="1"/>
  <c r="BD128" i="17" s="1"/>
  <c r="W69" i="17"/>
  <c r="AD69" i="17" s="1"/>
  <c r="AD70" i="17" s="1"/>
  <c r="AD71" i="17" s="1"/>
  <c r="AD72" i="17" s="1"/>
  <c r="AD73" i="17" s="1"/>
  <c r="AD74" i="17" s="1"/>
  <c r="AD75" i="17" s="1"/>
  <c r="AD76" i="17" s="1"/>
  <c r="K77" i="17" s="1"/>
  <c r="AE69" i="17"/>
  <c r="AE70" i="17" s="1"/>
  <c r="AE71" i="17" s="1"/>
  <c r="AE72" i="17" s="1"/>
  <c r="AE73" i="17" s="1"/>
  <c r="AE74" i="17" s="1"/>
  <c r="AE75" i="17" s="1"/>
  <c r="AE76" i="17" s="1"/>
  <c r="AE77" i="17" s="1"/>
  <c r="AE78" i="17" s="1"/>
  <c r="AE79" i="17" s="1"/>
  <c r="AE80" i="17" s="1"/>
  <c r="AE81" i="17" s="1"/>
  <c r="AE82" i="17" s="1"/>
  <c r="AE83" i="17" s="1"/>
  <c r="AE84" i="17" s="1"/>
  <c r="AE85" i="17" s="1"/>
  <c r="AE86" i="17" s="1"/>
  <c r="AE87" i="17" s="1"/>
  <c r="AE88" i="17" s="1"/>
  <c r="AE89" i="17" s="1"/>
  <c r="AE90" i="17" s="1"/>
  <c r="K91" i="17" s="1"/>
  <c r="W71" i="17"/>
  <c r="BC71" i="17" s="1"/>
  <c r="BC72" i="17" s="1"/>
  <c r="BC73" i="17" s="1"/>
  <c r="BC74" i="17" s="1"/>
  <c r="BC75" i="17" s="1"/>
  <c r="BC76" i="17" s="1"/>
  <c r="BC77" i="17" s="1"/>
  <c r="BC78" i="17" s="1"/>
  <c r="BC79" i="17" s="1"/>
  <c r="K80" i="17" s="1"/>
  <c r="AH71" i="17"/>
  <c r="AH72" i="17" s="1"/>
  <c r="AH73" i="17" s="1"/>
  <c r="AH74" i="17" s="1"/>
  <c r="AH75" i="17" s="1"/>
  <c r="AH76" i="17" s="1"/>
  <c r="AH77" i="17" s="1"/>
  <c r="AH78" i="17" s="1"/>
  <c r="AH79" i="17" s="1"/>
  <c r="AH80" i="17" s="1"/>
  <c r="AH81" i="17" s="1"/>
  <c r="AH82" i="17" s="1"/>
  <c r="AH83" i="17" s="1"/>
  <c r="AH84" i="17" s="1"/>
  <c r="AH85" i="17" s="1"/>
  <c r="AH86" i="17" s="1"/>
  <c r="AH87" i="17" s="1"/>
  <c r="AH88" i="17" s="1"/>
  <c r="AH89" i="17" s="1"/>
  <c r="AH90" i="17" s="1"/>
  <c r="AH91" i="17" s="1"/>
  <c r="AH92" i="17" s="1"/>
  <c r="AH93" i="17" s="1"/>
  <c r="AH94" i="17" s="1"/>
  <c r="AH95" i="17" s="1"/>
  <c r="AH96" i="17" s="1"/>
  <c r="AH97" i="17" s="1"/>
  <c r="AH98" i="17" s="1"/>
  <c r="AH99" i="17" s="1"/>
  <c r="AH100" i="17" s="1"/>
  <c r="AH101" i="17" s="1"/>
  <c r="AH102" i="17" s="1"/>
  <c r="AH103" i="17" s="1"/>
  <c r="AH104" i="17" s="1"/>
  <c r="AH105" i="17" s="1"/>
  <c r="AH106" i="17" s="1"/>
  <c r="AH107" i="17" s="1"/>
  <c r="AH108" i="17" s="1"/>
  <c r="AH109" i="17" s="1"/>
  <c r="AH110" i="17" s="1"/>
  <c r="AH111" i="17" s="1"/>
  <c r="AH112" i="17" s="1"/>
  <c r="AH113" i="17" s="1"/>
  <c r="AH114" i="17" s="1"/>
  <c r="AH115" i="17" s="1"/>
  <c r="AH116" i="17" s="1"/>
  <c r="AH117" i="17" s="1"/>
  <c r="AH118" i="17" s="1"/>
  <c r="AH119" i="17" s="1"/>
  <c r="AH120" i="17" s="1"/>
  <c r="AH121" i="17" s="1"/>
  <c r="AH122" i="17" s="1"/>
  <c r="AH123" i="17" s="1"/>
  <c r="AH124" i="17" s="1"/>
  <c r="AH125" i="17" s="1"/>
  <c r="AH126" i="17" s="1"/>
  <c r="AH127" i="17" s="1"/>
  <c r="AH128" i="17" s="1"/>
  <c r="AL129" i="17"/>
  <c r="AL130" i="17" s="1"/>
  <c r="AL131" i="17" s="1"/>
  <c r="AL132" i="17" s="1"/>
  <c r="AL133" i="17" s="1"/>
  <c r="K134" i="17" s="1"/>
  <c r="U74" i="17"/>
  <c r="V74" i="17" s="1"/>
  <c r="U98" i="17"/>
  <c r="V98" i="17" s="1"/>
  <c r="AH129" i="17" l="1"/>
  <c r="AH130" i="17" s="1"/>
  <c r="AH131" i="17" s="1"/>
  <c r="AH132" i="17" s="1"/>
  <c r="AH133" i="17" s="1"/>
  <c r="AH134" i="17" s="1"/>
  <c r="AH135" i="17" s="1"/>
  <c r="AH136" i="17" s="1"/>
  <c r="AH137" i="17" s="1"/>
  <c r="AH138" i="17" s="1"/>
  <c r="AH139" i="17" s="1"/>
  <c r="AH140" i="17" s="1"/>
  <c r="AH141" i="17" s="1"/>
  <c r="AH142" i="17" s="1"/>
  <c r="AH143" i="17" s="1"/>
  <c r="AH144" i="17" s="1"/>
  <c r="AH145" i="17" s="1"/>
  <c r="E146" i="17" s="1"/>
  <c r="U80" i="17"/>
  <c r="V80" i="17" s="1"/>
  <c r="U77" i="17"/>
  <c r="V77" i="17" s="1"/>
  <c r="BD129" i="17"/>
  <c r="BD130" i="17" s="1"/>
  <c r="BD131" i="17" s="1"/>
  <c r="BD132" i="17" s="1"/>
  <c r="BD133" i="17" s="1"/>
  <c r="BD134" i="17" s="1"/>
  <c r="BD135" i="17" s="1"/>
  <c r="BD136" i="17" s="1"/>
  <c r="E137" i="17" s="1"/>
  <c r="W98" i="17"/>
  <c r="AS98" i="17" s="1"/>
  <c r="AS99" i="17" s="1"/>
  <c r="AS100" i="17" s="1"/>
  <c r="AS101" i="17" s="1"/>
  <c r="AS102" i="17" s="1"/>
  <c r="AS103" i="17" s="1"/>
  <c r="AS104" i="17" s="1"/>
  <c r="AS105" i="17" s="1"/>
  <c r="AS106" i="17" s="1"/>
  <c r="AS107" i="17" s="1"/>
  <c r="AS108" i="17" s="1"/>
  <c r="AS109" i="17" s="1"/>
  <c r="AS110" i="17" s="1"/>
  <c r="AS111" i="17" s="1"/>
  <c r="K112" i="17" s="1"/>
  <c r="AB98" i="17"/>
  <c r="AB99" i="17" s="1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19" i="17" s="1"/>
  <c r="AB120" i="17" s="1"/>
  <c r="AB121" i="17" s="1"/>
  <c r="AB122" i="17" s="1"/>
  <c r="AB123" i="17" s="1"/>
  <c r="AB124" i="17" s="1"/>
  <c r="AB125" i="17" s="1"/>
  <c r="AB126" i="17" s="1"/>
  <c r="AB127" i="17" s="1"/>
  <c r="AB128" i="17" s="1"/>
  <c r="W74" i="17"/>
  <c r="AZ74" i="17" s="1"/>
  <c r="AZ75" i="17" s="1"/>
  <c r="AZ76" i="17" s="1"/>
  <c r="AZ77" i="17" s="1"/>
  <c r="AZ78" i="17" s="1"/>
  <c r="E79" i="17" s="1"/>
  <c r="AV74" i="17"/>
  <c r="AV75" i="17" s="1"/>
  <c r="AV76" i="17" s="1"/>
  <c r="AV77" i="17" s="1"/>
  <c r="AV78" i="17" s="1"/>
  <c r="AV79" i="17" s="1"/>
  <c r="AV80" i="17" s="1"/>
  <c r="AV81" i="17" s="1"/>
  <c r="AV82" i="17" s="1"/>
  <c r="AV83" i="17" s="1"/>
  <c r="AV84" i="17" s="1"/>
  <c r="AV85" i="17" s="1"/>
  <c r="AV86" i="17" s="1"/>
  <c r="AV87" i="17" s="1"/>
  <c r="AV88" i="17" s="1"/>
  <c r="AV89" i="17" s="1"/>
  <c r="AV90" i="17" s="1"/>
  <c r="AV91" i="17" s="1"/>
  <c r="AV92" i="17" s="1"/>
  <c r="AV93" i="17" s="1"/>
  <c r="AV94" i="17" s="1"/>
  <c r="AV95" i="17" s="1"/>
  <c r="AV96" i="17" s="1"/>
  <c r="AV97" i="17" s="1"/>
  <c r="AV98" i="17" s="1"/>
  <c r="AV99" i="17" s="1"/>
  <c r="AV100" i="17" s="1"/>
  <c r="AV101" i="17" s="1"/>
  <c r="AV102" i="17" s="1"/>
  <c r="AV103" i="17" s="1"/>
  <c r="AV104" i="17" s="1"/>
  <c r="E105" i="17" s="1"/>
  <c r="AB129" i="17" l="1"/>
  <c r="AB130" i="17" s="1"/>
  <c r="AB131" i="17" s="1"/>
  <c r="AB132" i="17" s="1"/>
  <c r="AB133" i="17" s="1"/>
  <c r="AB134" i="17" s="1"/>
  <c r="AB135" i="17" s="1"/>
  <c r="AB136" i="17" s="1"/>
  <c r="K137" i="17" s="1"/>
  <c r="W77" i="17"/>
  <c r="AD77" i="17" s="1"/>
  <c r="AD78" i="17" s="1"/>
  <c r="AD79" i="17" s="1"/>
  <c r="AD80" i="17" s="1"/>
  <c r="AD81" i="17" s="1"/>
  <c r="AD82" i="17" s="1"/>
  <c r="AD83" i="17" s="1"/>
  <c r="AD84" i="17" s="1"/>
  <c r="AD85" i="17" s="1"/>
  <c r="K86" i="17" s="1"/>
  <c r="AN77" i="17"/>
  <c r="AN78" i="17" s="1"/>
  <c r="AN79" i="17" s="1"/>
  <c r="AN80" i="17" s="1"/>
  <c r="AN81" i="17" s="1"/>
  <c r="AN82" i="17" s="1"/>
  <c r="AN83" i="17" s="1"/>
  <c r="AN84" i="17" s="1"/>
  <c r="AN85" i="17" s="1"/>
  <c r="AN86" i="17" s="1"/>
  <c r="AN87" i="17" s="1"/>
  <c r="AN88" i="17" s="1"/>
  <c r="AN89" i="17" s="1"/>
  <c r="AN90" i="17" s="1"/>
  <c r="AN91" i="17" s="1"/>
  <c r="AN92" i="17" s="1"/>
  <c r="AN93" i="17" s="1"/>
  <c r="AN94" i="17" s="1"/>
  <c r="AN95" i="17" s="1"/>
  <c r="AN96" i="17" s="1"/>
  <c r="AN97" i="17" s="1"/>
  <c r="AN98" i="17" s="1"/>
  <c r="AN99" i="17" s="1"/>
  <c r="AN100" i="17" s="1"/>
  <c r="AN101" i="17" s="1"/>
  <c r="AN102" i="17" s="1"/>
  <c r="AN103" i="17" s="1"/>
  <c r="AN104" i="17" s="1"/>
  <c r="AN105" i="17" s="1"/>
  <c r="AN106" i="17" s="1"/>
  <c r="AN107" i="17" s="1"/>
  <c r="AN108" i="17" s="1"/>
  <c r="AN109" i="17" s="1"/>
  <c r="AN110" i="17" s="1"/>
  <c r="AN111" i="17" s="1"/>
  <c r="AN112" i="17" s="1"/>
  <c r="AN113" i="17" s="1"/>
  <c r="AN114" i="17" s="1"/>
  <c r="AN115" i="17" s="1"/>
  <c r="AN116" i="17" s="1"/>
  <c r="AN117" i="17" s="1"/>
  <c r="AN118" i="17" s="1"/>
  <c r="AN119" i="17" s="1"/>
  <c r="AN120" i="17" s="1"/>
  <c r="AN121" i="17" s="1"/>
  <c r="AN122" i="17" s="1"/>
  <c r="AN123" i="17" s="1"/>
  <c r="AN124" i="17" s="1"/>
  <c r="AN125" i="17" s="1"/>
  <c r="AN126" i="17" s="1"/>
  <c r="AN127" i="17" s="1"/>
  <c r="AN128" i="17" s="1"/>
  <c r="W80" i="17"/>
  <c r="BC80" i="17" s="1"/>
  <c r="BC81" i="17" s="1"/>
  <c r="BC82" i="17" s="1"/>
  <c r="BC83" i="17" s="1"/>
  <c r="BC84" i="17" s="1"/>
  <c r="BC85" i="17" s="1"/>
  <c r="BC86" i="17" s="1"/>
  <c r="BC87" i="17" s="1"/>
  <c r="BC88" i="17" s="1"/>
  <c r="BC89" i="17" s="1"/>
  <c r="BC90" i="17" s="1"/>
  <c r="BC91" i="17" s="1"/>
  <c r="BC92" i="17" s="1"/>
  <c r="BC93" i="17" s="1"/>
  <c r="BC94" i="17" s="1"/>
  <c r="BC95" i="17" s="1"/>
  <c r="BC96" i="17" s="1"/>
  <c r="BC97" i="17" s="1"/>
  <c r="BC98" i="17" s="1"/>
  <c r="BC99" i="17" s="1"/>
  <c r="E100" i="17" s="1"/>
  <c r="AU80" i="17"/>
  <c r="AU81" i="17" s="1"/>
  <c r="AU82" i="17" s="1"/>
  <c r="AU83" i="17" s="1"/>
  <c r="K84" i="17" s="1"/>
  <c r="U137" i="17"/>
  <c r="V137" i="17" s="1"/>
  <c r="W137" i="17" s="1"/>
  <c r="U79" i="17"/>
  <c r="V79" i="17" s="1"/>
  <c r="W79" i="17" s="1"/>
  <c r="AI79" i="17" s="1"/>
  <c r="AI80" i="17" s="1"/>
  <c r="AI81" i="17" s="1"/>
  <c r="AI82" i="17" s="1"/>
  <c r="AI83" i="17" s="1"/>
  <c r="AI84" i="17" s="1"/>
  <c r="K85" i="17" s="1"/>
  <c r="BD137" i="17" l="1"/>
  <c r="BD138" i="17" s="1"/>
  <c r="BD139" i="17" s="1"/>
  <c r="BD140" i="17" s="1"/>
  <c r="BD141" i="17" s="1"/>
  <c r="BD142" i="17" s="1"/>
  <c r="BD143" i="17" s="1"/>
  <c r="BD144" i="17" s="1"/>
  <c r="BD145" i="17" s="1"/>
  <c r="BD146" i="17" s="1"/>
  <c r="BD147" i="17" s="1"/>
  <c r="K148" i="17" s="1"/>
  <c r="U100" i="17"/>
  <c r="V100" i="17" s="1"/>
  <c r="W100" i="17" s="1"/>
  <c r="AQ100" i="17" s="1"/>
  <c r="AQ101" i="17" s="1"/>
  <c r="AQ102" i="17" s="1"/>
  <c r="AQ103" i="17" s="1"/>
  <c r="AQ104" i="17" s="1"/>
  <c r="AQ105" i="17" s="1"/>
  <c r="AQ106" i="17" s="1"/>
  <c r="AQ107" i="17" s="1"/>
  <c r="AQ108" i="17" s="1"/>
  <c r="AQ109" i="17" s="1"/>
  <c r="K110" i="17" s="1"/>
  <c r="AN129" i="17"/>
  <c r="E130" i="17" s="1"/>
  <c r="U86" i="17"/>
  <c r="V86" i="17" s="1"/>
  <c r="U85" i="17"/>
  <c r="V85" i="17" s="1"/>
  <c r="U84" i="17"/>
  <c r="V84" i="17" s="1"/>
  <c r="AZ79" i="17"/>
  <c r="AZ80" i="17" s="1"/>
  <c r="K81" i="17" s="1"/>
  <c r="AB137" i="17"/>
  <c r="AB138" i="17" s="1"/>
  <c r="AB139" i="17" s="1"/>
  <c r="AB140" i="17" s="1"/>
  <c r="AB141" i="17" s="1"/>
  <c r="AB142" i="17" s="1"/>
  <c r="AB143" i="17" s="1"/>
  <c r="AB144" i="17" s="1"/>
  <c r="AB145" i="17" s="1"/>
  <c r="AB146" i="17" s="1"/>
  <c r="AB147" i="17" s="1"/>
  <c r="AB148" i="17" s="1"/>
  <c r="AB149" i="17" s="1"/>
  <c r="AB150" i="17" s="1"/>
  <c r="AB151" i="17" s="1"/>
  <c r="AB152" i="17" s="1"/>
  <c r="AB153" i="17" s="1"/>
  <c r="K154" i="17" s="1"/>
  <c r="W84" i="17" l="1"/>
  <c r="AU84" i="17" s="1"/>
  <c r="AU85" i="17" s="1"/>
  <c r="AU86" i="17" s="1"/>
  <c r="AU87" i="17" s="1"/>
  <c r="AU88" i="17" s="1"/>
  <c r="AU89" i="17" s="1"/>
  <c r="AU90" i="17" s="1"/>
  <c r="AU91" i="17" s="1"/>
  <c r="AU92" i="17" s="1"/>
  <c r="AU93" i="17" s="1"/>
  <c r="AU94" i="17" s="1"/>
  <c r="AU95" i="17" s="1"/>
  <c r="AU96" i="17" s="1"/>
  <c r="AU97" i="17" s="1"/>
  <c r="AU98" i="17" s="1"/>
  <c r="AU99" i="17" s="1"/>
  <c r="AU100" i="17" s="1"/>
  <c r="AU101" i="17" s="1"/>
  <c r="AU102" i="17" s="1"/>
  <c r="AU103" i="17" s="1"/>
  <c r="AU104" i="17" s="1"/>
  <c r="AU105" i="17" s="1"/>
  <c r="AU106" i="17" s="1"/>
  <c r="AU107" i="17" s="1"/>
  <c r="AU108" i="17" s="1"/>
  <c r="AU109" i="17" s="1"/>
  <c r="AU110" i="17" s="1"/>
  <c r="AU111" i="17" s="1"/>
  <c r="E112" i="17" s="1"/>
  <c r="BB84" i="17"/>
  <c r="BB85" i="17" s="1"/>
  <c r="BB86" i="17" s="1"/>
  <c r="BB87" i="17" s="1"/>
  <c r="BB88" i="17" s="1"/>
  <c r="BB89" i="17" s="1"/>
  <c r="BB90" i="17" s="1"/>
  <c r="BB91" i="17" s="1"/>
  <c r="BB92" i="17" s="1"/>
  <c r="BB93" i="17" s="1"/>
  <c r="BB94" i="17" s="1"/>
  <c r="BB95" i="17" s="1"/>
  <c r="K96" i="17" s="1"/>
  <c r="U81" i="17"/>
  <c r="V81" i="17" s="1"/>
  <c r="W86" i="17"/>
  <c r="AD86" i="17" s="1"/>
  <c r="AD87" i="17" s="1"/>
  <c r="AD88" i="17" s="1"/>
  <c r="AD89" i="17" s="1"/>
  <c r="AD90" i="17" s="1"/>
  <c r="AD91" i="17" s="1"/>
  <c r="AD92" i="17" s="1"/>
  <c r="AD93" i="17" s="1"/>
  <c r="AD94" i="17" s="1"/>
  <c r="AD95" i="17" s="1"/>
  <c r="AD96" i="17" s="1"/>
  <c r="AD97" i="17" s="1"/>
  <c r="AD98" i="17" s="1"/>
  <c r="E99" i="17" s="1"/>
  <c r="BH86" i="17"/>
  <c r="BH87" i="17" s="1"/>
  <c r="BH88" i="17" s="1"/>
  <c r="BH89" i="17" s="1"/>
  <c r="BH90" i="17" s="1"/>
  <c r="BH91" i="17" s="1"/>
  <c r="BH92" i="17" s="1"/>
  <c r="K93" i="17" s="1"/>
  <c r="W85" i="17"/>
  <c r="AI85" i="17" s="1"/>
  <c r="AI86" i="17" s="1"/>
  <c r="AI87" i="17" s="1"/>
  <c r="E88" i="17" s="1"/>
  <c r="AA85" i="17"/>
  <c r="AA86" i="17" s="1"/>
  <c r="AA87" i="17" s="1"/>
  <c r="AA88" i="17" s="1"/>
  <c r="AA89" i="17" s="1"/>
  <c r="AA90" i="17" s="1"/>
  <c r="E91" i="17" s="1"/>
  <c r="BC100" i="17"/>
  <c r="BC101" i="17" s="1"/>
  <c r="BC102" i="17" s="1"/>
  <c r="BC103" i="17" s="1"/>
  <c r="BC104" i="17" s="1"/>
  <c r="BC105" i="17" s="1"/>
  <c r="BC106" i="17" s="1"/>
  <c r="BC107" i="17" s="1"/>
  <c r="BC108" i="17" s="1"/>
  <c r="BC109" i="17" s="1"/>
  <c r="BC110" i="17" s="1"/>
  <c r="BC111" i="17" s="1"/>
  <c r="BC112" i="17" s="1"/>
  <c r="E113" i="17" s="1"/>
  <c r="U110" i="17"/>
  <c r="V110" i="17" s="1"/>
  <c r="U91" i="17" l="1"/>
  <c r="V91" i="17" s="1"/>
  <c r="W91" i="17" s="1"/>
  <c r="AE91" i="17" s="1"/>
  <c r="AE92" i="17" s="1"/>
  <c r="AE93" i="17" s="1"/>
  <c r="AE94" i="17" s="1"/>
  <c r="AE95" i="17" s="1"/>
  <c r="AE96" i="17" s="1"/>
  <c r="K97" i="17" s="1"/>
  <c r="W81" i="17"/>
  <c r="AZ81" i="17" s="1"/>
  <c r="AZ82" i="17" s="1"/>
  <c r="AZ83" i="17" s="1"/>
  <c r="AZ84" i="17" s="1"/>
  <c r="AZ85" i="17" s="1"/>
  <c r="AZ86" i="17" s="1"/>
  <c r="AZ87" i="17" s="1"/>
  <c r="AZ88" i="17" s="1"/>
  <c r="AZ89" i="17" s="1"/>
  <c r="AZ90" i="17" s="1"/>
  <c r="AZ91" i="17" s="1"/>
  <c r="AZ92" i="17" s="1"/>
  <c r="AZ93" i="17" s="1"/>
  <c r="AZ94" i="17" s="1"/>
  <c r="AZ95" i="17" s="1"/>
  <c r="AZ96" i="17" s="1"/>
  <c r="AZ97" i="17" s="1"/>
  <c r="AZ98" i="17" s="1"/>
  <c r="AZ99" i="17" s="1"/>
  <c r="AZ100" i="17" s="1"/>
  <c r="AZ101" i="17" s="1"/>
  <c r="AZ102" i="17" s="1"/>
  <c r="AZ103" i="17" s="1"/>
  <c r="AZ104" i="17" s="1"/>
  <c r="AZ105" i="17" s="1"/>
  <c r="AZ106" i="17" s="1"/>
  <c r="AZ107" i="17" s="1"/>
  <c r="AZ108" i="17" s="1"/>
  <c r="AZ109" i="17" s="1"/>
  <c r="AZ110" i="17" s="1"/>
  <c r="AZ111" i="17" s="1"/>
  <c r="AZ112" i="17" s="1"/>
  <c r="AZ113" i="17" s="1"/>
  <c r="E114" i="17" s="1"/>
  <c r="AR81" i="17"/>
  <c r="K82" i="17" s="1"/>
  <c r="U93" i="17"/>
  <c r="V93" i="17" s="1"/>
  <c r="U96" i="17"/>
  <c r="V96" i="17" s="1"/>
  <c r="W110" i="17"/>
  <c r="AQ110" i="17" s="1"/>
  <c r="AQ111" i="17" s="1"/>
  <c r="AQ112" i="17" s="1"/>
  <c r="AQ113" i="17" s="1"/>
  <c r="AQ114" i="17" s="1"/>
  <c r="E115" i="17" s="1"/>
  <c r="AF110" i="17"/>
  <c r="AF111" i="17" s="1"/>
  <c r="AF112" i="17" s="1"/>
  <c r="AF113" i="17" s="1"/>
  <c r="AF114" i="17" s="1"/>
  <c r="AF115" i="17" s="1"/>
  <c r="AF116" i="17" s="1"/>
  <c r="AF117" i="17" s="1"/>
  <c r="AF118" i="17" s="1"/>
  <c r="AF119" i="17" s="1"/>
  <c r="AF120" i="17" s="1"/>
  <c r="AF121" i="17" s="1"/>
  <c r="AF122" i="17" s="1"/>
  <c r="AF123" i="17" s="1"/>
  <c r="AF124" i="17" s="1"/>
  <c r="AF125" i="17" s="1"/>
  <c r="E126" i="17" s="1"/>
  <c r="U112" i="17"/>
  <c r="V112" i="17" s="1"/>
  <c r="W112" i="17" s="1"/>
  <c r="AS112" i="17" s="1"/>
  <c r="AS113" i="17" s="1"/>
  <c r="AS114" i="17" s="1"/>
  <c r="AS115" i="17" s="1"/>
  <c r="K116" i="17" s="1"/>
  <c r="W93" i="17" l="1"/>
  <c r="BH93" i="17" s="1"/>
  <c r="BH94" i="17" s="1"/>
  <c r="BH95" i="17" s="1"/>
  <c r="BH96" i="17" s="1"/>
  <c r="BH97" i="17" s="1"/>
  <c r="BH98" i="17" s="1"/>
  <c r="BH99" i="17" s="1"/>
  <c r="BH100" i="17" s="1"/>
  <c r="E101" i="17" s="1"/>
  <c r="BF93" i="17"/>
  <c r="BF94" i="17" s="1"/>
  <c r="BF95" i="17" s="1"/>
  <c r="BF96" i="17" s="1"/>
  <c r="BF97" i="17" s="1"/>
  <c r="BF98" i="17" s="1"/>
  <c r="BF99" i="17" s="1"/>
  <c r="BF100" i="17" s="1"/>
  <c r="BF101" i="17" s="1"/>
  <c r="BF102" i="17" s="1"/>
  <c r="BF103" i="17" s="1"/>
  <c r="BF104" i="17" s="1"/>
  <c r="BF105" i="17" s="1"/>
  <c r="BF106" i="17" s="1"/>
  <c r="BF107" i="17" s="1"/>
  <c r="BF108" i="17" s="1"/>
  <c r="BF109" i="17" s="1"/>
  <c r="BF110" i="17" s="1"/>
  <c r="BF111" i="17" s="1"/>
  <c r="BF112" i="17" s="1"/>
  <c r="BF113" i="17" s="1"/>
  <c r="BF114" i="17" s="1"/>
  <c r="BF115" i="17" s="1"/>
  <c r="BF116" i="17" s="1"/>
  <c r="BF117" i="17" s="1"/>
  <c r="BF118" i="17" s="1"/>
  <c r="BF119" i="17" s="1"/>
  <c r="BF120" i="17" s="1"/>
  <c r="BF121" i="17" s="1"/>
  <c r="BF122" i="17" s="1"/>
  <c r="BF123" i="17" s="1"/>
  <c r="BF124" i="17" s="1"/>
  <c r="BF125" i="17" s="1"/>
  <c r="BF126" i="17" s="1"/>
  <c r="BF127" i="17" s="1"/>
  <c r="BF128" i="17" s="1"/>
  <c r="U82" i="17"/>
  <c r="V82" i="17" s="1"/>
  <c r="AU112" i="17"/>
  <c r="AU113" i="17" s="1"/>
  <c r="AU114" i="17" s="1"/>
  <c r="AU115" i="17" s="1"/>
  <c r="AU116" i="17" s="1"/>
  <c r="AU117" i="17" s="1"/>
  <c r="AU118" i="17" s="1"/>
  <c r="AU119" i="17" s="1"/>
  <c r="AU120" i="17" s="1"/>
  <c r="AU121" i="17" s="1"/>
  <c r="AU122" i="17" s="1"/>
  <c r="AU123" i="17" s="1"/>
  <c r="AU124" i="17" s="1"/>
  <c r="AU125" i="17" s="1"/>
  <c r="AU126" i="17" s="1"/>
  <c r="AU127" i="17" s="1"/>
  <c r="K128" i="17" s="1"/>
  <c r="AA91" i="17"/>
  <c r="AA92" i="17" s="1"/>
  <c r="AA93" i="17" s="1"/>
  <c r="AA94" i="17" s="1"/>
  <c r="K95" i="17" s="1"/>
  <c r="U97" i="17"/>
  <c r="V97" i="17" s="1"/>
  <c r="W96" i="17"/>
  <c r="BB96" i="17" s="1"/>
  <c r="BB97" i="17" s="1"/>
  <c r="BB98" i="17" s="1"/>
  <c r="BB99" i="17" s="1"/>
  <c r="BB100" i="17" s="1"/>
  <c r="BB101" i="17" s="1"/>
  <c r="BB102" i="17" s="1"/>
  <c r="BB103" i="17" s="1"/>
  <c r="K104" i="17" s="1"/>
  <c r="AK96" i="17"/>
  <c r="AK97" i="17" s="1"/>
  <c r="AK98" i="17" s="1"/>
  <c r="AK99" i="17" s="1"/>
  <c r="AK100" i="17" s="1"/>
  <c r="AK101" i="17" s="1"/>
  <c r="AK102" i="17" s="1"/>
  <c r="AK103" i="17" s="1"/>
  <c r="AK104" i="17" s="1"/>
  <c r="AK105" i="17" s="1"/>
  <c r="AK106" i="17" s="1"/>
  <c r="AK107" i="17" s="1"/>
  <c r="AK108" i="17" s="1"/>
  <c r="AK109" i="17" s="1"/>
  <c r="AK110" i="17" s="1"/>
  <c r="AK111" i="17" s="1"/>
  <c r="AK112" i="17" s="1"/>
  <c r="AK113" i="17" s="1"/>
  <c r="AK114" i="17" s="1"/>
  <c r="AK115" i="17" s="1"/>
  <c r="AK116" i="17" s="1"/>
  <c r="AK117" i="17" s="1"/>
  <c r="AK118" i="17" s="1"/>
  <c r="AK119" i="17" s="1"/>
  <c r="AK120" i="17" s="1"/>
  <c r="AK121" i="17" s="1"/>
  <c r="AK122" i="17" s="1"/>
  <c r="AK123" i="17" s="1"/>
  <c r="AK124" i="17" s="1"/>
  <c r="AK125" i="17" s="1"/>
  <c r="AK126" i="17" s="1"/>
  <c r="AK127" i="17" s="1"/>
  <c r="AK128" i="17" s="1"/>
  <c r="W97" i="17" l="1"/>
  <c r="AE97" i="17" s="1"/>
  <c r="AE98" i="17" s="1"/>
  <c r="AE99" i="17" s="1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K113" i="17" s="1"/>
  <c r="AX97" i="17"/>
  <c r="AX98" i="17" s="1"/>
  <c r="AX99" i="17" s="1"/>
  <c r="AX100" i="17" s="1"/>
  <c r="AX101" i="17" s="1"/>
  <c r="AX102" i="17" s="1"/>
  <c r="AX103" i="17" s="1"/>
  <c r="AX104" i="17" s="1"/>
  <c r="AX105" i="17" s="1"/>
  <c r="AX106" i="17" s="1"/>
  <c r="AX107" i="17" s="1"/>
  <c r="AX108" i="17" s="1"/>
  <c r="AX109" i="17" s="1"/>
  <c r="AX110" i="17" s="1"/>
  <c r="AX111" i="17" s="1"/>
  <c r="AX112" i="17" s="1"/>
  <c r="AX113" i="17" s="1"/>
  <c r="AX114" i="17" s="1"/>
  <c r="AX115" i="17" s="1"/>
  <c r="AX116" i="17" s="1"/>
  <c r="AX117" i="17" s="1"/>
  <c r="AX118" i="17" s="1"/>
  <c r="AX119" i="17" s="1"/>
  <c r="AX120" i="17" s="1"/>
  <c r="AX121" i="17" s="1"/>
  <c r="AX122" i="17" s="1"/>
  <c r="AX123" i="17" s="1"/>
  <c r="AX124" i="17" s="1"/>
  <c r="AX125" i="17" s="1"/>
  <c r="AX126" i="17" s="1"/>
  <c r="AX127" i="17" s="1"/>
  <c r="AX128" i="17" s="1"/>
  <c r="U95" i="17"/>
  <c r="V95" i="17" s="1"/>
  <c r="W82" i="17"/>
  <c r="AR82" i="17" s="1"/>
  <c r="AR83" i="17" s="1"/>
  <c r="AR84" i="17" s="1"/>
  <c r="AR85" i="17" s="1"/>
  <c r="AR86" i="17" s="1"/>
  <c r="AR87" i="17" s="1"/>
  <c r="K88" i="17" s="1"/>
  <c r="BA82" i="17"/>
  <c r="K83" i="17" s="1"/>
  <c r="E129" i="17"/>
  <c r="BF129" i="17"/>
  <c r="BF130" i="17" s="1"/>
  <c r="BF131" i="17" s="1"/>
  <c r="BF132" i="17" s="1"/>
  <c r="BF133" i="17" s="1"/>
  <c r="BF134" i="17" s="1"/>
  <c r="BF135" i="17" s="1"/>
  <c r="BF136" i="17" s="1"/>
  <c r="BF137" i="17" s="1"/>
  <c r="BF138" i="17" s="1"/>
  <c r="BF139" i="17" s="1"/>
  <c r="BF140" i="17" s="1"/>
  <c r="BF141" i="17" s="1"/>
  <c r="BF142" i="17" s="1"/>
  <c r="BF143" i="17" s="1"/>
  <c r="K144" i="17" s="1"/>
  <c r="U104" i="17"/>
  <c r="V104" i="17" s="1"/>
  <c r="BH101" i="17"/>
  <c r="K102" i="17" s="1"/>
  <c r="U101" i="17"/>
  <c r="V101" i="17" s="1"/>
  <c r="W101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K111" i="17" s="1"/>
  <c r="U88" i="17" l="1"/>
  <c r="V88" i="17" s="1"/>
  <c r="W95" i="17"/>
  <c r="AA95" i="17" s="1"/>
  <c r="AA96" i="17" s="1"/>
  <c r="AA97" i="17" s="1"/>
  <c r="AA98" i="17" s="1"/>
  <c r="AA99" i="17" s="1"/>
  <c r="AA100" i="17" s="1"/>
  <c r="AA101" i="17" s="1"/>
  <c r="AA102" i="17" s="1"/>
  <c r="AA103" i="17" s="1"/>
  <c r="AA104" i="17" s="1"/>
  <c r="K105" i="17" s="1"/>
  <c r="BG95" i="17"/>
  <c r="BG96" i="17" s="1"/>
  <c r="BG97" i="17" s="1"/>
  <c r="BG98" i="17" s="1"/>
  <c r="BG99" i="17" s="1"/>
  <c r="BG100" i="17" s="1"/>
  <c r="BG101" i="17" s="1"/>
  <c r="BG102" i="17" s="1"/>
  <c r="BG103" i="17" s="1"/>
  <c r="BG104" i="17" s="1"/>
  <c r="BG105" i="17" s="1"/>
  <c r="BG106" i="17" s="1"/>
  <c r="E107" i="17" s="1"/>
  <c r="U83" i="17"/>
  <c r="V83" i="17" s="1"/>
  <c r="AX129" i="17"/>
  <c r="AX130" i="17" s="1"/>
  <c r="AX131" i="17" s="1"/>
  <c r="AX132" i="17" s="1"/>
  <c r="AX133" i="17" s="1"/>
  <c r="AX134" i="17" s="1"/>
  <c r="K135" i="17" s="1"/>
  <c r="W104" i="17"/>
  <c r="BB104" i="17" s="1"/>
  <c r="BB105" i="17" s="1"/>
  <c r="BB106" i="17" s="1"/>
  <c r="BB107" i="17" s="1"/>
  <c r="BB108" i="17" s="1"/>
  <c r="BB109" i="17" s="1"/>
  <c r="BB110" i="17" s="1"/>
  <c r="BB111" i="17" s="1"/>
  <c r="BB112" i="17" s="1"/>
  <c r="BB113" i="17" s="1"/>
  <c r="BB114" i="17" s="1"/>
  <c r="K115" i="17" s="1"/>
  <c r="AM104" i="17"/>
  <c r="AM105" i="17" s="1"/>
  <c r="AM106" i="17" s="1"/>
  <c r="AM107" i="17" s="1"/>
  <c r="AM108" i="17" s="1"/>
  <c r="AM109" i="17" s="1"/>
  <c r="AM110" i="17" s="1"/>
  <c r="AM111" i="17" s="1"/>
  <c r="AM112" i="17" s="1"/>
  <c r="AM113" i="17" s="1"/>
  <c r="AM114" i="17" s="1"/>
  <c r="AM115" i="17" s="1"/>
  <c r="AM116" i="17" s="1"/>
  <c r="AM117" i="17" s="1"/>
  <c r="AM118" i="17" s="1"/>
  <c r="AM119" i="17" s="1"/>
  <c r="AM120" i="17" s="1"/>
  <c r="AM121" i="17" s="1"/>
  <c r="AM122" i="17" s="1"/>
  <c r="AM123" i="17" s="1"/>
  <c r="AM124" i="17" s="1"/>
  <c r="E125" i="17" s="1"/>
  <c r="U113" i="17"/>
  <c r="V113" i="17" s="1"/>
  <c r="U105" i="17" l="1"/>
  <c r="V105" i="17" s="1"/>
  <c r="W113" i="17"/>
  <c r="AE113" i="17" s="1"/>
  <c r="AE114" i="17" s="1"/>
  <c r="AE115" i="17" s="1"/>
  <c r="AE116" i="17" s="1"/>
  <c r="AE117" i="17" s="1"/>
  <c r="K118" i="17" s="1"/>
  <c r="BC113" i="17"/>
  <c r="BC114" i="17" s="1"/>
  <c r="BC115" i="17" s="1"/>
  <c r="BC116" i="17" s="1"/>
  <c r="BC117" i="17" s="1"/>
  <c r="BC118" i="17" s="1"/>
  <c r="BC119" i="17" s="1"/>
  <c r="BC120" i="17" s="1"/>
  <c r="BC121" i="17" s="1"/>
  <c r="BC122" i="17" s="1"/>
  <c r="E123" i="17" s="1"/>
  <c r="W83" i="17"/>
  <c r="BA83" i="17" s="1"/>
  <c r="BA84" i="17" s="1"/>
  <c r="BA85" i="17" s="1"/>
  <c r="BA86" i="17" s="1"/>
  <c r="BA87" i="17" s="1"/>
  <c r="BA88" i="17" s="1"/>
  <c r="BA89" i="17" s="1"/>
  <c r="BA90" i="17" s="1"/>
  <c r="BA91" i="17" s="1"/>
  <c r="BA92" i="17" s="1"/>
  <c r="BA93" i="17" s="1"/>
  <c r="BA94" i="17" s="1"/>
  <c r="BA95" i="17" s="1"/>
  <c r="BA96" i="17" s="1"/>
  <c r="BA97" i="17" s="1"/>
  <c r="BA98" i="17" s="1"/>
  <c r="BA99" i="17" s="1"/>
  <c r="BA100" i="17" s="1"/>
  <c r="BA101" i="17" s="1"/>
  <c r="BA102" i="17" s="1"/>
  <c r="BA103" i="17" s="1"/>
  <c r="BA104" i="17" s="1"/>
  <c r="BA105" i="17" s="1"/>
  <c r="BA106" i="17" s="1"/>
  <c r="BA107" i="17" s="1"/>
  <c r="BA108" i="17" s="1"/>
  <c r="BA109" i="17" s="1"/>
  <c r="BA110" i="17" s="1"/>
  <c r="E111" i="17" s="1"/>
  <c r="BE83" i="17"/>
  <c r="BE84" i="17" s="1"/>
  <c r="BE85" i="17" s="1"/>
  <c r="BE86" i="17" s="1"/>
  <c r="BE87" i="17" s="1"/>
  <c r="BE88" i="17" s="1"/>
  <c r="BE89" i="17" s="1"/>
  <c r="E90" i="17" s="1"/>
  <c r="W88" i="17"/>
  <c r="AR88" i="17" s="1"/>
  <c r="AR89" i="17" s="1"/>
  <c r="AR90" i="17" s="1"/>
  <c r="AR91" i="17" s="1"/>
  <c r="AR92" i="17" s="1"/>
  <c r="AR93" i="17" s="1"/>
  <c r="AR94" i="17" s="1"/>
  <c r="AR95" i="17" s="1"/>
  <c r="AR96" i="17" s="1"/>
  <c r="AR97" i="17" s="1"/>
  <c r="AR98" i="17" s="1"/>
  <c r="AR99" i="17" s="1"/>
  <c r="AR100" i="17" s="1"/>
  <c r="AR101" i="17" s="1"/>
  <c r="AR102" i="17" s="1"/>
  <c r="AR103" i="17" s="1"/>
  <c r="AR104" i="17" s="1"/>
  <c r="AR105" i="17" s="1"/>
  <c r="AR106" i="17" s="1"/>
  <c r="AR107" i="17" s="1"/>
  <c r="AR108" i="17" s="1"/>
  <c r="AR109" i="17" s="1"/>
  <c r="AR110" i="17" s="1"/>
  <c r="AR111" i="17" s="1"/>
  <c r="AR112" i="17" s="1"/>
  <c r="AR113" i="17" s="1"/>
  <c r="AR114" i="17" s="1"/>
  <c r="AR115" i="17" s="1"/>
  <c r="AR116" i="17" s="1"/>
  <c r="AR117" i="17" s="1"/>
  <c r="AR118" i="17" s="1"/>
  <c r="AR119" i="17" s="1"/>
  <c r="AR120" i="17" s="1"/>
  <c r="AR121" i="17" s="1"/>
  <c r="AR122" i="17" s="1"/>
  <c r="AR123" i="17" s="1"/>
  <c r="AR124" i="17" s="1"/>
  <c r="AR125" i="17" s="1"/>
  <c r="AR126" i="17" s="1"/>
  <c r="AR127" i="17" s="1"/>
  <c r="AR128" i="17" s="1"/>
  <c r="AI88" i="17"/>
  <c r="K89" i="17" s="1"/>
  <c r="U115" i="17"/>
  <c r="V115" i="17" s="1"/>
  <c r="U111" i="17" l="1"/>
  <c r="V111" i="17" s="1"/>
  <c r="W111" i="17" s="1"/>
  <c r="AC111" i="17" s="1"/>
  <c r="AC112" i="17" s="1"/>
  <c r="AC113" i="17" s="1"/>
  <c r="K114" i="17" s="1"/>
  <c r="U90" i="17"/>
  <c r="V90" i="17" s="1"/>
  <c r="W90" i="17" s="1"/>
  <c r="AO90" i="17" s="1"/>
  <c r="AO91" i="17" s="1"/>
  <c r="AO92" i="17" s="1"/>
  <c r="AO93" i="17" s="1"/>
  <c r="AO94" i="17" s="1"/>
  <c r="AO95" i="17" s="1"/>
  <c r="AO96" i="17" s="1"/>
  <c r="AO97" i="17" s="1"/>
  <c r="AO98" i="17" s="1"/>
  <c r="K99" i="17" s="1"/>
  <c r="AR129" i="17"/>
  <c r="AR130" i="17" s="1"/>
  <c r="AR131" i="17" s="1"/>
  <c r="K132" i="17" s="1"/>
  <c r="W105" i="17"/>
  <c r="AA105" i="17" s="1"/>
  <c r="AA106" i="17" s="1"/>
  <c r="AA107" i="17" s="1"/>
  <c r="AA108" i="17" s="1"/>
  <c r="K109" i="17" s="1"/>
  <c r="AV105" i="17"/>
  <c r="AV106" i="17" s="1"/>
  <c r="AV107" i="17" s="1"/>
  <c r="AV108" i="17" s="1"/>
  <c r="AV109" i="17" s="1"/>
  <c r="AV110" i="17" s="1"/>
  <c r="AV111" i="17" s="1"/>
  <c r="AV112" i="17" s="1"/>
  <c r="AV113" i="17" s="1"/>
  <c r="AV114" i="17" s="1"/>
  <c r="AV115" i="17" s="1"/>
  <c r="AV116" i="17" s="1"/>
  <c r="AV117" i="17" s="1"/>
  <c r="AV118" i="17" s="1"/>
  <c r="AV119" i="17" s="1"/>
  <c r="AV120" i="17" s="1"/>
  <c r="AV121" i="17" s="1"/>
  <c r="AV122" i="17" s="1"/>
  <c r="AV123" i="17" s="1"/>
  <c r="AV124" i="17" s="1"/>
  <c r="AV125" i="17" s="1"/>
  <c r="AV126" i="17" s="1"/>
  <c r="K127" i="17" s="1"/>
  <c r="U89" i="17"/>
  <c r="V89" i="17" s="1"/>
  <c r="W115" i="17"/>
  <c r="BB115" i="17" s="1"/>
  <c r="BB116" i="17" s="1"/>
  <c r="BB117" i="17" s="1"/>
  <c r="E118" i="17" s="1"/>
  <c r="AQ115" i="17"/>
  <c r="AQ116" i="17" s="1"/>
  <c r="K117" i="17" s="1"/>
  <c r="W89" i="17" l="1"/>
  <c r="AI89" i="17" s="1"/>
  <c r="AI90" i="17" s="1"/>
  <c r="AI91" i="17" s="1"/>
  <c r="AI92" i="17" s="1"/>
  <c r="AI93" i="17" s="1"/>
  <c r="AI94" i="17" s="1"/>
  <c r="AI95" i="17" s="1"/>
  <c r="AI96" i="17" s="1"/>
  <c r="AI97" i="17" s="1"/>
  <c r="AI98" i="17" s="1"/>
  <c r="AI99" i="17" s="1"/>
  <c r="AI100" i="17" s="1"/>
  <c r="AI101" i="17" s="1"/>
  <c r="AI102" i="17" s="1"/>
  <c r="AI103" i="17" s="1"/>
  <c r="AI104" i="17" s="1"/>
  <c r="AI105" i="17" s="1"/>
  <c r="AI106" i="17" s="1"/>
  <c r="AI107" i="17" s="1"/>
  <c r="AI108" i="17" s="1"/>
  <c r="AI109" i="17" s="1"/>
  <c r="AI110" i="17" s="1"/>
  <c r="AI111" i="17" s="1"/>
  <c r="AI112" i="17" s="1"/>
  <c r="AI113" i="17" s="1"/>
  <c r="AI114" i="17" s="1"/>
  <c r="AI115" i="17" s="1"/>
  <c r="AI116" i="17" s="1"/>
  <c r="AI117" i="17" s="1"/>
  <c r="AI118" i="17" s="1"/>
  <c r="AI119" i="17" s="1"/>
  <c r="AI120" i="17" s="1"/>
  <c r="AI121" i="17" s="1"/>
  <c r="AI122" i="17" s="1"/>
  <c r="AI123" i="17" s="1"/>
  <c r="AI124" i="17" s="1"/>
  <c r="AI125" i="17" s="1"/>
  <c r="AI126" i="17" s="1"/>
  <c r="AI127" i="17" s="1"/>
  <c r="AI128" i="17" s="1"/>
  <c r="AT89" i="17"/>
  <c r="AT90" i="17" s="1"/>
  <c r="AT91" i="17" s="1"/>
  <c r="AT92" i="17" s="1"/>
  <c r="AT93" i="17" s="1"/>
  <c r="AT94" i="17" s="1"/>
  <c r="AT95" i="17" s="1"/>
  <c r="AT96" i="17" s="1"/>
  <c r="AT97" i="17" s="1"/>
  <c r="AT98" i="17" s="1"/>
  <c r="AT99" i="17" s="1"/>
  <c r="AT100" i="17" s="1"/>
  <c r="AT101" i="17" s="1"/>
  <c r="AT102" i="17" s="1"/>
  <c r="AT103" i="17" s="1"/>
  <c r="AT104" i="17" s="1"/>
  <c r="AT105" i="17" s="1"/>
  <c r="AT106" i="17" s="1"/>
  <c r="AT107" i="17" s="1"/>
  <c r="AT108" i="17" s="1"/>
  <c r="AT109" i="17" s="1"/>
  <c r="AT110" i="17" s="1"/>
  <c r="AT111" i="17" s="1"/>
  <c r="AT112" i="17" s="1"/>
  <c r="AT113" i="17" s="1"/>
  <c r="AT114" i="17" s="1"/>
  <c r="AT115" i="17" s="1"/>
  <c r="AT116" i="17" s="1"/>
  <c r="AT117" i="17" s="1"/>
  <c r="AT118" i="17" s="1"/>
  <c r="AT119" i="17" s="1"/>
  <c r="AT120" i="17" s="1"/>
  <c r="AT121" i="17" s="1"/>
  <c r="AT122" i="17" s="1"/>
  <c r="AT123" i="17" s="1"/>
  <c r="AT124" i="17" s="1"/>
  <c r="AT125" i="17" s="1"/>
  <c r="AT126" i="17" s="1"/>
  <c r="AT127" i="17" s="1"/>
  <c r="AT128" i="17" s="1"/>
  <c r="U109" i="17"/>
  <c r="V109" i="17" s="1"/>
  <c r="BE90" i="17"/>
  <c r="BE91" i="17" s="1"/>
  <c r="BE92" i="17" s="1"/>
  <c r="BE93" i="17" s="1"/>
  <c r="K94" i="17" s="1"/>
  <c r="U99" i="17"/>
  <c r="V99" i="17" s="1"/>
  <c r="U127" i="17"/>
  <c r="V127" i="17" s="1"/>
  <c r="U118" i="17"/>
  <c r="V118" i="17" s="1"/>
  <c r="W118" i="17" s="1"/>
  <c r="AE118" i="17" s="1"/>
  <c r="E119" i="17" s="1"/>
  <c r="BA111" i="17"/>
  <c r="BA112" i="17" s="1"/>
  <c r="BA113" i="17" s="1"/>
  <c r="BA114" i="17" s="1"/>
  <c r="BA115" i="17" s="1"/>
  <c r="BA116" i="17" s="1"/>
  <c r="BA117" i="17" s="1"/>
  <c r="BA118" i="17" s="1"/>
  <c r="BA119" i="17" s="1"/>
  <c r="BA120" i="17" s="1"/>
  <c r="BA121" i="17" s="1"/>
  <c r="BA122" i="17" s="1"/>
  <c r="BA123" i="17" s="1"/>
  <c r="BA124" i="17" s="1"/>
  <c r="BA125" i="17" s="1"/>
  <c r="BA126" i="17" s="1"/>
  <c r="BA127" i="17" s="1"/>
  <c r="BA128" i="17" s="1"/>
  <c r="U114" i="17"/>
  <c r="V114" i="17" s="1"/>
  <c r="BA129" i="17" l="1"/>
  <c r="BA130" i="17" s="1"/>
  <c r="BA131" i="17" s="1"/>
  <c r="BA132" i="17" s="1"/>
  <c r="BA133" i="17" s="1"/>
  <c r="BA134" i="17" s="1"/>
  <c r="BA135" i="17" s="1"/>
  <c r="K136" i="17" s="1"/>
  <c r="U94" i="17"/>
  <c r="V94" i="17" s="1"/>
  <c r="W127" i="17"/>
  <c r="AV127" i="17" s="1"/>
  <c r="AV128" i="17" s="1"/>
  <c r="AY127" i="17"/>
  <c r="AY128" i="17" s="1"/>
  <c r="W109" i="17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A119" i="17" s="1"/>
  <c r="AA120" i="17" s="1"/>
  <c r="AA121" i="17" s="1"/>
  <c r="AA122" i="17" s="1"/>
  <c r="K123" i="17" s="1"/>
  <c r="AW109" i="17"/>
  <c r="AW110" i="17" s="1"/>
  <c r="AW111" i="17" s="1"/>
  <c r="AW112" i="17" s="1"/>
  <c r="AW113" i="17" s="1"/>
  <c r="AW114" i="17" s="1"/>
  <c r="AW115" i="17" s="1"/>
  <c r="AW116" i="17" s="1"/>
  <c r="AW117" i="17" s="1"/>
  <c r="AW118" i="17" s="1"/>
  <c r="AW119" i="17" s="1"/>
  <c r="AW120" i="17" s="1"/>
  <c r="AW121" i="17" s="1"/>
  <c r="AW122" i="17" s="1"/>
  <c r="AW123" i="17" s="1"/>
  <c r="AW124" i="17" s="1"/>
  <c r="AW125" i="17" s="1"/>
  <c r="AW126" i="17" s="1"/>
  <c r="AW127" i="17" s="1"/>
  <c r="AW128" i="17" s="1"/>
  <c r="BB118" i="17"/>
  <c r="BB119" i="17" s="1"/>
  <c r="BB120" i="17" s="1"/>
  <c r="BB121" i="17" s="1"/>
  <c r="BB122" i="17" s="1"/>
  <c r="BB123" i="17" s="1"/>
  <c r="E124" i="17" s="1"/>
  <c r="W114" i="17"/>
  <c r="AC114" i="17" s="1"/>
  <c r="AC115" i="17" s="1"/>
  <c r="E116" i="17" s="1"/>
  <c r="AZ114" i="17"/>
  <c r="AZ115" i="17" s="1"/>
  <c r="AZ116" i="17" s="1"/>
  <c r="AZ117" i="17" s="1"/>
  <c r="AZ118" i="17" s="1"/>
  <c r="AZ119" i="17" s="1"/>
  <c r="AZ120" i="17" s="1"/>
  <c r="AZ121" i="17" s="1"/>
  <c r="AZ122" i="17" s="1"/>
  <c r="AZ123" i="17" s="1"/>
  <c r="AZ124" i="17" s="1"/>
  <c r="AZ125" i="17" s="1"/>
  <c r="AZ126" i="17" s="1"/>
  <c r="AZ127" i="17" s="1"/>
  <c r="AZ128" i="17" s="1"/>
  <c r="W99" i="17"/>
  <c r="AO99" i="17" s="1"/>
  <c r="AO100" i="17" s="1"/>
  <c r="AO101" i="17" s="1"/>
  <c r="E102" i="17" s="1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19" i="17" s="1"/>
  <c r="AD120" i="17" s="1"/>
  <c r="AD121" i="17" s="1"/>
  <c r="AD122" i="17" s="1"/>
  <c r="AD123" i="17" s="1"/>
  <c r="AD124" i="17" s="1"/>
  <c r="AD125" i="17" s="1"/>
  <c r="AD126" i="17" s="1"/>
  <c r="AD127" i="17" s="1"/>
  <c r="AD128" i="17" s="1"/>
  <c r="AT129" i="17"/>
  <c r="AT130" i="17" s="1"/>
  <c r="E131" i="17" s="1"/>
  <c r="K129" i="17"/>
  <c r="AW129" i="17" l="1"/>
  <c r="AW130" i="17" s="1"/>
  <c r="AW131" i="17" s="1"/>
  <c r="AW132" i="17" s="1"/>
  <c r="AW133" i="17" s="1"/>
  <c r="AW134" i="17" s="1"/>
  <c r="AW135" i="17" s="1"/>
  <c r="AW136" i="17" s="1"/>
  <c r="AW137" i="17" s="1"/>
  <c r="AW138" i="17" s="1"/>
  <c r="K139" i="17" s="1"/>
  <c r="U123" i="17"/>
  <c r="V123" i="17" s="1"/>
  <c r="U116" i="17"/>
  <c r="V116" i="17" s="1"/>
  <c r="W116" i="17" s="1"/>
  <c r="AS116" i="17" s="1"/>
  <c r="E117" i="17" s="1"/>
  <c r="U129" i="17"/>
  <c r="V129" i="17" s="1"/>
  <c r="AY129" i="17"/>
  <c r="AY130" i="17" s="1"/>
  <c r="AY131" i="17" s="1"/>
  <c r="AY132" i="17" s="1"/>
  <c r="AY133" i="17" s="1"/>
  <c r="AY134" i="17" s="1"/>
  <c r="AY135" i="17" s="1"/>
  <c r="AY136" i="17" s="1"/>
  <c r="AY137" i="17" s="1"/>
  <c r="AY138" i="17" s="1"/>
  <c r="AY139" i="17" s="1"/>
  <c r="AY140" i="17" s="1"/>
  <c r="AY141" i="17" s="1"/>
  <c r="AY142" i="17" s="1"/>
  <c r="AY143" i="17" s="1"/>
  <c r="AY144" i="17" s="1"/>
  <c r="AY145" i="17" s="1"/>
  <c r="AY146" i="17" s="1"/>
  <c r="AY147" i="17" s="1"/>
  <c r="AY148" i="17" s="1"/>
  <c r="AY149" i="17" s="1"/>
  <c r="AY150" i="17" s="1"/>
  <c r="AY151" i="17" s="1"/>
  <c r="AY152" i="17" s="1"/>
  <c r="AY153" i="17" s="1"/>
  <c r="AY154" i="17" s="1"/>
  <c r="AY155" i="17" s="1"/>
  <c r="AY156" i="17" s="1"/>
  <c r="AY157" i="17" s="1"/>
  <c r="AY158" i="17" s="1"/>
  <c r="AY159" i="17" s="1"/>
  <c r="AY160" i="17" s="1"/>
  <c r="AY161" i="17" s="1"/>
  <c r="AY162" i="17" s="1"/>
  <c r="AY163" i="17" s="1"/>
  <c r="AY164" i="17" s="1"/>
  <c r="AY165" i="17" s="1"/>
  <c r="AY166" i="17" s="1"/>
  <c r="AY167" i="17" s="1"/>
  <c r="AY168" i="17" s="1"/>
  <c r="AY169" i="17" s="1"/>
  <c r="AY170" i="17" s="1"/>
  <c r="AY171" i="17" s="1"/>
  <c r="AY172" i="17" s="1"/>
  <c r="AY173" i="17" s="1"/>
  <c r="AY174" i="17" s="1"/>
  <c r="AY175" i="17" s="1"/>
  <c r="AY176" i="17" s="1"/>
  <c r="AY177" i="17" s="1"/>
  <c r="AY178" i="17" s="1"/>
  <c r="AY179" i="17" s="1"/>
  <c r="AY180" i="17" s="1"/>
  <c r="AY181" i="17" s="1"/>
  <c r="AY182" i="17" s="1"/>
  <c r="AY183" i="17" s="1"/>
  <c r="AY184" i="17" s="1"/>
  <c r="AY185" i="17" s="1"/>
  <c r="AY186" i="17" s="1"/>
  <c r="AY187" i="17" s="1"/>
  <c r="AY188" i="17" s="1"/>
  <c r="AV129" i="17"/>
  <c r="AV130" i="17" s="1"/>
  <c r="AV131" i="17" s="1"/>
  <c r="AV132" i="17" s="1"/>
  <c r="AV133" i="17" s="1"/>
  <c r="AV134" i="17" s="1"/>
  <c r="AV135" i="17" s="1"/>
  <c r="AV136" i="17" s="1"/>
  <c r="AV137" i="17" s="1"/>
  <c r="AV138" i="17" s="1"/>
  <c r="AV139" i="17" s="1"/>
  <c r="AV140" i="17" s="1"/>
  <c r="AV141" i="17" s="1"/>
  <c r="AV142" i="17" s="1"/>
  <c r="AV143" i="17" s="1"/>
  <c r="AV144" i="17" s="1"/>
  <c r="AV145" i="17" s="1"/>
  <c r="AV146" i="17" s="1"/>
  <c r="E147" i="17" s="1"/>
  <c r="W94" i="17"/>
  <c r="BE94" i="17" s="1"/>
  <c r="BE95" i="17" s="1"/>
  <c r="BE96" i="17" s="1"/>
  <c r="BE97" i="17" s="1"/>
  <c r="BE98" i="17" s="1"/>
  <c r="BE99" i="17" s="1"/>
  <c r="BE100" i="17" s="1"/>
  <c r="BE101" i="17" s="1"/>
  <c r="BE102" i="17" s="1"/>
  <c r="K103" i="17" s="1"/>
  <c r="AJ94" i="17"/>
  <c r="AJ95" i="17" s="1"/>
  <c r="AJ96" i="17" s="1"/>
  <c r="AJ97" i="17" s="1"/>
  <c r="AJ98" i="17" s="1"/>
  <c r="AJ99" i="17" s="1"/>
  <c r="AJ100" i="17" s="1"/>
  <c r="AJ101" i="17" s="1"/>
  <c r="AJ102" i="17" s="1"/>
  <c r="E103" i="17" s="1"/>
  <c r="AD129" i="17"/>
  <c r="AD130" i="17" s="1"/>
  <c r="AD131" i="17" s="1"/>
  <c r="AD132" i="17" s="1"/>
  <c r="AD133" i="17" s="1"/>
  <c r="AD134" i="17" s="1"/>
  <c r="AD135" i="17" s="1"/>
  <c r="AD136" i="17" s="1"/>
  <c r="AD137" i="17" s="1"/>
  <c r="E138" i="17" s="1"/>
  <c r="U102" i="17"/>
  <c r="V102" i="17" s="1"/>
  <c r="W102" i="17" s="1"/>
  <c r="BH102" i="17" s="1"/>
  <c r="BH103" i="17" s="1"/>
  <c r="BH104" i="17" s="1"/>
  <c r="BH105" i="17" s="1"/>
  <c r="BH106" i="17" s="1"/>
  <c r="K107" i="17" s="1"/>
  <c r="AZ129" i="17"/>
  <c r="K130" i="17" s="1"/>
  <c r="AO102" i="17" l="1"/>
  <c r="AO103" i="17" s="1"/>
  <c r="AO104" i="17" s="1"/>
  <c r="AO105" i="17" s="1"/>
  <c r="AO106" i="17" s="1"/>
  <c r="AO107" i="17" s="1"/>
  <c r="K108" i="17" s="1"/>
  <c r="W129" i="17"/>
  <c r="AI129" i="17" s="1"/>
  <c r="AI130" i="17" s="1"/>
  <c r="AI131" i="17" s="1"/>
  <c r="AI132" i="17" s="1"/>
  <c r="AI133" i="17" s="1"/>
  <c r="AI134" i="17" s="1"/>
  <c r="AI135" i="17" s="1"/>
  <c r="AI136" i="17" s="1"/>
  <c r="AI137" i="17" s="1"/>
  <c r="AI138" i="17" s="1"/>
  <c r="AI139" i="17" s="1"/>
  <c r="AI140" i="17" s="1"/>
  <c r="AI141" i="17" s="1"/>
  <c r="AI142" i="17" s="1"/>
  <c r="AI143" i="17" s="1"/>
  <c r="AI144" i="17" s="1"/>
  <c r="AI145" i="17" s="1"/>
  <c r="AI146" i="17" s="1"/>
  <c r="AI147" i="17" s="1"/>
  <c r="AI148" i="17" s="1"/>
  <c r="AI149" i="17" s="1"/>
  <c r="AI150" i="17" s="1"/>
  <c r="AI151" i="17" s="1"/>
  <c r="AI152" i="17" s="1"/>
  <c r="AI153" i="17" s="1"/>
  <c r="AI154" i="17" s="1"/>
  <c r="AI155" i="17" s="1"/>
  <c r="AI156" i="17" s="1"/>
  <c r="AI157" i="17" s="1"/>
  <c r="AI158" i="17" s="1"/>
  <c r="E159" i="17" s="1"/>
  <c r="AK129" i="17"/>
  <c r="AK130" i="17" s="1"/>
  <c r="AK131" i="17" s="1"/>
  <c r="AK132" i="17" s="1"/>
  <c r="AK133" i="17" s="1"/>
  <c r="AK134" i="17" s="1"/>
  <c r="AK135" i="17" s="1"/>
  <c r="AK136" i="17" s="1"/>
  <c r="AK137" i="17" s="1"/>
  <c r="K138" i="17" s="1"/>
  <c r="AY2" i="16"/>
  <c r="U117" i="17"/>
  <c r="V117" i="17" s="1"/>
  <c r="W117" i="17" s="1"/>
  <c r="AQ117" i="17" s="1"/>
  <c r="AQ118" i="17" s="1"/>
  <c r="AQ119" i="17" s="1"/>
  <c r="AQ120" i="17" s="1"/>
  <c r="AQ121" i="17" s="1"/>
  <c r="AQ122" i="17" s="1"/>
  <c r="AQ123" i="17" s="1"/>
  <c r="AQ124" i="17" s="1"/>
  <c r="AQ125" i="17" s="1"/>
  <c r="AQ126" i="17" s="1"/>
  <c r="AQ127" i="17" s="1"/>
  <c r="AQ128" i="17" s="1"/>
  <c r="AC116" i="17"/>
  <c r="AC117" i="17" s="1"/>
  <c r="AC118" i="17" s="1"/>
  <c r="AC119" i="17" s="1"/>
  <c r="AC120" i="17" s="1"/>
  <c r="AC121" i="17" s="1"/>
  <c r="AC122" i="17" s="1"/>
  <c r="AC123" i="17" s="1"/>
  <c r="K124" i="17" s="1"/>
  <c r="U107" i="17"/>
  <c r="V107" i="17" s="1"/>
  <c r="W123" i="17"/>
  <c r="AA123" i="17" s="1"/>
  <c r="AA124" i="17" s="1"/>
  <c r="AA125" i="17" s="1"/>
  <c r="K126" i="17" s="1"/>
  <c r="BC123" i="17"/>
  <c r="BC124" i="17" s="1"/>
  <c r="BC125" i="17" s="1"/>
  <c r="BC126" i="17" s="1"/>
  <c r="BC127" i="17" s="1"/>
  <c r="BC128" i="17" s="1"/>
  <c r="U130" i="17"/>
  <c r="V130" i="17" s="1"/>
  <c r="BE103" i="17"/>
  <c r="BE104" i="17" s="1"/>
  <c r="BE105" i="17" s="1"/>
  <c r="K106" i="17" s="1"/>
  <c r="U103" i="17"/>
  <c r="V103" i="17" s="1"/>
  <c r="W103" i="17" s="1"/>
  <c r="U138" i="17"/>
  <c r="V138" i="17" s="1"/>
  <c r="W138" i="17" s="1"/>
  <c r="W107" i="17" l="1"/>
  <c r="BH107" i="17" s="1"/>
  <c r="BH108" i="17" s="1"/>
  <c r="BH109" i="17" s="1"/>
  <c r="BH110" i="17" s="1"/>
  <c r="BH111" i="17" s="1"/>
  <c r="BH112" i="17" s="1"/>
  <c r="BH113" i="17" s="1"/>
  <c r="BH114" i="17" s="1"/>
  <c r="BH115" i="17" s="1"/>
  <c r="BH116" i="17" s="1"/>
  <c r="BH117" i="17" s="1"/>
  <c r="BH118" i="17" s="1"/>
  <c r="K119" i="17" s="1"/>
  <c r="BG107" i="17"/>
  <c r="BG108" i="17" s="1"/>
  <c r="BG109" i="17" s="1"/>
  <c r="BG110" i="17" s="1"/>
  <c r="BG111" i="17" s="1"/>
  <c r="BG112" i="17" s="1"/>
  <c r="BG113" i="17" s="1"/>
  <c r="BG114" i="17" s="1"/>
  <c r="BG115" i="17" s="1"/>
  <c r="BG116" i="17" s="1"/>
  <c r="BG117" i="17" s="1"/>
  <c r="BG118" i="17" s="1"/>
  <c r="BG119" i="17" s="1"/>
  <c r="BG120" i="17" s="1"/>
  <c r="BG121" i="17" s="1"/>
  <c r="BG122" i="17" s="1"/>
  <c r="BG123" i="17" s="1"/>
  <c r="BG124" i="17" s="1"/>
  <c r="BG125" i="17" s="1"/>
  <c r="BG126" i="17" s="1"/>
  <c r="BG127" i="17" s="1"/>
  <c r="BG128" i="17" s="1"/>
  <c r="BC129" i="17"/>
  <c r="BC130" i="17" s="1"/>
  <c r="BC131" i="17" s="1"/>
  <c r="E132" i="17" s="1"/>
  <c r="AD138" i="17"/>
  <c r="AD139" i="17" s="1"/>
  <c r="AD140" i="17" s="1"/>
  <c r="AD141" i="17" s="1"/>
  <c r="AD142" i="17" s="1"/>
  <c r="AD143" i="17" s="1"/>
  <c r="AD144" i="17" s="1"/>
  <c r="AD145" i="17" s="1"/>
  <c r="AD146" i="17" s="1"/>
  <c r="AD147" i="17" s="1"/>
  <c r="AD148" i="17" s="1"/>
  <c r="AD149" i="17" s="1"/>
  <c r="E150" i="17" s="1"/>
  <c r="U124" i="17"/>
  <c r="V124" i="17" s="1"/>
  <c r="AJ103" i="17"/>
  <c r="AJ104" i="17" s="1"/>
  <c r="AJ105" i="17" s="1"/>
  <c r="AJ106" i="17" s="1"/>
  <c r="AJ107" i="17" s="1"/>
  <c r="AJ108" i="17" s="1"/>
  <c r="AJ109" i="17" s="1"/>
  <c r="AJ110" i="17" s="1"/>
  <c r="AJ111" i="17" s="1"/>
  <c r="AJ112" i="17" s="1"/>
  <c r="AJ113" i="17" s="1"/>
  <c r="AJ114" i="17" s="1"/>
  <c r="AJ115" i="17" s="1"/>
  <c r="AJ116" i="17" s="1"/>
  <c r="AJ117" i="17" s="1"/>
  <c r="AJ118" i="17" s="1"/>
  <c r="AJ119" i="17" s="1"/>
  <c r="AJ120" i="17" s="1"/>
  <c r="AJ121" i="17" s="1"/>
  <c r="AJ122" i="17" s="1"/>
  <c r="AJ123" i="17" s="1"/>
  <c r="AJ124" i="17" s="1"/>
  <c r="AJ125" i="17" s="1"/>
  <c r="AJ126" i="17" s="1"/>
  <c r="AJ127" i="17" s="1"/>
  <c r="AJ128" i="17" s="1"/>
  <c r="AS117" i="17"/>
  <c r="AS118" i="17" s="1"/>
  <c r="AS119" i="17" s="1"/>
  <c r="AS120" i="17" s="1"/>
  <c r="AS121" i="17" s="1"/>
  <c r="K122" i="17" s="1"/>
  <c r="AQ129" i="17"/>
  <c r="AQ130" i="17" s="1"/>
  <c r="AQ131" i="17" s="1"/>
  <c r="AQ132" i="17" s="1"/>
  <c r="AQ133" i="17" s="1"/>
  <c r="AQ134" i="17" s="1"/>
  <c r="AQ135" i="17" s="1"/>
  <c r="E136" i="17" s="1"/>
  <c r="U126" i="17"/>
  <c r="V126" i="17" s="1"/>
  <c r="AY3" i="16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Y83" i="16" s="1"/>
  <c r="AY84" i="16" s="1"/>
  <c r="AY85" i="16" s="1"/>
  <c r="AY86" i="16" s="1"/>
  <c r="AY87" i="16" s="1"/>
  <c r="AY88" i="16" s="1"/>
  <c r="AY89" i="16" s="1"/>
  <c r="AY90" i="16" s="1"/>
  <c r="AY91" i="16" s="1"/>
  <c r="AY92" i="16" s="1"/>
  <c r="AY93" i="16" s="1"/>
  <c r="AY94" i="16" s="1"/>
  <c r="AY95" i="16" s="1"/>
  <c r="AY96" i="16" s="1"/>
  <c r="AY97" i="16" s="1"/>
  <c r="AY98" i="16" s="1"/>
  <c r="AY99" i="16" s="1"/>
  <c r="AY100" i="16" s="1"/>
  <c r="AY101" i="16" s="1"/>
  <c r="AY102" i="16" s="1"/>
  <c r="AY103" i="16" s="1"/>
  <c r="AY104" i="16" s="1"/>
  <c r="AY105" i="16" s="1"/>
  <c r="AY106" i="16" s="1"/>
  <c r="AY107" i="16" s="1"/>
  <c r="AY108" i="16" s="1"/>
  <c r="AY109" i="16" s="1"/>
  <c r="AY110" i="16" s="1"/>
  <c r="AY111" i="16" s="1"/>
  <c r="AY112" i="16" s="1"/>
  <c r="AY113" i="16" s="1"/>
  <c r="AY114" i="16" s="1"/>
  <c r="AY115" i="16" s="1"/>
  <c r="AY116" i="16" s="1"/>
  <c r="AY117" i="16" s="1"/>
  <c r="AY118" i="16" s="1"/>
  <c r="AY119" i="16" s="1"/>
  <c r="AY120" i="16" s="1"/>
  <c r="AY121" i="16" s="1"/>
  <c r="AY122" i="16" s="1"/>
  <c r="AY123" i="16" s="1"/>
  <c r="AY124" i="16" s="1"/>
  <c r="AY125" i="16" s="1"/>
  <c r="AY126" i="16" s="1"/>
  <c r="AY127" i="16" s="1"/>
  <c r="E128" i="16" s="1"/>
  <c r="Q34" i="1"/>
  <c r="AK138" i="17"/>
  <c r="AK139" i="17" s="1"/>
  <c r="AK140" i="17" s="1"/>
  <c r="AK141" i="17" s="1"/>
  <c r="AK142" i="17" s="1"/>
  <c r="AK143" i="17" s="1"/>
  <c r="AK144" i="17" s="1"/>
  <c r="AK145" i="17" s="1"/>
  <c r="AK146" i="17" s="1"/>
  <c r="AK147" i="17" s="1"/>
  <c r="AK148" i="17" s="1"/>
  <c r="AK149" i="17" s="1"/>
  <c r="AK150" i="17" s="1"/>
  <c r="AK151" i="17" s="1"/>
  <c r="AK152" i="17" s="1"/>
  <c r="AK153" i="17" s="1"/>
  <c r="AK154" i="17" s="1"/>
  <c r="AK155" i="17" s="1"/>
  <c r="K156" i="17" s="1"/>
  <c r="U106" i="17"/>
  <c r="V106" i="17" s="1"/>
  <c r="W130" i="17"/>
  <c r="AZ130" i="17" s="1"/>
  <c r="AZ131" i="17" s="1"/>
  <c r="AZ132" i="17" s="1"/>
  <c r="AZ133" i="17" s="1"/>
  <c r="AZ134" i="17" s="1"/>
  <c r="AZ135" i="17" s="1"/>
  <c r="AZ136" i="17" s="1"/>
  <c r="AZ137" i="17" s="1"/>
  <c r="AZ138" i="17" s="1"/>
  <c r="AZ139" i="17" s="1"/>
  <c r="AZ140" i="17" s="1"/>
  <c r="AZ141" i="17" s="1"/>
  <c r="AZ142" i="17" s="1"/>
  <c r="AZ143" i="17" s="1"/>
  <c r="AZ144" i="17" s="1"/>
  <c r="AZ145" i="17" s="1"/>
  <c r="AZ146" i="17" s="1"/>
  <c r="AZ147" i="17" s="1"/>
  <c r="AZ148" i="17" s="1"/>
  <c r="AZ149" i="17" s="1"/>
  <c r="AZ150" i="17" s="1"/>
  <c r="AZ151" i="17" s="1"/>
  <c r="AZ152" i="17" s="1"/>
  <c r="AZ153" i="17" s="1"/>
  <c r="AZ154" i="17" s="1"/>
  <c r="AZ155" i="17" s="1"/>
  <c r="AZ156" i="17" s="1"/>
  <c r="K157" i="17" s="1"/>
  <c r="AN130" i="17"/>
  <c r="AN131" i="17" s="1"/>
  <c r="AN132" i="17" s="1"/>
  <c r="AN133" i="17" s="1"/>
  <c r="AN134" i="17" s="1"/>
  <c r="AN135" i="17" s="1"/>
  <c r="AN136" i="17" s="1"/>
  <c r="AN137" i="17" s="1"/>
  <c r="AN138" i="17" s="1"/>
  <c r="AN139" i="17" s="1"/>
  <c r="AN140" i="17" s="1"/>
  <c r="AN141" i="17" s="1"/>
  <c r="E142" i="17" s="1"/>
  <c r="U108" i="17"/>
  <c r="V108" i="17" s="1"/>
  <c r="AJ129" i="17" l="1"/>
  <c r="AJ130" i="17" s="1"/>
  <c r="AJ131" i="17" s="1"/>
  <c r="AJ132" i="17" s="1"/>
  <c r="AJ133" i="17" s="1"/>
  <c r="AJ134" i="17" s="1"/>
  <c r="AJ135" i="17" s="1"/>
  <c r="AJ136" i="17" s="1"/>
  <c r="AJ137" i="17" s="1"/>
  <c r="AJ138" i="17" s="1"/>
  <c r="E139" i="17" s="1"/>
  <c r="W108" i="17"/>
  <c r="AO108" i="17" s="1"/>
  <c r="AO109" i="17" s="1"/>
  <c r="AO110" i="17" s="1"/>
  <c r="AO111" i="17" s="1"/>
  <c r="AO112" i="17" s="1"/>
  <c r="AO113" i="17" s="1"/>
  <c r="AO114" i="17" s="1"/>
  <c r="AO115" i="17" s="1"/>
  <c r="AO116" i="17" s="1"/>
  <c r="AO117" i="17" s="1"/>
  <c r="AO118" i="17" s="1"/>
  <c r="AO119" i="17" s="1"/>
  <c r="K120" i="17" s="1"/>
  <c r="AP108" i="17"/>
  <c r="AP109" i="17" s="1"/>
  <c r="AP110" i="17" s="1"/>
  <c r="AP111" i="17" s="1"/>
  <c r="AP112" i="17" s="1"/>
  <c r="AP113" i="17" s="1"/>
  <c r="AP114" i="17" s="1"/>
  <c r="AP115" i="17" s="1"/>
  <c r="AP116" i="17" s="1"/>
  <c r="AP117" i="17" s="1"/>
  <c r="AP118" i="17" s="1"/>
  <c r="AP119" i="17" s="1"/>
  <c r="AP120" i="17" s="1"/>
  <c r="AP121" i="17" s="1"/>
  <c r="AP122" i="17" s="1"/>
  <c r="AP123" i="17" s="1"/>
  <c r="AP124" i="17" s="1"/>
  <c r="AP125" i="17" s="1"/>
  <c r="AP126" i="17" s="1"/>
  <c r="AP127" i="17" s="1"/>
  <c r="AP128" i="17" s="1"/>
  <c r="W124" i="17"/>
  <c r="AC124" i="17" s="1"/>
  <c r="AC125" i="17" s="1"/>
  <c r="AC126" i="17" s="1"/>
  <c r="AC127" i="17" s="1"/>
  <c r="E128" i="17" s="1"/>
  <c r="BB124" i="17"/>
  <c r="K125" i="17" s="1"/>
  <c r="U136" i="17"/>
  <c r="V136" i="17" s="1"/>
  <c r="W136" i="17" s="1"/>
  <c r="BA136" i="17" s="1"/>
  <c r="BA137" i="17" s="1"/>
  <c r="BA138" i="17" s="1"/>
  <c r="BA139" i="17" s="1"/>
  <c r="BA140" i="17" s="1"/>
  <c r="BA141" i="17" s="1"/>
  <c r="BA142" i="17" s="1"/>
  <c r="BA143" i="17" s="1"/>
  <c r="BA144" i="17" s="1"/>
  <c r="BA145" i="17" s="1"/>
  <c r="BA146" i="17" s="1"/>
  <c r="K147" i="17" s="1"/>
  <c r="W106" i="17"/>
  <c r="BE106" i="17" s="1"/>
  <c r="BE107" i="17" s="1"/>
  <c r="BE108" i="17" s="1"/>
  <c r="BE109" i="17" s="1"/>
  <c r="BE110" i="17" s="1"/>
  <c r="BE111" i="17" s="1"/>
  <c r="BE112" i="17" s="1"/>
  <c r="BE113" i="17" s="1"/>
  <c r="BE114" i="17" s="1"/>
  <c r="BE115" i="17" s="1"/>
  <c r="BE116" i="17" s="1"/>
  <c r="BE117" i="17" s="1"/>
  <c r="BE118" i="17" s="1"/>
  <c r="BE119" i="17" s="1"/>
  <c r="E120" i="17" s="1"/>
  <c r="AG106" i="17"/>
  <c r="AG107" i="17" s="1"/>
  <c r="AG108" i="17" s="1"/>
  <c r="AG109" i="17" s="1"/>
  <c r="AG110" i="17" s="1"/>
  <c r="AG111" i="17" s="1"/>
  <c r="AG112" i="17" s="1"/>
  <c r="AG113" i="17" s="1"/>
  <c r="AG114" i="17" s="1"/>
  <c r="AG115" i="17" s="1"/>
  <c r="AG116" i="17" s="1"/>
  <c r="AG117" i="17" s="1"/>
  <c r="AG118" i="17" s="1"/>
  <c r="AG119" i="17" s="1"/>
  <c r="AG120" i="17" s="1"/>
  <c r="AG121" i="17" s="1"/>
  <c r="AG122" i="17" s="1"/>
  <c r="AG123" i="17" s="1"/>
  <c r="AG124" i="17" s="1"/>
  <c r="AG125" i="17" s="1"/>
  <c r="AG126" i="17" s="1"/>
  <c r="AG127" i="17" s="1"/>
  <c r="AG128" i="17" s="1"/>
  <c r="U132" i="17"/>
  <c r="V132" i="17" s="1"/>
  <c r="W132" i="17" s="1"/>
  <c r="AR132" i="17" s="1"/>
  <c r="AR133" i="17" s="1"/>
  <c r="AR134" i="17" s="1"/>
  <c r="AR135" i="17" s="1"/>
  <c r="AR136" i="17" s="1"/>
  <c r="AR137" i="17" s="1"/>
  <c r="AR138" i="17" s="1"/>
  <c r="AR139" i="17" s="1"/>
  <c r="K140" i="17" s="1"/>
  <c r="BG129" i="17"/>
  <c r="BG130" i="17" s="1"/>
  <c r="BG131" i="17" s="1"/>
  <c r="BG132" i="17" s="1"/>
  <c r="BG133" i="17" s="1"/>
  <c r="BG134" i="17" s="1"/>
  <c r="BG135" i="17" s="1"/>
  <c r="BG136" i="17" s="1"/>
  <c r="BG137" i="17" s="1"/>
  <c r="BG138" i="17" s="1"/>
  <c r="BG139" i="17" s="1"/>
  <c r="BG140" i="17" s="1"/>
  <c r="BG141" i="17" s="1"/>
  <c r="K142" i="17" s="1"/>
  <c r="W126" i="17"/>
  <c r="AA126" i="17" s="1"/>
  <c r="AA127" i="17" s="1"/>
  <c r="AA128" i="17" s="1"/>
  <c r="AF126" i="17"/>
  <c r="AF127" i="17" s="1"/>
  <c r="AF128" i="17" s="1"/>
  <c r="U119" i="17"/>
  <c r="V119" i="17" s="1"/>
  <c r="U147" i="17" l="1"/>
  <c r="V147" i="17" s="1"/>
  <c r="U125" i="17"/>
  <c r="V125" i="17" s="1"/>
  <c r="AG129" i="17"/>
  <c r="AG130" i="17" s="1"/>
  <c r="AG131" i="17" s="1"/>
  <c r="AG132" i="17" s="1"/>
  <c r="AG133" i="17" s="1"/>
  <c r="AG134" i="17" s="1"/>
  <c r="E135" i="17" s="1"/>
  <c r="U128" i="17"/>
  <c r="V128" i="17" s="1"/>
  <c r="W128" i="17" s="1"/>
  <c r="AU128" i="17" s="1"/>
  <c r="AP129" i="17"/>
  <c r="AP130" i="17" s="1"/>
  <c r="AP131" i="17" s="1"/>
  <c r="AP132" i="17" s="1"/>
  <c r="AP133" i="17" s="1"/>
  <c r="AP134" i="17" s="1"/>
  <c r="AP135" i="17" s="1"/>
  <c r="AP136" i="17" s="1"/>
  <c r="AP137" i="17" s="1"/>
  <c r="AP138" i="17" s="1"/>
  <c r="AP139" i="17" s="1"/>
  <c r="AP140" i="17" s="1"/>
  <c r="AP141" i="17" s="1"/>
  <c r="AP142" i="17" s="1"/>
  <c r="AP143" i="17" s="1"/>
  <c r="AP144" i="17" s="1"/>
  <c r="K145" i="17" s="1"/>
  <c r="AA129" i="17"/>
  <c r="AA130" i="17" s="1"/>
  <c r="AA131" i="17" s="1"/>
  <c r="AA132" i="17" s="1"/>
  <c r="AA133" i="17" s="1"/>
  <c r="AA134" i="17" s="1"/>
  <c r="AA135" i="17" s="1"/>
  <c r="AA136" i="17" s="1"/>
  <c r="AA137" i="17" s="1"/>
  <c r="AA138" i="17" s="1"/>
  <c r="AA139" i="17" s="1"/>
  <c r="AA140" i="17" s="1"/>
  <c r="AA141" i="17" s="1"/>
  <c r="AA142" i="17" s="1"/>
  <c r="AA143" i="17" s="1"/>
  <c r="AA144" i="17" s="1"/>
  <c r="AA145" i="17" s="1"/>
  <c r="K146" i="17" s="1"/>
  <c r="U120" i="17"/>
  <c r="V120" i="17" s="1"/>
  <c r="W120" i="17" s="1"/>
  <c r="AO120" i="17" s="1"/>
  <c r="E121" i="17" s="1"/>
  <c r="BC132" i="17"/>
  <c r="BC133" i="17" s="1"/>
  <c r="BC134" i="17" s="1"/>
  <c r="BC135" i="17" s="1"/>
  <c r="BC136" i="17" s="1"/>
  <c r="BC137" i="17" s="1"/>
  <c r="BC138" i="17" s="1"/>
  <c r="BC139" i="17" s="1"/>
  <c r="BC140" i="17" s="1"/>
  <c r="BC141" i="17" s="1"/>
  <c r="BC142" i="17" s="1"/>
  <c r="BC143" i="17" s="1"/>
  <c r="BC144" i="17" s="1"/>
  <c r="BC145" i="17" s="1"/>
  <c r="BC146" i="17" s="1"/>
  <c r="BC147" i="17" s="1"/>
  <c r="BC148" i="17" s="1"/>
  <c r="BC149" i="17" s="1"/>
  <c r="BC150" i="17" s="1"/>
  <c r="BC151" i="17" s="1"/>
  <c r="BC152" i="17" s="1"/>
  <c r="BC153" i="17" s="1"/>
  <c r="BC154" i="17" s="1"/>
  <c r="BC155" i="17" s="1"/>
  <c r="BC156" i="17" s="1"/>
  <c r="BC157" i="17" s="1"/>
  <c r="K158" i="17" s="1"/>
  <c r="U139" i="17"/>
  <c r="V139" i="17" s="1"/>
  <c r="W139" i="17" s="1"/>
  <c r="AW139" i="17" s="1"/>
  <c r="AW140" i="17" s="1"/>
  <c r="AW141" i="17" s="1"/>
  <c r="AW142" i="17" s="1"/>
  <c r="AW143" i="17" s="1"/>
  <c r="AW144" i="17" s="1"/>
  <c r="AW145" i="17" s="1"/>
  <c r="AW146" i="17" s="1"/>
  <c r="AW147" i="17" s="1"/>
  <c r="AW148" i="17" s="1"/>
  <c r="AW149" i="17" s="1"/>
  <c r="AW150" i="17" s="1"/>
  <c r="AW151" i="17" s="1"/>
  <c r="AW152" i="17" s="1"/>
  <c r="AW153" i="17" s="1"/>
  <c r="AW154" i="17" s="1"/>
  <c r="E155" i="17" s="1"/>
  <c r="AQ136" i="17"/>
  <c r="AQ137" i="17" s="1"/>
  <c r="AQ138" i="17" s="1"/>
  <c r="AQ139" i="17" s="1"/>
  <c r="AQ140" i="17" s="1"/>
  <c r="AQ141" i="17" s="1"/>
  <c r="AQ142" i="17" s="1"/>
  <c r="AQ143" i="17" s="1"/>
  <c r="AQ144" i="17" s="1"/>
  <c r="AQ145" i="17" s="1"/>
  <c r="AQ146" i="17" s="1"/>
  <c r="AQ147" i="17" s="1"/>
  <c r="AQ148" i="17" s="1"/>
  <c r="AQ149" i="17" s="1"/>
  <c r="AQ150" i="17" s="1"/>
  <c r="AQ151" i="17" s="1"/>
  <c r="AQ152" i="17" s="1"/>
  <c r="AQ153" i="17" s="1"/>
  <c r="AQ154" i="17" s="1"/>
  <c r="AQ155" i="17" s="1"/>
  <c r="AQ156" i="17" s="1"/>
  <c r="AQ157" i="17" s="1"/>
  <c r="AQ158" i="17" s="1"/>
  <c r="AQ159" i="17" s="1"/>
  <c r="E160" i="17" s="1"/>
  <c r="U142" i="17"/>
  <c r="V142" i="17" s="1"/>
  <c r="W119" i="17"/>
  <c r="BH119" i="17" s="1"/>
  <c r="BH120" i="17" s="1"/>
  <c r="BH121" i="17" s="1"/>
  <c r="E122" i="17" s="1"/>
  <c r="AE119" i="17"/>
  <c r="AE120" i="17" s="1"/>
  <c r="AE121" i="17" s="1"/>
  <c r="AE122" i="17" s="1"/>
  <c r="AE123" i="17" s="1"/>
  <c r="AE124" i="17" s="1"/>
  <c r="AE125" i="17" s="1"/>
  <c r="AE126" i="17" s="1"/>
  <c r="AE127" i="17" s="1"/>
  <c r="AE128" i="17" s="1"/>
  <c r="AF129" i="17"/>
  <c r="AF130" i="17" s="1"/>
  <c r="AF131" i="17" s="1"/>
  <c r="AF132" i="17" s="1"/>
  <c r="K133" i="17" s="1"/>
  <c r="AE129" i="17" l="1"/>
  <c r="AE130" i="17" s="1"/>
  <c r="AE131" i="17" s="1"/>
  <c r="AE132" i="17" s="1"/>
  <c r="AE133" i="17" s="1"/>
  <c r="AE134" i="17" s="1"/>
  <c r="AE135" i="17" s="1"/>
  <c r="AE136" i="17" s="1"/>
  <c r="AE137" i="17" s="1"/>
  <c r="AE138" i="17" s="1"/>
  <c r="AE139" i="17" s="1"/>
  <c r="E140" i="17" s="1"/>
  <c r="W142" i="17"/>
  <c r="BG142" i="17" s="1"/>
  <c r="BG143" i="17" s="1"/>
  <c r="BG144" i="17" s="1"/>
  <c r="BG145" i="17" s="1"/>
  <c r="BG146" i="17" s="1"/>
  <c r="BG147" i="17" s="1"/>
  <c r="BG148" i="17" s="1"/>
  <c r="BG149" i="17" s="1"/>
  <c r="BG150" i="17" s="1"/>
  <c r="BG151" i="17" s="1"/>
  <c r="BG152" i="17" s="1"/>
  <c r="BG153" i="17" s="1"/>
  <c r="BG154" i="17" s="1"/>
  <c r="BG155" i="17" s="1"/>
  <c r="BG156" i="17" s="1"/>
  <c r="E157" i="17" s="1"/>
  <c r="AN142" i="17"/>
  <c r="AN143" i="17" s="1"/>
  <c r="AN144" i="17" s="1"/>
  <c r="AN145" i="17" s="1"/>
  <c r="AN146" i="17" s="1"/>
  <c r="AN147" i="17" s="1"/>
  <c r="AN148" i="17" s="1"/>
  <c r="E149" i="17" s="1"/>
  <c r="U146" i="17"/>
  <c r="V146" i="17" s="1"/>
  <c r="U135" i="17"/>
  <c r="V135" i="17" s="1"/>
  <c r="W135" i="17" s="1"/>
  <c r="AX135" i="17" s="1"/>
  <c r="AX136" i="17" s="1"/>
  <c r="AX137" i="17" s="1"/>
  <c r="AX138" i="17" s="1"/>
  <c r="AX139" i="17" s="1"/>
  <c r="AX140" i="17" s="1"/>
  <c r="AX141" i="17" s="1"/>
  <c r="AX142" i="17" s="1"/>
  <c r="AX143" i="17" s="1"/>
  <c r="AX144" i="17" s="1"/>
  <c r="AX145" i="17" s="1"/>
  <c r="AX146" i="17" s="1"/>
  <c r="AX147" i="17" s="1"/>
  <c r="AX148" i="17" s="1"/>
  <c r="AX149" i="17" s="1"/>
  <c r="AX150" i="17" s="1"/>
  <c r="AX151" i="17" s="1"/>
  <c r="AX152" i="17" s="1"/>
  <c r="AX153" i="17" s="1"/>
  <c r="E154" i="17" s="1"/>
  <c r="W125" i="17"/>
  <c r="BB125" i="17" s="1"/>
  <c r="BB126" i="17" s="1"/>
  <c r="BB127" i="17" s="1"/>
  <c r="BB128" i="17" s="1"/>
  <c r="AM125" i="17"/>
  <c r="AM126" i="17" s="1"/>
  <c r="AM127" i="17" s="1"/>
  <c r="AM128" i="17" s="1"/>
  <c r="U122" i="17"/>
  <c r="V122" i="17" s="1"/>
  <c r="W122" i="17" s="1"/>
  <c r="AS122" i="17" s="1"/>
  <c r="AS123" i="17" s="1"/>
  <c r="AS124" i="17" s="1"/>
  <c r="AS125" i="17" s="1"/>
  <c r="AS126" i="17" s="1"/>
  <c r="AS127" i="17" s="1"/>
  <c r="AS128" i="17" s="1"/>
  <c r="AU129" i="17"/>
  <c r="AU130" i="17" s="1"/>
  <c r="AU131" i="17" s="1"/>
  <c r="AU132" i="17" s="1"/>
  <c r="AU133" i="17" s="1"/>
  <c r="AU134" i="17" s="1"/>
  <c r="AU135" i="17" s="1"/>
  <c r="AU136" i="17" s="1"/>
  <c r="AU137" i="17" s="1"/>
  <c r="AU138" i="17" s="1"/>
  <c r="AU139" i="17" s="1"/>
  <c r="AU140" i="17" s="1"/>
  <c r="AU141" i="17" s="1"/>
  <c r="AU142" i="17" s="1"/>
  <c r="AU143" i="17" s="1"/>
  <c r="AU144" i="17" s="1"/>
  <c r="E145" i="17" s="1"/>
  <c r="AC128" i="17"/>
  <c r="AJ139" i="17"/>
  <c r="AJ140" i="17" s="1"/>
  <c r="AJ141" i="17" s="1"/>
  <c r="AJ142" i="17" s="1"/>
  <c r="AJ143" i="17" s="1"/>
  <c r="AJ144" i="17" s="1"/>
  <c r="AJ145" i="17" s="1"/>
  <c r="AJ146" i="17" s="1"/>
  <c r="AJ147" i="17" s="1"/>
  <c r="AJ148" i="17" s="1"/>
  <c r="AJ149" i="17" s="1"/>
  <c r="AJ150" i="17" s="1"/>
  <c r="E151" i="17" s="1"/>
  <c r="W147" i="17"/>
  <c r="BA147" i="17" s="1"/>
  <c r="BA148" i="17" s="1"/>
  <c r="BA149" i="17" s="1"/>
  <c r="BA150" i="17" s="1"/>
  <c r="BA151" i="17" s="1"/>
  <c r="BA152" i="17" s="1"/>
  <c r="BA153" i="17" s="1"/>
  <c r="BA154" i="17" s="1"/>
  <c r="BA155" i="17" s="1"/>
  <c r="BA156" i="17" s="1"/>
  <c r="BA157" i="17" s="1"/>
  <c r="BA158" i="17" s="1"/>
  <c r="BA159" i="17" s="1"/>
  <c r="BA160" i="17" s="1"/>
  <c r="AV147" i="17"/>
  <c r="AV148" i="17" s="1"/>
  <c r="AV149" i="17" s="1"/>
  <c r="AV150" i="17" s="1"/>
  <c r="AV151" i="17" s="1"/>
  <c r="AV152" i="17" s="1"/>
  <c r="AV153" i="17" s="1"/>
  <c r="AV154" i="17" s="1"/>
  <c r="AV155" i="17" s="1"/>
  <c r="AV156" i="17" s="1"/>
  <c r="AV157" i="17" s="1"/>
  <c r="AV158" i="17" s="1"/>
  <c r="AV159" i="17" s="1"/>
  <c r="AV160" i="17" s="1"/>
  <c r="BE120" i="17"/>
  <c r="K121" i="17" s="1"/>
  <c r="U121" i="17" s="1"/>
  <c r="V121" i="17" s="1"/>
  <c r="W121" i="17" l="1"/>
  <c r="AO121" i="17"/>
  <c r="AO122" i="17" s="1"/>
  <c r="AO123" i="17" s="1"/>
  <c r="AO124" i="17" s="1"/>
  <c r="AO125" i="17" s="1"/>
  <c r="AO126" i="17" s="1"/>
  <c r="AO127" i="17" s="1"/>
  <c r="AO128" i="17" s="1"/>
  <c r="AC129" i="17"/>
  <c r="AC130" i="17" s="1"/>
  <c r="AC131" i="17" s="1"/>
  <c r="AC132" i="17" s="1"/>
  <c r="AC133" i="17" s="1"/>
  <c r="AC134" i="17" s="1"/>
  <c r="AC135" i="17" s="1"/>
  <c r="AC136" i="17" s="1"/>
  <c r="AC137" i="17" s="1"/>
  <c r="AC138" i="17" s="1"/>
  <c r="AC139" i="17" s="1"/>
  <c r="AC140" i="17" s="1"/>
  <c r="AC141" i="17" s="1"/>
  <c r="AC142" i="17" s="1"/>
  <c r="AC143" i="17" s="1"/>
  <c r="AC144" i="17" s="1"/>
  <c r="AC145" i="17" s="1"/>
  <c r="AC146" i="17" s="1"/>
  <c r="AC147" i="17" s="1"/>
  <c r="AC148" i="17" s="1"/>
  <c r="AC149" i="17" s="1"/>
  <c r="AC150" i="17" s="1"/>
  <c r="AC151" i="17" s="1"/>
  <c r="AC152" i="17" s="1"/>
  <c r="K153" i="17" s="1"/>
  <c r="BA161" i="17"/>
  <c r="BA162" i="17" s="1"/>
  <c r="BA163" i="17" s="1"/>
  <c r="BA164" i="17" s="1"/>
  <c r="K165" i="17" s="1"/>
  <c r="U149" i="17"/>
  <c r="V149" i="17" s="1"/>
  <c r="W149" i="17" s="1"/>
  <c r="AN149" i="17"/>
  <c r="AN150" i="17" s="1"/>
  <c r="AN151" i="17" s="1"/>
  <c r="AN152" i="17" s="1"/>
  <c r="AN153" i="17" s="1"/>
  <c r="AN154" i="17" s="1"/>
  <c r="AN155" i="17" s="1"/>
  <c r="AN156" i="17" s="1"/>
  <c r="AN157" i="17" s="1"/>
  <c r="AN158" i="17" s="1"/>
  <c r="AN159" i="17" s="1"/>
  <c r="AN160" i="17" s="1"/>
  <c r="BG157" i="17"/>
  <c r="BG158" i="17" s="1"/>
  <c r="BG159" i="17" s="1"/>
  <c r="BG160" i="17" s="1"/>
  <c r="U157" i="17"/>
  <c r="V157" i="17" s="1"/>
  <c r="W157" i="17" s="1"/>
  <c r="AZ157" i="17" s="1"/>
  <c r="AZ158" i="17" s="1"/>
  <c r="AZ159" i="17" s="1"/>
  <c r="AZ160" i="17" s="1"/>
  <c r="U145" i="17"/>
  <c r="V145" i="17" s="1"/>
  <c r="W145" i="17" s="1"/>
  <c r="AP145" i="17" s="1"/>
  <c r="AP146" i="17" s="1"/>
  <c r="AP147" i="17" s="1"/>
  <c r="AP148" i="17" s="1"/>
  <c r="K149" i="17" s="1"/>
  <c r="AU145" i="17"/>
  <c r="AU146" i="17" s="1"/>
  <c r="AU147" i="17" s="1"/>
  <c r="AU148" i="17" s="1"/>
  <c r="AU149" i="17" s="1"/>
  <c r="AU150" i="17" s="1"/>
  <c r="AU151" i="17" s="1"/>
  <c r="AU152" i="17" s="1"/>
  <c r="AU153" i="17" s="1"/>
  <c r="AU154" i="17" s="1"/>
  <c r="AU155" i="17" s="1"/>
  <c r="AU156" i="17" s="1"/>
  <c r="AU157" i="17" s="1"/>
  <c r="E158" i="17" s="1"/>
  <c r="W146" i="17"/>
  <c r="AA146" i="17" s="1"/>
  <c r="AA147" i="17" s="1"/>
  <c r="AA148" i="17" s="1"/>
  <c r="AA149" i="17" s="1"/>
  <c r="K150" i="17" s="1"/>
  <c r="AH146" i="17"/>
  <c r="AH147" i="17" s="1"/>
  <c r="AH148" i="17" s="1"/>
  <c r="AH149" i="17" s="1"/>
  <c r="AH150" i="17" s="1"/>
  <c r="AH151" i="17" s="1"/>
  <c r="AH152" i="17" s="1"/>
  <c r="E153" i="17" s="1"/>
  <c r="U140" i="17"/>
  <c r="V140" i="17" s="1"/>
  <c r="W140" i="17" s="1"/>
  <c r="AR140" i="17" s="1"/>
  <c r="AR141" i="17" s="1"/>
  <c r="AR142" i="17" s="1"/>
  <c r="AR143" i="17" s="1"/>
  <c r="AR144" i="17" s="1"/>
  <c r="AR145" i="17" s="1"/>
  <c r="AR146" i="17" s="1"/>
  <c r="AR147" i="17" s="1"/>
  <c r="AR148" i="17" s="1"/>
  <c r="AR149" i="17" s="1"/>
  <c r="AR150" i="17" s="1"/>
  <c r="AR151" i="17" s="1"/>
  <c r="AR152" i="17" s="1"/>
  <c r="AR153" i="17" s="1"/>
  <c r="AR154" i="17" s="1"/>
  <c r="AR155" i="17" s="1"/>
  <c r="AR156" i="17" s="1"/>
  <c r="AR157" i="17" s="1"/>
  <c r="AR158" i="17" s="1"/>
  <c r="AR159" i="17" s="1"/>
  <c r="AR160" i="17" s="1"/>
  <c r="AS129" i="17"/>
  <c r="AS130" i="17" s="1"/>
  <c r="AS131" i="17" s="1"/>
  <c r="AS132" i="17" s="1"/>
  <c r="AS133" i="17" s="1"/>
  <c r="E134" i="17" s="1"/>
  <c r="BH122" i="17"/>
  <c r="BH123" i="17" s="1"/>
  <c r="BH124" i="17" s="1"/>
  <c r="BH125" i="17" s="1"/>
  <c r="BH126" i="17" s="1"/>
  <c r="BH127" i="17" s="1"/>
  <c r="BH128" i="17" s="1"/>
  <c r="AM129" i="17"/>
  <c r="AM130" i="17" s="1"/>
  <c r="AM131" i="17" s="1"/>
  <c r="AM132" i="17" s="1"/>
  <c r="AM133" i="17" s="1"/>
  <c r="AM134" i="17" s="1"/>
  <c r="AM135" i="17" s="1"/>
  <c r="AM136" i="17" s="1"/>
  <c r="AM137" i="17" s="1"/>
  <c r="AM138" i="17" s="1"/>
  <c r="AM139" i="17" s="1"/>
  <c r="AM140" i="17" s="1"/>
  <c r="E141" i="17" s="1"/>
  <c r="BB129" i="17"/>
  <c r="BB130" i="17" s="1"/>
  <c r="BB131" i="17" s="1"/>
  <c r="BB132" i="17" s="1"/>
  <c r="BB133" i="17" s="1"/>
  <c r="BB134" i="17" s="1"/>
  <c r="BB135" i="17" s="1"/>
  <c r="BB136" i="17" s="1"/>
  <c r="BB137" i="17" s="1"/>
  <c r="BB138" i="17" s="1"/>
  <c r="BB139" i="17" s="1"/>
  <c r="BB140" i="17" s="1"/>
  <c r="BB141" i="17" s="1"/>
  <c r="BB142" i="17" s="1"/>
  <c r="BB143" i="17" s="1"/>
  <c r="BB144" i="17" s="1"/>
  <c r="BB145" i="17" s="1"/>
  <c r="BB146" i="17" s="1"/>
  <c r="BB147" i="17" s="1"/>
  <c r="BB148" i="17" s="1"/>
  <c r="BB149" i="17" s="1"/>
  <c r="BB150" i="17" s="1"/>
  <c r="BB151" i="17" s="1"/>
  <c r="E152" i="17" s="1"/>
  <c r="U154" i="17"/>
  <c r="V154" i="17" s="1"/>
  <c r="W154" i="17" s="1"/>
  <c r="AB154" i="17" s="1"/>
  <c r="AB155" i="17" s="1"/>
  <c r="AB156" i="17" s="1"/>
  <c r="AB157" i="17" s="1"/>
  <c r="AB158" i="17" s="1"/>
  <c r="AB159" i="17" s="1"/>
  <c r="AB160" i="17" s="1"/>
  <c r="BE121" i="17"/>
  <c r="BE122" i="17" s="1"/>
  <c r="BE123" i="17" s="1"/>
  <c r="BE124" i="17" s="1"/>
  <c r="BE125" i="17" s="1"/>
  <c r="BE126" i="17" s="1"/>
  <c r="BE127" i="17" s="1"/>
  <c r="BE128" i="17" s="1"/>
  <c r="AV161" i="17"/>
  <c r="AV162" i="17" s="1"/>
  <c r="AV163" i="17" s="1"/>
  <c r="AV164" i="17" s="1"/>
  <c r="AV165" i="17" s="1"/>
  <c r="AV166" i="17" s="1"/>
  <c r="AV167" i="17" s="1"/>
  <c r="AV168" i="17" s="1"/>
  <c r="AV169" i="17" s="1"/>
  <c r="AV170" i="17" s="1"/>
  <c r="AV171" i="17" s="1"/>
  <c r="AV172" i="17" s="1"/>
  <c r="AV173" i="17" s="1"/>
  <c r="AV174" i="17" s="1"/>
  <c r="K175" i="17" s="1"/>
  <c r="AG135" i="17"/>
  <c r="AG136" i="17" s="1"/>
  <c r="AG137" i="17" s="1"/>
  <c r="AG138" i="17" s="1"/>
  <c r="AG139" i="17" s="1"/>
  <c r="AG140" i="17" s="1"/>
  <c r="AG141" i="17" s="1"/>
  <c r="AG142" i="17" s="1"/>
  <c r="AG143" i="17" s="1"/>
  <c r="AG144" i="17" s="1"/>
  <c r="AG145" i="17" s="1"/>
  <c r="AG146" i="17" s="1"/>
  <c r="AG147" i="17" s="1"/>
  <c r="E148" i="17" s="1"/>
  <c r="AZ161" i="17" l="1"/>
  <c r="AZ162" i="17" s="1"/>
  <c r="AZ163" i="17" s="1"/>
  <c r="AZ164" i="17" s="1"/>
  <c r="AZ165" i="17" s="1"/>
  <c r="AZ166" i="17" s="1"/>
  <c r="AZ167" i="17" s="1"/>
  <c r="AZ168" i="17" s="1"/>
  <c r="AZ169" i="17" s="1"/>
  <c r="AZ170" i="17" s="1"/>
  <c r="AZ171" i="17" s="1"/>
  <c r="AZ172" i="17" s="1"/>
  <c r="AZ173" i="17" s="1"/>
  <c r="AZ174" i="17" s="1"/>
  <c r="AZ175" i="17" s="1"/>
  <c r="AZ176" i="17" s="1"/>
  <c r="AZ177" i="17" s="1"/>
  <c r="AZ178" i="17" s="1"/>
  <c r="AZ179" i="17" s="1"/>
  <c r="AZ180" i="17" s="1"/>
  <c r="AZ181" i="17" s="1"/>
  <c r="AZ182" i="17" s="1"/>
  <c r="AZ183" i="17" s="1"/>
  <c r="AZ184" i="17" s="1"/>
  <c r="AZ185" i="17" s="1"/>
  <c r="AZ186" i="17" s="1"/>
  <c r="AZ187" i="17" s="1"/>
  <c r="AZ188" i="17" s="1"/>
  <c r="BH129" i="17"/>
  <c r="BH130" i="17" s="1"/>
  <c r="K131" i="17" s="1"/>
  <c r="AN161" i="17"/>
  <c r="AN162" i="17" s="1"/>
  <c r="AN163" i="17" s="1"/>
  <c r="AN164" i="17" s="1"/>
  <c r="AN165" i="17" s="1"/>
  <c r="AN166" i="17" s="1"/>
  <c r="AN167" i="17" s="1"/>
  <c r="AN168" i="17" s="1"/>
  <c r="AN169" i="17" s="1"/>
  <c r="AN170" i="17" s="1"/>
  <c r="K171" i="17" s="1"/>
  <c r="BG161" i="17"/>
  <c r="BG162" i="17" s="1"/>
  <c r="BG163" i="17" s="1"/>
  <c r="BG164" i="17" s="1"/>
  <c r="E165" i="17" s="1"/>
  <c r="AS134" i="17"/>
  <c r="AS135" i="17" s="1"/>
  <c r="AS136" i="17" s="1"/>
  <c r="AS137" i="17" s="1"/>
  <c r="AS138" i="17" s="1"/>
  <c r="AS139" i="17" s="1"/>
  <c r="AS140" i="17" s="1"/>
  <c r="AS141" i="17" s="1"/>
  <c r="AS142" i="17" s="1"/>
  <c r="AS143" i="17" s="1"/>
  <c r="AS144" i="17" s="1"/>
  <c r="AS145" i="17" s="1"/>
  <c r="AS146" i="17" s="1"/>
  <c r="AS147" i="17" s="1"/>
  <c r="AS148" i="17" s="1"/>
  <c r="AS149" i="17" s="1"/>
  <c r="AS150" i="17" s="1"/>
  <c r="AS151" i="17" s="1"/>
  <c r="AS152" i="17" s="1"/>
  <c r="AS153" i="17" s="1"/>
  <c r="AS154" i="17" s="1"/>
  <c r="AS155" i="17" s="1"/>
  <c r="AS156" i="17" s="1"/>
  <c r="AS157" i="17" s="1"/>
  <c r="AS158" i="17" s="1"/>
  <c r="K159" i="17" s="1"/>
  <c r="U134" i="17"/>
  <c r="V134" i="17" s="1"/>
  <c r="W134" i="17" s="1"/>
  <c r="AL134" i="17" s="1"/>
  <c r="AL135" i="17" s="1"/>
  <c r="AL136" i="17" s="1"/>
  <c r="AL137" i="17" s="1"/>
  <c r="AL138" i="17" s="1"/>
  <c r="AL139" i="17" s="1"/>
  <c r="AL140" i="17" s="1"/>
  <c r="AL141" i="17" s="1"/>
  <c r="AL142" i="17" s="1"/>
  <c r="AL143" i="17" s="1"/>
  <c r="AL144" i="17" s="1"/>
  <c r="AL145" i="17" s="1"/>
  <c r="AL146" i="17" s="1"/>
  <c r="AL147" i="17" s="1"/>
  <c r="AL148" i="17" s="1"/>
  <c r="AL149" i="17" s="1"/>
  <c r="AL150" i="17" s="1"/>
  <c r="AL151" i="17" s="1"/>
  <c r="K152" i="17" s="1"/>
  <c r="U152" i="17" s="1"/>
  <c r="V152" i="17" s="1"/>
  <c r="AE140" i="17"/>
  <c r="AE141" i="17" s="1"/>
  <c r="AE142" i="17" s="1"/>
  <c r="AE143" i="17" s="1"/>
  <c r="AE144" i="17" s="1"/>
  <c r="AE145" i="17" s="1"/>
  <c r="AE146" i="17" s="1"/>
  <c r="AE147" i="17" s="1"/>
  <c r="AE148" i="17" s="1"/>
  <c r="AE149" i="17" s="1"/>
  <c r="AE150" i="17" s="1"/>
  <c r="AE151" i="17" s="1"/>
  <c r="AE152" i="17" s="1"/>
  <c r="AE153" i="17" s="1"/>
  <c r="AE154" i="17" s="1"/>
  <c r="AE155" i="17" s="1"/>
  <c r="AE156" i="17" s="1"/>
  <c r="AE157" i="17" s="1"/>
  <c r="AE158" i="17" s="1"/>
  <c r="AE159" i="17" s="1"/>
  <c r="AE160" i="17" s="1"/>
  <c r="U153" i="17"/>
  <c r="V153" i="17" s="1"/>
  <c r="W153" i="17" s="1"/>
  <c r="AC153" i="17" s="1"/>
  <c r="AC154" i="17" s="1"/>
  <c r="AC155" i="17" s="1"/>
  <c r="AC156" i="17" s="1"/>
  <c r="AC157" i="17" s="1"/>
  <c r="AC158" i="17" s="1"/>
  <c r="AC159" i="17" s="1"/>
  <c r="AC160" i="17" s="1"/>
  <c r="U148" i="17"/>
  <c r="V148" i="17" s="1"/>
  <c r="W148" i="17" s="1"/>
  <c r="BD148" i="17" s="1"/>
  <c r="BD149" i="17" s="1"/>
  <c r="BD150" i="17" s="1"/>
  <c r="BD151" i="17" s="1"/>
  <c r="BD152" i="17" s="1"/>
  <c r="BD153" i="17" s="1"/>
  <c r="BD154" i="17" s="1"/>
  <c r="BD155" i="17" s="1"/>
  <c r="BD156" i="17" s="1"/>
  <c r="BD157" i="17" s="1"/>
  <c r="BD158" i="17" s="1"/>
  <c r="BD159" i="17" s="1"/>
  <c r="BD160" i="17" s="1"/>
  <c r="AB161" i="17"/>
  <c r="AB162" i="17" s="1"/>
  <c r="AB163" i="17" s="1"/>
  <c r="AB164" i="17" s="1"/>
  <c r="AB165" i="17" s="1"/>
  <c r="AB166" i="17" s="1"/>
  <c r="AB167" i="17" s="1"/>
  <c r="AB168" i="17" s="1"/>
  <c r="AB169" i="17" s="1"/>
  <c r="AB170" i="17" s="1"/>
  <c r="AB171" i="17" s="1"/>
  <c r="AB172" i="17" s="1"/>
  <c r="AB173" i="17" s="1"/>
  <c r="AB174" i="17" s="1"/>
  <c r="AB175" i="17" s="1"/>
  <c r="AB176" i="17" s="1"/>
  <c r="AB177" i="17" s="1"/>
  <c r="AB178" i="17" s="1"/>
  <c r="AB179" i="17" s="1"/>
  <c r="AB180" i="17" s="1"/>
  <c r="AB181" i="17" s="1"/>
  <c r="AB182" i="17" s="1"/>
  <c r="AB183" i="17" s="1"/>
  <c r="AB184" i="17" s="1"/>
  <c r="AB185" i="17" s="1"/>
  <c r="AB186" i="17" s="1"/>
  <c r="AB187" i="17" s="1"/>
  <c r="AB188" i="17" s="1"/>
  <c r="U150" i="17"/>
  <c r="V150" i="17" s="1"/>
  <c r="K161" i="17"/>
  <c r="AX154" i="17"/>
  <c r="AX155" i="17" s="1"/>
  <c r="AX156" i="17" s="1"/>
  <c r="AX157" i="17" s="1"/>
  <c r="AX158" i="17" s="1"/>
  <c r="AX159" i="17" s="1"/>
  <c r="AX160" i="17" s="1"/>
  <c r="U158" i="17"/>
  <c r="V158" i="17" s="1"/>
  <c r="W158" i="17" s="1"/>
  <c r="BC158" i="17" s="1"/>
  <c r="BC159" i="17" s="1"/>
  <c r="BC160" i="17" s="1"/>
  <c r="AO129" i="17"/>
  <c r="AO130" i="17" s="1"/>
  <c r="AO131" i="17" s="1"/>
  <c r="AO132" i="17" s="1"/>
  <c r="AO133" i="17" s="1"/>
  <c r="AO134" i="17" s="1"/>
  <c r="AO135" i="17" s="1"/>
  <c r="AO136" i="17" s="1"/>
  <c r="AO137" i="17" s="1"/>
  <c r="AO138" i="17" s="1"/>
  <c r="AO139" i="17" s="1"/>
  <c r="AO140" i="17" s="1"/>
  <c r="AO141" i="17" s="1"/>
  <c r="AO142" i="17" s="1"/>
  <c r="AO143" i="17" s="1"/>
  <c r="AO144" i="17" s="1"/>
  <c r="AO145" i="17" s="1"/>
  <c r="AO146" i="17" s="1"/>
  <c r="AO147" i="17" s="1"/>
  <c r="AO148" i="17" s="1"/>
  <c r="AO149" i="17" s="1"/>
  <c r="AO150" i="17" s="1"/>
  <c r="AO151" i="17" s="1"/>
  <c r="AO152" i="17" s="1"/>
  <c r="AO153" i="17" s="1"/>
  <c r="AO154" i="17" s="1"/>
  <c r="AO155" i="17" s="1"/>
  <c r="AO156" i="17" s="1"/>
  <c r="AO157" i="17" s="1"/>
  <c r="AO158" i="17" s="1"/>
  <c r="AO159" i="17" s="1"/>
  <c r="AO160" i="17" s="1"/>
  <c r="AO161" i="17" s="1"/>
  <c r="AO162" i="17" s="1"/>
  <c r="AO163" i="17" s="1"/>
  <c r="AO164" i="17" s="1"/>
  <c r="AO165" i="17" s="1"/>
  <c r="AO166" i="17" s="1"/>
  <c r="AO167" i="17" s="1"/>
  <c r="AO168" i="17" s="1"/>
  <c r="AO169" i="17" s="1"/>
  <c r="AO170" i="17" s="1"/>
  <c r="AO171" i="17" s="1"/>
  <c r="AO172" i="17" s="1"/>
  <c r="AO173" i="17" s="1"/>
  <c r="AO174" i="17" s="1"/>
  <c r="AO175" i="17" s="1"/>
  <c r="AO176" i="17" s="1"/>
  <c r="AO177" i="17" s="1"/>
  <c r="AO178" i="17" s="1"/>
  <c r="AO179" i="17" s="1"/>
  <c r="AO180" i="17" s="1"/>
  <c r="AO181" i="17" s="1"/>
  <c r="AO182" i="17" s="1"/>
  <c r="AO183" i="17" s="1"/>
  <c r="AO184" i="17" s="1"/>
  <c r="AO185" i="17" s="1"/>
  <c r="AO186" i="17" s="1"/>
  <c r="AO187" i="17" s="1"/>
  <c r="AO188" i="17" s="1"/>
  <c r="BE129" i="17"/>
  <c r="BE130" i="17" s="1"/>
  <c r="BE131" i="17" s="1"/>
  <c r="BE132" i="17" s="1"/>
  <c r="E133" i="17" s="1"/>
  <c r="AP149" i="17"/>
  <c r="AP150" i="17" s="1"/>
  <c r="AP151" i="17" s="1"/>
  <c r="AP152" i="17" s="1"/>
  <c r="AP153" i="17" s="1"/>
  <c r="AP154" i="17" s="1"/>
  <c r="AP155" i="17" s="1"/>
  <c r="AP156" i="17" s="1"/>
  <c r="AP157" i="17" s="1"/>
  <c r="AP158" i="17" s="1"/>
  <c r="AP159" i="17" s="1"/>
  <c r="AP160" i="17" s="1"/>
  <c r="AC161" i="17" l="1"/>
  <c r="AC162" i="17" s="1"/>
  <c r="AC163" i="17" s="1"/>
  <c r="AC164" i="17" s="1"/>
  <c r="AC165" i="17" s="1"/>
  <c r="AC166" i="17" s="1"/>
  <c r="AC167" i="17" s="1"/>
  <c r="AC168" i="17" s="1"/>
  <c r="AC169" i="17" s="1"/>
  <c r="AC170" i="17" s="1"/>
  <c r="AC171" i="17" s="1"/>
  <c r="AC172" i="17" s="1"/>
  <c r="AC173" i="17" s="1"/>
  <c r="AC174" i="17" s="1"/>
  <c r="AC175" i="17" s="1"/>
  <c r="AC176" i="17" s="1"/>
  <c r="AC177" i="17" s="1"/>
  <c r="AC178" i="17" s="1"/>
  <c r="AC179" i="17" s="1"/>
  <c r="AC180" i="17" s="1"/>
  <c r="AC181" i="17" s="1"/>
  <c r="AC182" i="17" s="1"/>
  <c r="AC183" i="17" s="1"/>
  <c r="AC184" i="17" s="1"/>
  <c r="AC185" i="17" s="1"/>
  <c r="AC186" i="17" s="1"/>
  <c r="AC187" i="17" s="1"/>
  <c r="AC188" i="17" s="1"/>
  <c r="W152" i="17"/>
  <c r="BB152" i="17"/>
  <c r="BB153" i="17" s="1"/>
  <c r="BB154" i="17" s="1"/>
  <c r="BB155" i="17" s="1"/>
  <c r="BB156" i="17" s="1"/>
  <c r="BB157" i="17" s="1"/>
  <c r="BB158" i="17" s="1"/>
  <c r="BB159" i="17" s="1"/>
  <c r="BB160" i="17" s="1"/>
  <c r="U159" i="17"/>
  <c r="V159" i="17" s="1"/>
  <c r="AP161" i="17"/>
  <c r="K162" i="17" s="1"/>
  <c r="AG148" i="17"/>
  <c r="AG149" i="17" s="1"/>
  <c r="AG150" i="17" s="1"/>
  <c r="AG151" i="17" s="1"/>
  <c r="AG152" i="17" s="1"/>
  <c r="AG153" i="17" s="1"/>
  <c r="AG154" i="17" s="1"/>
  <c r="AG155" i="17" s="1"/>
  <c r="AG156" i="17" s="1"/>
  <c r="AG157" i="17" s="1"/>
  <c r="AG158" i="17" s="1"/>
  <c r="AG159" i="17" s="1"/>
  <c r="AG160" i="17" s="1"/>
  <c r="U165" i="17"/>
  <c r="V165" i="17" s="1"/>
  <c r="W165" i="17" s="1"/>
  <c r="BA165" i="17" s="1"/>
  <c r="BA166" i="17" s="1"/>
  <c r="BA167" i="17" s="1"/>
  <c r="BA168" i="17" s="1"/>
  <c r="BA169" i="17" s="1"/>
  <c r="E170" i="17" s="1"/>
  <c r="AO2" i="16"/>
  <c r="AO3" i="16" s="1"/>
  <c r="AO4" i="16" s="1"/>
  <c r="AO5" i="16" s="1"/>
  <c r="AO6" i="16" s="1"/>
  <c r="AO7" i="16" s="1"/>
  <c r="AO8" i="16" s="1"/>
  <c r="AO9" i="16" s="1"/>
  <c r="AO10" i="16" s="1"/>
  <c r="AO11" i="16" s="1"/>
  <c r="AO12" i="16" s="1"/>
  <c r="AO13" i="16" s="1"/>
  <c r="AO14" i="16" s="1"/>
  <c r="AO15" i="16" s="1"/>
  <c r="AO16" i="16" s="1"/>
  <c r="AO17" i="16" s="1"/>
  <c r="AO18" i="16" s="1"/>
  <c r="AO19" i="16" s="1"/>
  <c r="AO20" i="16" s="1"/>
  <c r="AO21" i="16" s="1"/>
  <c r="AO22" i="16" s="1"/>
  <c r="AO23" i="16" s="1"/>
  <c r="AO24" i="16" s="1"/>
  <c r="E25" i="16" s="1"/>
  <c r="AU158" i="17"/>
  <c r="AU159" i="17" s="1"/>
  <c r="AU160" i="17" s="1"/>
  <c r="U131" i="17"/>
  <c r="V131" i="17" s="1"/>
  <c r="U133" i="17"/>
  <c r="V133" i="17" s="1"/>
  <c r="W133" i="17" s="1"/>
  <c r="AF133" i="17" s="1"/>
  <c r="AF134" i="17" s="1"/>
  <c r="AF135" i="17" s="1"/>
  <c r="AF136" i="17" s="1"/>
  <c r="AF137" i="17" s="1"/>
  <c r="AF138" i="17" s="1"/>
  <c r="AF139" i="17" s="1"/>
  <c r="AF140" i="17" s="1"/>
  <c r="K141" i="17" s="1"/>
  <c r="BC161" i="17"/>
  <c r="BC162" i="17" s="1"/>
  <c r="BC163" i="17" s="1"/>
  <c r="BC164" i="17" s="1"/>
  <c r="BC165" i="17" s="1"/>
  <c r="E166" i="17" s="1"/>
  <c r="BD161" i="17"/>
  <c r="BD162" i="17" s="1"/>
  <c r="BD163" i="17" s="1"/>
  <c r="BD164" i="17" s="1"/>
  <c r="BD165" i="17" s="1"/>
  <c r="BD166" i="17" s="1"/>
  <c r="BD167" i="17" s="1"/>
  <c r="BD168" i="17" s="1"/>
  <c r="BD169" i="17" s="1"/>
  <c r="BD170" i="17" s="1"/>
  <c r="BD171" i="17" s="1"/>
  <c r="BD172" i="17" s="1"/>
  <c r="BD173" i="17" s="1"/>
  <c r="BD174" i="17" s="1"/>
  <c r="BD175" i="17" s="1"/>
  <c r="E176" i="17" s="1"/>
  <c r="AH153" i="17"/>
  <c r="AH154" i="17" s="1"/>
  <c r="AH155" i="17" s="1"/>
  <c r="AH156" i="17" s="1"/>
  <c r="AH157" i="17" s="1"/>
  <c r="AH158" i="17" s="1"/>
  <c r="AH159" i="17" s="1"/>
  <c r="AH160" i="17" s="1"/>
  <c r="AX161" i="17"/>
  <c r="AX162" i="17" s="1"/>
  <c r="E163" i="17" s="1"/>
  <c r="W150" i="17"/>
  <c r="AA150" i="17" s="1"/>
  <c r="AA151" i="17" s="1"/>
  <c r="AA152" i="17" s="1"/>
  <c r="AA153" i="17" s="1"/>
  <c r="AA154" i="17" s="1"/>
  <c r="AA155" i="17" s="1"/>
  <c r="AA156" i="17" s="1"/>
  <c r="AA157" i="17" s="1"/>
  <c r="AA158" i="17" s="1"/>
  <c r="AA159" i="17" s="1"/>
  <c r="AA160" i="17" s="1"/>
  <c r="AD150" i="17"/>
  <c r="AD151" i="17" s="1"/>
  <c r="AD152" i="17" s="1"/>
  <c r="AD153" i="17" s="1"/>
  <c r="AD154" i="17" s="1"/>
  <c r="AD155" i="17" s="1"/>
  <c r="AD156" i="17" s="1"/>
  <c r="AD157" i="17" s="1"/>
  <c r="AD158" i="17" s="1"/>
  <c r="AD159" i="17" s="1"/>
  <c r="AD160" i="17" s="1"/>
  <c r="AB2" i="16"/>
  <c r="AE161" i="17"/>
  <c r="AE162" i="17" s="1"/>
  <c r="AE163" i="17" s="1"/>
  <c r="AE164" i="17" s="1"/>
  <c r="AE165" i="17" s="1"/>
  <c r="AE166" i="17" s="1"/>
  <c r="K167" i="17" s="1"/>
  <c r="AZ2" i="16"/>
  <c r="AL152" i="17"/>
  <c r="AL153" i="17" s="1"/>
  <c r="AL154" i="17" s="1"/>
  <c r="AL155" i="17" s="1"/>
  <c r="AL156" i="17" s="1"/>
  <c r="AL157" i="17" s="1"/>
  <c r="AL158" i="17" s="1"/>
  <c r="AL159" i="17" s="1"/>
  <c r="AL160" i="17" s="1"/>
  <c r="BG165" i="17" l="1"/>
  <c r="BG166" i="17" s="1"/>
  <c r="BG167" i="17" s="1"/>
  <c r="BG168" i="17" s="1"/>
  <c r="BG169" i="17" s="1"/>
  <c r="K170" i="17" s="1"/>
  <c r="AG161" i="17"/>
  <c r="AG162" i="17" s="1"/>
  <c r="K163" i="17" s="1"/>
  <c r="W159" i="17"/>
  <c r="AS159" i="17" s="1"/>
  <c r="AS160" i="17" s="1"/>
  <c r="AI159" i="17"/>
  <c r="AI160" i="17" s="1"/>
  <c r="AH161" i="17"/>
  <c r="AH162" i="17" s="1"/>
  <c r="AH163" i="17" s="1"/>
  <c r="AH164" i="17" s="1"/>
  <c r="AH165" i="17" s="1"/>
  <c r="AH166" i="17" s="1"/>
  <c r="E167" i="17" s="1"/>
  <c r="AZ3" i="16"/>
  <c r="AZ4" i="16" s="1"/>
  <c r="AZ5" i="16" s="1"/>
  <c r="AZ6" i="16" s="1"/>
  <c r="AZ7" i="16" s="1"/>
  <c r="AZ8" i="16" s="1"/>
  <c r="AZ9" i="16" s="1"/>
  <c r="AZ10" i="16" s="1"/>
  <c r="AZ11" i="16" s="1"/>
  <c r="AZ12" i="16" s="1"/>
  <c r="E13" i="16" s="1"/>
  <c r="Q24" i="1"/>
  <c r="BE133" i="17"/>
  <c r="BE134" i="17" s="1"/>
  <c r="BE135" i="17" s="1"/>
  <c r="BE136" i="17" s="1"/>
  <c r="BE137" i="17" s="1"/>
  <c r="BE138" i="17" s="1"/>
  <c r="BE139" i="17" s="1"/>
  <c r="BE140" i="17" s="1"/>
  <c r="BE141" i="17" s="1"/>
  <c r="BE142" i="17" s="1"/>
  <c r="BE143" i="17" s="1"/>
  <c r="BE144" i="17" s="1"/>
  <c r="BE145" i="17" s="1"/>
  <c r="BE146" i="17" s="1"/>
  <c r="BE147" i="17" s="1"/>
  <c r="BE148" i="17" s="1"/>
  <c r="BE149" i="17" s="1"/>
  <c r="BE150" i="17" s="1"/>
  <c r="BE151" i="17" s="1"/>
  <c r="BE152" i="17" s="1"/>
  <c r="BE153" i="17" s="1"/>
  <c r="BE154" i="17" s="1"/>
  <c r="K155" i="17" s="1"/>
  <c r="AB3" i="16"/>
  <c r="AB4" i="16" s="1"/>
  <c r="K5" i="16" s="1"/>
  <c r="Q6" i="1"/>
  <c r="AL161" i="17"/>
  <c r="AL162" i="17" s="1"/>
  <c r="AL163" i="17" s="1"/>
  <c r="AL164" i="17" s="1"/>
  <c r="AL165" i="17" s="1"/>
  <c r="AL166" i="17" s="1"/>
  <c r="AL167" i="17" s="1"/>
  <c r="AL168" i="17" s="1"/>
  <c r="AL169" i="17" s="1"/>
  <c r="AL170" i="17" s="1"/>
  <c r="AL171" i="17" s="1"/>
  <c r="AL172" i="17" s="1"/>
  <c r="AL173" i="17" s="1"/>
  <c r="AL174" i="17" s="1"/>
  <c r="E175" i="17" s="1"/>
  <c r="AD161" i="17"/>
  <c r="AD162" i="17" s="1"/>
  <c r="AD163" i="17" s="1"/>
  <c r="AD164" i="17" s="1"/>
  <c r="AD165" i="17" s="1"/>
  <c r="AD166" i="17" s="1"/>
  <c r="AD167" i="17" s="1"/>
  <c r="AD168" i="17" s="1"/>
  <c r="K169" i="17" s="1"/>
  <c r="BB161" i="17"/>
  <c r="BB162" i="17" s="1"/>
  <c r="BB163" i="17" s="1"/>
  <c r="BB164" i="17" s="1"/>
  <c r="BB165" i="17" s="1"/>
  <c r="K166" i="17" s="1"/>
  <c r="U141" i="17"/>
  <c r="V141" i="17" s="1"/>
  <c r="AA161" i="17"/>
  <c r="AA162" i="17" s="1"/>
  <c r="AA163" i="17" s="1"/>
  <c r="AA164" i="17" s="1"/>
  <c r="AA165" i="17" s="1"/>
  <c r="AA166" i="17" s="1"/>
  <c r="AA167" i="17" s="1"/>
  <c r="AA168" i="17" s="1"/>
  <c r="AA169" i="17" s="1"/>
  <c r="AA170" i="17" s="1"/>
  <c r="AA171" i="17" s="1"/>
  <c r="AA172" i="17" s="1"/>
  <c r="AA173" i="17" s="1"/>
  <c r="AA174" i="17" s="1"/>
  <c r="AA175" i="17" s="1"/>
  <c r="K176" i="17" s="1"/>
  <c r="U176" i="17" s="1"/>
  <c r="V176" i="17" s="1"/>
  <c r="U166" i="17"/>
  <c r="V166" i="17" s="1"/>
  <c r="W166" i="17" s="1"/>
  <c r="W131" i="17"/>
  <c r="BH131" i="17" s="1"/>
  <c r="BH132" i="17" s="1"/>
  <c r="BH133" i="17" s="1"/>
  <c r="BH134" i="17" s="1"/>
  <c r="BH135" i="17" s="1"/>
  <c r="BH136" i="17" s="1"/>
  <c r="BH137" i="17" s="1"/>
  <c r="BH138" i="17" s="1"/>
  <c r="BH139" i="17" s="1"/>
  <c r="BH140" i="17" s="1"/>
  <c r="BH141" i="17" s="1"/>
  <c r="BH142" i="17" s="1"/>
  <c r="BH143" i="17" s="1"/>
  <c r="E144" i="17" s="1"/>
  <c r="AT131" i="17"/>
  <c r="AT132" i="17" s="1"/>
  <c r="AT133" i="17" s="1"/>
  <c r="AT134" i="17" s="1"/>
  <c r="AT135" i="17" s="1"/>
  <c r="AT136" i="17" s="1"/>
  <c r="AT137" i="17" s="1"/>
  <c r="AT138" i="17" s="1"/>
  <c r="AT139" i="17" s="1"/>
  <c r="AT140" i="17" s="1"/>
  <c r="AT141" i="17" s="1"/>
  <c r="AT142" i="17" s="1"/>
  <c r="AT143" i="17" s="1"/>
  <c r="AT144" i="17" s="1"/>
  <c r="AT145" i="17" s="1"/>
  <c r="AT146" i="17" s="1"/>
  <c r="AT147" i="17" s="1"/>
  <c r="AT148" i="17" s="1"/>
  <c r="AT149" i="17" s="1"/>
  <c r="AT150" i="17" s="1"/>
  <c r="AT151" i="17" s="1"/>
  <c r="AT152" i="17" s="1"/>
  <c r="AT153" i="17" s="1"/>
  <c r="AT154" i="17" s="1"/>
  <c r="AT155" i="17" s="1"/>
  <c r="AT156" i="17" s="1"/>
  <c r="AT157" i="17" s="1"/>
  <c r="AT158" i="17" s="1"/>
  <c r="AT159" i="17" s="1"/>
  <c r="K160" i="17" s="1"/>
  <c r="AU161" i="17"/>
  <c r="AU162" i="17" s="1"/>
  <c r="AU163" i="17" s="1"/>
  <c r="AU164" i="17" s="1"/>
  <c r="AU165" i="17" s="1"/>
  <c r="AU166" i="17" s="1"/>
  <c r="AU167" i="17" s="1"/>
  <c r="AU168" i="17" s="1"/>
  <c r="AU169" i="17" s="1"/>
  <c r="AU170" i="17" s="1"/>
  <c r="AU171" i="17" s="1"/>
  <c r="AU172" i="17" s="1"/>
  <c r="AU173" i="17" s="1"/>
  <c r="AU174" i="17" s="1"/>
  <c r="AU175" i="17" s="1"/>
  <c r="AU176" i="17" s="1"/>
  <c r="AU177" i="17" s="1"/>
  <c r="AU178" i="17" s="1"/>
  <c r="AU179" i="17" s="1"/>
  <c r="AU180" i="17" s="1"/>
  <c r="AU181" i="17" s="1"/>
  <c r="AU182" i="17" s="1"/>
  <c r="AU183" i="17" s="1"/>
  <c r="AU184" i="17" s="1"/>
  <c r="AU185" i="17" s="1"/>
  <c r="AU186" i="17" s="1"/>
  <c r="AU187" i="17" s="1"/>
  <c r="AU188" i="17" s="1"/>
  <c r="AC2" i="16"/>
  <c r="W176" i="17" l="1"/>
  <c r="BD176" i="17"/>
  <c r="AS161" i="17"/>
  <c r="AS162" i="17" s="1"/>
  <c r="AS163" i="17" s="1"/>
  <c r="AS164" i="17" s="1"/>
  <c r="AS165" i="17" s="1"/>
  <c r="AS166" i="17" s="1"/>
  <c r="AS167" i="17" s="1"/>
  <c r="AS168" i="17" s="1"/>
  <c r="AS169" i="17" s="1"/>
  <c r="AS170" i="17" s="1"/>
  <c r="AS171" i="17" s="1"/>
  <c r="AS172" i="17" s="1"/>
  <c r="AS173" i="17" s="1"/>
  <c r="AS174" i="17" s="1"/>
  <c r="AS175" i="17" s="1"/>
  <c r="AS176" i="17" s="1"/>
  <c r="AS177" i="17" s="1"/>
  <c r="AS178" i="17" s="1"/>
  <c r="AS179" i="17" s="1"/>
  <c r="AS180" i="17" s="1"/>
  <c r="AS181" i="17" s="1"/>
  <c r="AS182" i="17" s="1"/>
  <c r="AS183" i="17" s="1"/>
  <c r="AS184" i="17" s="1"/>
  <c r="AS185" i="17" s="1"/>
  <c r="AS186" i="17" s="1"/>
  <c r="AS187" i="17" s="1"/>
  <c r="AS188" i="17" s="1"/>
  <c r="U175" i="17"/>
  <c r="V175" i="17" s="1"/>
  <c r="W175" i="17" s="1"/>
  <c r="AV175" i="17" s="1"/>
  <c r="AV176" i="17" s="1"/>
  <c r="U160" i="17"/>
  <c r="V160" i="17" s="1"/>
  <c r="U144" i="17"/>
  <c r="V144" i="17" s="1"/>
  <c r="W144" i="17" s="1"/>
  <c r="BF144" i="17" s="1"/>
  <c r="BF145" i="17" s="1"/>
  <c r="BF146" i="17" s="1"/>
  <c r="BF147" i="17" s="1"/>
  <c r="BF148" i="17" s="1"/>
  <c r="BF149" i="17" s="1"/>
  <c r="BF150" i="17" s="1"/>
  <c r="K151" i="17" s="1"/>
  <c r="U155" i="17"/>
  <c r="V155" i="17" s="1"/>
  <c r="U163" i="17"/>
  <c r="V163" i="17" s="1"/>
  <c r="AA176" i="17"/>
  <c r="AU2" i="16"/>
  <c r="U167" i="17"/>
  <c r="V167" i="17" s="1"/>
  <c r="W167" i="17" s="1"/>
  <c r="AE167" i="17" s="1"/>
  <c r="AE168" i="17" s="1"/>
  <c r="AE169" i="17" s="1"/>
  <c r="AE170" i="17" s="1"/>
  <c r="AE171" i="17" s="1"/>
  <c r="AE172" i="17" s="1"/>
  <c r="AE173" i="17" s="1"/>
  <c r="AE174" i="17" s="1"/>
  <c r="AE175" i="17" s="1"/>
  <c r="AE176" i="17" s="1"/>
  <c r="U170" i="17"/>
  <c r="V170" i="17" s="1"/>
  <c r="BC166" i="17"/>
  <c r="BC167" i="17" s="1"/>
  <c r="BC168" i="17" s="1"/>
  <c r="BC169" i="17" s="1"/>
  <c r="BC170" i="17" s="1"/>
  <c r="BC171" i="17" s="1"/>
  <c r="BC172" i="17" s="1"/>
  <c r="BC173" i="17" s="1"/>
  <c r="BC174" i="17" s="1"/>
  <c r="BC175" i="17" s="1"/>
  <c r="BC176" i="17" s="1"/>
  <c r="W141" i="17"/>
  <c r="AF141" i="17" s="1"/>
  <c r="AF142" i="17" s="1"/>
  <c r="E143" i="17" s="1"/>
  <c r="AM141" i="17"/>
  <c r="AM142" i="17" s="1"/>
  <c r="K143" i="17" s="1"/>
  <c r="AC3" i="16"/>
  <c r="AC4" i="16" s="1"/>
  <c r="AC5" i="16" s="1"/>
  <c r="AC6" i="16" s="1"/>
  <c r="AC7" i="16" s="1"/>
  <c r="AC8" i="16" s="1"/>
  <c r="AC9" i="16" s="1"/>
  <c r="AC10" i="16" s="1"/>
  <c r="AC11" i="16" s="1"/>
  <c r="AC12" i="16" s="1"/>
  <c r="AC13" i="16" s="1"/>
  <c r="AC14" i="16" s="1"/>
  <c r="AC15" i="16" s="1"/>
  <c r="AC16" i="16" s="1"/>
  <c r="E17" i="16" s="1"/>
  <c r="Q30" i="1"/>
  <c r="BB166" i="17"/>
  <c r="BB167" i="17" s="1"/>
  <c r="BB168" i="17" s="1"/>
  <c r="BB169" i="17" s="1"/>
  <c r="BB170" i="17" s="1"/>
  <c r="BB171" i="17" s="1"/>
  <c r="BB172" i="17" s="1"/>
  <c r="K173" i="17" s="1"/>
  <c r="AI161" i="17"/>
  <c r="E162" i="17" s="1"/>
  <c r="BH144" i="17" l="1"/>
  <c r="BH145" i="17" s="1"/>
  <c r="BH146" i="17" s="1"/>
  <c r="BH147" i="17" s="1"/>
  <c r="BH148" i="17" s="1"/>
  <c r="BH149" i="17" s="1"/>
  <c r="BH150" i="17" s="1"/>
  <c r="BH151" i="17" s="1"/>
  <c r="BH152" i="17" s="1"/>
  <c r="BH153" i="17" s="1"/>
  <c r="BH154" i="17" s="1"/>
  <c r="BH155" i="17" s="1"/>
  <c r="E156" i="17" s="1"/>
  <c r="W170" i="17"/>
  <c r="BG170" i="17" s="1"/>
  <c r="BG171" i="17" s="1"/>
  <c r="BG172" i="17" s="1"/>
  <c r="BG173" i="17" s="1"/>
  <c r="BG174" i="17" s="1"/>
  <c r="BG175" i="17" s="1"/>
  <c r="BG176" i="17" s="1"/>
  <c r="BA170" i="17"/>
  <c r="BA171" i="17" s="1"/>
  <c r="BA172" i="17" s="1"/>
  <c r="BA173" i="17" s="1"/>
  <c r="BA174" i="17" s="1"/>
  <c r="BA175" i="17" s="1"/>
  <c r="BA176" i="17" s="1"/>
  <c r="W160" i="17"/>
  <c r="AT160" i="17" s="1"/>
  <c r="AQ160" i="17"/>
  <c r="U162" i="17"/>
  <c r="V162" i="17" s="1"/>
  <c r="W162" i="17" s="1"/>
  <c r="AP162" i="17" s="1"/>
  <c r="AP163" i="17" s="1"/>
  <c r="AP164" i="17" s="1"/>
  <c r="AP165" i="17" s="1"/>
  <c r="AP166" i="17" s="1"/>
  <c r="AP167" i="17" s="1"/>
  <c r="AP168" i="17" s="1"/>
  <c r="AP169" i="17" s="1"/>
  <c r="AP170" i="17" s="1"/>
  <c r="AP171" i="17" s="1"/>
  <c r="AP172" i="17" s="1"/>
  <c r="AP173" i="17" s="1"/>
  <c r="AP174" i="17" s="1"/>
  <c r="AP175" i="17" s="1"/>
  <c r="AP176" i="17" s="1"/>
  <c r="AV177" i="17"/>
  <c r="AV178" i="17" s="1"/>
  <c r="AV179" i="17" s="1"/>
  <c r="AV180" i="17" s="1"/>
  <c r="AV181" i="17" s="1"/>
  <c r="AV182" i="17" s="1"/>
  <c r="AV183" i="17" s="1"/>
  <c r="AV184" i="17" s="1"/>
  <c r="E185" i="17" s="1"/>
  <c r="U151" i="17"/>
  <c r="V151" i="17" s="1"/>
  <c r="AH167" i="17"/>
  <c r="AH168" i="17" s="1"/>
  <c r="AH169" i="17" s="1"/>
  <c r="AH170" i="17" s="1"/>
  <c r="AH171" i="17" s="1"/>
  <c r="AH172" i="17" s="1"/>
  <c r="AH173" i="17" s="1"/>
  <c r="E174" i="17" s="1"/>
  <c r="AU3" i="16"/>
  <c r="AU4" i="16" s="1"/>
  <c r="AU5" i="16" s="1"/>
  <c r="AU6" i="16" s="1"/>
  <c r="AU7" i="16" s="1"/>
  <c r="AU8" i="16" s="1"/>
  <c r="AU9" i="16" s="1"/>
  <c r="AU10" i="16" s="1"/>
  <c r="AU11" i="16" s="1"/>
  <c r="E12" i="16" s="1"/>
  <c r="Q18" i="1"/>
  <c r="AL175" i="17"/>
  <c r="AL176" i="17" s="1"/>
  <c r="AE177" i="17"/>
  <c r="AE178" i="17" s="1"/>
  <c r="AE179" i="17" s="1"/>
  <c r="AE180" i="17" s="1"/>
  <c r="AE181" i="17" s="1"/>
  <c r="AE182" i="17" s="1"/>
  <c r="AE183" i="17" s="1"/>
  <c r="AE184" i="17" s="1"/>
  <c r="AE185" i="17" s="1"/>
  <c r="AE186" i="17" s="1"/>
  <c r="AE187" i="17" s="1"/>
  <c r="AE188" i="17" s="1"/>
  <c r="AE2" i="16"/>
  <c r="AS2" i="16"/>
  <c r="W163" i="17"/>
  <c r="AG163" i="17" s="1"/>
  <c r="AG164" i="17" s="1"/>
  <c r="AG165" i="17" s="1"/>
  <c r="AG166" i="17" s="1"/>
  <c r="AG167" i="17" s="1"/>
  <c r="AG168" i="17" s="1"/>
  <c r="AG169" i="17" s="1"/>
  <c r="AG170" i="17" s="1"/>
  <c r="AG171" i="17" s="1"/>
  <c r="AG172" i="17" s="1"/>
  <c r="AG173" i="17" s="1"/>
  <c r="K174" i="17" s="1"/>
  <c r="AX163" i="17"/>
  <c r="AX164" i="17" s="1"/>
  <c r="AX165" i="17" s="1"/>
  <c r="AX166" i="17" s="1"/>
  <c r="AX167" i="17" s="1"/>
  <c r="AX168" i="17" s="1"/>
  <c r="AX169" i="17" s="1"/>
  <c r="AX170" i="17" s="1"/>
  <c r="AX171" i="17" s="1"/>
  <c r="AX172" i="17" s="1"/>
  <c r="AX173" i="17" s="1"/>
  <c r="AX174" i="17" s="1"/>
  <c r="AX175" i="17" s="1"/>
  <c r="AX176" i="17" s="1"/>
  <c r="AA177" i="17"/>
  <c r="AA178" i="17" s="1"/>
  <c r="AA179" i="17" s="1"/>
  <c r="E180" i="17" s="1"/>
  <c r="AM143" i="17"/>
  <c r="AM144" i="17" s="1"/>
  <c r="AM145" i="17" s="1"/>
  <c r="AM146" i="17" s="1"/>
  <c r="AM147" i="17" s="1"/>
  <c r="AM148" i="17" s="1"/>
  <c r="AM149" i="17" s="1"/>
  <c r="AM150" i="17" s="1"/>
  <c r="AM151" i="17" s="1"/>
  <c r="AM152" i="17" s="1"/>
  <c r="AM153" i="17" s="1"/>
  <c r="AM154" i="17" s="1"/>
  <c r="AM155" i="17" s="1"/>
  <c r="AM156" i="17" s="1"/>
  <c r="AM157" i="17" s="1"/>
  <c r="AM158" i="17" s="1"/>
  <c r="AM159" i="17" s="1"/>
  <c r="AM160" i="17" s="1"/>
  <c r="U143" i="17"/>
  <c r="V143" i="17" s="1"/>
  <c r="W143" i="17" s="1"/>
  <c r="BD177" i="17"/>
  <c r="BD178" i="17" s="1"/>
  <c r="BD179" i="17" s="1"/>
  <c r="BD180" i="17" s="1"/>
  <c r="BD181" i="17" s="1"/>
  <c r="BD182" i="17" s="1"/>
  <c r="E183" i="17" s="1"/>
  <c r="W155" i="17"/>
  <c r="BE155" i="17" s="1"/>
  <c r="BE156" i="17" s="1"/>
  <c r="BE157" i="17" s="1"/>
  <c r="BE158" i="17" s="1"/>
  <c r="BE159" i="17" s="1"/>
  <c r="BE160" i="17" s="1"/>
  <c r="AW155" i="17"/>
  <c r="AW156" i="17" s="1"/>
  <c r="AW157" i="17" s="1"/>
  <c r="AW158" i="17" s="1"/>
  <c r="AW159" i="17" s="1"/>
  <c r="AW160" i="17" s="1"/>
  <c r="BC177" i="17"/>
  <c r="BC178" i="17" s="1"/>
  <c r="BC179" i="17" s="1"/>
  <c r="BC180" i="17" s="1"/>
  <c r="BC181" i="17" s="1"/>
  <c r="BC182" i="17" s="1"/>
  <c r="BC183" i="17" s="1"/>
  <c r="BC184" i="17" s="1"/>
  <c r="BC185" i="17" s="1"/>
  <c r="BC186" i="17" s="1"/>
  <c r="BC187" i="17" s="1"/>
  <c r="BC188" i="17" s="1"/>
  <c r="U174" i="17" l="1"/>
  <c r="V174" i="17" s="1"/>
  <c r="W174" i="17" s="1"/>
  <c r="AX177" i="17"/>
  <c r="AX178" i="17" s="1"/>
  <c r="AX179" i="17" s="1"/>
  <c r="AX180" i="17" s="1"/>
  <c r="AX181" i="17" s="1"/>
  <c r="AX182" i="17" s="1"/>
  <c r="AX183" i="17" s="1"/>
  <c r="AX184" i="17" s="1"/>
  <c r="AX185" i="17" s="1"/>
  <c r="AX186" i="17" s="1"/>
  <c r="AX187" i="17" s="1"/>
  <c r="AX188" i="17" s="1"/>
  <c r="AX2" i="16" s="1"/>
  <c r="W151" i="17"/>
  <c r="BF151" i="17" s="1"/>
  <c r="BF152" i="17" s="1"/>
  <c r="BF153" i="17" s="1"/>
  <c r="BF154" i="17" s="1"/>
  <c r="BF155" i="17" s="1"/>
  <c r="BF156" i="17" s="1"/>
  <c r="BF157" i="17" s="1"/>
  <c r="BF158" i="17" s="1"/>
  <c r="BF159" i="17" s="1"/>
  <c r="BF160" i="17" s="1"/>
  <c r="AJ151" i="17"/>
  <c r="AJ152" i="17" s="1"/>
  <c r="AJ153" i="17" s="1"/>
  <c r="AJ154" i="17" s="1"/>
  <c r="AJ155" i="17" s="1"/>
  <c r="AJ156" i="17" s="1"/>
  <c r="AJ157" i="17" s="1"/>
  <c r="AJ158" i="17" s="1"/>
  <c r="AJ159" i="17" s="1"/>
  <c r="AJ160" i="17" s="1"/>
  <c r="AI162" i="17"/>
  <c r="AI163" i="17" s="1"/>
  <c r="AI164" i="17" s="1"/>
  <c r="AI165" i="17" s="1"/>
  <c r="AI166" i="17" s="1"/>
  <c r="AI167" i="17" s="1"/>
  <c r="AI168" i="17" s="1"/>
  <c r="AI169" i="17" s="1"/>
  <c r="AI170" i="17" s="1"/>
  <c r="AI171" i="17" s="1"/>
  <c r="K172" i="17" s="1"/>
  <c r="AP177" i="17"/>
  <c r="AP178" i="17" s="1"/>
  <c r="AP179" i="17" s="1"/>
  <c r="AP180" i="17" s="1"/>
  <c r="AP181" i="17" s="1"/>
  <c r="AP182" i="17" s="1"/>
  <c r="AP183" i="17" s="1"/>
  <c r="AP184" i="17" s="1"/>
  <c r="AP185" i="17" s="1"/>
  <c r="AP186" i="17" s="1"/>
  <c r="AP187" i="17" s="1"/>
  <c r="AP188" i="17" s="1"/>
  <c r="AP2" i="16"/>
  <c r="BE161" i="17"/>
  <c r="BE162" i="17" s="1"/>
  <c r="BE163" i="17" s="1"/>
  <c r="BE164" i="17" s="1"/>
  <c r="BE165" i="17" s="1"/>
  <c r="BE166" i="17" s="1"/>
  <c r="BE167" i="17" s="1"/>
  <c r="BE168" i="17" s="1"/>
  <c r="BE169" i="17" s="1"/>
  <c r="BE170" i="17" s="1"/>
  <c r="BE171" i="17" s="1"/>
  <c r="BE172" i="17" s="1"/>
  <c r="BE173" i="17" s="1"/>
  <c r="BE174" i="17" s="1"/>
  <c r="BE175" i="17" s="1"/>
  <c r="BE176" i="17" s="1"/>
  <c r="BE177" i="17" s="1"/>
  <c r="BE178" i="17" s="1"/>
  <c r="BE179" i="17" s="1"/>
  <c r="BE180" i="17" s="1"/>
  <c r="BE181" i="17" s="1"/>
  <c r="BE182" i="17" s="1"/>
  <c r="BE183" i="17" s="1"/>
  <c r="BE184" i="17" s="1"/>
  <c r="BE185" i="17" s="1"/>
  <c r="BE186" i="17" s="1"/>
  <c r="BE187" i="17" s="1"/>
  <c r="BE188" i="17" s="1"/>
  <c r="AE3" i="16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E18" i="16" s="1"/>
  <c r="Q19" i="1"/>
  <c r="AQ161" i="17"/>
  <c r="AQ162" i="17" s="1"/>
  <c r="AQ163" i="17" s="1"/>
  <c r="AQ164" i="17" s="1"/>
  <c r="AQ165" i="17" s="1"/>
  <c r="AQ166" i="17" s="1"/>
  <c r="AQ167" i="17" s="1"/>
  <c r="AQ168" i="17" s="1"/>
  <c r="AQ169" i="17" s="1"/>
  <c r="AQ170" i="17" s="1"/>
  <c r="AQ171" i="17" s="1"/>
  <c r="AQ172" i="17" s="1"/>
  <c r="AQ173" i="17" s="1"/>
  <c r="AQ174" i="17" s="1"/>
  <c r="AQ175" i="17" s="1"/>
  <c r="AQ176" i="17" s="1"/>
  <c r="AQ177" i="17" s="1"/>
  <c r="AQ178" i="17" s="1"/>
  <c r="AQ179" i="17" s="1"/>
  <c r="AQ180" i="17" s="1"/>
  <c r="AQ181" i="17" s="1"/>
  <c r="AQ182" i="17" s="1"/>
  <c r="AQ183" i="17" s="1"/>
  <c r="AQ184" i="17" s="1"/>
  <c r="AQ185" i="17" s="1"/>
  <c r="AQ186" i="17" s="1"/>
  <c r="AQ187" i="17" s="1"/>
  <c r="AQ188" i="17" s="1"/>
  <c r="AQ2" i="16" s="1"/>
  <c r="BC2" i="16"/>
  <c r="AW161" i="17"/>
  <c r="AW162" i="17" s="1"/>
  <c r="AW163" i="17" s="1"/>
  <c r="AW164" i="17" s="1"/>
  <c r="AW165" i="17" s="1"/>
  <c r="AW166" i="17" s="1"/>
  <c r="AW167" i="17" s="1"/>
  <c r="K168" i="17" s="1"/>
  <c r="AT161" i="17"/>
  <c r="AT162" i="17" s="1"/>
  <c r="AT163" i="17" s="1"/>
  <c r="E164" i="17" s="1"/>
  <c r="AS3" i="16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E16" i="16" s="1"/>
  <c r="Q33" i="1"/>
  <c r="AF143" i="17"/>
  <c r="AF144" i="17" s="1"/>
  <c r="AF145" i="17" s="1"/>
  <c r="AF146" i="17" s="1"/>
  <c r="AF147" i="17" s="1"/>
  <c r="AF148" i="17" s="1"/>
  <c r="AF149" i="17" s="1"/>
  <c r="AF150" i="17" s="1"/>
  <c r="AF151" i="17" s="1"/>
  <c r="AF152" i="17" s="1"/>
  <c r="AF153" i="17" s="1"/>
  <c r="AF154" i="17" s="1"/>
  <c r="AF155" i="17" s="1"/>
  <c r="AF156" i="17" s="1"/>
  <c r="AF157" i="17" s="1"/>
  <c r="AF158" i="17" s="1"/>
  <c r="AF159" i="17" s="1"/>
  <c r="AF160" i="17" s="1"/>
  <c r="AL177" i="17"/>
  <c r="AL178" i="17" s="1"/>
  <c r="E179" i="17" s="1"/>
  <c r="K177" i="17"/>
  <c r="AG174" i="17"/>
  <c r="AG175" i="17" s="1"/>
  <c r="AG176" i="17" s="1"/>
  <c r="BG177" i="17"/>
  <c r="BG178" i="17" s="1"/>
  <c r="BG179" i="17" s="1"/>
  <c r="BG180" i="17" s="1"/>
  <c r="BG181" i="17" s="1"/>
  <c r="BG182" i="17" s="1"/>
  <c r="BG183" i="17" s="1"/>
  <c r="BG184" i="17" s="1"/>
  <c r="BG185" i="17" s="1"/>
  <c r="BG186" i="17" s="1"/>
  <c r="BG187" i="17" s="1"/>
  <c r="BG188" i="17" s="1"/>
  <c r="AM161" i="17"/>
  <c r="AM162" i="17" s="1"/>
  <c r="AM163" i="17" s="1"/>
  <c r="K164" i="17" s="1"/>
  <c r="U156" i="17"/>
  <c r="V156" i="17" s="1"/>
  <c r="W156" i="17" s="1"/>
  <c r="AK156" i="17" s="1"/>
  <c r="AK157" i="17" s="1"/>
  <c r="AK158" i="17" s="1"/>
  <c r="AK159" i="17" s="1"/>
  <c r="AK160" i="17" s="1"/>
  <c r="AQ3" i="16" l="1"/>
  <c r="AQ4" i="16" s="1"/>
  <c r="AQ5" i="16" s="1"/>
  <c r="AQ6" i="16" s="1"/>
  <c r="AQ7" i="16" s="1"/>
  <c r="AQ8" i="16" s="1"/>
  <c r="AQ9" i="16" s="1"/>
  <c r="AQ10" i="16" s="1"/>
  <c r="AQ11" i="16" s="1"/>
  <c r="AQ12" i="16" s="1"/>
  <c r="AQ13" i="16" s="1"/>
  <c r="AQ14" i="16" s="1"/>
  <c r="K15" i="16" s="1"/>
  <c r="Q31" i="1"/>
  <c r="AX3" i="16"/>
  <c r="AX4" i="16" s="1"/>
  <c r="AX5" i="16" s="1"/>
  <c r="AX6" i="16" s="1"/>
  <c r="AX7" i="16" s="1"/>
  <c r="E8" i="16" s="1"/>
  <c r="Q9" i="1"/>
  <c r="AP3" i="16"/>
  <c r="AP4" i="16" s="1"/>
  <c r="AP5" i="16" s="1"/>
  <c r="E6" i="16" s="1"/>
  <c r="Q22" i="1"/>
  <c r="AG177" i="17"/>
  <c r="AG178" i="17" s="1"/>
  <c r="AG179" i="17" s="1"/>
  <c r="AG180" i="17" s="1"/>
  <c r="AG181" i="17" s="1"/>
  <c r="AG182" i="17" s="1"/>
  <c r="AG183" i="17" s="1"/>
  <c r="AG184" i="17" s="1"/>
  <c r="AG185" i="17" s="1"/>
  <c r="AG186" i="17" s="1"/>
  <c r="AG187" i="17" s="1"/>
  <c r="AG188" i="17" s="1"/>
  <c r="BC3" i="16"/>
  <c r="BC4" i="16" s="1"/>
  <c r="BC5" i="16" s="1"/>
  <c r="K6" i="16" s="1"/>
  <c r="Q26" i="1"/>
  <c r="AJ161" i="17"/>
  <c r="AJ162" i="17" s="1"/>
  <c r="AJ163" i="17" s="1"/>
  <c r="AJ164" i="17" s="1"/>
  <c r="AJ165" i="17" s="1"/>
  <c r="AJ166" i="17" s="1"/>
  <c r="AJ167" i="17" s="1"/>
  <c r="AJ168" i="17" s="1"/>
  <c r="AJ169" i="17" s="1"/>
  <c r="AJ170" i="17" s="1"/>
  <c r="E171" i="17" s="1"/>
  <c r="E161" i="17"/>
  <c r="BF161" i="17"/>
  <c r="BF162" i="17" s="1"/>
  <c r="BF163" i="17" s="1"/>
  <c r="BF164" i="17" s="1"/>
  <c r="BF165" i="17" s="1"/>
  <c r="BF166" i="17" s="1"/>
  <c r="BF167" i="17" s="1"/>
  <c r="E168" i="17" s="1"/>
  <c r="U164" i="17"/>
  <c r="V164" i="17" s="1"/>
  <c r="W164" i="17" s="1"/>
  <c r="AM164" i="17" s="1"/>
  <c r="AM165" i="17" s="1"/>
  <c r="AM166" i="17" s="1"/>
  <c r="AM167" i="17" s="1"/>
  <c r="AM168" i="17" s="1"/>
  <c r="AM169" i="17" s="1"/>
  <c r="AM170" i="17" s="1"/>
  <c r="AM171" i="17" s="1"/>
  <c r="AM172" i="17" s="1"/>
  <c r="E173" i="17" s="1"/>
  <c r="AK161" i="17"/>
  <c r="AK162" i="17" s="1"/>
  <c r="AK163" i="17" s="1"/>
  <c r="AK164" i="17" s="1"/>
  <c r="AK165" i="17" s="1"/>
  <c r="AK166" i="17" s="1"/>
  <c r="AK167" i="17" s="1"/>
  <c r="AK168" i="17" s="1"/>
  <c r="AK169" i="17" s="1"/>
  <c r="AK170" i="17" s="1"/>
  <c r="AK171" i="17" s="1"/>
  <c r="AK172" i="17" s="1"/>
  <c r="AK173" i="17" s="1"/>
  <c r="AK174" i="17" s="1"/>
  <c r="AK175" i="17" s="1"/>
  <c r="AK176" i="17" s="1"/>
  <c r="AK177" i="17" s="1"/>
  <c r="AK178" i="17" s="1"/>
  <c r="AK179" i="17" s="1"/>
  <c r="AK180" i="17" s="1"/>
  <c r="AK181" i="17" s="1"/>
  <c r="AK182" i="17" s="1"/>
  <c r="AK183" i="17" s="1"/>
  <c r="AK184" i="17" s="1"/>
  <c r="AK185" i="17" s="1"/>
  <c r="AK186" i="17" s="1"/>
  <c r="AK187" i="17" s="1"/>
  <c r="AK188" i="17" s="1"/>
  <c r="BH156" i="17"/>
  <c r="BH157" i="17" s="1"/>
  <c r="BH158" i="17" s="1"/>
  <c r="BH159" i="17" s="1"/>
  <c r="BH160" i="17" s="1"/>
  <c r="AH174" i="17"/>
  <c r="AH175" i="17" s="1"/>
  <c r="AH176" i="17" s="1"/>
  <c r="BG2" i="16"/>
  <c r="BE2" i="16"/>
  <c r="U173" i="17" l="1"/>
  <c r="V173" i="17" s="1"/>
  <c r="W173" i="17" s="1"/>
  <c r="BB173" i="17" s="1"/>
  <c r="BB174" i="17" s="1"/>
  <c r="BB175" i="17" s="1"/>
  <c r="BB176" i="17" s="1"/>
  <c r="AT164" i="17"/>
  <c r="AT165" i="17" s="1"/>
  <c r="AT166" i="17" s="1"/>
  <c r="AT167" i="17" s="1"/>
  <c r="AT168" i="17" s="1"/>
  <c r="AT169" i="17" s="1"/>
  <c r="AT170" i="17" s="1"/>
  <c r="AT171" i="17" s="1"/>
  <c r="AT172" i="17" s="1"/>
  <c r="AT173" i="17" s="1"/>
  <c r="AT174" i="17" s="1"/>
  <c r="AT175" i="17" s="1"/>
  <c r="AT176" i="17" s="1"/>
  <c r="U168" i="17"/>
  <c r="V168" i="17" s="1"/>
  <c r="W168" i="17" s="1"/>
  <c r="AW168" i="17" s="1"/>
  <c r="AW169" i="17" s="1"/>
  <c r="AW170" i="17" s="1"/>
  <c r="AW171" i="17" s="1"/>
  <c r="AW172" i="17" s="1"/>
  <c r="AW173" i="17" s="1"/>
  <c r="AW174" i="17" s="1"/>
  <c r="AW175" i="17" s="1"/>
  <c r="AW176" i="17" s="1"/>
  <c r="BF168" i="17"/>
  <c r="BF169" i="17" s="1"/>
  <c r="BF170" i="17" s="1"/>
  <c r="BF171" i="17" s="1"/>
  <c r="BF172" i="17" s="1"/>
  <c r="BF173" i="17" s="1"/>
  <c r="BF174" i="17" s="1"/>
  <c r="BF175" i="17" s="1"/>
  <c r="BF176" i="17" s="1"/>
  <c r="AK2" i="16"/>
  <c r="U6" i="16"/>
  <c r="V6" i="16" s="1"/>
  <c r="W6" i="16" s="1"/>
  <c r="BC6" i="16" s="1"/>
  <c r="BC7" i="16" s="1"/>
  <c r="BC8" i="16" s="1"/>
  <c r="BC9" i="16" s="1"/>
  <c r="BC10" i="16" s="1"/>
  <c r="BC11" i="16" s="1"/>
  <c r="BC12" i="16" s="1"/>
  <c r="BC13" i="16" s="1"/>
  <c r="BC14" i="16" s="1"/>
  <c r="BC15" i="16" s="1"/>
  <c r="BC16" i="16" s="1"/>
  <c r="BC17" i="16" s="1"/>
  <c r="BC18" i="16" s="1"/>
  <c r="BC19" i="16" s="1"/>
  <c r="BC20" i="16" s="1"/>
  <c r="BC21" i="16" s="1"/>
  <c r="BC22" i="16" s="1"/>
  <c r="BC23" i="16" s="1"/>
  <c r="BC24" i="16" s="1"/>
  <c r="BC25" i="16" s="1"/>
  <c r="BC26" i="16" s="1"/>
  <c r="BC27" i="16" s="1"/>
  <c r="BC28" i="16" s="1"/>
  <c r="BC29" i="16" s="1"/>
  <c r="BC30" i="16" s="1"/>
  <c r="K31" i="16" s="1"/>
  <c r="BE3" i="16"/>
  <c r="BE4" i="16" s="1"/>
  <c r="BE5" i="16" s="1"/>
  <c r="BE6" i="16" s="1"/>
  <c r="BE7" i="16" s="1"/>
  <c r="BE8" i="16" s="1"/>
  <c r="BE9" i="16" s="1"/>
  <c r="BE10" i="16" s="1"/>
  <c r="BE11" i="16" s="1"/>
  <c r="BE12" i="16" s="1"/>
  <c r="BE13" i="16" s="1"/>
  <c r="BE14" i="16" s="1"/>
  <c r="E15" i="16" s="1"/>
  <c r="Q32" i="1"/>
  <c r="AF161" i="17"/>
  <c r="AF162" i="17" s="1"/>
  <c r="AF163" i="17" s="1"/>
  <c r="AF164" i="17" s="1"/>
  <c r="AF165" i="17" s="1"/>
  <c r="AF166" i="17" s="1"/>
  <c r="AF167" i="17" s="1"/>
  <c r="AF168" i="17" s="1"/>
  <c r="AF169" i="17" s="1"/>
  <c r="AF170" i="17" s="1"/>
  <c r="AF171" i="17" s="1"/>
  <c r="AF172" i="17" s="1"/>
  <c r="AF173" i="17" s="1"/>
  <c r="AF174" i="17" s="1"/>
  <c r="AF175" i="17" s="1"/>
  <c r="AF176" i="17" s="1"/>
  <c r="U161" i="17"/>
  <c r="V161" i="17" s="1"/>
  <c r="W161" i="17" s="1"/>
  <c r="AR161" i="17" s="1"/>
  <c r="AR162" i="17" s="1"/>
  <c r="AR163" i="17" s="1"/>
  <c r="AR164" i="17" s="1"/>
  <c r="AR165" i="17" s="1"/>
  <c r="AR166" i="17" s="1"/>
  <c r="AR167" i="17" s="1"/>
  <c r="AR168" i="17" s="1"/>
  <c r="AR169" i="17" s="1"/>
  <c r="AR170" i="17" s="1"/>
  <c r="AR171" i="17" s="1"/>
  <c r="AR172" i="17" s="1"/>
  <c r="AR173" i="17" s="1"/>
  <c r="AR174" i="17" s="1"/>
  <c r="AR175" i="17" s="1"/>
  <c r="AR176" i="17" s="1"/>
  <c r="AG2" i="16"/>
  <c r="AH177" i="17"/>
  <c r="AH178" i="17" s="1"/>
  <c r="K179" i="17" s="1"/>
  <c r="BH161" i="17"/>
  <c r="BH162" i="17" s="1"/>
  <c r="BH163" i="17" s="1"/>
  <c r="BH164" i="17" s="1"/>
  <c r="BH165" i="17" s="1"/>
  <c r="BH166" i="17" s="1"/>
  <c r="BH167" i="17" s="1"/>
  <c r="BH168" i="17" s="1"/>
  <c r="E169" i="17" s="1"/>
  <c r="U171" i="17"/>
  <c r="V171" i="17" s="1"/>
  <c r="W171" i="17" s="1"/>
  <c r="AN171" i="17" s="1"/>
  <c r="AN172" i="17" s="1"/>
  <c r="AN173" i="17" s="1"/>
  <c r="AN174" i="17" s="1"/>
  <c r="AN175" i="17" s="1"/>
  <c r="AN176" i="17" s="1"/>
  <c r="BG3" i="16"/>
  <c r="BG4" i="16" s="1"/>
  <c r="BG5" i="16" s="1"/>
  <c r="BG6" i="16" s="1"/>
  <c r="BG7" i="16" s="1"/>
  <c r="BG8" i="16" s="1"/>
  <c r="BG9" i="16" s="1"/>
  <c r="BG10" i="16" s="1"/>
  <c r="BG11" i="16" s="1"/>
  <c r="K12" i="16" s="1"/>
  <c r="Q28" i="1"/>
  <c r="U12" i="16" l="1"/>
  <c r="V12" i="16" s="1"/>
  <c r="AP6" i="16"/>
  <c r="AP7" i="16" s="1"/>
  <c r="AP8" i="16" s="1"/>
  <c r="AP9" i="16" s="1"/>
  <c r="AP10" i="16" s="1"/>
  <c r="AP11" i="16" s="1"/>
  <c r="AP12" i="16" s="1"/>
  <c r="AP13" i="16" s="1"/>
  <c r="AP14" i="16" s="1"/>
  <c r="AP15" i="16" s="1"/>
  <c r="AP16" i="16" s="1"/>
  <c r="AP17" i="16" s="1"/>
  <c r="AP18" i="16" s="1"/>
  <c r="AP19" i="16" s="1"/>
  <c r="AP20" i="16" s="1"/>
  <c r="AP21" i="16" s="1"/>
  <c r="AP22" i="16" s="1"/>
  <c r="AP23" i="16" s="1"/>
  <c r="AP24" i="16" s="1"/>
  <c r="AP25" i="16" s="1"/>
  <c r="AP26" i="16" s="1"/>
  <c r="AP27" i="16" s="1"/>
  <c r="AP28" i="16" s="1"/>
  <c r="AP29" i="16" s="1"/>
  <c r="AP30" i="16" s="1"/>
  <c r="AP31" i="16" s="1"/>
  <c r="K32" i="16" s="1"/>
  <c r="AN177" i="17"/>
  <c r="E178" i="17" s="1"/>
  <c r="AJ171" i="17"/>
  <c r="AJ172" i="17" s="1"/>
  <c r="AJ173" i="17" s="1"/>
  <c r="AJ174" i="17" s="1"/>
  <c r="AJ175" i="17" s="1"/>
  <c r="AJ176" i="17" s="1"/>
  <c r="AK3" i="16"/>
  <c r="AK4" i="16" s="1"/>
  <c r="AK5" i="16" s="1"/>
  <c r="AK6" i="16" s="1"/>
  <c r="AK7" i="16" s="1"/>
  <c r="AK8" i="16" s="1"/>
  <c r="AK9" i="16" s="1"/>
  <c r="AK10" i="16" s="1"/>
  <c r="AK11" i="16" s="1"/>
  <c r="AK12" i="16" s="1"/>
  <c r="K13" i="16" s="1"/>
  <c r="Q21" i="1"/>
  <c r="AF177" i="17"/>
  <c r="AF178" i="17" s="1"/>
  <c r="AF179" i="17" s="1"/>
  <c r="AF180" i="17" s="1"/>
  <c r="AF181" i="17" s="1"/>
  <c r="E182" i="17" s="1"/>
  <c r="BF177" i="17"/>
  <c r="BF178" i="17" s="1"/>
  <c r="BF179" i="17" s="1"/>
  <c r="BF180" i="17" s="1"/>
  <c r="BF181" i="17" s="1"/>
  <c r="BF182" i="17" s="1"/>
  <c r="BF183" i="17" s="1"/>
  <c r="BF184" i="17" s="1"/>
  <c r="BF185" i="17" s="1"/>
  <c r="BF186" i="17" s="1"/>
  <c r="BF187" i="17" s="1"/>
  <c r="BF188" i="17" s="1"/>
  <c r="E177" i="17"/>
  <c r="U169" i="17"/>
  <c r="V169" i="17" s="1"/>
  <c r="W169" i="17" s="1"/>
  <c r="AD169" i="17" s="1"/>
  <c r="AD170" i="17" s="1"/>
  <c r="AD171" i="17" s="1"/>
  <c r="AD172" i="17" s="1"/>
  <c r="AD173" i="17" s="1"/>
  <c r="AD174" i="17" s="1"/>
  <c r="AD175" i="17" s="1"/>
  <c r="AD176" i="17" s="1"/>
  <c r="AT177" i="17"/>
  <c r="AT178" i="17" s="1"/>
  <c r="AT179" i="17" s="1"/>
  <c r="AT180" i="17" s="1"/>
  <c r="AT181" i="17" s="1"/>
  <c r="AT182" i="17" s="1"/>
  <c r="AT183" i="17" s="1"/>
  <c r="AT184" i="17" s="1"/>
  <c r="AT185" i="17" s="1"/>
  <c r="AT186" i="17" s="1"/>
  <c r="AT187" i="17" s="1"/>
  <c r="AT188" i="17" s="1"/>
  <c r="U15" i="16"/>
  <c r="V15" i="16" s="1"/>
  <c r="W15" i="16" s="1"/>
  <c r="AQ15" i="16" s="1"/>
  <c r="AQ16" i="16" s="1"/>
  <c r="AQ17" i="16" s="1"/>
  <c r="AQ18" i="16" s="1"/>
  <c r="AQ19" i="16" s="1"/>
  <c r="AQ20" i="16" s="1"/>
  <c r="AQ21" i="16" s="1"/>
  <c r="AQ22" i="16" s="1"/>
  <c r="AQ23" i="16" s="1"/>
  <c r="AQ24" i="16" s="1"/>
  <c r="AQ25" i="16" s="1"/>
  <c r="K26" i="16" s="1"/>
  <c r="U179" i="17"/>
  <c r="V179" i="17" s="1"/>
  <c r="E3" i="16"/>
  <c r="Q5" i="1"/>
  <c r="AM173" i="17"/>
  <c r="AM174" i="17" s="1"/>
  <c r="AM175" i="17" s="1"/>
  <c r="AM176" i="17" s="1"/>
  <c r="AR177" i="17"/>
  <c r="AR178" i="17" s="1"/>
  <c r="AR179" i="17" s="1"/>
  <c r="AR180" i="17" s="1"/>
  <c r="E181" i="17" s="1"/>
  <c r="BB177" i="17"/>
  <c r="BB178" i="17" s="1"/>
  <c r="BB179" i="17" s="1"/>
  <c r="BB180" i="17" s="1"/>
  <c r="BB181" i="17" s="1"/>
  <c r="BB182" i="17" s="1"/>
  <c r="BB183" i="17" s="1"/>
  <c r="BB184" i="17" s="1"/>
  <c r="BB185" i="17" s="1"/>
  <c r="BB186" i="17" s="1"/>
  <c r="BB187" i="17" s="1"/>
  <c r="BB188" i="17" s="1"/>
  <c r="U13" i="16" l="1"/>
  <c r="V13" i="16" s="1"/>
  <c r="AJ177" i="17"/>
  <c r="AJ178" i="17" s="1"/>
  <c r="AJ179" i="17" s="1"/>
  <c r="AJ180" i="17" s="1"/>
  <c r="AJ181" i="17" s="1"/>
  <c r="AJ182" i="17" s="1"/>
  <c r="AJ183" i="17" s="1"/>
  <c r="E184" i="17" s="1"/>
  <c r="BE15" i="16"/>
  <c r="BE16" i="16" s="1"/>
  <c r="BE17" i="16" s="1"/>
  <c r="BE18" i="16" s="1"/>
  <c r="BE19" i="16" s="1"/>
  <c r="BE20" i="16" s="1"/>
  <c r="BE21" i="16" s="1"/>
  <c r="BE22" i="16" s="1"/>
  <c r="BE23" i="16" s="1"/>
  <c r="E24" i="16" s="1"/>
  <c r="BB2" i="16"/>
  <c r="AT2" i="16"/>
  <c r="W12" i="16"/>
  <c r="BG12" i="16" s="1"/>
  <c r="BG13" i="16" s="1"/>
  <c r="BG14" i="16" s="1"/>
  <c r="BG15" i="16" s="1"/>
  <c r="BG16" i="16" s="1"/>
  <c r="BG17" i="16" s="1"/>
  <c r="BG18" i="16" s="1"/>
  <c r="BG19" i="16" s="1"/>
  <c r="BG20" i="16" s="1"/>
  <c r="E21" i="16" s="1"/>
  <c r="AU12" i="16"/>
  <c r="AU13" i="16" s="1"/>
  <c r="AU14" i="16" s="1"/>
  <c r="AU15" i="16" s="1"/>
  <c r="AU16" i="16" s="1"/>
  <c r="AU17" i="16" s="1"/>
  <c r="AU18" i="16" s="1"/>
  <c r="AU19" i="16" s="1"/>
  <c r="AU20" i="16" s="1"/>
  <c r="AU21" i="16" s="1"/>
  <c r="K22" i="16" s="1"/>
  <c r="W179" i="17"/>
  <c r="AH179" i="17" s="1"/>
  <c r="AH180" i="17" s="1"/>
  <c r="AH181" i="17" s="1"/>
  <c r="K182" i="17" s="1"/>
  <c r="AL179" i="17"/>
  <c r="AL180" i="17" s="1"/>
  <c r="AL181" i="17" s="1"/>
  <c r="AL182" i="17" s="1"/>
  <c r="AL183" i="17" s="1"/>
  <c r="AL184" i="17" s="1"/>
  <c r="BH169" i="17"/>
  <c r="BH170" i="17" s="1"/>
  <c r="BH171" i="17" s="1"/>
  <c r="E172" i="17" s="1"/>
  <c r="U177" i="17"/>
  <c r="V177" i="17" s="1"/>
  <c r="W177" i="17" s="1"/>
  <c r="BA177" i="17" s="1"/>
  <c r="BA178" i="17" s="1"/>
  <c r="BA179" i="17" s="1"/>
  <c r="BA180" i="17" s="1"/>
  <c r="BA181" i="17" s="1"/>
  <c r="BA182" i="17" s="1"/>
  <c r="BA183" i="17" s="1"/>
  <c r="BA184" i="17" s="1"/>
  <c r="U182" i="17"/>
  <c r="V182" i="17" s="1"/>
  <c r="W182" i="17" s="1"/>
  <c r="AD177" i="17"/>
  <c r="AD178" i="17" s="1"/>
  <c r="AD179" i="17" s="1"/>
  <c r="AD180" i="17" s="1"/>
  <c r="AD181" i="17" s="1"/>
  <c r="AD182" i="17" s="1"/>
  <c r="AD183" i="17" s="1"/>
  <c r="AD184" i="17" s="1"/>
  <c r="AD185" i="17" s="1"/>
  <c r="AD186" i="17" s="1"/>
  <c r="AD187" i="17" s="1"/>
  <c r="AD188" i="17" s="1"/>
  <c r="AD2" i="16"/>
  <c r="AM177" i="17"/>
  <c r="AM178" i="17" s="1"/>
  <c r="AM179" i="17" s="1"/>
  <c r="K180" i="17" s="1"/>
  <c r="BF2" i="16"/>
  <c r="AW177" i="17" l="1"/>
  <c r="AW178" i="17" s="1"/>
  <c r="AW179" i="17" s="1"/>
  <c r="AW180" i="17" s="1"/>
  <c r="K181" i="17" s="1"/>
  <c r="BB3" i="16"/>
  <c r="BB4" i="16" s="1"/>
  <c r="BB5" i="16" s="1"/>
  <c r="BB6" i="16" s="1"/>
  <c r="BB7" i="16" s="1"/>
  <c r="BB8" i="16" s="1"/>
  <c r="BB9" i="16" s="1"/>
  <c r="BB10" i="16" s="1"/>
  <c r="BB11" i="16" s="1"/>
  <c r="BB12" i="16" s="1"/>
  <c r="BB13" i="16" s="1"/>
  <c r="K14" i="16" s="1"/>
  <c r="Q23" i="1"/>
  <c r="AH182" i="17"/>
  <c r="AH183" i="17" s="1"/>
  <c r="AH184" i="17" s="1"/>
  <c r="AF182" i="17"/>
  <c r="AF183" i="17" s="1"/>
  <c r="AF184" i="17" s="1"/>
  <c r="AL185" i="17"/>
  <c r="AL186" i="17" s="1"/>
  <c r="AL187" i="17" s="1"/>
  <c r="AL188" i="17" s="1"/>
  <c r="AL2" i="16"/>
  <c r="BA185" i="17"/>
  <c r="BA186" i="17" s="1"/>
  <c r="BA187" i="17" s="1"/>
  <c r="BA188" i="17" s="1"/>
  <c r="BA2" i="16"/>
  <c r="AT3" i="16"/>
  <c r="AT4" i="16" s="1"/>
  <c r="AT5" i="16" s="1"/>
  <c r="AT6" i="16" s="1"/>
  <c r="AT7" i="16" s="1"/>
  <c r="AT8" i="16" s="1"/>
  <c r="AT9" i="16" s="1"/>
  <c r="AT10" i="16" s="1"/>
  <c r="AT11" i="16" s="1"/>
  <c r="AT12" i="16" s="1"/>
  <c r="AT13" i="16" s="1"/>
  <c r="AT14" i="16" s="1"/>
  <c r="AT15" i="16" s="1"/>
  <c r="AT16" i="16" s="1"/>
  <c r="K17" i="16" s="1"/>
  <c r="Q29" i="1"/>
  <c r="BF3" i="16"/>
  <c r="BF4" i="16" s="1"/>
  <c r="BF5" i="16" s="1"/>
  <c r="BF6" i="16" s="1"/>
  <c r="BF7" i="16" s="1"/>
  <c r="BF8" i="16" s="1"/>
  <c r="BF9" i="16" s="1"/>
  <c r="E10" i="16" s="1"/>
  <c r="Q17" i="1"/>
  <c r="U180" i="17"/>
  <c r="V180" i="17" s="1"/>
  <c r="AD3" i="16"/>
  <c r="AD4" i="16" s="1"/>
  <c r="AD5" i="16" s="1"/>
  <c r="AD6" i="16" s="1"/>
  <c r="AD7" i="16" s="1"/>
  <c r="AD8" i="16" s="1"/>
  <c r="AD9" i="16" s="1"/>
  <c r="AD10" i="16" s="1"/>
  <c r="E11" i="16" s="1"/>
  <c r="Q15" i="1"/>
  <c r="W13" i="16"/>
  <c r="AK13" i="16" s="1"/>
  <c r="AK14" i="16" s="1"/>
  <c r="AK15" i="16" s="1"/>
  <c r="AK16" i="16" s="1"/>
  <c r="AK17" i="16" s="1"/>
  <c r="AK18" i="16" s="1"/>
  <c r="E19" i="16" s="1"/>
  <c r="AZ13" i="16"/>
  <c r="AZ14" i="16" s="1"/>
  <c r="AZ15" i="16" s="1"/>
  <c r="AZ16" i="16" s="1"/>
  <c r="AZ17" i="16" s="1"/>
  <c r="AZ18" i="16" s="1"/>
  <c r="AZ19" i="16" s="1"/>
  <c r="AZ20" i="16" s="1"/>
  <c r="K21" i="16" s="1"/>
  <c r="U21" i="16" s="1"/>
  <c r="V21" i="16" s="1"/>
  <c r="U172" i="17"/>
  <c r="V172" i="17" s="1"/>
  <c r="W172" i="17" s="1"/>
  <c r="AI172" i="17" s="1"/>
  <c r="AI173" i="17" s="1"/>
  <c r="AI174" i="17" s="1"/>
  <c r="AI175" i="17" s="1"/>
  <c r="AI176" i="17" s="1"/>
  <c r="W21" i="16" l="1"/>
  <c r="BG21" i="16"/>
  <c r="BG22" i="16" s="1"/>
  <c r="BG23" i="16" s="1"/>
  <c r="BG24" i="16" s="1"/>
  <c r="BG25" i="16" s="1"/>
  <c r="BG26" i="16" s="1"/>
  <c r="BG27" i="16" s="1"/>
  <c r="BG28" i="16" s="1"/>
  <c r="BG29" i="16" s="1"/>
  <c r="BG30" i="16" s="1"/>
  <c r="BG31" i="16" s="1"/>
  <c r="BG32" i="16" s="1"/>
  <c r="BG33" i="16" s="1"/>
  <c r="BG34" i="16" s="1"/>
  <c r="BG35" i="16" s="1"/>
  <c r="BG36" i="16" s="1"/>
  <c r="BG37" i="16" s="1"/>
  <c r="BG38" i="16" s="1"/>
  <c r="BG39" i="16" s="1"/>
  <c r="BG40" i="16" s="1"/>
  <c r="BG41" i="16" s="1"/>
  <c r="BG42" i="16" s="1"/>
  <c r="BG43" i="16" s="1"/>
  <c r="BG44" i="16" s="1"/>
  <c r="BG45" i="16" s="1"/>
  <c r="BG46" i="16" s="1"/>
  <c r="BG47" i="16" s="1"/>
  <c r="BG48" i="16" s="1"/>
  <c r="BG49" i="16" s="1"/>
  <c r="E50" i="16" s="1"/>
  <c r="BA3" i="16"/>
  <c r="BA4" i="16" s="1"/>
  <c r="BA5" i="16" s="1"/>
  <c r="BA6" i="16" s="1"/>
  <c r="BA7" i="16" s="1"/>
  <c r="BA8" i="16" s="1"/>
  <c r="BA9" i="16" s="1"/>
  <c r="BA10" i="16" s="1"/>
  <c r="K11" i="16" s="1"/>
  <c r="Q10" i="1"/>
  <c r="AF185" i="17"/>
  <c r="E186" i="17" s="1"/>
  <c r="W180" i="17"/>
  <c r="AM180" i="17" s="1"/>
  <c r="AM181" i="17" s="1"/>
  <c r="AM182" i="17" s="1"/>
  <c r="AM183" i="17" s="1"/>
  <c r="K184" i="17" s="1"/>
  <c r="AA180" i="17"/>
  <c r="AA181" i="17" s="1"/>
  <c r="AA182" i="17" s="1"/>
  <c r="AA183" i="17" s="1"/>
  <c r="AA184" i="17" s="1"/>
  <c r="AH185" i="17"/>
  <c r="AH186" i="17" s="1"/>
  <c r="AH187" i="17" s="1"/>
  <c r="AH188" i="17" s="1"/>
  <c r="AH2" i="16"/>
  <c r="AL3" i="16"/>
  <c r="K4" i="16" s="1"/>
  <c r="Q7" i="1"/>
  <c r="AI177" i="17"/>
  <c r="AI178" i="17" s="1"/>
  <c r="AI179" i="17" s="1"/>
  <c r="AI180" i="17" s="1"/>
  <c r="AI181" i="17" s="1"/>
  <c r="AI182" i="17" s="1"/>
  <c r="AI183" i="17" s="1"/>
  <c r="AI184" i="17" s="1"/>
  <c r="AI185" i="17" s="1"/>
  <c r="AI186" i="17" s="1"/>
  <c r="AI187" i="17" s="1"/>
  <c r="AI188" i="17" s="1"/>
  <c r="BH172" i="17"/>
  <c r="BH173" i="17" s="1"/>
  <c r="BH174" i="17" s="1"/>
  <c r="BH175" i="17" s="1"/>
  <c r="BH176" i="17" s="1"/>
  <c r="U17" i="16"/>
  <c r="V17" i="16" s="1"/>
  <c r="AZ21" i="16"/>
  <c r="AZ22" i="16" s="1"/>
  <c r="AZ23" i="16" s="1"/>
  <c r="AZ24" i="16" s="1"/>
  <c r="AZ25" i="16" s="1"/>
  <c r="AZ26" i="16" s="1"/>
  <c r="AZ27" i="16" s="1"/>
  <c r="AZ28" i="16" s="1"/>
  <c r="AZ29" i="16" s="1"/>
  <c r="AZ30" i="16" s="1"/>
  <c r="AZ31" i="16" s="1"/>
  <c r="AZ32" i="16" s="1"/>
  <c r="AZ33" i="16" s="1"/>
  <c r="AZ34" i="16" s="1"/>
  <c r="AZ35" i="16" s="1"/>
  <c r="AZ36" i="16" s="1"/>
  <c r="AZ37" i="16" s="1"/>
  <c r="AZ38" i="16" s="1"/>
  <c r="AZ39" i="16" s="1"/>
  <c r="AZ40" i="16" s="1"/>
  <c r="AZ41" i="16" s="1"/>
  <c r="AZ42" i="16" s="1"/>
  <c r="AZ43" i="16" s="1"/>
  <c r="AZ44" i="16" s="1"/>
  <c r="AZ45" i="16" s="1"/>
  <c r="AZ46" i="16" s="1"/>
  <c r="AZ47" i="16" s="1"/>
  <c r="E48" i="16" s="1"/>
  <c r="U181" i="17"/>
  <c r="V181" i="17" s="1"/>
  <c r="U184" i="17" l="1"/>
  <c r="V184" i="17" s="1"/>
  <c r="AA185" i="17"/>
  <c r="AA186" i="17" s="1"/>
  <c r="AA187" i="17" s="1"/>
  <c r="AA188" i="17" s="1"/>
  <c r="AA2" i="16"/>
  <c r="W17" i="16"/>
  <c r="AT17" i="16" s="1"/>
  <c r="AT18" i="16" s="1"/>
  <c r="AT19" i="16" s="1"/>
  <c r="AT20" i="16" s="1"/>
  <c r="AT21" i="16" s="1"/>
  <c r="AT22" i="16" s="1"/>
  <c r="AT23" i="16" s="1"/>
  <c r="AT24" i="16" s="1"/>
  <c r="AT25" i="16" s="1"/>
  <c r="AT26" i="16" s="1"/>
  <c r="AT27" i="16" s="1"/>
  <c r="AT28" i="16" s="1"/>
  <c r="AT29" i="16" s="1"/>
  <c r="AT30" i="16" s="1"/>
  <c r="AT31" i="16" s="1"/>
  <c r="AT32" i="16" s="1"/>
  <c r="AT33" i="16" s="1"/>
  <c r="AT34" i="16" s="1"/>
  <c r="AT35" i="16" s="1"/>
  <c r="AT36" i="16" s="1"/>
  <c r="AT37" i="16" s="1"/>
  <c r="E38" i="16" s="1"/>
  <c r="AC17" i="16"/>
  <c r="AC18" i="16" s="1"/>
  <c r="AC19" i="16" s="1"/>
  <c r="AC20" i="16" s="1"/>
  <c r="AC21" i="16" s="1"/>
  <c r="AC22" i="16" s="1"/>
  <c r="K23" i="16" s="1"/>
  <c r="AI2" i="16"/>
  <c r="BH177" i="17"/>
  <c r="K178" i="17" s="1"/>
  <c r="W181" i="17"/>
  <c r="AW181" i="17" s="1"/>
  <c r="AW182" i="17" s="1"/>
  <c r="AW183" i="17" s="1"/>
  <c r="AW184" i="17" s="1"/>
  <c r="AR181" i="17"/>
  <c r="AR182" i="17" s="1"/>
  <c r="AR183" i="17" s="1"/>
  <c r="AR184" i="17" s="1"/>
  <c r="U11" i="16"/>
  <c r="V11" i="16" s="1"/>
  <c r="AH3" i="16"/>
  <c r="AH4" i="16" s="1"/>
  <c r="AH5" i="16" s="1"/>
  <c r="AH6" i="16" s="1"/>
  <c r="AH7" i="16" s="1"/>
  <c r="AH8" i="16" s="1"/>
  <c r="AH9" i="16" s="1"/>
  <c r="K10" i="16" s="1"/>
  <c r="Q11" i="1"/>
  <c r="AI3" i="16" l="1"/>
  <c r="AI4" i="16" s="1"/>
  <c r="AI5" i="16" s="1"/>
  <c r="AI6" i="16" s="1"/>
  <c r="AI7" i="16" s="1"/>
  <c r="AI8" i="16" s="1"/>
  <c r="K9" i="16" s="1"/>
  <c r="Q16" i="1"/>
  <c r="AA3" i="16"/>
  <c r="AA4" i="16" s="1"/>
  <c r="AA5" i="16" s="1"/>
  <c r="AA6" i="16" s="1"/>
  <c r="AA7" i="16" s="1"/>
  <c r="AA8" i="16" s="1"/>
  <c r="AA9" i="16" s="1"/>
  <c r="AA10" i="16" s="1"/>
  <c r="AA11" i="16" s="1"/>
  <c r="AA12" i="16" s="1"/>
  <c r="AA13" i="16" s="1"/>
  <c r="E14" i="16" s="1"/>
  <c r="Q20" i="1"/>
  <c r="AR185" i="17"/>
  <c r="AR186" i="17" s="1"/>
  <c r="AR187" i="17" s="1"/>
  <c r="AR188" i="17" s="1"/>
  <c r="AR2" i="16"/>
  <c r="K185" i="17"/>
  <c r="W11" i="16"/>
  <c r="BA11" i="16" s="1"/>
  <c r="BA12" i="16" s="1"/>
  <c r="BA13" i="16" s="1"/>
  <c r="BA14" i="16" s="1"/>
  <c r="BA15" i="16" s="1"/>
  <c r="BA16" i="16" s="1"/>
  <c r="BA17" i="16" s="1"/>
  <c r="BA18" i="16" s="1"/>
  <c r="K19" i="16" s="1"/>
  <c r="AD11" i="16"/>
  <c r="AD12" i="16" s="1"/>
  <c r="AD13" i="16" s="1"/>
  <c r="AD14" i="16" s="1"/>
  <c r="AD15" i="16" s="1"/>
  <c r="AD16" i="16" s="1"/>
  <c r="AD17" i="16" s="1"/>
  <c r="AD18" i="16" s="1"/>
  <c r="AD19" i="16" s="1"/>
  <c r="K20" i="16" s="1"/>
  <c r="W184" i="17"/>
  <c r="AM184" i="17" s="1"/>
  <c r="AJ184" i="17"/>
  <c r="U10" i="16"/>
  <c r="V10" i="16" s="1"/>
  <c r="U178" i="17"/>
  <c r="V178" i="17" s="1"/>
  <c r="U19" i="16" l="1"/>
  <c r="V19" i="16" s="1"/>
  <c r="AR3" i="16"/>
  <c r="AR4" i="16" s="1"/>
  <c r="AR5" i="16" s="1"/>
  <c r="AR6" i="16" s="1"/>
  <c r="AR7" i="16" s="1"/>
  <c r="AR8" i="16" s="1"/>
  <c r="AR9" i="16" s="1"/>
  <c r="AR10" i="16" s="1"/>
  <c r="AR11" i="16" s="1"/>
  <c r="AR12" i="16" s="1"/>
  <c r="AR13" i="16" s="1"/>
  <c r="AR14" i="16" s="1"/>
  <c r="AR15" i="16" s="1"/>
  <c r="K16" i="16" s="1"/>
  <c r="Q25" i="1"/>
  <c r="U185" i="17"/>
  <c r="V185" i="17" s="1"/>
  <c r="W10" i="16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E32" i="16" s="1"/>
  <c r="BF10" i="16"/>
  <c r="BF11" i="16" s="1"/>
  <c r="BF12" i="16" s="1"/>
  <c r="BF13" i="16" s="1"/>
  <c r="BF14" i="16" s="1"/>
  <c r="BF15" i="16" s="1"/>
  <c r="BF16" i="16" s="1"/>
  <c r="BF17" i="16" s="1"/>
  <c r="BF18" i="16" s="1"/>
  <c r="BF19" i="16" s="1"/>
  <c r="BF20" i="16" s="1"/>
  <c r="BF21" i="16" s="1"/>
  <c r="BF22" i="16" s="1"/>
  <c r="BF23" i="16" s="1"/>
  <c r="BF24" i="16" s="1"/>
  <c r="BF25" i="16" s="1"/>
  <c r="BF26" i="16" s="1"/>
  <c r="BF27" i="16" s="1"/>
  <c r="BF28" i="16" s="1"/>
  <c r="BF29" i="16" s="1"/>
  <c r="BF30" i="16" s="1"/>
  <c r="BF31" i="16" s="1"/>
  <c r="BF32" i="16" s="1"/>
  <c r="K33" i="16" s="1"/>
  <c r="U14" i="16"/>
  <c r="V14" i="16" s="1"/>
  <c r="W14" i="16" s="1"/>
  <c r="BB14" i="16" s="1"/>
  <c r="BB15" i="16" s="1"/>
  <c r="BB16" i="16" s="1"/>
  <c r="BB17" i="16" s="1"/>
  <c r="BB18" i="16" s="1"/>
  <c r="BB19" i="16" s="1"/>
  <c r="BB20" i="16" s="1"/>
  <c r="BB21" i="16" s="1"/>
  <c r="E22" i="16" s="1"/>
  <c r="W178" i="17"/>
  <c r="BH178" i="17" s="1"/>
  <c r="BH179" i="17" s="1"/>
  <c r="BH180" i="17" s="1"/>
  <c r="BH181" i="17" s="1"/>
  <c r="BH182" i="17" s="1"/>
  <c r="BH183" i="17" s="1"/>
  <c r="BH184" i="17" s="1"/>
  <c r="AN178" i="17"/>
  <c r="AN179" i="17" s="1"/>
  <c r="AN180" i="17" s="1"/>
  <c r="AN181" i="17" s="1"/>
  <c r="AN182" i="17" s="1"/>
  <c r="K183" i="17" s="1"/>
  <c r="AJ185" i="17"/>
  <c r="AJ186" i="17" s="1"/>
  <c r="AJ187" i="17" s="1"/>
  <c r="AJ188" i="17" s="1"/>
  <c r="AJ2" i="16"/>
  <c r="AM185" i="17"/>
  <c r="AM186" i="17" s="1"/>
  <c r="E187" i="17" s="1"/>
  <c r="U183" i="17" l="1"/>
  <c r="V183" i="17" s="1"/>
  <c r="BH185" i="17"/>
  <c r="BH186" i="17" s="1"/>
  <c r="BH187" i="17" s="1"/>
  <c r="BH188" i="17" s="1"/>
  <c r="BH2" i="16"/>
  <c r="U32" i="16"/>
  <c r="V32" i="16" s="1"/>
  <c r="W32" i="16" s="1"/>
  <c r="AP32" i="16" s="1"/>
  <c r="AP33" i="16" s="1"/>
  <c r="AP34" i="16" s="1"/>
  <c r="AP35" i="16" s="1"/>
  <c r="AP36" i="16" s="1"/>
  <c r="AP37" i="16" s="1"/>
  <c r="AP38" i="16" s="1"/>
  <c r="AP39" i="16" s="1"/>
  <c r="E40" i="16" s="1"/>
  <c r="U16" i="16"/>
  <c r="V16" i="16" s="1"/>
  <c r="U22" i="16"/>
  <c r="V22" i="16" s="1"/>
  <c r="W22" i="16" s="1"/>
  <c r="AU22" i="16" s="1"/>
  <c r="AU23" i="16" s="1"/>
  <c r="AU24" i="16" s="1"/>
  <c r="AU25" i="16" s="1"/>
  <c r="AU26" i="16" s="1"/>
  <c r="AU27" i="16" s="1"/>
  <c r="AU28" i="16" s="1"/>
  <c r="AU29" i="16" s="1"/>
  <c r="AU30" i="16" s="1"/>
  <c r="AU31" i="16" s="1"/>
  <c r="AU32" i="16" s="1"/>
  <c r="AU33" i="16" s="1"/>
  <c r="AU34" i="16" s="1"/>
  <c r="AU35" i="16" s="1"/>
  <c r="AU36" i="16" s="1"/>
  <c r="AU37" i="16" s="1"/>
  <c r="AU38" i="16" s="1"/>
  <c r="AU39" i="16" s="1"/>
  <c r="AU40" i="16" s="1"/>
  <c r="AU41" i="16" s="1"/>
  <c r="AU42" i="16" s="1"/>
  <c r="AU43" i="16" s="1"/>
  <c r="AU44" i="16" s="1"/>
  <c r="AU45" i="16" s="1"/>
  <c r="AU46" i="16" s="1"/>
  <c r="AU47" i="16" s="1"/>
  <c r="AU48" i="16" s="1"/>
  <c r="E49" i="16" s="1"/>
  <c r="W185" i="17"/>
  <c r="AW185" i="17" s="1"/>
  <c r="AW186" i="17" s="1"/>
  <c r="K187" i="17" s="1"/>
  <c r="AV185" i="17"/>
  <c r="AV186" i="17" s="1"/>
  <c r="AV187" i="17" s="1"/>
  <c r="AV188" i="17" s="1"/>
  <c r="AV2" i="16" s="1"/>
  <c r="W19" i="16"/>
  <c r="BA19" i="16" s="1"/>
  <c r="BA20" i="16" s="1"/>
  <c r="BA21" i="16" s="1"/>
  <c r="BA22" i="16" s="1"/>
  <c r="BA23" i="16" s="1"/>
  <c r="BA24" i="16" s="1"/>
  <c r="BA25" i="16" s="1"/>
  <c r="BA26" i="16" s="1"/>
  <c r="BA27" i="16" s="1"/>
  <c r="BA28" i="16" s="1"/>
  <c r="BA29" i="16" s="1"/>
  <c r="BA30" i="16" s="1"/>
  <c r="BA31" i="16" s="1"/>
  <c r="BA32" i="16" s="1"/>
  <c r="BA33" i="16" s="1"/>
  <c r="BA34" i="16" s="1"/>
  <c r="BA35" i="16" s="1"/>
  <c r="BA36" i="16" s="1"/>
  <c r="BA37" i="16" s="1"/>
  <c r="BA38" i="16" s="1"/>
  <c r="BA39" i="16" s="1"/>
  <c r="BA40" i="16" s="1"/>
  <c r="BA41" i="16" s="1"/>
  <c r="BA42" i="16" s="1"/>
  <c r="BA43" i="16" s="1"/>
  <c r="BA44" i="16" s="1"/>
  <c r="BA45" i="16" s="1"/>
  <c r="BA46" i="16" s="1"/>
  <c r="BA47" i="16" s="1"/>
  <c r="K48" i="16" s="1"/>
  <c r="AK19" i="16"/>
  <c r="AK20" i="16" s="1"/>
  <c r="AK21" i="16" s="1"/>
  <c r="AK22" i="16" s="1"/>
  <c r="AK23" i="16" s="1"/>
  <c r="AK24" i="16" s="1"/>
  <c r="AK25" i="16" s="1"/>
  <c r="AK26" i="16" s="1"/>
  <c r="AK27" i="16" s="1"/>
  <c r="AK28" i="16" s="1"/>
  <c r="AK29" i="16" s="1"/>
  <c r="AK30" i="16" s="1"/>
  <c r="AK31" i="16" s="1"/>
  <c r="AK32" i="16" s="1"/>
  <c r="AK33" i="16" s="1"/>
  <c r="AK34" i="16" s="1"/>
  <c r="AK35" i="16" s="1"/>
  <c r="AK36" i="16" s="1"/>
  <c r="AK37" i="16" s="1"/>
  <c r="AK38" i="16" s="1"/>
  <c r="AK39" i="16" s="1"/>
  <c r="AK40" i="16" s="1"/>
  <c r="AK41" i="16" s="1"/>
  <c r="AK42" i="16" s="1"/>
  <c r="K43" i="16" s="1"/>
  <c r="AA14" i="16"/>
  <c r="AA15" i="16" s="1"/>
  <c r="AA16" i="16" s="1"/>
  <c r="AA17" i="16" s="1"/>
  <c r="AA18" i="16" s="1"/>
  <c r="AA19" i="16" s="1"/>
  <c r="E20" i="16" s="1"/>
  <c r="AJ3" i="16"/>
  <c r="AJ4" i="16" s="1"/>
  <c r="AJ5" i="16" s="1"/>
  <c r="AJ6" i="16" s="1"/>
  <c r="K7" i="16" s="1"/>
  <c r="Q3" i="1"/>
  <c r="BB22" i="16" l="1"/>
  <c r="BB23" i="16" s="1"/>
  <c r="BB24" i="16" s="1"/>
  <c r="BB25" i="16" s="1"/>
  <c r="BB26" i="16" s="1"/>
  <c r="BB27" i="16" s="1"/>
  <c r="BB28" i="16" s="1"/>
  <c r="BB29" i="16" s="1"/>
  <c r="BB30" i="16" s="1"/>
  <c r="BB31" i="16" s="1"/>
  <c r="BB32" i="16" s="1"/>
  <c r="BB33" i="16" s="1"/>
  <c r="BB34" i="16" s="1"/>
  <c r="BB35" i="16" s="1"/>
  <c r="BB36" i="16" s="1"/>
  <c r="BB37" i="16" s="1"/>
  <c r="BB38" i="16" s="1"/>
  <c r="BB39" i="16" s="1"/>
  <c r="BB40" i="16" s="1"/>
  <c r="BB41" i="16" s="1"/>
  <c r="BB42" i="16" s="1"/>
  <c r="BB43" i="16" s="1"/>
  <c r="BB44" i="16" s="1"/>
  <c r="BB45" i="16" s="1"/>
  <c r="BB46" i="16" s="1"/>
  <c r="BB47" i="16" s="1"/>
  <c r="BB48" i="16" s="1"/>
  <c r="BB49" i="16" s="1"/>
  <c r="K50" i="16" s="1"/>
  <c r="W16" i="16"/>
  <c r="AR16" i="16" s="1"/>
  <c r="AR17" i="16" s="1"/>
  <c r="AR18" i="16" s="1"/>
  <c r="AR19" i="16" s="1"/>
  <c r="AR20" i="16" s="1"/>
  <c r="AR21" i="16" s="1"/>
  <c r="AR22" i="16" s="1"/>
  <c r="E23" i="16" s="1"/>
  <c r="AS16" i="16"/>
  <c r="AS17" i="16" s="1"/>
  <c r="AS18" i="16" s="1"/>
  <c r="AS19" i="16" s="1"/>
  <c r="AS20" i="16" s="1"/>
  <c r="AS21" i="16" s="1"/>
  <c r="AS22" i="16" s="1"/>
  <c r="AS23" i="16" s="1"/>
  <c r="K24" i="16" s="1"/>
  <c r="U187" i="17"/>
  <c r="V187" i="17" s="1"/>
  <c r="AH32" i="16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K47" i="16" s="1"/>
  <c r="BH3" i="16"/>
  <c r="BH4" i="16" s="1"/>
  <c r="BH5" i="16" s="1"/>
  <c r="BH6" i="16" s="1"/>
  <c r="BH7" i="16" s="1"/>
  <c r="BH8" i="16" s="1"/>
  <c r="BH9" i="16" s="1"/>
  <c r="BH10" i="16" s="1"/>
  <c r="BH11" i="16" s="1"/>
  <c r="BH12" i="16" s="1"/>
  <c r="BH13" i="16" s="1"/>
  <c r="BH14" i="16" s="1"/>
  <c r="BH15" i="16" s="1"/>
  <c r="BH16" i="16" s="1"/>
  <c r="BH17" i="16" s="1"/>
  <c r="K18" i="16" s="1"/>
  <c r="Q27" i="1"/>
  <c r="U48" i="16"/>
  <c r="V48" i="16" s="1"/>
  <c r="W183" i="17"/>
  <c r="AN183" i="17" s="1"/>
  <c r="AN184" i="17" s="1"/>
  <c r="BD183" i="17"/>
  <c r="BD184" i="17" s="1"/>
  <c r="U20" i="16"/>
  <c r="V20" i="16" s="1"/>
  <c r="W20" i="16" s="1"/>
  <c r="AD20" i="16" s="1"/>
  <c r="AD21" i="16" s="1"/>
  <c r="AD22" i="16" s="1"/>
  <c r="AD23" i="16" s="1"/>
  <c r="AD24" i="16" s="1"/>
  <c r="AD25" i="16" s="1"/>
  <c r="AD26" i="16" s="1"/>
  <c r="AD27" i="16" s="1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D47" i="16" s="1"/>
  <c r="AD48" i="16" s="1"/>
  <c r="K49" i="16" s="1"/>
  <c r="AV3" i="16"/>
  <c r="E4" i="16" s="1"/>
  <c r="Q4" i="1"/>
  <c r="U18" i="16" l="1"/>
  <c r="V18" i="16" s="1"/>
  <c r="W187" i="17"/>
  <c r="AW187" i="17" s="1"/>
  <c r="AW188" i="17" s="1"/>
  <c r="AW2" i="16" s="1"/>
  <c r="AM187" i="17"/>
  <c r="E188" i="17" s="1"/>
  <c r="U24" i="16"/>
  <c r="V24" i="16" s="1"/>
  <c r="U4" i="16"/>
  <c r="V4" i="16" s="1"/>
  <c r="W4" i="16" s="1"/>
  <c r="AL4" i="16" s="1"/>
  <c r="AL5" i="16" s="1"/>
  <c r="AL6" i="16" s="1"/>
  <c r="AL7" i="16" s="1"/>
  <c r="AL8" i="16" s="1"/>
  <c r="AL9" i="16" s="1"/>
  <c r="AL10" i="16" s="1"/>
  <c r="AL11" i="16" s="1"/>
  <c r="AL12" i="16" s="1"/>
  <c r="AL13" i="16" s="1"/>
  <c r="AL14" i="16" s="1"/>
  <c r="AL15" i="16" s="1"/>
  <c r="AL16" i="16" s="1"/>
  <c r="AL17" i="16" s="1"/>
  <c r="AL18" i="16" s="1"/>
  <c r="AL19" i="16" s="1"/>
  <c r="AL20" i="16" s="1"/>
  <c r="AL21" i="16" s="1"/>
  <c r="AL22" i="16" s="1"/>
  <c r="AL23" i="16" s="1"/>
  <c r="AL24" i="16" s="1"/>
  <c r="AL25" i="16" s="1"/>
  <c r="AL26" i="16" s="1"/>
  <c r="AL27" i="16" s="1"/>
  <c r="AL28" i="16" s="1"/>
  <c r="AL29" i="16" s="1"/>
  <c r="AL30" i="16" s="1"/>
  <c r="AL31" i="16" s="1"/>
  <c r="AL32" i="16" s="1"/>
  <c r="AL33" i="16" s="1"/>
  <c r="E34" i="16" s="1"/>
  <c r="AA20" i="16"/>
  <c r="AA21" i="16" s="1"/>
  <c r="AA22" i="16" s="1"/>
  <c r="AA23" i="16" s="1"/>
  <c r="AA24" i="16" s="1"/>
  <c r="AA25" i="16" s="1"/>
  <c r="AA26" i="16" s="1"/>
  <c r="AA27" i="16" s="1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E43" i="16" s="1"/>
  <c r="U23" i="16"/>
  <c r="V23" i="16" s="1"/>
  <c r="W23" i="16" s="1"/>
  <c r="AC23" i="16" s="1"/>
  <c r="AC24" i="16" s="1"/>
  <c r="AC25" i="16" s="1"/>
  <c r="AC26" i="16" s="1"/>
  <c r="AC27" i="16" s="1"/>
  <c r="AC28" i="16" s="1"/>
  <c r="AC29" i="16" s="1"/>
  <c r="AC30" i="16" s="1"/>
  <c r="AC31" i="16" s="1"/>
  <c r="AC32" i="16" s="1"/>
  <c r="AC33" i="16" s="1"/>
  <c r="AC34" i="16" s="1"/>
  <c r="AC35" i="16" s="1"/>
  <c r="E36" i="16" s="1"/>
  <c r="U50" i="16"/>
  <c r="V50" i="16" s="1"/>
  <c r="U49" i="16"/>
  <c r="V49" i="16" s="1"/>
  <c r="BD185" i="17"/>
  <c r="K186" i="17" s="1"/>
  <c r="AN185" i="17"/>
  <c r="AN186" i="17" s="1"/>
  <c r="AN187" i="17" s="1"/>
  <c r="AN188" i="17" s="1"/>
  <c r="AN2" i="16"/>
  <c r="W48" i="16"/>
  <c r="BA48" i="16" s="1"/>
  <c r="BA49" i="16" s="1"/>
  <c r="BA50" i="16" s="1"/>
  <c r="BA51" i="16" s="1"/>
  <c r="BA52" i="16" s="1"/>
  <c r="BA53" i="16" s="1"/>
  <c r="BA54" i="16" s="1"/>
  <c r="BA55" i="16" s="1"/>
  <c r="BA56" i="16" s="1"/>
  <c r="BA57" i="16" s="1"/>
  <c r="BA58" i="16" s="1"/>
  <c r="BA59" i="16" s="1"/>
  <c r="BA60" i="16" s="1"/>
  <c r="BA61" i="16" s="1"/>
  <c r="BA62" i="16" s="1"/>
  <c r="BA63" i="16" s="1"/>
  <c r="BA64" i="16" s="1"/>
  <c r="BA65" i="16" s="1"/>
  <c r="E66" i="16" s="1"/>
  <c r="AZ48" i="16"/>
  <c r="AZ49" i="16" s="1"/>
  <c r="AZ50" i="16" s="1"/>
  <c r="AZ51" i="16" s="1"/>
  <c r="AZ52" i="16" s="1"/>
  <c r="AZ53" i="16" s="1"/>
  <c r="AZ54" i="16" s="1"/>
  <c r="AZ55" i="16" s="1"/>
  <c r="AZ56" i="16" s="1"/>
  <c r="AZ57" i="16" s="1"/>
  <c r="AZ58" i="16" s="1"/>
  <c r="AZ59" i="16" s="1"/>
  <c r="AZ60" i="16" s="1"/>
  <c r="AZ61" i="16" s="1"/>
  <c r="AZ62" i="16" s="1"/>
  <c r="AZ63" i="16" s="1"/>
  <c r="AZ64" i="16" s="1"/>
  <c r="AZ65" i="16" s="1"/>
  <c r="AZ66" i="16" s="1"/>
  <c r="K67" i="16" s="1"/>
  <c r="AV4" i="16" l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K29" i="16" s="1"/>
  <c r="U43" i="16"/>
  <c r="V43" i="16" s="1"/>
  <c r="W43" i="16" s="1"/>
  <c r="AK43" i="16" s="1"/>
  <c r="AK44" i="16" s="1"/>
  <c r="AK45" i="16" s="1"/>
  <c r="AK46" i="16" s="1"/>
  <c r="AK47" i="16" s="1"/>
  <c r="AK48" i="16" s="1"/>
  <c r="AK49" i="16" s="1"/>
  <c r="AK50" i="16" s="1"/>
  <c r="AK51" i="16" s="1"/>
  <c r="AK52" i="16" s="1"/>
  <c r="AK53" i="16" s="1"/>
  <c r="AK54" i="16" s="1"/>
  <c r="AK55" i="16" s="1"/>
  <c r="AK56" i="16" s="1"/>
  <c r="AK57" i="16" s="1"/>
  <c r="AK58" i="16" s="1"/>
  <c r="AK59" i="16" s="1"/>
  <c r="AK60" i="16" s="1"/>
  <c r="AK61" i="16" s="1"/>
  <c r="AK62" i="16" s="1"/>
  <c r="AK63" i="16" s="1"/>
  <c r="AK64" i="16" s="1"/>
  <c r="E65" i="16" s="1"/>
  <c r="AN3" i="16"/>
  <c r="AN4" i="16" s="1"/>
  <c r="AN5" i="16" s="1"/>
  <c r="AN6" i="16" s="1"/>
  <c r="AN7" i="16" s="1"/>
  <c r="AN8" i="16" s="1"/>
  <c r="E9" i="16" s="1"/>
  <c r="Q14" i="1"/>
  <c r="AW3" i="16"/>
  <c r="AW4" i="16" s="1"/>
  <c r="E5" i="16" s="1"/>
  <c r="Q13" i="1"/>
  <c r="W24" i="16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E35" i="16" s="1"/>
  <c r="BE24" i="16"/>
  <c r="BE25" i="16" s="1"/>
  <c r="BE26" i="16" s="1"/>
  <c r="BE27" i="16" s="1"/>
  <c r="BE28" i="16" s="1"/>
  <c r="BE29" i="16" s="1"/>
  <c r="BE30" i="16" s="1"/>
  <c r="BE31" i="16" s="1"/>
  <c r="BE32" i="16" s="1"/>
  <c r="BE33" i="16" s="1"/>
  <c r="BE34" i="16" s="1"/>
  <c r="BE35" i="16" s="1"/>
  <c r="K36" i="16" s="1"/>
  <c r="W50" i="16"/>
  <c r="BB50" i="16" s="1"/>
  <c r="BB51" i="16" s="1"/>
  <c r="BB52" i="16" s="1"/>
  <c r="BB53" i="16" s="1"/>
  <c r="BB54" i="16" s="1"/>
  <c r="BB55" i="16" s="1"/>
  <c r="BB56" i="16" s="1"/>
  <c r="BB57" i="16" s="1"/>
  <c r="BB58" i="16" s="1"/>
  <c r="BB59" i="16" s="1"/>
  <c r="BB60" i="16" s="1"/>
  <c r="BB61" i="16" s="1"/>
  <c r="BB62" i="16" s="1"/>
  <c r="BB63" i="16" s="1"/>
  <c r="BB64" i="16" s="1"/>
  <c r="BB65" i="16" s="1"/>
  <c r="BB66" i="16" s="1"/>
  <c r="E67" i="16" s="1"/>
  <c r="BG50" i="16"/>
  <c r="BG51" i="16" s="1"/>
  <c r="BG52" i="16" s="1"/>
  <c r="BG53" i="16" s="1"/>
  <c r="BG54" i="16" s="1"/>
  <c r="BG55" i="16" s="1"/>
  <c r="BG56" i="16" s="1"/>
  <c r="BG57" i="16" s="1"/>
  <c r="BG58" i="16" s="1"/>
  <c r="BG59" i="16" s="1"/>
  <c r="K60" i="16" s="1"/>
  <c r="W49" i="16"/>
  <c r="AD49" i="16" s="1"/>
  <c r="AD50" i="16" s="1"/>
  <c r="AD51" i="16" s="1"/>
  <c r="AD52" i="16" s="1"/>
  <c r="AD53" i="16" s="1"/>
  <c r="AD54" i="16" s="1"/>
  <c r="AD55" i="16" s="1"/>
  <c r="AD56" i="16" s="1"/>
  <c r="AD57" i="16" s="1"/>
  <c r="AD58" i="16" s="1"/>
  <c r="AD59" i="16" s="1"/>
  <c r="E60" i="16" s="1"/>
  <c r="AU49" i="16"/>
  <c r="AU50" i="16" s="1"/>
  <c r="AU51" i="16" s="1"/>
  <c r="AU52" i="16" s="1"/>
  <c r="AU53" i="16" s="1"/>
  <c r="AU54" i="16" s="1"/>
  <c r="AU55" i="16" s="1"/>
  <c r="AU56" i="16" s="1"/>
  <c r="AU57" i="16" s="1"/>
  <c r="AU58" i="16" s="1"/>
  <c r="AU59" i="16" s="1"/>
  <c r="AU60" i="16" s="1"/>
  <c r="AU61" i="16" s="1"/>
  <c r="AU62" i="16" s="1"/>
  <c r="AU63" i="16" s="1"/>
  <c r="AU64" i="16" s="1"/>
  <c r="K65" i="16" s="1"/>
  <c r="W18" i="16"/>
  <c r="BH18" i="16" s="1"/>
  <c r="BH19" i="16" s="1"/>
  <c r="BH20" i="16" s="1"/>
  <c r="BH21" i="16" s="1"/>
  <c r="BH22" i="16" s="1"/>
  <c r="BH23" i="16" s="1"/>
  <c r="BH24" i="16" s="1"/>
  <c r="BH25" i="16" s="1"/>
  <c r="E26" i="16" s="1"/>
  <c r="AE18" i="16"/>
  <c r="AE19" i="16" s="1"/>
  <c r="AE20" i="16" s="1"/>
  <c r="AE21" i="16" s="1"/>
  <c r="AE22" i="16" s="1"/>
  <c r="AE23" i="16" s="1"/>
  <c r="AE24" i="16" s="1"/>
  <c r="K25" i="16" s="1"/>
  <c r="U186" i="17"/>
  <c r="V186" i="17" s="1"/>
  <c r="AR23" i="16"/>
  <c r="AR24" i="16" s="1"/>
  <c r="AR25" i="16" s="1"/>
  <c r="AR26" i="16" s="1"/>
  <c r="AR27" i="16" s="1"/>
  <c r="AR28" i="16" s="1"/>
  <c r="AR29" i="16" s="1"/>
  <c r="AR30" i="16" s="1"/>
  <c r="AR31" i="16" s="1"/>
  <c r="AR32" i="16" s="1"/>
  <c r="AR33" i="16" s="1"/>
  <c r="AR34" i="16" s="1"/>
  <c r="AR35" i="16" s="1"/>
  <c r="AR36" i="16" s="1"/>
  <c r="AR37" i="16" s="1"/>
  <c r="K38" i="16" s="1"/>
  <c r="U25" i="16" l="1"/>
  <c r="V25" i="16" s="1"/>
  <c r="U65" i="16"/>
  <c r="V65" i="16" s="1"/>
  <c r="W65" i="16" s="1"/>
  <c r="U9" i="16"/>
  <c r="V9" i="16" s="1"/>
  <c r="W9" i="16" s="1"/>
  <c r="AI9" i="16" s="1"/>
  <c r="AI10" i="16" s="1"/>
  <c r="AI11" i="16" s="1"/>
  <c r="AI12" i="16" s="1"/>
  <c r="AI13" i="16" s="1"/>
  <c r="AI14" i="16" s="1"/>
  <c r="AI15" i="16" s="1"/>
  <c r="AI16" i="16" s="1"/>
  <c r="AI17" i="16" s="1"/>
  <c r="AI18" i="16" s="1"/>
  <c r="AI19" i="16" s="1"/>
  <c r="AI20" i="16" s="1"/>
  <c r="AI21" i="16" s="1"/>
  <c r="AI22" i="16" s="1"/>
  <c r="AI23" i="16" s="1"/>
  <c r="AI24" i="16" s="1"/>
  <c r="AI25" i="16" s="1"/>
  <c r="AI26" i="16" s="1"/>
  <c r="AI27" i="16" s="1"/>
  <c r="AI28" i="16" s="1"/>
  <c r="AI29" i="16" s="1"/>
  <c r="E30" i="16" s="1"/>
  <c r="U26" i="16"/>
  <c r="V26" i="16" s="1"/>
  <c r="W26" i="16" s="1"/>
  <c r="AQ26" i="16" s="1"/>
  <c r="AQ27" i="16" s="1"/>
  <c r="AQ28" i="16" s="1"/>
  <c r="AQ29" i="16" s="1"/>
  <c r="AQ30" i="16" s="1"/>
  <c r="AQ31" i="16" s="1"/>
  <c r="AQ32" i="16" s="1"/>
  <c r="AQ33" i="16" s="1"/>
  <c r="AQ34" i="16" s="1"/>
  <c r="AQ35" i="16" s="1"/>
  <c r="AQ36" i="16" s="1"/>
  <c r="E37" i="16" s="1"/>
  <c r="U60" i="16"/>
  <c r="V60" i="16" s="1"/>
  <c r="W60" i="16" s="1"/>
  <c r="BG60" i="16" s="1"/>
  <c r="BG61" i="16" s="1"/>
  <c r="BG62" i="16" s="1"/>
  <c r="BG63" i="16" s="1"/>
  <c r="BG64" i="16" s="1"/>
  <c r="BG65" i="16" s="1"/>
  <c r="BG66" i="16" s="1"/>
  <c r="BG67" i="16" s="1"/>
  <c r="BG68" i="16" s="1"/>
  <c r="BG69" i="16" s="1"/>
  <c r="BG70" i="16" s="1"/>
  <c r="BG71" i="16" s="1"/>
  <c r="BG72" i="16" s="1"/>
  <c r="BG73" i="16" s="1"/>
  <c r="BG74" i="16" s="1"/>
  <c r="BG75" i="16" s="1"/>
  <c r="BG76" i="16" s="1"/>
  <c r="BG77" i="16" s="1"/>
  <c r="BG78" i="16" s="1"/>
  <c r="BG79" i="16" s="1"/>
  <c r="BG80" i="16" s="1"/>
  <c r="BG81" i="16" s="1"/>
  <c r="BG82" i="16" s="1"/>
  <c r="BG83" i="16" s="1"/>
  <c r="BG84" i="16" s="1"/>
  <c r="BG85" i="16" s="1"/>
  <c r="BG86" i="16" s="1"/>
  <c r="E87" i="16" s="1"/>
  <c r="AU65" i="16"/>
  <c r="AU66" i="16" s="1"/>
  <c r="AU67" i="16" s="1"/>
  <c r="AU68" i="16" s="1"/>
  <c r="AU69" i="16" s="1"/>
  <c r="AU70" i="16" s="1"/>
  <c r="AU71" i="16" s="1"/>
  <c r="AU72" i="16" s="1"/>
  <c r="AU73" i="16" s="1"/>
  <c r="AU74" i="16" s="1"/>
  <c r="AU75" i="16" s="1"/>
  <c r="AU76" i="16" s="1"/>
  <c r="AU77" i="16" s="1"/>
  <c r="AU78" i="16" s="1"/>
  <c r="AU79" i="16" s="1"/>
  <c r="AU80" i="16" s="1"/>
  <c r="AU81" i="16" s="1"/>
  <c r="AU82" i="16" s="1"/>
  <c r="AU83" i="16" s="1"/>
  <c r="E84" i="16" s="1"/>
  <c r="AA43" i="16"/>
  <c r="AA44" i="16" s="1"/>
  <c r="AA45" i="16" s="1"/>
  <c r="AA46" i="16" s="1"/>
  <c r="AA47" i="16" s="1"/>
  <c r="AA48" i="16" s="1"/>
  <c r="AA49" i="16" s="1"/>
  <c r="AA50" i="16" s="1"/>
  <c r="AA51" i="16" s="1"/>
  <c r="AA52" i="16" s="1"/>
  <c r="AA53" i="16" s="1"/>
  <c r="AA54" i="16" s="1"/>
  <c r="AA55" i="16" s="1"/>
  <c r="AA56" i="16" s="1"/>
  <c r="AA57" i="16" s="1"/>
  <c r="AA58" i="16" s="1"/>
  <c r="AA59" i="16" s="1"/>
  <c r="AA60" i="16" s="1"/>
  <c r="AA61" i="16" s="1"/>
  <c r="AA62" i="16" s="1"/>
  <c r="AA63" i="16" s="1"/>
  <c r="AA64" i="16" s="1"/>
  <c r="AA65" i="16" s="1"/>
  <c r="K66" i="16" s="1"/>
  <c r="U67" i="16"/>
  <c r="V67" i="16" s="1"/>
  <c r="W67" i="16" s="1"/>
  <c r="AZ67" i="16" s="1"/>
  <c r="AZ68" i="16" s="1"/>
  <c r="AZ69" i="16" s="1"/>
  <c r="AZ70" i="16" s="1"/>
  <c r="AZ71" i="16" s="1"/>
  <c r="AZ72" i="16" s="1"/>
  <c r="AZ73" i="16" s="1"/>
  <c r="AZ74" i="16" s="1"/>
  <c r="AZ75" i="16" s="1"/>
  <c r="AZ76" i="16" s="1"/>
  <c r="AZ77" i="16" s="1"/>
  <c r="AZ78" i="16" s="1"/>
  <c r="AZ79" i="16" s="1"/>
  <c r="AZ80" i="16" s="1"/>
  <c r="AZ81" i="16" s="1"/>
  <c r="AZ82" i="16" s="1"/>
  <c r="AZ83" i="16" s="1"/>
  <c r="AZ84" i="16" s="1"/>
  <c r="AZ85" i="16" s="1"/>
  <c r="E86" i="16" s="1"/>
  <c r="BB67" i="16"/>
  <c r="BB68" i="16" s="1"/>
  <c r="BB69" i="16" s="1"/>
  <c r="BB70" i="16" s="1"/>
  <c r="BB71" i="16" s="1"/>
  <c r="BB72" i="16" s="1"/>
  <c r="BB73" i="16" s="1"/>
  <c r="BB74" i="16" s="1"/>
  <c r="BB75" i="16" s="1"/>
  <c r="BB76" i="16" s="1"/>
  <c r="BB77" i="16" s="1"/>
  <c r="BB78" i="16" s="1"/>
  <c r="BB79" i="16" s="1"/>
  <c r="BB80" i="16" s="1"/>
  <c r="BB81" i="16" s="1"/>
  <c r="BB82" i="16" s="1"/>
  <c r="BB83" i="16" s="1"/>
  <c r="BB84" i="16" s="1"/>
  <c r="E85" i="16" s="1"/>
  <c r="W186" i="17"/>
  <c r="BD186" i="17" s="1"/>
  <c r="BD187" i="17" s="1"/>
  <c r="BD188" i="17" s="1"/>
  <c r="BD2" i="16" s="1"/>
  <c r="AF186" i="17"/>
  <c r="AF187" i="17" s="1"/>
  <c r="K188" i="17" s="1"/>
  <c r="U38" i="16"/>
  <c r="V38" i="16" s="1"/>
  <c r="AW5" i="16"/>
  <c r="AW6" i="16" s="1"/>
  <c r="AW7" i="16" s="1"/>
  <c r="AW8" i="16" s="1"/>
  <c r="AW9" i="16" s="1"/>
  <c r="AW10" i="16" s="1"/>
  <c r="AW11" i="16" s="1"/>
  <c r="AW12" i="16" s="1"/>
  <c r="AW13" i="16" s="1"/>
  <c r="AW14" i="16" s="1"/>
  <c r="AW15" i="16" s="1"/>
  <c r="AW16" i="16" s="1"/>
  <c r="AW17" i="16" s="1"/>
  <c r="AW18" i="16" s="1"/>
  <c r="AW19" i="16" s="1"/>
  <c r="AW20" i="16" s="1"/>
  <c r="AW21" i="16" s="1"/>
  <c r="AW22" i="16" s="1"/>
  <c r="AW23" i="16" s="1"/>
  <c r="AW24" i="16" s="1"/>
  <c r="AW25" i="16" s="1"/>
  <c r="AW26" i="16" s="1"/>
  <c r="AW27" i="16" s="1"/>
  <c r="AW28" i="16" s="1"/>
  <c r="AW29" i="16" s="1"/>
  <c r="K30" i="16" s="1"/>
  <c r="U5" i="16"/>
  <c r="V5" i="16" s="1"/>
  <c r="W5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E33" i="16" s="1"/>
  <c r="U36" i="16"/>
  <c r="V36" i="16" s="1"/>
  <c r="AD60" i="16" l="1"/>
  <c r="AD61" i="16" s="1"/>
  <c r="AD62" i="16" s="1"/>
  <c r="AD63" i="16" s="1"/>
  <c r="AD64" i="16" s="1"/>
  <c r="AD65" i="16" s="1"/>
  <c r="AD66" i="16" s="1"/>
  <c r="AD67" i="16" s="1"/>
  <c r="AD68" i="16" s="1"/>
  <c r="AD69" i="16" s="1"/>
  <c r="AD70" i="16" s="1"/>
  <c r="AD71" i="16" s="1"/>
  <c r="AD72" i="16" s="1"/>
  <c r="AD73" i="16" s="1"/>
  <c r="AD74" i="16" s="1"/>
  <c r="AD75" i="16" s="1"/>
  <c r="AD76" i="16" s="1"/>
  <c r="AD77" i="16" s="1"/>
  <c r="AD78" i="16" s="1"/>
  <c r="AD79" i="16" s="1"/>
  <c r="AD80" i="16" s="1"/>
  <c r="AD81" i="16" s="1"/>
  <c r="AD82" i="16" s="1"/>
  <c r="AD83" i="16" s="1"/>
  <c r="AD84" i="16" s="1"/>
  <c r="K85" i="16" s="1"/>
  <c r="U85" i="16" s="1"/>
  <c r="V85" i="16" s="1"/>
  <c r="K3" i="16"/>
  <c r="Q8" i="1"/>
  <c r="U30" i="16"/>
  <c r="V30" i="16" s="1"/>
  <c r="W30" i="16" s="1"/>
  <c r="AW30" i="16" s="1"/>
  <c r="AW31" i="16" s="1"/>
  <c r="AW32" i="16" s="1"/>
  <c r="AW33" i="16" s="1"/>
  <c r="AW34" i="16" s="1"/>
  <c r="AW35" i="16" s="1"/>
  <c r="AW36" i="16" s="1"/>
  <c r="AW37" i="16" s="1"/>
  <c r="AW38" i="16" s="1"/>
  <c r="AW39" i="16" s="1"/>
  <c r="AW40" i="16" s="1"/>
  <c r="AW41" i="16" s="1"/>
  <c r="E42" i="16" s="1"/>
  <c r="AI30" i="16"/>
  <c r="AI31" i="16" s="1"/>
  <c r="AI32" i="16" s="1"/>
  <c r="AI33" i="16" s="1"/>
  <c r="AI34" i="16" s="1"/>
  <c r="AI35" i="16" s="1"/>
  <c r="AI36" i="16" s="1"/>
  <c r="AI37" i="16" s="1"/>
  <c r="AI38" i="16" s="1"/>
  <c r="AI39" i="16" s="1"/>
  <c r="AI40" i="16" s="1"/>
  <c r="E41" i="16" s="1"/>
  <c r="W38" i="16"/>
  <c r="AR38" i="16" s="1"/>
  <c r="AR39" i="16" s="1"/>
  <c r="AR40" i="16" s="1"/>
  <c r="AR41" i="16" s="1"/>
  <c r="AR42" i="16" s="1"/>
  <c r="AR43" i="16" s="1"/>
  <c r="AR44" i="16" s="1"/>
  <c r="AR45" i="16" s="1"/>
  <c r="AR46" i="16" s="1"/>
  <c r="AR47" i="16" s="1"/>
  <c r="AR48" i="16" s="1"/>
  <c r="AR49" i="16" s="1"/>
  <c r="AR50" i="16" s="1"/>
  <c r="AR51" i="16" s="1"/>
  <c r="AR52" i="16" s="1"/>
  <c r="AR53" i="16" s="1"/>
  <c r="AR54" i="16" s="1"/>
  <c r="AR55" i="16" s="1"/>
  <c r="AR56" i="16" s="1"/>
  <c r="AR57" i="16" s="1"/>
  <c r="AR58" i="16" s="1"/>
  <c r="AR59" i="16" s="1"/>
  <c r="AR60" i="16" s="1"/>
  <c r="E61" i="16" s="1"/>
  <c r="AT38" i="16"/>
  <c r="AT39" i="16" s="1"/>
  <c r="AT40" i="16" s="1"/>
  <c r="AT41" i="16" s="1"/>
  <c r="AT42" i="16" s="1"/>
  <c r="AT43" i="16" s="1"/>
  <c r="AT44" i="16" s="1"/>
  <c r="AT45" i="16" s="1"/>
  <c r="AT46" i="16" s="1"/>
  <c r="AT47" i="16" s="1"/>
  <c r="AT48" i="16" s="1"/>
  <c r="AT49" i="16" s="1"/>
  <c r="AT50" i="16" s="1"/>
  <c r="AT51" i="16" s="1"/>
  <c r="K52" i="16" s="1"/>
  <c r="U188" i="17"/>
  <c r="V188" i="17" s="1"/>
  <c r="BH26" i="16"/>
  <c r="BH27" i="16" s="1"/>
  <c r="BH28" i="16" s="1"/>
  <c r="BH29" i="16" s="1"/>
  <c r="BH30" i="16" s="1"/>
  <c r="BH31" i="16" s="1"/>
  <c r="BH32" i="16" s="1"/>
  <c r="BH33" i="16" s="1"/>
  <c r="BH34" i="16" s="1"/>
  <c r="K35" i="16" s="1"/>
  <c r="U37" i="16"/>
  <c r="V37" i="16" s="1"/>
  <c r="W37" i="16" s="1"/>
  <c r="AN9" i="16"/>
  <c r="AN10" i="16" s="1"/>
  <c r="AN11" i="16" s="1"/>
  <c r="AN12" i="16" s="1"/>
  <c r="AN13" i="16" s="1"/>
  <c r="AN14" i="16" s="1"/>
  <c r="AN15" i="16" s="1"/>
  <c r="AN16" i="16" s="1"/>
  <c r="AN17" i="16" s="1"/>
  <c r="AN18" i="16" s="1"/>
  <c r="AN19" i="16" s="1"/>
  <c r="AN20" i="16" s="1"/>
  <c r="AN21" i="16" s="1"/>
  <c r="AN22" i="16" s="1"/>
  <c r="AN23" i="16" s="1"/>
  <c r="AN24" i="16" s="1"/>
  <c r="AN25" i="16" s="1"/>
  <c r="AN26" i="16" s="1"/>
  <c r="AN27" i="16" s="1"/>
  <c r="AN28" i="16" s="1"/>
  <c r="AN29" i="16" s="1"/>
  <c r="AN30" i="16" s="1"/>
  <c r="E31" i="16" s="1"/>
  <c r="AK65" i="16"/>
  <c r="AK66" i="16" s="1"/>
  <c r="AK67" i="16" s="1"/>
  <c r="AK68" i="16" s="1"/>
  <c r="AK69" i="16" s="1"/>
  <c r="AK70" i="16" s="1"/>
  <c r="AK71" i="16" s="1"/>
  <c r="AK72" i="16" s="1"/>
  <c r="AK73" i="16" s="1"/>
  <c r="AK74" i="16" s="1"/>
  <c r="AK75" i="16" s="1"/>
  <c r="AK76" i="16" s="1"/>
  <c r="AK77" i="16" s="1"/>
  <c r="AK78" i="16" s="1"/>
  <c r="AK79" i="16" s="1"/>
  <c r="AK80" i="16" s="1"/>
  <c r="AK81" i="16" s="1"/>
  <c r="AK82" i="16" s="1"/>
  <c r="AK83" i="16" s="1"/>
  <c r="AK84" i="16" s="1"/>
  <c r="AK85" i="16" s="1"/>
  <c r="AK86" i="16" s="1"/>
  <c r="K87" i="16" s="1"/>
  <c r="W36" i="16"/>
  <c r="BE36" i="16" s="1"/>
  <c r="BE37" i="16" s="1"/>
  <c r="BE38" i="16" s="1"/>
  <c r="BE39" i="16" s="1"/>
  <c r="BE40" i="16" s="1"/>
  <c r="BE41" i="16" s="1"/>
  <c r="BE42" i="16" s="1"/>
  <c r="BE43" i="16" s="1"/>
  <c r="BE44" i="16" s="1"/>
  <c r="BE45" i="16" s="1"/>
  <c r="BE46" i="16" s="1"/>
  <c r="BE47" i="16" s="1"/>
  <c r="BE48" i="16" s="1"/>
  <c r="BE49" i="16" s="1"/>
  <c r="BE50" i="16" s="1"/>
  <c r="BE51" i="16" s="1"/>
  <c r="E52" i="16" s="1"/>
  <c r="AC36" i="16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AC47" i="16" s="1"/>
  <c r="AC48" i="16" s="1"/>
  <c r="AC49" i="16" s="1"/>
  <c r="AC50" i="16" s="1"/>
  <c r="AC51" i="16" s="1"/>
  <c r="AC52" i="16" s="1"/>
  <c r="K53" i="16" s="1"/>
  <c r="W25" i="16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E48" i="16" s="1"/>
  <c r="AE49" i="16" s="1"/>
  <c r="AE50" i="16" s="1"/>
  <c r="AE51" i="16" s="1"/>
  <c r="AE52" i="16" s="1"/>
  <c r="AE53" i="16" s="1"/>
  <c r="E54" i="16" s="1"/>
  <c r="AO25" i="16"/>
  <c r="AO26" i="16" s="1"/>
  <c r="AO27" i="16" s="1"/>
  <c r="AO28" i="16" s="1"/>
  <c r="AO29" i="16" s="1"/>
  <c r="AO30" i="16" s="1"/>
  <c r="AO31" i="16" s="1"/>
  <c r="AO32" i="16" s="1"/>
  <c r="AO33" i="16" s="1"/>
  <c r="AO34" i="16" s="1"/>
  <c r="AO35" i="16" s="1"/>
  <c r="AO36" i="16" s="1"/>
  <c r="K37" i="16" s="1"/>
  <c r="U33" i="16"/>
  <c r="V33" i="16" s="1"/>
  <c r="W33" i="16" s="1"/>
  <c r="BF33" i="16" s="1"/>
  <c r="BF34" i="16" s="1"/>
  <c r="BF35" i="16" s="1"/>
  <c r="BF36" i="16" s="1"/>
  <c r="BF37" i="16" s="1"/>
  <c r="BF38" i="16" s="1"/>
  <c r="BF39" i="16" s="1"/>
  <c r="BF40" i="16" s="1"/>
  <c r="BF41" i="16" s="1"/>
  <c r="K42" i="16" s="1"/>
  <c r="U66" i="16"/>
  <c r="V66" i="16" s="1"/>
  <c r="U42" i="16" l="1"/>
  <c r="V42" i="16" s="1"/>
  <c r="W42" i="16" s="1"/>
  <c r="W85" i="16"/>
  <c r="BB85" i="16"/>
  <c r="BB86" i="16" s="1"/>
  <c r="BB87" i="16" s="1"/>
  <c r="BB88" i="16" s="1"/>
  <c r="BB89" i="16" s="1"/>
  <c r="BB90" i="16" s="1"/>
  <c r="BB91" i="16" s="1"/>
  <c r="BB92" i="16" s="1"/>
  <c r="BB93" i="16" s="1"/>
  <c r="BB94" i="16" s="1"/>
  <c r="BB95" i="16" s="1"/>
  <c r="BB96" i="16" s="1"/>
  <c r="K97" i="16" s="1"/>
  <c r="U52" i="16"/>
  <c r="V52" i="16" s="1"/>
  <c r="W52" i="16" s="1"/>
  <c r="AT52" i="16" s="1"/>
  <c r="AT53" i="16" s="1"/>
  <c r="AT54" i="16" s="1"/>
  <c r="AT55" i="16" s="1"/>
  <c r="AT56" i="16" s="1"/>
  <c r="AT57" i="16" s="1"/>
  <c r="AT58" i="16" s="1"/>
  <c r="AT59" i="16" s="1"/>
  <c r="AT60" i="16" s="1"/>
  <c r="AT61" i="16" s="1"/>
  <c r="AT62" i="16" s="1"/>
  <c r="AT63" i="16" s="1"/>
  <c r="AT64" i="16" s="1"/>
  <c r="AT65" i="16" s="1"/>
  <c r="AT66" i="16" s="1"/>
  <c r="AT67" i="16" s="1"/>
  <c r="AT68" i="16" s="1"/>
  <c r="E69" i="16" s="1"/>
  <c r="U31" i="16"/>
  <c r="V31" i="16" s="1"/>
  <c r="W31" i="16" s="1"/>
  <c r="BC31" i="16" s="1"/>
  <c r="BC32" i="16" s="1"/>
  <c r="BC33" i="16" s="1"/>
  <c r="BC34" i="16" s="1"/>
  <c r="BC35" i="16" s="1"/>
  <c r="BC36" i="16" s="1"/>
  <c r="BC37" i="16" s="1"/>
  <c r="BC38" i="16" s="1"/>
  <c r="BC39" i="16" s="1"/>
  <c r="BC40" i="16" s="1"/>
  <c r="K41" i="16" s="1"/>
  <c r="U3" i="16"/>
  <c r="V3" i="16" s="1"/>
  <c r="AD85" i="16"/>
  <c r="AD86" i="16" s="1"/>
  <c r="AD87" i="16" s="1"/>
  <c r="AD88" i="16" s="1"/>
  <c r="AD89" i="16" s="1"/>
  <c r="AD90" i="16" s="1"/>
  <c r="AD91" i="16" s="1"/>
  <c r="AD92" i="16" s="1"/>
  <c r="AD93" i="16" s="1"/>
  <c r="AD94" i="16" s="1"/>
  <c r="AD95" i="16" s="1"/>
  <c r="E96" i="16" s="1"/>
  <c r="U35" i="16"/>
  <c r="V35" i="16" s="1"/>
  <c r="BF42" i="16"/>
  <c r="BF43" i="16" s="1"/>
  <c r="BF44" i="16" s="1"/>
  <c r="BF45" i="16" s="1"/>
  <c r="BF46" i="16" s="1"/>
  <c r="BF47" i="16" s="1"/>
  <c r="BF48" i="16" s="1"/>
  <c r="BF49" i="16" s="1"/>
  <c r="BF50" i="16" s="1"/>
  <c r="BF51" i="16" s="1"/>
  <c r="BF52" i="16" s="1"/>
  <c r="BF53" i="16" s="1"/>
  <c r="BF54" i="16" s="1"/>
  <c r="BF55" i="16" s="1"/>
  <c r="BF56" i="16" s="1"/>
  <c r="BF57" i="16" s="1"/>
  <c r="BF58" i="16" s="1"/>
  <c r="BF59" i="16" s="1"/>
  <c r="BF60" i="16" s="1"/>
  <c r="BF61" i="16" s="1"/>
  <c r="BF62" i="16" s="1"/>
  <c r="BF63" i="16" s="1"/>
  <c r="E64" i="16" s="1"/>
  <c r="AB33" i="16"/>
  <c r="AB34" i="16" s="1"/>
  <c r="AB35" i="16" s="1"/>
  <c r="AB36" i="16" s="1"/>
  <c r="AB37" i="16" s="1"/>
  <c r="AB38" i="16" s="1"/>
  <c r="AB39" i="16" s="1"/>
  <c r="K40" i="16" s="1"/>
  <c r="W188" i="17"/>
  <c r="AF188" i="17" s="1"/>
  <c r="AF2" i="16" s="1"/>
  <c r="AM188" i="17"/>
  <c r="AM2" i="16" s="1"/>
  <c r="W66" i="16"/>
  <c r="AA66" i="16" s="1"/>
  <c r="AA67" i="16" s="1"/>
  <c r="AA68" i="16" s="1"/>
  <c r="AA69" i="16" s="1"/>
  <c r="AA70" i="16" s="1"/>
  <c r="AA71" i="16" s="1"/>
  <c r="AA72" i="16" s="1"/>
  <c r="AA73" i="16" s="1"/>
  <c r="AA74" i="16" s="1"/>
  <c r="AA75" i="16" s="1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K86" i="16" s="1"/>
  <c r="BA66" i="16"/>
  <c r="BA67" i="16" s="1"/>
  <c r="BA68" i="16" s="1"/>
  <c r="BA69" i="16" s="1"/>
  <c r="BA70" i="16" s="1"/>
  <c r="BA71" i="16" s="1"/>
  <c r="BA72" i="16" s="1"/>
  <c r="BA73" i="16" s="1"/>
  <c r="BA74" i="16" s="1"/>
  <c r="BA75" i="16" s="1"/>
  <c r="BA76" i="16" s="1"/>
  <c r="BA77" i="16" s="1"/>
  <c r="BA78" i="16" s="1"/>
  <c r="BA79" i="16" s="1"/>
  <c r="BA80" i="16" s="1"/>
  <c r="BA81" i="16" s="1"/>
  <c r="BA82" i="16" s="1"/>
  <c r="BA83" i="16" s="1"/>
  <c r="K84" i="16" s="1"/>
  <c r="AQ37" i="16"/>
  <c r="AQ38" i="16" s="1"/>
  <c r="AQ39" i="16" s="1"/>
  <c r="AQ40" i="16" s="1"/>
  <c r="AQ41" i="16" s="1"/>
  <c r="AQ42" i="16" s="1"/>
  <c r="AQ43" i="16" s="1"/>
  <c r="AQ44" i="16" s="1"/>
  <c r="AQ45" i="16" s="1"/>
  <c r="AQ46" i="16" s="1"/>
  <c r="AQ47" i="16" s="1"/>
  <c r="AQ48" i="16" s="1"/>
  <c r="AQ49" i="16" s="1"/>
  <c r="AQ50" i="16" s="1"/>
  <c r="AQ51" i="16" s="1"/>
  <c r="AQ52" i="16" s="1"/>
  <c r="AQ53" i="16" s="1"/>
  <c r="K54" i="16" s="1"/>
  <c r="AO37" i="16"/>
  <c r="AO38" i="16" s="1"/>
  <c r="AO39" i="16" s="1"/>
  <c r="AO40" i="16" s="1"/>
  <c r="AO41" i="16" s="1"/>
  <c r="AO42" i="16" s="1"/>
  <c r="AO43" i="16" s="1"/>
  <c r="AO44" i="16" s="1"/>
  <c r="AO45" i="16" s="1"/>
  <c r="AO46" i="16" s="1"/>
  <c r="AO47" i="16" s="1"/>
  <c r="AO48" i="16" s="1"/>
  <c r="AO49" i="16" s="1"/>
  <c r="AO50" i="16" s="1"/>
  <c r="E51" i="16" s="1"/>
  <c r="U87" i="16"/>
  <c r="V87" i="16" s="1"/>
  <c r="AM3" i="16" l="1"/>
  <c r="AM4" i="16" s="1"/>
  <c r="AM5" i="16" s="1"/>
  <c r="AM6" i="16" s="1"/>
  <c r="E7" i="16" s="1"/>
  <c r="Q2" i="1"/>
  <c r="W87" i="16"/>
  <c r="AK87" i="16" s="1"/>
  <c r="AK88" i="16" s="1"/>
  <c r="AK89" i="16" s="1"/>
  <c r="AK90" i="16" s="1"/>
  <c r="AK91" i="16" s="1"/>
  <c r="AK92" i="16" s="1"/>
  <c r="AK93" i="16" s="1"/>
  <c r="AK94" i="16" s="1"/>
  <c r="AK95" i="16" s="1"/>
  <c r="AK96" i="16" s="1"/>
  <c r="E97" i="16" s="1"/>
  <c r="BG87" i="16"/>
  <c r="BG88" i="16" s="1"/>
  <c r="BG89" i="16" s="1"/>
  <c r="BG90" i="16" s="1"/>
  <c r="BG91" i="16" s="1"/>
  <c r="BG92" i="16" s="1"/>
  <c r="BG93" i="16" s="1"/>
  <c r="BG94" i="16" s="1"/>
  <c r="BG95" i="16" s="1"/>
  <c r="BG96" i="16" s="1"/>
  <c r="BG97" i="16" s="1"/>
  <c r="BG98" i="16" s="1"/>
  <c r="BG99" i="16" s="1"/>
  <c r="BG100" i="16" s="1"/>
  <c r="BG101" i="16" s="1"/>
  <c r="K102" i="16" s="1"/>
  <c r="U41" i="16"/>
  <c r="V41" i="16" s="1"/>
  <c r="AN31" i="16"/>
  <c r="AN32" i="16" s="1"/>
  <c r="AN33" i="16" s="1"/>
  <c r="AN34" i="16" s="1"/>
  <c r="AN35" i="16" s="1"/>
  <c r="AN36" i="16" s="1"/>
  <c r="AN37" i="16" s="1"/>
  <c r="AN38" i="16" s="1"/>
  <c r="AN39" i="16" s="1"/>
  <c r="AN40" i="16" s="1"/>
  <c r="AN41" i="16" s="1"/>
  <c r="AN42" i="16" s="1"/>
  <c r="AN43" i="16" s="1"/>
  <c r="AN44" i="16" s="1"/>
  <c r="AN45" i="16" s="1"/>
  <c r="AN46" i="16" s="1"/>
  <c r="E47" i="16" s="1"/>
  <c r="AF3" i="16"/>
  <c r="AF4" i="16" s="1"/>
  <c r="AF5" i="16" s="1"/>
  <c r="AF6" i="16" s="1"/>
  <c r="AF7" i="16" s="1"/>
  <c r="K8" i="16" s="1"/>
  <c r="Q12" i="1"/>
  <c r="U84" i="16"/>
  <c r="V84" i="16" s="1"/>
  <c r="BE52" i="16"/>
  <c r="BE53" i="16" s="1"/>
  <c r="BE54" i="16" s="1"/>
  <c r="BE55" i="16" s="1"/>
  <c r="BE56" i="16" s="1"/>
  <c r="BE57" i="16" s="1"/>
  <c r="BE58" i="16" s="1"/>
  <c r="BE59" i="16" s="1"/>
  <c r="BE60" i="16" s="1"/>
  <c r="K61" i="16" s="1"/>
  <c r="U86" i="16"/>
  <c r="V86" i="16" s="1"/>
  <c r="U40" i="16"/>
  <c r="V40" i="16" s="1"/>
  <c r="W35" i="16"/>
  <c r="BH35" i="16" s="1"/>
  <c r="BH36" i="16" s="1"/>
  <c r="BH37" i="16" s="1"/>
  <c r="BH38" i="16" s="1"/>
  <c r="BH39" i="16" s="1"/>
  <c r="BH40" i="16" s="1"/>
  <c r="BH41" i="16" s="1"/>
  <c r="BH42" i="16" s="1"/>
  <c r="BH43" i="16" s="1"/>
  <c r="BH44" i="16" s="1"/>
  <c r="BH45" i="16" s="1"/>
  <c r="BH46" i="16" s="1"/>
  <c r="BH47" i="16" s="1"/>
  <c r="BH48" i="16" s="1"/>
  <c r="BH49" i="16" s="1"/>
  <c r="BH50" i="16" s="1"/>
  <c r="BH51" i="16" s="1"/>
  <c r="BH52" i="16" s="1"/>
  <c r="E53" i="16" s="1"/>
  <c r="AS35" i="16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K51" i="16" s="1"/>
  <c r="U51" i="16" s="1"/>
  <c r="V51" i="16" s="1"/>
  <c r="U54" i="16"/>
  <c r="V54" i="16" s="1"/>
  <c r="W3" i="16"/>
  <c r="BD3" i="16" s="1"/>
  <c r="BD4" i="16" s="1"/>
  <c r="BD5" i="16" s="1"/>
  <c r="BD6" i="16" s="1"/>
  <c r="BD7" i="16" s="1"/>
  <c r="BD8" i="16" s="1"/>
  <c r="BD9" i="16" s="1"/>
  <c r="BD10" i="16" s="1"/>
  <c r="BD11" i="16" s="1"/>
  <c r="BD12" i="16" s="1"/>
  <c r="BD13" i="16" s="1"/>
  <c r="BD14" i="16" s="1"/>
  <c r="BD15" i="16" s="1"/>
  <c r="BD16" i="16" s="1"/>
  <c r="BD17" i="16" s="1"/>
  <c r="BD18" i="16" s="1"/>
  <c r="BD19" i="16" s="1"/>
  <c r="BD20" i="16" s="1"/>
  <c r="BD21" i="16" s="1"/>
  <c r="BD22" i="16" s="1"/>
  <c r="BD23" i="16" s="1"/>
  <c r="BD24" i="16" s="1"/>
  <c r="BD25" i="16" s="1"/>
  <c r="BD26" i="16" s="1"/>
  <c r="BD27" i="16" s="1"/>
  <c r="BD28" i="16" s="1"/>
  <c r="E29" i="16" s="1"/>
  <c r="AG3" i="16"/>
  <c r="AG4" i="16" s="1"/>
  <c r="AG5" i="16" s="1"/>
  <c r="AG6" i="16" s="1"/>
  <c r="AG7" i="16" s="1"/>
  <c r="AG8" i="16" s="1"/>
  <c r="AG9" i="16" s="1"/>
  <c r="AG10" i="16" s="1"/>
  <c r="AG11" i="16" s="1"/>
  <c r="AG12" i="16" s="1"/>
  <c r="AG13" i="16" s="1"/>
  <c r="AG14" i="16" s="1"/>
  <c r="AG15" i="16" s="1"/>
  <c r="AG16" i="16" s="1"/>
  <c r="AG17" i="16" s="1"/>
  <c r="AG18" i="16" s="1"/>
  <c r="AG19" i="16" s="1"/>
  <c r="AG20" i="16" s="1"/>
  <c r="AG21" i="16" s="1"/>
  <c r="AG22" i="16" s="1"/>
  <c r="AG23" i="16" s="1"/>
  <c r="AG24" i="16" s="1"/>
  <c r="AG25" i="16" s="1"/>
  <c r="AG26" i="16" s="1"/>
  <c r="AG27" i="16" s="1"/>
  <c r="K28" i="16" s="1"/>
  <c r="AW42" i="16"/>
  <c r="AW43" i="16" s="1"/>
  <c r="AW44" i="16" s="1"/>
  <c r="AW45" i="16" s="1"/>
  <c r="AW46" i="16" s="1"/>
  <c r="AW47" i="16" s="1"/>
  <c r="AW48" i="16" s="1"/>
  <c r="AW49" i="16" s="1"/>
  <c r="AW50" i="16" s="1"/>
  <c r="AW51" i="16" s="1"/>
  <c r="AW52" i="16" s="1"/>
  <c r="AW53" i="16" s="1"/>
  <c r="AW54" i="16" s="1"/>
  <c r="AW55" i="16" s="1"/>
  <c r="AW56" i="16" s="1"/>
  <c r="AW57" i="16" s="1"/>
  <c r="AW58" i="16" s="1"/>
  <c r="AW59" i="16" s="1"/>
  <c r="AW60" i="16" s="1"/>
  <c r="AW61" i="16" s="1"/>
  <c r="AW62" i="16" s="1"/>
  <c r="K63" i="16" s="1"/>
  <c r="W51" i="16" l="1"/>
  <c r="AO51" i="16"/>
  <c r="AO52" i="16" s="1"/>
  <c r="AO53" i="16" s="1"/>
  <c r="AO54" i="16" s="1"/>
  <c r="AO55" i="16" s="1"/>
  <c r="AO56" i="16" s="1"/>
  <c r="AO57" i="16" s="1"/>
  <c r="AO58" i="16" s="1"/>
  <c r="AO59" i="16" s="1"/>
  <c r="AO60" i="16" s="1"/>
  <c r="AO61" i="16" s="1"/>
  <c r="AO62" i="16" s="1"/>
  <c r="AO63" i="16" s="1"/>
  <c r="AO64" i="16" s="1"/>
  <c r="AO65" i="16" s="1"/>
  <c r="AO66" i="16" s="1"/>
  <c r="AO67" i="16" s="1"/>
  <c r="K68" i="16" s="1"/>
  <c r="U47" i="16"/>
  <c r="V47" i="16" s="1"/>
  <c r="W47" i="16" s="1"/>
  <c r="AH47" i="16" s="1"/>
  <c r="AH48" i="16" s="1"/>
  <c r="AH49" i="16" s="1"/>
  <c r="AH50" i="16" s="1"/>
  <c r="AH51" i="16" s="1"/>
  <c r="AH52" i="16" s="1"/>
  <c r="AH53" i="16" s="1"/>
  <c r="AH54" i="16" s="1"/>
  <c r="AH55" i="16" s="1"/>
  <c r="AH56" i="16" s="1"/>
  <c r="AH57" i="16" s="1"/>
  <c r="AH58" i="16" s="1"/>
  <c r="E59" i="16" s="1"/>
  <c r="W41" i="16"/>
  <c r="BC41" i="16" s="1"/>
  <c r="BC42" i="16" s="1"/>
  <c r="BC43" i="16" s="1"/>
  <c r="BC44" i="16" s="1"/>
  <c r="BC45" i="16" s="1"/>
  <c r="BC46" i="16" s="1"/>
  <c r="BC47" i="16" s="1"/>
  <c r="BC48" i="16" s="1"/>
  <c r="BC49" i="16" s="1"/>
  <c r="BC50" i="16" s="1"/>
  <c r="BC51" i="16" s="1"/>
  <c r="BC52" i="16" s="1"/>
  <c r="BC53" i="16" s="1"/>
  <c r="BC54" i="16" s="1"/>
  <c r="BC55" i="16" s="1"/>
  <c r="BC56" i="16" s="1"/>
  <c r="BC57" i="16" s="1"/>
  <c r="BC58" i="16" s="1"/>
  <c r="BC59" i="16" s="1"/>
  <c r="BC60" i="16" s="1"/>
  <c r="BC61" i="16" s="1"/>
  <c r="BC62" i="16" s="1"/>
  <c r="E63" i="16" s="1"/>
  <c r="AI41" i="16"/>
  <c r="AI42" i="16" s="1"/>
  <c r="AI43" i="16" s="1"/>
  <c r="AI44" i="16" s="1"/>
  <c r="AI45" i="16" s="1"/>
  <c r="AI46" i="16" s="1"/>
  <c r="AI47" i="16" s="1"/>
  <c r="AI48" i="16" s="1"/>
  <c r="AI49" i="16" s="1"/>
  <c r="AI50" i="16" s="1"/>
  <c r="AI51" i="16" s="1"/>
  <c r="AI52" i="16" s="1"/>
  <c r="AI53" i="16" s="1"/>
  <c r="AI54" i="16" s="1"/>
  <c r="AI55" i="16" s="1"/>
  <c r="AI56" i="16" s="1"/>
  <c r="AI57" i="16" s="1"/>
  <c r="AI58" i="16" s="1"/>
  <c r="K59" i="16" s="1"/>
  <c r="U97" i="16"/>
  <c r="V97" i="16" s="1"/>
  <c r="W97" i="16" s="1"/>
  <c r="BB97" i="16" s="1"/>
  <c r="BB98" i="16" s="1"/>
  <c r="BB99" i="16" s="1"/>
  <c r="BB100" i="16" s="1"/>
  <c r="BB101" i="16" s="1"/>
  <c r="BB102" i="16" s="1"/>
  <c r="BB103" i="16" s="1"/>
  <c r="BB104" i="16" s="1"/>
  <c r="BB105" i="16" s="1"/>
  <c r="BB106" i="16" s="1"/>
  <c r="BB107" i="16" s="1"/>
  <c r="BB108" i="16" s="1"/>
  <c r="BB109" i="16" s="1"/>
  <c r="BB110" i="16" s="1"/>
  <c r="BB111" i="16" s="1"/>
  <c r="BB112" i="16" s="1"/>
  <c r="BB113" i="16" s="1"/>
  <c r="BB114" i="16" s="1"/>
  <c r="BB115" i="16" s="1"/>
  <c r="BB116" i="16" s="1"/>
  <c r="E117" i="16" s="1"/>
  <c r="W86" i="16"/>
  <c r="AA86" i="16" s="1"/>
  <c r="AA87" i="16" s="1"/>
  <c r="AA88" i="16" s="1"/>
  <c r="AA89" i="16" s="1"/>
  <c r="AA90" i="16" s="1"/>
  <c r="AA91" i="16" s="1"/>
  <c r="AA92" i="16" s="1"/>
  <c r="AA93" i="16" s="1"/>
  <c r="AA94" i="16" s="1"/>
  <c r="E95" i="16" s="1"/>
  <c r="AZ86" i="16"/>
  <c r="AZ87" i="16" s="1"/>
  <c r="AZ88" i="16" s="1"/>
  <c r="AZ89" i="16" s="1"/>
  <c r="AZ90" i="16" s="1"/>
  <c r="AZ91" i="16" s="1"/>
  <c r="AZ92" i="16" s="1"/>
  <c r="AZ93" i="16" s="1"/>
  <c r="AZ94" i="16" s="1"/>
  <c r="AZ95" i="16" s="1"/>
  <c r="K96" i="16" s="1"/>
  <c r="AM7" i="16"/>
  <c r="AM8" i="16" s="1"/>
  <c r="AM9" i="16" s="1"/>
  <c r="AM10" i="16" s="1"/>
  <c r="AM11" i="16" s="1"/>
  <c r="AM12" i="16" s="1"/>
  <c r="AM13" i="16" s="1"/>
  <c r="AM14" i="16" s="1"/>
  <c r="AM15" i="16" s="1"/>
  <c r="AM16" i="16" s="1"/>
  <c r="AM17" i="16" s="1"/>
  <c r="AM18" i="16" s="1"/>
  <c r="AM19" i="16" s="1"/>
  <c r="AM20" i="16" s="1"/>
  <c r="AM21" i="16" s="1"/>
  <c r="AM22" i="16" s="1"/>
  <c r="AM23" i="16" s="1"/>
  <c r="AM24" i="16" s="1"/>
  <c r="AM25" i="16" s="1"/>
  <c r="AM26" i="16" s="1"/>
  <c r="K27" i="16" s="1"/>
  <c r="U7" i="16"/>
  <c r="V7" i="16" s="1"/>
  <c r="W7" i="16" s="1"/>
  <c r="AJ7" i="16" s="1"/>
  <c r="AJ8" i="16" s="1"/>
  <c r="AJ9" i="16" s="1"/>
  <c r="AJ10" i="16" s="1"/>
  <c r="AJ11" i="16" s="1"/>
  <c r="AJ12" i="16" s="1"/>
  <c r="AJ13" i="16" s="1"/>
  <c r="AJ14" i="16" s="1"/>
  <c r="AJ15" i="16" s="1"/>
  <c r="AJ16" i="16" s="1"/>
  <c r="AJ17" i="16" s="1"/>
  <c r="AJ18" i="16" s="1"/>
  <c r="AJ19" i="16" s="1"/>
  <c r="AJ20" i="16" s="1"/>
  <c r="AJ21" i="16" s="1"/>
  <c r="AJ22" i="16" s="1"/>
  <c r="AJ23" i="16" s="1"/>
  <c r="AJ24" i="16" s="1"/>
  <c r="AJ25" i="16" s="1"/>
  <c r="AJ26" i="16" s="1"/>
  <c r="AJ27" i="16" s="1"/>
  <c r="E28" i="16" s="1"/>
  <c r="BD29" i="16"/>
  <c r="BD30" i="16" s="1"/>
  <c r="BD31" i="16" s="1"/>
  <c r="BD32" i="16" s="1"/>
  <c r="BD33" i="16" s="1"/>
  <c r="BD34" i="16" s="1"/>
  <c r="BD35" i="16" s="1"/>
  <c r="BD36" i="16" s="1"/>
  <c r="BD37" i="16" s="1"/>
  <c r="BD38" i="16" s="1"/>
  <c r="BD39" i="16" s="1"/>
  <c r="BD40" i="16" s="1"/>
  <c r="BD41" i="16" s="1"/>
  <c r="BD42" i="16" s="1"/>
  <c r="BD43" i="16" s="1"/>
  <c r="BD44" i="16" s="1"/>
  <c r="BD45" i="16" s="1"/>
  <c r="K46" i="16" s="1"/>
  <c r="U29" i="16"/>
  <c r="V29" i="16" s="1"/>
  <c r="W29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E44" i="16" s="1"/>
  <c r="W84" i="16"/>
  <c r="BA84" i="16" s="1"/>
  <c r="BA85" i="16" s="1"/>
  <c r="BA86" i="16" s="1"/>
  <c r="BA87" i="16" s="1"/>
  <c r="BA88" i="16" s="1"/>
  <c r="BA89" i="16" s="1"/>
  <c r="BA90" i="16" s="1"/>
  <c r="BA91" i="16" s="1"/>
  <c r="BA92" i="16" s="1"/>
  <c r="BA93" i="16" s="1"/>
  <c r="BA94" i="16" s="1"/>
  <c r="BA95" i="16" s="1"/>
  <c r="BA96" i="16" s="1"/>
  <c r="BA97" i="16" s="1"/>
  <c r="BA98" i="16" s="1"/>
  <c r="BA99" i="16" s="1"/>
  <c r="BA100" i="16" s="1"/>
  <c r="BA101" i="16" s="1"/>
  <c r="E102" i="16" s="1"/>
  <c r="AU84" i="16"/>
  <c r="AU85" i="16" s="1"/>
  <c r="AU86" i="16" s="1"/>
  <c r="AU87" i="16" s="1"/>
  <c r="AU88" i="16" s="1"/>
  <c r="AU89" i="16" s="1"/>
  <c r="AU90" i="16" s="1"/>
  <c r="AU91" i="16" s="1"/>
  <c r="AU92" i="16" s="1"/>
  <c r="AU93" i="16" s="1"/>
  <c r="AU94" i="16" s="1"/>
  <c r="K95" i="16" s="1"/>
  <c r="U61" i="16"/>
  <c r="V61" i="16" s="1"/>
  <c r="U53" i="16"/>
  <c r="V53" i="16" s="1"/>
  <c r="W53" i="16" s="1"/>
  <c r="AC53" i="16" s="1"/>
  <c r="AC54" i="16" s="1"/>
  <c r="AC55" i="16" s="1"/>
  <c r="AC56" i="16" s="1"/>
  <c r="AC57" i="16" s="1"/>
  <c r="AC58" i="16" s="1"/>
  <c r="AC59" i="16" s="1"/>
  <c r="AC60" i="16" s="1"/>
  <c r="AC61" i="16" s="1"/>
  <c r="AC62" i="16" s="1"/>
  <c r="AC63" i="16" s="1"/>
  <c r="AC64" i="16" s="1"/>
  <c r="AC65" i="16" s="1"/>
  <c r="AC66" i="16" s="1"/>
  <c r="AC67" i="16" s="1"/>
  <c r="E68" i="16" s="1"/>
  <c r="W54" i="16"/>
  <c r="AQ54" i="16" s="1"/>
  <c r="AQ55" i="16" s="1"/>
  <c r="AQ56" i="16" s="1"/>
  <c r="AQ57" i="16" s="1"/>
  <c r="AQ58" i="16" s="1"/>
  <c r="AQ59" i="16" s="1"/>
  <c r="AQ60" i="16" s="1"/>
  <c r="AQ61" i="16" s="1"/>
  <c r="AQ62" i="16" s="1"/>
  <c r="AQ63" i="16" s="1"/>
  <c r="AQ64" i="16" s="1"/>
  <c r="AQ65" i="16" s="1"/>
  <c r="AQ66" i="16" s="1"/>
  <c r="AQ67" i="16" s="1"/>
  <c r="AQ68" i="16" s="1"/>
  <c r="AQ69" i="16" s="1"/>
  <c r="AQ70" i="16" s="1"/>
  <c r="E71" i="16" s="1"/>
  <c r="AE54" i="16"/>
  <c r="AE55" i="16" s="1"/>
  <c r="AE56" i="16" s="1"/>
  <c r="AE57" i="16" s="1"/>
  <c r="AE58" i="16" s="1"/>
  <c r="AE59" i="16" s="1"/>
  <c r="AE60" i="16" s="1"/>
  <c r="AE61" i="16" s="1"/>
  <c r="AE62" i="16" s="1"/>
  <c r="AE63" i="16" s="1"/>
  <c r="AE64" i="16" s="1"/>
  <c r="AE65" i="16" s="1"/>
  <c r="AE66" i="16" s="1"/>
  <c r="AE67" i="16" s="1"/>
  <c r="AE68" i="16" s="1"/>
  <c r="AE69" i="16" s="1"/>
  <c r="K70" i="16" s="1"/>
  <c r="W40" i="16"/>
  <c r="AB40" i="16" s="1"/>
  <c r="AB41" i="16" s="1"/>
  <c r="AB42" i="16" s="1"/>
  <c r="AB43" i="16" s="1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E62" i="16" s="1"/>
  <c r="AP40" i="16"/>
  <c r="AP41" i="16" s="1"/>
  <c r="AP42" i="16" s="1"/>
  <c r="AP43" i="16" s="1"/>
  <c r="AP44" i="16" s="1"/>
  <c r="AP45" i="16" s="1"/>
  <c r="AP46" i="16" s="1"/>
  <c r="AP47" i="16" s="1"/>
  <c r="AP48" i="16" s="1"/>
  <c r="AP49" i="16" s="1"/>
  <c r="AP50" i="16" s="1"/>
  <c r="AP51" i="16" s="1"/>
  <c r="AP52" i="16" s="1"/>
  <c r="AP53" i="16" s="1"/>
  <c r="AP54" i="16" s="1"/>
  <c r="AP55" i="16" s="1"/>
  <c r="AP56" i="16" s="1"/>
  <c r="AP57" i="16" s="1"/>
  <c r="AP58" i="16" s="1"/>
  <c r="AP59" i="16" s="1"/>
  <c r="AP60" i="16" s="1"/>
  <c r="AP61" i="16" s="1"/>
  <c r="AP62" i="16" s="1"/>
  <c r="AP63" i="16" s="1"/>
  <c r="K64" i="16" s="1"/>
  <c r="AS51" i="16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E70" i="16" s="1"/>
  <c r="U8" i="16"/>
  <c r="V8" i="16" s="1"/>
  <c r="U95" i="16" l="1"/>
  <c r="V95" i="16" s="1"/>
  <c r="W95" i="16" s="1"/>
  <c r="AA95" i="16"/>
  <c r="AA96" i="16" s="1"/>
  <c r="AA97" i="16" s="1"/>
  <c r="AA98" i="16" s="1"/>
  <c r="AA99" i="16" s="1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K118" i="16" s="1"/>
  <c r="U96" i="16"/>
  <c r="V96" i="16" s="1"/>
  <c r="W61" i="16"/>
  <c r="BE61" i="16" s="1"/>
  <c r="BE62" i="16" s="1"/>
  <c r="BE63" i="16" s="1"/>
  <c r="BE64" i="16" s="1"/>
  <c r="BE65" i="16" s="1"/>
  <c r="BE66" i="16" s="1"/>
  <c r="BE67" i="16" s="1"/>
  <c r="BE68" i="16" s="1"/>
  <c r="BE69" i="16" s="1"/>
  <c r="BE70" i="16" s="1"/>
  <c r="BE71" i="16" s="1"/>
  <c r="BE72" i="16" s="1"/>
  <c r="BE73" i="16" s="1"/>
  <c r="BE74" i="16" s="1"/>
  <c r="BE75" i="16" s="1"/>
  <c r="BE76" i="16" s="1"/>
  <c r="BE77" i="16" s="1"/>
  <c r="BE78" i="16" s="1"/>
  <c r="BE79" i="16" s="1"/>
  <c r="BE80" i="16" s="1"/>
  <c r="BE81" i="16" s="1"/>
  <c r="BE82" i="16" s="1"/>
  <c r="BE83" i="16" s="1"/>
  <c r="BE84" i="16" s="1"/>
  <c r="BE85" i="16" s="1"/>
  <c r="BE86" i="16" s="1"/>
  <c r="BE87" i="16" s="1"/>
  <c r="BE88" i="16" s="1"/>
  <c r="BE89" i="16" s="1"/>
  <c r="BE90" i="16" s="1"/>
  <c r="BE91" i="16" s="1"/>
  <c r="BE92" i="16" s="1"/>
  <c r="BE93" i="16" s="1"/>
  <c r="BE94" i="16" s="1"/>
  <c r="BE95" i="16" s="1"/>
  <c r="BE96" i="16" s="1"/>
  <c r="BE97" i="16" s="1"/>
  <c r="BE98" i="16" s="1"/>
  <c r="BE99" i="16" s="1"/>
  <c r="BE100" i="16" s="1"/>
  <c r="BE101" i="16" s="1"/>
  <c r="BE102" i="16" s="1"/>
  <c r="E103" i="16" s="1"/>
  <c r="AR61" i="16"/>
  <c r="AR62" i="16" s="1"/>
  <c r="AR63" i="16" s="1"/>
  <c r="AR64" i="16" s="1"/>
  <c r="AR65" i="16" s="1"/>
  <c r="AR66" i="16" s="1"/>
  <c r="AR67" i="16" s="1"/>
  <c r="AR68" i="16" s="1"/>
  <c r="AR69" i="16" s="1"/>
  <c r="AR70" i="16" s="1"/>
  <c r="AR71" i="16" s="1"/>
  <c r="AR72" i="16" s="1"/>
  <c r="AR73" i="16" s="1"/>
  <c r="AR74" i="16" s="1"/>
  <c r="AR75" i="16" s="1"/>
  <c r="AR76" i="16" s="1"/>
  <c r="AR77" i="16" s="1"/>
  <c r="K78" i="16" s="1"/>
  <c r="AK97" i="16"/>
  <c r="AK98" i="16" s="1"/>
  <c r="AK99" i="16" s="1"/>
  <c r="AK100" i="16" s="1"/>
  <c r="AK101" i="16" s="1"/>
  <c r="AK102" i="16" s="1"/>
  <c r="AK103" i="16" s="1"/>
  <c r="AK104" i="16" s="1"/>
  <c r="AK105" i="16" s="1"/>
  <c r="AK106" i="16" s="1"/>
  <c r="AK107" i="16" s="1"/>
  <c r="AK108" i="16" s="1"/>
  <c r="AK109" i="16" s="1"/>
  <c r="AK110" i="16" s="1"/>
  <c r="AK111" i="16" s="1"/>
  <c r="AK112" i="16" s="1"/>
  <c r="AK113" i="16" s="1"/>
  <c r="AK114" i="16" s="1"/>
  <c r="AK115" i="16" s="1"/>
  <c r="AK116" i="16" s="1"/>
  <c r="AK117" i="16" s="1"/>
  <c r="AK118" i="16" s="1"/>
  <c r="K119" i="16" s="1"/>
  <c r="U68" i="16"/>
  <c r="V68" i="16" s="1"/>
  <c r="W68" i="16" s="1"/>
  <c r="BH53" i="16"/>
  <c r="BH54" i="16" s="1"/>
  <c r="BH55" i="16" s="1"/>
  <c r="BH56" i="16" s="1"/>
  <c r="BH57" i="16" s="1"/>
  <c r="BH58" i="16" s="1"/>
  <c r="BH59" i="16" s="1"/>
  <c r="BH60" i="16" s="1"/>
  <c r="BH61" i="16" s="1"/>
  <c r="BH62" i="16" s="1"/>
  <c r="BH63" i="16" s="1"/>
  <c r="BH64" i="16" s="1"/>
  <c r="BH65" i="16" s="1"/>
  <c r="BH66" i="16" s="1"/>
  <c r="BH67" i="16" s="1"/>
  <c r="BH68" i="16" s="1"/>
  <c r="K69" i="16" s="1"/>
  <c r="AU95" i="16"/>
  <c r="AU96" i="16" s="1"/>
  <c r="AU97" i="16" s="1"/>
  <c r="AU98" i="16" s="1"/>
  <c r="AU99" i="16" s="1"/>
  <c r="AU100" i="16" s="1"/>
  <c r="AU101" i="16" s="1"/>
  <c r="AU102" i="16" s="1"/>
  <c r="AU103" i="16" s="1"/>
  <c r="AU104" i="16" s="1"/>
  <c r="AU105" i="16" s="1"/>
  <c r="AU106" i="16" s="1"/>
  <c r="AU107" i="16" s="1"/>
  <c r="AU108" i="16" s="1"/>
  <c r="AU109" i="16" s="1"/>
  <c r="AU110" i="16" s="1"/>
  <c r="AU111" i="16" s="1"/>
  <c r="AU112" i="16" s="1"/>
  <c r="AU113" i="16" s="1"/>
  <c r="AU114" i="16" s="1"/>
  <c r="AU115" i="16" s="1"/>
  <c r="E116" i="16" s="1"/>
  <c r="U102" i="16"/>
  <c r="V102" i="16" s="1"/>
  <c r="W102" i="16" s="1"/>
  <c r="BG102" i="16" s="1"/>
  <c r="BG103" i="16" s="1"/>
  <c r="BG104" i="16" s="1"/>
  <c r="BG105" i="16" s="1"/>
  <c r="BG106" i="16" s="1"/>
  <c r="BG107" i="16" s="1"/>
  <c r="BG108" i="16" s="1"/>
  <c r="BG109" i="16" s="1"/>
  <c r="BG110" i="16" s="1"/>
  <c r="BG111" i="16" s="1"/>
  <c r="BG112" i="16" s="1"/>
  <c r="BG113" i="16" s="1"/>
  <c r="BG114" i="16" s="1"/>
  <c r="BG115" i="16" s="1"/>
  <c r="BG116" i="16" s="1"/>
  <c r="BG117" i="16" s="1"/>
  <c r="E118" i="16" s="1"/>
  <c r="U63" i="16"/>
  <c r="V63" i="16" s="1"/>
  <c r="W63" i="16" s="1"/>
  <c r="AW63" i="16" s="1"/>
  <c r="AW64" i="16" s="1"/>
  <c r="AW65" i="16" s="1"/>
  <c r="AW66" i="16" s="1"/>
  <c r="AW67" i="16" s="1"/>
  <c r="AW68" i="16" s="1"/>
  <c r="AW69" i="16" s="1"/>
  <c r="AW70" i="16" s="1"/>
  <c r="AW71" i="16" s="1"/>
  <c r="AW72" i="16" s="1"/>
  <c r="AW73" i="16" s="1"/>
  <c r="E74" i="16" s="1"/>
  <c r="U70" i="16"/>
  <c r="V70" i="16" s="1"/>
  <c r="W70" i="16" s="1"/>
  <c r="AE70" i="16" s="1"/>
  <c r="AE71" i="16" s="1"/>
  <c r="AE72" i="16" s="1"/>
  <c r="AE73" i="16" s="1"/>
  <c r="AE74" i="16" s="1"/>
  <c r="AE75" i="16" s="1"/>
  <c r="E76" i="16" s="1"/>
  <c r="U59" i="16"/>
  <c r="V59" i="16" s="1"/>
  <c r="W59" i="16" s="1"/>
  <c r="AI59" i="16" s="1"/>
  <c r="AI60" i="16" s="1"/>
  <c r="AI61" i="16" s="1"/>
  <c r="AI62" i="16" s="1"/>
  <c r="AI63" i="16" s="1"/>
  <c r="AI64" i="16" s="1"/>
  <c r="AI65" i="16" s="1"/>
  <c r="AI66" i="16" s="1"/>
  <c r="AI67" i="16" s="1"/>
  <c r="AI68" i="16" s="1"/>
  <c r="AI69" i="16" s="1"/>
  <c r="AI70" i="16" s="1"/>
  <c r="AI71" i="16" s="1"/>
  <c r="AI72" i="16" s="1"/>
  <c r="E73" i="16" s="1"/>
  <c r="U64" i="16"/>
  <c r="V64" i="16" s="1"/>
  <c r="AN47" i="16"/>
  <c r="AN48" i="16" s="1"/>
  <c r="AN49" i="16" s="1"/>
  <c r="AN50" i="16" s="1"/>
  <c r="AN51" i="16" s="1"/>
  <c r="AN52" i="16" s="1"/>
  <c r="AN53" i="16" s="1"/>
  <c r="AN54" i="16" s="1"/>
  <c r="AN55" i="16" s="1"/>
  <c r="AN56" i="16" s="1"/>
  <c r="AN57" i="16" s="1"/>
  <c r="AN58" i="16" s="1"/>
  <c r="AN59" i="16" s="1"/>
  <c r="AN60" i="16" s="1"/>
  <c r="AN61" i="16" s="1"/>
  <c r="K62" i="16" s="1"/>
  <c r="U62" i="16" s="1"/>
  <c r="V62" i="16" s="1"/>
  <c r="AO68" i="16"/>
  <c r="AO69" i="16" s="1"/>
  <c r="AO70" i="16" s="1"/>
  <c r="AO71" i="16" s="1"/>
  <c r="AO72" i="16" s="1"/>
  <c r="AO73" i="16" s="1"/>
  <c r="AO74" i="16" s="1"/>
  <c r="AO75" i="16" s="1"/>
  <c r="AO76" i="16" s="1"/>
  <c r="E77" i="16" s="1"/>
  <c r="W8" i="16"/>
  <c r="AF8" i="16" s="1"/>
  <c r="AF9" i="16" s="1"/>
  <c r="AF10" i="16" s="1"/>
  <c r="AF11" i="16" s="1"/>
  <c r="AF12" i="16" s="1"/>
  <c r="AF13" i="16" s="1"/>
  <c r="AF14" i="16" s="1"/>
  <c r="AF15" i="16" s="1"/>
  <c r="AF16" i="16" s="1"/>
  <c r="AF17" i="16" s="1"/>
  <c r="AF18" i="16" s="1"/>
  <c r="AF19" i="16" s="1"/>
  <c r="AF20" i="16" s="1"/>
  <c r="AF21" i="16" s="1"/>
  <c r="AF22" i="16" s="1"/>
  <c r="AF23" i="16" s="1"/>
  <c r="AF24" i="16" s="1"/>
  <c r="AF25" i="16" s="1"/>
  <c r="AF26" i="16" s="1"/>
  <c r="E27" i="16" s="1"/>
  <c r="AX8" i="16"/>
  <c r="AX9" i="16" s="1"/>
  <c r="AX10" i="16" s="1"/>
  <c r="AX11" i="16" s="1"/>
  <c r="AX12" i="16" s="1"/>
  <c r="AX13" i="16" s="1"/>
  <c r="AX14" i="16" s="1"/>
  <c r="AX15" i="16" s="1"/>
  <c r="AX16" i="16" s="1"/>
  <c r="AX17" i="16" s="1"/>
  <c r="AX18" i="16" s="1"/>
  <c r="AX19" i="16" s="1"/>
  <c r="AX20" i="16" s="1"/>
  <c r="AX21" i="16" s="1"/>
  <c r="AX22" i="16" s="1"/>
  <c r="AX23" i="16" s="1"/>
  <c r="AX24" i="16" s="1"/>
  <c r="AX25" i="16" s="1"/>
  <c r="AX26" i="16" s="1"/>
  <c r="AX27" i="16" s="1"/>
  <c r="AX28" i="16" s="1"/>
  <c r="AX29" i="16" s="1"/>
  <c r="AX30" i="16" s="1"/>
  <c r="AX31" i="16" s="1"/>
  <c r="AX32" i="16" s="1"/>
  <c r="AX33" i="16" s="1"/>
  <c r="K34" i="16" s="1"/>
  <c r="U28" i="16"/>
  <c r="V28" i="16" s="1"/>
  <c r="W28" i="16" s="1"/>
  <c r="AG28" i="16" s="1"/>
  <c r="AG29" i="16" s="1"/>
  <c r="AG30" i="16" s="1"/>
  <c r="AG31" i="16" s="1"/>
  <c r="AG32" i="16" s="1"/>
  <c r="AG33" i="16" s="1"/>
  <c r="AG34" i="16" s="1"/>
  <c r="AG35" i="16" s="1"/>
  <c r="AG36" i="16" s="1"/>
  <c r="AG37" i="16" s="1"/>
  <c r="AG38" i="16" s="1"/>
  <c r="AG39" i="16" s="1"/>
  <c r="AG40" i="16" s="1"/>
  <c r="AG41" i="16" s="1"/>
  <c r="AG42" i="16" s="1"/>
  <c r="AG43" i="16" s="1"/>
  <c r="AG44" i="16" s="1"/>
  <c r="K45" i="16" s="1"/>
  <c r="W62" i="16" l="1"/>
  <c r="AB62" i="16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K73" i="16" s="1"/>
  <c r="U73" i="16"/>
  <c r="V73" i="16" s="1"/>
  <c r="W73" i="16" s="1"/>
  <c r="U34" i="16"/>
  <c r="V34" i="16" s="1"/>
  <c r="AS70" i="16"/>
  <c r="K71" i="16" s="1"/>
  <c r="W96" i="16"/>
  <c r="AZ96" i="16" s="1"/>
  <c r="AZ97" i="16" s="1"/>
  <c r="AZ98" i="16" s="1"/>
  <c r="AZ99" i="16" s="1"/>
  <c r="AZ100" i="16" s="1"/>
  <c r="AZ101" i="16" s="1"/>
  <c r="AZ102" i="16" s="1"/>
  <c r="AZ103" i="16" s="1"/>
  <c r="AZ104" i="16" s="1"/>
  <c r="AZ105" i="16" s="1"/>
  <c r="AZ106" i="16" s="1"/>
  <c r="AZ107" i="16" s="1"/>
  <c r="AZ108" i="16" s="1"/>
  <c r="AZ109" i="16" s="1"/>
  <c r="AZ110" i="16" s="1"/>
  <c r="AZ111" i="16" s="1"/>
  <c r="AZ112" i="16" s="1"/>
  <c r="AZ113" i="16" s="1"/>
  <c r="AZ114" i="16" s="1"/>
  <c r="AZ115" i="16" s="1"/>
  <c r="K116" i="16" s="1"/>
  <c r="AD96" i="16"/>
  <c r="AD97" i="16" s="1"/>
  <c r="AD98" i="16" s="1"/>
  <c r="AD99" i="16" s="1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E119" i="16" s="1"/>
  <c r="BC63" i="16"/>
  <c r="BC64" i="16" s="1"/>
  <c r="BC65" i="16" s="1"/>
  <c r="BC66" i="16" s="1"/>
  <c r="BC67" i="16" s="1"/>
  <c r="BC68" i="16" s="1"/>
  <c r="BC69" i="16" s="1"/>
  <c r="BC70" i="16" s="1"/>
  <c r="BC71" i="16" s="1"/>
  <c r="BC72" i="16" s="1"/>
  <c r="BC73" i="16" s="1"/>
  <c r="BC74" i="16" s="1"/>
  <c r="BC75" i="16" s="1"/>
  <c r="BC76" i="16" s="1"/>
  <c r="BC77" i="16" s="1"/>
  <c r="BC78" i="16" s="1"/>
  <c r="BC79" i="16" s="1"/>
  <c r="BC80" i="16" s="1"/>
  <c r="BC81" i="16" s="1"/>
  <c r="E82" i="16" s="1"/>
  <c r="BA102" i="16"/>
  <c r="BA103" i="16" s="1"/>
  <c r="BA104" i="16" s="1"/>
  <c r="BA105" i="16" s="1"/>
  <c r="BA106" i="16" s="1"/>
  <c r="BA107" i="16" s="1"/>
  <c r="BA108" i="16" s="1"/>
  <c r="BA109" i="16" s="1"/>
  <c r="BA110" i="16" s="1"/>
  <c r="BA111" i="16" s="1"/>
  <c r="BA112" i="16" s="1"/>
  <c r="BA113" i="16" s="1"/>
  <c r="BA114" i="16" s="1"/>
  <c r="BA115" i="16" s="1"/>
  <c r="BA116" i="16" s="1"/>
  <c r="K117" i="16" s="1"/>
  <c r="U118" i="16"/>
  <c r="V118" i="16" s="1"/>
  <c r="W118" i="16" s="1"/>
  <c r="AA118" i="16"/>
  <c r="AA119" i="16" s="1"/>
  <c r="AA120" i="16" s="1"/>
  <c r="AA121" i="16" s="1"/>
  <c r="AA122" i="16" s="1"/>
  <c r="AA123" i="16" s="1"/>
  <c r="E124" i="16" s="1"/>
  <c r="U116" i="16"/>
  <c r="V116" i="16" s="1"/>
  <c r="W116" i="16" s="1"/>
  <c r="U69" i="16"/>
  <c r="V69" i="16" s="1"/>
  <c r="U27" i="16"/>
  <c r="V27" i="16" s="1"/>
  <c r="W27" i="16" s="1"/>
  <c r="AM27" i="16" s="1"/>
  <c r="AM28" i="16" s="1"/>
  <c r="AM29" i="16" s="1"/>
  <c r="AM30" i="16" s="1"/>
  <c r="AM31" i="16" s="1"/>
  <c r="AM32" i="16" s="1"/>
  <c r="AM33" i="16" s="1"/>
  <c r="AM34" i="16" s="1"/>
  <c r="AM35" i="16" s="1"/>
  <c r="AM36" i="16" s="1"/>
  <c r="AM37" i="16" s="1"/>
  <c r="AM38" i="16" s="1"/>
  <c r="AM39" i="16" s="1"/>
  <c r="AM40" i="16" s="1"/>
  <c r="AM41" i="16" s="1"/>
  <c r="AM42" i="16" s="1"/>
  <c r="AM43" i="16" s="1"/>
  <c r="AM44" i="16" s="1"/>
  <c r="E45" i="16" s="1"/>
  <c r="AN62" i="16"/>
  <c r="AN63" i="16" s="1"/>
  <c r="AN64" i="16" s="1"/>
  <c r="AN65" i="16" s="1"/>
  <c r="AN66" i="16" s="1"/>
  <c r="AN67" i="16" s="1"/>
  <c r="AN68" i="16" s="1"/>
  <c r="AN69" i="16" s="1"/>
  <c r="AN70" i="16" s="1"/>
  <c r="AN71" i="16" s="1"/>
  <c r="AN72" i="16" s="1"/>
  <c r="AN73" i="16" s="1"/>
  <c r="AN74" i="16" s="1"/>
  <c r="AN75" i="16" s="1"/>
  <c r="AN76" i="16" s="1"/>
  <c r="AN77" i="16" s="1"/>
  <c r="AN78" i="16" s="1"/>
  <c r="AN79" i="16" s="1"/>
  <c r="AN80" i="16" s="1"/>
  <c r="AN81" i="16" s="1"/>
  <c r="AN82" i="16" s="1"/>
  <c r="E83" i="16" s="1"/>
  <c r="W64" i="16"/>
  <c r="AP64" i="16" s="1"/>
  <c r="AP65" i="16" s="1"/>
  <c r="AP66" i="16" s="1"/>
  <c r="AP67" i="16" s="1"/>
  <c r="AP68" i="16" s="1"/>
  <c r="AP69" i="16" s="1"/>
  <c r="AP70" i="16" s="1"/>
  <c r="AP71" i="16" s="1"/>
  <c r="AP72" i="16" s="1"/>
  <c r="AP73" i="16" s="1"/>
  <c r="K74" i="16" s="1"/>
  <c r="U74" i="16" s="1"/>
  <c r="V74" i="16" s="1"/>
  <c r="BF64" i="16"/>
  <c r="BF65" i="16" s="1"/>
  <c r="BF66" i="16" s="1"/>
  <c r="BF67" i="16" s="1"/>
  <c r="BF68" i="16" s="1"/>
  <c r="BF69" i="16" s="1"/>
  <c r="BF70" i="16" s="1"/>
  <c r="BF71" i="16" s="1"/>
  <c r="BF72" i="16" s="1"/>
  <c r="BF73" i="16" s="1"/>
  <c r="BF74" i="16" s="1"/>
  <c r="BF75" i="16" s="1"/>
  <c r="BF76" i="16" s="1"/>
  <c r="BF77" i="16" s="1"/>
  <c r="BF78" i="16" s="1"/>
  <c r="BF79" i="16" s="1"/>
  <c r="BF80" i="16" s="1"/>
  <c r="BF81" i="16" s="1"/>
  <c r="BF82" i="16" s="1"/>
  <c r="K83" i="16" s="1"/>
  <c r="AJ28" i="16"/>
  <c r="AJ29" i="16" s="1"/>
  <c r="AJ30" i="16" s="1"/>
  <c r="AJ31" i="16" s="1"/>
  <c r="AJ32" i="16" s="1"/>
  <c r="AJ33" i="16" s="1"/>
  <c r="AJ34" i="16" s="1"/>
  <c r="AJ35" i="16" s="1"/>
  <c r="AJ36" i="16" s="1"/>
  <c r="AJ37" i="16" s="1"/>
  <c r="AJ38" i="16" s="1"/>
  <c r="AJ39" i="16" s="1"/>
  <c r="AJ40" i="16" s="1"/>
  <c r="AJ41" i="16" s="1"/>
  <c r="AJ42" i="16" s="1"/>
  <c r="AJ43" i="16" s="1"/>
  <c r="K44" i="16" s="1"/>
  <c r="AH59" i="16"/>
  <c r="AH60" i="16" s="1"/>
  <c r="AH61" i="16" s="1"/>
  <c r="AH62" i="16" s="1"/>
  <c r="AH63" i="16" s="1"/>
  <c r="AH64" i="16" s="1"/>
  <c r="AH65" i="16" s="1"/>
  <c r="AH66" i="16" s="1"/>
  <c r="AH67" i="16" s="1"/>
  <c r="AH68" i="16" s="1"/>
  <c r="AH69" i="16" s="1"/>
  <c r="AH70" i="16" s="1"/>
  <c r="AH71" i="16" s="1"/>
  <c r="AH72" i="16" s="1"/>
  <c r="AH73" i="16" s="1"/>
  <c r="AH74" i="16" s="1"/>
  <c r="AH75" i="16" s="1"/>
  <c r="AH76" i="16" s="1"/>
  <c r="AH77" i="16" s="1"/>
  <c r="AH78" i="16" s="1"/>
  <c r="AH79" i="16" s="1"/>
  <c r="AH80" i="16" s="1"/>
  <c r="AH81" i="16" s="1"/>
  <c r="K82" i="16" s="1"/>
  <c r="AC68" i="16"/>
  <c r="AC69" i="16" s="1"/>
  <c r="AC70" i="16" s="1"/>
  <c r="AC71" i="16" s="1"/>
  <c r="AC72" i="16" s="1"/>
  <c r="AC73" i="16" s="1"/>
  <c r="AC74" i="16" s="1"/>
  <c r="AC75" i="16" s="1"/>
  <c r="K76" i="16" s="1"/>
  <c r="U76" i="16" s="1"/>
  <c r="V76" i="16" s="1"/>
  <c r="W76" i="16" l="1"/>
  <c r="AE76" i="16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E95" i="16" s="1"/>
  <c r="AE96" i="16" s="1"/>
  <c r="AE97" i="16" s="1"/>
  <c r="AE98" i="16" s="1"/>
  <c r="AE99" i="16" s="1"/>
  <c r="K100" i="16" s="1"/>
  <c r="W74" i="16"/>
  <c r="AW74" i="16"/>
  <c r="AW75" i="16" s="1"/>
  <c r="AW76" i="16" s="1"/>
  <c r="AW77" i="16" s="1"/>
  <c r="AW78" i="16" s="1"/>
  <c r="AW79" i="16" s="1"/>
  <c r="AW80" i="16" s="1"/>
  <c r="AW81" i="16" s="1"/>
  <c r="AW82" i="16" s="1"/>
  <c r="AW83" i="16" s="1"/>
  <c r="AW84" i="16" s="1"/>
  <c r="AW85" i="16" s="1"/>
  <c r="AW86" i="16" s="1"/>
  <c r="AW87" i="16" s="1"/>
  <c r="AW88" i="16" s="1"/>
  <c r="AW89" i="16" s="1"/>
  <c r="AW90" i="16" s="1"/>
  <c r="AW91" i="16" s="1"/>
  <c r="K92" i="16" s="1"/>
  <c r="AU116" i="16"/>
  <c r="AU117" i="16" s="1"/>
  <c r="AU118" i="16" s="1"/>
  <c r="AU119" i="16" s="1"/>
  <c r="AU120" i="16" s="1"/>
  <c r="AU121" i="16" s="1"/>
  <c r="AU122" i="16" s="1"/>
  <c r="AU123" i="16" s="1"/>
  <c r="AU124" i="16" s="1"/>
  <c r="AU125" i="16" s="1"/>
  <c r="AU126" i="16" s="1"/>
  <c r="AU127" i="16" s="1"/>
  <c r="AU128" i="16" s="1"/>
  <c r="W34" i="16"/>
  <c r="AX34" i="16" s="1"/>
  <c r="AX35" i="16" s="1"/>
  <c r="AX36" i="16" s="1"/>
  <c r="AX37" i="16" s="1"/>
  <c r="AX38" i="16" s="1"/>
  <c r="AX39" i="16" s="1"/>
  <c r="AX40" i="16" s="1"/>
  <c r="AX41" i="16" s="1"/>
  <c r="AX42" i="16" s="1"/>
  <c r="AX43" i="16" s="1"/>
  <c r="AX44" i="16" s="1"/>
  <c r="AX45" i="16" s="1"/>
  <c r="E46" i="16" s="1"/>
  <c r="AL34" i="16"/>
  <c r="AL35" i="16" s="1"/>
  <c r="AL36" i="16" s="1"/>
  <c r="AL37" i="16" s="1"/>
  <c r="AL38" i="16" s="1"/>
  <c r="K39" i="16" s="1"/>
  <c r="BF83" i="16"/>
  <c r="BF84" i="16" s="1"/>
  <c r="BF85" i="16" s="1"/>
  <c r="BF86" i="16" s="1"/>
  <c r="BF87" i="16" s="1"/>
  <c r="BF88" i="16" s="1"/>
  <c r="BF89" i="16" s="1"/>
  <c r="BF90" i="16" s="1"/>
  <c r="BF91" i="16" s="1"/>
  <c r="BF92" i="16" s="1"/>
  <c r="BF93" i="16" s="1"/>
  <c r="E94" i="16" s="1"/>
  <c r="U117" i="16"/>
  <c r="V117" i="16" s="1"/>
  <c r="U83" i="16"/>
  <c r="V83" i="16" s="1"/>
  <c r="W83" i="16" s="1"/>
  <c r="U45" i="16"/>
  <c r="V45" i="16" s="1"/>
  <c r="W45" i="16" s="1"/>
  <c r="AG45" i="16" s="1"/>
  <c r="AG46" i="16" s="1"/>
  <c r="AG47" i="16" s="1"/>
  <c r="AG48" i="16" s="1"/>
  <c r="AG49" i="16" s="1"/>
  <c r="AG50" i="16" s="1"/>
  <c r="AG51" i="16" s="1"/>
  <c r="AG52" i="16" s="1"/>
  <c r="AG53" i="16" s="1"/>
  <c r="AG54" i="16" s="1"/>
  <c r="AG55" i="16" s="1"/>
  <c r="AG56" i="16" s="1"/>
  <c r="E57" i="16" s="1"/>
  <c r="AI73" i="16"/>
  <c r="AI74" i="16" s="1"/>
  <c r="AI75" i="16" s="1"/>
  <c r="AI76" i="16" s="1"/>
  <c r="AI77" i="16" s="1"/>
  <c r="AI78" i="16" s="1"/>
  <c r="AI79" i="16" s="1"/>
  <c r="AI80" i="16" s="1"/>
  <c r="AI81" i="16" s="1"/>
  <c r="AI82" i="16" s="1"/>
  <c r="AI83" i="16" s="1"/>
  <c r="AI84" i="16" s="1"/>
  <c r="AI85" i="16" s="1"/>
  <c r="AI86" i="16" s="1"/>
  <c r="AI87" i="16" s="1"/>
  <c r="AI88" i="16" s="1"/>
  <c r="AI89" i="16" s="1"/>
  <c r="AI90" i="16" s="1"/>
  <c r="AI91" i="16" s="1"/>
  <c r="AI92" i="16" s="1"/>
  <c r="AI93" i="16" s="1"/>
  <c r="K94" i="16" s="1"/>
  <c r="U82" i="16"/>
  <c r="V82" i="16" s="1"/>
  <c r="W82" i="16" s="1"/>
  <c r="AH82" i="16" s="1"/>
  <c r="AH83" i="16" s="1"/>
  <c r="AH84" i="16" s="1"/>
  <c r="AH85" i="16" s="1"/>
  <c r="AH86" i="16" s="1"/>
  <c r="AH87" i="16" s="1"/>
  <c r="AH88" i="16" s="1"/>
  <c r="AH89" i="16" s="1"/>
  <c r="AH90" i="16" s="1"/>
  <c r="AH91" i="16" s="1"/>
  <c r="E92" i="16" s="1"/>
  <c r="AF27" i="16"/>
  <c r="AF28" i="16" s="1"/>
  <c r="AF29" i="16" s="1"/>
  <c r="AF30" i="16" s="1"/>
  <c r="AF31" i="16" s="1"/>
  <c r="AF32" i="16" s="1"/>
  <c r="AF33" i="16" s="1"/>
  <c r="AF34" i="16" s="1"/>
  <c r="AF35" i="16" s="1"/>
  <c r="AF36" i="16" s="1"/>
  <c r="AF37" i="16" s="1"/>
  <c r="AF38" i="16" s="1"/>
  <c r="E39" i="16" s="1"/>
  <c r="W69" i="16"/>
  <c r="BH69" i="16" s="1"/>
  <c r="BH70" i="16" s="1"/>
  <c r="BH71" i="16" s="1"/>
  <c r="BH72" i="16" s="1"/>
  <c r="BH73" i="16" s="1"/>
  <c r="BH74" i="16" s="1"/>
  <c r="BH75" i="16" s="1"/>
  <c r="BH76" i="16" s="1"/>
  <c r="BH77" i="16" s="1"/>
  <c r="E78" i="16" s="1"/>
  <c r="AT69" i="16"/>
  <c r="AT70" i="16" s="1"/>
  <c r="AT71" i="16" s="1"/>
  <c r="AT72" i="16" s="1"/>
  <c r="AT73" i="16" s="1"/>
  <c r="AT74" i="16" s="1"/>
  <c r="AT75" i="16" s="1"/>
  <c r="AT76" i="16" s="1"/>
  <c r="K77" i="16" s="1"/>
  <c r="U44" i="16"/>
  <c r="V44" i="16" s="1"/>
  <c r="U71" i="16"/>
  <c r="V71" i="16" s="1"/>
  <c r="BG118" i="16"/>
  <c r="BG119" i="16" s="1"/>
  <c r="BG120" i="16" s="1"/>
  <c r="BG121" i="16" s="1"/>
  <c r="BG122" i="16" s="1"/>
  <c r="BG123" i="16" s="1"/>
  <c r="BG124" i="16" s="1"/>
  <c r="BG125" i="16" s="1"/>
  <c r="BG126" i="16" s="1"/>
  <c r="BG127" i="16" s="1"/>
  <c r="BG128" i="16" s="1"/>
  <c r="U119" i="16"/>
  <c r="V119" i="16" s="1"/>
  <c r="W119" i="16" s="1"/>
  <c r="AK119" i="16" s="1"/>
  <c r="AK120" i="16" s="1"/>
  <c r="AK121" i="16" s="1"/>
  <c r="AK122" i="16" s="1"/>
  <c r="AK123" i="16" s="1"/>
  <c r="AK124" i="16" s="1"/>
  <c r="AK125" i="16" s="1"/>
  <c r="AK126" i="16" s="1"/>
  <c r="AK127" i="16" s="1"/>
  <c r="AK128" i="16" s="1"/>
  <c r="AD119" i="16"/>
  <c r="AD120" i="16" s="1"/>
  <c r="AD121" i="16" s="1"/>
  <c r="AD122" i="16" s="1"/>
  <c r="AD123" i="16" s="1"/>
  <c r="AD124" i="16" s="1"/>
  <c r="AD125" i="16" s="1"/>
  <c r="AD126" i="16" s="1"/>
  <c r="AD127" i="16" s="1"/>
  <c r="AD128" i="16" s="1"/>
  <c r="AZ116" i="16"/>
  <c r="AZ117" i="16" s="1"/>
  <c r="AZ118" i="16" s="1"/>
  <c r="AZ119" i="16" s="1"/>
  <c r="AZ120" i="16" s="1"/>
  <c r="AZ121" i="16" s="1"/>
  <c r="AZ122" i="16" s="1"/>
  <c r="AZ123" i="16" s="1"/>
  <c r="AZ124" i="16" s="1"/>
  <c r="AZ125" i="16" s="1"/>
  <c r="AZ126" i="16" s="1"/>
  <c r="AZ127" i="16" s="1"/>
  <c r="AZ128" i="16" s="1"/>
  <c r="AB73" i="16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E93" i="16" s="1"/>
  <c r="AP74" i="16"/>
  <c r="AP75" i="16" s="1"/>
  <c r="AP76" i="16" s="1"/>
  <c r="AP77" i="16" s="1"/>
  <c r="AP78" i="16" s="1"/>
  <c r="AP79" i="16" s="1"/>
  <c r="AP80" i="16" s="1"/>
  <c r="AP81" i="16" s="1"/>
  <c r="AP82" i="16" s="1"/>
  <c r="AP83" i="16" s="1"/>
  <c r="AP84" i="16" s="1"/>
  <c r="AP85" i="16" s="1"/>
  <c r="AP86" i="16" s="1"/>
  <c r="AP87" i="16" s="1"/>
  <c r="AP88" i="16" s="1"/>
  <c r="AP89" i="16" s="1"/>
  <c r="AP90" i="16" s="1"/>
  <c r="E91" i="16" s="1"/>
  <c r="AC76" i="16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AC95" i="16" s="1"/>
  <c r="AC96" i="16" s="1"/>
  <c r="AC97" i="16" s="1"/>
  <c r="E98" i="16" s="1"/>
  <c r="U92" i="16" l="1"/>
  <c r="V92" i="16" s="1"/>
  <c r="W92" i="16" s="1"/>
  <c r="U94" i="16"/>
  <c r="V94" i="16" s="1"/>
  <c r="W94" i="16" s="1"/>
  <c r="AL39" i="16"/>
  <c r="AL40" i="16" s="1"/>
  <c r="AL41" i="16" s="1"/>
  <c r="AL42" i="16" s="1"/>
  <c r="AL43" i="16" s="1"/>
  <c r="AL44" i="16" s="1"/>
  <c r="AL45" i="16" s="1"/>
  <c r="AL46" i="16" s="1"/>
  <c r="AL47" i="16" s="1"/>
  <c r="AL48" i="16" s="1"/>
  <c r="AL49" i="16" s="1"/>
  <c r="AL50" i="16" s="1"/>
  <c r="AL51" i="16" s="1"/>
  <c r="AL52" i="16" s="1"/>
  <c r="AL53" i="16" s="1"/>
  <c r="AL54" i="16" s="1"/>
  <c r="AL55" i="16" s="1"/>
  <c r="AL56" i="16" s="1"/>
  <c r="AL57" i="16" s="1"/>
  <c r="E58" i="16" s="1"/>
  <c r="U46" i="16"/>
  <c r="V46" i="16" s="1"/>
  <c r="W46" i="16" s="1"/>
  <c r="BD46" i="16" s="1"/>
  <c r="BD47" i="16" s="1"/>
  <c r="BD48" i="16" s="1"/>
  <c r="BD49" i="16" s="1"/>
  <c r="BD50" i="16" s="1"/>
  <c r="BD51" i="16" s="1"/>
  <c r="BD52" i="16" s="1"/>
  <c r="BD53" i="16" s="1"/>
  <c r="BD54" i="16" s="1"/>
  <c r="E55" i="16" s="1"/>
  <c r="U93" i="16"/>
  <c r="V93" i="16" s="1"/>
  <c r="W93" i="16" s="1"/>
  <c r="U77" i="16"/>
  <c r="V77" i="16" s="1"/>
  <c r="AZ129" i="16"/>
  <c r="AZ130" i="16" s="1"/>
  <c r="AZ131" i="16" s="1"/>
  <c r="AZ132" i="16" s="1"/>
  <c r="K133" i="16" s="1"/>
  <c r="BC82" i="16"/>
  <c r="BC83" i="16" s="1"/>
  <c r="BC84" i="16" s="1"/>
  <c r="BC85" i="16" s="1"/>
  <c r="BC86" i="16" s="1"/>
  <c r="BC87" i="16" s="1"/>
  <c r="BC88" i="16" s="1"/>
  <c r="BC89" i="16" s="1"/>
  <c r="BC90" i="16" s="1"/>
  <c r="BC91" i="16" s="1"/>
  <c r="BC92" i="16" s="1"/>
  <c r="K93" i="16" s="1"/>
  <c r="U39" i="16"/>
  <c r="V39" i="16" s="1"/>
  <c r="W39" i="16" s="1"/>
  <c r="AU129" i="16"/>
  <c r="AU130" i="16" s="1"/>
  <c r="AU131" i="16" s="1"/>
  <c r="AU132" i="16" s="1"/>
  <c r="AU133" i="16" s="1"/>
  <c r="E134" i="16" s="1"/>
  <c r="AK129" i="16"/>
  <c r="AK130" i="16" s="1"/>
  <c r="AK131" i="16" s="1"/>
  <c r="AK132" i="16" s="1"/>
  <c r="AK133" i="16" s="1"/>
  <c r="AK134" i="16" s="1"/>
  <c r="AK135" i="16" s="1"/>
  <c r="AK136" i="16" s="1"/>
  <c r="AK137" i="16" s="1"/>
  <c r="AK138" i="16" s="1"/>
  <c r="AK139" i="16" s="1"/>
  <c r="AK140" i="16" s="1"/>
  <c r="AK141" i="16" s="1"/>
  <c r="AK142" i="16" s="1"/>
  <c r="AK143" i="16" s="1"/>
  <c r="K144" i="16" s="1"/>
  <c r="AM45" i="16"/>
  <c r="AM46" i="16" s="1"/>
  <c r="AM47" i="16" s="1"/>
  <c r="AM48" i="16" s="1"/>
  <c r="AM49" i="16" s="1"/>
  <c r="AM50" i="16" s="1"/>
  <c r="AM51" i="16" s="1"/>
  <c r="AM52" i="16" s="1"/>
  <c r="AM53" i="16" s="1"/>
  <c r="AM54" i="16" s="1"/>
  <c r="AM55" i="16" s="1"/>
  <c r="AM56" i="16" s="1"/>
  <c r="AM57" i="16" s="1"/>
  <c r="K58" i="16" s="1"/>
  <c r="BH78" i="16"/>
  <c r="BH79" i="16" s="1"/>
  <c r="BH80" i="16" s="1"/>
  <c r="BH81" i="16" s="1"/>
  <c r="BH82" i="16" s="1"/>
  <c r="BH83" i="16" s="1"/>
  <c r="BH84" i="16" s="1"/>
  <c r="BH85" i="16" s="1"/>
  <c r="BH86" i="16" s="1"/>
  <c r="BH87" i="16" s="1"/>
  <c r="BH88" i="16" s="1"/>
  <c r="BH89" i="16" s="1"/>
  <c r="BH90" i="16" s="1"/>
  <c r="BH91" i="16" s="1"/>
  <c r="BH92" i="16" s="1"/>
  <c r="BH93" i="16" s="1"/>
  <c r="BH94" i="16" s="1"/>
  <c r="BH95" i="16" s="1"/>
  <c r="BH96" i="16" s="1"/>
  <c r="BH97" i="16" s="1"/>
  <c r="BH98" i="16" s="1"/>
  <c r="BH99" i="16" s="1"/>
  <c r="BH100" i="16" s="1"/>
  <c r="BH101" i="16" s="1"/>
  <c r="BH102" i="16" s="1"/>
  <c r="K103" i="16" s="1"/>
  <c r="U78" i="16"/>
  <c r="V78" i="16" s="1"/>
  <c r="W78" i="16" s="1"/>
  <c r="AR78" i="16" s="1"/>
  <c r="AR79" i="16" s="1"/>
  <c r="AR80" i="16" s="1"/>
  <c r="AR81" i="16" s="1"/>
  <c r="AR82" i="16" s="1"/>
  <c r="AR83" i="16" s="1"/>
  <c r="AR84" i="16" s="1"/>
  <c r="AR85" i="16" s="1"/>
  <c r="AR86" i="16" s="1"/>
  <c r="AR87" i="16" s="1"/>
  <c r="AR88" i="16" s="1"/>
  <c r="AR89" i="16" s="1"/>
  <c r="AR90" i="16" s="1"/>
  <c r="AR91" i="16" s="1"/>
  <c r="AR92" i="16" s="1"/>
  <c r="AR93" i="16" s="1"/>
  <c r="AR94" i="16" s="1"/>
  <c r="AR95" i="16" s="1"/>
  <c r="AR96" i="16" s="1"/>
  <c r="AR97" i="16" s="1"/>
  <c r="AR98" i="16" s="1"/>
  <c r="E99" i="16" s="1"/>
  <c r="AD129" i="16"/>
  <c r="AD130" i="16" s="1"/>
  <c r="AD131" i="16" s="1"/>
  <c r="AD132" i="16" s="1"/>
  <c r="AD133" i="16" s="1"/>
  <c r="AD134" i="16" s="1"/>
  <c r="AD135" i="16" s="1"/>
  <c r="AD136" i="16" s="1"/>
  <c r="AD137" i="16" s="1"/>
  <c r="AD138" i="16" s="1"/>
  <c r="AD139" i="16" s="1"/>
  <c r="AD140" i="16" s="1"/>
  <c r="AD141" i="16" s="1"/>
  <c r="AD142" i="16" s="1"/>
  <c r="AD143" i="16" s="1"/>
  <c r="E144" i="16" s="1"/>
  <c r="AW92" i="16"/>
  <c r="AW93" i="16" s="1"/>
  <c r="AW94" i="16" s="1"/>
  <c r="AW95" i="16" s="1"/>
  <c r="AW96" i="16" s="1"/>
  <c r="AW97" i="16" s="1"/>
  <c r="AW98" i="16" s="1"/>
  <c r="AW99" i="16" s="1"/>
  <c r="AW100" i="16" s="1"/>
  <c r="AW101" i="16" s="1"/>
  <c r="AW102" i="16" s="1"/>
  <c r="AW103" i="16" s="1"/>
  <c r="AW104" i="16" s="1"/>
  <c r="AW105" i="16" s="1"/>
  <c r="AW106" i="16" s="1"/>
  <c r="AW107" i="16" s="1"/>
  <c r="AW108" i="16" s="1"/>
  <c r="AW109" i="16" s="1"/>
  <c r="AW110" i="16" s="1"/>
  <c r="AW111" i="16" s="1"/>
  <c r="AW112" i="16" s="1"/>
  <c r="AW113" i="16" s="1"/>
  <c r="AW114" i="16" s="1"/>
  <c r="E115" i="16" s="1"/>
  <c r="W71" i="16"/>
  <c r="AS71" i="16" s="1"/>
  <c r="AS72" i="16" s="1"/>
  <c r="AS73" i="16" s="1"/>
  <c r="AS74" i="16" s="1"/>
  <c r="K75" i="16" s="1"/>
  <c r="AQ71" i="16"/>
  <c r="AQ72" i="16" s="1"/>
  <c r="AQ73" i="16" s="1"/>
  <c r="AQ74" i="16" s="1"/>
  <c r="E75" i="16" s="1"/>
  <c r="AN83" i="16"/>
  <c r="AN84" i="16" s="1"/>
  <c r="AN85" i="16" s="1"/>
  <c r="AN86" i="16" s="1"/>
  <c r="AN87" i="16" s="1"/>
  <c r="AN88" i="16" s="1"/>
  <c r="AN89" i="16" s="1"/>
  <c r="AN90" i="16" s="1"/>
  <c r="K91" i="16" s="1"/>
  <c r="U91" i="16" s="1"/>
  <c r="V91" i="16" s="1"/>
  <c r="AI94" i="16"/>
  <c r="AI95" i="16" s="1"/>
  <c r="AI96" i="16" s="1"/>
  <c r="AI97" i="16" s="1"/>
  <c r="AI98" i="16" s="1"/>
  <c r="AI99" i="16" s="1"/>
  <c r="AI100" i="16" s="1"/>
  <c r="AI101" i="16" s="1"/>
  <c r="AI102" i="16" s="1"/>
  <c r="AI103" i="16" s="1"/>
  <c r="AI104" i="16" s="1"/>
  <c r="AI105" i="16" s="1"/>
  <c r="AI106" i="16" s="1"/>
  <c r="AI107" i="16" s="1"/>
  <c r="AI108" i="16" s="1"/>
  <c r="AI109" i="16" s="1"/>
  <c r="AI110" i="16" s="1"/>
  <c r="AI111" i="16" s="1"/>
  <c r="AI112" i="16" s="1"/>
  <c r="E113" i="16" s="1"/>
  <c r="BG129" i="16"/>
  <c r="BG130" i="16" s="1"/>
  <c r="BG131" i="16" s="1"/>
  <c r="BG132" i="16" s="1"/>
  <c r="BG133" i="16" s="1"/>
  <c r="BG134" i="16" s="1"/>
  <c r="BG135" i="16" s="1"/>
  <c r="BG136" i="16" s="1"/>
  <c r="BG137" i="16" s="1"/>
  <c r="BG138" i="16" s="1"/>
  <c r="BG139" i="16" s="1"/>
  <c r="BG140" i="16" s="1"/>
  <c r="BG141" i="16" s="1"/>
  <c r="BG142" i="16" s="1"/>
  <c r="BG143" i="16" s="1"/>
  <c r="BG144" i="16" s="1"/>
  <c r="BG145" i="16" s="1"/>
  <c r="K146" i="16" s="1"/>
  <c r="W44" i="16"/>
  <c r="AJ44" i="16" s="1"/>
  <c r="AJ45" i="16" s="1"/>
  <c r="AJ46" i="16" s="1"/>
  <c r="AJ47" i="16" s="1"/>
  <c r="AJ48" i="16" s="1"/>
  <c r="AJ49" i="16" s="1"/>
  <c r="AJ50" i="16" s="1"/>
  <c r="AJ51" i="16" s="1"/>
  <c r="AJ52" i="16" s="1"/>
  <c r="AJ53" i="16" s="1"/>
  <c r="AJ54" i="16" s="1"/>
  <c r="AJ55" i="16" s="1"/>
  <c r="E56" i="16" s="1"/>
  <c r="AV44" i="16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K57" i="16" s="1"/>
  <c r="U57" i="16" s="1"/>
  <c r="V57" i="16" s="1"/>
  <c r="W117" i="16"/>
  <c r="BA117" i="16" s="1"/>
  <c r="BA118" i="16" s="1"/>
  <c r="BA119" i="16" s="1"/>
  <c r="BA120" i="16" s="1"/>
  <c r="BA121" i="16" s="1"/>
  <c r="BA122" i="16" s="1"/>
  <c r="BA123" i="16" s="1"/>
  <c r="BA124" i="16" s="1"/>
  <c r="BA125" i="16" s="1"/>
  <c r="BA126" i="16" s="1"/>
  <c r="BA127" i="16" s="1"/>
  <c r="BA128" i="16" s="1"/>
  <c r="BB117" i="16"/>
  <c r="BB118" i="16" s="1"/>
  <c r="BB119" i="16" s="1"/>
  <c r="BB120" i="16" s="1"/>
  <c r="BB121" i="16" s="1"/>
  <c r="BB122" i="16" s="1"/>
  <c r="BB123" i="16" s="1"/>
  <c r="K124" i="16" s="1"/>
  <c r="W57" i="16" l="1"/>
  <c r="AG57" i="16"/>
  <c r="AG58" i="16" s="1"/>
  <c r="AG59" i="16" s="1"/>
  <c r="AG60" i="16" s="1"/>
  <c r="AG61" i="16" s="1"/>
  <c r="AG62" i="16" s="1"/>
  <c r="AG63" i="16" s="1"/>
  <c r="AG64" i="16" s="1"/>
  <c r="AG65" i="16" s="1"/>
  <c r="AG66" i="16" s="1"/>
  <c r="AG67" i="16" s="1"/>
  <c r="AG68" i="16" s="1"/>
  <c r="AG69" i="16" s="1"/>
  <c r="AG70" i="16" s="1"/>
  <c r="AG71" i="16" s="1"/>
  <c r="AG72" i="16" s="1"/>
  <c r="AG73" i="16" s="1"/>
  <c r="AG74" i="16" s="1"/>
  <c r="AG75" i="16" s="1"/>
  <c r="AG76" i="16" s="1"/>
  <c r="AG77" i="16" s="1"/>
  <c r="AG78" i="16" s="1"/>
  <c r="AG79" i="16" s="1"/>
  <c r="K80" i="16" s="1"/>
  <c r="W91" i="16"/>
  <c r="AP91" i="16"/>
  <c r="AP92" i="16" s="1"/>
  <c r="AP93" i="16" s="1"/>
  <c r="AP94" i="16" s="1"/>
  <c r="AP95" i="16" s="1"/>
  <c r="AP96" i="16" s="1"/>
  <c r="AP97" i="16" s="1"/>
  <c r="AP98" i="16" s="1"/>
  <c r="AP99" i="16" s="1"/>
  <c r="AP100" i="16" s="1"/>
  <c r="AP101" i="16" s="1"/>
  <c r="AP102" i="16" s="1"/>
  <c r="AP103" i="16" s="1"/>
  <c r="AP104" i="16" s="1"/>
  <c r="AP105" i="16" s="1"/>
  <c r="AP106" i="16" s="1"/>
  <c r="AP107" i="16" s="1"/>
  <c r="AP108" i="16" s="1"/>
  <c r="AP109" i="16" s="1"/>
  <c r="AP110" i="16" s="1"/>
  <c r="AP111" i="16" s="1"/>
  <c r="AP112" i="16" s="1"/>
  <c r="K113" i="16" s="1"/>
  <c r="U113" i="16" s="1"/>
  <c r="V113" i="16" s="1"/>
  <c r="W77" i="16"/>
  <c r="AT77" i="16" s="1"/>
  <c r="AT78" i="16" s="1"/>
  <c r="AT79" i="16" s="1"/>
  <c r="AT80" i="16" s="1"/>
  <c r="AT81" i="16" s="1"/>
  <c r="AT82" i="16" s="1"/>
  <c r="AT83" i="16" s="1"/>
  <c r="AT84" i="16" s="1"/>
  <c r="AT85" i="16" s="1"/>
  <c r="AT86" i="16" s="1"/>
  <c r="AT87" i="16" s="1"/>
  <c r="AT88" i="16" s="1"/>
  <c r="AT89" i="16" s="1"/>
  <c r="AT90" i="16" s="1"/>
  <c r="AT91" i="16" s="1"/>
  <c r="AT92" i="16" s="1"/>
  <c r="AT93" i="16" s="1"/>
  <c r="AT94" i="16" s="1"/>
  <c r="AT95" i="16" s="1"/>
  <c r="AT96" i="16" s="1"/>
  <c r="AT97" i="16" s="1"/>
  <c r="AT98" i="16" s="1"/>
  <c r="AT99" i="16" s="1"/>
  <c r="E100" i="16" s="1"/>
  <c r="AO77" i="16"/>
  <c r="AO78" i="16" s="1"/>
  <c r="AO79" i="16" s="1"/>
  <c r="AO80" i="16" s="1"/>
  <c r="AO81" i="16" s="1"/>
  <c r="AO82" i="16" s="1"/>
  <c r="AO83" i="16" s="1"/>
  <c r="AO84" i="16" s="1"/>
  <c r="AO85" i="16" s="1"/>
  <c r="AO86" i="16" s="1"/>
  <c r="AO87" i="16" s="1"/>
  <c r="AO88" i="16" s="1"/>
  <c r="AO89" i="16" s="1"/>
  <c r="AO90" i="16" s="1"/>
  <c r="AO91" i="16" s="1"/>
  <c r="AO92" i="16" s="1"/>
  <c r="AO93" i="16" s="1"/>
  <c r="AO94" i="16" s="1"/>
  <c r="AO95" i="16" s="1"/>
  <c r="AO96" i="16" s="1"/>
  <c r="AO97" i="16" s="1"/>
  <c r="AO98" i="16" s="1"/>
  <c r="K99" i="16" s="1"/>
  <c r="U75" i="16"/>
  <c r="V75" i="16" s="1"/>
  <c r="W75" i="16" s="1"/>
  <c r="AS75" i="16" s="1"/>
  <c r="AS76" i="16" s="1"/>
  <c r="AS77" i="16" s="1"/>
  <c r="AS78" i="16" s="1"/>
  <c r="AS79" i="16" s="1"/>
  <c r="AS80" i="16" s="1"/>
  <c r="AS81" i="16" s="1"/>
  <c r="AS82" i="16" s="1"/>
  <c r="AS83" i="16" s="1"/>
  <c r="AS84" i="16" s="1"/>
  <c r="AS85" i="16" s="1"/>
  <c r="AS86" i="16" s="1"/>
  <c r="AS87" i="16" s="1"/>
  <c r="AS88" i="16" s="1"/>
  <c r="AS89" i="16" s="1"/>
  <c r="AS90" i="16" s="1"/>
  <c r="AS91" i="16" s="1"/>
  <c r="AS92" i="16" s="1"/>
  <c r="AS93" i="16" s="1"/>
  <c r="AS94" i="16" s="1"/>
  <c r="AS95" i="16" s="1"/>
  <c r="AS96" i="16" s="1"/>
  <c r="AS97" i="16" s="1"/>
  <c r="AS98" i="16" s="1"/>
  <c r="AS99" i="16" s="1"/>
  <c r="AS100" i="16" s="1"/>
  <c r="AS101" i="16" s="1"/>
  <c r="AS102" i="16" s="1"/>
  <c r="AS103" i="16" s="1"/>
  <c r="K104" i="16" s="1"/>
  <c r="AK144" i="16"/>
  <c r="AK145" i="16" s="1"/>
  <c r="AK146" i="16" s="1"/>
  <c r="AK147" i="16" s="1"/>
  <c r="AK148" i="16" s="1"/>
  <c r="AK149" i="16" s="1"/>
  <c r="AK150" i="16" s="1"/>
  <c r="AK151" i="16" s="1"/>
  <c r="AK152" i="16" s="1"/>
  <c r="AK153" i="16" s="1"/>
  <c r="AK154" i="16" s="1"/>
  <c r="AK155" i="16" s="1"/>
  <c r="AK156" i="16" s="1"/>
  <c r="AK157" i="16" s="1"/>
  <c r="AK158" i="16" s="1"/>
  <c r="E159" i="16" s="1"/>
  <c r="AB93" i="16"/>
  <c r="AB94" i="16" s="1"/>
  <c r="AB95" i="16" s="1"/>
  <c r="AB96" i="16" s="1"/>
  <c r="AB97" i="16" s="1"/>
  <c r="AB98" i="16" s="1"/>
  <c r="AB99" i="16" s="1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E112" i="16" s="1"/>
  <c r="U124" i="16"/>
  <c r="V124" i="16" s="1"/>
  <c r="BA129" i="16"/>
  <c r="BA130" i="16" s="1"/>
  <c r="BA131" i="16" s="1"/>
  <c r="BA132" i="16" s="1"/>
  <c r="BA133" i="16" s="1"/>
  <c r="BA134" i="16" s="1"/>
  <c r="BA135" i="16" s="1"/>
  <c r="K136" i="16" s="1"/>
  <c r="AX46" i="16"/>
  <c r="AX47" i="16" s="1"/>
  <c r="AX48" i="16" s="1"/>
  <c r="AX49" i="16" s="1"/>
  <c r="AX50" i="16" s="1"/>
  <c r="AX51" i="16" s="1"/>
  <c r="AX52" i="16" s="1"/>
  <c r="AX53" i="16" s="1"/>
  <c r="AX54" i="16" s="1"/>
  <c r="AX55" i="16" s="1"/>
  <c r="K56" i="16" s="1"/>
  <c r="U56" i="16" s="1"/>
  <c r="V56" i="16" s="1"/>
  <c r="AV57" i="16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K81" i="16" s="1"/>
  <c r="U58" i="16"/>
  <c r="V58" i="16" s="1"/>
  <c r="W58" i="16" s="1"/>
  <c r="AM58" i="16" s="1"/>
  <c r="AM59" i="16" s="1"/>
  <c r="AM60" i="16" s="1"/>
  <c r="AM61" i="16" s="1"/>
  <c r="AM62" i="16" s="1"/>
  <c r="AM63" i="16" s="1"/>
  <c r="AM64" i="16" s="1"/>
  <c r="AM65" i="16" s="1"/>
  <c r="AM66" i="16" s="1"/>
  <c r="AM67" i="16" s="1"/>
  <c r="AM68" i="16" s="1"/>
  <c r="AM69" i="16" s="1"/>
  <c r="AM70" i="16" s="1"/>
  <c r="AM71" i="16" s="1"/>
  <c r="AM72" i="16" s="1"/>
  <c r="AM73" i="16" s="1"/>
  <c r="AM74" i="16" s="1"/>
  <c r="AM75" i="16" s="1"/>
  <c r="AM76" i="16" s="1"/>
  <c r="AM77" i="16" s="1"/>
  <c r="AM78" i="16" s="1"/>
  <c r="AM79" i="16" s="1"/>
  <c r="AM80" i="16" s="1"/>
  <c r="E81" i="16" s="1"/>
  <c r="U103" i="16"/>
  <c r="V103" i="16" s="1"/>
  <c r="AF39" i="16"/>
  <c r="AF40" i="16" s="1"/>
  <c r="AF41" i="16" s="1"/>
  <c r="AF42" i="16" s="1"/>
  <c r="AF43" i="16" s="1"/>
  <c r="AF44" i="16" s="1"/>
  <c r="AF45" i="16" s="1"/>
  <c r="AF46" i="16" s="1"/>
  <c r="AF47" i="16" s="1"/>
  <c r="AF48" i="16" s="1"/>
  <c r="AF49" i="16" s="1"/>
  <c r="AF50" i="16" s="1"/>
  <c r="AF51" i="16" s="1"/>
  <c r="AF52" i="16" s="1"/>
  <c r="AF53" i="16" s="1"/>
  <c r="AF54" i="16" s="1"/>
  <c r="K55" i="16" s="1"/>
  <c r="BF94" i="16"/>
  <c r="BF95" i="16" s="1"/>
  <c r="BF96" i="16" s="1"/>
  <c r="BF97" i="16" s="1"/>
  <c r="BF98" i="16" s="1"/>
  <c r="BF99" i="16" s="1"/>
  <c r="BF100" i="16" s="1"/>
  <c r="BF101" i="16" s="1"/>
  <c r="BF102" i="16" s="1"/>
  <c r="BF103" i="16" s="1"/>
  <c r="BF104" i="16" s="1"/>
  <c r="BF105" i="16" s="1"/>
  <c r="BF106" i="16" s="1"/>
  <c r="BF107" i="16" s="1"/>
  <c r="BF108" i="16" s="1"/>
  <c r="BF109" i="16" s="1"/>
  <c r="BF110" i="16" s="1"/>
  <c r="BF111" i="16" s="1"/>
  <c r="BF112" i="16" s="1"/>
  <c r="BF113" i="16" s="1"/>
  <c r="K114" i="16" s="1"/>
  <c r="AN91" i="16"/>
  <c r="AN92" i="16" s="1"/>
  <c r="AN93" i="16" s="1"/>
  <c r="AN94" i="16" s="1"/>
  <c r="AN95" i="16" s="1"/>
  <c r="AN96" i="16" s="1"/>
  <c r="AN97" i="16" s="1"/>
  <c r="AN98" i="16" s="1"/>
  <c r="AN99" i="16" s="1"/>
  <c r="AN100" i="16" s="1"/>
  <c r="AN101" i="16" s="1"/>
  <c r="AN102" i="16" s="1"/>
  <c r="AN103" i="16" s="1"/>
  <c r="AN104" i="16" s="1"/>
  <c r="AN105" i="16" s="1"/>
  <c r="AN106" i="16" s="1"/>
  <c r="AN107" i="16" s="1"/>
  <c r="AN108" i="16" s="1"/>
  <c r="AN109" i="16" s="1"/>
  <c r="AN110" i="16" s="1"/>
  <c r="AN111" i="16" s="1"/>
  <c r="AN112" i="16" s="1"/>
  <c r="AN113" i="16" s="1"/>
  <c r="AN114" i="16" s="1"/>
  <c r="K115" i="16" s="1"/>
  <c r="U115" i="16" s="1"/>
  <c r="V115" i="16" s="1"/>
  <c r="U144" i="16"/>
  <c r="V144" i="16" s="1"/>
  <c r="W144" i="16" s="1"/>
  <c r="AD144" i="16"/>
  <c r="AD145" i="16" s="1"/>
  <c r="AD146" i="16" s="1"/>
  <c r="AD147" i="16" s="1"/>
  <c r="AD148" i="16" s="1"/>
  <c r="AD149" i="16" s="1"/>
  <c r="AD150" i="16" s="1"/>
  <c r="AD151" i="16" s="1"/>
  <c r="AD152" i="16" s="1"/>
  <c r="AD153" i="16" s="1"/>
  <c r="AD154" i="16" s="1"/>
  <c r="E155" i="16" s="1"/>
  <c r="BC93" i="16"/>
  <c r="BC94" i="16" s="1"/>
  <c r="BC95" i="16" s="1"/>
  <c r="BC96" i="16" s="1"/>
  <c r="BC97" i="16" s="1"/>
  <c r="BC98" i="16" s="1"/>
  <c r="BC99" i="16" s="1"/>
  <c r="BC100" i="16" s="1"/>
  <c r="BC101" i="16" s="1"/>
  <c r="BC102" i="16" s="1"/>
  <c r="BC103" i="16" s="1"/>
  <c r="BC104" i="16" s="1"/>
  <c r="BC105" i="16" s="1"/>
  <c r="BC106" i="16" s="1"/>
  <c r="BC107" i="16" s="1"/>
  <c r="BC108" i="16" s="1"/>
  <c r="BC109" i="16" s="1"/>
  <c r="BC110" i="16" s="1"/>
  <c r="BC111" i="16" s="1"/>
  <c r="BC112" i="16" s="1"/>
  <c r="BC113" i="16" s="1"/>
  <c r="E114" i="16" s="1"/>
  <c r="AH92" i="16"/>
  <c r="AH93" i="16" s="1"/>
  <c r="AH94" i="16" s="1"/>
  <c r="AH95" i="16" s="1"/>
  <c r="AH96" i="16" s="1"/>
  <c r="AH97" i="16" s="1"/>
  <c r="AH98" i="16" s="1"/>
  <c r="AH99" i="16" s="1"/>
  <c r="AH100" i="16" s="1"/>
  <c r="AH101" i="16" s="1"/>
  <c r="AH102" i="16" s="1"/>
  <c r="AH103" i="16" s="1"/>
  <c r="AH104" i="16" s="1"/>
  <c r="AH105" i="16" s="1"/>
  <c r="AH106" i="16" s="1"/>
  <c r="AH107" i="16" s="1"/>
  <c r="AH108" i="16" s="1"/>
  <c r="AH109" i="16" s="1"/>
  <c r="AH110" i="16" s="1"/>
  <c r="AH111" i="16" s="1"/>
  <c r="K112" i="16" s="1"/>
  <c r="W56" i="16" l="1"/>
  <c r="AJ56" i="16"/>
  <c r="AJ57" i="16" s="1"/>
  <c r="AJ58" i="16" s="1"/>
  <c r="AJ59" i="16" s="1"/>
  <c r="AJ60" i="16" s="1"/>
  <c r="AJ61" i="16" s="1"/>
  <c r="AJ62" i="16" s="1"/>
  <c r="AJ63" i="16" s="1"/>
  <c r="AJ64" i="16" s="1"/>
  <c r="AJ65" i="16" s="1"/>
  <c r="AJ66" i="16" s="1"/>
  <c r="AJ67" i="16" s="1"/>
  <c r="AJ68" i="16" s="1"/>
  <c r="AJ69" i="16" s="1"/>
  <c r="AJ70" i="16" s="1"/>
  <c r="AJ71" i="16" s="1"/>
  <c r="K72" i="16" s="1"/>
  <c r="W115" i="16"/>
  <c r="AW115" i="16"/>
  <c r="AW116" i="16" s="1"/>
  <c r="AW117" i="16" s="1"/>
  <c r="AW118" i="16" s="1"/>
  <c r="AW119" i="16" s="1"/>
  <c r="AW120" i="16" s="1"/>
  <c r="AW121" i="16" s="1"/>
  <c r="AW122" i="16" s="1"/>
  <c r="AW123" i="16" s="1"/>
  <c r="AW124" i="16" s="1"/>
  <c r="AW125" i="16" s="1"/>
  <c r="AW126" i="16" s="1"/>
  <c r="AW127" i="16" s="1"/>
  <c r="AW128" i="16" s="1"/>
  <c r="W113" i="16"/>
  <c r="AI113" i="16"/>
  <c r="AI114" i="16" s="1"/>
  <c r="AI115" i="16" s="1"/>
  <c r="AI116" i="16" s="1"/>
  <c r="AI117" i="16" s="1"/>
  <c r="AI118" i="16" s="1"/>
  <c r="AI119" i="16" s="1"/>
  <c r="AI120" i="16" s="1"/>
  <c r="AI121" i="16" s="1"/>
  <c r="AI122" i="16" s="1"/>
  <c r="AI123" i="16" s="1"/>
  <c r="AI124" i="16" s="1"/>
  <c r="AI125" i="16" s="1"/>
  <c r="AI126" i="16" s="1"/>
  <c r="E127" i="16" s="1"/>
  <c r="U81" i="16"/>
  <c r="V81" i="16" s="1"/>
  <c r="W81" i="16" s="1"/>
  <c r="AV81" i="16"/>
  <c r="AV82" i="16" s="1"/>
  <c r="AV83" i="16" s="1"/>
  <c r="AV84" i="16" s="1"/>
  <c r="AV85" i="16" s="1"/>
  <c r="AV86" i="16" s="1"/>
  <c r="AV87" i="16" s="1"/>
  <c r="AV88" i="16" s="1"/>
  <c r="AV89" i="16" s="1"/>
  <c r="AV90" i="16" s="1"/>
  <c r="AV91" i="16" s="1"/>
  <c r="AV92" i="16" s="1"/>
  <c r="AV93" i="16" s="1"/>
  <c r="AV94" i="16" s="1"/>
  <c r="AV95" i="16" s="1"/>
  <c r="AV96" i="16" s="1"/>
  <c r="AV97" i="16" s="1"/>
  <c r="AV98" i="16" s="1"/>
  <c r="AV99" i="16" s="1"/>
  <c r="AV100" i="16" s="1"/>
  <c r="E101" i="16" s="1"/>
  <c r="AQ75" i="16"/>
  <c r="AQ76" i="16" s="1"/>
  <c r="AQ77" i="16" s="1"/>
  <c r="AQ78" i="16" s="1"/>
  <c r="AQ79" i="16" s="1"/>
  <c r="AQ80" i="16" s="1"/>
  <c r="AQ81" i="16" s="1"/>
  <c r="AQ82" i="16" s="1"/>
  <c r="AQ83" i="16" s="1"/>
  <c r="AQ84" i="16" s="1"/>
  <c r="AQ85" i="16" s="1"/>
  <c r="AQ86" i="16" s="1"/>
  <c r="AQ87" i="16" s="1"/>
  <c r="AQ88" i="16" s="1"/>
  <c r="AQ89" i="16" s="1"/>
  <c r="AQ90" i="16" s="1"/>
  <c r="AQ91" i="16" s="1"/>
  <c r="AQ92" i="16" s="1"/>
  <c r="AQ93" i="16" s="1"/>
  <c r="AQ94" i="16" s="1"/>
  <c r="AQ95" i="16" s="1"/>
  <c r="AQ96" i="16" s="1"/>
  <c r="AQ97" i="16" s="1"/>
  <c r="K98" i="16" s="1"/>
  <c r="U100" i="16"/>
  <c r="V100" i="16" s="1"/>
  <c r="W100" i="16" s="1"/>
  <c r="AE100" i="16" s="1"/>
  <c r="AE101" i="16" s="1"/>
  <c r="AE102" i="16" s="1"/>
  <c r="AE103" i="16" s="1"/>
  <c r="AE104" i="16" s="1"/>
  <c r="AE105" i="16" s="1"/>
  <c r="AE106" i="16" s="1"/>
  <c r="K107" i="16" s="1"/>
  <c r="AT100" i="16"/>
  <c r="AT101" i="16" s="1"/>
  <c r="AT102" i="16" s="1"/>
  <c r="AT103" i="16" s="1"/>
  <c r="AT104" i="16" s="1"/>
  <c r="AT105" i="16" s="1"/>
  <c r="K106" i="16" s="1"/>
  <c r="W124" i="16"/>
  <c r="BB124" i="16" s="1"/>
  <c r="BB125" i="16" s="1"/>
  <c r="BB126" i="16" s="1"/>
  <c r="BB127" i="16" s="1"/>
  <c r="BB128" i="16" s="1"/>
  <c r="AA124" i="16"/>
  <c r="AA125" i="16" s="1"/>
  <c r="AA126" i="16" s="1"/>
  <c r="AA127" i="16" s="1"/>
  <c r="AA128" i="16" s="1"/>
  <c r="AX56" i="16"/>
  <c r="AX57" i="16" s="1"/>
  <c r="AX58" i="16" s="1"/>
  <c r="AX59" i="16" s="1"/>
  <c r="AX60" i="16" s="1"/>
  <c r="AX61" i="16" s="1"/>
  <c r="AX62" i="16" s="1"/>
  <c r="AX63" i="16" s="1"/>
  <c r="AX64" i="16" s="1"/>
  <c r="AX65" i="16" s="1"/>
  <c r="AX66" i="16" s="1"/>
  <c r="AX67" i="16" s="1"/>
  <c r="AX68" i="16" s="1"/>
  <c r="AX69" i="16" s="1"/>
  <c r="AX70" i="16" s="1"/>
  <c r="AX71" i="16" s="1"/>
  <c r="AX72" i="16" s="1"/>
  <c r="AX73" i="16" s="1"/>
  <c r="AX74" i="16" s="1"/>
  <c r="AX75" i="16" s="1"/>
  <c r="AX76" i="16" s="1"/>
  <c r="AX77" i="16" s="1"/>
  <c r="AX78" i="16" s="1"/>
  <c r="AX79" i="16" s="1"/>
  <c r="E80" i="16" s="1"/>
  <c r="U99" i="16"/>
  <c r="V99" i="16" s="1"/>
  <c r="BF114" i="16"/>
  <c r="BF115" i="16" s="1"/>
  <c r="BF116" i="16" s="1"/>
  <c r="BF117" i="16" s="1"/>
  <c r="BF118" i="16" s="1"/>
  <c r="BF119" i="16" s="1"/>
  <c r="BF120" i="16" s="1"/>
  <c r="BF121" i="16" s="1"/>
  <c r="BF122" i="16" s="1"/>
  <c r="BF123" i="16" s="1"/>
  <c r="BF124" i="16" s="1"/>
  <c r="BF125" i="16" s="1"/>
  <c r="BF126" i="16" s="1"/>
  <c r="BF127" i="16" s="1"/>
  <c r="BF128" i="16" s="1"/>
  <c r="AP113" i="16"/>
  <c r="AP114" i="16" s="1"/>
  <c r="AP115" i="16" s="1"/>
  <c r="AP116" i="16" s="1"/>
  <c r="AP117" i="16" s="1"/>
  <c r="AP118" i="16" s="1"/>
  <c r="AP119" i="16" s="1"/>
  <c r="AP120" i="16" s="1"/>
  <c r="AP121" i="16" s="1"/>
  <c r="AP122" i="16" s="1"/>
  <c r="AP123" i="16" s="1"/>
  <c r="AP124" i="16" s="1"/>
  <c r="AP125" i="16" s="1"/>
  <c r="AP126" i="16" s="1"/>
  <c r="AP127" i="16" s="1"/>
  <c r="AP128" i="16" s="1"/>
  <c r="U114" i="16"/>
  <c r="V114" i="16" s="1"/>
  <c r="W114" i="16" s="1"/>
  <c r="U55" i="16"/>
  <c r="V55" i="16" s="1"/>
  <c r="AN115" i="16"/>
  <c r="AN116" i="16" s="1"/>
  <c r="AN117" i="16" s="1"/>
  <c r="AN118" i="16" s="1"/>
  <c r="AN119" i="16" s="1"/>
  <c r="AN120" i="16" s="1"/>
  <c r="AN121" i="16" s="1"/>
  <c r="AN122" i="16" s="1"/>
  <c r="AN123" i="16" s="1"/>
  <c r="AN124" i="16" s="1"/>
  <c r="AN125" i="16" s="1"/>
  <c r="AN126" i="16" s="1"/>
  <c r="AN127" i="16" s="1"/>
  <c r="AN128" i="16" s="1"/>
  <c r="W103" i="16"/>
  <c r="BH103" i="16" s="1"/>
  <c r="BH104" i="16" s="1"/>
  <c r="BH105" i="16" s="1"/>
  <c r="BH106" i="16" s="1"/>
  <c r="BH107" i="16" s="1"/>
  <c r="BH108" i="16" s="1"/>
  <c r="BH109" i="16" s="1"/>
  <c r="BH110" i="16" s="1"/>
  <c r="BH111" i="16" s="1"/>
  <c r="BH112" i="16" s="1"/>
  <c r="BH113" i="16" s="1"/>
  <c r="BH114" i="16" s="1"/>
  <c r="BH115" i="16" s="1"/>
  <c r="BH116" i="16" s="1"/>
  <c r="BH117" i="16" s="1"/>
  <c r="BH118" i="16" s="1"/>
  <c r="BH119" i="16" s="1"/>
  <c r="BH120" i="16" s="1"/>
  <c r="BH121" i="16" s="1"/>
  <c r="E122" i="16" s="1"/>
  <c r="BE103" i="16"/>
  <c r="BE104" i="16" s="1"/>
  <c r="E105" i="16" s="1"/>
  <c r="AL58" i="16"/>
  <c r="AL59" i="16" s="1"/>
  <c r="AL60" i="16" s="1"/>
  <c r="AL61" i="16" s="1"/>
  <c r="AL62" i="16" s="1"/>
  <c r="AL63" i="16" s="1"/>
  <c r="AL64" i="16" s="1"/>
  <c r="AL65" i="16" s="1"/>
  <c r="AL66" i="16" s="1"/>
  <c r="AL67" i="16" s="1"/>
  <c r="AL68" i="16" s="1"/>
  <c r="AL69" i="16" s="1"/>
  <c r="AL70" i="16" s="1"/>
  <c r="AL71" i="16" s="1"/>
  <c r="AL72" i="16" s="1"/>
  <c r="AL73" i="16" s="1"/>
  <c r="AL74" i="16" s="1"/>
  <c r="AL75" i="16" s="1"/>
  <c r="AL76" i="16" s="1"/>
  <c r="AL77" i="16" s="1"/>
  <c r="AL78" i="16" s="1"/>
  <c r="E79" i="16" s="1"/>
  <c r="U112" i="16"/>
  <c r="V112" i="16" s="1"/>
  <c r="W112" i="16" s="1"/>
  <c r="AH112" i="16" s="1"/>
  <c r="AH113" i="16" s="1"/>
  <c r="AH114" i="16" s="1"/>
  <c r="AH115" i="16" s="1"/>
  <c r="AH116" i="16" s="1"/>
  <c r="AH117" i="16" s="1"/>
  <c r="AH118" i="16" s="1"/>
  <c r="AH119" i="16" s="1"/>
  <c r="AH120" i="16" s="1"/>
  <c r="AH121" i="16" s="1"/>
  <c r="AH122" i="16" s="1"/>
  <c r="AH123" i="16" s="1"/>
  <c r="AH124" i="16" s="1"/>
  <c r="AH125" i="16" s="1"/>
  <c r="AH126" i="16" s="1"/>
  <c r="AH127" i="16" s="1"/>
  <c r="AH128" i="16" s="1"/>
  <c r="AH129" i="16" l="1"/>
  <c r="AH130" i="16" s="1"/>
  <c r="AH131" i="16" s="1"/>
  <c r="AH132" i="16" s="1"/>
  <c r="AH133" i="16" s="1"/>
  <c r="AH134" i="16" s="1"/>
  <c r="AH135" i="16" s="1"/>
  <c r="AH136" i="16" s="1"/>
  <c r="E137" i="16" s="1"/>
  <c r="W99" i="16"/>
  <c r="AO99" i="16" s="1"/>
  <c r="AO100" i="16" s="1"/>
  <c r="AO101" i="16" s="1"/>
  <c r="AO102" i="16" s="1"/>
  <c r="AO103" i="16" s="1"/>
  <c r="AO104" i="16" s="1"/>
  <c r="K105" i="16" s="1"/>
  <c r="AR99" i="16"/>
  <c r="AR100" i="16" s="1"/>
  <c r="AR101" i="16" s="1"/>
  <c r="AR102" i="16" s="1"/>
  <c r="AR103" i="16" s="1"/>
  <c r="AR104" i="16" s="1"/>
  <c r="AR105" i="16" s="1"/>
  <c r="AR106" i="16" s="1"/>
  <c r="E107" i="16" s="1"/>
  <c r="U80" i="16"/>
  <c r="V80" i="16" s="1"/>
  <c r="W80" i="16" s="1"/>
  <c r="AG80" i="16" s="1"/>
  <c r="AG81" i="16" s="1"/>
  <c r="AG82" i="16" s="1"/>
  <c r="AG83" i="16" s="1"/>
  <c r="AG84" i="16" s="1"/>
  <c r="AG85" i="16" s="1"/>
  <c r="AG86" i="16" s="1"/>
  <c r="AG87" i="16" s="1"/>
  <c r="AG88" i="16" s="1"/>
  <c r="AG89" i="16" s="1"/>
  <c r="E90" i="16" s="1"/>
  <c r="AM81" i="16"/>
  <c r="AM82" i="16" s="1"/>
  <c r="AM83" i="16" s="1"/>
  <c r="AM84" i="16" s="1"/>
  <c r="AM85" i="16" s="1"/>
  <c r="AM86" i="16" s="1"/>
  <c r="AM87" i="16" s="1"/>
  <c r="AM88" i="16" s="1"/>
  <c r="K89" i="16" s="1"/>
  <c r="BF129" i="16"/>
  <c r="BF130" i="16" s="1"/>
  <c r="BF131" i="16" s="1"/>
  <c r="BF132" i="16" s="1"/>
  <c r="BF133" i="16" s="1"/>
  <c r="BF134" i="16" s="1"/>
  <c r="BF135" i="16" s="1"/>
  <c r="BF136" i="16" s="1"/>
  <c r="BF137" i="16" s="1"/>
  <c r="BF138" i="16" s="1"/>
  <c r="BF139" i="16" s="1"/>
  <c r="BF140" i="16" s="1"/>
  <c r="BF141" i="16" s="1"/>
  <c r="K142" i="16" s="1"/>
  <c r="AA129" i="16"/>
  <c r="AA130" i="16" s="1"/>
  <c r="AA131" i="16" s="1"/>
  <c r="AA132" i="16" s="1"/>
  <c r="AA133" i="16" s="1"/>
  <c r="AA134" i="16" s="1"/>
  <c r="E135" i="16" s="1"/>
  <c r="AW129" i="16"/>
  <c r="AW130" i="16" s="1"/>
  <c r="AW131" i="16" s="1"/>
  <c r="AW132" i="16" s="1"/>
  <c r="E133" i="16" s="1"/>
  <c r="BB129" i="16"/>
  <c r="BB130" i="16" s="1"/>
  <c r="BB131" i="16" s="1"/>
  <c r="BB132" i="16" s="1"/>
  <c r="BB133" i="16" s="1"/>
  <c r="BB134" i="16" s="1"/>
  <c r="BB135" i="16" s="1"/>
  <c r="BB136" i="16" s="1"/>
  <c r="BB137" i="16" s="1"/>
  <c r="BB138" i="16" s="1"/>
  <c r="E139" i="16" s="1"/>
  <c r="AP129" i="16"/>
  <c r="AP130" i="16" s="1"/>
  <c r="AP131" i="16" s="1"/>
  <c r="AP132" i="16" s="1"/>
  <c r="AP133" i="16" s="1"/>
  <c r="AP134" i="16" s="1"/>
  <c r="AP135" i="16" s="1"/>
  <c r="AP136" i="16" s="1"/>
  <c r="AP137" i="16" s="1"/>
  <c r="AP138" i="16" s="1"/>
  <c r="AP139" i="16" s="1"/>
  <c r="AP140" i="16" s="1"/>
  <c r="AP141" i="16" s="1"/>
  <c r="AP142" i="16" s="1"/>
  <c r="AP143" i="16" s="1"/>
  <c r="AP144" i="16" s="1"/>
  <c r="K145" i="16" s="1"/>
  <c r="W55" i="16"/>
  <c r="AF55" i="16" s="1"/>
  <c r="AF56" i="16" s="1"/>
  <c r="AF57" i="16" s="1"/>
  <c r="AF58" i="16" s="1"/>
  <c r="AF59" i="16" s="1"/>
  <c r="AF60" i="16" s="1"/>
  <c r="AF61" i="16" s="1"/>
  <c r="AF62" i="16" s="1"/>
  <c r="AF63" i="16" s="1"/>
  <c r="AF64" i="16" s="1"/>
  <c r="AF65" i="16" s="1"/>
  <c r="AF66" i="16" s="1"/>
  <c r="AF67" i="16" s="1"/>
  <c r="AF68" i="16" s="1"/>
  <c r="AF69" i="16" s="1"/>
  <c r="AF70" i="16" s="1"/>
  <c r="AF71" i="16" s="1"/>
  <c r="E72" i="16" s="1"/>
  <c r="BD55" i="16"/>
  <c r="BD56" i="16" s="1"/>
  <c r="BD57" i="16" s="1"/>
  <c r="BD58" i="16" s="1"/>
  <c r="BD59" i="16" s="1"/>
  <c r="BD60" i="16" s="1"/>
  <c r="BD61" i="16" s="1"/>
  <c r="BD62" i="16" s="1"/>
  <c r="BD63" i="16" s="1"/>
  <c r="BD64" i="16" s="1"/>
  <c r="BD65" i="16" s="1"/>
  <c r="BD66" i="16" s="1"/>
  <c r="BD67" i="16" s="1"/>
  <c r="BD68" i="16" s="1"/>
  <c r="BD69" i="16" s="1"/>
  <c r="BD70" i="16" s="1"/>
  <c r="BD71" i="16" s="1"/>
  <c r="BD72" i="16" s="1"/>
  <c r="BD73" i="16" s="1"/>
  <c r="BD74" i="16" s="1"/>
  <c r="BD75" i="16" s="1"/>
  <c r="BD76" i="16" s="1"/>
  <c r="BD77" i="16" s="1"/>
  <c r="BD78" i="16" s="1"/>
  <c r="K79" i="16" s="1"/>
  <c r="U79" i="16" s="1"/>
  <c r="V79" i="16" s="1"/>
  <c r="BC114" i="16"/>
  <c r="BC115" i="16" s="1"/>
  <c r="BC116" i="16" s="1"/>
  <c r="BC117" i="16" s="1"/>
  <c r="BC118" i="16" s="1"/>
  <c r="BC119" i="16" s="1"/>
  <c r="BC120" i="16" s="1"/>
  <c r="BC121" i="16" s="1"/>
  <c r="BC122" i="16" s="1"/>
  <c r="BC123" i="16" s="1"/>
  <c r="BC124" i="16" s="1"/>
  <c r="BC125" i="16" s="1"/>
  <c r="BC126" i="16" s="1"/>
  <c r="BC127" i="16" s="1"/>
  <c r="BC128" i="16" s="1"/>
  <c r="U105" i="16"/>
  <c r="V105" i="16" s="1"/>
  <c r="W105" i="16" s="1"/>
  <c r="BE105" i="16"/>
  <c r="BE106" i="16" s="1"/>
  <c r="BE107" i="16" s="1"/>
  <c r="BE108" i="16" s="1"/>
  <c r="BE109" i="16" s="1"/>
  <c r="BE110" i="16" s="1"/>
  <c r="BE111" i="16" s="1"/>
  <c r="BE112" i="16" s="1"/>
  <c r="BE113" i="16" s="1"/>
  <c r="BE114" i="16" s="1"/>
  <c r="BE115" i="16" s="1"/>
  <c r="BE116" i="16" s="1"/>
  <c r="BE117" i="16" s="1"/>
  <c r="BE118" i="16" s="1"/>
  <c r="BE119" i="16" s="1"/>
  <c r="E120" i="16" s="1"/>
  <c r="AN129" i="16"/>
  <c r="AN130" i="16" s="1"/>
  <c r="AN131" i="16" s="1"/>
  <c r="AN132" i="16" s="1"/>
  <c r="AN133" i="16" s="1"/>
  <c r="AN134" i="16" s="1"/>
  <c r="AN135" i="16" s="1"/>
  <c r="AN136" i="16" s="1"/>
  <c r="AN137" i="16" s="1"/>
  <c r="K138" i="16" s="1"/>
  <c r="AB112" i="16"/>
  <c r="AB113" i="16" s="1"/>
  <c r="AB114" i="16" s="1"/>
  <c r="AB115" i="16" s="1"/>
  <c r="AB116" i="16" s="1"/>
  <c r="AB117" i="16" s="1"/>
  <c r="AB118" i="16" s="1"/>
  <c r="AB119" i="16" s="1"/>
  <c r="AB120" i="16" s="1"/>
  <c r="AB121" i="16" s="1"/>
  <c r="AB122" i="16" s="1"/>
  <c r="AB123" i="16" s="1"/>
  <c r="AB124" i="16" s="1"/>
  <c r="AB125" i="16" s="1"/>
  <c r="AB126" i="16" s="1"/>
  <c r="K127" i="16" s="1"/>
  <c r="U98" i="16"/>
  <c r="V98" i="16" s="1"/>
  <c r="W79" i="16" l="1"/>
  <c r="AL79" i="16"/>
  <c r="AL80" i="16" s="1"/>
  <c r="AL81" i="16" s="1"/>
  <c r="AL82" i="16" s="1"/>
  <c r="AL83" i="16" s="1"/>
  <c r="AL84" i="16" s="1"/>
  <c r="AL85" i="16" s="1"/>
  <c r="AL86" i="16" s="1"/>
  <c r="AL87" i="16" s="1"/>
  <c r="K88" i="16" s="1"/>
  <c r="AX80" i="16"/>
  <c r="AX81" i="16" s="1"/>
  <c r="AX82" i="16" s="1"/>
  <c r="AX83" i="16" s="1"/>
  <c r="AX84" i="16" s="1"/>
  <c r="AX85" i="16" s="1"/>
  <c r="AX86" i="16" s="1"/>
  <c r="AX87" i="16" s="1"/>
  <c r="AX88" i="16" s="1"/>
  <c r="AX89" i="16" s="1"/>
  <c r="AX90" i="16" s="1"/>
  <c r="AX91" i="16" s="1"/>
  <c r="AX92" i="16" s="1"/>
  <c r="AX93" i="16" s="1"/>
  <c r="AX94" i="16" s="1"/>
  <c r="AX95" i="16" s="1"/>
  <c r="AX96" i="16" s="1"/>
  <c r="AX97" i="16" s="1"/>
  <c r="AX98" i="16" s="1"/>
  <c r="AX99" i="16" s="1"/>
  <c r="AX100" i="16" s="1"/>
  <c r="K101" i="16" s="1"/>
  <c r="U107" i="16"/>
  <c r="V107" i="16" s="1"/>
  <c r="W107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AE119" i="16" s="1"/>
  <c r="K120" i="16" s="1"/>
  <c r="AR107" i="16"/>
  <c r="AR108" i="16" s="1"/>
  <c r="AR109" i="16" s="1"/>
  <c r="AR110" i="16" s="1"/>
  <c r="AR111" i="16" s="1"/>
  <c r="AR112" i="16" s="1"/>
  <c r="AR113" i="16" s="1"/>
  <c r="AR114" i="16" s="1"/>
  <c r="AR115" i="16" s="1"/>
  <c r="AR116" i="16" s="1"/>
  <c r="AR117" i="16" s="1"/>
  <c r="AR118" i="16" s="1"/>
  <c r="AR119" i="16" s="1"/>
  <c r="AR120" i="16" s="1"/>
  <c r="AR121" i="16" s="1"/>
  <c r="AR122" i="16" s="1"/>
  <c r="E123" i="16" s="1"/>
  <c r="U133" i="16"/>
  <c r="V133" i="16" s="1"/>
  <c r="W133" i="16" s="1"/>
  <c r="AZ133" i="16" s="1"/>
  <c r="AZ134" i="16" s="1"/>
  <c r="AZ135" i="16" s="1"/>
  <c r="AZ136" i="16" s="1"/>
  <c r="AZ137" i="16" s="1"/>
  <c r="AZ138" i="16" s="1"/>
  <c r="AZ139" i="16" s="1"/>
  <c r="AZ140" i="16" s="1"/>
  <c r="AZ141" i="16" s="1"/>
  <c r="AZ142" i="16" s="1"/>
  <c r="AZ143" i="16" s="1"/>
  <c r="AZ144" i="16" s="1"/>
  <c r="AZ145" i="16" s="1"/>
  <c r="AZ146" i="16" s="1"/>
  <c r="AZ147" i="16" s="1"/>
  <c r="AZ148" i="16" s="1"/>
  <c r="AZ149" i="16" s="1"/>
  <c r="AZ150" i="16" s="1"/>
  <c r="AZ151" i="16" s="1"/>
  <c r="E152" i="16" s="1"/>
  <c r="AO105" i="16"/>
  <c r="AO106" i="16" s="1"/>
  <c r="AO107" i="16" s="1"/>
  <c r="AO108" i="16" s="1"/>
  <c r="AO109" i="16" s="1"/>
  <c r="AO110" i="16" s="1"/>
  <c r="AO111" i="16" s="1"/>
  <c r="AO112" i="16" s="1"/>
  <c r="AO113" i="16" s="1"/>
  <c r="AO114" i="16" s="1"/>
  <c r="AO115" i="16" s="1"/>
  <c r="AO116" i="16" s="1"/>
  <c r="AO117" i="16" s="1"/>
  <c r="AO118" i="16" s="1"/>
  <c r="AO119" i="16" s="1"/>
  <c r="AO120" i="16" s="1"/>
  <c r="AO121" i="16" s="1"/>
  <c r="K122" i="16" s="1"/>
  <c r="BD79" i="16"/>
  <c r="BD80" i="16" s="1"/>
  <c r="BD81" i="16" s="1"/>
  <c r="BD82" i="16" s="1"/>
  <c r="BD83" i="16" s="1"/>
  <c r="BD84" i="16" s="1"/>
  <c r="BD85" i="16" s="1"/>
  <c r="BD86" i="16" s="1"/>
  <c r="BD87" i="16" s="1"/>
  <c r="BD88" i="16" s="1"/>
  <c r="E89" i="16" s="1"/>
  <c r="U120" i="16"/>
  <c r="V120" i="16" s="1"/>
  <c r="W120" i="16" s="1"/>
  <c r="U72" i="16"/>
  <c r="V72" i="16" s="1"/>
  <c r="W72" i="16" s="1"/>
  <c r="AJ72" i="16" s="1"/>
  <c r="AJ73" i="16" s="1"/>
  <c r="AJ74" i="16" s="1"/>
  <c r="AJ75" i="16" s="1"/>
  <c r="AJ76" i="16" s="1"/>
  <c r="AJ77" i="16" s="1"/>
  <c r="AJ78" i="16" s="1"/>
  <c r="AJ79" i="16" s="1"/>
  <c r="AJ80" i="16" s="1"/>
  <c r="AJ81" i="16" s="1"/>
  <c r="AJ82" i="16" s="1"/>
  <c r="AJ83" i="16" s="1"/>
  <c r="AJ84" i="16" s="1"/>
  <c r="AJ85" i="16" s="1"/>
  <c r="AJ86" i="16" s="1"/>
  <c r="AJ87" i="16" s="1"/>
  <c r="E88" i="16" s="1"/>
  <c r="BC129" i="16"/>
  <c r="E130" i="16" s="1"/>
  <c r="W98" i="16"/>
  <c r="AQ98" i="16" s="1"/>
  <c r="AQ99" i="16" s="1"/>
  <c r="AQ100" i="16" s="1"/>
  <c r="AQ101" i="16" s="1"/>
  <c r="AQ102" i="16" s="1"/>
  <c r="AQ103" i="16" s="1"/>
  <c r="AQ104" i="16" s="1"/>
  <c r="AQ105" i="16" s="1"/>
  <c r="E106" i="16" s="1"/>
  <c r="AC98" i="16"/>
  <c r="AC99" i="16" s="1"/>
  <c r="AC100" i="16" s="1"/>
  <c r="AC101" i="16" s="1"/>
  <c r="AC102" i="16" s="1"/>
  <c r="AC103" i="16" s="1"/>
  <c r="E104" i="16" s="1"/>
  <c r="U127" i="16"/>
  <c r="V127" i="16" s="1"/>
  <c r="AF72" i="16" l="1"/>
  <c r="AF73" i="16" s="1"/>
  <c r="AF74" i="16" s="1"/>
  <c r="AF75" i="16" s="1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K90" i="16" s="1"/>
  <c r="U101" i="16"/>
  <c r="V101" i="16" s="1"/>
  <c r="U88" i="16"/>
  <c r="V88" i="16" s="1"/>
  <c r="W88" i="16" s="1"/>
  <c r="BE120" i="16"/>
  <c r="BE121" i="16" s="1"/>
  <c r="BE122" i="16" s="1"/>
  <c r="BE123" i="16" s="1"/>
  <c r="BE124" i="16" s="1"/>
  <c r="E125" i="16" s="1"/>
  <c r="U89" i="16"/>
  <c r="V89" i="16" s="1"/>
  <c r="W89" i="16" s="1"/>
  <c r="AM89" i="16" s="1"/>
  <c r="AM90" i="16" s="1"/>
  <c r="AM91" i="16" s="1"/>
  <c r="AM92" i="16" s="1"/>
  <c r="AM93" i="16" s="1"/>
  <c r="AM94" i="16" s="1"/>
  <c r="AM95" i="16" s="1"/>
  <c r="AM96" i="16" s="1"/>
  <c r="AM97" i="16" s="1"/>
  <c r="AM98" i="16" s="1"/>
  <c r="AM99" i="16" s="1"/>
  <c r="AM100" i="16" s="1"/>
  <c r="AM101" i="16" s="1"/>
  <c r="AM102" i="16" s="1"/>
  <c r="AM103" i="16" s="1"/>
  <c r="AM104" i="16" s="1"/>
  <c r="AM105" i="16" s="1"/>
  <c r="AM106" i="16" s="1"/>
  <c r="AM107" i="16" s="1"/>
  <c r="E108" i="16" s="1"/>
  <c r="U122" i="16"/>
  <c r="V122" i="16" s="1"/>
  <c r="W127" i="16"/>
  <c r="AB127" i="16" s="1"/>
  <c r="AB128" i="16" s="1"/>
  <c r="AI127" i="16"/>
  <c r="AI128" i="16" s="1"/>
  <c r="U104" i="16"/>
  <c r="V104" i="16" s="1"/>
  <c r="W104" i="16" s="1"/>
  <c r="AS104" i="16" s="1"/>
  <c r="AS105" i="16" s="1"/>
  <c r="AS106" i="16" s="1"/>
  <c r="AS107" i="16" s="1"/>
  <c r="AS108" i="16" s="1"/>
  <c r="AS109" i="16" s="1"/>
  <c r="AS110" i="16" s="1"/>
  <c r="AS111" i="16" s="1"/>
  <c r="AS112" i="16" s="1"/>
  <c r="AS113" i="16" s="1"/>
  <c r="AS114" i="16" s="1"/>
  <c r="AS115" i="16" s="1"/>
  <c r="AS116" i="16" s="1"/>
  <c r="AS117" i="16" s="1"/>
  <c r="AS118" i="16" s="1"/>
  <c r="AS119" i="16" s="1"/>
  <c r="AS120" i="16" s="1"/>
  <c r="K121" i="16" s="1"/>
  <c r="AW133" i="16"/>
  <c r="AW134" i="16" s="1"/>
  <c r="AW135" i="16" s="1"/>
  <c r="AW136" i="16" s="1"/>
  <c r="AW137" i="16" s="1"/>
  <c r="AW138" i="16" s="1"/>
  <c r="AW139" i="16" s="1"/>
  <c r="AW140" i="16" s="1"/>
  <c r="AW141" i="16" s="1"/>
  <c r="AW142" i="16" s="1"/>
  <c r="AW143" i="16" s="1"/>
  <c r="AW144" i="16" s="1"/>
  <c r="E145" i="16" s="1"/>
  <c r="AL88" i="16"/>
  <c r="AL89" i="16" s="1"/>
  <c r="AL90" i="16" s="1"/>
  <c r="AL91" i="16" s="1"/>
  <c r="AL92" i="16" s="1"/>
  <c r="AL93" i="16" s="1"/>
  <c r="AL94" i="16" s="1"/>
  <c r="AL95" i="16" s="1"/>
  <c r="AL96" i="16" s="1"/>
  <c r="AL97" i="16" s="1"/>
  <c r="AL98" i="16" s="1"/>
  <c r="AL99" i="16" s="1"/>
  <c r="AL100" i="16" s="1"/>
  <c r="AL101" i="16" s="1"/>
  <c r="AL102" i="16" s="1"/>
  <c r="AL103" i="16" s="1"/>
  <c r="AL104" i="16" s="1"/>
  <c r="AL105" i="16" s="1"/>
  <c r="AL106" i="16" s="1"/>
  <c r="AL107" i="16" s="1"/>
  <c r="AL108" i="16" s="1"/>
  <c r="AL109" i="16" s="1"/>
  <c r="AL110" i="16" s="1"/>
  <c r="E111" i="16" s="1"/>
  <c r="U106" i="16"/>
  <c r="V106" i="16" s="1"/>
  <c r="W106" i="16" s="1"/>
  <c r="AT106" i="16" s="1"/>
  <c r="AT107" i="16" s="1"/>
  <c r="AT108" i="16" s="1"/>
  <c r="AT109" i="16" s="1"/>
  <c r="AT110" i="16" s="1"/>
  <c r="AT111" i="16" s="1"/>
  <c r="AT112" i="16" s="1"/>
  <c r="AT113" i="16" s="1"/>
  <c r="AT114" i="16" s="1"/>
  <c r="AT115" i="16" s="1"/>
  <c r="AT116" i="16" s="1"/>
  <c r="AT117" i="16" s="1"/>
  <c r="AT118" i="16" s="1"/>
  <c r="AT119" i="16" s="1"/>
  <c r="AT120" i="16" s="1"/>
  <c r="E121" i="16" s="1"/>
  <c r="AE120" i="16"/>
  <c r="AE121" i="16" s="1"/>
  <c r="AE122" i="16" s="1"/>
  <c r="AE123" i="16" s="1"/>
  <c r="AE124" i="16" s="1"/>
  <c r="AE125" i="16" s="1"/>
  <c r="AE126" i="16" s="1"/>
  <c r="AE127" i="16" s="1"/>
  <c r="AE128" i="16" s="1"/>
  <c r="W122" i="16" l="1"/>
  <c r="AO122" i="16" s="1"/>
  <c r="AO123" i="16" s="1"/>
  <c r="AO124" i="16" s="1"/>
  <c r="AO125" i="16" s="1"/>
  <c r="AO126" i="16" s="1"/>
  <c r="AO127" i="16" s="1"/>
  <c r="AO128" i="16" s="1"/>
  <c r="BH122" i="16"/>
  <c r="BH123" i="16" s="1"/>
  <c r="BH124" i="16" s="1"/>
  <c r="BH125" i="16" s="1"/>
  <c r="BH126" i="16" s="1"/>
  <c r="BH127" i="16" s="1"/>
  <c r="BH128" i="16" s="1"/>
  <c r="U121" i="16"/>
  <c r="V121" i="16" s="1"/>
  <c r="W121" i="16" s="1"/>
  <c r="AS121" i="16" s="1"/>
  <c r="AS122" i="16" s="1"/>
  <c r="AS123" i="16" s="1"/>
  <c r="AS124" i="16" s="1"/>
  <c r="AS125" i="16" s="1"/>
  <c r="AS126" i="16" s="1"/>
  <c r="AS127" i="16" s="1"/>
  <c r="AS128" i="16" s="1"/>
  <c r="AQ106" i="16"/>
  <c r="AQ107" i="16" s="1"/>
  <c r="AQ108" i="16" s="1"/>
  <c r="AQ109" i="16" s="1"/>
  <c r="AQ110" i="16" s="1"/>
  <c r="AQ111" i="16" s="1"/>
  <c r="AQ112" i="16" s="1"/>
  <c r="AQ113" i="16" s="1"/>
  <c r="AQ114" i="16" s="1"/>
  <c r="AQ115" i="16" s="1"/>
  <c r="AQ116" i="16" s="1"/>
  <c r="AQ117" i="16" s="1"/>
  <c r="AQ118" i="16" s="1"/>
  <c r="AQ119" i="16" s="1"/>
  <c r="AQ120" i="16" s="1"/>
  <c r="AQ121" i="16" s="1"/>
  <c r="AQ122" i="16" s="1"/>
  <c r="K123" i="16" s="1"/>
  <c r="AI129" i="16"/>
  <c r="AI130" i="16" s="1"/>
  <c r="AI131" i="16" s="1"/>
  <c r="AI132" i="16" s="1"/>
  <c r="AI133" i="16" s="1"/>
  <c r="AI134" i="16" s="1"/>
  <c r="AI135" i="16" s="1"/>
  <c r="AI136" i="16" s="1"/>
  <c r="K137" i="16" s="1"/>
  <c r="AJ88" i="16"/>
  <c r="AJ89" i="16" s="1"/>
  <c r="AJ90" i="16" s="1"/>
  <c r="AJ91" i="16" s="1"/>
  <c r="AJ92" i="16" s="1"/>
  <c r="AJ93" i="16" s="1"/>
  <c r="AJ94" i="16" s="1"/>
  <c r="AJ95" i="16" s="1"/>
  <c r="AJ96" i="16" s="1"/>
  <c r="AJ97" i="16" s="1"/>
  <c r="AJ98" i="16" s="1"/>
  <c r="AJ99" i="16" s="1"/>
  <c r="AJ100" i="16" s="1"/>
  <c r="AJ101" i="16" s="1"/>
  <c r="AJ102" i="16" s="1"/>
  <c r="AJ103" i="16" s="1"/>
  <c r="AJ104" i="16" s="1"/>
  <c r="AJ105" i="16" s="1"/>
  <c r="AJ106" i="16" s="1"/>
  <c r="AJ107" i="16" s="1"/>
  <c r="AJ108" i="16" s="1"/>
  <c r="AJ109" i="16" s="1"/>
  <c r="K110" i="16" s="1"/>
  <c r="BD89" i="16"/>
  <c r="BD90" i="16" s="1"/>
  <c r="BD91" i="16" s="1"/>
  <c r="BD92" i="16" s="1"/>
  <c r="BD93" i="16" s="1"/>
  <c r="BD94" i="16" s="1"/>
  <c r="BD95" i="16" s="1"/>
  <c r="BD96" i="16" s="1"/>
  <c r="BD97" i="16" s="1"/>
  <c r="BD98" i="16" s="1"/>
  <c r="BD99" i="16" s="1"/>
  <c r="BD100" i="16" s="1"/>
  <c r="BD101" i="16" s="1"/>
  <c r="BD102" i="16" s="1"/>
  <c r="BD103" i="16" s="1"/>
  <c r="BD104" i="16" s="1"/>
  <c r="BD105" i="16" s="1"/>
  <c r="BD106" i="16" s="1"/>
  <c r="BD107" i="16" s="1"/>
  <c r="BD108" i="16" s="1"/>
  <c r="BD109" i="16" s="1"/>
  <c r="E110" i="16" s="1"/>
  <c r="W101" i="16"/>
  <c r="AX101" i="16" s="1"/>
  <c r="AX102" i="16" s="1"/>
  <c r="AX103" i="16" s="1"/>
  <c r="AX104" i="16" s="1"/>
  <c r="AX105" i="16" s="1"/>
  <c r="AX106" i="16" s="1"/>
  <c r="AX107" i="16" s="1"/>
  <c r="K108" i="16" s="1"/>
  <c r="AV101" i="16"/>
  <c r="AV102" i="16" s="1"/>
  <c r="AV103" i="16" s="1"/>
  <c r="AV104" i="16" s="1"/>
  <c r="AV105" i="16" s="1"/>
  <c r="AV106" i="16" s="1"/>
  <c r="AV107" i="16" s="1"/>
  <c r="AV108" i="16" s="1"/>
  <c r="K109" i="16" s="1"/>
  <c r="U145" i="16"/>
  <c r="V145" i="16" s="1"/>
  <c r="W145" i="16" s="1"/>
  <c r="AP145" i="16" s="1"/>
  <c r="AP146" i="16" s="1"/>
  <c r="K147" i="16" s="1"/>
  <c r="AC104" i="16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AC119" i="16" s="1"/>
  <c r="AC120" i="16" s="1"/>
  <c r="AC121" i="16" s="1"/>
  <c r="AC122" i="16" s="1"/>
  <c r="AC123" i="16" s="1"/>
  <c r="AC124" i="16" s="1"/>
  <c r="AC125" i="16" s="1"/>
  <c r="AC126" i="16" s="1"/>
  <c r="AC127" i="16" s="1"/>
  <c r="AC128" i="16" s="1"/>
  <c r="AB129" i="16"/>
  <c r="AB130" i="16" s="1"/>
  <c r="AB131" i="16" s="1"/>
  <c r="K132" i="16" s="1"/>
  <c r="K129" i="16"/>
  <c r="U90" i="16"/>
  <c r="V90" i="16" s="1"/>
  <c r="AS129" i="16" l="1"/>
  <c r="AS130" i="16" s="1"/>
  <c r="AS131" i="16" s="1"/>
  <c r="AS132" i="16" s="1"/>
  <c r="AS133" i="16" s="1"/>
  <c r="AS134" i="16" s="1"/>
  <c r="AS135" i="16" s="1"/>
  <c r="E136" i="16" s="1"/>
  <c r="AC129" i="16"/>
  <c r="AC130" i="16" s="1"/>
  <c r="K131" i="16" s="1"/>
  <c r="AW145" i="16"/>
  <c r="AW146" i="16" s="1"/>
  <c r="E147" i="16" s="1"/>
  <c r="U123" i="16"/>
  <c r="V123" i="16" s="1"/>
  <c r="AT121" i="16"/>
  <c r="AT122" i="16" s="1"/>
  <c r="AT123" i="16" s="1"/>
  <c r="AT124" i="16" s="1"/>
  <c r="AT125" i="16" s="1"/>
  <c r="AT126" i="16" s="1"/>
  <c r="AT127" i="16" s="1"/>
  <c r="AT128" i="16" s="1"/>
  <c r="U110" i="16"/>
  <c r="V110" i="16" s="1"/>
  <c r="W110" i="16" s="1"/>
  <c r="AJ110" i="16" s="1"/>
  <c r="AJ111" i="16" s="1"/>
  <c r="AJ112" i="16" s="1"/>
  <c r="AJ113" i="16" s="1"/>
  <c r="AJ114" i="16" s="1"/>
  <c r="AJ115" i="16" s="1"/>
  <c r="AJ116" i="16" s="1"/>
  <c r="AJ117" i="16" s="1"/>
  <c r="AJ118" i="16" s="1"/>
  <c r="AJ119" i="16" s="1"/>
  <c r="AJ120" i="16" s="1"/>
  <c r="AJ121" i="16" s="1"/>
  <c r="AJ122" i="16" s="1"/>
  <c r="AJ123" i="16" s="1"/>
  <c r="AJ124" i="16" s="1"/>
  <c r="AJ125" i="16" s="1"/>
  <c r="AJ126" i="16" s="1"/>
  <c r="AJ127" i="16" s="1"/>
  <c r="AJ128" i="16" s="1"/>
  <c r="U137" i="16"/>
  <c r="V137" i="16" s="1"/>
  <c r="W90" i="16"/>
  <c r="AF90" i="16" s="1"/>
  <c r="AF91" i="16" s="1"/>
  <c r="AF92" i="16" s="1"/>
  <c r="AF93" i="16" s="1"/>
  <c r="AF94" i="16" s="1"/>
  <c r="AF95" i="16" s="1"/>
  <c r="AF96" i="16" s="1"/>
  <c r="AF97" i="16" s="1"/>
  <c r="AF98" i="16" s="1"/>
  <c r="AF99" i="16" s="1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E109" i="16" s="1"/>
  <c r="AG90" i="16"/>
  <c r="AG91" i="16" s="1"/>
  <c r="AG92" i="16" s="1"/>
  <c r="AG93" i="16" s="1"/>
  <c r="AG94" i="16" s="1"/>
  <c r="AG95" i="16" s="1"/>
  <c r="AG96" i="16" s="1"/>
  <c r="AG97" i="16" s="1"/>
  <c r="AG98" i="16" s="1"/>
  <c r="AG99" i="16" s="1"/>
  <c r="AG100" i="16" s="1"/>
  <c r="AG101" i="16" s="1"/>
  <c r="AG102" i="16" s="1"/>
  <c r="AG103" i="16" s="1"/>
  <c r="AG104" i="16" s="1"/>
  <c r="AG105" i="16" s="1"/>
  <c r="AG106" i="16" s="1"/>
  <c r="AG107" i="16" s="1"/>
  <c r="AG108" i="16" s="1"/>
  <c r="AG109" i="16" s="1"/>
  <c r="AG110" i="16" s="1"/>
  <c r="K111" i="16" s="1"/>
  <c r="U108" i="16"/>
  <c r="V108" i="16" s="1"/>
  <c r="BH129" i="16"/>
  <c r="BH130" i="16" s="1"/>
  <c r="E131" i="16" s="1"/>
  <c r="AO129" i="16"/>
  <c r="AO130" i="16" s="1"/>
  <c r="AO131" i="16" s="1"/>
  <c r="AO132" i="16" s="1"/>
  <c r="AO133" i="16" s="1"/>
  <c r="AO134" i="16" s="1"/>
  <c r="AO135" i="16" s="1"/>
  <c r="AO136" i="16" s="1"/>
  <c r="AO137" i="16" s="1"/>
  <c r="AO138" i="16" s="1"/>
  <c r="AO139" i="16" s="1"/>
  <c r="AO140" i="16" s="1"/>
  <c r="AO141" i="16" s="1"/>
  <c r="AO142" i="16" s="1"/>
  <c r="AO143" i="16" s="1"/>
  <c r="AO144" i="16" s="1"/>
  <c r="AO145" i="16" s="1"/>
  <c r="AO146" i="16" s="1"/>
  <c r="AO147" i="16" s="1"/>
  <c r="AO148" i="16" s="1"/>
  <c r="AO149" i="16" s="1"/>
  <c r="AO150" i="16" s="1"/>
  <c r="AO151" i="16" s="1"/>
  <c r="AO152" i="16" s="1"/>
  <c r="AO153" i="16" s="1"/>
  <c r="AO154" i="16" s="1"/>
  <c r="AO155" i="16" s="1"/>
  <c r="AO156" i="16" s="1"/>
  <c r="AO157" i="16" s="1"/>
  <c r="AO158" i="16" s="1"/>
  <c r="AO159" i="16" s="1"/>
  <c r="AO160" i="16" s="1"/>
  <c r="AO161" i="16" s="1"/>
  <c r="AO162" i="16" s="1"/>
  <c r="AO163" i="16" s="1"/>
  <c r="AO164" i="16" s="1"/>
  <c r="AO165" i="16" s="1"/>
  <c r="AO166" i="16" s="1"/>
  <c r="AO167" i="16" s="1"/>
  <c r="AO168" i="16" s="1"/>
  <c r="AO169" i="16" s="1"/>
  <c r="AO170" i="16" s="1"/>
  <c r="AO171" i="16" s="1"/>
  <c r="AO172" i="16" s="1"/>
  <c r="AO173" i="16" s="1"/>
  <c r="AO174" i="16" s="1"/>
  <c r="AO175" i="16" s="1"/>
  <c r="AO176" i="16" s="1"/>
  <c r="AO177" i="16" s="1"/>
  <c r="AO178" i="16" s="1"/>
  <c r="AO179" i="16" s="1"/>
  <c r="AO180" i="16" s="1"/>
  <c r="AO181" i="16" s="1"/>
  <c r="AO182" i="16" s="1"/>
  <c r="AO183" i="16" s="1"/>
  <c r="AO184" i="16" s="1"/>
  <c r="AO185" i="16" s="1"/>
  <c r="AO186" i="16" s="1"/>
  <c r="AO187" i="16" s="1"/>
  <c r="AO188" i="16" s="1"/>
  <c r="AO189" i="16" s="1"/>
  <c r="AO190" i="16" s="1"/>
  <c r="AJ129" i="16" l="1"/>
  <c r="AJ130" i="16" s="1"/>
  <c r="AJ131" i="16" s="1"/>
  <c r="AJ132" i="16" s="1"/>
  <c r="AJ133" i="16" s="1"/>
  <c r="AJ134" i="16" s="1"/>
  <c r="AJ135" i="16" s="1"/>
  <c r="AJ136" i="16" s="1"/>
  <c r="AJ137" i="16" s="1"/>
  <c r="AJ138" i="16" s="1"/>
  <c r="AJ139" i="16" s="1"/>
  <c r="AJ140" i="16" s="1"/>
  <c r="AJ141" i="16" s="1"/>
  <c r="AJ142" i="16" s="1"/>
  <c r="AJ143" i="16" s="1"/>
  <c r="AJ144" i="16" s="1"/>
  <c r="AJ145" i="16" s="1"/>
  <c r="E146" i="16" s="1"/>
  <c r="U131" i="16"/>
  <c r="V131" i="16" s="1"/>
  <c r="W131" i="16" s="1"/>
  <c r="AC131" i="16" s="1"/>
  <c r="AC132" i="16" s="1"/>
  <c r="AC133" i="16" s="1"/>
  <c r="AC134" i="16" s="1"/>
  <c r="AC135" i="16" s="1"/>
  <c r="AC136" i="16" s="1"/>
  <c r="AC137" i="16" s="1"/>
  <c r="AC138" i="16" s="1"/>
  <c r="AC139" i="16" s="1"/>
  <c r="AC140" i="16" s="1"/>
  <c r="AC141" i="16" s="1"/>
  <c r="AC142" i="16" s="1"/>
  <c r="AC143" i="16" s="1"/>
  <c r="AC144" i="16" s="1"/>
  <c r="AC145" i="16" s="1"/>
  <c r="AC146" i="16" s="1"/>
  <c r="AC147" i="16" s="1"/>
  <c r="AC148" i="16" s="1"/>
  <c r="AC149" i="16" s="1"/>
  <c r="E150" i="16" s="1"/>
  <c r="W108" i="16"/>
  <c r="AX108" i="16" s="1"/>
  <c r="AX109" i="16" s="1"/>
  <c r="AX110" i="16" s="1"/>
  <c r="AX111" i="16" s="1"/>
  <c r="AX112" i="16" s="1"/>
  <c r="AX113" i="16" s="1"/>
  <c r="AX114" i="16" s="1"/>
  <c r="AX115" i="16" s="1"/>
  <c r="AX116" i="16" s="1"/>
  <c r="AX117" i="16" s="1"/>
  <c r="AX118" i="16" s="1"/>
  <c r="AX119" i="16" s="1"/>
  <c r="AX120" i="16" s="1"/>
  <c r="AX121" i="16" s="1"/>
  <c r="AX122" i="16" s="1"/>
  <c r="AX123" i="16" s="1"/>
  <c r="AX124" i="16" s="1"/>
  <c r="AX125" i="16" s="1"/>
  <c r="AX126" i="16" s="1"/>
  <c r="AX127" i="16" s="1"/>
  <c r="AX128" i="16" s="1"/>
  <c r="AM108" i="16"/>
  <c r="AM109" i="16" s="1"/>
  <c r="AM110" i="16" s="1"/>
  <c r="AM111" i="16" s="1"/>
  <c r="AM112" i="16" s="1"/>
  <c r="AM113" i="16" s="1"/>
  <c r="AM114" i="16" s="1"/>
  <c r="AM115" i="16" s="1"/>
  <c r="AM116" i="16" s="1"/>
  <c r="AM117" i="16" s="1"/>
  <c r="AM118" i="16" s="1"/>
  <c r="AM119" i="16" s="1"/>
  <c r="AM120" i="16" s="1"/>
  <c r="AM121" i="16" s="1"/>
  <c r="AM122" i="16" s="1"/>
  <c r="AM123" i="16" s="1"/>
  <c r="AM124" i="16" s="1"/>
  <c r="AM125" i="16" s="1"/>
  <c r="AM126" i="16" s="1"/>
  <c r="AM127" i="16" s="1"/>
  <c r="AM128" i="16" s="1"/>
  <c r="W123" i="16"/>
  <c r="AQ123" i="16" s="1"/>
  <c r="AQ124" i="16" s="1"/>
  <c r="AQ125" i="16" s="1"/>
  <c r="AQ126" i="16" s="1"/>
  <c r="AQ127" i="16" s="1"/>
  <c r="AQ128" i="16" s="1"/>
  <c r="AR123" i="16"/>
  <c r="AR124" i="16" s="1"/>
  <c r="K125" i="16" s="1"/>
  <c r="BD110" i="16"/>
  <c r="BD111" i="16" s="1"/>
  <c r="BD112" i="16" s="1"/>
  <c r="BD113" i="16" s="1"/>
  <c r="BD114" i="16" s="1"/>
  <c r="BD115" i="16" s="1"/>
  <c r="BD116" i="16" s="1"/>
  <c r="BD117" i="16" s="1"/>
  <c r="BD118" i="16" s="1"/>
  <c r="BD119" i="16" s="1"/>
  <c r="BD120" i="16" s="1"/>
  <c r="BD121" i="16" s="1"/>
  <c r="BD122" i="16" s="1"/>
  <c r="BD123" i="16" s="1"/>
  <c r="BD124" i="16" s="1"/>
  <c r="BD125" i="16" s="1"/>
  <c r="BD126" i="16" s="1"/>
  <c r="BD127" i="16" s="1"/>
  <c r="BD128" i="16" s="1"/>
  <c r="U109" i="16"/>
  <c r="V109" i="16" s="1"/>
  <c r="W109" i="16" s="1"/>
  <c r="AV109" i="16" s="1"/>
  <c r="AV110" i="16" s="1"/>
  <c r="AV111" i="16" s="1"/>
  <c r="AV112" i="16" s="1"/>
  <c r="AV113" i="16" s="1"/>
  <c r="AV114" i="16" s="1"/>
  <c r="AV115" i="16" s="1"/>
  <c r="AV116" i="16" s="1"/>
  <c r="AV117" i="16" s="1"/>
  <c r="AV118" i="16" s="1"/>
  <c r="AV119" i="16" s="1"/>
  <c r="AV120" i="16" s="1"/>
  <c r="AV121" i="16" s="1"/>
  <c r="AV122" i="16" s="1"/>
  <c r="AV123" i="16" s="1"/>
  <c r="AV124" i="16" s="1"/>
  <c r="AV125" i="16" s="1"/>
  <c r="K126" i="16" s="1"/>
  <c r="U111" i="16"/>
  <c r="V111" i="16" s="1"/>
  <c r="U147" i="16"/>
  <c r="V147" i="16" s="1"/>
  <c r="W147" i="16" s="1"/>
  <c r="AP147" i="16" s="1"/>
  <c r="AP148" i="16" s="1"/>
  <c r="AP149" i="16" s="1"/>
  <c r="AP150" i="16" s="1"/>
  <c r="AP151" i="16" s="1"/>
  <c r="AP152" i="16" s="1"/>
  <c r="AP153" i="16" s="1"/>
  <c r="AP154" i="16" s="1"/>
  <c r="AP155" i="16" s="1"/>
  <c r="AP156" i="16" s="1"/>
  <c r="AP157" i="16" s="1"/>
  <c r="AP158" i="16" s="1"/>
  <c r="AP159" i="16" s="1"/>
  <c r="AP160" i="16" s="1"/>
  <c r="W137" i="16"/>
  <c r="AI137" i="16" s="1"/>
  <c r="AI138" i="16" s="1"/>
  <c r="AI139" i="16" s="1"/>
  <c r="AI140" i="16" s="1"/>
  <c r="AI141" i="16" s="1"/>
  <c r="AI142" i="16" s="1"/>
  <c r="AI143" i="16" s="1"/>
  <c r="AI144" i="16" s="1"/>
  <c r="AI145" i="16" s="1"/>
  <c r="AI146" i="16" s="1"/>
  <c r="AI147" i="16" s="1"/>
  <c r="K148" i="16" s="1"/>
  <c r="AH137" i="16"/>
  <c r="AH138" i="16" s="1"/>
  <c r="AH139" i="16" s="1"/>
  <c r="AH140" i="16" s="1"/>
  <c r="AH141" i="16" s="1"/>
  <c r="AH142" i="16" s="1"/>
  <c r="AH143" i="16" s="1"/>
  <c r="AH144" i="16" s="1"/>
  <c r="AH145" i="16" s="1"/>
  <c r="AH146" i="16" s="1"/>
  <c r="AH147" i="16" s="1"/>
  <c r="AH148" i="16" s="1"/>
  <c r="AH149" i="16" s="1"/>
  <c r="AH150" i="16" s="1"/>
  <c r="AH151" i="16" s="1"/>
  <c r="AH152" i="16" s="1"/>
  <c r="AH153" i="16" s="1"/>
  <c r="K154" i="16" s="1"/>
  <c r="AT129" i="16"/>
  <c r="AT130" i="16" s="1"/>
  <c r="AT131" i="16" s="1"/>
  <c r="AT132" i="16" s="1"/>
  <c r="AT133" i="16" s="1"/>
  <c r="K134" i="16" s="1"/>
  <c r="AO2" i="15"/>
  <c r="U136" i="16"/>
  <c r="V136" i="16" s="1"/>
  <c r="W136" i="16" s="1"/>
  <c r="BA136" i="16" s="1"/>
  <c r="BA137" i="16" s="1"/>
  <c r="BA138" i="16" s="1"/>
  <c r="BA139" i="16" s="1"/>
  <c r="BA140" i="16" s="1"/>
  <c r="BA141" i="16" s="1"/>
  <c r="BA142" i="16" s="1"/>
  <c r="BA143" i="16" s="1"/>
  <c r="BA144" i="16" s="1"/>
  <c r="BA145" i="16" s="1"/>
  <c r="BA146" i="16" s="1"/>
  <c r="BA147" i="16" s="1"/>
  <c r="BA148" i="16" s="1"/>
  <c r="E149" i="16" s="1"/>
  <c r="AF109" i="16" l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19" i="16" s="1"/>
  <c r="AF120" i="16" s="1"/>
  <c r="AF121" i="16" s="1"/>
  <c r="AF122" i="16" s="1"/>
  <c r="AF123" i="16" s="1"/>
  <c r="AF124" i="16" s="1"/>
  <c r="AF125" i="16" s="1"/>
  <c r="E126" i="16" s="1"/>
  <c r="BD129" i="16"/>
  <c r="BD130" i="16" s="1"/>
  <c r="BD131" i="16" s="1"/>
  <c r="BD132" i="16" s="1"/>
  <c r="BD133" i="16" s="1"/>
  <c r="BD134" i="16" s="1"/>
  <c r="K135" i="16" s="1"/>
  <c r="U125" i="16"/>
  <c r="V125" i="16" s="1"/>
  <c r="AO3" i="15"/>
  <c r="AO4" i="15" s="1"/>
  <c r="AO5" i="15" s="1"/>
  <c r="AO6" i="15" s="1"/>
  <c r="AO7" i="15" s="1"/>
  <c r="AO8" i="15" s="1"/>
  <c r="AO9" i="15" s="1"/>
  <c r="AO10" i="15" s="1"/>
  <c r="AO11" i="15" s="1"/>
  <c r="AO12" i="15" s="1"/>
  <c r="AO13" i="15" s="1"/>
  <c r="K14" i="15" s="1"/>
  <c r="Q35" i="1"/>
  <c r="P35" i="1"/>
  <c r="AQ129" i="16"/>
  <c r="AQ130" i="16" s="1"/>
  <c r="AQ131" i="16" s="1"/>
  <c r="AQ132" i="16" s="1"/>
  <c r="AQ133" i="16" s="1"/>
  <c r="AQ134" i="16" s="1"/>
  <c r="AQ135" i="16" s="1"/>
  <c r="AQ136" i="16" s="1"/>
  <c r="AQ137" i="16" s="1"/>
  <c r="AQ138" i="16" s="1"/>
  <c r="AQ139" i="16" s="1"/>
  <c r="AQ140" i="16" s="1"/>
  <c r="AQ141" i="16" s="1"/>
  <c r="AQ142" i="16" s="1"/>
  <c r="AQ143" i="16" s="1"/>
  <c r="AQ144" i="16" s="1"/>
  <c r="AQ145" i="16" s="1"/>
  <c r="AQ146" i="16" s="1"/>
  <c r="AQ147" i="16" s="1"/>
  <c r="AQ148" i="16" s="1"/>
  <c r="K149" i="16" s="1"/>
  <c r="AM129" i="16"/>
  <c r="K130" i="16" s="1"/>
  <c r="AX129" i="16"/>
  <c r="AX130" i="16" s="1"/>
  <c r="AX131" i="16" s="1"/>
  <c r="AX132" i="16" s="1"/>
  <c r="AX133" i="16" s="1"/>
  <c r="AX134" i="16" s="1"/>
  <c r="AX135" i="16" s="1"/>
  <c r="AX136" i="16" s="1"/>
  <c r="AX137" i="16" s="1"/>
  <c r="AX138" i="16" s="1"/>
  <c r="AX139" i="16" s="1"/>
  <c r="AX140" i="16" s="1"/>
  <c r="AX141" i="16" s="1"/>
  <c r="AX142" i="16" s="1"/>
  <c r="E143" i="16" s="1"/>
  <c r="AS136" i="16"/>
  <c r="AS137" i="16" s="1"/>
  <c r="AS138" i="16" s="1"/>
  <c r="AS139" i="16" s="1"/>
  <c r="AS140" i="16" s="1"/>
  <c r="AS141" i="16" s="1"/>
  <c r="AS142" i="16" s="1"/>
  <c r="AS143" i="16" s="1"/>
  <c r="AS144" i="16" s="1"/>
  <c r="AS145" i="16" s="1"/>
  <c r="AS146" i="16" s="1"/>
  <c r="AS147" i="16" s="1"/>
  <c r="AS148" i="16" s="1"/>
  <c r="AS149" i="16" s="1"/>
  <c r="AS150" i="16" s="1"/>
  <c r="AS151" i="16" s="1"/>
  <c r="AS152" i="16" s="1"/>
  <c r="AS153" i="16" s="1"/>
  <c r="AS154" i="16" s="1"/>
  <c r="AS155" i="16" s="1"/>
  <c r="AS156" i="16" s="1"/>
  <c r="AS157" i="16" s="1"/>
  <c r="AS158" i="16" s="1"/>
  <c r="AS159" i="16" s="1"/>
  <c r="E160" i="16" s="1"/>
  <c r="U134" i="16"/>
  <c r="V134" i="16" s="1"/>
  <c r="AW147" i="16"/>
  <c r="AW148" i="16" s="1"/>
  <c r="AW149" i="16" s="1"/>
  <c r="AW150" i="16" s="1"/>
  <c r="AW151" i="16" s="1"/>
  <c r="AW152" i="16" s="1"/>
  <c r="AW153" i="16" s="1"/>
  <c r="AW154" i="16" s="1"/>
  <c r="AW155" i="16" s="1"/>
  <c r="K156" i="16" s="1"/>
  <c r="BH131" i="16"/>
  <c r="BH132" i="16" s="1"/>
  <c r="BH133" i="16" s="1"/>
  <c r="BH134" i="16" s="1"/>
  <c r="BH135" i="16" s="1"/>
  <c r="BH136" i="16" s="1"/>
  <c r="BH137" i="16" s="1"/>
  <c r="BH138" i="16" s="1"/>
  <c r="BH139" i="16" s="1"/>
  <c r="BH140" i="16" s="1"/>
  <c r="BH141" i="16" s="1"/>
  <c r="E142" i="16" s="1"/>
  <c r="K161" i="16"/>
  <c r="W111" i="16"/>
  <c r="AG111" i="16" s="1"/>
  <c r="AG112" i="16" s="1"/>
  <c r="AG113" i="16" s="1"/>
  <c r="AG114" i="16" s="1"/>
  <c r="AG115" i="16" s="1"/>
  <c r="AG116" i="16" s="1"/>
  <c r="AG117" i="16" s="1"/>
  <c r="AG118" i="16" s="1"/>
  <c r="AG119" i="16" s="1"/>
  <c r="AG120" i="16" s="1"/>
  <c r="AG121" i="16" s="1"/>
  <c r="AG122" i="16" s="1"/>
  <c r="AG123" i="16" s="1"/>
  <c r="AG124" i="16" s="1"/>
  <c r="AG125" i="16" s="1"/>
  <c r="AG126" i="16" s="1"/>
  <c r="AG127" i="16" s="1"/>
  <c r="AG128" i="16" s="1"/>
  <c r="AL111" i="16"/>
  <c r="AL112" i="16" s="1"/>
  <c r="AL113" i="16" s="1"/>
  <c r="AL114" i="16" s="1"/>
  <c r="AL115" i="16" s="1"/>
  <c r="AL116" i="16" s="1"/>
  <c r="AL117" i="16" s="1"/>
  <c r="AL118" i="16" s="1"/>
  <c r="AL119" i="16" s="1"/>
  <c r="AL120" i="16" s="1"/>
  <c r="AL121" i="16" s="1"/>
  <c r="AL122" i="16" s="1"/>
  <c r="AL123" i="16" s="1"/>
  <c r="AL124" i="16" s="1"/>
  <c r="AL125" i="16" s="1"/>
  <c r="AL126" i="16" s="1"/>
  <c r="AL127" i="16" s="1"/>
  <c r="K128" i="16" s="1"/>
  <c r="U146" i="16"/>
  <c r="V146" i="16" s="1"/>
  <c r="W146" i="16" s="1"/>
  <c r="BG146" i="16" s="1"/>
  <c r="BG147" i="16" s="1"/>
  <c r="BG148" i="16" s="1"/>
  <c r="BG149" i="16" s="1"/>
  <c r="BG150" i="16" s="1"/>
  <c r="BG151" i="16" s="1"/>
  <c r="BG152" i="16" s="1"/>
  <c r="BG153" i="16" s="1"/>
  <c r="BG154" i="16" s="1"/>
  <c r="BG155" i="16" s="1"/>
  <c r="BG156" i="16" s="1"/>
  <c r="BG157" i="16" s="1"/>
  <c r="BG158" i="16" s="1"/>
  <c r="BG159" i="16" s="1"/>
  <c r="K160" i="16" s="1"/>
  <c r="W134" i="16" l="1"/>
  <c r="AT134" i="16" s="1"/>
  <c r="AT135" i="16" s="1"/>
  <c r="AT136" i="16" s="1"/>
  <c r="AT137" i="16" s="1"/>
  <c r="AT138" i="16" s="1"/>
  <c r="AT139" i="16" s="1"/>
  <c r="AT140" i="16" s="1"/>
  <c r="AT141" i="16" s="1"/>
  <c r="AT142" i="16" s="1"/>
  <c r="AT143" i="16" s="1"/>
  <c r="AT144" i="16" s="1"/>
  <c r="AT145" i="16" s="1"/>
  <c r="AT146" i="16" s="1"/>
  <c r="AT147" i="16" s="1"/>
  <c r="AT148" i="16" s="1"/>
  <c r="AT149" i="16" s="1"/>
  <c r="AT150" i="16" s="1"/>
  <c r="AT151" i="16" s="1"/>
  <c r="AT152" i="16" s="1"/>
  <c r="E153" i="16" s="1"/>
  <c r="AU134" i="16"/>
  <c r="AU135" i="16" s="1"/>
  <c r="AU136" i="16" s="1"/>
  <c r="AU137" i="16" s="1"/>
  <c r="E138" i="16" s="1"/>
  <c r="W125" i="16"/>
  <c r="AR125" i="16" s="1"/>
  <c r="AR126" i="16" s="1"/>
  <c r="AR127" i="16" s="1"/>
  <c r="AR128" i="16" s="1"/>
  <c r="BE125" i="16"/>
  <c r="BE126" i="16" s="1"/>
  <c r="BE127" i="16" s="1"/>
  <c r="BE128" i="16" s="1"/>
  <c r="U135" i="16"/>
  <c r="V135" i="16" s="1"/>
  <c r="BG160" i="16"/>
  <c r="AJ146" i="16"/>
  <c r="AJ147" i="16" s="1"/>
  <c r="AJ148" i="16" s="1"/>
  <c r="AJ149" i="16" s="1"/>
  <c r="AJ150" i="16" s="1"/>
  <c r="AJ151" i="16" s="1"/>
  <c r="AJ152" i="16" s="1"/>
  <c r="AJ153" i="16" s="1"/>
  <c r="AJ154" i="16" s="1"/>
  <c r="AJ155" i="16" s="1"/>
  <c r="E156" i="16" s="1"/>
  <c r="AG129" i="16"/>
  <c r="AG130" i="16" s="1"/>
  <c r="AG131" i="16" s="1"/>
  <c r="E132" i="16" s="1"/>
  <c r="U149" i="16"/>
  <c r="V149" i="16" s="1"/>
  <c r="U160" i="16"/>
  <c r="V160" i="16" s="1"/>
  <c r="W160" i="16" s="1"/>
  <c r="U126" i="16"/>
  <c r="V126" i="16" s="1"/>
  <c r="W126" i="16" s="1"/>
  <c r="AV126" i="16" s="1"/>
  <c r="AV127" i="16" s="1"/>
  <c r="AV128" i="16" s="1"/>
  <c r="U130" i="16"/>
  <c r="V130" i="16" s="1"/>
  <c r="U128" i="16"/>
  <c r="V128" i="16" s="1"/>
  <c r="U142" i="16"/>
  <c r="V142" i="16" s="1"/>
  <c r="W142" i="16" s="1"/>
  <c r="BF142" i="16" s="1"/>
  <c r="BF143" i="16" s="1"/>
  <c r="BF144" i="16" s="1"/>
  <c r="BF145" i="16" s="1"/>
  <c r="BF146" i="16" s="1"/>
  <c r="BF147" i="16" s="1"/>
  <c r="BF148" i="16" s="1"/>
  <c r="BF149" i="16" s="1"/>
  <c r="BF150" i="16" s="1"/>
  <c r="BF151" i="16" s="1"/>
  <c r="BF152" i="16" s="1"/>
  <c r="BF153" i="16" s="1"/>
  <c r="BF154" i="16" s="1"/>
  <c r="BF155" i="16" s="1"/>
  <c r="BF156" i="16" s="1"/>
  <c r="K157" i="16" s="1"/>
  <c r="W130" i="16" l="1"/>
  <c r="AM130" i="16" s="1"/>
  <c r="AM131" i="16" s="1"/>
  <c r="AM132" i="16" s="1"/>
  <c r="AM133" i="16" s="1"/>
  <c r="AM134" i="16" s="1"/>
  <c r="AM135" i="16" s="1"/>
  <c r="AM136" i="16" s="1"/>
  <c r="AM137" i="16" s="1"/>
  <c r="AM138" i="16" s="1"/>
  <c r="AM139" i="16" s="1"/>
  <c r="AM140" i="16" s="1"/>
  <c r="K141" i="16" s="1"/>
  <c r="BC130" i="16"/>
  <c r="BC131" i="16" s="1"/>
  <c r="BC132" i="16" s="1"/>
  <c r="BC133" i="16" s="1"/>
  <c r="BC134" i="16" s="1"/>
  <c r="BC135" i="16" s="1"/>
  <c r="BC136" i="16" s="1"/>
  <c r="BC137" i="16" s="1"/>
  <c r="BC138" i="16" s="1"/>
  <c r="BC139" i="16" s="1"/>
  <c r="BC140" i="16" s="1"/>
  <c r="BC141" i="16" s="1"/>
  <c r="BC142" i="16" s="1"/>
  <c r="BC143" i="16" s="1"/>
  <c r="BC144" i="16" s="1"/>
  <c r="BC145" i="16" s="1"/>
  <c r="BC146" i="16" s="1"/>
  <c r="BC147" i="16" s="1"/>
  <c r="BC148" i="16" s="1"/>
  <c r="BC149" i="16" s="1"/>
  <c r="BC150" i="16" s="1"/>
  <c r="BC151" i="16" s="1"/>
  <c r="BC152" i="16" s="1"/>
  <c r="BC153" i="16" s="1"/>
  <c r="BC154" i="16" s="1"/>
  <c r="BC155" i="16" s="1"/>
  <c r="BC156" i="16" s="1"/>
  <c r="BC157" i="16" s="1"/>
  <c r="BC158" i="16" s="1"/>
  <c r="BC159" i="16" s="1"/>
  <c r="BC160" i="16" s="1"/>
  <c r="AV129" i="16"/>
  <c r="AV130" i="16" s="1"/>
  <c r="AV131" i="16" s="1"/>
  <c r="AV132" i="16" s="1"/>
  <c r="AV133" i="16" s="1"/>
  <c r="AV134" i="16" s="1"/>
  <c r="AV135" i="16" s="1"/>
  <c r="AV136" i="16" s="1"/>
  <c r="AV137" i="16" s="1"/>
  <c r="AV138" i="16" s="1"/>
  <c r="K139" i="16" s="1"/>
  <c r="AS160" i="16"/>
  <c r="E129" i="16"/>
  <c r="AR129" i="16"/>
  <c r="AR130" i="16" s="1"/>
  <c r="AR131" i="16" s="1"/>
  <c r="AR132" i="16" s="1"/>
  <c r="AR133" i="16" s="1"/>
  <c r="AR134" i="16" s="1"/>
  <c r="AR135" i="16" s="1"/>
  <c r="AR136" i="16" s="1"/>
  <c r="AR137" i="16" s="1"/>
  <c r="AR138" i="16" s="1"/>
  <c r="AR139" i="16" s="1"/>
  <c r="E140" i="16" s="1"/>
  <c r="BG161" i="16"/>
  <c r="BG162" i="16" s="1"/>
  <c r="BG163" i="16" s="1"/>
  <c r="BG164" i="16" s="1"/>
  <c r="BG165" i="16" s="1"/>
  <c r="BG166" i="16" s="1"/>
  <c r="BG167" i="16" s="1"/>
  <c r="BG168" i="16" s="1"/>
  <c r="K169" i="16" s="1"/>
  <c r="W149" i="16"/>
  <c r="AQ149" i="16" s="1"/>
  <c r="AQ150" i="16" s="1"/>
  <c r="AQ151" i="16" s="1"/>
  <c r="AQ152" i="16" s="1"/>
  <c r="AQ153" i="16" s="1"/>
  <c r="AQ154" i="16" s="1"/>
  <c r="AQ155" i="16" s="1"/>
  <c r="AQ156" i="16" s="1"/>
  <c r="AQ157" i="16" s="1"/>
  <c r="AQ158" i="16" s="1"/>
  <c r="AQ159" i="16" s="1"/>
  <c r="AQ160" i="16" s="1"/>
  <c r="BA149" i="16"/>
  <c r="BA150" i="16" s="1"/>
  <c r="BA151" i="16" s="1"/>
  <c r="BA152" i="16" s="1"/>
  <c r="BA153" i="16" s="1"/>
  <c r="BA154" i="16" s="1"/>
  <c r="BA155" i="16" s="1"/>
  <c r="BA156" i="16" s="1"/>
  <c r="BA157" i="16" s="1"/>
  <c r="BA158" i="16" s="1"/>
  <c r="BA159" i="16" s="1"/>
  <c r="BA160" i="16" s="1"/>
  <c r="AU138" i="16"/>
  <c r="AU139" i="16" s="1"/>
  <c r="AU140" i="16" s="1"/>
  <c r="AU141" i="16" s="1"/>
  <c r="AU142" i="16" s="1"/>
  <c r="AU143" i="16" s="1"/>
  <c r="AU144" i="16" s="1"/>
  <c r="AU145" i="16" s="1"/>
  <c r="AU146" i="16" s="1"/>
  <c r="AU147" i="16" s="1"/>
  <c r="AU148" i="16" s="1"/>
  <c r="AU149" i="16" s="1"/>
  <c r="AU150" i="16" s="1"/>
  <c r="AU151" i="16" s="1"/>
  <c r="AU152" i="16" s="1"/>
  <c r="AU153" i="16" s="1"/>
  <c r="AU154" i="16" s="1"/>
  <c r="AU155" i="16" s="1"/>
  <c r="AU156" i="16" s="1"/>
  <c r="E157" i="16" s="1"/>
  <c r="U138" i="16"/>
  <c r="V138" i="16" s="1"/>
  <c r="W138" i="16" s="1"/>
  <c r="AN138" i="16" s="1"/>
  <c r="AN139" i="16" s="1"/>
  <c r="AN140" i="16" s="1"/>
  <c r="AN141" i="16" s="1"/>
  <c r="AN142" i="16" s="1"/>
  <c r="AN143" i="16" s="1"/>
  <c r="AN144" i="16" s="1"/>
  <c r="AN145" i="16" s="1"/>
  <c r="AN146" i="16" s="1"/>
  <c r="AN147" i="16" s="1"/>
  <c r="AN148" i="16" s="1"/>
  <c r="AN149" i="16" s="1"/>
  <c r="AN150" i="16" s="1"/>
  <c r="E151" i="16" s="1"/>
  <c r="AF126" i="16"/>
  <c r="AF127" i="16" s="1"/>
  <c r="AF128" i="16" s="1"/>
  <c r="BH142" i="16"/>
  <c r="BH143" i="16" s="1"/>
  <c r="BH144" i="16" s="1"/>
  <c r="BH145" i="16" s="1"/>
  <c r="BH146" i="16" s="1"/>
  <c r="BH147" i="16" s="1"/>
  <c r="BH148" i="16" s="1"/>
  <c r="BH149" i="16" s="1"/>
  <c r="BH150" i="16" s="1"/>
  <c r="BH151" i="16" s="1"/>
  <c r="BH152" i="16" s="1"/>
  <c r="BH153" i="16" s="1"/>
  <c r="BH154" i="16" s="1"/>
  <c r="K155" i="16" s="1"/>
  <c r="U132" i="16"/>
  <c r="V132" i="16" s="1"/>
  <c r="W132" i="16" s="1"/>
  <c r="AB132" i="16" s="1"/>
  <c r="AB133" i="16" s="1"/>
  <c r="AB134" i="16" s="1"/>
  <c r="AB135" i="16" s="1"/>
  <c r="AB136" i="16" s="1"/>
  <c r="AB137" i="16" s="1"/>
  <c r="AB138" i="16" s="1"/>
  <c r="AB139" i="16" s="1"/>
  <c r="AB140" i="16" s="1"/>
  <c r="AB141" i="16" s="1"/>
  <c r="AB142" i="16" s="1"/>
  <c r="K143" i="16" s="1"/>
  <c r="W135" i="16"/>
  <c r="BD135" i="16" s="1"/>
  <c r="BD136" i="16" s="1"/>
  <c r="BD137" i="16" s="1"/>
  <c r="BD138" i="16" s="1"/>
  <c r="BD139" i="16" s="1"/>
  <c r="BD140" i="16" s="1"/>
  <c r="BD141" i="16" s="1"/>
  <c r="BD142" i="16" s="1"/>
  <c r="BD143" i="16" s="1"/>
  <c r="BD144" i="16" s="1"/>
  <c r="BD145" i="16" s="1"/>
  <c r="BD146" i="16" s="1"/>
  <c r="BD147" i="16" s="1"/>
  <c r="E148" i="16" s="1"/>
  <c r="AA135" i="16"/>
  <c r="AA136" i="16" s="1"/>
  <c r="AA137" i="16" s="1"/>
  <c r="AA138" i="16" s="1"/>
  <c r="AA139" i="16" s="1"/>
  <c r="AA140" i="16" s="1"/>
  <c r="AA141" i="16" s="1"/>
  <c r="AA142" i="16" s="1"/>
  <c r="AA143" i="16" s="1"/>
  <c r="AA144" i="16" s="1"/>
  <c r="AA145" i="16" s="1"/>
  <c r="AA146" i="16" s="1"/>
  <c r="AA147" i="16" s="1"/>
  <c r="AA148" i="16" s="1"/>
  <c r="AA149" i="16" s="1"/>
  <c r="AA150" i="16" s="1"/>
  <c r="K151" i="16" s="1"/>
  <c r="W128" i="16"/>
  <c r="AL128" i="16" s="1"/>
  <c r="AY128" i="16"/>
  <c r="AJ156" i="16"/>
  <c r="AJ157" i="16" s="1"/>
  <c r="AJ158" i="16" s="1"/>
  <c r="AJ159" i="16" s="1"/>
  <c r="AJ160" i="16" s="1"/>
  <c r="U156" i="16"/>
  <c r="V156" i="16" s="1"/>
  <c r="W156" i="16" s="1"/>
  <c r="AW156" i="16" s="1"/>
  <c r="AW157" i="16" s="1"/>
  <c r="AW158" i="16" s="1"/>
  <c r="AW159" i="16" s="1"/>
  <c r="AW160" i="16" s="1"/>
  <c r="AQ161" i="16" l="1"/>
  <c r="AQ162" i="16" s="1"/>
  <c r="AQ163" i="16" s="1"/>
  <c r="AQ164" i="16" s="1"/>
  <c r="K165" i="16" s="1"/>
  <c r="U148" i="16"/>
  <c r="V148" i="16" s="1"/>
  <c r="W148" i="16" s="1"/>
  <c r="AI148" i="16" s="1"/>
  <c r="AI149" i="16" s="1"/>
  <c r="AI150" i="16" s="1"/>
  <c r="AI151" i="16" s="1"/>
  <c r="AI152" i="16" s="1"/>
  <c r="AI153" i="16" s="1"/>
  <c r="AI154" i="16" s="1"/>
  <c r="AI155" i="16" s="1"/>
  <c r="AI156" i="16" s="1"/>
  <c r="AI157" i="16" s="1"/>
  <c r="AI158" i="16" s="1"/>
  <c r="AI159" i="16" s="1"/>
  <c r="AI160" i="16" s="1"/>
  <c r="AG132" i="16"/>
  <c r="AG133" i="16" s="1"/>
  <c r="AG134" i="16" s="1"/>
  <c r="AG135" i="16" s="1"/>
  <c r="AG136" i="16" s="1"/>
  <c r="AG137" i="16" s="1"/>
  <c r="AG138" i="16" s="1"/>
  <c r="AG139" i="16" s="1"/>
  <c r="AG140" i="16" s="1"/>
  <c r="AG141" i="16" s="1"/>
  <c r="AG142" i="16" s="1"/>
  <c r="AG143" i="16" s="1"/>
  <c r="AG144" i="16" s="1"/>
  <c r="AG145" i="16" s="1"/>
  <c r="AG146" i="16" s="1"/>
  <c r="AG147" i="16" s="1"/>
  <c r="AG148" i="16" s="1"/>
  <c r="AG149" i="16" s="1"/>
  <c r="K150" i="16" s="1"/>
  <c r="U143" i="16"/>
  <c r="V143" i="16" s="1"/>
  <c r="U129" i="16"/>
  <c r="V129" i="16" s="1"/>
  <c r="W129" i="16" s="1"/>
  <c r="AE129" i="16" s="1"/>
  <c r="AE130" i="16" s="1"/>
  <c r="AE131" i="16" s="1"/>
  <c r="AE132" i="16" s="1"/>
  <c r="AE133" i="16" s="1"/>
  <c r="AE134" i="16" s="1"/>
  <c r="AE135" i="16" s="1"/>
  <c r="AE136" i="16" s="1"/>
  <c r="AE137" i="16" s="1"/>
  <c r="AE138" i="16" s="1"/>
  <c r="AE139" i="16" s="1"/>
  <c r="AE140" i="16" s="1"/>
  <c r="AE141" i="16" s="1"/>
  <c r="AE142" i="16" s="1"/>
  <c r="AE143" i="16" s="1"/>
  <c r="AE144" i="16" s="1"/>
  <c r="AE145" i="16" s="1"/>
  <c r="AE146" i="16" s="1"/>
  <c r="AE147" i="16" s="1"/>
  <c r="AE148" i="16" s="1"/>
  <c r="AE149" i="16" s="1"/>
  <c r="AE150" i="16" s="1"/>
  <c r="AE151" i="16" s="1"/>
  <c r="K152" i="16" s="1"/>
  <c r="U155" i="16"/>
  <c r="V155" i="16" s="1"/>
  <c r="AS161" i="16"/>
  <c r="AS162" i="16" s="1"/>
  <c r="AS163" i="16" s="1"/>
  <c r="AS164" i="16" s="1"/>
  <c r="AS165" i="16" s="1"/>
  <c r="AS166" i="16" s="1"/>
  <c r="AS167" i="16" s="1"/>
  <c r="AS168" i="16" s="1"/>
  <c r="AS169" i="16" s="1"/>
  <c r="AS170" i="16" s="1"/>
  <c r="AS171" i="16" s="1"/>
  <c r="AS172" i="16" s="1"/>
  <c r="AS173" i="16" s="1"/>
  <c r="AS174" i="16" s="1"/>
  <c r="AS175" i="16" s="1"/>
  <c r="AS176" i="16" s="1"/>
  <c r="AS177" i="16" s="1"/>
  <c r="AS178" i="16" s="1"/>
  <c r="AS179" i="16" s="1"/>
  <c r="AS180" i="16" s="1"/>
  <c r="AS181" i="16" s="1"/>
  <c r="AS182" i="16" s="1"/>
  <c r="AS183" i="16" s="1"/>
  <c r="AS184" i="16" s="1"/>
  <c r="AS185" i="16" s="1"/>
  <c r="AS186" i="16" s="1"/>
  <c r="AS187" i="16" s="1"/>
  <c r="AS188" i="16" s="1"/>
  <c r="AS189" i="16" s="1"/>
  <c r="AS190" i="16" s="1"/>
  <c r="AW161" i="16"/>
  <c r="AW162" i="16" s="1"/>
  <c r="AW163" i="16" s="1"/>
  <c r="AW164" i="16" s="1"/>
  <c r="AW165" i="16" s="1"/>
  <c r="AW166" i="16" s="1"/>
  <c r="AW167" i="16" s="1"/>
  <c r="AW168" i="16" s="1"/>
  <c r="AW169" i="16" s="1"/>
  <c r="AW170" i="16" s="1"/>
  <c r="AW171" i="16" s="1"/>
  <c r="K172" i="16" s="1"/>
  <c r="AF129" i="16"/>
  <c r="AF130" i="16" s="1"/>
  <c r="AF131" i="16" s="1"/>
  <c r="AF132" i="16" s="1"/>
  <c r="AF133" i="16" s="1"/>
  <c r="AF134" i="16" s="1"/>
  <c r="AF135" i="16" s="1"/>
  <c r="AF136" i="16" s="1"/>
  <c r="AF137" i="16" s="1"/>
  <c r="AF138" i="16" s="1"/>
  <c r="AF139" i="16" s="1"/>
  <c r="AF140" i="16" s="1"/>
  <c r="E141" i="16" s="1"/>
  <c r="U151" i="16"/>
  <c r="V151" i="16" s="1"/>
  <c r="W151" i="16" s="1"/>
  <c r="AA151" i="16" s="1"/>
  <c r="AA152" i="16" s="1"/>
  <c r="AA153" i="16" s="1"/>
  <c r="AA154" i="16" s="1"/>
  <c r="AA155" i="16" s="1"/>
  <c r="AA156" i="16" s="1"/>
  <c r="AA157" i="16" s="1"/>
  <c r="AA158" i="16" s="1"/>
  <c r="AA159" i="16" s="1"/>
  <c r="AA160" i="16" s="1"/>
  <c r="U139" i="16"/>
  <c r="V139" i="16" s="1"/>
  <c r="U157" i="16"/>
  <c r="V157" i="16" s="1"/>
  <c r="W157" i="16" s="1"/>
  <c r="BF157" i="16" s="1"/>
  <c r="BF158" i="16" s="1"/>
  <c r="BF159" i="16" s="1"/>
  <c r="BF160" i="16" s="1"/>
  <c r="AU157" i="16"/>
  <c r="AU158" i="16" s="1"/>
  <c r="AU159" i="16" s="1"/>
  <c r="AU160" i="16" s="1"/>
  <c r="E161" i="16"/>
  <c r="AJ161" i="16"/>
  <c r="AJ162" i="16" s="1"/>
  <c r="AJ163" i="16" s="1"/>
  <c r="AJ164" i="16" s="1"/>
  <c r="AJ165" i="16" s="1"/>
  <c r="E166" i="16" s="1"/>
  <c r="AY129" i="16"/>
  <c r="AY130" i="16" s="1"/>
  <c r="AY131" i="16" s="1"/>
  <c r="AY132" i="16" s="1"/>
  <c r="AY133" i="16" s="1"/>
  <c r="AY134" i="16" s="1"/>
  <c r="AY135" i="16" s="1"/>
  <c r="AY136" i="16" s="1"/>
  <c r="AY137" i="16" s="1"/>
  <c r="AY138" i="16" s="1"/>
  <c r="AY139" i="16" s="1"/>
  <c r="AY140" i="16" s="1"/>
  <c r="AY141" i="16" s="1"/>
  <c r="AY142" i="16" s="1"/>
  <c r="AY143" i="16" s="1"/>
  <c r="AY144" i="16" s="1"/>
  <c r="AY145" i="16" s="1"/>
  <c r="AY146" i="16" s="1"/>
  <c r="AY147" i="16" s="1"/>
  <c r="AY148" i="16" s="1"/>
  <c r="AY149" i="16" s="1"/>
  <c r="AY150" i="16" s="1"/>
  <c r="AY151" i="16" s="1"/>
  <c r="AY152" i="16" s="1"/>
  <c r="AY153" i="16" s="1"/>
  <c r="AY154" i="16" s="1"/>
  <c r="AY155" i="16" s="1"/>
  <c r="AY156" i="16" s="1"/>
  <c r="AY157" i="16" s="1"/>
  <c r="AY158" i="16" s="1"/>
  <c r="AY159" i="16" s="1"/>
  <c r="AY160" i="16" s="1"/>
  <c r="AY161" i="16" s="1"/>
  <c r="AY162" i="16" s="1"/>
  <c r="AY163" i="16" s="1"/>
  <c r="AY164" i="16" s="1"/>
  <c r="AY165" i="16" s="1"/>
  <c r="AY166" i="16" s="1"/>
  <c r="AY167" i="16" s="1"/>
  <c r="AY168" i="16" s="1"/>
  <c r="AY169" i="16" s="1"/>
  <c r="AY170" i="16" s="1"/>
  <c r="AY171" i="16" s="1"/>
  <c r="AY172" i="16" s="1"/>
  <c r="AY173" i="16" s="1"/>
  <c r="AY174" i="16" s="1"/>
  <c r="AY175" i="16" s="1"/>
  <c r="AY176" i="16" s="1"/>
  <c r="AY177" i="16" s="1"/>
  <c r="AY178" i="16" s="1"/>
  <c r="AY179" i="16" s="1"/>
  <c r="AY180" i="16" s="1"/>
  <c r="AY181" i="16" s="1"/>
  <c r="AY182" i="16" s="1"/>
  <c r="AY183" i="16" s="1"/>
  <c r="AY184" i="16" s="1"/>
  <c r="AY185" i="16" s="1"/>
  <c r="AY186" i="16" s="1"/>
  <c r="AY187" i="16" s="1"/>
  <c r="AY188" i="16" s="1"/>
  <c r="AY189" i="16" s="1"/>
  <c r="AY190" i="16" s="1"/>
  <c r="AL129" i="16"/>
  <c r="AL130" i="16" s="1"/>
  <c r="AL131" i="16" s="1"/>
  <c r="AL132" i="16" s="1"/>
  <c r="AL133" i="16" s="1"/>
  <c r="AL134" i="16" s="1"/>
  <c r="AL135" i="16" s="1"/>
  <c r="AL136" i="16" s="1"/>
  <c r="AL137" i="16" s="1"/>
  <c r="AL138" i="16" s="1"/>
  <c r="AL139" i="16" s="1"/>
  <c r="AL140" i="16" s="1"/>
  <c r="AL141" i="16" s="1"/>
  <c r="AL142" i="16" s="1"/>
  <c r="AL143" i="16" s="1"/>
  <c r="AL144" i="16" s="1"/>
  <c r="AL145" i="16" s="1"/>
  <c r="AL146" i="16" s="1"/>
  <c r="AL147" i="16" s="1"/>
  <c r="AL148" i="16" s="1"/>
  <c r="AL149" i="16" s="1"/>
  <c r="AL150" i="16" s="1"/>
  <c r="AL151" i="16" s="1"/>
  <c r="AL152" i="16" s="1"/>
  <c r="AL153" i="16" s="1"/>
  <c r="AL154" i="16" s="1"/>
  <c r="AL155" i="16" s="1"/>
  <c r="AL156" i="16" s="1"/>
  <c r="AL157" i="16" s="1"/>
  <c r="E158" i="16" s="1"/>
  <c r="BA161" i="16"/>
  <c r="BA162" i="16" s="1"/>
  <c r="BA163" i="16" s="1"/>
  <c r="BA164" i="16" s="1"/>
  <c r="BA165" i="16" s="1"/>
  <c r="BA166" i="16" s="1"/>
  <c r="BA167" i="16" s="1"/>
  <c r="BA168" i="16" s="1"/>
  <c r="BA169" i="16" s="1"/>
  <c r="BA170" i="16" s="1"/>
  <c r="BA171" i="16" s="1"/>
  <c r="BA172" i="16" s="1"/>
  <c r="BA173" i="16" s="1"/>
  <c r="BA174" i="16" s="1"/>
  <c r="BA175" i="16" s="1"/>
  <c r="BA176" i="16" s="1"/>
  <c r="K177" i="16" s="1"/>
  <c r="AA161" i="16" l="1"/>
  <c r="AA162" i="16" s="1"/>
  <c r="E163" i="16" s="1"/>
  <c r="BE129" i="16"/>
  <c r="BE130" i="16" s="1"/>
  <c r="BE131" i="16" s="1"/>
  <c r="BE132" i="16" s="1"/>
  <c r="BE133" i="16" s="1"/>
  <c r="BE134" i="16" s="1"/>
  <c r="BE135" i="16" s="1"/>
  <c r="BE136" i="16" s="1"/>
  <c r="BE137" i="16" s="1"/>
  <c r="BE138" i="16" s="1"/>
  <c r="BE139" i="16" s="1"/>
  <c r="K140" i="16" s="1"/>
  <c r="W143" i="16"/>
  <c r="AB143" i="16" s="1"/>
  <c r="AB144" i="16" s="1"/>
  <c r="AB145" i="16" s="1"/>
  <c r="AB146" i="16" s="1"/>
  <c r="AB147" i="16" s="1"/>
  <c r="AB148" i="16" s="1"/>
  <c r="AB149" i="16" s="1"/>
  <c r="AB150" i="16" s="1"/>
  <c r="AB151" i="16" s="1"/>
  <c r="AB152" i="16" s="1"/>
  <c r="AB153" i="16" s="1"/>
  <c r="E154" i="16" s="1"/>
  <c r="AX143" i="16"/>
  <c r="AX144" i="16" s="1"/>
  <c r="AX145" i="16" s="1"/>
  <c r="AX146" i="16" s="1"/>
  <c r="AX147" i="16" s="1"/>
  <c r="AX148" i="16" s="1"/>
  <c r="AX149" i="16" s="1"/>
  <c r="AX150" i="16" s="1"/>
  <c r="AX151" i="16" s="1"/>
  <c r="AX152" i="16" s="1"/>
  <c r="AX153" i="16" s="1"/>
  <c r="AX154" i="16" s="1"/>
  <c r="AX155" i="16" s="1"/>
  <c r="AX156" i="16" s="1"/>
  <c r="AX157" i="16" s="1"/>
  <c r="AX158" i="16" s="1"/>
  <c r="K159" i="16" s="1"/>
  <c r="U150" i="16"/>
  <c r="V150" i="16" s="1"/>
  <c r="AY2" i="15"/>
  <c r="BD148" i="16"/>
  <c r="BD149" i="16" s="1"/>
  <c r="BD150" i="16" s="1"/>
  <c r="BD151" i="16" s="1"/>
  <c r="BD152" i="16" s="1"/>
  <c r="BD153" i="16" s="1"/>
  <c r="BD154" i="16" s="1"/>
  <c r="BD155" i="16" s="1"/>
  <c r="BD156" i="16" s="1"/>
  <c r="BD157" i="16" s="1"/>
  <c r="BD158" i="16" s="1"/>
  <c r="BD159" i="16" s="1"/>
  <c r="BD160" i="16" s="1"/>
  <c r="AI161" i="16"/>
  <c r="AI162" i="16" s="1"/>
  <c r="AI163" i="16" s="1"/>
  <c r="AI164" i="16" s="1"/>
  <c r="AI165" i="16" s="1"/>
  <c r="AI166" i="16" s="1"/>
  <c r="AI167" i="16" s="1"/>
  <c r="AI168" i="16" s="1"/>
  <c r="AI169" i="16" s="1"/>
  <c r="E170" i="16" s="1"/>
  <c r="U161" i="16"/>
  <c r="V161" i="16" s="1"/>
  <c r="W161" i="16" s="1"/>
  <c r="AP161" i="16" s="1"/>
  <c r="AP162" i="16" s="1"/>
  <c r="AP163" i="16" s="1"/>
  <c r="AP164" i="16" s="1"/>
  <c r="AP165" i="16" s="1"/>
  <c r="AP166" i="16" s="1"/>
  <c r="AP167" i="16" s="1"/>
  <c r="AP168" i="16" s="1"/>
  <c r="AP169" i="16" s="1"/>
  <c r="AP170" i="16" s="1"/>
  <c r="AP171" i="16" s="1"/>
  <c r="AP172" i="16" s="1"/>
  <c r="AP173" i="16" s="1"/>
  <c r="AP174" i="16" s="1"/>
  <c r="AP175" i="16" s="1"/>
  <c r="AP176" i="16" s="1"/>
  <c r="BC161" i="16"/>
  <c r="BC162" i="16" s="1"/>
  <c r="BC163" i="16" s="1"/>
  <c r="BC164" i="16" s="1"/>
  <c r="BC165" i="16" s="1"/>
  <c r="K166" i="16" s="1"/>
  <c r="U166" i="16" s="1"/>
  <c r="V166" i="16" s="1"/>
  <c r="AS2" i="15"/>
  <c r="U152" i="16"/>
  <c r="V152" i="16" s="1"/>
  <c r="AU161" i="16"/>
  <c r="AU162" i="16" s="1"/>
  <c r="AU163" i="16" s="1"/>
  <c r="AU164" i="16" s="1"/>
  <c r="AU165" i="16" s="1"/>
  <c r="AU166" i="16" s="1"/>
  <c r="AU167" i="16" s="1"/>
  <c r="AU168" i="16" s="1"/>
  <c r="AU169" i="16" s="1"/>
  <c r="AU170" i="16" s="1"/>
  <c r="AU171" i="16" s="1"/>
  <c r="E172" i="16" s="1"/>
  <c r="U141" i="16"/>
  <c r="V141" i="16" s="1"/>
  <c r="W141" i="16" s="1"/>
  <c r="AM141" i="16" s="1"/>
  <c r="AM142" i="16" s="1"/>
  <c r="AM143" i="16" s="1"/>
  <c r="AM144" i="16" s="1"/>
  <c r="AM145" i="16" s="1"/>
  <c r="AM146" i="16" s="1"/>
  <c r="AM147" i="16" s="1"/>
  <c r="AM148" i="16" s="1"/>
  <c r="AM149" i="16" s="1"/>
  <c r="AM150" i="16" s="1"/>
  <c r="AM151" i="16" s="1"/>
  <c r="AM152" i="16" s="1"/>
  <c r="AM153" i="16" s="1"/>
  <c r="AM154" i="16" s="1"/>
  <c r="AM155" i="16" s="1"/>
  <c r="AM156" i="16" s="1"/>
  <c r="AM157" i="16" s="1"/>
  <c r="AM158" i="16" s="1"/>
  <c r="AM159" i="16" s="1"/>
  <c r="AM160" i="16" s="1"/>
  <c r="BF161" i="16"/>
  <c r="BF162" i="16" s="1"/>
  <c r="BF163" i="16" s="1"/>
  <c r="BF164" i="16" s="1"/>
  <c r="BF165" i="16" s="1"/>
  <c r="BF166" i="16" s="1"/>
  <c r="BF167" i="16" s="1"/>
  <c r="BF168" i="16" s="1"/>
  <c r="BF169" i="16" s="1"/>
  <c r="BF170" i="16" s="1"/>
  <c r="E171" i="16" s="1"/>
  <c r="W155" i="16"/>
  <c r="BH155" i="16" s="1"/>
  <c r="BH156" i="16" s="1"/>
  <c r="BH157" i="16" s="1"/>
  <c r="BH158" i="16" s="1"/>
  <c r="BH159" i="16" s="1"/>
  <c r="BH160" i="16" s="1"/>
  <c r="AD155" i="16"/>
  <c r="AD156" i="16" s="1"/>
  <c r="AD157" i="16" s="1"/>
  <c r="AD158" i="16" s="1"/>
  <c r="AD159" i="16" s="1"/>
  <c r="AD160" i="16" s="1"/>
  <c r="AN151" i="16"/>
  <c r="AN152" i="16" s="1"/>
  <c r="AN153" i="16" s="1"/>
  <c r="AN154" i="16" s="1"/>
  <c r="AN155" i="16" s="1"/>
  <c r="AN156" i="16" s="1"/>
  <c r="AN157" i="16" s="1"/>
  <c r="AN158" i="16" s="1"/>
  <c r="AN159" i="16" s="1"/>
  <c r="AN160" i="16" s="1"/>
  <c r="W139" i="16"/>
  <c r="AV139" i="16" s="1"/>
  <c r="AV140" i="16" s="1"/>
  <c r="AV141" i="16" s="1"/>
  <c r="AV142" i="16" s="1"/>
  <c r="AV143" i="16" s="1"/>
  <c r="AV144" i="16" s="1"/>
  <c r="AV145" i="16" s="1"/>
  <c r="AV146" i="16" s="1"/>
  <c r="AV147" i="16" s="1"/>
  <c r="AV148" i="16" s="1"/>
  <c r="AV149" i="16" s="1"/>
  <c r="AV150" i="16" s="1"/>
  <c r="AV151" i="16" s="1"/>
  <c r="AV152" i="16" s="1"/>
  <c r="K153" i="16" s="1"/>
  <c r="BB139" i="16"/>
  <c r="BB140" i="16" s="1"/>
  <c r="BB141" i="16" s="1"/>
  <c r="BB142" i="16" s="1"/>
  <c r="BB143" i="16" s="1"/>
  <c r="BB144" i="16" s="1"/>
  <c r="BB145" i="16" s="1"/>
  <c r="BB146" i="16" s="1"/>
  <c r="BB147" i="16" s="1"/>
  <c r="BB148" i="16" s="1"/>
  <c r="BB149" i="16" s="1"/>
  <c r="BB150" i="16" s="1"/>
  <c r="BB151" i="16" s="1"/>
  <c r="BB152" i="16" s="1"/>
  <c r="BB153" i="16" s="1"/>
  <c r="BB154" i="16" s="1"/>
  <c r="BB155" i="16" s="1"/>
  <c r="BB156" i="16" s="1"/>
  <c r="BB157" i="16" s="1"/>
  <c r="K158" i="16" s="1"/>
  <c r="U158" i="16" s="1"/>
  <c r="V158" i="16" s="1"/>
  <c r="W166" i="16" l="1"/>
  <c r="AJ166" i="16"/>
  <c r="AJ167" i="16" s="1"/>
  <c r="AJ168" i="16" s="1"/>
  <c r="AJ169" i="16" s="1"/>
  <c r="AJ170" i="16" s="1"/>
  <c r="AJ171" i="16" s="1"/>
  <c r="AJ172" i="16" s="1"/>
  <c r="AJ173" i="16" s="1"/>
  <c r="E174" i="16" s="1"/>
  <c r="W158" i="16"/>
  <c r="AL158" i="16"/>
  <c r="AL159" i="16" s="1"/>
  <c r="AL160" i="16" s="1"/>
  <c r="BD161" i="16"/>
  <c r="BD162" i="16" s="1"/>
  <c r="BD163" i="16" s="1"/>
  <c r="BD164" i="16" s="1"/>
  <c r="BD165" i="16" s="1"/>
  <c r="BD166" i="16" s="1"/>
  <c r="BD167" i="16" s="1"/>
  <c r="BD168" i="16" s="1"/>
  <c r="BD169" i="16" s="1"/>
  <c r="BD170" i="16" s="1"/>
  <c r="BD171" i="16" s="1"/>
  <c r="BD172" i="16" s="1"/>
  <c r="BD173" i="16" s="1"/>
  <c r="BD174" i="16" s="1"/>
  <c r="BD175" i="16" s="1"/>
  <c r="BD176" i="16" s="1"/>
  <c r="BD177" i="16" s="1"/>
  <c r="K178" i="16" s="1"/>
  <c r="U172" i="16"/>
  <c r="V172" i="16" s="1"/>
  <c r="W172" i="16" s="1"/>
  <c r="AW172" i="16" s="1"/>
  <c r="AW173" i="16" s="1"/>
  <c r="AW174" i="16" s="1"/>
  <c r="AW175" i="16" s="1"/>
  <c r="AW176" i="16" s="1"/>
  <c r="AM161" i="16"/>
  <c r="AM162" i="16" s="1"/>
  <c r="AM163" i="16" s="1"/>
  <c r="E164" i="16" s="1"/>
  <c r="W150" i="16"/>
  <c r="AG150" i="16" s="1"/>
  <c r="AG151" i="16" s="1"/>
  <c r="AG152" i="16" s="1"/>
  <c r="AG153" i="16" s="1"/>
  <c r="AG154" i="16" s="1"/>
  <c r="AG155" i="16" s="1"/>
  <c r="AG156" i="16" s="1"/>
  <c r="AG157" i="16" s="1"/>
  <c r="AG158" i="16" s="1"/>
  <c r="AG159" i="16" s="1"/>
  <c r="AG160" i="16" s="1"/>
  <c r="AC150" i="16"/>
  <c r="AC151" i="16" s="1"/>
  <c r="AC152" i="16" s="1"/>
  <c r="AC153" i="16" s="1"/>
  <c r="AC154" i="16" s="1"/>
  <c r="AC155" i="16" s="1"/>
  <c r="AC156" i="16" s="1"/>
  <c r="AC157" i="16" s="1"/>
  <c r="AC158" i="16" s="1"/>
  <c r="AC159" i="16" s="1"/>
  <c r="AC160" i="16" s="1"/>
  <c r="W152" i="16"/>
  <c r="AE152" i="16" s="1"/>
  <c r="AE153" i="16" s="1"/>
  <c r="AE154" i="16" s="1"/>
  <c r="AE155" i="16" s="1"/>
  <c r="AE156" i="16" s="1"/>
  <c r="AE157" i="16" s="1"/>
  <c r="AE158" i="16" s="1"/>
  <c r="AE159" i="16" s="1"/>
  <c r="AE160" i="16" s="1"/>
  <c r="AZ152" i="16"/>
  <c r="AZ153" i="16" s="1"/>
  <c r="AZ154" i="16" s="1"/>
  <c r="AZ155" i="16" s="1"/>
  <c r="AZ156" i="16" s="1"/>
  <c r="AZ157" i="16" s="1"/>
  <c r="AZ158" i="16" s="1"/>
  <c r="AZ159" i="16" s="1"/>
  <c r="AZ160" i="16" s="1"/>
  <c r="AF141" i="16"/>
  <c r="AF142" i="16" s="1"/>
  <c r="AF143" i="16" s="1"/>
  <c r="AF144" i="16" s="1"/>
  <c r="AF145" i="16" s="1"/>
  <c r="AF146" i="16" s="1"/>
  <c r="AF147" i="16" s="1"/>
  <c r="AF148" i="16" s="1"/>
  <c r="AF149" i="16" s="1"/>
  <c r="AF150" i="16" s="1"/>
  <c r="AF151" i="16" s="1"/>
  <c r="AF152" i="16" s="1"/>
  <c r="AF153" i="16" s="1"/>
  <c r="AF154" i="16" s="1"/>
  <c r="AF155" i="16" s="1"/>
  <c r="AF156" i="16" s="1"/>
  <c r="AF157" i="16" s="1"/>
  <c r="AF158" i="16" s="1"/>
  <c r="AF159" i="16" s="1"/>
  <c r="AF160" i="16" s="1"/>
  <c r="U159" i="16"/>
  <c r="V159" i="16" s="1"/>
  <c r="U153" i="16"/>
  <c r="V153" i="16" s="1"/>
  <c r="U154" i="16"/>
  <c r="V154" i="16" s="1"/>
  <c r="W154" i="16" s="1"/>
  <c r="AH154" i="16" s="1"/>
  <c r="AH155" i="16" s="1"/>
  <c r="AH156" i="16" s="1"/>
  <c r="AH157" i="16" s="1"/>
  <c r="AH158" i="16" s="1"/>
  <c r="AH159" i="16" s="1"/>
  <c r="AH160" i="16" s="1"/>
  <c r="AB154" i="16"/>
  <c r="AB155" i="16" s="1"/>
  <c r="AB156" i="16" s="1"/>
  <c r="AB157" i="16" s="1"/>
  <c r="AB158" i="16" s="1"/>
  <c r="AB159" i="16" s="1"/>
  <c r="AB160" i="16" s="1"/>
  <c r="AS3" i="15"/>
  <c r="AS4" i="15" s="1"/>
  <c r="AS5" i="15" s="1"/>
  <c r="AS6" i="15" s="1"/>
  <c r="AS7" i="15" s="1"/>
  <c r="AS8" i="15" s="1"/>
  <c r="AS9" i="15" s="1"/>
  <c r="AS10" i="15" s="1"/>
  <c r="AS11" i="15" s="1"/>
  <c r="AS12" i="15" s="1"/>
  <c r="AS13" i="15" s="1"/>
  <c r="E14" i="15" s="1"/>
  <c r="P33" i="1"/>
  <c r="U140" i="16"/>
  <c r="V140" i="16" s="1"/>
  <c r="AY3" i="15"/>
  <c r="AY4" i="15" s="1"/>
  <c r="AY5" i="15" s="1"/>
  <c r="AY6" i="15" s="1"/>
  <c r="AY7" i="15" s="1"/>
  <c r="AY8" i="15" s="1"/>
  <c r="AY9" i="15" s="1"/>
  <c r="AY10" i="15" s="1"/>
  <c r="AY11" i="15" s="1"/>
  <c r="AY12" i="15" s="1"/>
  <c r="AY13" i="15" s="1"/>
  <c r="AY14" i="15" s="1"/>
  <c r="AY15" i="15" s="1"/>
  <c r="AY16" i="15" s="1"/>
  <c r="AY17" i="15" s="1"/>
  <c r="AY18" i="15" s="1"/>
  <c r="AY19" i="15" s="1"/>
  <c r="AY20" i="15" s="1"/>
  <c r="AY21" i="15" s="1"/>
  <c r="AY22" i="15" s="1"/>
  <c r="AY23" i="15" s="1"/>
  <c r="AY24" i="15" s="1"/>
  <c r="AY25" i="15" s="1"/>
  <c r="AY26" i="15" s="1"/>
  <c r="AY27" i="15" s="1"/>
  <c r="AY28" i="15" s="1"/>
  <c r="AY29" i="15" s="1"/>
  <c r="AY30" i="15" s="1"/>
  <c r="AY31" i="15" s="1"/>
  <c r="AY32" i="15" s="1"/>
  <c r="AY33" i="15" s="1"/>
  <c r="AY34" i="15" s="1"/>
  <c r="AY35" i="15" s="1"/>
  <c r="AY36" i="15" s="1"/>
  <c r="AY37" i="15" s="1"/>
  <c r="AY38" i="15" s="1"/>
  <c r="AY39" i="15" s="1"/>
  <c r="AY40" i="15" s="1"/>
  <c r="AY41" i="15" s="1"/>
  <c r="AY42" i="15" s="1"/>
  <c r="AY43" i="15" s="1"/>
  <c r="AY44" i="15" s="1"/>
  <c r="AY45" i="15" s="1"/>
  <c r="AY46" i="15" s="1"/>
  <c r="AY47" i="15" s="1"/>
  <c r="AY48" i="15" s="1"/>
  <c r="AY49" i="15" s="1"/>
  <c r="AY50" i="15" s="1"/>
  <c r="AY51" i="15" s="1"/>
  <c r="AY52" i="15" s="1"/>
  <c r="AY53" i="15" s="1"/>
  <c r="AY54" i="15" s="1"/>
  <c r="AY55" i="15" s="1"/>
  <c r="AY56" i="15" s="1"/>
  <c r="AY57" i="15" s="1"/>
  <c r="AY58" i="15" s="1"/>
  <c r="AY59" i="15" s="1"/>
  <c r="AY60" i="15" s="1"/>
  <c r="AY61" i="15" s="1"/>
  <c r="AY62" i="15" s="1"/>
  <c r="AY63" i="15" s="1"/>
  <c r="AY64" i="15" s="1"/>
  <c r="AY65" i="15" s="1"/>
  <c r="AY66" i="15" s="1"/>
  <c r="AY67" i="15" s="1"/>
  <c r="AY68" i="15" s="1"/>
  <c r="AY69" i="15" s="1"/>
  <c r="AY70" i="15" s="1"/>
  <c r="AY71" i="15" s="1"/>
  <c r="AY72" i="15" s="1"/>
  <c r="AY73" i="15" s="1"/>
  <c r="AY74" i="15" s="1"/>
  <c r="AY75" i="15" s="1"/>
  <c r="AY76" i="15" s="1"/>
  <c r="AY77" i="15" s="1"/>
  <c r="AY78" i="15" s="1"/>
  <c r="AY79" i="15" s="1"/>
  <c r="AY80" i="15" s="1"/>
  <c r="AY81" i="15" s="1"/>
  <c r="AY82" i="15" s="1"/>
  <c r="AY83" i="15" s="1"/>
  <c r="AY84" i="15" s="1"/>
  <c r="AY85" i="15" s="1"/>
  <c r="AY86" i="15" s="1"/>
  <c r="AY87" i="15" s="1"/>
  <c r="AY88" i="15" s="1"/>
  <c r="AY89" i="15" s="1"/>
  <c r="AY90" i="15" s="1"/>
  <c r="AY91" i="15" s="1"/>
  <c r="AY92" i="15" s="1"/>
  <c r="AY93" i="15" s="1"/>
  <c r="AY94" i="15" s="1"/>
  <c r="AY95" i="15" s="1"/>
  <c r="AY96" i="15" s="1"/>
  <c r="AY97" i="15" s="1"/>
  <c r="AY98" i="15" s="1"/>
  <c r="AY99" i="15" s="1"/>
  <c r="AY100" i="15" s="1"/>
  <c r="AY101" i="15" s="1"/>
  <c r="AY102" i="15" s="1"/>
  <c r="AY103" i="15" s="1"/>
  <c r="AY104" i="15" s="1"/>
  <c r="AY105" i="15" s="1"/>
  <c r="AY106" i="15" s="1"/>
  <c r="AY107" i="15" s="1"/>
  <c r="AY108" i="15" s="1"/>
  <c r="AY109" i="15" s="1"/>
  <c r="AY110" i="15" s="1"/>
  <c r="AY111" i="15" s="1"/>
  <c r="AY112" i="15" s="1"/>
  <c r="AY113" i="15" s="1"/>
  <c r="AY114" i="15" s="1"/>
  <c r="AY115" i="15" s="1"/>
  <c r="AY116" i="15" s="1"/>
  <c r="AY117" i="15" s="1"/>
  <c r="AY118" i="15" s="1"/>
  <c r="AY119" i="15" s="1"/>
  <c r="AY120" i="15" s="1"/>
  <c r="AY121" i="15" s="1"/>
  <c r="AY122" i="15" s="1"/>
  <c r="AY123" i="15" s="1"/>
  <c r="AY124" i="15" s="1"/>
  <c r="AY125" i="15" s="1"/>
  <c r="E126" i="15" s="1"/>
  <c r="P34" i="1"/>
  <c r="BC166" i="16"/>
  <c r="BC167" i="16" s="1"/>
  <c r="BC168" i="16" s="1"/>
  <c r="BC169" i="16" s="1"/>
  <c r="BC170" i="16" s="1"/>
  <c r="BC171" i="16" s="1"/>
  <c r="BC172" i="16" s="1"/>
  <c r="BC173" i="16" s="1"/>
  <c r="BC174" i="16" s="1"/>
  <c r="BC175" i="16" s="1"/>
  <c r="BC176" i="16" s="1"/>
  <c r="AD161" i="16"/>
  <c r="AD162" i="16" s="1"/>
  <c r="AD163" i="16" s="1"/>
  <c r="AD164" i="16" s="1"/>
  <c r="AD165" i="16" s="1"/>
  <c r="AD166" i="16" s="1"/>
  <c r="K167" i="16" s="1"/>
  <c r="BH161" i="16"/>
  <c r="BH162" i="16" s="1"/>
  <c r="BH163" i="16" s="1"/>
  <c r="BH164" i="16" s="1"/>
  <c r="BH165" i="16" s="1"/>
  <c r="BH166" i="16" s="1"/>
  <c r="BH167" i="16" s="1"/>
  <c r="BH168" i="16" s="1"/>
  <c r="BH169" i="16" s="1"/>
  <c r="BH170" i="16" s="1"/>
  <c r="BH171" i="16" s="1"/>
  <c r="BH172" i="16" s="1"/>
  <c r="BH173" i="16" s="1"/>
  <c r="BH174" i="16" s="1"/>
  <c r="BH175" i="16" s="1"/>
  <c r="BH176" i="16" s="1"/>
  <c r="BH177" i="16" s="1"/>
  <c r="BH178" i="16" s="1"/>
  <c r="BH179" i="16" s="1"/>
  <c r="BH180" i="16" s="1"/>
  <c r="BH181" i="16" s="1"/>
  <c r="BH182" i="16" s="1"/>
  <c r="BH183" i="16" s="1"/>
  <c r="BH184" i="16" s="1"/>
  <c r="BH185" i="16" s="1"/>
  <c r="BH186" i="16" s="1"/>
  <c r="BH187" i="16" s="1"/>
  <c r="BH188" i="16" s="1"/>
  <c r="BH189" i="16" s="1"/>
  <c r="BH190" i="16" s="1"/>
  <c r="AP177" i="16"/>
  <c r="AP178" i="16" s="1"/>
  <c r="AP179" i="16" s="1"/>
  <c r="AP180" i="16" s="1"/>
  <c r="AP181" i="16" s="1"/>
  <c r="AP182" i="16" s="1"/>
  <c r="AP183" i="16" s="1"/>
  <c r="AP184" i="16" s="1"/>
  <c r="AP185" i="16" s="1"/>
  <c r="AP186" i="16" s="1"/>
  <c r="AP187" i="16" s="1"/>
  <c r="AP188" i="16" s="1"/>
  <c r="AP189" i="16" s="1"/>
  <c r="AP190" i="16" s="1"/>
  <c r="BB158" i="16"/>
  <c r="BB159" i="16" s="1"/>
  <c r="BB160" i="16" s="1"/>
  <c r="AN161" i="16"/>
  <c r="AN162" i="16" s="1"/>
  <c r="K163" i="16" s="1"/>
  <c r="U163" i="16" s="1"/>
  <c r="V163" i="16" s="1"/>
  <c r="W163" i="16" l="1"/>
  <c r="AA163" i="16"/>
  <c r="AA164" i="16" s="1"/>
  <c r="AA165" i="16" s="1"/>
  <c r="AA166" i="16" s="1"/>
  <c r="AA167" i="16" s="1"/>
  <c r="AA168" i="16" s="1"/>
  <c r="AA169" i="16" s="1"/>
  <c r="AA170" i="16" s="1"/>
  <c r="AA171" i="16" s="1"/>
  <c r="AA172" i="16" s="1"/>
  <c r="AA173" i="16" s="1"/>
  <c r="AA174" i="16" s="1"/>
  <c r="AA175" i="16" s="1"/>
  <c r="AA176" i="16" s="1"/>
  <c r="AC161" i="16"/>
  <c r="AC162" i="16" s="1"/>
  <c r="AC163" i="16" s="1"/>
  <c r="AC164" i="16" s="1"/>
  <c r="AC165" i="16" s="1"/>
  <c r="AC166" i="16" s="1"/>
  <c r="AC167" i="16" s="1"/>
  <c r="AC168" i="16" s="1"/>
  <c r="AC169" i="16" s="1"/>
  <c r="AC170" i="16" s="1"/>
  <c r="AC171" i="16" s="1"/>
  <c r="AC172" i="16" s="1"/>
  <c r="AC173" i="16" s="1"/>
  <c r="AC174" i="16" s="1"/>
  <c r="AC175" i="16" s="1"/>
  <c r="AC176" i="16" s="1"/>
  <c r="AC177" i="16" s="1"/>
  <c r="AC178" i="16" s="1"/>
  <c r="AC179" i="16" s="1"/>
  <c r="AC180" i="16" s="1"/>
  <c r="AC181" i="16" s="1"/>
  <c r="AC182" i="16" s="1"/>
  <c r="AC183" i="16" s="1"/>
  <c r="AC184" i="16" s="1"/>
  <c r="AC185" i="16" s="1"/>
  <c r="AC186" i="16" s="1"/>
  <c r="AC187" i="16" s="1"/>
  <c r="AC188" i="16" s="1"/>
  <c r="AC189" i="16" s="1"/>
  <c r="AC190" i="16" s="1"/>
  <c r="AG161" i="16"/>
  <c r="AG162" i="16" s="1"/>
  <c r="AG163" i="16" s="1"/>
  <c r="AG164" i="16" s="1"/>
  <c r="AG165" i="16" s="1"/>
  <c r="AG166" i="16" s="1"/>
  <c r="AG167" i="16" s="1"/>
  <c r="AG168" i="16" s="1"/>
  <c r="AG169" i="16" s="1"/>
  <c r="AG170" i="16" s="1"/>
  <c r="K171" i="16" s="1"/>
  <c r="BB161" i="16"/>
  <c r="E162" i="16" s="1"/>
  <c r="AH161" i="16"/>
  <c r="AH162" i="16" s="1"/>
  <c r="AH163" i="16" s="1"/>
  <c r="AH164" i="16" s="1"/>
  <c r="AH165" i="16" s="1"/>
  <c r="AH166" i="16" s="1"/>
  <c r="AH167" i="16" s="1"/>
  <c r="AH168" i="16" s="1"/>
  <c r="AH169" i="16" s="1"/>
  <c r="AH170" i="16" s="1"/>
  <c r="AH171" i="16" s="1"/>
  <c r="AH172" i="16" s="1"/>
  <c r="AH173" i="16" s="1"/>
  <c r="AH174" i="16" s="1"/>
  <c r="AH175" i="16" s="1"/>
  <c r="AH176" i="16" s="1"/>
  <c r="AH177" i="16" s="1"/>
  <c r="AH178" i="16" s="1"/>
  <c r="AH179" i="16" s="1"/>
  <c r="AH180" i="16" s="1"/>
  <c r="AH181" i="16" s="1"/>
  <c r="AH182" i="16" s="1"/>
  <c r="AH183" i="16" s="1"/>
  <c r="AH184" i="16" s="1"/>
  <c r="AH185" i="16" s="1"/>
  <c r="AH186" i="16" s="1"/>
  <c r="AH187" i="16" s="1"/>
  <c r="AH188" i="16" s="1"/>
  <c r="AH189" i="16" s="1"/>
  <c r="AH190" i="16" s="1"/>
  <c r="AU172" i="16"/>
  <c r="AU173" i="16" s="1"/>
  <c r="AU174" i="16" s="1"/>
  <c r="AU175" i="16" s="1"/>
  <c r="AU176" i="16" s="1"/>
  <c r="AP2" i="15"/>
  <c r="AW177" i="16"/>
  <c r="AW178" i="16" s="1"/>
  <c r="AW179" i="16" s="1"/>
  <c r="AW180" i="16" s="1"/>
  <c r="AW181" i="16" s="1"/>
  <c r="AW182" i="16" s="1"/>
  <c r="AW183" i="16" s="1"/>
  <c r="AW184" i="16" s="1"/>
  <c r="AW185" i="16" s="1"/>
  <c r="AW186" i="16" s="1"/>
  <c r="E187" i="16" s="1"/>
  <c r="AB161" i="16"/>
  <c r="AB162" i="16" s="1"/>
  <c r="AB163" i="16" s="1"/>
  <c r="AB164" i="16" s="1"/>
  <c r="AB165" i="16" s="1"/>
  <c r="AB166" i="16" s="1"/>
  <c r="AB167" i="16" s="1"/>
  <c r="AB168" i="16" s="1"/>
  <c r="AB169" i="16" s="1"/>
  <c r="AB170" i="16" s="1"/>
  <c r="AB171" i="16" s="1"/>
  <c r="AB172" i="16" s="1"/>
  <c r="K173" i="16" s="1"/>
  <c r="BH2" i="15"/>
  <c r="U14" i="15"/>
  <c r="V14" i="15" s="1"/>
  <c r="W14" i="15" s="1"/>
  <c r="AO14" i="15" s="1"/>
  <c r="AO15" i="15" s="1"/>
  <c r="AO16" i="15" s="1"/>
  <c r="AO17" i="15" s="1"/>
  <c r="AO18" i="15" s="1"/>
  <c r="K19" i="15" s="1"/>
  <c r="W153" i="16"/>
  <c r="AV153" i="16" s="1"/>
  <c r="AV154" i="16" s="1"/>
  <c r="AV155" i="16" s="1"/>
  <c r="AV156" i="16" s="1"/>
  <c r="AV157" i="16" s="1"/>
  <c r="AV158" i="16" s="1"/>
  <c r="AV159" i="16" s="1"/>
  <c r="AV160" i="16" s="1"/>
  <c r="AT153" i="16"/>
  <c r="AT154" i="16" s="1"/>
  <c r="AT155" i="16" s="1"/>
  <c r="AT156" i="16" s="1"/>
  <c r="AT157" i="16" s="1"/>
  <c r="AT158" i="16" s="1"/>
  <c r="AT159" i="16" s="1"/>
  <c r="AT160" i="16" s="1"/>
  <c r="W159" i="16"/>
  <c r="AX159" i="16" s="1"/>
  <c r="AX160" i="16" s="1"/>
  <c r="AK159" i="16"/>
  <c r="AK160" i="16" s="1"/>
  <c r="BC177" i="16"/>
  <c r="BC178" i="16" s="1"/>
  <c r="BC179" i="16" s="1"/>
  <c r="BC180" i="16" s="1"/>
  <c r="BC181" i="16" s="1"/>
  <c r="BC182" i="16" s="1"/>
  <c r="BC183" i="16" s="1"/>
  <c r="BC184" i="16" s="1"/>
  <c r="BC185" i="16" s="1"/>
  <c r="BC186" i="16" s="1"/>
  <c r="BC187" i="16" s="1"/>
  <c r="BC188" i="16" s="1"/>
  <c r="BC189" i="16" s="1"/>
  <c r="BC190" i="16" s="1"/>
  <c r="BC2" i="15"/>
  <c r="AL161" i="16"/>
  <c r="K162" i="16" s="1"/>
  <c r="AN163" i="16"/>
  <c r="AN164" i="16" s="1"/>
  <c r="E165" i="16" s="1"/>
  <c r="AF161" i="16"/>
  <c r="AF162" i="16" s="1"/>
  <c r="AF163" i="16" s="1"/>
  <c r="AF164" i="16" s="1"/>
  <c r="AF165" i="16" s="1"/>
  <c r="AF166" i="16" s="1"/>
  <c r="E167" i="16" s="1"/>
  <c r="AZ161" i="16"/>
  <c r="AZ162" i="16" s="1"/>
  <c r="AZ163" i="16" s="1"/>
  <c r="AZ164" i="16" s="1"/>
  <c r="AZ165" i="16" s="1"/>
  <c r="AZ166" i="16" s="1"/>
  <c r="AZ167" i="16" s="1"/>
  <c r="E168" i="16" s="1"/>
  <c r="W140" i="16"/>
  <c r="BE140" i="16" s="1"/>
  <c r="BE141" i="16" s="1"/>
  <c r="BE142" i="16" s="1"/>
  <c r="BE143" i="16" s="1"/>
  <c r="BE144" i="16" s="1"/>
  <c r="BE145" i="16" s="1"/>
  <c r="BE146" i="16" s="1"/>
  <c r="BE147" i="16" s="1"/>
  <c r="BE148" i="16" s="1"/>
  <c r="BE149" i="16" s="1"/>
  <c r="BE150" i="16" s="1"/>
  <c r="BE151" i="16" s="1"/>
  <c r="BE152" i="16" s="1"/>
  <c r="BE153" i="16" s="1"/>
  <c r="BE154" i="16" s="1"/>
  <c r="BE155" i="16" s="1"/>
  <c r="BE156" i="16" s="1"/>
  <c r="BE157" i="16" s="1"/>
  <c r="BE158" i="16" s="1"/>
  <c r="BE159" i="16" s="1"/>
  <c r="BE160" i="16" s="1"/>
  <c r="AR140" i="16"/>
  <c r="AR141" i="16" s="1"/>
  <c r="AR142" i="16" s="1"/>
  <c r="AR143" i="16" s="1"/>
  <c r="AR144" i="16" s="1"/>
  <c r="AR145" i="16" s="1"/>
  <c r="AR146" i="16" s="1"/>
  <c r="AR147" i="16" s="1"/>
  <c r="AR148" i="16" s="1"/>
  <c r="AR149" i="16" s="1"/>
  <c r="AR150" i="16" s="1"/>
  <c r="AR151" i="16" s="1"/>
  <c r="AR152" i="16" s="1"/>
  <c r="AR153" i="16" s="1"/>
  <c r="AR154" i="16" s="1"/>
  <c r="AR155" i="16" s="1"/>
  <c r="AR156" i="16" s="1"/>
  <c r="AR157" i="16" s="1"/>
  <c r="AR158" i="16" s="1"/>
  <c r="AR159" i="16" s="1"/>
  <c r="AR160" i="16" s="1"/>
  <c r="AE161" i="16"/>
  <c r="AE162" i="16" s="1"/>
  <c r="AE163" i="16" s="1"/>
  <c r="AE164" i="16" s="1"/>
  <c r="AE165" i="16" s="1"/>
  <c r="AE166" i="16" s="1"/>
  <c r="AE167" i="16" s="1"/>
  <c r="AE168" i="16" s="1"/>
  <c r="AE169" i="16" s="1"/>
  <c r="AE170" i="16" s="1"/>
  <c r="AE171" i="16" s="1"/>
  <c r="AE172" i="16" s="1"/>
  <c r="AE173" i="16" s="1"/>
  <c r="AE174" i="16" s="1"/>
  <c r="AE175" i="16" s="1"/>
  <c r="AE176" i="16" s="1"/>
  <c r="AE177" i="16" s="1"/>
  <c r="AE178" i="16" s="1"/>
  <c r="AE179" i="16" s="1"/>
  <c r="AE180" i="16" s="1"/>
  <c r="AE181" i="16" s="1"/>
  <c r="AE182" i="16" s="1"/>
  <c r="AE183" i="16" s="1"/>
  <c r="AE184" i="16" s="1"/>
  <c r="AE185" i="16" s="1"/>
  <c r="AE186" i="16" s="1"/>
  <c r="AE187" i="16" s="1"/>
  <c r="AE188" i="16" s="1"/>
  <c r="AE189" i="16" s="1"/>
  <c r="AE190" i="16" s="1"/>
  <c r="AH2" i="15" l="1"/>
  <c r="AE2" i="15"/>
  <c r="AS14" i="15"/>
  <c r="AS15" i="15" s="1"/>
  <c r="AS16" i="15" s="1"/>
  <c r="AS17" i="15" s="1"/>
  <c r="E18" i="15" s="1"/>
  <c r="U165" i="16"/>
  <c r="V165" i="16" s="1"/>
  <c r="W165" i="16" s="1"/>
  <c r="AQ165" i="16" s="1"/>
  <c r="AQ166" i="16" s="1"/>
  <c r="AQ167" i="16" s="1"/>
  <c r="AQ168" i="16" s="1"/>
  <c r="AQ169" i="16" s="1"/>
  <c r="AQ170" i="16" s="1"/>
  <c r="AQ171" i="16" s="1"/>
  <c r="AQ172" i="16" s="1"/>
  <c r="AQ173" i="16" s="1"/>
  <c r="AQ174" i="16" s="1"/>
  <c r="AQ175" i="16" s="1"/>
  <c r="AQ176" i="16" s="1"/>
  <c r="AR161" i="16"/>
  <c r="AR162" i="16" s="1"/>
  <c r="AR163" i="16" s="1"/>
  <c r="K164" i="16" s="1"/>
  <c r="U162" i="16"/>
  <c r="V162" i="16" s="1"/>
  <c r="W162" i="16" s="1"/>
  <c r="AL162" i="16" s="1"/>
  <c r="AL163" i="16" s="1"/>
  <c r="AL164" i="16" s="1"/>
  <c r="AL165" i="16" s="1"/>
  <c r="AL166" i="16" s="1"/>
  <c r="AL167" i="16" s="1"/>
  <c r="AL168" i="16" s="1"/>
  <c r="E169" i="16" s="1"/>
  <c r="BH3" i="15"/>
  <c r="BH4" i="15" s="1"/>
  <c r="BH5" i="15" s="1"/>
  <c r="BH6" i="15" s="1"/>
  <c r="BH7" i="15" s="1"/>
  <c r="BH8" i="15" s="1"/>
  <c r="BH9" i="15" s="1"/>
  <c r="BH10" i="15" s="1"/>
  <c r="BH11" i="15" s="1"/>
  <c r="BH12" i="15" s="1"/>
  <c r="BH13" i="15" s="1"/>
  <c r="BH14" i="15" s="1"/>
  <c r="BH15" i="15" s="1"/>
  <c r="BH16" i="15" s="1"/>
  <c r="K17" i="15" s="1"/>
  <c r="P27" i="1"/>
  <c r="U171" i="16"/>
  <c r="V171" i="16" s="1"/>
  <c r="BE161" i="16"/>
  <c r="BE162" i="16" s="1"/>
  <c r="BE163" i="16" s="1"/>
  <c r="BE164" i="16" s="1"/>
  <c r="BE165" i="16" s="1"/>
  <c r="BE166" i="16" s="1"/>
  <c r="BE167" i="16" s="1"/>
  <c r="K168" i="16" s="1"/>
  <c r="AC2" i="15"/>
  <c r="BC3" i="15"/>
  <c r="BC4" i="15" s="1"/>
  <c r="BC5" i="15" s="1"/>
  <c r="BC6" i="15" s="1"/>
  <c r="BC7" i="15" s="1"/>
  <c r="BC8" i="15" s="1"/>
  <c r="BC9" i="15" s="1"/>
  <c r="BC10" i="15" s="1"/>
  <c r="BC11" i="15" s="1"/>
  <c r="BC12" i="15" s="1"/>
  <c r="E13" i="15" s="1"/>
  <c r="P26" i="1"/>
  <c r="AF167" i="16"/>
  <c r="AF168" i="16" s="1"/>
  <c r="AF169" i="16" s="1"/>
  <c r="AF170" i="16" s="1"/>
  <c r="AF171" i="16" s="1"/>
  <c r="AF172" i="16" s="1"/>
  <c r="AF173" i="16" s="1"/>
  <c r="AF174" i="16" s="1"/>
  <c r="AF175" i="16" s="1"/>
  <c r="AF176" i="16" s="1"/>
  <c r="U167" i="16"/>
  <c r="V167" i="16" s="1"/>
  <c r="W167" i="16" s="1"/>
  <c r="AD167" i="16" s="1"/>
  <c r="AD168" i="16" s="1"/>
  <c r="AD169" i="16" s="1"/>
  <c r="AD170" i="16" s="1"/>
  <c r="AD171" i="16" s="1"/>
  <c r="AD172" i="16" s="1"/>
  <c r="AD173" i="16" s="1"/>
  <c r="AD174" i="16" s="1"/>
  <c r="AD175" i="16" s="1"/>
  <c r="AD176" i="16" s="1"/>
  <c r="AP3" i="15"/>
  <c r="AP4" i="15" s="1"/>
  <c r="E5" i="15" s="1"/>
  <c r="P22" i="1"/>
  <c r="AA177" i="16"/>
  <c r="AA178" i="16" s="1"/>
  <c r="AA179" i="16" s="1"/>
  <c r="AA180" i="16" s="1"/>
  <c r="AA181" i="16" s="1"/>
  <c r="AA182" i="16" s="1"/>
  <c r="AA183" i="16" s="1"/>
  <c r="AA184" i="16" s="1"/>
  <c r="AA185" i="16" s="1"/>
  <c r="AA186" i="16" s="1"/>
  <c r="AA187" i="16" s="1"/>
  <c r="AA188" i="16" s="1"/>
  <c r="AA189" i="16" s="1"/>
  <c r="AA190" i="16" s="1"/>
  <c r="AV161" i="16"/>
  <c r="AV162" i="16" s="1"/>
  <c r="AV163" i="16" s="1"/>
  <c r="AV164" i="16" s="1"/>
  <c r="AV165" i="16" s="1"/>
  <c r="AV166" i="16" s="1"/>
  <c r="AV167" i="16" s="1"/>
  <c r="AV168" i="16" s="1"/>
  <c r="AV169" i="16" s="1"/>
  <c r="AV170" i="16" s="1"/>
  <c r="AV171" i="16" s="1"/>
  <c r="AV172" i="16" s="1"/>
  <c r="AV173" i="16" s="1"/>
  <c r="AV174" i="16" s="1"/>
  <c r="AV175" i="16" s="1"/>
  <c r="AV176" i="16" s="1"/>
  <c r="AV177" i="16" s="1"/>
  <c r="AV178" i="16" s="1"/>
  <c r="AV179" i="16" s="1"/>
  <c r="AV180" i="16" s="1"/>
  <c r="AV181" i="16" s="1"/>
  <c r="AV182" i="16" s="1"/>
  <c r="AV183" i="16" s="1"/>
  <c r="AV184" i="16" s="1"/>
  <c r="AV185" i="16" s="1"/>
  <c r="AV186" i="16" s="1"/>
  <c r="AV187" i="16" s="1"/>
  <c r="AV188" i="16" s="1"/>
  <c r="AV189" i="16" s="1"/>
  <c r="AV190" i="16" s="1"/>
  <c r="AK161" i="16"/>
  <c r="AK162" i="16" s="1"/>
  <c r="AK163" i="16" s="1"/>
  <c r="AK164" i="16" s="1"/>
  <c r="AK165" i="16" s="1"/>
  <c r="AK166" i="16" s="1"/>
  <c r="AK167" i="16" s="1"/>
  <c r="AK168" i="16" s="1"/>
  <c r="AK169" i="16" s="1"/>
  <c r="AK170" i="16" s="1"/>
  <c r="AK171" i="16" s="1"/>
  <c r="AK172" i="16" s="1"/>
  <c r="E173" i="16" s="1"/>
  <c r="AX161" i="16"/>
  <c r="AX162" i="16" s="1"/>
  <c r="AX163" i="16" s="1"/>
  <c r="AX164" i="16" s="1"/>
  <c r="AX165" i="16" s="1"/>
  <c r="AX166" i="16" s="1"/>
  <c r="AX167" i="16" s="1"/>
  <c r="AX168" i="16" s="1"/>
  <c r="AX169" i="16" s="1"/>
  <c r="AX170" i="16" s="1"/>
  <c r="AX171" i="16" s="1"/>
  <c r="AX172" i="16" s="1"/>
  <c r="AX173" i="16" s="1"/>
  <c r="AX174" i="16" s="1"/>
  <c r="AX175" i="16" s="1"/>
  <c r="AX176" i="16" s="1"/>
  <c r="AX177" i="16" s="1"/>
  <c r="E178" i="16" s="1"/>
  <c r="AT161" i="16"/>
  <c r="AT162" i="16" s="1"/>
  <c r="AT163" i="16" s="1"/>
  <c r="AT164" i="16" s="1"/>
  <c r="AT165" i="16" s="1"/>
  <c r="AT166" i="16" s="1"/>
  <c r="AT167" i="16" s="1"/>
  <c r="AT168" i="16" s="1"/>
  <c r="AT169" i="16" s="1"/>
  <c r="K170" i="16" s="1"/>
  <c r="AU177" i="16"/>
  <c r="AU178" i="16" s="1"/>
  <c r="AU179" i="16" s="1"/>
  <c r="K180" i="16" s="1"/>
  <c r="U169" i="16" l="1"/>
  <c r="V169" i="16" s="1"/>
  <c r="W169" i="16" s="1"/>
  <c r="BG169" i="16" s="1"/>
  <c r="BG170" i="16" s="1"/>
  <c r="BG171" i="16" s="1"/>
  <c r="BG172" i="16" s="1"/>
  <c r="BG173" i="16" s="1"/>
  <c r="BG174" i="16" s="1"/>
  <c r="BG175" i="16" s="1"/>
  <c r="BG176" i="16" s="1"/>
  <c r="AF177" i="16"/>
  <c r="AF178" i="16" s="1"/>
  <c r="K179" i="16" s="1"/>
  <c r="AC3" i="15"/>
  <c r="AC4" i="15" s="1"/>
  <c r="AC5" i="15" s="1"/>
  <c r="AC6" i="15" s="1"/>
  <c r="AC7" i="15" s="1"/>
  <c r="AC8" i="15" s="1"/>
  <c r="AC9" i="15" s="1"/>
  <c r="AC10" i="15" s="1"/>
  <c r="AC11" i="15" s="1"/>
  <c r="AC12" i="15" s="1"/>
  <c r="AC13" i="15" s="1"/>
  <c r="AC14" i="15" s="1"/>
  <c r="AC15" i="15" s="1"/>
  <c r="AC16" i="15" s="1"/>
  <c r="E17" i="15" s="1"/>
  <c r="P30" i="1"/>
  <c r="BB162" i="16"/>
  <c r="BB163" i="16" s="1"/>
  <c r="BB164" i="16" s="1"/>
  <c r="BB165" i="16" s="1"/>
  <c r="BB166" i="16" s="1"/>
  <c r="BB167" i="16" s="1"/>
  <c r="BB168" i="16" s="1"/>
  <c r="BB169" i="16" s="1"/>
  <c r="BB170" i="16" s="1"/>
  <c r="BB171" i="16" s="1"/>
  <c r="BB172" i="16" s="1"/>
  <c r="BB173" i="16" s="1"/>
  <c r="BB174" i="16" s="1"/>
  <c r="BB175" i="16" s="1"/>
  <c r="BB176" i="16" s="1"/>
  <c r="U164" i="16"/>
  <c r="V164" i="16" s="1"/>
  <c r="AN165" i="16"/>
  <c r="AN166" i="16" s="1"/>
  <c r="AN167" i="16" s="1"/>
  <c r="AN168" i="16" s="1"/>
  <c r="AN169" i="16" s="1"/>
  <c r="AN170" i="16" s="1"/>
  <c r="AN171" i="16" s="1"/>
  <c r="AN172" i="16" s="1"/>
  <c r="AN173" i="16" s="1"/>
  <c r="AN174" i="16" s="1"/>
  <c r="K175" i="16" s="1"/>
  <c r="AQ177" i="16"/>
  <c r="AQ178" i="16" s="1"/>
  <c r="AQ179" i="16" s="1"/>
  <c r="AQ180" i="16" s="1"/>
  <c r="AQ181" i="16" s="1"/>
  <c r="AQ182" i="16" s="1"/>
  <c r="AQ183" i="16" s="1"/>
  <c r="AQ184" i="16" s="1"/>
  <c r="AQ185" i="16" s="1"/>
  <c r="AQ186" i="16" s="1"/>
  <c r="AQ187" i="16" s="1"/>
  <c r="AQ188" i="16" s="1"/>
  <c r="AQ189" i="16" s="1"/>
  <c r="AQ190" i="16" s="1"/>
  <c r="U170" i="16"/>
  <c r="V170" i="16" s="1"/>
  <c r="AE3" i="15"/>
  <c r="AE4" i="15" s="1"/>
  <c r="AE5" i="15" s="1"/>
  <c r="AE6" i="15" s="1"/>
  <c r="AE7" i="15" s="1"/>
  <c r="AE8" i="15" s="1"/>
  <c r="AE9" i="15" s="1"/>
  <c r="AE10" i="15" s="1"/>
  <c r="AE11" i="15" s="1"/>
  <c r="AE12" i="15" s="1"/>
  <c r="AE13" i="15" s="1"/>
  <c r="AE14" i="15" s="1"/>
  <c r="K15" i="15" s="1"/>
  <c r="P19" i="1"/>
  <c r="U173" i="16"/>
  <c r="V173" i="16" s="1"/>
  <c r="W173" i="16" s="1"/>
  <c r="AB173" i="16" s="1"/>
  <c r="K174" i="16" s="1"/>
  <c r="AV2" i="15"/>
  <c r="W171" i="16"/>
  <c r="AG171" i="16" s="1"/>
  <c r="AG172" i="16" s="1"/>
  <c r="AG173" i="16" s="1"/>
  <c r="AG174" i="16" s="1"/>
  <c r="E175" i="16" s="1"/>
  <c r="BF171" i="16"/>
  <c r="BF172" i="16" s="1"/>
  <c r="BF173" i="16" s="1"/>
  <c r="BF174" i="16" s="1"/>
  <c r="BF175" i="16" s="1"/>
  <c r="BF176" i="16" s="1"/>
  <c r="AA2" i="15"/>
  <c r="U178" i="16"/>
  <c r="V178" i="16" s="1"/>
  <c r="W178" i="16" s="1"/>
  <c r="BD178" i="16" s="1"/>
  <c r="BD179" i="16" s="1"/>
  <c r="BD180" i="16" s="1"/>
  <c r="BD181" i="16" s="1"/>
  <c r="BD182" i="16" s="1"/>
  <c r="BD183" i="16" s="1"/>
  <c r="BD184" i="16" s="1"/>
  <c r="AD177" i="16"/>
  <c r="AD178" i="16" s="1"/>
  <c r="AD179" i="16" s="1"/>
  <c r="AD180" i="16" s="1"/>
  <c r="AD181" i="16" s="1"/>
  <c r="AD182" i="16" s="1"/>
  <c r="AD183" i="16" s="1"/>
  <c r="AD184" i="16" s="1"/>
  <c r="AD185" i="16" s="1"/>
  <c r="AD186" i="16" s="1"/>
  <c r="AD187" i="16" s="1"/>
  <c r="AD188" i="16" s="1"/>
  <c r="AD189" i="16" s="1"/>
  <c r="AD190" i="16" s="1"/>
  <c r="U168" i="16"/>
  <c r="V168" i="16" s="1"/>
  <c r="AH3" i="15"/>
  <c r="AH4" i="15" s="1"/>
  <c r="AH5" i="15" s="1"/>
  <c r="E6" i="15" s="1"/>
  <c r="P11" i="1"/>
  <c r="AD2" i="15" l="1"/>
  <c r="W164" i="16"/>
  <c r="AR164" i="16" s="1"/>
  <c r="AR165" i="16" s="1"/>
  <c r="AR166" i="16" s="1"/>
  <c r="AR167" i="16" s="1"/>
  <c r="AR168" i="16" s="1"/>
  <c r="AR169" i="16" s="1"/>
  <c r="AR170" i="16" s="1"/>
  <c r="AR171" i="16" s="1"/>
  <c r="AR172" i="16" s="1"/>
  <c r="AR173" i="16" s="1"/>
  <c r="AR174" i="16" s="1"/>
  <c r="AR175" i="16" s="1"/>
  <c r="AR176" i="16" s="1"/>
  <c r="AM164" i="16"/>
  <c r="AM165" i="16" s="1"/>
  <c r="AM166" i="16" s="1"/>
  <c r="AM167" i="16" s="1"/>
  <c r="AM168" i="16" s="1"/>
  <c r="AM169" i="16" s="1"/>
  <c r="AM170" i="16" s="1"/>
  <c r="AM171" i="16" s="1"/>
  <c r="AM172" i="16" s="1"/>
  <c r="AM173" i="16" s="1"/>
  <c r="AM174" i="16" s="1"/>
  <c r="AM175" i="16" s="1"/>
  <c r="AM176" i="16" s="1"/>
  <c r="AA3" i="15"/>
  <c r="AA4" i="15" s="1"/>
  <c r="AA5" i="15" s="1"/>
  <c r="AA6" i="15" s="1"/>
  <c r="AA7" i="15" s="1"/>
  <c r="AA8" i="15" s="1"/>
  <c r="E9" i="15" s="1"/>
  <c r="P20" i="1"/>
  <c r="E177" i="16"/>
  <c r="K185" i="16"/>
  <c r="U17" i="15"/>
  <c r="V17" i="15" s="1"/>
  <c r="W17" i="15" s="1"/>
  <c r="BH17" i="15" s="1"/>
  <c r="BH18" i="15" s="1"/>
  <c r="BH19" i="15" s="1"/>
  <c r="BH20" i="15" s="1"/>
  <c r="K21" i="15" s="1"/>
  <c r="W170" i="16"/>
  <c r="AT170" i="16" s="1"/>
  <c r="AT171" i="16" s="1"/>
  <c r="AT172" i="16" s="1"/>
  <c r="AT173" i="16" s="1"/>
  <c r="AT174" i="16" s="1"/>
  <c r="AT175" i="16" s="1"/>
  <c r="AT176" i="16" s="1"/>
  <c r="AI170" i="16"/>
  <c r="AI171" i="16" s="1"/>
  <c r="AI172" i="16" s="1"/>
  <c r="AI173" i="16" s="1"/>
  <c r="AI174" i="16" s="1"/>
  <c r="AI175" i="16" s="1"/>
  <c r="K176" i="16" s="1"/>
  <c r="AX178" i="16"/>
  <c r="AX179" i="16" s="1"/>
  <c r="AX180" i="16" s="1"/>
  <c r="AX181" i="16" s="1"/>
  <c r="E182" i="16" s="1"/>
  <c r="U175" i="16"/>
  <c r="V175" i="16" s="1"/>
  <c r="W175" i="16" s="1"/>
  <c r="BF177" i="16"/>
  <c r="BF178" i="16" s="1"/>
  <c r="BF179" i="16" s="1"/>
  <c r="BF180" i="16" s="1"/>
  <c r="BF181" i="16" s="1"/>
  <c r="BF182" i="16" s="1"/>
  <c r="BF183" i="16" s="1"/>
  <c r="BF184" i="16" s="1"/>
  <c r="BF185" i="16" s="1"/>
  <c r="BF186" i="16" s="1"/>
  <c r="BF187" i="16" s="1"/>
  <c r="BF188" i="16" s="1"/>
  <c r="BF189" i="16" s="1"/>
  <c r="BF190" i="16" s="1"/>
  <c r="E3" i="15"/>
  <c r="P4" i="1"/>
  <c r="AQ2" i="15"/>
  <c r="BG177" i="16"/>
  <c r="BG178" i="16" s="1"/>
  <c r="E179" i="16" s="1"/>
  <c r="U174" i="16"/>
  <c r="V174" i="16" s="1"/>
  <c r="W168" i="16"/>
  <c r="BE168" i="16" s="1"/>
  <c r="BE169" i="16" s="1"/>
  <c r="BE170" i="16" s="1"/>
  <c r="BE171" i="16" s="1"/>
  <c r="BE172" i="16" s="1"/>
  <c r="BE173" i="16" s="1"/>
  <c r="BE174" i="16" s="1"/>
  <c r="BE175" i="16" s="1"/>
  <c r="BE176" i="16" s="1"/>
  <c r="AZ168" i="16"/>
  <c r="AZ169" i="16" s="1"/>
  <c r="AZ170" i="16" s="1"/>
  <c r="AZ171" i="16" s="1"/>
  <c r="AZ172" i="16" s="1"/>
  <c r="AZ173" i="16" s="1"/>
  <c r="AZ174" i="16" s="1"/>
  <c r="AZ175" i="16" s="1"/>
  <c r="E176" i="16" s="1"/>
  <c r="AK173" i="16"/>
  <c r="AK174" i="16" s="1"/>
  <c r="AK175" i="16" s="1"/>
  <c r="AK176" i="16" s="1"/>
  <c r="AN175" i="16"/>
  <c r="AN176" i="16" s="1"/>
  <c r="AL169" i="16"/>
  <c r="AL170" i="16" s="1"/>
  <c r="AL171" i="16" s="1"/>
  <c r="AL172" i="16" s="1"/>
  <c r="AL173" i="16" s="1"/>
  <c r="AL174" i="16" s="1"/>
  <c r="AL175" i="16" s="1"/>
  <c r="AL176" i="16" s="1"/>
  <c r="AT177" i="16" l="1"/>
  <c r="AT178" i="16" s="1"/>
  <c r="AT179" i="16" s="1"/>
  <c r="AT180" i="16" s="1"/>
  <c r="AT181" i="16" s="1"/>
  <c r="AT182" i="16" s="1"/>
  <c r="AT183" i="16" s="1"/>
  <c r="AT184" i="16" s="1"/>
  <c r="AT185" i="16" s="1"/>
  <c r="AT186" i="16" s="1"/>
  <c r="AT187" i="16" s="1"/>
  <c r="AT188" i="16" s="1"/>
  <c r="AT189" i="16" s="1"/>
  <c r="AT190" i="16" s="1"/>
  <c r="AT2" i="15"/>
  <c r="AC17" i="15"/>
  <c r="AC18" i="15" s="1"/>
  <c r="AC19" i="15" s="1"/>
  <c r="AC20" i="15" s="1"/>
  <c r="AC21" i="15" s="1"/>
  <c r="E22" i="15" s="1"/>
  <c r="AL177" i="16"/>
  <c r="AL178" i="16" s="1"/>
  <c r="AL179" i="16" s="1"/>
  <c r="AL180" i="16" s="1"/>
  <c r="AL181" i="16" s="1"/>
  <c r="AL182" i="16" s="1"/>
  <c r="AL183" i="16" s="1"/>
  <c r="AL184" i="16" s="1"/>
  <c r="AL185" i="16" s="1"/>
  <c r="AL186" i="16" s="1"/>
  <c r="AL187" i="16" s="1"/>
  <c r="AL188" i="16" s="1"/>
  <c r="AL189" i="16" s="1"/>
  <c r="AL190" i="16" s="1"/>
  <c r="AN177" i="16"/>
  <c r="AN178" i="16" s="1"/>
  <c r="AN179" i="16" s="1"/>
  <c r="AN180" i="16" s="1"/>
  <c r="AN181" i="16" s="1"/>
  <c r="K182" i="16" s="1"/>
  <c r="U177" i="16"/>
  <c r="V177" i="16" s="1"/>
  <c r="W177" i="16" s="1"/>
  <c r="BA177" i="16" s="1"/>
  <c r="BA178" i="16" s="1"/>
  <c r="BA179" i="16" s="1"/>
  <c r="BA180" i="16" s="1"/>
  <c r="BA181" i="16" s="1"/>
  <c r="BA182" i="16" s="1"/>
  <c r="BA183" i="16" s="1"/>
  <c r="BA184" i="16" s="1"/>
  <c r="AZ176" i="16"/>
  <c r="U176" i="16"/>
  <c r="V176" i="16" s="1"/>
  <c r="W176" i="16" s="1"/>
  <c r="AQ3" i="15"/>
  <c r="AQ4" i="15" s="1"/>
  <c r="AQ5" i="15" s="1"/>
  <c r="AQ6" i="15" s="1"/>
  <c r="AQ7" i="15" s="1"/>
  <c r="AQ8" i="15" s="1"/>
  <c r="AQ9" i="15" s="1"/>
  <c r="AQ10" i="15" s="1"/>
  <c r="AQ11" i="15" s="1"/>
  <c r="AQ12" i="15" s="1"/>
  <c r="AQ13" i="15" s="1"/>
  <c r="AQ14" i="15" s="1"/>
  <c r="E15" i="15" s="1"/>
  <c r="P31" i="1"/>
  <c r="W174" i="16"/>
  <c r="AB174" i="16" s="1"/>
  <c r="AB175" i="16" s="1"/>
  <c r="AB176" i="16" s="1"/>
  <c r="AJ174" i="16"/>
  <c r="AJ175" i="16" s="1"/>
  <c r="AJ176" i="16" s="1"/>
  <c r="AG175" i="16"/>
  <c r="AG176" i="16" s="1"/>
  <c r="AM177" i="16"/>
  <c r="AM178" i="16" s="1"/>
  <c r="AM179" i="16" s="1"/>
  <c r="AM180" i="16" s="1"/>
  <c r="AM181" i="16" s="1"/>
  <c r="AM182" i="16" s="1"/>
  <c r="AM183" i="16" s="1"/>
  <c r="E184" i="16" s="1"/>
  <c r="BE177" i="16"/>
  <c r="BE178" i="16" s="1"/>
  <c r="BE179" i="16" s="1"/>
  <c r="BE180" i="16" s="1"/>
  <c r="BE181" i="16" s="1"/>
  <c r="BE182" i="16" s="1"/>
  <c r="BE183" i="16" s="1"/>
  <c r="BE184" i="16" s="1"/>
  <c r="BE185" i="16" s="1"/>
  <c r="BE186" i="16" s="1"/>
  <c r="BE187" i="16" s="1"/>
  <c r="BE188" i="16" s="1"/>
  <c r="BE189" i="16" s="1"/>
  <c r="BE190" i="16" s="1"/>
  <c r="AR177" i="16"/>
  <c r="AR178" i="16" s="1"/>
  <c r="AR179" i="16" s="1"/>
  <c r="AR180" i="16" s="1"/>
  <c r="E181" i="16" s="1"/>
  <c r="AK177" i="16"/>
  <c r="AK178" i="16" s="1"/>
  <c r="AK179" i="16" s="1"/>
  <c r="AK180" i="16" s="1"/>
  <c r="AK181" i="16" s="1"/>
  <c r="AK182" i="16" s="1"/>
  <c r="AK183" i="16" s="1"/>
  <c r="AK184" i="16" s="1"/>
  <c r="AK185" i="16" s="1"/>
  <c r="AK186" i="16" s="1"/>
  <c r="AK187" i="16" s="1"/>
  <c r="AK188" i="16" s="1"/>
  <c r="AK189" i="16" s="1"/>
  <c r="AK190" i="16" s="1"/>
  <c r="BF2" i="15"/>
  <c r="U179" i="16"/>
  <c r="V179" i="16" s="1"/>
  <c r="W179" i="16" s="1"/>
  <c r="AF179" i="16" s="1"/>
  <c r="AF180" i="16" s="1"/>
  <c r="K181" i="16" s="1"/>
  <c r="AI176" i="16"/>
  <c r="AD3" i="15"/>
  <c r="AD4" i="15" s="1"/>
  <c r="AD5" i="15" s="1"/>
  <c r="AD6" i="15" s="1"/>
  <c r="AD7" i="15" s="1"/>
  <c r="AD8" i="15" s="1"/>
  <c r="AD9" i="15" s="1"/>
  <c r="AD10" i="15" s="1"/>
  <c r="K11" i="15" s="1"/>
  <c r="P15" i="1"/>
  <c r="AZ177" i="16" l="1"/>
  <c r="AZ178" i="16" s="1"/>
  <c r="AZ179" i="16" s="1"/>
  <c r="AZ180" i="16" s="1"/>
  <c r="AZ181" i="16" s="1"/>
  <c r="AZ182" i="16" s="1"/>
  <c r="AZ183" i="16" s="1"/>
  <c r="AZ184" i="16" s="1"/>
  <c r="AZ185" i="16" s="1"/>
  <c r="AZ186" i="16" s="1"/>
  <c r="AZ187" i="16" s="1"/>
  <c r="AZ188" i="16" s="1"/>
  <c r="AZ189" i="16" s="1"/>
  <c r="AZ190" i="16" s="1"/>
  <c r="BA185" i="16"/>
  <c r="E186" i="16" s="1"/>
  <c r="BF3" i="15"/>
  <c r="BF4" i="15" s="1"/>
  <c r="BF5" i="15" s="1"/>
  <c r="BF6" i="15" s="1"/>
  <c r="BF7" i="15" s="1"/>
  <c r="BF8" i="15" s="1"/>
  <c r="BF9" i="15" s="1"/>
  <c r="BF10" i="15" s="1"/>
  <c r="BF11" i="15" s="1"/>
  <c r="BF12" i="15" s="1"/>
  <c r="BF13" i="15" s="1"/>
  <c r="BF14" i="15" s="1"/>
  <c r="BF15" i="15" s="1"/>
  <c r="BF16" i="15" s="1"/>
  <c r="BF17" i="15" s="1"/>
  <c r="BF18" i="15" s="1"/>
  <c r="BF19" i="15" s="1"/>
  <c r="K20" i="15" s="1"/>
  <c r="P17" i="1"/>
  <c r="AK2" i="15"/>
  <c r="AG177" i="16"/>
  <c r="AG178" i="16" s="1"/>
  <c r="AG179" i="16" s="1"/>
  <c r="AG180" i="16" s="1"/>
  <c r="AG181" i="16" s="1"/>
  <c r="AG182" i="16" s="1"/>
  <c r="AG183" i="16" s="1"/>
  <c r="AG184" i="16" s="1"/>
  <c r="AG185" i="16" s="1"/>
  <c r="AG186" i="16" s="1"/>
  <c r="AG187" i="16" s="1"/>
  <c r="AG188" i="16" s="1"/>
  <c r="AG189" i="16" s="1"/>
  <c r="AG190" i="16" s="1"/>
  <c r="AL2" i="15"/>
  <c r="U181" i="16"/>
  <c r="V181" i="16" s="1"/>
  <c r="W181" i="16" s="1"/>
  <c r="AJ177" i="16"/>
  <c r="AJ178" i="16" s="1"/>
  <c r="AJ179" i="16" s="1"/>
  <c r="E180" i="16" s="1"/>
  <c r="U182" i="16"/>
  <c r="V182" i="16" s="1"/>
  <c r="AB177" i="16"/>
  <c r="AB178" i="16" s="1"/>
  <c r="AB179" i="16" s="1"/>
  <c r="AB180" i="16" s="1"/>
  <c r="AB181" i="16" s="1"/>
  <c r="AB182" i="16" s="1"/>
  <c r="AB183" i="16" s="1"/>
  <c r="AB184" i="16" s="1"/>
  <c r="AB185" i="16" s="1"/>
  <c r="AB186" i="16" s="1"/>
  <c r="AB187" i="16" s="1"/>
  <c r="AB188" i="16" s="1"/>
  <c r="AB189" i="16" s="1"/>
  <c r="AB190" i="16" s="1"/>
  <c r="AB2" i="15"/>
  <c r="AF181" i="16"/>
  <c r="AF182" i="16" s="1"/>
  <c r="AF183" i="16" s="1"/>
  <c r="AF184" i="16" s="1"/>
  <c r="BG179" i="16"/>
  <c r="BG180" i="16" s="1"/>
  <c r="BG181" i="16" s="1"/>
  <c r="BG182" i="16" s="1"/>
  <c r="BG183" i="16" s="1"/>
  <c r="BG184" i="16" s="1"/>
  <c r="AI177" i="16"/>
  <c r="AI178" i="16" s="1"/>
  <c r="AI179" i="16" s="1"/>
  <c r="AI180" i="16" s="1"/>
  <c r="AI181" i="16" s="1"/>
  <c r="AI182" i="16" s="1"/>
  <c r="K183" i="16" s="1"/>
  <c r="BB177" i="16"/>
  <c r="BB178" i="16" s="1"/>
  <c r="BB179" i="16" s="1"/>
  <c r="BB180" i="16" s="1"/>
  <c r="BB181" i="16" s="1"/>
  <c r="BB182" i="16" s="1"/>
  <c r="E183" i="16" s="1"/>
  <c r="BE2" i="15"/>
  <c r="U15" i="15"/>
  <c r="V15" i="15" s="1"/>
  <c r="W15" i="15" s="1"/>
  <c r="AE15" i="15" s="1"/>
  <c r="AE16" i="15" s="1"/>
  <c r="AE17" i="15" s="1"/>
  <c r="AE18" i="15" s="1"/>
  <c r="E19" i="15" s="1"/>
  <c r="AT3" i="15"/>
  <c r="AT4" i="15" s="1"/>
  <c r="AT5" i="15" s="1"/>
  <c r="AT6" i="15" s="1"/>
  <c r="AT7" i="15" s="1"/>
  <c r="AT8" i="15" s="1"/>
  <c r="AT9" i="15" s="1"/>
  <c r="AT10" i="15" s="1"/>
  <c r="AT11" i="15" s="1"/>
  <c r="AT12" i="15" s="1"/>
  <c r="AT13" i="15" s="1"/>
  <c r="AT14" i="15" s="1"/>
  <c r="AT15" i="15" s="1"/>
  <c r="E16" i="15" s="1"/>
  <c r="P29" i="1"/>
  <c r="AG2" i="15" l="1"/>
  <c r="AK3" i="15"/>
  <c r="AK4" i="15" s="1"/>
  <c r="AK5" i="15" s="1"/>
  <c r="AK6" i="15" s="1"/>
  <c r="AK7" i="15" s="1"/>
  <c r="AK8" i="15" s="1"/>
  <c r="AK9" i="15" s="1"/>
  <c r="AK10" i="15" s="1"/>
  <c r="AK11" i="15" s="1"/>
  <c r="AK12" i="15" s="1"/>
  <c r="AK13" i="15" s="1"/>
  <c r="AK14" i="15" s="1"/>
  <c r="AK15" i="15" s="1"/>
  <c r="AK16" i="15" s="1"/>
  <c r="AK17" i="15" s="1"/>
  <c r="AK18" i="15" s="1"/>
  <c r="AK19" i="15" s="1"/>
  <c r="AK20" i="15" s="1"/>
  <c r="AK21" i="15" s="1"/>
  <c r="K22" i="15" s="1"/>
  <c r="P21" i="1"/>
  <c r="AB3" i="15"/>
  <c r="E4" i="15" s="1"/>
  <c r="P6" i="1"/>
  <c r="BG185" i="16"/>
  <c r="BG186" i="16" s="1"/>
  <c r="BG187" i="16" s="1"/>
  <c r="BG188" i="16" s="1"/>
  <c r="BG189" i="16" s="1"/>
  <c r="BG190" i="16" s="1"/>
  <c r="BG2" i="15"/>
  <c r="AF185" i="16"/>
  <c r="K186" i="16" s="1"/>
  <c r="W182" i="16"/>
  <c r="AN182" i="16" s="1"/>
  <c r="AN183" i="16" s="1"/>
  <c r="AN184" i="16" s="1"/>
  <c r="AX182" i="16"/>
  <c r="AX183" i="16" s="1"/>
  <c r="AX184" i="16" s="1"/>
  <c r="U19" i="15"/>
  <c r="V19" i="15" s="1"/>
  <c r="W19" i="15" s="1"/>
  <c r="AO19" i="15" s="1"/>
  <c r="AO20" i="15" s="1"/>
  <c r="AO21" i="15" s="1"/>
  <c r="AO22" i="15" s="1"/>
  <c r="AO23" i="15" s="1"/>
  <c r="AO24" i="15" s="1"/>
  <c r="AO25" i="15" s="1"/>
  <c r="AO26" i="15" s="1"/>
  <c r="AO27" i="15" s="1"/>
  <c r="AO28" i="15" s="1"/>
  <c r="AO29" i="15" s="1"/>
  <c r="AO30" i="15" s="1"/>
  <c r="AO31" i="15" s="1"/>
  <c r="AO32" i="15" s="1"/>
  <c r="AO33" i="15" s="1"/>
  <c r="AO34" i="15" s="1"/>
  <c r="AO35" i="15" s="1"/>
  <c r="AO36" i="15" s="1"/>
  <c r="AO37" i="15" s="1"/>
  <c r="E38" i="15" s="1"/>
  <c r="AE19" i="15"/>
  <c r="AE20" i="15" s="1"/>
  <c r="AE21" i="15" s="1"/>
  <c r="AE22" i="15" s="1"/>
  <c r="AE23" i="15" s="1"/>
  <c r="AE24" i="15" s="1"/>
  <c r="AE25" i="15" s="1"/>
  <c r="AE26" i="15" s="1"/>
  <c r="AE27" i="15" s="1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E47" i="15" s="1"/>
  <c r="AE48" i="15" s="1"/>
  <c r="AE49" i="15" s="1"/>
  <c r="AE50" i="15" s="1"/>
  <c r="K51" i="15" s="1"/>
  <c r="AQ15" i="15"/>
  <c r="AQ16" i="15" s="1"/>
  <c r="AQ17" i="15" s="1"/>
  <c r="AQ18" i="15" s="1"/>
  <c r="AQ19" i="15" s="1"/>
  <c r="AQ20" i="15" s="1"/>
  <c r="E21" i="15" s="1"/>
  <c r="BE3" i="15"/>
  <c r="BE4" i="15" s="1"/>
  <c r="BE5" i="15" s="1"/>
  <c r="BE6" i="15" s="1"/>
  <c r="BE7" i="15" s="1"/>
  <c r="BE8" i="15" s="1"/>
  <c r="BE9" i="15" s="1"/>
  <c r="BE10" i="15" s="1"/>
  <c r="BE11" i="15" s="1"/>
  <c r="K12" i="15" s="1"/>
  <c r="P32" i="1"/>
  <c r="U180" i="16"/>
  <c r="V180" i="16" s="1"/>
  <c r="W180" i="16" s="1"/>
  <c r="AU180" i="16" s="1"/>
  <c r="AU181" i="16" s="1"/>
  <c r="AU182" i="16" s="1"/>
  <c r="AU183" i="16" s="1"/>
  <c r="AU184" i="16" s="1"/>
  <c r="U186" i="16"/>
  <c r="V186" i="16" s="1"/>
  <c r="W186" i="16" s="1"/>
  <c r="U183" i="16"/>
  <c r="V183" i="16" s="1"/>
  <c r="W183" i="16" s="1"/>
  <c r="AI183" i="16" s="1"/>
  <c r="K184" i="16" s="1"/>
  <c r="AR181" i="16"/>
  <c r="AR182" i="16" s="1"/>
  <c r="AR183" i="16" s="1"/>
  <c r="AR184" i="16" s="1"/>
  <c r="AZ2" i="15"/>
  <c r="AL3" i="15"/>
  <c r="AL4" i="15" s="1"/>
  <c r="AL5" i="15" s="1"/>
  <c r="AL6" i="15" s="1"/>
  <c r="K7" i="15" s="1"/>
  <c r="P7" i="1"/>
  <c r="U184" i="16" l="1"/>
  <c r="V184" i="16" s="1"/>
  <c r="BB183" i="16"/>
  <c r="BB184" i="16" s="1"/>
  <c r="AR185" i="16"/>
  <c r="AR186" i="16" s="1"/>
  <c r="AR187" i="16" s="1"/>
  <c r="AR188" i="16" s="1"/>
  <c r="AR189" i="16" s="1"/>
  <c r="AR190" i="16" s="1"/>
  <c r="AR2" i="15"/>
  <c r="AF186" i="16"/>
  <c r="AF187" i="16" s="1"/>
  <c r="K188" i="16" s="1"/>
  <c r="AN185" i="16"/>
  <c r="AN186" i="16" s="1"/>
  <c r="K187" i="16" s="1"/>
  <c r="BG3" i="15"/>
  <c r="BG4" i="15" s="1"/>
  <c r="BG5" i="15" s="1"/>
  <c r="BG6" i="15" s="1"/>
  <c r="BG7" i="15" s="1"/>
  <c r="BG8" i="15" s="1"/>
  <c r="BG9" i="15" s="1"/>
  <c r="BG10" i="15" s="1"/>
  <c r="BG11" i="15" s="1"/>
  <c r="E12" i="15" s="1"/>
  <c r="P28" i="1"/>
  <c r="AX185" i="16"/>
  <c r="AX186" i="16" s="1"/>
  <c r="AX187" i="16" s="1"/>
  <c r="AX188" i="16" s="1"/>
  <c r="AX189" i="16" s="1"/>
  <c r="AX190" i="16" s="1"/>
  <c r="BA186" i="16"/>
  <c r="BA187" i="16" s="1"/>
  <c r="BA188" i="16" s="1"/>
  <c r="AJ180" i="16"/>
  <c r="AJ181" i="16" s="1"/>
  <c r="AJ182" i="16" s="1"/>
  <c r="AJ183" i="16" s="1"/>
  <c r="AJ184" i="16" s="1"/>
  <c r="AU185" i="16"/>
  <c r="AU186" i="16" s="1"/>
  <c r="AU187" i="16" s="1"/>
  <c r="AU188" i="16" s="1"/>
  <c r="AU189" i="16" s="1"/>
  <c r="AU190" i="16" s="1"/>
  <c r="AU2" i="15"/>
  <c r="AZ3" i="15"/>
  <c r="AZ4" i="15" s="1"/>
  <c r="AZ5" i="15" s="1"/>
  <c r="AZ6" i="15" s="1"/>
  <c r="AZ7" i="15" s="1"/>
  <c r="AZ8" i="15" s="1"/>
  <c r="AZ9" i="15" s="1"/>
  <c r="AZ10" i="15" s="1"/>
  <c r="E11" i="15" s="1"/>
  <c r="P24" i="1"/>
  <c r="U21" i="15"/>
  <c r="V21" i="15" s="1"/>
  <c r="W21" i="15" s="1"/>
  <c r="BH21" i="15" s="1"/>
  <c r="BH22" i="15" s="1"/>
  <c r="BH23" i="15" s="1"/>
  <c r="BH24" i="15" s="1"/>
  <c r="BH25" i="15" s="1"/>
  <c r="BH26" i="15" s="1"/>
  <c r="BH27" i="15" s="1"/>
  <c r="BH28" i="15" s="1"/>
  <c r="BH29" i="15" s="1"/>
  <c r="BH30" i="15" s="1"/>
  <c r="BH31" i="15" s="1"/>
  <c r="BH32" i="15" s="1"/>
  <c r="BH33" i="15" s="1"/>
  <c r="BH34" i="15" s="1"/>
  <c r="BH35" i="15" s="1"/>
  <c r="E36" i="15" s="1"/>
  <c r="U22" i="15"/>
  <c r="V22" i="15" s="1"/>
  <c r="AG3" i="15"/>
  <c r="AG4" i="15" s="1"/>
  <c r="AG5" i="15" s="1"/>
  <c r="AG6" i="15" s="1"/>
  <c r="AG7" i="15" s="1"/>
  <c r="AG8" i="15" s="1"/>
  <c r="AG9" i="15" s="1"/>
  <c r="E10" i="15" s="1"/>
  <c r="P5" i="1"/>
  <c r="U11" i="15" l="1"/>
  <c r="V11" i="15" s="1"/>
  <c r="W11" i="15" s="1"/>
  <c r="AD11" i="15" s="1"/>
  <c r="AD12" i="15" s="1"/>
  <c r="AD13" i="15" s="1"/>
  <c r="AD14" i="15" s="1"/>
  <c r="AD15" i="15" s="1"/>
  <c r="AD16" i="15" s="1"/>
  <c r="AD17" i="15" s="1"/>
  <c r="AD18" i="15" s="1"/>
  <c r="AD19" i="15" s="1"/>
  <c r="AD20" i="15" s="1"/>
  <c r="AD21" i="15" s="1"/>
  <c r="AD22" i="15" s="1"/>
  <c r="AD23" i="15" s="1"/>
  <c r="AD24" i="15" s="1"/>
  <c r="AD25" i="15" s="1"/>
  <c r="AD26" i="15" s="1"/>
  <c r="AD27" i="15" s="1"/>
  <c r="AD28" i="15" s="1"/>
  <c r="AD29" i="15" s="1"/>
  <c r="AD30" i="15" s="1"/>
  <c r="AD31" i="15" s="1"/>
  <c r="AD32" i="15" s="1"/>
  <c r="K33" i="15" s="1"/>
  <c r="U187" i="16"/>
  <c r="V187" i="16" s="1"/>
  <c r="AQ21" i="15"/>
  <c r="AQ22" i="15" s="1"/>
  <c r="AQ23" i="15" s="1"/>
  <c r="AQ24" i="15" s="1"/>
  <c r="AQ25" i="15" s="1"/>
  <c r="AQ26" i="15" s="1"/>
  <c r="AQ27" i="15" s="1"/>
  <c r="AQ28" i="15" s="1"/>
  <c r="AQ29" i="15" s="1"/>
  <c r="AQ30" i="15" s="1"/>
  <c r="AQ31" i="15" s="1"/>
  <c r="AQ32" i="15" s="1"/>
  <c r="AQ33" i="15" s="1"/>
  <c r="AQ34" i="15" s="1"/>
  <c r="AQ35" i="15" s="1"/>
  <c r="AQ36" i="15" s="1"/>
  <c r="AQ37" i="15" s="1"/>
  <c r="K38" i="15" s="1"/>
  <c r="AX2" i="15"/>
  <c r="AR3" i="15"/>
  <c r="AR4" i="15" s="1"/>
  <c r="AR5" i="15" s="1"/>
  <c r="AR6" i="15" s="1"/>
  <c r="AR7" i="15" s="1"/>
  <c r="AR8" i="15" s="1"/>
  <c r="AR9" i="15" s="1"/>
  <c r="AR10" i="15" s="1"/>
  <c r="AR11" i="15" s="1"/>
  <c r="AR12" i="15" s="1"/>
  <c r="K13" i="15" s="1"/>
  <c r="P25" i="1"/>
  <c r="BB185" i="16"/>
  <c r="BB186" i="16" s="1"/>
  <c r="BB187" i="16" s="1"/>
  <c r="BB188" i="16" s="1"/>
  <c r="BB189" i="16" s="1"/>
  <c r="BB190" i="16" s="1"/>
  <c r="AU3" i="15"/>
  <c r="AU4" i="15" s="1"/>
  <c r="AU5" i="15" s="1"/>
  <c r="AU6" i="15" s="1"/>
  <c r="AU7" i="15" s="1"/>
  <c r="AU8" i="15" s="1"/>
  <c r="AU9" i="15" s="1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E20" i="15" s="1"/>
  <c r="P18" i="1"/>
  <c r="W184" i="16"/>
  <c r="AI184" i="16" s="1"/>
  <c r="AM184" i="16"/>
  <c r="U12" i="15"/>
  <c r="V12" i="15" s="1"/>
  <c r="W12" i="15" s="1"/>
  <c r="BE12" i="15" s="1"/>
  <c r="BE13" i="15" s="1"/>
  <c r="BE14" i="15" s="1"/>
  <c r="BE15" i="15" s="1"/>
  <c r="BE16" i="15" s="1"/>
  <c r="BE17" i="15" s="1"/>
  <c r="BE18" i="15" s="1"/>
  <c r="BE19" i="15" s="1"/>
  <c r="BE20" i="15" s="1"/>
  <c r="BE21" i="15" s="1"/>
  <c r="BE22" i="15" s="1"/>
  <c r="BE23" i="15" s="1"/>
  <c r="BE24" i="15" s="1"/>
  <c r="BE25" i="15" s="1"/>
  <c r="BE26" i="15" s="1"/>
  <c r="BE27" i="15" s="1"/>
  <c r="BE28" i="15" s="1"/>
  <c r="BE29" i="15" s="1"/>
  <c r="BE30" i="15" s="1"/>
  <c r="BE31" i="15" s="1"/>
  <c r="E32" i="15" s="1"/>
  <c r="W22" i="15"/>
  <c r="AK22" i="15" s="1"/>
  <c r="AK23" i="15" s="1"/>
  <c r="AK24" i="15" s="1"/>
  <c r="E25" i="15" s="1"/>
  <c r="AC22" i="15"/>
  <c r="AC23" i="15" s="1"/>
  <c r="AC24" i="15" s="1"/>
  <c r="AC25" i="15" s="1"/>
  <c r="AC26" i="15" s="1"/>
  <c r="AC27" i="15" s="1"/>
  <c r="AC28" i="15" s="1"/>
  <c r="AC29" i="15" s="1"/>
  <c r="AC30" i="15" s="1"/>
  <c r="AC31" i="15" s="1"/>
  <c r="AC32" i="15" s="1"/>
  <c r="AC33" i="15" s="1"/>
  <c r="AC34" i="15" s="1"/>
  <c r="AC35" i="15" s="1"/>
  <c r="AC36" i="15" s="1"/>
  <c r="K37" i="15" s="1"/>
  <c r="E185" i="16"/>
  <c r="BA189" i="16"/>
  <c r="BA190" i="16" s="1"/>
  <c r="BA2" i="15" s="1"/>
  <c r="BA3" i="15" l="1"/>
  <c r="BA4" i="15" s="1"/>
  <c r="BA5" i="15" s="1"/>
  <c r="BA6" i="15" s="1"/>
  <c r="BA7" i="15" s="1"/>
  <c r="BA8" i="15" s="1"/>
  <c r="BA9" i="15" s="1"/>
  <c r="BA10" i="15" s="1"/>
  <c r="BA11" i="15" s="1"/>
  <c r="BA12" i="15" s="1"/>
  <c r="BA13" i="15" s="1"/>
  <c r="BA14" i="15" s="1"/>
  <c r="BA15" i="15" s="1"/>
  <c r="K16" i="15" s="1"/>
  <c r="P10" i="1"/>
  <c r="AX3" i="15"/>
  <c r="AX4" i="15" s="1"/>
  <c r="AX5" i="15" s="1"/>
  <c r="AX6" i="15" s="1"/>
  <c r="E7" i="15" s="1"/>
  <c r="P9" i="1"/>
  <c r="U38" i="15"/>
  <c r="V38" i="15" s="1"/>
  <c r="BG12" i="15"/>
  <c r="BG13" i="15" s="1"/>
  <c r="BG14" i="15" s="1"/>
  <c r="BG15" i="15" s="1"/>
  <c r="BG16" i="15" s="1"/>
  <c r="BG17" i="15" s="1"/>
  <c r="BG18" i="15" s="1"/>
  <c r="BG19" i="15" s="1"/>
  <c r="BG20" i="15" s="1"/>
  <c r="BG21" i="15" s="1"/>
  <c r="BG22" i="15" s="1"/>
  <c r="BG23" i="15" s="1"/>
  <c r="BG24" i="15" s="1"/>
  <c r="BG25" i="15" s="1"/>
  <c r="BG26" i="15" s="1"/>
  <c r="BG27" i="15" s="1"/>
  <c r="BG28" i="15" s="1"/>
  <c r="BG29" i="15" s="1"/>
  <c r="BG30" i="15" s="1"/>
  <c r="BG31" i="15" s="1"/>
  <c r="BG32" i="15" s="1"/>
  <c r="BG33" i="15" s="1"/>
  <c r="BG34" i="15" s="1"/>
  <c r="K35" i="15" s="1"/>
  <c r="W187" i="16"/>
  <c r="AN187" i="16" s="1"/>
  <c r="AN188" i="16" s="1"/>
  <c r="AW187" i="16"/>
  <c r="AW188" i="16" s="1"/>
  <c r="U13" i="15"/>
  <c r="V13" i="15" s="1"/>
  <c r="AM185" i="16"/>
  <c r="AM186" i="16" s="1"/>
  <c r="AM187" i="16" s="1"/>
  <c r="AM188" i="16" s="1"/>
  <c r="AM189" i="16" s="1"/>
  <c r="AM190" i="16" s="1"/>
  <c r="AM2" i="15"/>
  <c r="U20" i="15"/>
  <c r="V20" i="15" s="1"/>
  <c r="W20" i="15" s="1"/>
  <c r="BF20" i="15" s="1"/>
  <c r="BF21" i="15" s="1"/>
  <c r="BF22" i="15" s="1"/>
  <c r="BF23" i="15" s="1"/>
  <c r="BF24" i="15" s="1"/>
  <c r="BF25" i="15" s="1"/>
  <c r="BF26" i="15" s="1"/>
  <c r="BF27" i="15" s="1"/>
  <c r="BF28" i="15" s="1"/>
  <c r="BF29" i="15" s="1"/>
  <c r="BF30" i="15" s="1"/>
  <c r="BF31" i="15" s="1"/>
  <c r="BF32" i="15" s="1"/>
  <c r="E33" i="15" s="1"/>
  <c r="BB2" i="15"/>
  <c r="U185" i="16"/>
  <c r="V185" i="16" s="1"/>
  <c r="W185" i="16" s="1"/>
  <c r="BD185" i="16" s="1"/>
  <c r="BD186" i="16" s="1"/>
  <c r="BD187" i="16" s="1"/>
  <c r="BD188" i="16" s="1"/>
  <c r="AI185" i="16"/>
  <c r="AI186" i="16" s="1"/>
  <c r="AI187" i="16" s="1"/>
  <c r="AI188" i="16" s="1"/>
  <c r="K189" i="16" s="1"/>
  <c r="AZ11" i="15"/>
  <c r="AZ12" i="15" s="1"/>
  <c r="AZ13" i="15" s="1"/>
  <c r="AZ14" i="15" s="1"/>
  <c r="AZ15" i="15" s="1"/>
  <c r="AZ16" i="15" s="1"/>
  <c r="AZ17" i="15" s="1"/>
  <c r="AZ18" i="15" s="1"/>
  <c r="AZ19" i="15" s="1"/>
  <c r="AZ20" i="15" s="1"/>
  <c r="AZ21" i="15" s="1"/>
  <c r="AZ22" i="15" s="1"/>
  <c r="AZ23" i="15" s="1"/>
  <c r="AZ24" i="15" s="1"/>
  <c r="AZ25" i="15" s="1"/>
  <c r="AZ26" i="15" s="1"/>
  <c r="AZ27" i="15" s="1"/>
  <c r="AZ28" i="15" s="1"/>
  <c r="AZ29" i="15" s="1"/>
  <c r="AZ30" i="15" s="1"/>
  <c r="AZ31" i="15" s="1"/>
  <c r="AZ32" i="15" s="1"/>
  <c r="AZ33" i="15" s="1"/>
  <c r="AZ34" i="15" s="1"/>
  <c r="E35" i="15" s="1"/>
  <c r="AJ185" i="16" l="1"/>
  <c r="AJ186" i="16" s="1"/>
  <c r="AJ187" i="16" s="1"/>
  <c r="E188" i="16" s="1"/>
  <c r="BB3" i="15"/>
  <c r="BB4" i="15" s="1"/>
  <c r="BB5" i="15" s="1"/>
  <c r="K6" i="15" s="1"/>
  <c r="P23" i="1"/>
  <c r="U33" i="15"/>
  <c r="V33" i="15" s="1"/>
  <c r="W33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AD47" i="15" s="1"/>
  <c r="AD48" i="15" s="1"/>
  <c r="E49" i="15" s="1"/>
  <c r="BD189" i="16"/>
  <c r="BD190" i="16" s="1"/>
  <c r="BD2" i="15"/>
  <c r="AM3" i="15"/>
  <c r="AM4" i="15" s="1"/>
  <c r="AM5" i="15" s="1"/>
  <c r="AM6" i="15" s="1"/>
  <c r="AM7" i="15" s="1"/>
  <c r="E8" i="15" s="1"/>
  <c r="P2" i="1"/>
  <c r="W38" i="15"/>
  <c r="AQ38" i="15" s="1"/>
  <c r="AQ39" i="15" s="1"/>
  <c r="AQ40" i="15" s="1"/>
  <c r="AQ41" i="15" s="1"/>
  <c r="AQ42" i="15" s="1"/>
  <c r="AQ43" i="15" s="1"/>
  <c r="AQ44" i="15" s="1"/>
  <c r="AQ45" i="15" s="1"/>
  <c r="AQ46" i="15" s="1"/>
  <c r="AQ47" i="15" s="1"/>
  <c r="AQ48" i="15" s="1"/>
  <c r="AQ49" i="15" s="1"/>
  <c r="AQ50" i="15" s="1"/>
  <c r="AQ51" i="15" s="1"/>
  <c r="AQ52" i="15" s="1"/>
  <c r="AQ53" i="15" s="1"/>
  <c r="AQ54" i="15" s="1"/>
  <c r="AQ55" i="15" s="1"/>
  <c r="AQ56" i="15" s="1"/>
  <c r="AQ57" i="15" s="1"/>
  <c r="AQ58" i="15" s="1"/>
  <c r="AQ59" i="15" s="1"/>
  <c r="AQ60" i="15" s="1"/>
  <c r="AQ61" i="15" s="1"/>
  <c r="AQ62" i="15" s="1"/>
  <c r="AQ63" i="15" s="1"/>
  <c r="AQ64" i="15" s="1"/>
  <c r="AQ65" i="15" s="1"/>
  <c r="AQ66" i="15" s="1"/>
  <c r="AQ67" i="15" s="1"/>
  <c r="AQ68" i="15" s="1"/>
  <c r="AQ69" i="15" s="1"/>
  <c r="AQ70" i="15" s="1"/>
  <c r="AQ71" i="15" s="1"/>
  <c r="AQ72" i="15" s="1"/>
  <c r="AQ73" i="15" s="1"/>
  <c r="AQ74" i="15" s="1"/>
  <c r="AQ75" i="15" s="1"/>
  <c r="AQ76" i="15" s="1"/>
  <c r="AQ77" i="15" s="1"/>
  <c r="AQ78" i="15" s="1"/>
  <c r="AQ79" i="15" s="1"/>
  <c r="AQ80" i="15" s="1"/>
  <c r="AQ81" i="15" s="1"/>
  <c r="AQ82" i="15" s="1"/>
  <c r="AQ83" i="15" s="1"/>
  <c r="AQ84" i="15" s="1"/>
  <c r="E85" i="15" s="1"/>
  <c r="AO38" i="15"/>
  <c r="AO39" i="15" s="1"/>
  <c r="AO40" i="15" s="1"/>
  <c r="AO41" i="15" s="1"/>
  <c r="AO42" i="15" s="1"/>
  <c r="AO43" i="15" s="1"/>
  <c r="AO44" i="15" s="1"/>
  <c r="AO45" i="15" s="1"/>
  <c r="AO46" i="15" s="1"/>
  <c r="AO47" i="15" s="1"/>
  <c r="AO48" i="15" s="1"/>
  <c r="AO49" i="15" s="1"/>
  <c r="AO50" i="15" s="1"/>
  <c r="AO51" i="15" s="1"/>
  <c r="AO52" i="15" s="1"/>
  <c r="K53" i="15" s="1"/>
  <c r="AW189" i="16"/>
  <c r="AW190" i="16" s="1"/>
  <c r="AW2" i="15" s="1"/>
  <c r="U35" i="15"/>
  <c r="V35" i="15" s="1"/>
  <c r="W35" i="15" s="1"/>
  <c r="U7" i="15"/>
  <c r="V7" i="15" s="1"/>
  <c r="W7" i="15" s="1"/>
  <c r="AL7" i="15" s="1"/>
  <c r="AL8" i="15" s="1"/>
  <c r="AL9" i="15" s="1"/>
  <c r="AL10" i="15" s="1"/>
  <c r="AL11" i="15" s="1"/>
  <c r="AL12" i="15" s="1"/>
  <c r="AL13" i="15" s="1"/>
  <c r="AL14" i="15" s="1"/>
  <c r="AL15" i="15" s="1"/>
  <c r="AL16" i="15" s="1"/>
  <c r="AL17" i="15" s="1"/>
  <c r="AL18" i="15" s="1"/>
  <c r="AL19" i="15" s="1"/>
  <c r="AL20" i="15" s="1"/>
  <c r="AL21" i="15" s="1"/>
  <c r="AL22" i="15" s="1"/>
  <c r="AL23" i="15" s="1"/>
  <c r="AL24" i="15" s="1"/>
  <c r="AL25" i="15" s="1"/>
  <c r="AL26" i="15" s="1"/>
  <c r="K27" i="15" s="1"/>
  <c r="BG35" i="15"/>
  <c r="BG36" i="15" s="1"/>
  <c r="BG37" i="15" s="1"/>
  <c r="BG38" i="15" s="1"/>
  <c r="BG39" i="15" s="1"/>
  <c r="BG40" i="15" s="1"/>
  <c r="BG41" i="15" s="1"/>
  <c r="BG42" i="15" s="1"/>
  <c r="BG43" i="15" s="1"/>
  <c r="BG44" i="15" s="1"/>
  <c r="BG45" i="15" s="1"/>
  <c r="BG46" i="15" s="1"/>
  <c r="E47" i="15" s="1"/>
  <c r="AU20" i="15"/>
  <c r="AU21" i="15" s="1"/>
  <c r="AU22" i="15" s="1"/>
  <c r="AU23" i="15" s="1"/>
  <c r="AU24" i="15" s="1"/>
  <c r="AU25" i="15" s="1"/>
  <c r="AU26" i="15" s="1"/>
  <c r="AU27" i="15" s="1"/>
  <c r="AU28" i="15" s="1"/>
  <c r="AU29" i="15" s="1"/>
  <c r="AU30" i="15" s="1"/>
  <c r="AU31" i="15" s="1"/>
  <c r="AU32" i="15" s="1"/>
  <c r="AU33" i="15" s="1"/>
  <c r="E34" i="15" s="1"/>
  <c r="W13" i="15"/>
  <c r="AR13" i="15" s="1"/>
  <c r="AR14" i="15" s="1"/>
  <c r="AR15" i="15" s="1"/>
  <c r="AR16" i="15" s="1"/>
  <c r="AR17" i="15" s="1"/>
  <c r="AR18" i="15" s="1"/>
  <c r="AR19" i="15" s="1"/>
  <c r="AR20" i="15" s="1"/>
  <c r="AR21" i="15" s="1"/>
  <c r="AR22" i="15" s="1"/>
  <c r="AR23" i="15" s="1"/>
  <c r="AR24" i="15" s="1"/>
  <c r="AR25" i="15" s="1"/>
  <c r="AR26" i="15" s="1"/>
  <c r="AR27" i="15" s="1"/>
  <c r="AR28" i="15" s="1"/>
  <c r="AR29" i="15" s="1"/>
  <c r="AR30" i="15" s="1"/>
  <c r="AR31" i="15" s="1"/>
  <c r="K32" i="15" s="1"/>
  <c r="BC13" i="15"/>
  <c r="BC14" i="15" s="1"/>
  <c r="BC15" i="15" s="1"/>
  <c r="BC16" i="15" s="1"/>
  <c r="BC17" i="15" s="1"/>
  <c r="BC18" i="15" s="1"/>
  <c r="BC19" i="15" s="1"/>
  <c r="BC20" i="15" s="1"/>
  <c r="BC21" i="15" s="1"/>
  <c r="BC22" i="15" s="1"/>
  <c r="BC23" i="15" s="1"/>
  <c r="BC24" i="15" s="1"/>
  <c r="BC25" i="15" s="1"/>
  <c r="BC26" i="15" s="1"/>
  <c r="BC27" i="15" s="1"/>
  <c r="BC28" i="15" s="1"/>
  <c r="BC29" i="15" s="1"/>
  <c r="BC30" i="15" s="1"/>
  <c r="BC31" i="15" s="1"/>
  <c r="BC32" i="15" s="1"/>
  <c r="BC33" i="15" s="1"/>
  <c r="K34" i="15" s="1"/>
  <c r="E189" i="16"/>
  <c r="U16" i="15"/>
  <c r="V16" i="15" s="1"/>
  <c r="AW3" i="15" l="1"/>
  <c r="AW4" i="15" s="1"/>
  <c r="K5" i="15" s="1"/>
  <c r="P13" i="1"/>
  <c r="U32" i="15"/>
  <c r="V32" i="15" s="1"/>
  <c r="BD3" i="15"/>
  <c r="BD4" i="15" s="1"/>
  <c r="BD5" i="15" s="1"/>
  <c r="BD6" i="15" s="1"/>
  <c r="BD7" i="15" s="1"/>
  <c r="BD8" i="15" s="1"/>
  <c r="BD9" i="15" s="1"/>
  <c r="K10" i="15" s="1"/>
  <c r="P8" i="1"/>
  <c r="BF33" i="15"/>
  <c r="BF34" i="15" s="1"/>
  <c r="BF35" i="15" s="1"/>
  <c r="BF36" i="15" s="1"/>
  <c r="BF37" i="15" s="1"/>
  <c r="BF38" i="15" s="1"/>
  <c r="BF39" i="15" s="1"/>
  <c r="BF40" i="15" s="1"/>
  <c r="BF41" i="15" s="1"/>
  <c r="BF42" i="15" s="1"/>
  <c r="BF43" i="15" s="1"/>
  <c r="BF44" i="15" s="1"/>
  <c r="BF45" i="15" s="1"/>
  <c r="BF46" i="15" s="1"/>
  <c r="BF47" i="15" s="1"/>
  <c r="K48" i="15" s="1"/>
  <c r="U189" i="16"/>
  <c r="V189" i="16" s="1"/>
  <c r="W189" i="16" s="1"/>
  <c r="AI189" i="16" s="1"/>
  <c r="K190" i="16" s="1"/>
  <c r="U34" i="15"/>
  <c r="V34" i="15" s="1"/>
  <c r="W34" i="15" s="1"/>
  <c r="BC34" i="15" s="1"/>
  <c r="BC35" i="15" s="1"/>
  <c r="BC36" i="15" s="1"/>
  <c r="BC37" i="15" s="1"/>
  <c r="BC38" i="15" s="1"/>
  <c r="BC39" i="15" s="1"/>
  <c r="BC40" i="15" s="1"/>
  <c r="BC41" i="15" s="1"/>
  <c r="BC42" i="15" s="1"/>
  <c r="BC43" i="15" s="1"/>
  <c r="BC44" i="15" s="1"/>
  <c r="BC45" i="15" s="1"/>
  <c r="BC46" i="15" s="1"/>
  <c r="BC47" i="15" s="1"/>
  <c r="E48" i="15" s="1"/>
  <c r="AX7" i="15"/>
  <c r="AX8" i="15" s="1"/>
  <c r="AX9" i="15" s="1"/>
  <c r="AX10" i="15" s="1"/>
  <c r="AX11" i="15" s="1"/>
  <c r="AX12" i="15" s="1"/>
  <c r="AX13" i="15" s="1"/>
  <c r="AX14" i="15" s="1"/>
  <c r="AX15" i="15" s="1"/>
  <c r="AX16" i="15" s="1"/>
  <c r="AX17" i="15" s="1"/>
  <c r="AX18" i="15" s="1"/>
  <c r="AX19" i="15" s="1"/>
  <c r="AX20" i="15" s="1"/>
  <c r="AX21" i="15" s="1"/>
  <c r="AX22" i="15" s="1"/>
  <c r="AX23" i="15" s="1"/>
  <c r="AX24" i="15" s="1"/>
  <c r="AX25" i="15" s="1"/>
  <c r="AX26" i="15" s="1"/>
  <c r="AX27" i="15" s="1"/>
  <c r="K28" i="15" s="1"/>
  <c r="W16" i="15"/>
  <c r="BA16" i="15" s="1"/>
  <c r="BA17" i="15" s="1"/>
  <c r="K18" i="15" s="1"/>
  <c r="AT16" i="15"/>
  <c r="AT17" i="15" s="1"/>
  <c r="AT18" i="15" s="1"/>
  <c r="AT19" i="15" s="1"/>
  <c r="AT20" i="15" s="1"/>
  <c r="AT21" i="15" s="1"/>
  <c r="AT22" i="15" s="1"/>
  <c r="AT23" i="15" s="1"/>
  <c r="AT24" i="15" s="1"/>
  <c r="K25" i="15" s="1"/>
  <c r="AZ35" i="15"/>
  <c r="AZ36" i="15" s="1"/>
  <c r="AZ37" i="15" s="1"/>
  <c r="AZ38" i="15" s="1"/>
  <c r="AZ39" i="15" s="1"/>
  <c r="AZ40" i="15" s="1"/>
  <c r="AZ41" i="15" s="1"/>
  <c r="AZ42" i="15" s="1"/>
  <c r="AZ43" i="15" s="1"/>
  <c r="AZ44" i="15" s="1"/>
  <c r="AZ45" i="15" s="1"/>
  <c r="AZ46" i="15" s="1"/>
  <c r="AZ47" i="15" s="1"/>
  <c r="AZ48" i="15" s="1"/>
  <c r="AZ49" i="15" s="1"/>
  <c r="K50" i="15" s="1"/>
  <c r="U6" i="15"/>
  <c r="V6" i="15" s="1"/>
  <c r="U188" i="16"/>
  <c r="V188" i="16" s="1"/>
  <c r="W188" i="16" s="1"/>
  <c r="AF188" i="16" s="1"/>
  <c r="U48" i="15" l="1"/>
  <c r="V48" i="15" s="1"/>
  <c r="W48" i="15" s="1"/>
  <c r="U18" i="15"/>
  <c r="V18" i="15" s="1"/>
  <c r="AF189" i="16"/>
  <c r="E190" i="16" s="1"/>
  <c r="AN189" i="16"/>
  <c r="AN190" i="16" s="1"/>
  <c r="AN2" i="15" s="1"/>
  <c r="U10" i="15"/>
  <c r="V10" i="15" s="1"/>
  <c r="BF48" i="15"/>
  <c r="BF49" i="15" s="1"/>
  <c r="BF50" i="15" s="1"/>
  <c r="BF51" i="15" s="1"/>
  <c r="BF52" i="15" s="1"/>
  <c r="BF53" i="15" s="1"/>
  <c r="BF54" i="15" s="1"/>
  <c r="BF55" i="15" s="1"/>
  <c r="BF56" i="15" s="1"/>
  <c r="BF57" i="15" s="1"/>
  <c r="BF58" i="15" s="1"/>
  <c r="BF59" i="15" s="1"/>
  <c r="BF60" i="15" s="1"/>
  <c r="BF61" i="15" s="1"/>
  <c r="BF62" i="15" s="1"/>
  <c r="BF63" i="15" s="1"/>
  <c r="BF64" i="15" s="1"/>
  <c r="BF65" i="15" s="1"/>
  <c r="E66" i="15" s="1"/>
  <c r="W6" i="15"/>
  <c r="BB6" i="15" s="1"/>
  <c r="BB7" i="15" s="1"/>
  <c r="BB8" i="15" s="1"/>
  <c r="BB9" i="15" s="1"/>
  <c r="BB10" i="15" s="1"/>
  <c r="BB11" i="15" s="1"/>
  <c r="BB12" i="15" s="1"/>
  <c r="BB13" i="15" s="1"/>
  <c r="BB14" i="15" s="1"/>
  <c r="BB15" i="15" s="1"/>
  <c r="BB16" i="15" s="1"/>
  <c r="BB17" i="15" s="1"/>
  <c r="BB18" i="15" s="1"/>
  <c r="BB19" i="15" s="1"/>
  <c r="BB20" i="15" s="1"/>
  <c r="BB21" i="15" s="1"/>
  <c r="BB22" i="15" s="1"/>
  <c r="BB23" i="15" s="1"/>
  <c r="BB24" i="15" s="1"/>
  <c r="BB25" i="15" s="1"/>
  <c r="BB26" i="15" s="1"/>
  <c r="BB27" i="15" s="1"/>
  <c r="BB28" i="15" s="1"/>
  <c r="BB29" i="15" s="1"/>
  <c r="K30" i="15" s="1"/>
  <c r="AH6" i="15"/>
  <c r="AH7" i="15" s="1"/>
  <c r="AH8" i="15" s="1"/>
  <c r="AH9" i="15" s="1"/>
  <c r="AH10" i="15" s="1"/>
  <c r="AH11" i="15" s="1"/>
  <c r="AH12" i="15" s="1"/>
  <c r="AH13" i="15" s="1"/>
  <c r="AH14" i="15" s="1"/>
  <c r="AH15" i="15" s="1"/>
  <c r="AH16" i="15" s="1"/>
  <c r="AH17" i="15" s="1"/>
  <c r="AH18" i="15" s="1"/>
  <c r="AH19" i="15" s="1"/>
  <c r="AH20" i="15" s="1"/>
  <c r="AH21" i="15" s="1"/>
  <c r="AH22" i="15" s="1"/>
  <c r="AH23" i="15" s="1"/>
  <c r="K24" i="15" s="1"/>
  <c r="W32" i="15"/>
  <c r="AR32" i="15" s="1"/>
  <c r="AR33" i="15" s="1"/>
  <c r="AR34" i="15" s="1"/>
  <c r="AR35" i="15" s="1"/>
  <c r="AR36" i="15" s="1"/>
  <c r="AR37" i="15" s="1"/>
  <c r="AR38" i="15" s="1"/>
  <c r="AR39" i="15" s="1"/>
  <c r="AR40" i="15" s="1"/>
  <c r="AR41" i="15" s="1"/>
  <c r="AR42" i="15" s="1"/>
  <c r="AR43" i="15" s="1"/>
  <c r="AR44" i="15" s="1"/>
  <c r="AR45" i="15" s="1"/>
  <c r="AR46" i="15" s="1"/>
  <c r="AR47" i="15" s="1"/>
  <c r="AR48" i="15" s="1"/>
  <c r="AR49" i="15" s="1"/>
  <c r="E50" i="15" s="1"/>
  <c r="BE32" i="15"/>
  <c r="BE33" i="15" s="1"/>
  <c r="BE34" i="15" s="1"/>
  <c r="BE35" i="15" s="1"/>
  <c r="BE36" i="15" s="1"/>
  <c r="BE37" i="15" s="1"/>
  <c r="BE38" i="15" s="1"/>
  <c r="BE39" i="15" s="1"/>
  <c r="BE40" i="15" s="1"/>
  <c r="BE41" i="15" s="1"/>
  <c r="BE42" i="15" s="1"/>
  <c r="BE43" i="15" s="1"/>
  <c r="BE44" i="15" s="1"/>
  <c r="BE45" i="15" s="1"/>
  <c r="BE46" i="15" s="1"/>
  <c r="BE47" i="15" s="1"/>
  <c r="BE48" i="15" s="1"/>
  <c r="K49" i="15" s="1"/>
  <c r="AU34" i="15"/>
  <c r="AU35" i="15" s="1"/>
  <c r="AU36" i="15" s="1"/>
  <c r="AU37" i="15" s="1"/>
  <c r="AU38" i="15" s="1"/>
  <c r="AU39" i="15" s="1"/>
  <c r="AU40" i="15" s="1"/>
  <c r="AU41" i="15" s="1"/>
  <c r="AU42" i="15" s="1"/>
  <c r="AU43" i="15" s="1"/>
  <c r="AU44" i="15" s="1"/>
  <c r="AU45" i="15" s="1"/>
  <c r="AU46" i="15" s="1"/>
  <c r="K47" i="15" s="1"/>
  <c r="AJ188" i="16"/>
  <c r="U25" i="15"/>
  <c r="V25" i="15" s="1"/>
  <c r="U5" i="15"/>
  <c r="V5" i="15" s="1"/>
  <c r="W25" i="15" l="1"/>
  <c r="AT25" i="15" s="1"/>
  <c r="AT26" i="15" s="1"/>
  <c r="AT27" i="15" s="1"/>
  <c r="AT28" i="15" s="1"/>
  <c r="AT29" i="15" s="1"/>
  <c r="AT30" i="15" s="1"/>
  <c r="AT31" i="15" s="1"/>
  <c r="AT32" i="15" s="1"/>
  <c r="AT33" i="15" s="1"/>
  <c r="AT34" i="15" s="1"/>
  <c r="AT35" i="15" s="1"/>
  <c r="AT36" i="15" s="1"/>
  <c r="AT37" i="15" s="1"/>
  <c r="AT38" i="15" s="1"/>
  <c r="AT39" i="15" s="1"/>
  <c r="AT40" i="15" s="1"/>
  <c r="AT41" i="15" s="1"/>
  <c r="AT42" i="15" s="1"/>
  <c r="AT43" i="15" s="1"/>
  <c r="AT44" i="15" s="1"/>
  <c r="AT45" i="15" s="1"/>
  <c r="AT46" i="15" s="1"/>
  <c r="AT47" i="15" s="1"/>
  <c r="AT48" i="15" s="1"/>
  <c r="AT49" i="15" s="1"/>
  <c r="AT50" i="15" s="1"/>
  <c r="AT51" i="15" s="1"/>
  <c r="AT52" i="15" s="1"/>
  <c r="E53" i="15" s="1"/>
  <c r="AK25" i="15"/>
  <c r="AK26" i="15" s="1"/>
  <c r="AK27" i="15" s="1"/>
  <c r="AK28" i="15" s="1"/>
  <c r="AK29" i="15" s="1"/>
  <c r="AK30" i="15" s="1"/>
  <c r="AK31" i="15" s="1"/>
  <c r="AK32" i="15" s="1"/>
  <c r="AK33" i="15" s="1"/>
  <c r="AK34" i="15" s="1"/>
  <c r="AK35" i="15" s="1"/>
  <c r="AK36" i="15" s="1"/>
  <c r="AK37" i="15" s="1"/>
  <c r="AK38" i="15" s="1"/>
  <c r="AK39" i="15" s="1"/>
  <c r="AK40" i="15" s="1"/>
  <c r="AK41" i="15" s="1"/>
  <c r="AK42" i="15" s="1"/>
  <c r="AK43" i="15" s="1"/>
  <c r="AK44" i="15" s="1"/>
  <c r="AK45" i="15" s="1"/>
  <c r="AK46" i="15" s="1"/>
  <c r="AK47" i="15" s="1"/>
  <c r="AK48" i="15" s="1"/>
  <c r="AK49" i="15" s="1"/>
  <c r="AK50" i="15" s="1"/>
  <c r="AK51" i="15" s="1"/>
  <c r="E52" i="15" s="1"/>
  <c r="AN3" i="15"/>
  <c r="AN4" i="15" s="1"/>
  <c r="AN5" i="15" s="1"/>
  <c r="AN6" i="15" s="1"/>
  <c r="AN7" i="15" s="1"/>
  <c r="AN8" i="15" s="1"/>
  <c r="K9" i="15" s="1"/>
  <c r="P14" i="1"/>
  <c r="W10" i="15"/>
  <c r="BD10" i="15" s="1"/>
  <c r="BD11" i="15" s="1"/>
  <c r="BD12" i="15" s="1"/>
  <c r="BD13" i="15" s="1"/>
  <c r="BD14" i="15" s="1"/>
  <c r="BD15" i="15" s="1"/>
  <c r="BD16" i="15" s="1"/>
  <c r="BD17" i="15" s="1"/>
  <c r="BD18" i="15" s="1"/>
  <c r="BD19" i="15" s="1"/>
  <c r="BD20" i="15" s="1"/>
  <c r="BD21" i="15" s="1"/>
  <c r="BD22" i="15" s="1"/>
  <c r="BD23" i="15" s="1"/>
  <c r="E24" i="15" s="1"/>
  <c r="AG10" i="15"/>
  <c r="AG11" i="15" s="1"/>
  <c r="AG12" i="15" s="1"/>
  <c r="AG13" i="15" s="1"/>
  <c r="AG14" i="15" s="1"/>
  <c r="AG15" i="15" s="1"/>
  <c r="AG16" i="15" s="1"/>
  <c r="AG17" i="15" s="1"/>
  <c r="AG18" i="15" s="1"/>
  <c r="AG19" i="15" s="1"/>
  <c r="AG20" i="15" s="1"/>
  <c r="AG21" i="15" s="1"/>
  <c r="AG22" i="15" s="1"/>
  <c r="AG23" i="15" s="1"/>
  <c r="AG24" i="15" s="1"/>
  <c r="AG25" i="15" s="1"/>
  <c r="AG26" i="15" s="1"/>
  <c r="AG27" i="15" s="1"/>
  <c r="AG28" i="15" s="1"/>
  <c r="AG29" i="15" s="1"/>
  <c r="AG30" i="15" s="1"/>
  <c r="K31" i="15" s="1"/>
  <c r="U190" i="16"/>
  <c r="V190" i="16" s="1"/>
  <c r="W190" i="16" s="1"/>
  <c r="AI190" i="16" s="1"/>
  <c r="AI2" i="15" s="1"/>
  <c r="AF190" i="16"/>
  <c r="AF2" i="15" s="1"/>
  <c r="U49" i="15"/>
  <c r="V49" i="15" s="1"/>
  <c r="AJ189" i="16"/>
  <c r="AJ190" i="16" s="1"/>
  <c r="AJ2" i="15"/>
  <c r="U50" i="15"/>
  <c r="V50" i="15" s="1"/>
  <c r="W50" i="15" s="1"/>
  <c r="AZ50" i="15" s="1"/>
  <c r="AZ51" i="15" s="1"/>
  <c r="AZ52" i="15" s="1"/>
  <c r="AZ53" i="15" s="1"/>
  <c r="AZ54" i="15" s="1"/>
  <c r="AZ55" i="15" s="1"/>
  <c r="AZ56" i="15" s="1"/>
  <c r="AZ57" i="15" s="1"/>
  <c r="AZ58" i="15" s="1"/>
  <c r="AZ59" i="15" s="1"/>
  <c r="AZ60" i="15" s="1"/>
  <c r="AZ61" i="15" s="1"/>
  <c r="AZ62" i="15" s="1"/>
  <c r="AZ63" i="15" s="1"/>
  <c r="AZ64" i="15" s="1"/>
  <c r="AZ65" i="15" s="1"/>
  <c r="AZ66" i="15" s="1"/>
  <c r="K67" i="15" s="1"/>
  <c r="U47" i="15"/>
  <c r="V47" i="15" s="1"/>
  <c r="W18" i="15"/>
  <c r="BA18" i="15" s="1"/>
  <c r="BA19" i="15" s="1"/>
  <c r="BA20" i="15" s="1"/>
  <c r="BA21" i="15" s="1"/>
  <c r="BA22" i="15" s="1"/>
  <c r="BA23" i="15" s="1"/>
  <c r="BA24" i="15" s="1"/>
  <c r="BA25" i="15" s="1"/>
  <c r="BA26" i="15" s="1"/>
  <c r="BA27" i="15" s="1"/>
  <c r="BA28" i="15" s="1"/>
  <c r="BA29" i="15" s="1"/>
  <c r="BA30" i="15" s="1"/>
  <c r="BA31" i="15" s="1"/>
  <c r="BA32" i="15" s="1"/>
  <c r="BA33" i="15" s="1"/>
  <c r="BA34" i="15" s="1"/>
  <c r="BA35" i="15" s="1"/>
  <c r="BA36" i="15" s="1"/>
  <c r="E37" i="15" s="1"/>
  <c r="AS18" i="15"/>
  <c r="AS19" i="15" s="1"/>
  <c r="AS20" i="15" s="1"/>
  <c r="AS21" i="15" s="1"/>
  <c r="AS22" i="15" s="1"/>
  <c r="AS23" i="15" s="1"/>
  <c r="AS24" i="15" s="1"/>
  <c r="AS25" i="15" s="1"/>
  <c r="AS26" i="15" s="1"/>
  <c r="AS27" i="15" s="1"/>
  <c r="AS28" i="15" s="1"/>
  <c r="AS29" i="15" s="1"/>
  <c r="AS30" i="15" s="1"/>
  <c r="AS31" i="15" s="1"/>
  <c r="AS32" i="15" s="1"/>
  <c r="AS33" i="15" s="1"/>
  <c r="AS34" i="15" s="1"/>
  <c r="AS35" i="15" s="1"/>
  <c r="K36" i="15" s="1"/>
  <c r="W5" i="15"/>
  <c r="AW5" i="15" s="1"/>
  <c r="AW6" i="15" s="1"/>
  <c r="AW7" i="15" s="1"/>
  <c r="AW8" i="15" s="1"/>
  <c r="AW9" i="15" s="1"/>
  <c r="AW10" i="15" s="1"/>
  <c r="AW11" i="15" s="1"/>
  <c r="AW12" i="15" s="1"/>
  <c r="AW13" i="15" s="1"/>
  <c r="AW14" i="15" s="1"/>
  <c r="AW15" i="15" s="1"/>
  <c r="AW16" i="15" s="1"/>
  <c r="AW17" i="15" s="1"/>
  <c r="AW18" i="15" s="1"/>
  <c r="AW19" i="15" s="1"/>
  <c r="AW20" i="15" s="1"/>
  <c r="AW21" i="15" s="1"/>
  <c r="AW22" i="15" s="1"/>
  <c r="AW23" i="15" s="1"/>
  <c r="AW24" i="15" s="1"/>
  <c r="AW25" i="15" s="1"/>
  <c r="AW26" i="15" s="1"/>
  <c r="AW27" i="15" s="1"/>
  <c r="AW28" i="15" s="1"/>
  <c r="AW29" i="15" s="1"/>
  <c r="E30" i="15" s="1"/>
  <c r="AP5" i="15"/>
  <c r="AP6" i="15" s="1"/>
  <c r="AP7" i="15" s="1"/>
  <c r="AP8" i="15" s="1"/>
  <c r="AP9" i="15" s="1"/>
  <c r="AP10" i="15" s="1"/>
  <c r="AP11" i="15" s="1"/>
  <c r="AP12" i="15" s="1"/>
  <c r="AP13" i="15" s="1"/>
  <c r="AP14" i="15" s="1"/>
  <c r="AP15" i="15" s="1"/>
  <c r="AP16" i="15" s="1"/>
  <c r="AP17" i="15" s="1"/>
  <c r="AP18" i="15" s="1"/>
  <c r="AP19" i="15" s="1"/>
  <c r="AP20" i="15" s="1"/>
  <c r="AP21" i="15" s="1"/>
  <c r="AP22" i="15" s="1"/>
  <c r="AP23" i="15" s="1"/>
  <c r="AP24" i="15" s="1"/>
  <c r="AP25" i="15" s="1"/>
  <c r="AP26" i="15" s="1"/>
  <c r="AP27" i="15" s="1"/>
  <c r="AP28" i="15" s="1"/>
  <c r="E29" i="15" s="1"/>
  <c r="BC48" i="15"/>
  <c r="BC49" i="15" s="1"/>
  <c r="BC50" i="15" s="1"/>
  <c r="BC51" i="15" s="1"/>
  <c r="BC52" i="15" s="1"/>
  <c r="BC53" i="15" s="1"/>
  <c r="BC54" i="15" s="1"/>
  <c r="BC55" i="15" s="1"/>
  <c r="BC56" i="15" s="1"/>
  <c r="K57" i="15" s="1"/>
  <c r="W49" i="15" l="1"/>
  <c r="BE49" i="15" s="1"/>
  <c r="BE50" i="15" s="1"/>
  <c r="BE51" i="15" s="1"/>
  <c r="BE52" i="15" s="1"/>
  <c r="BE53" i="15" s="1"/>
  <c r="BE54" i="15" s="1"/>
  <c r="BE55" i="15" s="1"/>
  <c r="BE56" i="15" s="1"/>
  <c r="E57" i="15" s="1"/>
  <c r="AD49" i="15"/>
  <c r="AD50" i="15" s="1"/>
  <c r="AD51" i="15" s="1"/>
  <c r="AD52" i="15" s="1"/>
  <c r="AD53" i="15" s="1"/>
  <c r="AD54" i="15" s="1"/>
  <c r="AD55" i="15" s="1"/>
  <c r="AD56" i="15" s="1"/>
  <c r="AD57" i="15" s="1"/>
  <c r="AD58" i="15" s="1"/>
  <c r="AD59" i="15" s="1"/>
  <c r="AD60" i="15" s="1"/>
  <c r="AD61" i="15" s="1"/>
  <c r="AD62" i="15" s="1"/>
  <c r="AD63" i="15" s="1"/>
  <c r="AD64" i="15" s="1"/>
  <c r="K65" i="15" s="1"/>
  <c r="K3" i="15"/>
  <c r="P16" i="1"/>
  <c r="U24" i="15"/>
  <c r="V24" i="15" s="1"/>
  <c r="W24" i="15" s="1"/>
  <c r="AH24" i="15" s="1"/>
  <c r="AH25" i="15" s="1"/>
  <c r="AH26" i="15" s="1"/>
  <c r="AH27" i="15" s="1"/>
  <c r="AH28" i="15" s="1"/>
  <c r="AH29" i="15" s="1"/>
  <c r="AH30" i="15" s="1"/>
  <c r="AH31" i="15" s="1"/>
  <c r="AH32" i="15" s="1"/>
  <c r="AH33" i="15" s="1"/>
  <c r="AH34" i="15" s="1"/>
  <c r="AH35" i="15" s="1"/>
  <c r="AH36" i="15" s="1"/>
  <c r="AH37" i="15" s="1"/>
  <c r="AH38" i="15" s="1"/>
  <c r="AH39" i="15" s="1"/>
  <c r="AH40" i="15" s="1"/>
  <c r="AH41" i="15" s="1"/>
  <c r="AH42" i="15" s="1"/>
  <c r="AH43" i="15" s="1"/>
  <c r="AH44" i="15" s="1"/>
  <c r="E45" i="15" s="1"/>
  <c r="W47" i="15"/>
  <c r="AU47" i="15" s="1"/>
  <c r="AU48" i="15" s="1"/>
  <c r="AU49" i="15" s="1"/>
  <c r="AU50" i="15" s="1"/>
  <c r="AU51" i="15" s="1"/>
  <c r="AU52" i="15" s="1"/>
  <c r="AU53" i="15" s="1"/>
  <c r="AU54" i="15" s="1"/>
  <c r="AU55" i="15" s="1"/>
  <c r="AU56" i="15" s="1"/>
  <c r="AU57" i="15" s="1"/>
  <c r="AU58" i="15" s="1"/>
  <c r="AU59" i="15" s="1"/>
  <c r="AU60" i="15" s="1"/>
  <c r="AU61" i="15" s="1"/>
  <c r="AU62" i="15" s="1"/>
  <c r="AU63" i="15" s="1"/>
  <c r="AU64" i="15" s="1"/>
  <c r="AU65" i="15" s="1"/>
  <c r="AU66" i="15" s="1"/>
  <c r="E67" i="15" s="1"/>
  <c r="BG47" i="15"/>
  <c r="BG48" i="15" s="1"/>
  <c r="BG49" i="15" s="1"/>
  <c r="BG50" i="15" s="1"/>
  <c r="BG51" i="15" s="1"/>
  <c r="BG52" i="15" s="1"/>
  <c r="BG53" i="15" s="1"/>
  <c r="BG54" i="15" s="1"/>
  <c r="BG55" i="15" s="1"/>
  <c r="BG56" i="15" s="1"/>
  <c r="BG57" i="15" s="1"/>
  <c r="BG58" i="15" s="1"/>
  <c r="BG59" i="15" s="1"/>
  <c r="BG60" i="15" s="1"/>
  <c r="BG61" i="15" s="1"/>
  <c r="BG62" i="15" s="1"/>
  <c r="BG63" i="15" s="1"/>
  <c r="BG64" i="15" s="1"/>
  <c r="BG65" i="15" s="1"/>
  <c r="K66" i="15" s="1"/>
  <c r="U36" i="15"/>
  <c r="V36" i="15" s="1"/>
  <c r="U9" i="15"/>
  <c r="V9" i="15" s="1"/>
  <c r="U30" i="15"/>
  <c r="V30" i="15" s="1"/>
  <c r="W30" i="15" s="1"/>
  <c r="BB30" i="15" s="1"/>
  <c r="BB31" i="15" s="1"/>
  <c r="BB32" i="15" s="1"/>
  <c r="BB33" i="15" s="1"/>
  <c r="BB34" i="15" s="1"/>
  <c r="BB35" i="15" s="1"/>
  <c r="BB36" i="15" s="1"/>
  <c r="BB37" i="15" s="1"/>
  <c r="BB38" i="15" s="1"/>
  <c r="BB39" i="15" s="1"/>
  <c r="BB40" i="15" s="1"/>
  <c r="BB41" i="15" s="1"/>
  <c r="BB42" i="15" s="1"/>
  <c r="BB43" i="15" s="1"/>
  <c r="BB44" i="15" s="1"/>
  <c r="BB45" i="15" s="1"/>
  <c r="E46" i="15" s="1"/>
  <c r="AF3" i="15"/>
  <c r="AF4" i="15" s="1"/>
  <c r="AF5" i="15" s="1"/>
  <c r="AF6" i="15" s="1"/>
  <c r="AF7" i="15" s="1"/>
  <c r="K8" i="15" s="1"/>
  <c r="P12" i="1"/>
  <c r="U53" i="15"/>
  <c r="V53" i="15" s="1"/>
  <c r="W53" i="15" s="1"/>
  <c r="AO53" i="15" s="1"/>
  <c r="AO54" i="15" s="1"/>
  <c r="AO55" i="15" s="1"/>
  <c r="AO56" i="15" s="1"/>
  <c r="AO57" i="15" s="1"/>
  <c r="AO58" i="15" s="1"/>
  <c r="AO59" i="15" s="1"/>
  <c r="AO60" i="15" s="1"/>
  <c r="AO61" i="15" s="1"/>
  <c r="AO62" i="15" s="1"/>
  <c r="AO63" i="15" s="1"/>
  <c r="AO64" i="15" s="1"/>
  <c r="AO65" i="15" s="1"/>
  <c r="AO66" i="15" s="1"/>
  <c r="AO67" i="15" s="1"/>
  <c r="AO68" i="15" s="1"/>
  <c r="AO69" i="15" s="1"/>
  <c r="E70" i="15" s="1"/>
  <c r="AJ3" i="15"/>
  <c r="K4" i="15" s="1"/>
  <c r="P3" i="1"/>
  <c r="U37" i="15"/>
  <c r="V37" i="15" s="1"/>
  <c r="W37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47" i="15" s="1"/>
  <c r="AC48" i="15" s="1"/>
  <c r="AC49" i="15" s="1"/>
  <c r="AC50" i="15" s="1"/>
  <c r="E51" i="15" s="1"/>
  <c r="AR50" i="15"/>
  <c r="AR51" i="15" s="1"/>
  <c r="AR52" i="15" s="1"/>
  <c r="AR53" i="15" s="1"/>
  <c r="AR54" i="15" s="1"/>
  <c r="AR55" i="15" s="1"/>
  <c r="AR56" i="15" s="1"/>
  <c r="AR57" i="15" s="1"/>
  <c r="AR58" i="15" s="1"/>
  <c r="AR59" i="15" s="1"/>
  <c r="AR60" i="15" s="1"/>
  <c r="AR61" i="15" s="1"/>
  <c r="AR62" i="15" s="1"/>
  <c r="AR63" i="15" s="1"/>
  <c r="AR64" i="15" s="1"/>
  <c r="E65" i="15" s="1"/>
  <c r="U67" i="15" l="1"/>
  <c r="V67" i="15" s="1"/>
  <c r="W67" i="15" s="1"/>
  <c r="AZ67" i="15" s="1"/>
  <c r="AZ68" i="15" s="1"/>
  <c r="AZ69" i="15" s="1"/>
  <c r="AZ70" i="15" s="1"/>
  <c r="AZ71" i="15" s="1"/>
  <c r="AZ72" i="15" s="1"/>
  <c r="AZ73" i="15" s="1"/>
  <c r="AZ74" i="15" s="1"/>
  <c r="AZ75" i="15" s="1"/>
  <c r="AZ76" i="15" s="1"/>
  <c r="AZ77" i="15" s="1"/>
  <c r="AZ78" i="15" s="1"/>
  <c r="AZ79" i="15" s="1"/>
  <c r="AZ80" i="15" s="1"/>
  <c r="AZ81" i="15" s="1"/>
  <c r="E82" i="15" s="1"/>
  <c r="BD24" i="15"/>
  <c r="BD25" i="15" s="1"/>
  <c r="BD26" i="15" s="1"/>
  <c r="BD27" i="15" s="1"/>
  <c r="BD28" i="15" s="1"/>
  <c r="BD29" i="15" s="1"/>
  <c r="BD30" i="15" s="1"/>
  <c r="BD31" i="15" s="1"/>
  <c r="BD32" i="15" s="1"/>
  <c r="BD33" i="15" s="1"/>
  <c r="BD34" i="15" s="1"/>
  <c r="BD35" i="15" s="1"/>
  <c r="BD36" i="15" s="1"/>
  <c r="BD37" i="15" s="1"/>
  <c r="BD38" i="15" s="1"/>
  <c r="BD39" i="15" s="1"/>
  <c r="BD40" i="15" s="1"/>
  <c r="BD41" i="15" s="1"/>
  <c r="BD42" i="15" s="1"/>
  <c r="BD43" i="15" s="1"/>
  <c r="BD44" i="15" s="1"/>
  <c r="BD45" i="15" s="1"/>
  <c r="K46" i="15" s="1"/>
  <c r="U46" i="15" s="1"/>
  <c r="V46" i="15" s="1"/>
  <c r="U8" i="15"/>
  <c r="V8" i="15" s="1"/>
  <c r="U65" i="15"/>
  <c r="V65" i="15" s="1"/>
  <c r="W65" i="15" s="1"/>
  <c r="BA37" i="15"/>
  <c r="BA38" i="15" s="1"/>
  <c r="BA39" i="15" s="1"/>
  <c r="BA40" i="15" s="1"/>
  <c r="BA41" i="15" s="1"/>
  <c r="BA42" i="15" s="1"/>
  <c r="BA43" i="15" s="1"/>
  <c r="BA44" i="15" s="1"/>
  <c r="BA45" i="15" s="1"/>
  <c r="BA46" i="15" s="1"/>
  <c r="BA47" i="15" s="1"/>
  <c r="BA48" i="15" s="1"/>
  <c r="BA49" i="15" s="1"/>
  <c r="BA50" i="15" s="1"/>
  <c r="BA51" i="15" s="1"/>
  <c r="BA52" i="15" s="1"/>
  <c r="BA53" i="15" s="1"/>
  <c r="BA54" i="15" s="1"/>
  <c r="BA55" i="15" s="1"/>
  <c r="BA56" i="15" s="1"/>
  <c r="BA57" i="15" s="1"/>
  <c r="BA58" i="15" s="1"/>
  <c r="BA59" i="15" s="1"/>
  <c r="BA60" i="15" s="1"/>
  <c r="BA61" i="15" s="1"/>
  <c r="BA62" i="15" s="1"/>
  <c r="BA63" i="15" s="1"/>
  <c r="BA64" i="15" s="1"/>
  <c r="BA65" i="15" s="1"/>
  <c r="BA66" i="15" s="1"/>
  <c r="BA67" i="15" s="1"/>
  <c r="BA68" i="15" s="1"/>
  <c r="E69" i="15" s="1"/>
  <c r="AW30" i="15"/>
  <c r="AW31" i="15" s="1"/>
  <c r="AW32" i="15" s="1"/>
  <c r="AW33" i="15" s="1"/>
  <c r="AW34" i="15" s="1"/>
  <c r="AW35" i="15" s="1"/>
  <c r="AW36" i="15" s="1"/>
  <c r="AW37" i="15" s="1"/>
  <c r="AW38" i="15" s="1"/>
  <c r="AW39" i="15" s="1"/>
  <c r="AW40" i="15" s="1"/>
  <c r="K41" i="15" s="1"/>
  <c r="U51" i="15"/>
  <c r="V51" i="15" s="1"/>
  <c r="W51" i="15" s="1"/>
  <c r="AE51" i="15" s="1"/>
  <c r="AE52" i="15" s="1"/>
  <c r="AE53" i="15" s="1"/>
  <c r="AE54" i="15" s="1"/>
  <c r="AE55" i="15" s="1"/>
  <c r="AE56" i="15" s="1"/>
  <c r="AE57" i="15" s="1"/>
  <c r="E58" i="15" s="1"/>
  <c r="AC51" i="15"/>
  <c r="AC52" i="15" s="1"/>
  <c r="AC53" i="15" s="1"/>
  <c r="AC54" i="15" s="1"/>
  <c r="AC55" i="15" s="1"/>
  <c r="AC56" i="15" s="1"/>
  <c r="AC57" i="15" s="1"/>
  <c r="AC58" i="15" s="1"/>
  <c r="AC59" i="15" s="1"/>
  <c r="AC60" i="15" s="1"/>
  <c r="AC61" i="15" s="1"/>
  <c r="AC62" i="15" s="1"/>
  <c r="AC63" i="15" s="1"/>
  <c r="AC64" i="15" s="1"/>
  <c r="AC65" i="15" s="1"/>
  <c r="AC66" i="15" s="1"/>
  <c r="AC67" i="15" s="1"/>
  <c r="AC68" i="15" s="1"/>
  <c r="AC69" i="15" s="1"/>
  <c r="K70" i="15" s="1"/>
  <c r="W9" i="15"/>
  <c r="AN9" i="15" s="1"/>
  <c r="AN10" i="15" s="1"/>
  <c r="AN11" i="15" s="1"/>
  <c r="AN12" i="15" s="1"/>
  <c r="AN13" i="15" s="1"/>
  <c r="AN14" i="15" s="1"/>
  <c r="AN15" i="15" s="1"/>
  <c r="AN16" i="15" s="1"/>
  <c r="AN17" i="15" s="1"/>
  <c r="AN18" i="15" s="1"/>
  <c r="AN19" i="15" s="1"/>
  <c r="AN20" i="15" s="1"/>
  <c r="AN21" i="15" s="1"/>
  <c r="AN22" i="15" s="1"/>
  <c r="AN23" i="15" s="1"/>
  <c r="AN24" i="15" s="1"/>
  <c r="AN25" i="15" s="1"/>
  <c r="AN26" i="15" s="1"/>
  <c r="AN27" i="15" s="1"/>
  <c r="AN28" i="15" s="1"/>
  <c r="AN29" i="15" s="1"/>
  <c r="AN30" i="15" s="1"/>
  <c r="E31" i="15" s="1"/>
  <c r="AA9" i="15"/>
  <c r="AA10" i="15" s="1"/>
  <c r="AA11" i="15" s="1"/>
  <c r="AA12" i="15" s="1"/>
  <c r="AA13" i="15" s="1"/>
  <c r="AA14" i="15" s="1"/>
  <c r="AA15" i="15" s="1"/>
  <c r="AA16" i="15" s="1"/>
  <c r="AA17" i="15" s="1"/>
  <c r="AA18" i="15" s="1"/>
  <c r="AA19" i="15" s="1"/>
  <c r="AA20" i="15" s="1"/>
  <c r="AA21" i="15" s="1"/>
  <c r="AA22" i="15" s="1"/>
  <c r="AA23" i="15" s="1"/>
  <c r="AA24" i="15" s="1"/>
  <c r="AA25" i="15" s="1"/>
  <c r="AA26" i="15" s="1"/>
  <c r="AA27" i="15" s="1"/>
  <c r="AA28" i="15" s="1"/>
  <c r="K29" i="15" s="1"/>
  <c r="U3" i="15"/>
  <c r="V3" i="15" s="1"/>
  <c r="U66" i="15"/>
  <c r="V66" i="15" s="1"/>
  <c r="AT53" i="15"/>
  <c r="K54" i="15" s="1"/>
  <c r="AD65" i="15"/>
  <c r="AD66" i="15" s="1"/>
  <c r="AD67" i="15" s="1"/>
  <c r="AD68" i="15" s="1"/>
  <c r="AD69" i="15" s="1"/>
  <c r="AD70" i="15" s="1"/>
  <c r="AD71" i="15" s="1"/>
  <c r="AD72" i="15" s="1"/>
  <c r="AD73" i="15" s="1"/>
  <c r="AD74" i="15" s="1"/>
  <c r="AD75" i="15" s="1"/>
  <c r="AD76" i="15" s="1"/>
  <c r="AD77" i="15" s="1"/>
  <c r="AD78" i="15" s="1"/>
  <c r="K79" i="15" s="1"/>
  <c r="U4" i="15"/>
  <c r="V4" i="15" s="1"/>
  <c r="W36" i="15"/>
  <c r="AS36" i="15" s="1"/>
  <c r="AS37" i="15" s="1"/>
  <c r="AS38" i="15" s="1"/>
  <c r="AS39" i="15" s="1"/>
  <c r="AS40" i="15" s="1"/>
  <c r="AS41" i="15" s="1"/>
  <c r="AS42" i="15" s="1"/>
  <c r="AS43" i="15" s="1"/>
  <c r="AS44" i="15" s="1"/>
  <c r="AS45" i="15" s="1"/>
  <c r="AS46" i="15" s="1"/>
  <c r="AS47" i="15" s="1"/>
  <c r="AS48" i="15" s="1"/>
  <c r="AS49" i="15" s="1"/>
  <c r="AS50" i="15" s="1"/>
  <c r="AS51" i="15" s="1"/>
  <c r="AS52" i="15" s="1"/>
  <c r="AS53" i="15" s="1"/>
  <c r="E54" i="15" s="1"/>
  <c r="BH36" i="15"/>
  <c r="BH37" i="15" s="1"/>
  <c r="BH38" i="15" s="1"/>
  <c r="BH39" i="15" s="1"/>
  <c r="BH40" i="15" s="1"/>
  <c r="BH41" i="15" s="1"/>
  <c r="BH42" i="15" s="1"/>
  <c r="BH43" i="15" s="1"/>
  <c r="BH44" i="15" s="1"/>
  <c r="BH45" i="15" s="1"/>
  <c r="BH46" i="15" s="1"/>
  <c r="BH47" i="15" s="1"/>
  <c r="BH48" i="15" s="1"/>
  <c r="BH49" i="15" s="1"/>
  <c r="BH50" i="15" s="1"/>
  <c r="BH51" i="15" s="1"/>
  <c r="K52" i="15" s="1"/>
  <c r="U57" i="15"/>
  <c r="V57" i="15" s="1"/>
  <c r="W57" i="15" s="1"/>
  <c r="BC57" i="15" s="1"/>
  <c r="BC58" i="15" s="1"/>
  <c r="BC59" i="15" s="1"/>
  <c r="BC60" i="15" s="1"/>
  <c r="BC61" i="15" s="1"/>
  <c r="BC62" i="15" s="1"/>
  <c r="BC63" i="15" s="1"/>
  <c r="BC64" i="15" s="1"/>
  <c r="BC65" i="15" s="1"/>
  <c r="BC66" i="15" s="1"/>
  <c r="BC67" i="15" s="1"/>
  <c r="BC68" i="15" s="1"/>
  <c r="BC69" i="15" s="1"/>
  <c r="BC70" i="15" s="1"/>
  <c r="BC71" i="15" s="1"/>
  <c r="BC72" i="15" s="1"/>
  <c r="BC73" i="15" s="1"/>
  <c r="BC74" i="15" s="1"/>
  <c r="BC75" i="15" s="1"/>
  <c r="BC76" i="15" s="1"/>
  <c r="BC77" i="15" s="1"/>
  <c r="BC78" i="15" s="1"/>
  <c r="BC79" i="15" s="1"/>
  <c r="BC80" i="15" s="1"/>
  <c r="BC81" i="15" s="1"/>
  <c r="K82" i="15" s="1"/>
  <c r="BE57" i="15"/>
  <c r="BE58" i="15" s="1"/>
  <c r="BE59" i="15" s="1"/>
  <c r="BE60" i="15" s="1"/>
  <c r="BE61" i="15" s="1"/>
  <c r="BE62" i="15" s="1"/>
  <c r="BE63" i="15" s="1"/>
  <c r="BE64" i="15" s="1"/>
  <c r="BE65" i="15" s="1"/>
  <c r="BE66" i="15" s="1"/>
  <c r="BE67" i="15" s="1"/>
  <c r="BE68" i="15" s="1"/>
  <c r="BE69" i="15" s="1"/>
  <c r="BE70" i="15" s="1"/>
  <c r="BE71" i="15" s="1"/>
  <c r="BE72" i="15" s="1"/>
  <c r="BE73" i="15" s="1"/>
  <c r="BE74" i="15" s="1"/>
  <c r="BE75" i="15" s="1"/>
  <c r="BE76" i="15" s="1"/>
  <c r="BE77" i="15" s="1"/>
  <c r="BE78" i="15" s="1"/>
  <c r="BE79" i="15" s="1"/>
  <c r="K80" i="15" s="1"/>
  <c r="W46" i="15" l="1"/>
  <c r="BB46" i="15"/>
  <c r="BB47" i="15" s="1"/>
  <c r="BB48" i="15" s="1"/>
  <c r="BB49" i="15" s="1"/>
  <c r="BB50" i="15" s="1"/>
  <c r="BB51" i="15" s="1"/>
  <c r="BB52" i="15" s="1"/>
  <c r="BB53" i="15" s="1"/>
  <c r="BB54" i="15" s="1"/>
  <c r="BB55" i="15" s="1"/>
  <c r="BB56" i="15" s="1"/>
  <c r="BB57" i="15" s="1"/>
  <c r="BB58" i="15" s="1"/>
  <c r="BB59" i="15" s="1"/>
  <c r="BB60" i="15" s="1"/>
  <c r="BB61" i="15" s="1"/>
  <c r="E62" i="15" s="1"/>
  <c r="W66" i="15"/>
  <c r="BG66" i="15" s="1"/>
  <c r="BG67" i="15" s="1"/>
  <c r="BG68" i="15" s="1"/>
  <c r="BG69" i="15" s="1"/>
  <c r="BG70" i="15" s="1"/>
  <c r="BG71" i="15" s="1"/>
  <c r="BG72" i="15" s="1"/>
  <c r="BG73" i="15" s="1"/>
  <c r="BG74" i="15" s="1"/>
  <c r="BG75" i="15" s="1"/>
  <c r="BG76" i="15" s="1"/>
  <c r="BG77" i="15" s="1"/>
  <c r="BG78" i="15" s="1"/>
  <c r="E79" i="15" s="1"/>
  <c r="BF66" i="15"/>
  <c r="BF67" i="15" s="1"/>
  <c r="BF68" i="15" s="1"/>
  <c r="BF69" i="15" s="1"/>
  <c r="BF70" i="15" s="1"/>
  <c r="BF71" i="15" s="1"/>
  <c r="BF72" i="15" s="1"/>
  <c r="BF73" i="15" s="1"/>
  <c r="BF74" i="15" s="1"/>
  <c r="BF75" i="15" s="1"/>
  <c r="BF76" i="15" s="1"/>
  <c r="BF77" i="15" s="1"/>
  <c r="BF78" i="15" s="1"/>
  <c r="BF79" i="15" s="1"/>
  <c r="E80" i="15" s="1"/>
  <c r="AR65" i="15"/>
  <c r="AR66" i="15" s="1"/>
  <c r="AR67" i="15" s="1"/>
  <c r="AR68" i="15" s="1"/>
  <c r="AR69" i="15" s="1"/>
  <c r="AR70" i="15" s="1"/>
  <c r="AR71" i="15" s="1"/>
  <c r="AR72" i="15" s="1"/>
  <c r="AR73" i="15" s="1"/>
  <c r="AR74" i="15" s="1"/>
  <c r="AR75" i="15" s="1"/>
  <c r="AR76" i="15" s="1"/>
  <c r="AR77" i="15" s="1"/>
  <c r="AR78" i="15" s="1"/>
  <c r="AR79" i="15" s="1"/>
  <c r="AR80" i="15" s="1"/>
  <c r="K81" i="15" s="1"/>
  <c r="W3" i="15"/>
  <c r="AI3" i="15" s="1"/>
  <c r="AI4" i="15" s="1"/>
  <c r="AI5" i="15" s="1"/>
  <c r="AI6" i="15" s="1"/>
  <c r="AI7" i="15" s="1"/>
  <c r="AI8" i="15" s="1"/>
  <c r="AI9" i="15" s="1"/>
  <c r="AI10" i="15" s="1"/>
  <c r="AI11" i="15" s="1"/>
  <c r="AI12" i="15" s="1"/>
  <c r="AI13" i="15" s="1"/>
  <c r="AI14" i="15" s="1"/>
  <c r="AI15" i="15" s="1"/>
  <c r="AI16" i="15" s="1"/>
  <c r="AI17" i="15" s="1"/>
  <c r="AI18" i="15" s="1"/>
  <c r="AI19" i="15" s="1"/>
  <c r="AI20" i="15" s="1"/>
  <c r="AI21" i="15" s="1"/>
  <c r="AI22" i="15" s="1"/>
  <c r="AI23" i="15" s="1"/>
  <c r="AI24" i="15" s="1"/>
  <c r="AI25" i="15" s="1"/>
  <c r="AI26" i="15" s="1"/>
  <c r="E27" i="15" s="1"/>
  <c r="AV3" i="15"/>
  <c r="AV4" i="15" s="1"/>
  <c r="AV5" i="15" s="1"/>
  <c r="AV6" i="15" s="1"/>
  <c r="AV7" i="15" s="1"/>
  <c r="AV8" i="15" s="1"/>
  <c r="AV9" i="15" s="1"/>
  <c r="AV10" i="15" s="1"/>
  <c r="AV11" i="15" s="1"/>
  <c r="AV12" i="15" s="1"/>
  <c r="AV13" i="15" s="1"/>
  <c r="AV14" i="15" s="1"/>
  <c r="AV15" i="15" s="1"/>
  <c r="AV16" i="15" s="1"/>
  <c r="AV17" i="15" s="1"/>
  <c r="AV18" i="15" s="1"/>
  <c r="AV19" i="15" s="1"/>
  <c r="AV20" i="15" s="1"/>
  <c r="AV21" i="15" s="1"/>
  <c r="AV22" i="15" s="1"/>
  <c r="AV23" i="15" s="1"/>
  <c r="AV24" i="15" s="1"/>
  <c r="AV25" i="15" s="1"/>
  <c r="E26" i="15" s="1"/>
  <c r="W8" i="15"/>
  <c r="AF8" i="15" s="1"/>
  <c r="AF9" i="15" s="1"/>
  <c r="AF10" i="15" s="1"/>
  <c r="AF11" i="15" s="1"/>
  <c r="AF12" i="15" s="1"/>
  <c r="AF13" i="15" s="1"/>
  <c r="AF14" i="15" s="1"/>
  <c r="AF15" i="15" s="1"/>
  <c r="AF16" i="15" s="1"/>
  <c r="AF17" i="15" s="1"/>
  <c r="AF18" i="15" s="1"/>
  <c r="AF19" i="15" s="1"/>
  <c r="AF20" i="15" s="1"/>
  <c r="AF21" i="15" s="1"/>
  <c r="AF22" i="15" s="1"/>
  <c r="K23" i="15" s="1"/>
  <c r="AM8" i="15"/>
  <c r="AM9" i="15" s="1"/>
  <c r="AM10" i="15" s="1"/>
  <c r="AM11" i="15" s="1"/>
  <c r="AM12" i="15" s="1"/>
  <c r="AM13" i="15" s="1"/>
  <c r="AM14" i="15" s="1"/>
  <c r="AM15" i="15" s="1"/>
  <c r="AM16" i="15" s="1"/>
  <c r="AM17" i="15" s="1"/>
  <c r="AM18" i="15" s="1"/>
  <c r="AM19" i="15" s="1"/>
  <c r="AM20" i="15" s="1"/>
  <c r="AM21" i="15" s="1"/>
  <c r="AM22" i="15" s="1"/>
  <c r="AM23" i="15" s="1"/>
  <c r="AM24" i="15" s="1"/>
  <c r="AM25" i="15" s="1"/>
  <c r="K26" i="15" s="1"/>
  <c r="U52" i="15"/>
  <c r="V52" i="15" s="1"/>
  <c r="U29" i="15"/>
  <c r="V29" i="15" s="1"/>
  <c r="U54" i="15"/>
  <c r="V54" i="15" s="1"/>
  <c r="W54" i="15" s="1"/>
  <c r="AT54" i="15" s="1"/>
  <c r="AT55" i="15" s="1"/>
  <c r="AT56" i="15" s="1"/>
  <c r="AT57" i="15" s="1"/>
  <c r="AT58" i="15" s="1"/>
  <c r="AT59" i="15" s="1"/>
  <c r="AT60" i="15" s="1"/>
  <c r="AT61" i="15" s="1"/>
  <c r="AT62" i="15" s="1"/>
  <c r="AT63" i="15" s="1"/>
  <c r="AT64" i="15" s="1"/>
  <c r="AT65" i="15" s="1"/>
  <c r="AT66" i="15" s="1"/>
  <c r="AT67" i="15" s="1"/>
  <c r="K68" i="15" s="1"/>
  <c r="U31" i="15"/>
  <c r="V31" i="15" s="1"/>
  <c r="W31" i="15" s="1"/>
  <c r="AG31" i="15" s="1"/>
  <c r="AG32" i="15" s="1"/>
  <c r="AG33" i="15" s="1"/>
  <c r="AG34" i="15" s="1"/>
  <c r="AG35" i="15" s="1"/>
  <c r="AG36" i="15" s="1"/>
  <c r="AG37" i="15" s="1"/>
  <c r="AG38" i="15" s="1"/>
  <c r="AG39" i="15" s="1"/>
  <c r="AG40" i="15" s="1"/>
  <c r="AG41" i="15" s="1"/>
  <c r="AG42" i="15" s="1"/>
  <c r="AG43" i="15" s="1"/>
  <c r="E44" i="15" s="1"/>
  <c r="W4" i="15"/>
  <c r="AJ4" i="15" s="1"/>
  <c r="AJ5" i="15" s="1"/>
  <c r="AJ6" i="15" s="1"/>
  <c r="AJ7" i="15" s="1"/>
  <c r="AJ8" i="15" s="1"/>
  <c r="AJ9" i="15" s="1"/>
  <c r="AJ10" i="15" s="1"/>
  <c r="AJ11" i="15" s="1"/>
  <c r="AJ12" i="15" s="1"/>
  <c r="AJ13" i="15" s="1"/>
  <c r="AJ14" i="15" s="1"/>
  <c r="AJ15" i="15" s="1"/>
  <c r="AJ16" i="15" s="1"/>
  <c r="AJ17" i="15" s="1"/>
  <c r="AJ18" i="15" s="1"/>
  <c r="AJ19" i="15" s="1"/>
  <c r="AJ20" i="15" s="1"/>
  <c r="AJ21" i="15" s="1"/>
  <c r="AJ22" i="15" s="1"/>
  <c r="E23" i="15" s="1"/>
  <c r="AB4" i="15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E28" i="15" s="1"/>
  <c r="BD46" i="15"/>
  <c r="BD47" i="15" s="1"/>
  <c r="BD48" i="15" s="1"/>
  <c r="BD49" i="15" s="1"/>
  <c r="BD50" i="15" s="1"/>
  <c r="BD51" i="15" s="1"/>
  <c r="BD52" i="15" s="1"/>
  <c r="BD53" i="15" s="1"/>
  <c r="BD54" i="15" s="1"/>
  <c r="BD55" i="15" s="1"/>
  <c r="E56" i="15" s="1"/>
  <c r="AU67" i="15"/>
  <c r="AU68" i="15" s="1"/>
  <c r="AU69" i="15" s="1"/>
  <c r="AU70" i="15" s="1"/>
  <c r="AU71" i="15" s="1"/>
  <c r="AU72" i="15" s="1"/>
  <c r="AU73" i="15" s="1"/>
  <c r="AU74" i="15" s="1"/>
  <c r="AU75" i="15" s="1"/>
  <c r="AU76" i="15" s="1"/>
  <c r="AU77" i="15" s="1"/>
  <c r="AU78" i="15" s="1"/>
  <c r="AU79" i="15" s="1"/>
  <c r="AU80" i="15" s="1"/>
  <c r="E81" i="15" s="1"/>
  <c r="U70" i="15"/>
  <c r="V70" i="15" s="1"/>
  <c r="U82" i="15"/>
  <c r="V82" i="15" s="1"/>
  <c r="W82" i="15" s="1"/>
  <c r="BC82" i="15" s="1"/>
  <c r="BC83" i="15" s="1"/>
  <c r="BC84" i="15" s="1"/>
  <c r="BC85" i="15" s="1"/>
  <c r="BC86" i="15" s="1"/>
  <c r="BC87" i="15" s="1"/>
  <c r="BC88" i="15" s="1"/>
  <c r="BC89" i="15" s="1"/>
  <c r="BC90" i="15" s="1"/>
  <c r="BC91" i="15" s="1"/>
  <c r="BC92" i="15" s="1"/>
  <c r="BC93" i="15" s="1"/>
  <c r="BC94" i="15" s="1"/>
  <c r="BC95" i="15" s="1"/>
  <c r="BC96" i="15" s="1"/>
  <c r="BC97" i="15" s="1"/>
  <c r="BC98" i="15" s="1"/>
  <c r="E99" i="15" s="1"/>
  <c r="U26" i="15" l="1"/>
  <c r="V26" i="15" s="1"/>
  <c r="W26" i="15" s="1"/>
  <c r="U80" i="15"/>
  <c r="V80" i="15" s="1"/>
  <c r="W80" i="15" s="1"/>
  <c r="BE80" i="15" s="1"/>
  <c r="BE81" i="15" s="1"/>
  <c r="BE82" i="15" s="1"/>
  <c r="BE83" i="15" s="1"/>
  <c r="BE84" i="15" s="1"/>
  <c r="BE85" i="15" s="1"/>
  <c r="BE86" i="15" s="1"/>
  <c r="BE87" i="15" s="1"/>
  <c r="BE88" i="15" s="1"/>
  <c r="BE89" i="15" s="1"/>
  <c r="BE90" i="15" s="1"/>
  <c r="BE91" i="15" s="1"/>
  <c r="BE92" i="15" s="1"/>
  <c r="BE93" i="15" s="1"/>
  <c r="BE94" i="15" s="1"/>
  <c r="BE95" i="15" s="1"/>
  <c r="BE96" i="15" s="1"/>
  <c r="BE97" i="15" s="1"/>
  <c r="BE98" i="15" s="1"/>
  <c r="BE99" i="15" s="1"/>
  <c r="BE100" i="15" s="1"/>
  <c r="E101" i="15" s="1"/>
  <c r="U81" i="15"/>
  <c r="V81" i="15" s="1"/>
  <c r="W81" i="15" s="1"/>
  <c r="AR81" i="15" s="1"/>
  <c r="AR82" i="15" s="1"/>
  <c r="AR83" i="15" s="1"/>
  <c r="AR84" i="15" s="1"/>
  <c r="AR85" i="15" s="1"/>
  <c r="AR86" i="15" s="1"/>
  <c r="AR87" i="15" s="1"/>
  <c r="AR88" i="15" s="1"/>
  <c r="AR89" i="15" s="1"/>
  <c r="AR90" i="15" s="1"/>
  <c r="AR91" i="15" s="1"/>
  <c r="AR92" i="15" s="1"/>
  <c r="AR93" i="15" s="1"/>
  <c r="AR94" i="15" s="1"/>
  <c r="AR95" i="15" s="1"/>
  <c r="AR96" i="15" s="1"/>
  <c r="AR97" i="15" s="1"/>
  <c r="AR98" i="15" s="1"/>
  <c r="AR99" i="15" s="1"/>
  <c r="E100" i="15" s="1"/>
  <c r="AU81" i="15"/>
  <c r="AU82" i="15" s="1"/>
  <c r="AU83" i="15" s="1"/>
  <c r="AU84" i="15" s="1"/>
  <c r="AU85" i="15" s="1"/>
  <c r="AU86" i="15" s="1"/>
  <c r="AU87" i="15" s="1"/>
  <c r="AU88" i="15" s="1"/>
  <c r="AU89" i="15" s="1"/>
  <c r="AU90" i="15" s="1"/>
  <c r="K91" i="15" s="1"/>
  <c r="U44" i="15"/>
  <c r="V44" i="15" s="1"/>
  <c r="W44" i="15" s="1"/>
  <c r="AS54" i="15"/>
  <c r="AS55" i="15" s="1"/>
  <c r="AS56" i="15" s="1"/>
  <c r="AS57" i="15" s="1"/>
  <c r="K58" i="15" s="1"/>
  <c r="W70" i="15"/>
  <c r="AC70" i="15" s="1"/>
  <c r="AC71" i="15" s="1"/>
  <c r="AC72" i="15" s="1"/>
  <c r="AC73" i="15" s="1"/>
  <c r="AC74" i="15" s="1"/>
  <c r="AC75" i="15" s="1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K87" i="15" s="1"/>
  <c r="AO70" i="15"/>
  <c r="AO71" i="15" s="1"/>
  <c r="AO72" i="15" s="1"/>
  <c r="AO73" i="15" s="1"/>
  <c r="AO74" i="15" s="1"/>
  <c r="AO75" i="15" s="1"/>
  <c r="AO76" i="15" s="1"/>
  <c r="AO77" i="15" s="1"/>
  <c r="AO78" i="15" s="1"/>
  <c r="AO79" i="15" s="1"/>
  <c r="AO80" i="15" s="1"/>
  <c r="AO81" i="15" s="1"/>
  <c r="AO82" i="15" s="1"/>
  <c r="E83" i="15" s="1"/>
  <c r="U27" i="15"/>
  <c r="V27" i="15" s="1"/>
  <c r="W27" i="15" s="1"/>
  <c r="AL27" i="15" s="1"/>
  <c r="AL28" i="15" s="1"/>
  <c r="AL29" i="15" s="1"/>
  <c r="AL30" i="15" s="1"/>
  <c r="AL31" i="15" s="1"/>
  <c r="AL32" i="15" s="1"/>
  <c r="AL33" i="15" s="1"/>
  <c r="AL34" i="15" s="1"/>
  <c r="AL35" i="15" s="1"/>
  <c r="AL36" i="15" s="1"/>
  <c r="AL37" i="15" s="1"/>
  <c r="AL38" i="15" s="1"/>
  <c r="AL39" i="15" s="1"/>
  <c r="AL40" i="15" s="1"/>
  <c r="AL41" i="15" s="1"/>
  <c r="E42" i="15" s="1"/>
  <c r="AI27" i="15"/>
  <c r="AI28" i="15" s="1"/>
  <c r="AI29" i="15" s="1"/>
  <c r="AI30" i="15" s="1"/>
  <c r="AI31" i="15" s="1"/>
  <c r="AI32" i="15" s="1"/>
  <c r="AI33" i="15" s="1"/>
  <c r="AI34" i="15" s="1"/>
  <c r="AI35" i="15" s="1"/>
  <c r="AI36" i="15" s="1"/>
  <c r="AI37" i="15" s="1"/>
  <c r="AI38" i="15" s="1"/>
  <c r="AI39" i="15" s="1"/>
  <c r="E40" i="15" s="1"/>
  <c r="U79" i="15"/>
  <c r="V79" i="15" s="1"/>
  <c r="W79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E91" i="15" s="1"/>
  <c r="U23" i="15"/>
  <c r="V23" i="15" s="1"/>
  <c r="W23" i="15" s="1"/>
  <c r="AN31" i="15"/>
  <c r="AN32" i="15" s="1"/>
  <c r="AN33" i="15" s="1"/>
  <c r="AN34" i="15" s="1"/>
  <c r="AN35" i="15" s="1"/>
  <c r="AN36" i="15" s="1"/>
  <c r="AN37" i="15" s="1"/>
  <c r="AN38" i="15" s="1"/>
  <c r="AN39" i="15" s="1"/>
  <c r="AN40" i="15" s="1"/>
  <c r="AN41" i="15" s="1"/>
  <c r="AN42" i="15" s="1"/>
  <c r="AN43" i="15" s="1"/>
  <c r="AN44" i="15" s="1"/>
  <c r="K45" i="15" s="1"/>
  <c r="AZ82" i="15"/>
  <c r="AZ83" i="15" s="1"/>
  <c r="AZ84" i="15" s="1"/>
  <c r="AZ85" i="15" s="1"/>
  <c r="AZ86" i="15" s="1"/>
  <c r="AZ87" i="15" s="1"/>
  <c r="AZ88" i="15" s="1"/>
  <c r="AZ89" i="15" s="1"/>
  <c r="AZ90" i="15" s="1"/>
  <c r="AZ91" i="15" s="1"/>
  <c r="AZ92" i="15" s="1"/>
  <c r="AZ93" i="15" s="1"/>
  <c r="AZ94" i="15" s="1"/>
  <c r="AZ95" i="15" s="1"/>
  <c r="AZ96" i="15" s="1"/>
  <c r="AZ97" i="15" s="1"/>
  <c r="AZ98" i="15" s="1"/>
  <c r="AZ99" i="15" s="1"/>
  <c r="AZ100" i="15" s="1"/>
  <c r="K101" i="15" s="1"/>
  <c r="W29" i="15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E41" i="15" s="1"/>
  <c r="AP29" i="15"/>
  <c r="AP30" i="15" s="1"/>
  <c r="AP31" i="15" s="1"/>
  <c r="AP32" i="15" s="1"/>
  <c r="AP33" i="15" s="1"/>
  <c r="AP34" i="15" s="1"/>
  <c r="AP35" i="15" s="1"/>
  <c r="AP36" i="15" s="1"/>
  <c r="AP37" i="15" s="1"/>
  <c r="AP38" i="15" s="1"/>
  <c r="AP39" i="15" s="1"/>
  <c r="AP40" i="15" s="1"/>
  <c r="AP41" i="15" s="1"/>
  <c r="AP42" i="15" s="1"/>
  <c r="AP43" i="15" s="1"/>
  <c r="K44" i="15" s="1"/>
  <c r="W52" i="15"/>
  <c r="BH52" i="15" s="1"/>
  <c r="BH53" i="15" s="1"/>
  <c r="BH54" i="15" s="1"/>
  <c r="BH55" i="15" s="1"/>
  <c r="BH56" i="15" s="1"/>
  <c r="BH57" i="15" s="1"/>
  <c r="BH58" i="15" s="1"/>
  <c r="BH59" i="15" s="1"/>
  <c r="BH60" i="15" s="1"/>
  <c r="BH61" i="15" s="1"/>
  <c r="BH62" i="15" s="1"/>
  <c r="BH63" i="15" s="1"/>
  <c r="BH64" i="15" s="1"/>
  <c r="BH65" i="15" s="1"/>
  <c r="BH66" i="15" s="1"/>
  <c r="BH67" i="15" s="1"/>
  <c r="E68" i="15" s="1"/>
  <c r="AK52" i="15"/>
  <c r="AK53" i="15" s="1"/>
  <c r="AK54" i="15" s="1"/>
  <c r="AK55" i="15" s="1"/>
  <c r="AK56" i="15" s="1"/>
  <c r="AK57" i="15" s="1"/>
  <c r="AK58" i="15" s="1"/>
  <c r="AK59" i="15" s="1"/>
  <c r="AK60" i="15" s="1"/>
  <c r="AK61" i="15" s="1"/>
  <c r="AK62" i="15" s="1"/>
  <c r="AK63" i="15" s="1"/>
  <c r="AK64" i="15" s="1"/>
  <c r="AK65" i="15" s="1"/>
  <c r="AK66" i="15" s="1"/>
  <c r="AK67" i="15" s="1"/>
  <c r="AK68" i="15" s="1"/>
  <c r="K69" i="15" s="1"/>
  <c r="AM26" i="15"/>
  <c r="AM27" i="15" s="1"/>
  <c r="AM28" i="15" s="1"/>
  <c r="AM29" i="15" s="1"/>
  <c r="AM30" i="15" s="1"/>
  <c r="AM31" i="15" s="1"/>
  <c r="AM32" i="15" s="1"/>
  <c r="AM33" i="15" s="1"/>
  <c r="AM34" i="15" s="1"/>
  <c r="AM35" i="15" s="1"/>
  <c r="AM36" i="15" s="1"/>
  <c r="AM37" i="15" s="1"/>
  <c r="AM38" i="15" s="1"/>
  <c r="K39" i="15" s="1"/>
  <c r="U28" i="15"/>
  <c r="V28" i="15" s="1"/>
  <c r="W28" i="15" s="1"/>
  <c r="AX28" i="15" s="1"/>
  <c r="AX29" i="15" s="1"/>
  <c r="AX30" i="15" s="1"/>
  <c r="AX31" i="15" s="1"/>
  <c r="AX32" i="15" s="1"/>
  <c r="AX33" i="15" s="1"/>
  <c r="AX34" i="15" s="1"/>
  <c r="AX35" i="15" s="1"/>
  <c r="AX36" i="15" s="1"/>
  <c r="AX37" i="15" s="1"/>
  <c r="AX38" i="15" s="1"/>
  <c r="AX39" i="15" s="1"/>
  <c r="AX40" i="15" s="1"/>
  <c r="AX41" i="15" s="1"/>
  <c r="AX42" i="15" s="1"/>
  <c r="K43" i="15" s="1"/>
  <c r="AF23" i="15"/>
  <c r="AF24" i="15" s="1"/>
  <c r="AF25" i="15" s="1"/>
  <c r="AF26" i="15" s="1"/>
  <c r="AF27" i="15" s="1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E43" i="15" s="1"/>
  <c r="AF43" i="15" l="1"/>
  <c r="AF44" i="15" s="1"/>
  <c r="AF45" i="15" s="1"/>
  <c r="AF46" i="15" s="1"/>
  <c r="AF47" i="15" s="1"/>
  <c r="AF48" i="15" s="1"/>
  <c r="AF49" i="15" s="1"/>
  <c r="AF50" i="15" s="1"/>
  <c r="AF51" i="15" s="1"/>
  <c r="AF52" i="15" s="1"/>
  <c r="AF53" i="15" s="1"/>
  <c r="AF54" i="15" s="1"/>
  <c r="E55" i="15" s="1"/>
  <c r="U43" i="15"/>
  <c r="V43" i="15" s="1"/>
  <c r="W43" i="15" s="1"/>
  <c r="U41" i="15"/>
  <c r="V41" i="15" s="1"/>
  <c r="W41" i="15" s="1"/>
  <c r="AW41" i="15" s="1"/>
  <c r="AW42" i="15" s="1"/>
  <c r="AW43" i="15" s="1"/>
  <c r="AW44" i="15" s="1"/>
  <c r="AW45" i="15" s="1"/>
  <c r="AW46" i="15" s="1"/>
  <c r="AW47" i="15" s="1"/>
  <c r="AW48" i="15" s="1"/>
  <c r="AW49" i="15" s="1"/>
  <c r="AW50" i="15" s="1"/>
  <c r="AW51" i="15" s="1"/>
  <c r="AW52" i="15" s="1"/>
  <c r="AW53" i="15" s="1"/>
  <c r="AW54" i="15" s="1"/>
  <c r="AW55" i="15" s="1"/>
  <c r="AW56" i="15" s="1"/>
  <c r="AW57" i="15" s="1"/>
  <c r="AW58" i="15" s="1"/>
  <c r="AW59" i="15" s="1"/>
  <c r="AW60" i="15" s="1"/>
  <c r="AW61" i="15" s="1"/>
  <c r="AW62" i="15" s="1"/>
  <c r="E63" i="15" s="1"/>
  <c r="AG44" i="15"/>
  <c r="AG45" i="15" s="1"/>
  <c r="AG46" i="15" s="1"/>
  <c r="AG47" i="15" s="1"/>
  <c r="AG48" i="15" s="1"/>
  <c r="AG49" i="15" s="1"/>
  <c r="AG50" i="15" s="1"/>
  <c r="AG51" i="15" s="1"/>
  <c r="AG52" i="15" s="1"/>
  <c r="AG53" i="15" s="1"/>
  <c r="AG54" i="15" s="1"/>
  <c r="AG55" i="15" s="1"/>
  <c r="AG56" i="15" s="1"/>
  <c r="AG57" i="15" s="1"/>
  <c r="AG58" i="15" s="1"/>
  <c r="AG59" i="15" s="1"/>
  <c r="AG60" i="15" s="1"/>
  <c r="AG61" i="15" s="1"/>
  <c r="K62" i="15" s="1"/>
  <c r="AU91" i="15"/>
  <c r="AU92" i="15" s="1"/>
  <c r="AU93" i="15" s="1"/>
  <c r="AU94" i="15" s="1"/>
  <c r="AU95" i="15" s="1"/>
  <c r="AU96" i="15" s="1"/>
  <c r="AU97" i="15" s="1"/>
  <c r="AU98" i="15" s="1"/>
  <c r="AU99" i="15" s="1"/>
  <c r="AU100" i="15" s="1"/>
  <c r="AU101" i="15" s="1"/>
  <c r="AU102" i="15" s="1"/>
  <c r="AU103" i="15" s="1"/>
  <c r="AU104" i="15" s="1"/>
  <c r="AU105" i="15" s="1"/>
  <c r="AU106" i="15" s="1"/>
  <c r="AU107" i="15" s="1"/>
  <c r="AU108" i="15" s="1"/>
  <c r="AU109" i="15" s="1"/>
  <c r="AU110" i="15" s="1"/>
  <c r="AU111" i="15" s="1"/>
  <c r="AU112" i="15" s="1"/>
  <c r="AU113" i="15" s="1"/>
  <c r="AU114" i="15" s="1"/>
  <c r="AU115" i="15" s="1"/>
  <c r="AU116" i="15" s="1"/>
  <c r="K117" i="15" s="1"/>
  <c r="AJ23" i="15"/>
  <c r="AJ24" i="15" s="1"/>
  <c r="AJ25" i="15" s="1"/>
  <c r="AJ26" i="15" s="1"/>
  <c r="AJ27" i="15" s="1"/>
  <c r="AJ28" i="15" s="1"/>
  <c r="AJ29" i="15" s="1"/>
  <c r="AJ30" i="15" s="1"/>
  <c r="AJ31" i="15" s="1"/>
  <c r="AJ32" i="15" s="1"/>
  <c r="AJ33" i="15" s="1"/>
  <c r="AJ34" i="15" s="1"/>
  <c r="AJ35" i="15" s="1"/>
  <c r="AJ36" i="15" s="1"/>
  <c r="AJ37" i="15" s="1"/>
  <c r="AJ38" i="15" s="1"/>
  <c r="E39" i="15" s="1"/>
  <c r="BF80" i="15"/>
  <c r="BF81" i="15" s="1"/>
  <c r="BF82" i="15" s="1"/>
  <c r="BF83" i="15" s="1"/>
  <c r="BF84" i="15" s="1"/>
  <c r="BF85" i="15" s="1"/>
  <c r="BF86" i="15" s="1"/>
  <c r="BF87" i="15" s="1"/>
  <c r="BF88" i="15" s="1"/>
  <c r="BF89" i="15" s="1"/>
  <c r="BF90" i="15" s="1"/>
  <c r="BF91" i="15" s="1"/>
  <c r="BF92" i="15" s="1"/>
  <c r="BF93" i="15" s="1"/>
  <c r="BF94" i="15" s="1"/>
  <c r="BF95" i="15" s="1"/>
  <c r="BF96" i="15" s="1"/>
  <c r="BF97" i="15" s="1"/>
  <c r="BF98" i="15" s="1"/>
  <c r="BF99" i="15" s="1"/>
  <c r="K100" i="15" s="1"/>
  <c r="U101" i="15"/>
  <c r="V101" i="15" s="1"/>
  <c r="W101" i="15" s="1"/>
  <c r="AZ101" i="15" s="1"/>
  <c r="AZ102" i="15" s="1"/>
  <c r="AZ103" i="15" s="1"/>
  <c r="AZ104" i="15" s="1"/>
  <c r="AZ105" i="15" s="1"/>
  <c r="AZ106" i="15" s="1"/>
  <c r="AZ107" i="15" s="1"/>
  <c r="AZ108" i="15" s="1"/>
  <c r="AZ109" i="15" s="1"/>
  <c r="AZ110" i="15" s="1"/>
  <c r="AZ111" i="15" s="1"/>
  <c r="AZ112" i="15" s="1"/>
  <c r="AZ113" i="15" s="1"/>
  <c r="AZ114" i="15" s="1"/>
  <c r="K115" i="15" s="1"/>
  <c r="U91" i="15"/>
  <c r="V91" i="15" s="1"/>
  <c r="W91" i="15" s="1"/>
  <c r="AB28" i="15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K40" i="15" s="1"/>
  <c r="AV26" i="15"/>
  <c r="AV27" i="15" s="1"/>
  <c r="AV28" i="15" s="1"/>
  <c r="AV29" i="15" s="1"/>
  <c r="AV30" i="15" s="1"/>
  <c r="AV31" i="15" s="1"/>
  <c r="AV32" i="15" s="1"/>
  <c r="AV33" i="15" s="1"/>
  <c r="AV34" i="15" s="1"/>
  <c r="AV35" i="15" s="1"/>
  <c r="AV36" i="15" s="1"/>
  <c r="AV37" i="15" s="1"/>
  <c r="AV38" i="15" s="1"/>
  <c r="AV39" i="15" s="1"/>
  <c r="AV40" i="15" s="1"/>
  <c r="AV41" i="15" s="1"/>
  <c r="K42" i="15" s="1"/>
  <c r="U69" i="15"/>
  <c r="V69" i="15" s="1"/>
  <c r="U45" i="15"/>
  <c r="V45" i="15" s="1"/>
  <c r="U68" i="15"/>
  <c r="V68" i="15" s="1"/>
  <c r="W68" i="15" s="1"/>
  <c r="AT68" i="15" s="1"/>
  <c r="AT69" i="15" s="1"/>
  <c r="AT70" i="15" s="1"/>
  <c r="AT71" i="15" s="1"/>
  <c r="AT72" i="15" s="1"/>
  <c r="AT73" i="15" s="1"/>
  <c r="AT74" i="15" s="1"/>
  <c r="AT75" i="15" s="1"/>
  <c r="AT76" i="15" s="1"/>
  <c r="AT77" i="15" s="1"/>
  <c r="AT78" i="15" s="1"/>
  <c r="AT79" i="15" s="1"/>
  <c r="AT80" i="15" s="1"/>
  <c r="AT81" i="15" s="1"/>
  <c r="AT82" i="15" s="1"/>
  <c r="AT83" i="15" s="1"/>
  <c r="AT84" i="15" s="1"/>
  <c r="AT85" i="15" s="1"/>
  <c r="AT86" i="15" s="1"/>
  <c r="AT87" i="15" s="1"/>
  <c r="K88" i="15" s="1"/>
  <c r="AX43" i="15"/>
  <c r="AX44" i="15" s="1"/>
  <c r="AX45" i="15" s="1"/>
  <c r="AX46" i="15" s="1"/>
  <c r="AX47" i="15" s="1"/>
  <c r="AX48" i="15" s="1"/>
  <c r="AX49" i="15" s="1"/>
  <c r="AX50" i="15" s="1"/>
  <c r="AX51" i="15" s="1"/>
  <c r="AX52" i="15" s="1"/>
  <c r="AX53" i="15" s="1"/>
  <c r="AX54" i="15" s="1"/>
  <c r="AX55" i="15" s="1"/>
  <c r="AX56" i="15" s="1"/>
  <c r="AX57" i="15" s="1"/>
  <c r="AX58" i="15" s="1"/>
  <c r="AX59" i="15" s="1"/>
  <c r="AX60" i="15" s="1"/>
  <c r="E61" i="15" s="1"/>
  <c r="BG79" i="15"/>
  <c r="BG80" i="15" s="1"/>
  <c r="BG81" i="15" s="1"/>
  <c r="BG82" i="15" s="1"/>
  <c r="BG83" i="15" s="1"/>
  <c r="BG84" i="15" s="1"/>
  <c r="BG85" i="15" s="1"/>
  <c r="BG86" i="15" s="1"/>
  <c r="BG87" i="15" s="1"/>
  <c r="BG88" i="15" s="1"/>
  <c r="BG89" i="15" s="1"/>
  <c r="BG90" i="15" s="1"/>
  <c r="BG91" i="15" s="1"/>
  <c r="BG92" i="15" s="1"/>
  <c r="BG93" i="15" s="1"/>
  <c r="BG94" i="15" s="1"/>
  <c r="BG95" i="15" s="1"/>
  <c r="BG96" i="15" s="1"/>
  <c r="BG97" i="15" s="1"/>
  <c r="BG98" i="15" s="1"/>
  <c r="K99" i="15" s="1"/>
  <c r="AP44" i="15"/>
  <c r="AP45" i="15" s="1"/>
  <c r="AP46" i="15" s="1"/>
  <c r="AP47" i="15" s="1"/>
  <c r="AP48" i="15" s="1"/>
  <c r="AP49" i="15" s="1"/>
  <c r="AP50" i="15" s="1"/>
  <c r="AP51" i="15" s="1"/>
  <c r="AP52" i="15" s="1"/>
  <c r="AP53" i="15" s="1"/>
  <c r="AP54" i="15" s="1"/>
  <c r="AP55" i="15" s="1"/>
  <c r="AP56" i="15" s="1"/>
  <c r="AP57" i="15" s="1"/>
  <c r="AP58" i="15" s="1"/>
  <c r="AP59" i="15" s="1"/>
  <c r="AP60" i="15" s="1"/>
  <c r="AP61" i="15" s="1"/>
  <c r="AP62" i="15" s="1"/>
  <c r="AP63" i="15" s="1"/>
  <c r="K64" i="15" s="1"/>
  <c r="U58" i="15"/>
  <c r="V58" i="15" s="1"/>
  <c r="W58" i="15" l="1"/>
  <c r="AS58" i="15" s="1"/>
  <c r="AS59" i="15" s="1"/>
  <c r="AS60" i="15" s="1"/>
  <c r="AS61" i="15" s="1"/>
  <c r="AS62" i="15" s="1"/>
  <c r="AS63" i="15" s="1"/>
  <c r="AS64" i="15" s="1"/>
  <c r="AS65" i="15" s="1"/>
  <c r="AS66" i="15" s="1"/>
  <c r="AS67" i="15" s="1"/>
  <c r="AS68" i="15" s="1"/>
  <c r="AS69" i="15" s="1"/>
  <c r="AS70" i="15" s="1"/>
  <c r="AS71" i="15" s="1"/>
  <c r="AS72" i="15" s="1"/>
  <c r="AS73" i="15" s="1"/>
  <c r="AS74" i="15" s="1"/>
  <c r="AS75" i="15" s="1"/>
  <c r="AS76" i="15" s="1"/>
  <c r="AS77" i="15" s="1"/>
  <c r="AS78" i="15" s="1"/>
  <c r="AS79" i="15" s="1"/>
  <c r="AS80" i="15" s="1"/>
  <c r="AS81" i="15" s="1"/>
  <c r="AS82" i="15" s="1"/>
  <c r="AS83" i="15" s="1"/>
  <c r="AS84" i="15" s="1"/>
  <c r="AS85" i="15" s="1"/>
  <c r="AS86" i="15" s="1"/>
  <c r="AS87" i="15" s="1"/>
  <c r="AS88" i="15" s="1"/>
  <c r="AS89" i="15" s="1"/>
  <c r="AS90" i="15" s="1"/>
  <c r="AS91" i="15" s="1"/>
  <c r="AS92" i="15" s="1"/>
  <c r="AS93" i="15" s="1"/>
  <c r="AS94" i="15" s="1"/>
  <c r="AS95" i="15" s="1"/>
  <c r="AS96" i="15" s="1"/>
  <c r="AS97" i="15" s="1"/>
  <c r="AS98" i="15" s="1"/>
  <c r="AS99" i="15" s="1"/>
  <c r="AS100" i="15" s="1"/>
  <c r="AS101" i="15" s="1"/>
  <c r="AS102" i="15" s="1"/>
  <c r="AS103" i="15" s="1"/>
  <c r="AS104" i="15" s="1"/>
  <c r="K105" i="15" s="1"/>
  <c r="AE58" i="15"/>
  <c r="AE59" i="15" s="1"/>
  <c r="AE60" i="15" s="1"/>
  <c r="AE61" i="15" s="1"/>
  <c r="AE62" i="15" s="1"/>
  <c r="AE63" i="15" s="1"/>
  <c r="AE64" i="15" s="1"/>
  <c r="AE65" i="15" s="1"/>
  <c r="AE66" i="15" s="1"/>
  <c r="AE67" i="15" s="1"/>
  <c r="AE68" i="15" s="1"/>
  <c r="AE69" i="15" s="1"/>
  <c r="AE70" i="15" s="1"/>
  <c r="AE71" i="15" s="1"/>
  <c r="AE72" i="15" s="1"/>
  <c r="AE73" i="15" s="1"/>
  <c r="AE74" i="15" s="1"/>
  <c r="AE75" i="15" s="1"/>
  <c r="AE76" i="15" s="1"/>
  <c r="AE77" i="15" s="1"/>
  <c r="AE78" i="15" s="1"/>
  <c r="AE79" i="15" s="1"/>
  <c r="AE80" i="15" s="1"/>
  <c r="AE81" i="15" s="1"/>
  <c r="AE82" i="15" s="1"/>
  <c r="AE83" i="15" s="1"/>
  <c r="E84" i="15" s="1"/>
  <c r="W69" i="15"/>
  <c r="AK69" i="15" s="1"/>
  <c r="AK70" i="15" s="1"/>
  <c r="AK71" i="15" s="1"/>
  <c r="AK72" i="15" s="1"/>
  <c r="AK73" i="15" s="1"/>
  <c r="AK74" i="15" s="1"/>
  <c r="AK75" i="15" s="1"/>
  <c r="AK76" i="15" s="1"/>
  <c r="AK77" i="15" s="1"/>
  <c r="AK78" i="15" s="1"/>
  <c r="AK79" i="15" s="1"/>
  <c r="AK80" i="15" s="1"/>
  <c r="AK81" i="15" s="1"/>
  <c r="AK82" i="15" s="1"/>
  <c r="AK83" i="15" s="1"/>
  <c r="AK84" i="15" s="1"/>
  <c r="K85" i="15" s="1"/>
  <c r="BA69" i="15"/>
  <c r="BA70" i="15" s="1"/>
  <c r="BA71" i="15" s="1"/>
  <c r="BA72" i="15" s="1"/>
  <c r="BA73" i="15" s="1"/>
  <c r="BA74" i="15" s="1"/>
  <c r="BA75" i="15" s="1"/>
  <c r="BA76" i="15" s="1"/>
  <c r="BA77" i="15" s="1"/>
  <c r="BA78" i="15" s="1"/>
  <c r="BA79" i="15" s="1"/>
  <c r="BA80" i="15" s="1"/>
  <c r="BA81" i="15" s="1"/>
  <c r="BA82" i="15" s="1"/>
  <c r="BA83" i="15" s="1"/>
  <c r="K84" i="15" s="1"/>
  <c r="BE101" i="15"/>
  <c r="BE102" i="15" s="1"/>
  <c r="BE103" i="15" s="1"/>
  <c r="BE104" i="15" s="1"/>
  <c r="BE105" i="15" s="1"/>
  <c r="BE106" i="15" s="1"/>
  <c r="BE107" i="15" s="1"/>
  <c r="BE108" i="15" s="1"/>
  <c r="BE109" i="15" s="1"/>
  <c r="BE110" i="15" s="1"/>
  <c r="BE111" i="15" s="1"/>
  <c r="BE112" i="15" s="1"/>
  <c r="BE113" i="15" s="1"/>
  <c r="BE114" i="15" s="1"/>
  <c r="BE115" i="15" s="1"/>
  <c r="BE116" i="15" s="1"/>
  <c r="E117" i="15" s="1"/>
  <c r="U62" i="15"/>
  <c r="V62" i="15" s="1"/>
  <c r="AA41" i="15"/>
  <c r="AA42" i="15" s="1"/>
  <c r="AA43" i="15" s="1"/>
  <c r="AA44" i="15" s="1"/>
  <c r="AA45" i="15" s="1"/>
  <c r="AA46" i="15" s="1"/>
  <c r="AA47" i="15" s="1"/>
  <c r="AA48" i="15" s="1"/>
  <c r="AA49" i="15" s="1"/>
  <c r="AA50" i="15" s="1"/>
  <c r="AA51" i="15" s="1"/>
  <c r="AA52" i="15" s="1"/>
  <c r="AA53" i="15" s="1"/>
  <c r="AA54" i="15" s="1"/>
  <c r="AA55" i="15" s="1"/>
  <c r="K56" i="15" s="1"/>
  <c r="U42" i="15"/>
  <c r="V42" i="15" s="1"/>
  <c r="U99" i="15"/>
  <c r="V99" i="15" s="1"/>
  <c r="AJ39" i="15"/>
  <c r="AJ40" i="15" s="1"/>
  <c r="AJ41" i="15" s="1"/>
  <c r="AJ42" i="15" s="1"/>
  <c r="AJ43" i="15" s="1"/>
  <c r="AJ44" i="15" s="1"/>
  <c r="AJ45" i="15" s="1"/>
  <c r="AJ46" i="15" s="1"/>
  <c r="AJ47" i="15" s="1"/>
  <c r="AJ48" i="15" s="1"/>
  <c r="AJ49" i="15" s="1"/>
  <c r="AJ50" i="15" s="1"/>
  <c r="AJ51" i="15" s="1"/>
  <c r="AJ52" i="15" s="1"/>
  <c r="AJ53" i="15" s="1"/>
  <c r="AJ54" i="15" s="1"/>
  <c r="AJ55" i="15" s="1"/>
  <c r="AJ56" i="15" s="1"/>
  <c r="AJ57" i="15" s="1"/>
  <c r="AJ58" i="15" s="1"/>
  <c r="AJ59" i="15" s="1"/>
  <c r="AJ60" i="15" s="1"/>
  <c r="K61" i="15" s="1"/>
  <c r="U39" i="15"/>
  <c r="V39" i="15" s="1"/>
  <c r="W39" i="15" s="1"/>
  <c r="AM39" i="15" s="1"/>
  <c r="AM40" i="15" s="1"/>
  <c r="AM41" i="15" s="1"/>
  <c r="AM42" i="15" s="1"/>
  <c r="AM43" i="15" s="1"/>
  <c r="AM44" i="15" s="1"/>
  <c r="AM45" i="15" s="1"/>
  <c r="AM46" i="15" s="1"/>
  <c r="AM47" i="15" s="1"/>
  <c r="AM48" i="15" s="1"/>
  <c r="AM49" i="15" s="1"/>
  <c r="AM50" i="15" s="1"/>
  <c r="AM51" i="15" s="1"/>
  <c r="AM52" i="15" s="1"/>
  <c r="AM53" i="15" s="1"/>
  <c r="AM54" i="15" s="1"/>
  <c r="AM55" i="15" s="1"/>
  <c r="AM56" i="15" s="1"/>
  <c r="AM57" i="15" s="1"/>
  <c r="AM58" i="15" s="1"/>
  <c r="AM59" i="15" s="1"/>
  <c r="E60" i="15" s="1"/>
  <c r="W45" i="15"/>
  <c r="AN45" i="15" s="1"/>
  <c r="AN46" i="15" s="1"/>
  <c r="AN47" i="15" s="1"/>
  <c r="AN48" i="15" s="1"/>
  <c r="AN49" i="15" s="1"/>
  <c r="AN50" i="15" s="1"/>
  <c r="AN51" i="15" s="1"/>
  <c r="AN52" i="15" s="1"/>
  <c r="AN53" i="15" s="1"/>
  <c r="AN54" i="15" s="1"/>
  <c r="AN55" i="15" s="1"/>
  <c r="AN56" i="15" s="1"/>
  <c r="AN57" i="15" s="1"/>
  <c r="AN58" i="15" s="1"/>
  <c r="AN59" i="15" s="1"/>
  <c r="AN60" i="15" s="1"/>
  <c r="AN61" i="15" s="1"/>
  <c r="AN62" i="15" s="1"/>
  <c r="AN63" i="15" s="1"/>
  <c r="E64" i="15" s="1"/>
  <c r="AH45" i="15"/>
  <c r="AH46" i="15" s="1"/>
  <c r="AH47" i="15" s="1"/>
  <c r="AH48" i="15" s="1"/>
  <c r="AH49" i="15" s="1"/>
  <c r="AH50" i="15" s="1"/>
  <c r="AH51" i="15" s="1"/>
  <c r="AH52" i="15" s="1"/>
  <c r="AH53" i="15" s="1"/>
  <c r="AH54" i="15" s="1"/>
  <c r="AH55" i="15" s="1"/>
  <c r="AH56" i="15" s="1"/>
  <c r="AH57" i="15" s="1"/>
  <c r="AH58" i="15" s="1"/>
  <c r="AH59" i="15" s="1"/>
  <c r="AH60" i="15" s="1"/>
  <c r="AH61" i="15" s="1"/>
  <c r="AH62" i="15" s="1"/>
  <c r="K63" i="15" s="1"/>
  <c r="U63" i="15" s="1"/>
  <c r="V63" i="15" s="1"/>
  <c r="U40" i="15"/>
  <c r="V40" i="15" s="1"/>
  <c r="AD91" i="15"/>
  <c r="AD92" i="15" s="1"/>
  <c r="AD93" i="15" s="1"/>
  <c r="AD94" i="15" s="1"/>
  <c r="AD95" i="15" s="1"/>
  <c r="AD96" i="15" s="1"/>
  <c r="AD97" i="15" s="1"/>
  <c r="AD98" i="15" s="1"/>
  <c r="AD99" i="15" s="1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E114" i="15" s="1"/>
  <c r="BH68" i="15"/>
  <c r="BH69" i="15" s="1"/>
  <c r="BH70" i="15" s="1"/>
  <c r="BH71" i="15" s="1"/>
  <c r="BH72" i="15" s="1"/>
  <c r="BH73" i="15" s="1"/>
  <c r="BH74" i="15" s="1"/>
  <c r="BH75" i="15" s="1"/>
  <c r="BH76" i="15" s="1"/>
  <c r="BH77" i="15" s="1"/>
  <c r="BH78" i="15" s="1"/>
  <c r="BH79" i="15" s="1"/>
  <c r="BH80" i="15" s="1"/>
  <c r="BH81" i="15" s="1"/>
  <c r="BH82" i="15" s="1"/>
  <c r="K83" i="15" s="1"/>
  <c r="U100" i="15"/>
  <c r="V100" i="15" s="1"/>
  <c r="W63" i="15" l="1"/>
  <c r="AW63" i="15"/>
  <c r="AW64" i="15" s="1"/>
  <c r="AW65" i="15" s="1"/>
  <c r="AW66" i="15" s="1"/>
  <c r="AW67" i="15" s="1"/>
  <c r="AW68" i="15" s="1"/>
  <c r="AW69" i="15" s="1"/>
  <c r="AW70" i="15" s="1"/>
  <c r="AW71" i="15" s="1"/>
  <c r="AW72" i="15" s="1"/>
  <c r="AW73" i="15" s="1"/>
  <c r="AW74" i="15" s="1"/>
  <c r="AW75" i="15" s="1"/>
  <c r="AW76" i="15" s="1"/>
  <c r="AW77" i="15" s="1"/>
  <c r="K78" i="15" s="1"/>
  <c r="W62" i="15"/>
  <c r="AG62" i="15" s="1"/>
  <c r="AG63" i="15" s="1"/>
  <c r="AG64" i="15" s="1"/>
  <c r="AG65" i="15" s="1"/>
  <c r="AG66" i="15" s="1"/>
  <c r="AG67" i="15" s="1"/>
  <c r="AG68" i="15" s="1"/>
  <c r="AG69" i="15" s="1"/>
  <c r="AG70" i="15" s="1"/>
  <c r="AG71" i="15" s="1"/>
  <c r="AG72" i="15" s="1"/>
  <c r="E73" i="15" s="1"/>
  <c r="BB62" i="15"/>
  <c r="BB63" i="15" s="1"/>
  <c r="BB64" i="15" s="1"/>
  <c r="BB65" i="15" s="1"/>
  <c r="BB66" i="15" s="1"/>
  <c r="BB67" i="15" s="1"/>
  <c r="BB68" i="15" s="1"/>
  <c r="BB69" i="15" s="1"/>
  <c r="BB70" i="15" s="1"/>
  <c r="BB71" i="15" s="1"/>
  <c r="BB72" i="15" s="1"/>
  <c r="BB73" i="15" s="1"/>
  <c r="BB74" i="15" s="1"/>
  <c r="BB75" i="15" s="1"/>
  <c r="BB76" i="15" s="1"/>
  <c r="K77" i="15" s="1"/>
  <c r="W99" i="15"/>
  <c r="BG99" i="15" s="1"/>
  <c r="BG100" i="15" s="1"/>
  <c r="BG101" i="15" s="1"/>
  <c r="BG102" i="15" s="1"/>
  <c r="BG103" i="15" s="1"/>
  <c r="BG104" i="15" s="1"/>
  <c r="BG105" i="15" s="1"/>
  <c r="BG106" i="15" s="1"/>
  <c r="BG107" i="15" s="1"/>
  <c r="BG108" i="15" s="1"/>
  <c r="BG109" i="15" s="1"/>
  <c r="BG110" i="15" s="1"/>
  <c r="BG111" i="15" s="1"/>
  <c r="BG112" i="15" s="1"/>
  <c r="BG113" i="15" s="1"/>
  <c r="BG114" i="15" s="1"/>
  <c r="BG115" i="15" s="1"/>
  <c r="K116" i="15" s="1"/>
  <c r="BC99" i="15"/>
  <c r="BC100" i="15" s="1"/>
  <c r="BC101" i="15" s="1"/>
  <c r="BC102" i="15" s="1"/>
  <c r="BC103" i="15" s="1"/>
  <c r="BC104" i="15" s="1"/>
  <c r="BC105" i="15" s="1"/>
  <c r="BC106" i="15" s="1"/>
  <c r="BC107" i="15" s="1"/>
  <c r="BC108" i="15" s="1"/>
  <c r="BC109" i="15" s="1"/>
  <c r="BC110" i="15" s="1"/>
  <c r="BC111" i="15" s="1"/>
  <c r="BC112" i="15" s="1"/>
  <c r="BC113" i="15" s="1"/>
  <c r="K114" i="15" s="1"/>
  <c r="W100" i="15"/>
  <c r="BF100" i="15" s="1"/>
  <c r="BF101" i="15" s="1"/>
  <c r="BF102" i="15" s="1"/>
  <c r="BF103" i="15" s="1"/>
  <c r="BF104" i="15" s="1"/>
  <c r="BF105" i="15" s="1"/>
  <c r="BF106" i="15" s="1"/>
  <c r="BF107" i="15" s="1"/>
  <c r="BF108" i="15" s="1"/>
  <c r="BF109" i="15" s="1"/>
  <c r="BF110" i="15" s="1"/>
  <c r="BF111" i="15" s="1"/>
  <c r="BF112" i="15" s="1"/>
  <c r="BF113" i="15" s="1"/>
  <c r="BF114" i="15" s="1"/>
  <c r="E115" i="15" s="1"/>
  <c r="AR100" i="15"/>
  <c r="AR101" i="15" s="1"/>
  <c r="AR102" i="15" s="1"/>
  <c r="AR103" i="15" s="1"/>
  <c r="AR104" i="15" s="1"/>
  <c r="AR105" i="15" s="1"/>
  <c r="AR106" i="15" s="1"/>
  <c r="AR107" i="15" s="1"/>
  <c r="AR108" i="15" s="1"/>
  <c r="AR109" i="15" s="1"/>
  <c r="AR110" i="15" s="1"/>
  <c r="AR111" i="15" s="1"/>
  <c r="AR112" i="15" s="1"/>
  <c r="AR113" i="15" s="1"/>
  <c r="AR114" i="15" s="1"/>
  <c r="AR115" i="15" s="1"/>
  <c r="E116" i="15" s="1"/>
  <c r="U83" i="15"/>
  <c r="V83" i="15" s="1"/>
  <c r="W42" i="15"/>
  <c r="AV42" i="15" s="1"/>
  <c r="AV43" i="15" s="1"/>
  <c r="AV44" i="15" s="1"/>
  <c r="AV45" i="15" s="1"/>
  <c r="AV46" i="15" s="1"/>
  <c r="AV47" i="15" s="1"/>
  <c r="AV48" i="15" s="1"/>
  <c r="AV49" i="15" s="1"/>
  <c r="AV50" i="15" s="1"/>
  <c r="AV51" i="15" s="1"/>
  <c r="AV52" i="15" s="1"/>
  <c r="AV53" i="15" s="1"/>
  <c r="AV54" i="15" s="1"/>
  <c r="AV55" i="15" s="1"/>
  <c r="AV56" i="15" s="1"/>
  <c r="AV57" i="15" s="1"/>
  <c r="AV58" i="15" s="1"/>
  <c r="E59" i="15" s="1"/>
  <c r="AL42" i="15"/>
  <c r="AL43" i="15" s="1"/>
  <c r="AL44" i="15" s="1"/>
  <c r="AL45" i="15" s="1"/>
  <c r="AL46" i="15" s="1"/>
  <c r="AL47" i="15" s="1"/>
  <c r="AL48" i="15" s="1"/>
  <c r="AL49" i="15" s="1"/>
  <c r="AL50" i="15" s="1"/>
  <c r="AL51" i="15" s="1"/>
  <c r="AL52" i="15" s="1"/>
  <c r="AL53" i="15" s="1"/>
  <c r="AL54" i="15" s="1"/>
  <c r="AL55" i="15" s="1"/>
  <c r="AL56" i="15" s="1"/>
  <c r="AL57" i="15" s="1"/>
  <c r="AL58" i="15" s="1"/>
  <c r="AL59" i="15" s="1"/>
  <c r="K60" i="15" s="1"/>
  <c r="U61" i="15"/>
  <c r="V61" i="15" s="1"/>
  <c r="U117" i="15"/>
  <c r="V117" i="15" s="1"/>
  <c r="W117" i="15" s="1"/>
  <c r="AU117" i="15" s="1"/>
  <c r="AU118" i="15" s="1"/>
  <c r="AU119" i="15" s="1"/>
  <c r="AU120" i="15" s="1"/>
  <c r="AU121" i="15" s="1"/>
  <c r="E122" i="15" s="1"/>
  <c r="BE117" i="15"/>
  <c r="BE118" i="15" s="1"/>
  <c r="BE119" i="15" s="1"/>
  <c r="BE120" i="15" s="1"/>
  <c r="BE121" i="15" s="1"/>
  <c r="BE122" i="15" s="1"/>
  <c r="BE123" i="15" s="1"/>
  <c r="BE124" i="15" s="1"/>
  <c r="BE125" i="15" s="1"/>
  <c r="BE126" i="15" s="1"/>
  <c r="BE127" i="15" s="1"/>
  <c r="BE128" i="15" s="1"/>
  <c r="W40" i="15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K59" i="15" s="1"/>
  <c r="AI40" i="15"/>
  <c r="AI41" i="15" s="1"/>
  <c r="AI42" i="15" s="1"/>
  <c r="AI43" i="15" s="1"/>
  <c r="AI44" i="15" s="1"/>
  <c r="AI45" i="15" s="1"/>
  <c r="AI46" i="15" s="1"/>
  <c r="AI47" i="15" s="1"/>
  <c r="AI48" i="15" s="1"/>
  <c r="AI49" i="15" s="1"/>
  <c r="AI50" i="15" s="1"/>
  <c r="AI51" i="15" s="1"/>
  <c r="AI52" i="15" s="1"/>
  <c r="AI53" i="15" s="1"/>
  <c r="AI54" i="15" s="1"/>
  <c r="K55" i="15" s="1"/>
  <c r="U85" i="15"/>
  <c r="V85" i="15" s="1"/>
  <c r="AH63" i="15"/>
  <c r="AH64" i="15" s="1"/>
  <c r="AH65" i="15" s="1"/>
  <c r="AH66" i="15" s="1"/>
  <c r="AH67" i="15" s="1"/>
  <c r="AH68" i="15" s="1"/>
  <c r="AH69" i="15" s="1"/>
  <c r="AH70" i="15" s="1"/>
  <c r="AH71" i="15" s="1"/>
  <c r="AH72" i="15" s="1"/>
  <c r="K73" i="15" s="1"/>
  <c r="U56" i="15"/>
  <c r="V56" i="15" s="1"/>
  <c r="U84" i="15"/>
  <c r="V84" i="15" s="1"/>
  <c r="W84" i="15" s="1"/>
  <c r="BA84" i="15" s="1"/>
  <c r="BA85" i="15" s="1"/>
  <c r="BA86" i="15" s="1"/>
  <c r="BA87" i="15" s="1"/>
  <c r="BA88" i="15" s="1"/>
  <c r="K89" i="15" s="1"/>
  <c r="U64" i="15"/>
  <c r="V64" i="15" s="1"/>
  <c r="W64" i="15" s="1"/>
  <c r="AP64" i="15" s="1"/>
  <c r="AP65" i="15" s="1"/>
  <c r="AP66" i="15" s="1"/>
  <c r="AP67" i="15" s="1"/>
  <c r="AP68" i="15" s="1"/>
  <c r="AP69" i="15" s="1"/>
  <c r="AP70" i="15" s="1"/>
  <c r="AP71" i="15" s="1"/>
  <c r="E72" i="15" s="1"/>
  <c r="U60" i="15"/>
  <c r="V60" i="15" s="1"/>
  <c r="W60" i="15" s="1"/>
  <c r="U116" i="15" l="1"/>
  <c r="V116" i="15" s="1"/>
  <c r="W116" i="15" s="1"/>
  <c r="U115" i="15"/>
  <c r="V115" i="15" s="1"/>
  <c r="W115" i="15" s="1"/>
  <c r="AZ115" i="15" s="1"/>
  <c r="AZ116" i="15" s="1"/>
  <c r="AZ117" i="15" s="1"/>
  <c r="AZ118" i="15" s="1"/>
  <c r="AZ119" i="15" s="1"/>
  <c r="AZ120" i="15" s="1"/>
  <c r="AZ121" i="15" s="1"/>
  <c r="AZ122" i="15" s="1"/>
  <c r="AZ123" i="15" s="1"/>
  <c r="AZ124" i="15" s="1"/>
  <c r="AZ125" i="15" s="1"/>
  <c r="AZ126" i="15" s="1"/>
  <c r="AZ127" i="15" s="1"/>
  <c r="AZ128" i="15" s="1"/>
  <c r="U59" i="15"/>
  <c r="V59" i="15" s="1"/>
  <c r="W59" i="15" s="1"/>
  <c r="BG116" i="15"/>
  <c r="BG117" i="15" s="1"/>
  <c r="BG118" i="15" s="1"/>
  <c r="BG119" i="15" s="1"/>
  <c r="BG120" i="15" s="1"/>
  <c r="BG121" i="15" s="1"/>
  <c r="BG122" i="15" s="1"/>
  <c r="BG123" i="15" s="1"/>
  <c r="BG124" i="15" s="1"/>
  <c r="BG125" i="15" s="1"/>
  <c r="BG126" i="15" s="1"/>
  <c r="BG127" i="15" s="1"/>
  <c r="BG128" i="15" s="1"/>
  <c r="AB59" i="15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E74" i="15" s="1"/>
  <c r="AN64" i="15"/>
  <c r="AN65" i="15" s="1"/>
  <c r="AN66" i="15" s="1"/>
  <c r="AN67" i="15" s="1"/>
  <c r="AN68" i="15" s="1"/>
  <c r="AN69" i="15" s="1"/>
  <c r="AN70" i="15" s="1"/>
  <c r="AN71" i="15" s="1"/>
  <c r="AN72" i="15" s="1"/>
  <c r="AN73" i="15" s="1"/>
  <c r="AN74" i="15" s="1"/>
  <c r="AN75" i="15" s="1"/>
  <c r="AN76" i="15" s="1"/>
  <c r="AN77" i="15" s="1"/>
  <c r="E78" i="15" s="1"/>
  <c r="U114" i="15"/>
  <c r="V114" i="15" s="1"/>
  <c r="W83" i="15"/>
  <c r="BH83" i="15" s="1"/>
  <c r="BH84" i="15" s="1"/>
  <c r="BH85" i="15" s="1"/>
  <c r="BH86" i="15" s="1"/>
  <c r="BH87" i="15" s="1"/>
  <c r="BH88" i="15" s="1"/>
  <c r="E89" i="15" s="1"/>
  <c r="AO83" i="15"/>
  <c r="AO84" i="15" s="1"/>
  <c r="AO85" i="15" s="1"/>
  <c r="E86" i="15" s="1"/>
  <c r="BE129" i="15"/>
  <c r="BE130" i="15" s="1"/>
  <c r="BE131" i="15" s="1"/>
  <c r="BE132" i="15" s="1"/>
  <c r="BE133" i="15" s="1"/>
  <c r="BE134" i="15" s="1"/>
  <c r="BE135" i="15" s="1"/>
  <c r="BE136" i="15" s="1"/>
  <c r="BE137" i="15" s="1"/>
  <c r="K138" i="15" s="1"/>
  <c r="U73" i="15"/>
  <c r="V73" i="15" s="1"/>
  <c r="W73" i="15" s="1"/>
  <c r="AH73" i="15" s="1"/>
  <c r="AH74" i="15" s="1"/>
  <c r="AH75" i="15" s="1"/>
  <c r="AH76" i="15" s="1"/>
  <c r="AH77" i="15" s="1"/>
  <c r="AH78" i="15" s="1"/>
  <c r="AH79" i="15" s="1"/>
  <c r="AH80" i="15" s="1"/>
  <c r="AH81" i="15" s="1"/>
  <c r="AH82" i="15" s="1"/>
  <c r="AH83" i="15" s="1"/>
  <c r="AH84" i="15" s="1"/>
  <c r="AH85" i="15" s="1"/>
  <c r="AH86" i="15" s="1"/>
  <c r="AH87" i="15" s="1"/>
  <c r="AH88" i="15" s="1"/>
  <c r="AH89" i="15" s="1"/>
  <c r="AH90" i="15" s="1"/>
  <c r="AH91" i="15" s="1"/>
  <c r="AH92" i="15" s="1"/>
  <c r="AH93" i="15" s="1"/>
  <c r="AH94" i="15" s="1"/>
  <c r="AH95" i="15" s="1"/>
  <c r="AH96" i="15" s="1"/>
  <c r="E97" i="15" s="1"/>
  <c r="U55" i="15"/>
  <c r="V55" i="15" s="1"/>
  <c r="AE84" i="15"/>
  <c r="AE85" i="15" s="1"/>
  <c r="AE86" i="15" s="1"/>
  <c r="AE87" i="15" s="1"/>
  <c r="E88" i="15" s="1"/>
  <c r="W85" i="15"/>
  <c r="AK85" i="15" s="1"/>
  <c r="K86" i="15" s="1"/>
  <c r="AQ85" i="15"/>
  <c r="AQ86" i="15" s="1"/>
  <c r="E87" i="15" s="1"/>
  <c r="AM60" i="15"/>
  <c r="AM61" i="15" s="1"/>
  <c r="AM62" i="15" s="1"/>
  <c r="AM63" i="15" s="1"/>
  <c r="AM64" i="15" s="1"/>
  <c r="AM65" i="15" s="1"/>
  <c r="AM66" i="15" s="1"/>
  <c r="AM67" i="15" s="1"/>
  <c r="AM68" i="15" s="1"/>
  <c r="AM69" i="15" s="1"/>
  <c r="AM70" i="15" s="1"/>
  <c r="AM71" i="15" s="1"/>
  <c r="AM72" i="15" s="1"/>
  <c r="AM73" i="15" s="1"/>
  <c r="K74" i="15" s="1"/>
  <c r="W61" i="15"/>
  <c r="AJ61" i="15" s="1"/>
  <c r="AJ62" i="15" s="1"/>
  <c r="AJ63" i="15" s="1"/>
  <c r="AJ64" i="15" s="1"/>
  <c r="AJ65" i="15" s="1"/>
  <c r="AJ66" i="15" s="1"/>
  <c r="AJ67" i="15" s="1"/>
  <c r="AJ68" i="15" s="1"/>
  <c r="AJ69" i="15" s="1"/>
  <c r="AJ70" i="15" s="1"/>
  <c r="AJ71" i="15" s="1"/>
  <c r="AJ72" i="15" s="1"/>
  <c r="AJ73" i="15" s="1"/>
  <c r="AJ74" i="15" s="1"/>
  <c r="AJ75" i="15" s="1"/>
  <c r="E76" i="15" s="1"/>
  <c r="AX61" i="15"/>
  <c r="AX62" i="15" s="1"/>
  <c r="AX63" i="15" s="1"/>
  <c r="AX64" i="15" s="1"/>
  <c r="AX65" i="15" s="1"/>
  <c r="AX66" i="15" s="1"/>
  <c r="AX67" i="15" s="1"/>
  <c r="AX68" i="15" s="1"/>
  <c r="AX69" i="15" s="1"/>
  <c r="AX70" i="15" s="1"/>
  <c r="K71" i="15" s="1"/>
  <c r="W56" i="15"/>
  <c r="AA56" i="15" s="1"/>
  <c r="AA57" i="15" s="1"/>
  <c r="AA58" i="15" s="1"/>
  <c r="AA59" i="15" s="1"/>
  <c r="AA60" i="15" s="1"/>
  <c r="AA61" i="15" s="1"/>
  <c r="AA62" i="15" s="1"/>
  <c r="AA63" i="15" s="1"/>
  <c r="AA64" i="15" s="1"/>
  <c r="AA65" i="15" s="1"/>
  <c r="AA66" i="15" s="1"/>
  <c r="AA67" i="15" s="1"/>
  <c r="AA68" i="15" s="1"/>
  <c r="AA69" i="15" s="1"/>
  <c r="AA70" i="15" s="1"/>
  <c r="AA71" i="15" s="1"/>
  <c r="AA72" i="15" s="1"/>
  <c r="AA73" i="15" s="1"/>
  <c r="AA74" i="15" s="1"/>
  <c r="AA75" i="15" s="1"/>
  <c r="AA76" i="15" s="1"/>
  <c r="E77" i="15" s="1"/>
  <c r="BD56" i="15"/>
  <c r="BD57" i="15" s="1"/>
  <c r="BD58" i="15" s="1"/>
  <c r="BD59" i="15" s="1"/>
  <c r="BD60" i="15" s="1"/>
  <c r="BD61" i="15" s="1"/>
  <c r="BD62" i="15" s="1"/>
  <c r="BD63" i="15" s="1"/>
  <c r="BD64" i="15" s="1"/>
  <c r="BD65" i="15" s="1"/>
  <c r="BD66" i="15" s="1"/>
  <c r="BD67" i="15" s="1"/>
  <c r="BD68" i="15" s="1"/>
  <c r="BD69" i="15" s="1"/>
  <c r="BD70" i="15" s="1"/>
  <c r="BD71" i="15" s="1"/>
  <c r="K72" i="15" s="1"/>
  <c r="U72" i="15" s="1"/>
  <c r="V72" i="15" s="1"/>
  <c r="AL60" i="15"/>
  <c r="AL61" i="15" s="1"/>
  <c r="AL62" i="15" s="1"/>
  <c r="AL63" i="15" s="1"/>
  <c r="AL64" i="15" s="1"/>
  <c r="AL65" i="15" s="1"/>
  <c r="AL66" i="15" s="1"/>
  <c r="AL67" i="15" s="1"/>
  <c r="AL68" i="15" s="1"/>
  <c r="AL69" i="15" s="1"/>
  <c r="AL70" i="15" s="1"/>
  <c r="AL71" i="15" s="1"/>
  <c r="AL72" i="15" s="1"/>
  <c r="AL73" i="15" s="1"/>
  <c r="AL74" i="15" s="1"/>
  <c r="E75" i="15" s="1"/>
  <c r="W72" i="15" l="1"/>
  <c r="AP72" i="15"/>
  <c r="AP73" i="15" s="1"/>
  <c r="AP74" i="15" s="1"/>
  <c r="AP75" i="15" s="1"/>
  <c r="AP76" i="15" s="1"/>
  <c r="AP77" i="15" s="1"/>
  <c r="AP78" i="15" s="1"/>
  <c r="AP79" i="15" s="1"/>
  <c r="AP80" i="15" s="1"/>
  <c r="AP81" i="15" s="1"/>
  <c r="AP82" i="15" s="1"/>
  <c r="AP83" i="15" s="1"/>
  <c r="AP84" i="15" s="1"/>
  <c r="AP85" i="15" s="1"/>
  <c r="AP86" i="15" s="1"/>
  <c r="AP87" i="15" s="1"/>
  <c r="AP88" i="15" s="1"/>
  <c r="AP89" i="15" s="1"/>
  <c r="AP90" i="15" s="1"/>
  <c r="AP91" i="15" s="1"/>
  <c r="AP92" i="15" s="1"/>
  <c r="AP93" i="15" s="1"/>
  <c r="AP94" i="15" s="1"/>
  <c r="K95" i="15" s="1"/>
  <c r="BG129" i="15"/>
  <c r="BG130" i="15" s="1"/>
  <c r="BG131" i="15" s="1"/>
  <c r="BG132" i="15" s="1"/>
  <c r="BG133" i="15" s="1"/>
  <c r="E134" i="15" s="1"/>
  <c r="U77" i="15"/>
  <c r="V77" i="15" s="1"/>
  <c r="W77" i="15" s="1"/>
  <c r="BB77" i="15" s="1"/>
  <c r="BB78" i="15" s="1"/>
  <c r="BB79" i="15" s="1"/>
  <c r="BB80" i="15" s="1"/>
  <c r="BB81" i="15" s="1"/>
  <c r="BB82" i="15" s="1"/>
  <c r="BB83" i="15" s="1"/>
  <c r="BB84" i="15" s="1"/>
  <c r="BB85" i="15" s="1"/>
  <c r="BB86" i="15" s="1"/>
  <c r="BB87" i="15" s="1"/>
  <c r="BB88" i="15" s="1"/>
  <c r="BB89" i="15" s="1"/>
  <c r="BB90" i="15" s="1"/>
  <c r="BB91" i="15" s="1"/>
  <c r="BB92" i="15" s="1"/>
  <c r="BB93" i="15" s="1"/>
  <c r="BB94" i="15" s="1"/>
  <c r="E95" i="15" s="1"/>
  <c r="AE88" i="15"/>
  <c r="AE89" i="15" s="1"/>
  <c r="AE90" i="15" s="1"/>
  <c r="AE91" i="15" s="1"/>
  <c r="AE92" i="15" s="1"/>
  <c r="AE93" i="15" s="1"/>
  <c r="AE94" i="15" s="1"/>
  <c r="AE95" i="15" s="1"/>
  <c r="AE96" i="15" s="1"/>
  <c r="AE97" i="15" s="1"/>
  <c r="AE98" i="15" s="1"/>
  <c r="AE99" i="15" s="1"/>
  <c r="AE100" i="15" s="1"/>
  <c r="AE101" i="15" s="1"/>
  <c r="K102" i="15" s="1"/>
  <c r="U88" i="15"/>
  <c r="V88" i="15" s="1"/>
  <c r="W88" i="15" s="1"/>
  <c r="AT88" i="15" s="1"/>
  <c r="AT89" i="15" s="1"/>
  <c r="AT90" i="15" s="1"/>
  <c r="AT91" i="15" s="1"/>
  <c r="AT92" i="15" s="1"/>
  <c r="AT93" i="15" s="1"/>
  <c r="AT94" i="15" s="1"/>
  <c r="AT95" i="15" s="1"/>
  <c r="AT96" i="15" s="1"/>
  <c r="AT97" i="15" s="1"/>
  <c r="AT98" i="15" s="1"/>
  <c r="AT99" i="15" s="1"/>
  <c r="AT100" i="15" s="1"/>
  <c r="AT101" i="15" s="1"/>
  <c r="AT102" i="15" s="1"/>
  <c r="E103" i="15" s="1"/>
  <c r="U74" i="15"/>
  <c r="V74" i="15" s="1"/>
  <c r="W74" i="15" s="1"/>
  <c r="AM74" i="15" s="1"/>
  <c r="AM75" i="15" s="1"/>
  <c r="AM76" i="15" s="1"/>
  <c r="AM77" i="15" s="1"/>
  <c r="AM78" i="15" s="1"/>
  <c r="AM79" i="15" s="1"/>
  <c r="AM80" i="15" s="1"/>
  <c r="AM81" i="15" s="1"/>
  <c r="AM82" i="15" s="1"/>
  <c r="AM83" i="15" s="1"/>
  <c r="AM84" i="15" s="1"/>
  <c r="AM85" i="15" s="1"/>
  <c r="AM86" i="15" s="1"/>
  <c r="AM87" i="15" s="1"/>
  <c r="AM88" i="15" s="1"/>
  <c r="AM89" i="15" s="1"/>
  <c r="AM90" i="15" s="1"/>
  <c r="AM91" i="15" s="1"/>
  <c r="AM92" i="15" s="1"/>
  <c r="K93" i="15" s="1"/>
  <c r="AV59" i="15"/>
  <c r="AV60" i="15" s="1"/>
  <c r="AV61" i="15" s="1"/>
  <c r="AV62" i="15" s="1"/>
  <c r="AV63" i="15" s="1"/>
  <c r="AV64" i="15" s="1"/>
  <c r="AV65" i="15" s="1"/>
  <c r="AV66" i="15" s="1"/>
  <c r="AV67" i="15" s="1"/>
  <c r="AV68" i="15" s="1"/>
  <c r="AV69" i="15" s="1"/>
  <c r="AV70" i="15" s="1"/>
  <c r="AV71" i="15" s="1"/>
  <c r="AV72" i="15" s="1"/>
  <c r="AV73" i="15" s="1"/>
  <c r="AV74" i="15" s="1"/>
  <c r="AV75" i="15" s="1"/>
  <c r="K76" i="15" s="1"/>
  <c r="U78" i="15"/>
  <c r="V78" i="15" s="1"/>
  <c r="W78" i="15" s="1"/>
  <c r="AW78" i="15" s="1"/>
  <c r="AW79" i="15" s="1"/>
  <c r="AW80" i="15" s="1"/>
  <c r="AW81" i="15" s="1"/>
  <c r="AW82" i="15" s="1"/>
  <c r="AW83" i="15" s="1"/>
  <c r="AW84" i="15" s="1"/>
  <c r="AW85" i="15" s="1"/>
  <c r="AW86" i="15" s="1"/>
  <c r="AW87" i="15" s="1"/>
  <c r="AW88" i="15" s="1"/>
  <c r="AW89" i="15" s="1"/>
  <c r="AW90" i="15" s="1"/>
  <c r="AW91" i="15" s="1"/>
  <c r="AW92" i="15" s="1"/>
  <c r="AW93" i="15" s="1"/>
  <c r="AW94" i="15" s="1"/>
  <c r="AW95" i="15" s="1"/>
  <c r="AW96" i="15" s="1"/>
  <c r="AW97" i="15" s="1"/>
  <c r="K98" i="15" s="1"/>
  <c r="AJ76" i="15"/>
  <c r="AJ77" i="15" s="1"/>
  <c r="AJ78" i="15" s="1"/>
  <c r="AJ79" i="15" s="1"/>
  <c r="AJ80" i="15" s="1"/>
  <c r="AJ81" i="15" s="1"/>
  <c r="AJ82" i="15" s="1"/>
  <c r="AJ83" i="15" s="1"/>
  <c r="AJ84" i="15" s="1"/>
  <c r="AJ85" i="15" s="1"/>
  <c r="AJ86" i="15" s="1"/>
  <c r="AJ87" i="15" s="1"/>
  <c r="AJ88" i="15" s="1"/>
  <c r="AJ89" i="15" s="1"/>
  <c r="E90" i="15" s="1"/>
  <c r="U76" i="15"/>
  <c r="V76" i="15" s="1"/>
  <c r="W76" i="15" s="1"/>
  <c r="BF115" i="15"/>
  <c r="BF116" i="15" s="1"/>
  <c r="BF117" i="15" s="1"/>
  <c r="BF118" i="15" s="1"/>
  <c r="BF119" i="15" s="1"/>
  <c r="BF120" i="15" s="1"/>
  <c r="BF121" i="15" s="1"/>
  <c r="K122" i="15" s="1"/>
  <c r="W114" i="15"/>
  <c r="BC114" i="15" s="1"/>
  <c r="BC115" i="15" s="1"/>
  <c r="BC116" i="15" s="1"/>
  <c r="BC117" i="15" s="1"/>
  <c r="BC118" i="15" s="1"/>
  <c r="BC119" i="15" s="1"/>
  <c r="BC120" i="15" s="1"/>
  <c r="BC121" i="15" s="1"/>
  <c r="BC122" i="15" s="1"/>
  <c r="BC123" i="15" s="1"/>
  <c r="BC124" i="15" s="1"/>
  <c r="BC125" i="15" s="1"/>
  <c r="BC126" i="15" s="1"/>
  <c r="BC127" i="15" s="1"/>
  <c r="K128" i="15" s="1"/>
  <c r="AD114" i="15"/>
  <c r="AD115" i="15" s="1"/>
  <c r="AD116" i="15" s="1"/>
  <c r="AD117" i="15" s="1"/>
  <c r="AD118" i="15" s="1"/>
  <c r="AD119" i="15" s="1"/>
  <c r="AD120" i="15" s="1"/>
  <c r="AD121" i="15" s="1"/>
  <c r="AD122" i="15" s="1"/>
  <c r="AD123" i="15" s="1"/>
  <c r="AD124" i="15" s="1"/>
  <c r="AD125" i="15" s="1"/>
  <c r="AD126" i="15" s="1"/>
  <c r="AD127" i="15" s="1"/>
  <c r="AD128" i="15" s="1"/>
  <c r="W55" i="15"/>
  <c r="AI55" i="15" s="1"/>
  <c r="AI56" i="15" s="1"/>
  <c r="AI57" i="15" s="1"/>
  <c r="AI58" i="15" s="1"/>
  <c r="AI59" i="15" s="1"/>
  <c r="AI60" i="15" s="1"/>
  <c r="AI61" i="15" s="1"/>
  <c r="AI62" i="15" s="1"/>
  <c r="AI63" i="15" s="1"/>
  <c r="AI64" i="15" s="1"/>
  <c r="AI65" i="15" s="1"/>
  <c r="AI66" i="15" s="1"/>
  <c r="AI67" i="15" s="1"/>
  <c r="AI68" i="15" s="1"/>
  <c r="AI69" i="15" s="1"/>
  <c r="AI70" i="15" s="1"/>
  <c r="E71" i="15" s="1"/>
  <c r="AF55" i="15"/>
  <c r="AF56" i="15" s="1"/>
  <c r="AF57" i="15" s="1"/>
  <c r="AF58" i="15" s="1"/>
  <c r="AF59" i="15" s="1"/>
  <c r="AF60" i="15" s="1"/>
  <c r="AF61" i="15" s="1"/>
  <c r="AF62" i="15" s="1"/>
  <c r="AF63" i="15" s="1"/>
  <c r="AF64" i="15" s="1"/>
  <c r="AF65" i="15" s="1"/>
  <c r="AF66" i="15" s="1"/>
  <c r="AF67" i="15" s="1"/>
  <c r="AF68" i="15" s="1"/>
  <c r="AF69" i="15" s="1"/>
  <c r="AF70" i="15" s="1"/>
  <c r="AF71" i="15" s="1"/>
  <c r="AF72" i="15" s="1"/>
  <c r="AF73" i="15" s="1"/>
  <c r="AF74" i="15" s="1"/>
  <c r="K75" i="15" s="1"/>
  <c r="AG73" i="15"/>
  <c r="AG74" i="15" s="1"/>
  <c r="AG75" i="15" s="1"/>
  <c r="AG76" i="15" s="1"/>
  <c r="AG77" i="15" s="1"/>
  <c r="AG78" i="15" s="1"/>
  <c r="AG79" i="15" s="1"/>
  <c r="AG80" i="15" s="1"/>
  <c r="AG81" i="15" s="1"/>
  <c r="AG82" i="15" s="1"/>
  <c r="AG83" i="15" s="1"/>
  <c r="AG84" i="15" s="1"/>
  <c r="AG85" i="15" s="1"/>
  <c r="AG86" i="15" s="1"/>
  <c r="AG87" i="15" s="1"/>
  <c r="AG88" i="15" s="1"/>
  <c r="AG89" i="15" s="1"/>
  <c r="AG90" i="15" s="1"/>
  <c r="AG91" i="15" s="1"/>
  <c r="AG92" i="15" s="1"/>
  <c r="AG93" i="15" s="1"/>
  <c r="AG94" i="15" s="1"/>
  <c r="AG95" i="15" s="1"/>
  <c r="AG96" i="15" s="1"/>
  <c r="AG97" i="15" s="1"/>
  <c r="E98" i="15" s="1"/>
  <c r="AZ129" i="15"/>
  <c r="AZ130" i="15" s="1"/>
  <c r="AZ131" i="15" s="1"/>
  <c r="AZ132" i="15" s="1"/>
  <c r="AZ133" i="15" s="1"/>
  <c r="K134" i="15" s="1"/>
  <c r="U87" i="15"/>
  <c r="V87" i="15" s="1"/>
  <c r="W87" i="15" s="1"/>
  <c r="AC87" i="15" s="1"/>
  <c r="AC88" i="15" s="1"/>
  <c r="AC89" i="15" s="1"/>
  <c r="AC90" i="15" s="1"/>
  <c r="AC91" i="15" s="1"/>
  <c r="AC92" i="15" s="1"/>
  <c r="AC93" i="15" s="1"/>
  <c r="AC94" i="15" s="1"/>
  <c r="AC95" i="15" s="1"/>
  <c r="AC96" i="15" s="1"/>
  <c r="AC97" i="15" s="1"/>
  <c r="AC98" i="15" s="1"/>
  <c r="AC99" i="15" s="1"/>
  <c r="AC100" i="15" s="1"/>
  <c r="AC101" i="15" s="1"/>
  <c r="AC102" i="15" s="1"/>
  <c r="AC103" i="15" s="1"/>
  <c r="AC104" i="15" s="1"/>
  <c r="E105" i="15" s="1"/>
  <c r="AQ87" i="15"/>
  <c r="AQ88" i="15" s="1"/>
  <c r="AQ89" i="15" s="1"/>
  <c r="AQ90" i="15" s="1"/>
  <c r="AQ91" i="15" s="1"/>
  <c r="AQ92" i="15" s="1"/>
  <c r="AQ93" i="15" s="1"/>
  <c r="AQ94" i="15" s="1"/>
  <c r="AQ95" i="15" s="1"/>
  <c r="AQ96" i="15" s="1"/>
  <c r="AQ97" i="15" s="1"/>
  <c r="AQ98" i="15" s="1"/>
  <c r="AQ99" i="15" s="1"/>
  <c r="AQ100" i="15" s="1"/>
  <c r="AQ101" i="15" s="1"/>
  <c r="AQ102" i="15" s="1"/>
  <c r="K103" i="15" s="1"/>
  <c r="U86" i="15"/>
  <c r="V86" i="15" s="1"/>
  <c r="W86" i="15" s="1"/>
  <c r="AO86" i="15"/>
  <c r="AO87" i="15" s="1"/>
  <c r="AO88" i="15" s="1"/>
  <c r="AO89" i="15" s="1"/>
  <c r="AO90" i="15" s="1"/>
  <c r="AO91" i="15" s="1"/>
  <c r="AO92" i="15" s="1"/>
  <c r="AO93" i="15" s="1"/>
  <c r="AO94" i="15" s="1"/>
  <c r="AO95" i="15" s="1"/>
  <c r="AO96" i="15" s="1"/>
  <c r="AO97" i="15" s="1"/>
  <c r="AO98" i="15" s="1"/>
  <c r="AO99" i="15" s="1"/>
  <c r="AO100" i="15" s="1"/>
  <c r="AO101" i="15" s="1"/>
  <c r="AO102" i="15" s="1"/>
  <c r="AO103" i="15" s="1"/>
  <c r="K104" i="15" s="1"/>
  <c r="AR116" i="15"/>
  <c r="AR117" i="15" s="1"/>
  <c r="AR118" i="15" s="1"/>
  <c r="AR119" i="15" s="1"/>
  <c r="AR120" i="15" s="1"/>
  <c r="AR121" i="15" s="1"/>
  <c r="AR122" i="15" s="1"/>
  <c r="AR123" i="15" s="1"/>
  <c r="AR124" i="15" s="1"/>
  <c r="AR125" i="15" s="1"/>
  <c r="AR126" i="15" s="1"/>
  <c r="AR127" i="15" s="1"/>
  <c r="AR128" i="15" s="1"/>
  <c r="BD72" i="15"/>
  <c r="BD73" i="15" s="1"/>
  <c r="BD74" i="15" s="1"/>
  <c r="BD75" i="15" s="1"/>
  <c r="BD76" i="15" s="1"/>
  <c r="BD77" i="15" s="1"/>
  <c r="BD78" i="15" s="1"/>
  <c r="BD79" i="15" s="1"/>
  <c r="BD80" i="15" s="1"/>
  <c r="BD81" i="15" s="1"/>
  <c r="BD82" i="15" s="1"/>
  <c r="BD83" i="15" s="1"/>
  <c r="BD84" i="15" s="1"/>
  <c r="BD85" i="15" s="1"/>
  <c r="BD86" i="15" s="1"/>
  <c r="BD87" i="15" s="1"/>
  <c r="BD88" i="15" s="1"/>
  <c r="BD89" i="15" s="1"/>
  <c r="BD90" i="15" s="1"/>
  <c r="BD91" i="15" s="1"/>
  <c r="BD92" i="15" s="1"/>
  <c r="BD93" i="15" s="1"/>
  <c r="BD94" i="15" s="1"/>
  <c r="BD95" i="15" s="1"/>
  <c r="E96" i="15" s="1"/>
  <c r="AK86" i="15"/>
  <c r="AK87" i="15" s="1"/>
  <c r="AK88" i="15" s="1"/>
  <c r="AK89" i="15" s="1"/>
  <c r="AK90" i="15" s="1"/>
  <c r="AK91" i="15" s="1"/>
  <c r="AK92" i="15" s="1"/>
  <c r="AK93" i="15" s="1"/>
  <c r="AK94" i="15" s="1"/>
  <c r="AK95" i="15" s="1"/>
  <c r="AK96" i="15" s="1"/>
  <c r="AK97" i="15" s="1"/>
  <c r="AK98" i="15" s="1"/>
  <c r="AK99" i="15" s="1"/>
  <c r="AK100" i="15" s="1"/>
  <c r="AK101" i="15" s="1"/>
  <c r="E102" i="15" s="1"/>
  <c r="U89" i="15"/>
  <c r="V89" i="15" s="1"/>
  <c r="W89" i="15" s="1"/>
  <c r="BA89" i="15" s="1"/>
  <c r="BA90" i="15" s="1"/>
  <c r="BA91" i="15" s="1"/>
  <c r="BA92" i="15" s="1"/>
  <c r="BA93" i="15" s="1"/>
  <c r="BA94" i="15" s="1"/>
  <c r="BA95" i="15" s="1"/>
  <c r="BA96" i="15" s="1"/>
  <c r="BA97" i="15" s="1"/>
  <c r="BA98" i="15" s="1"/>
  <c r="BA99" i="15" s="1"/>
  <c r="BA100" i="15" s="1"/>
  <c r="BA101" i="15" s="1"/>
  <c r="BA102" i="15" s="1"/>
  <c r="BA103" i="15" s="1"/>
  <c r="E104" i="15" s="1"/>
  <c r="U103" i="15" l="1"/>
  <c r="V103" i="15" s="1"/>
  <c r="W103" i="15" s="1"/>
  <c r="AA77" i="15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95" i="15" s="1"/>
  <c r="AA96" i="15" s="1"/>
  <c r="K97" i="15" s="1"/>
  <c r="AK102" i="15"/>
  <c r="AK103" i="15" s="1"/>
  <c r="AK104" i="15" s="1"/>
  <c r="AK105" i="15" s="1"/>
  <c r="AK106" i="15" s="1"/>
  <c r="AK107" i="15" s="1"/>
  <c r="AK108" i="15" s="1"/>
  <c r="AK109" i="15" s="1"/>
  <c r="AK110" i="15" s="1"/>
  <c r="AK111" i="15" s="1"/>
  <c r="AK112" i="15" s="1"/>
  <c r="AK113" i="15" s="1"/>
  <c r="AK114" i="15" s="1"/>
  <c r="AK115" i="15" s="1"/>
  <c r="AK116" i="15" s="1"/>
  <c r="AK117" i="15" s="1"/>
  <c r="AK118" i="15" s="1"/>
  <c r="AK119" i="15" s="1"/>
  <c r="AK120" i="15" s="1"/>
  <c r="E121" i="15" s="1"/>
  <c r="U102" i="15"/>
  <c r="V102" i="15" s="1"/>
  <c r="W102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K119" i="15" s="1"/>
  <c r="AO104" i="15"/>
  <c r="AO105" i="15" s="1"/>
  <c r="AO106" i="15" s="1"/>
  <c r="AO107" i="15" s="1"/>
  <c r="AO108" i="15" s="1"/>
  <c r="AO109" i="15" s="1"/>
  <c r="AO110" i="15" s="1"/>
  <c r="AO111" i="15" s="1"/>
  <c r="AO112" i="15" s="1"/>
  <c r="AO113" i="15" s="1"/>
  <c r="AO114" i="15" s="1"/>
  <c r="AO115" i="15" s="1"/>
  <c r="AO116" i="15" s="1"/>
  <c r="AO117" i="15" s="1"/>
  <c r="AO118" i="15" s="1"/>
  <c r="AO119" i="15" s="1"/>
  <c r="AO120" i="15" s="1"/>
  <c r="AO121" i="15" s="1"/>
  <c r="AO122" i="15" s="1"/>
  <c r="AO123" i="15" s="1"/>
  <c r="AO124" i="15" s="1"/>
  <c r="AO125" i="15" s="1"/>
  <c r="AO126" i="15" s="1"/>
  <c r="AO127" i="15" s="1"/>
  <c r="AO128" i="15" s="1"/>
  <c r="U122" i="15"/>
  <c r="V122" i="15" s="1"/>
  <c r="U98" i="15"/>
  <c r="V98" i="15" s="1"/>
  <c r="W98" i="15" s="1"/>
  <c r="AB74" i="15"/>
  <c r="AB75" i="15" s="1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E94" i="15" s="1"/>
  <c r="AR129" i="15"/>
  <c r="AR130" i="15" s="1"/>
  <c r="AR131" i="15" s="1"/>
  <c r="AR132" i="15" s="1"/>
  <c r="AR133" i="15" s="1"/>
  <c r="AR134" i="15" s="1"/>
  <c r="AR135" i="15" s="1"/>
  <c r="AR136" i="15" s="1"/>
  <c r="E137" i="15" s="1"/>
  <c r="U134" i="15"/>
  <c r="V134" i="15" s="1"/>
  <c r="W134" i="15" s="1"/>
  <c r="BG134" i="15"/>
  <c r="BG135" i="15" s="1"/>
  <c r="BG136" i="15" s="1"/>
  <c r="BG137" i="15" s="1"/>
  <c r="BG138" i="15" s="1"/>
  <c r="BG139" i="15" s="1"/>
  <c r="BG140" i="15" s="1"/>
  <c r="BG141" i="15" s="1"/>
  <c r="E142" i="15" s="1"/>
  <c r="BB95" i="15"/>
  <c r="BB96" i="15" s="1"/>
  <c r="BB97" i="15" s="1"/>
  <c r="BB98" i="15" s="1"/>
  <c r="BB99" i="15" s="1"/>
  <c r="BB100" i="15" s="1"/>
  <c r="BB101" i="15" s="1"/>
  <c r="BB102" i="15" s="1"/>
  <c r="BB103" i="15" s="1"/>
  <c r="BB104" i="15" s="1"/>
  <c r="BB105" i="15" s="1"/>
  <c r="BB106" i="15" s="1"/>
  <c r="BB107" i="15" s="1"/>
  <c r="BB108" i="15" s="1"/>
  <c r="BB109" i="15" s="1"/>
  <c r="BB110" i="15" s="1"/>
  <c r="K111" i="15" s="1"/>
  <c r="U95" i="15"/>
  <c r="V95" i="15" s="1"/>
  <c r="W95" i="15" s="1"/>
  <c r="AP95" i="15"/>
  <c r="AP96" i="15" s="1"/>
  <c r="AP97" i="15" s="1"/>
  <c r="AP98" i="15" s="1"/>
  <c r="AP99" i="15" s="1"/>
  <c r="AP100" i="15" s="1"/>
  <c r="AP101" i="15" s="1"/>
  <c r="AP102" i="15" s="1"/>
  <c r="AP103" i="15" s="1"/>
  <c r="AP104" i="15" s="1"/>
  <c r="AP105" i="15" s="1"/>
  <c r="AP106" i="15" s="1"/>
  <c r="AP107" i="15" s="1"/>
  <c r="AP108" i="15" s="1"/>
  <c r="AP109" i="15" s="1"/>
  <c r="E110" i="15" s="1"/>
  <c r="AZ134" i="15"/>
  <c r="AZ135" i="15" s="1"/>
  <c r="AZ136" i="15" s="1"/>
  <c r="AZ137" i="15" s="1"/>
  <c r="AZ138" i="15" s="1"/>
  <c r="AZ139" i="15" s="1"/>
  <c r="AZ140" i="15" s="1"/>
  <c r="AZ141" i="15" s="1"/>
  <c r="AZ142" i="15" s="1"/>
  <c r="AZ143" i="15" s="1"/>
  <c r="AZ144" i="15" s="1"/>
  <c r="AZ145" i="15" s="1"/>
  <c r="AZ146" i="15" s="1"/>
  <c r="AZ147" i="15" s="1"/>
  <c r="AZ148" i="15" s="1"/>
  <c r="AZ149" i="15" s="1"/>
  <c r="AZ150" i="15" s="1"/>
  <c r="AZ151" i="15" s="1"/>
  <c r="AZ152" i="15" s="1"/>
  <c r="AZ153" i="15" s="1"/>
  <c r="E154" i="15" s="1"/>
  <c r="U104" i="15"/>
  <c r="V104" i="15" s="1"/>
  <c r="W104" i="15" s="1"/>
  <c r="U105" i="15"/>
  <c r="V105" i="15" s="1"/>
  <c r="W105" i="15" s="1"/>
  <c r="AS105" i="15" s="1"/>
  <c r="AS106" i="15" s="1"/>
  <c r="AS107" i="15" s="1"/>
  <c r="AS108" i="15" s="1"/>
  <c r="AS109" i="15" s="1"/>
  <c r="AS110" i="15" s="1"/>
  <c r="AS111" i="15" s="1"/>
  <c r="AS112" i="15" s="1"/>
  <c r="AS113" i="15" s="1"/>
  <c r="AS114" i="15" s="1"/>
  <c r="AS115" i="15" s="1"/>
  <c r="AS116" i="15" s="1"/>
  <c r="AS117" i="15" s="1"/>
  <c r="AS118" i="15" s="1"/>
  <c r="AS119" i="15" s="1"/>
  <c r="AS120" i="15" s="1"/>
  <c r="K121" i="15" s="1"/>
  <c r="AC105" i="15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K118" i="15" s="1"/>
  <c r="AN78" i="15"/>
  <c r="AN79" i="15" s="1"/>
  <c r="AN80" i="15" s="1"/>
  <c r="AN81" i="15" s="1"/>
  <c r="AN82" i="15" s="1"/>
  <c r="AN83" i="15" s="1"/>
  <c r="AN84" i="15" s="1"/>
  <c r="AN85" i="15" s="1"/>
  <c r="AN86" i="15" s="1"/>
  <c r="AN87" i="15" s="1"/>
  <c r="AN88" i="15" s="1"/>
  <c r="AN89" i="15" s="1"/>
  <c r="AN90" i="15" s="1"/>
  <c r="AN91" i="15" s="1"/>
  <c r="AN92" i="15" s="1"/>
  <c r="AN93" i="15" s="1"/>
  <c r="AN94" i="15" s="1"/>
  <c r="AN95" i="15" s="1"/>
  <c r="K96" i="15" s="1"/>
  <c r="U71" i="15"/>
  <c r="V71" i="15" s="1"/>
  <c r="W71" i="15" s="1"/>
  <c r="AX71" i="15" s="1"/>
  <c r="AX72" i="15" s="1"/>
  <c r="AX73" i="15" s="1"/>
  <c r="AX74" i="15" s="1"/>
  <c r="AX75" i="15" s="1"/>
  <c r="AX76" i="15" s="1"/>
  <c r="AX77" i="15" s="1"/>
  <c r="AX78" i="15" s="1"/>
  <c r="AX79" i="15" s="1"/>
  <c r="AX80" i="15" s="1"/>
  <c r="AX81" i="15" s="1"/>
  <c r="AX82" i="15" s="1"/>
  <c r="AX83" i="15" s="1"/>
  <c r="AX84" i="15" s="1"/>
  <c r="AX85" i="15" s="1"/>
  <c r="AX86" i="15" s="1"/>
  <c r="AX87" i="15" s="1"/>
  <c r="AX88" i="15" s="1"/>
  <c r="AX89" i="15" s="1"/>
  <c r="AX90" i="15" s="1"/>
  <c r="AX91" i="15" s="1"/>
  <c r="AX92" i="15" s="1"/>
  <c r="E93" i="15" s="1"/>
  <c r="AI71" i="15"/>
  <c r="AI72" i="15" s="1"/>
  <c r="AI73" i="15" s="1"/>
  <c r="AI74" i="15" s="1"/>
  <c r="AI75" i="15" s="1"/>
  <c r="AI76" i="15" s="1"/>
  <c r="AI77" i="15" s="1"/>
  <c r="AI78" i="15" s="1"/>
  <c r="AI79" i="15" s="1"/>
  <c r="AI80" i="15" s="1"/>
  <c r="AI81" i="15" s="1"/>
  <c r="AI82" i="15" s="1"/>
  <c r="AI83" i="15" s="1"/>
  <c r="AI84" i="15" s="1"/>
  <c r="AI85" i="15" s="1"/>
  <c r="AI86" i="15" s="1"/>
  <c r="AI87" i="15" s="1"/>
  <c r="AI88" i="15" s="1"/>
  <c r="AI89" i="15" s="1"/>
  <c r="K90" i="15" s="1"/>
  <c r="AQ103" i="15"/>
  <c r="AQ104" i="15" s="1"/>
  <c r="AQ105" i="15" s="1"/>
  <c r="AQ106" i="15" s="1"/>
  <c r="AQ107" i="15" s="1"/>
  <c r="AQ108" i="15" s="1"/>
  <c r="AQ109" i="15" s="1"/>
  <c r="AQ110" i="15" s="1"/>
  <c r="AQ111" i="15" s="1"/>
  <c r="AQ112" i="15" s="1"/>
  <c r="AQ113" i="15" s="1"/>
  <c r="AQ114" i="15" s="1"/>
  <c r="AQ115" i="15" s="1"/>
  <c r="AQ116" i="15" s="1"/>
  <c r="AQ117" i="15" s="1"/>
  <c r="AQ118" i="15" s="1"/>
  <c r="AQ119" i="15" s="1"/>
  <c r="K120" i="15" s="1"/>
  <c r="AW98" i="15"/>
  <c r="AW99" i="15" s="1"/>
  <c r="AW100" i="15" s="1"/>
  <c r="AW101" i="15" s="1"/>
  <c r="AW102" i="15" s="1"/>
  <c r="AW103" i="15" s="1"/>
  <c r="AW104" i="15" s="1"/>
  <c r="AW105" i="15" s="1"/>
  <c r="AW106" i="15" s="1"/>
  <c r="AW107" i="15" s="1"/>
  <c r="AW108" i="15" s="1"/>
  <c r="AW109" i="15" s="1"/>
  <c r="AW110" i="15" s="1"/>
  <c r="AW111" i="15" s="1"/>
  <c r="AW112" i="15" s="1"/>
  <c r="E113" i="15" s="1"/>
  <c r="U75" i="15"/>
  <c r="V75" i="15" s="1"/>
  <c r="AD129" i="15"/>
  <c r="AD130" i="15" s="1"/>
  <c r="AD131" i="15" s="1"/>
  <c r="AD132" i="15" s="1"/>
  <c r="AD133" i="15" s="1"/>
  <c r="AD134" i="15" s="1"/>
  <c r="AD135" i="15" s="1"/>
  <c r="AD136" i="15" s="1"/>
  <c r="AD137" i="15" s="1"/>
  <c r="AD138" i="15" s="1"/>
  <c r="AD139" i="15" s="1"/>
  <c r="AD140" i="15" s="1"/>
  <c r="AD141" i="15" s="1"/>
  <c r="AD142" i="15" s="1"/>
  <c r="AD143" i="15" s="1"/>
  <c r="AD144" i="15" s="1"/>
  <c r="E145" i="15" s="1"/>
  <c r="BH89" i="15"/>
  <c r="BH90" i="15" s="1"/>
  <c r="BH91" i="15" s="1"/>
  <c r="BH92" i="15" s="1"/>
  <c r="BH93" i="15" s="1"/>
  <c r="BH94" i="15" s="1"/>
  <c r="BH95" i="15" s="1"/>
  <c r="BH96" i="15" s="1"/>
  <c r="BH97" i="15" s="1"/>
  <c r="BH98" i="15" s="1"/>
  <c r="BH99" i="15" s="1"/>
  <c r="BH100" i="15" s="1"/>
  <c r="BH101" i="15" s="1"/>
  <c r="BH102" i="15" s="1"/>
  <c r="BH103" i="15" s="1"/>
  <c r="BH104" i="15" s="1"/>
  <c r="BH105" i="15" s="1"/>
  <c r="BH106" i="15" s="1"/>
  <c r="BH107" i="15" s="1"/>
  <c r="BH108" i="15" s="1"/>
  <c r="BH109" i="15" s="1"/>
  <c r="BH110" i="15" s="1"/>
  <c r="BH111" i="15" s="1"/>
  <c r="BH112" i="15" s="1"/>
  <c r="BH113" i="15" s="1"/>
  <c r="BH114" i="15" s="1"/>
  <c r="BH115" i="15" s="1"/>
  <c r="BH116" i="15" s="1"/>
  <c r="BH117" i="15" s="1"/>
  <c r="BH118" i="15" s="1"/>
  <c r="E119" i="15" s="1"/>
  <c r="AV76" i="15"/>
  <c r="AV77" i="15" s="1"/>
  <c r="AV78" i="15" s="1"/>
  <c r="AV79" i="15" s="1"/>
  <c r="AV80" i="15" s="1"/>
  <c r="AV81" i="15" s="1"/>
  <c r="AV82" i="15" s="1"/>
  <c r="AV83" i="15" s="1"/>
  <c r="AV84" i="15" s="1"/>
  <c r="AV85" i="15" s="1"/>
  <c r="AV86" i="15" s="1"/>
  <c r="AV87" i="15" s="1"/>
  <c r="AV88" i="15" s="1"/>
  <c r="AV89" i="15" s="1"/>
  <c r="AV90" i="15" s="1"/>
  <c r="AV91" i="15" s="1"/>
  <c r="E92" i="15" s="1"/>
  <c r="W75" i="15" l="1"/>
  <c r="AF75" i="15" s="1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K92" i="15" s="1"/>
  <c r="AL75" i="15"/>
  <c r="AL76" i="15" s="1"/>
  <c r="AL77" i="15" s="1"/>
  <c r="AL78" i="15" s="1"/>
  <c r="AL79" i="15" s="1"/>
  <c r="AL80" i="15" s="1"/>
  <c r="AL81" i="15" s="1"/>
  <c r="AL82" i="15" s="1"/>
  <c r="AL83" i="15" s="1"/>
  <c r="AL84" i="15" s="1"/>
  <c r="AL85" i="15" s="1"/>
  <c r="AL86" i="15" s="1"/>
  <c r="AL87" i="15" s="1"/>
  <c r="AL88" i="15" s="1"/>
  <c r="AL89" i="15" s="1"/>
  <c r="AL90" i="15" s="1"/>
  <c r="AL91" i="15" s="1"/>
  <c r="AL92" i="15" s="1"/>
  <c r="AL93" i="15" s="1"/>
  <c r="K94" i="15" s="1"/>
  <c r="U97" i="15"/>
  <c r="V97" i="15" s="1"/>
  <c r="U93" i="15"/>
  <c r="V93" i="15" s="1"/>
  <c r="W93" i="15" s="1"/>
  <c r="AM93" i="15" s="1"/>
  <c r="AM94" i="15" s="1"/>
  <c r="AM95" i="15" s="1"/>
  <c r="AM96" i="15" s="1"/>
  <c r="AM97" i="15" s="1"/>
  <c r="AM98" i="15" s="1"/>
  <c r="AM99" i="15" s="1"/>
  <c r="AM100" i="15" s="1"/>
  <c r="AM101" i="15" s="1"/>
  <c r="AM102" i="15" s="1"/>
  <c r="AM103" i="15" s="1"/>
  <c r="AM104" i="15" s="1"/>
  <c r="AM105" i="15" s="1"/>
  <c r="AM106" i="15" s="1"/>
  <c r="AM107" i="15" s="1"/>
  <c r="AM108" i="15" s="1"/>
  <c r="E109" i="15" s="1"/>
  <c r="AO129" i="15"/>
  <c r="AO130" i="15" s="1"/>
  <c r="AO131" i="15" s="1"/>
  <c r="AO132" i="15" s="1"/>
  <c r="AO133" i="15" s="1"/>
  <c r="AO134" i="15" s="1"/>
  <c r="AO135" i="15" s="1"/>
  <c r="AO136" i="15" s="1"/>
  <c r="AO137" i="15" s="1"/>
  <c r="AO138" i="15" s="1"/>
  <c r="AO139" i="15" s="1"/>
  <c r="AO140" i="15" s="1"/>
  <c r="AO141" i="15" s="1"/>
  <c r="AO142" i="15" s="1"/>
  <c r="AO143" i="15" s="1"/>
  <c r="AO144" i="15" s="1"/>
  <c r="AO145" i="15" s="1"/>
  <c r="AO146" i="15" s="1"/>
  <c r="AO147" i="15" s="1"/>
  <c r="AO148" i="15" s="1"/>
  <c r="AO149" i="15" s="1"/>
  <c r="AO150" i="15" s="1"/>
  <c r="AO151" i="15" s="1"/>
  <c r="AO152" i="15" s="1"/>
  <c r="AO153" i="15" s="1"/>
  <c r="AO154" i="15" s="1"/>
  <c r="AO155" i="15" s="1"/>
  <c r="AO156" i="15" s="1"/>
  <c r="AO157" i="15" s="1"/>
  <c r="AO158" i="15" s="1"/>
  <c r="AO159" i="15" s="1"/>
  <c r="AO160" i="15" s="1"/>
  <c r="AO161" i="15" s="1"/>
  <c r="AO162" i="15" s="1"/>
  <c r="AO163" i="15" s="1"/>
  <c r="AO164" i="15" s="1"/>
  <c r="AO165" i="15" s="1"/>
  <c r="AO166" i="15" s="1"/>
  <c r="AO167" i="15" s="1"/>
  <c r="AO168" i="15" s="1"/>
  <c r="AO169" i="15" s="1"/>
  <c r="AO170" i="15" s="1"/>
  <c r="AO171" i="15" s="1"/>
  <c r="AO172" i="15" s="1"/>
  <c r="AO173" i="15" s="1"/>
  <c r="AO174" i="15" s="1"/>
  <c r="AO175" i="15" s="1"/>
  <c r="AO176" i="15" s="1"/>
  <c r="AO177" i="15" s="1"/>
  <c r="AO178" i="15" s="1"/>
  <c r="AO179" i="15" s="1"/>
  <c r="AO180" i="15" s="1"/>
  <c r="AO181" i="15" s="1"/>
  <c r="AO182" i="15" s="1"/>
  <c r="AO183" i="15" s="1"/>
  <c r="AO184" i="15" s="1"/>
  <c r="AO185" i="15" s="1"/>
  <c r="AO186" i="15" s="1"/>
  <c r="U96" i="15"/>
  <c r="V96" i="15" s="1"/>
  <c r="U121" i="15"/>
  <c r="V121" i="15" s="1"/>
  <c r="W121" i="15" s="1"/>
  <c r="AT103" i="15"/>
  <c r="AT104" i="15" s="1"/>
  <c r="AT105" i="15" s="1"/>
  <c r="AT106" i="15" s="1"/>
  <c r="AT107" i="15" s="1"/>
  <c r="AT108" i="15" s="1"/>
  <c r="AT109" i="15" s="1"/>
  <c r="AT110" i="15" s="1"/>
  <c r="AT111" i="15" s="1"/>
  <c r="AT112" i="15" s="1"/>
  <c r="AT113" i="15" s="1"/>
  <c r="AT114" i="15" s="1"/>
  <c r="AT115" i="15" s="1"/>
  <c r="AT116" i="15" s="1"/>
  <c r="AT117" i="15" s="1"/>
  <c r="E118" i="15" s="1"/>
  <c r="AG98" i="15"/>
  <c r="AG99" i="15" s="1"/>
  <c r="AG100" i="15" s="1"/>
  <c r="AG101" i="15" s="1"/>
  <c r="AG102" i="15" s="1"/>
  <c r="AG103" i="15" s="1"/>
  <c r="AG104" i="15" s="1"/>
  <c r="AG105" i="15" s="1"/>
  <c r="AG106" i="15" s="1"/>
  <c r="AG107" i="15" s="1"/>
  <c r="AG108" i="15" s="1"/>
  <c r="AG109" i="15" s="1"/>
  <c r="AG110" i="15" s="1"/>
  <c r="AG111" i="15" s="1"/>
  <c r="K112" i="15" s="1"/>
  <c r="AS121" i="15"/>
  <c r="AS122" i="15" s="1"/>
  <c r="AS123" i="15" s="1"/>
  <c r="AS124" i="15" s="1"/>
  <c r="AS125" i="15" s="1"/>
  <c r="AS126" i="15" s="1"/>
  <c r="AS127" i="15" s="1"/>
  <c r="AS128" i="15" s="1"/>
  <c r="BA104" i="15"/>
  <c r="BA105" i="15" s="1"/>
  <c r="BA106" i="15" s="1"/>
  <c r="BA107" i="15" s="1"/>
  <c r="BA108" i="15" s="1"/>
  <c r="BA109" i="15" s="1"/>
  <c r="BA110" i="15" s="1"/>
  <c r="BA111" i="15" s="1"/>
  <c r="BA112" i="15" s="1"/>
  <c r="BA113" i="15" s="1"/>
  <c r="BA114" i="15" s="1"/>
  <c r="BA115" i="15" s="1"/>
  <c r="BA116" i="15" s="1"/>
  <c r="BA117" i="15" s="1"/>
  <c r="BA118" i="15" s="1"/>
  <c r="BA119" i="15" s="1"/>
  <c r="E120" i="15" s="1"/>
  <c r="U119" i="15"/>
  <c r="V119" i="15" s="1"/>
  <c r="W119" i="15" s="1"/>
  <c r="AE119" i="15" s="1"/>
  <c r="AE120" i="15" s="1"/>
  <c r="AE121" i="15" s="1"/>
  <c r="AE122" i="15" s="1"/>
  <c r="AE123" i="15" s="1"/>
  <c r="AE124" i="15" s="1"/>
  <c r="AE125" i="15" s="1"/>
  <c r="AE126" i="15" s="1"/>
  <c r="AE127" i="15" s="1"/>
  <c r="AE128" i="15" s="1"/>
  <c r="BH119" i="15"/>
  <c r="BH120" i="15" s="1"/>
  <c r="BH121" i="15" s="1"/>
  <c r="BH122" i="15" s="1"/>
  <c r="BH123" i="15" s="1"/>
  <c r="BH124" i="15" s="1"/>
  <c r="BH125" i="15" s="1"/>
  <c r="BH126" i="15" s="1"/>
  <c r="BH127" i="15" s="1"/>
  <c r="BH128" i="15" s="1"/>
  <c r="U90" i="15"/>
  <c r="V90" i="15" s="1"/>
  <c r="W122" i="15"/>
  <c r="BF122" i="15" s="1"/>
  <c r="BF123" i="15" s="1"/>
  <c r="BF124" i="15" s="1"/>
  <c r="BF125" i="15" s="1"/>
  <c r="BF126" i="15" s="1"/>
  <c r="BF127" i="15" s="1"/>
  <c r="BF128" i="15" s="1"/>
  <c r="AU122" i="15"/>
  <c r="AU123" i="15" s="1"/>
  <c r="AU124" i="15" s="1"/>
  <c r="AU125" i="15" s="1"/>
  <c r="AU126" i="15" s="1"/>
  <c r="AU127" i="15" s="1"/>
  <c r="AU128" i="15" s="1"/>
  <c r="K129" i="15" l="1"/>
  <c r="U120" i="15"/>
  <c r="V120" i="15" s="1"/>
  <c r="W120" i="15" s="1"/>
  <c r="AQ120" i="15" s="1"/>
  <c r="AQ121" i="15" s="1"/>
  <c r="AQ122" i="15" s="1"/>
  <c r="AQ123" i="15" s="1"/>
  <c r="AQ124" i="15" s="1"/>
  <c r="AQ125" i="15" s="1"/>
  <c r="AQ126" i="15" s="1"/>
  <c r="AQ127" i="15" s="1"/>
  <c r="AQ128" i="15" s="1"/>
  <c r="W97" i="15"/>
  <c r="AA97" i="15" s="1"/>
  <c r="AA98" i="15" s="1"/>
  <c r="AA99" i="15" s="1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E112" i="15" s="1"/>
  <c r="AH97" i="15"/>
  <c r="AH98" i="15" s="1"/>
  <c r="AH99" i="15" s="1"/>
  <c r="AH100" i="15" s="1"/>
  <c r="AH101" i="15" s="1"/>
  <c r="AH102" i="15" s="1"/>
  <c r="AH103" i="15" s="1"/>
  <c r="AH104" i="15" s="1"/>
  <c r="AH105" i="15" s="1"/>
  <c r="AH106" i="15" s="1"/>
  <c r="AH107" i="15" s="1"/>
  <c r="AH108" i="15" s="1"/>
  <c r="AH109" i="15" s="1"/>
  <c r="K110" i="15" s="1"/>
  <c r="AU129" i="15"/>
  <c r="AU130" i="15" s="1"/>
  <c r="AU131" i="15" s="1"/>
  <c r="AU132" i="15" s="1"/>
  <c r="AU133" i="15" s="1"/>
  <c r="AU134" i="15" s="1"/>
  <c r="AU135" i="15" s="1"/>
  <c r="AU136" i="15" s="1"/>
  <c r="AU137" i="15" s="1"/>
  <c r="AU138" i="15" s="1"/>
  <c r="AU139" i="15" s="1"/>
  <c r="AU140" i="15" s="1"/>
  <c r="AU141" i="15" s="1"/>
  <c r="AU142" i="15" s="1"/>
  <c r="K143" i="15" s="1"/>
  <c r="U92" i="15"/>
  <c r="V92" i="15" s="1"/>
  <c r="BF129" i="15"/>
  <c r="BF130" i="15" s="1"/>
  <c r="BF131" i="15" s="1"/>
  <c r="BF132" i="15" s="1"/>
  <c r="BF133" i="15" s="1"/>
  <c r="BF134" i="15" s="1"/>
  <c r="BF135" i="15" s="1"/>
  <c r="BF136" i="15" s="1"/>
  <c r="BF137" i="15" s="1"/>
  <c r="BF138" i="15" s="1"/>
  <c r="BF139" i="15" s="1"/>
  <c r="BF140" i="15" s="1"/>
  <c r="BF141" i="15" s="1"/>
  <c r="K142" i="15" s="1"/>
  <c r="W90" i="15"/>
  <c r="AI90" i="15" s="1"/>
  <c r="AI91" i="15" s="1"/>
  <c r="AI92" i="15" s="1"/>
  <c r="AI93" i="15" s="1"/>
  <c r="AI94" i="15" s="1"/>
  <c r="AI95" i="15" s="1"/>
  <c r="AI96" i="15" s="1"/>
  <c r="AI97" i="15" s="1"/>
  <c r="AI98" i="15" s="1"/>
  <c r="AI99" i="15" s="1"/>
  <c r="AI100" i="15" s="1"/>
  <c r="AI101" i="15" s="1"/>
  <c r="AI102" i="15" s="1"/>
  <c r="AI103" i="15" s="1"/>
  <c r="AI104" i="15" s="1"/>
  <c r="AI105" i="15" s="1"/>
  <c r="AI106" i="15" s="1"/>
  <c r="AI107" i="15" s="1"/>
  <c r="AI108" i="15" s="1"/>
  <c r="K109" i="15" s="1"/>
  <c r="AJ90" i="15"/>
  <c r="AJ91" i="15" s="1"/>
  <c r="AJ92" i="15" s="1"/>
  <c r="AJ93" i="15" s="1"/>
  <c r="AJ94" i="15" s="1"/>
  <c r="AJ95" i="15" s="1"/>
  <c r="AJ96" i="15" s="1"/>
  <c r="AJ97" i="15" s="1"/>
  <c r="AJ98" i="15" s="1"/>
  <c r="AJ99" i="15" s="1"/>
  <c r="AJ100" i="15" s="1"/>
  <c r="AJ101" i="15" s="1"/>
  <c r="AJ102" i="15" s="1"/>
  <c r="AJ103" i="15" s="1"/>
  <c r="AJ104" i="15" s="1"/>
  <c r="AJ105" i="15" s="1"/>
  <c r="AJ106" i="15" s="1"/>
  <c r="AJ107" i="15" s="1"/>
  <c r="K108" i="15" s="1"/>
  <c r="AK121" i="15"/>
  <c r="AK122" i="15" s="1"/>
  <c r="AK123" i="15" s="1"/>
  <c r="AK124" i="15" s="1"/>
  <c r="AK125" i="15" s="1"/>
  <c r="AK126" i="15" s="1"/>
  <c r="AK127" i="15" s="1"/>
  <c r="AK128" i="15" s="1"/>
  <c r="W96" i="15"/>
  <c r="AN96" i="15" s="1"/>
  <c r="AN97" i="15" s="1"/>
  <c r="AN98" i="15" s="1"/>
  <c r="AN99" i="15" s="1"/>
  <c r="AN100" i="15" s="1"/>
  <c r="AN101" i="15" s="1"/>
  <c r="AN102" i="15" s="1"/>
  <c r="AN103" i="15" s="1"/>
  <c r="AN104" i="15" s="1"/>
  <c r="AN105" i="15" s="1"/>
  <c r="AN106" i="15" s="1"/>
  <c r="AN107" i="15" s="1"/>
  <c r="AN108" i="15" s="1"/>
  <c r="AN109" i="15" s="1"/>
  <c r="AN110" i="15" s="1"/>
  <c r="E111" i="15" s="1"/>
  <c r="BD96" i="15"/>
  <c r="BD97" i="15" s="1"/>
  <c r="BD98" i="15" s="1"/>
  <c r="BD99" i="15" s="1"/>
  <c r="BD100" i="15" s="1"/>
  <c r="BD101" i="15" s="1"/>
  <c r="BD102" i="15" s="1"/>
  <c r="BD103" i="15" s="1"/>
  <c r="BD104" i="15" s="1"/>
  <c r="BD105" i="15" s="1"/>
  <c r="BD106" i="15" s="1"/>
  <c r="BD107" i="15" s="1"/>
  <c r="BD108" i="15" s="1"/>
  <c r="BD109" i="15" s="1"/>
  <c r="BD110" i="15" s="1"/>
  <c r="BD111" i="15" s="1"/>
  <c r="BD112" i="15" s="1"/>
  <c r="K113" i="15" s="1"/>
  <c r="BH129" i="15"/>
  <c r="K130" i="15" s="1"/>
  <c r="U94" i="15"/>
  <c r="V94" i="15" s="1"/>
  <c r="AS129" i="15"/>
  <c r="AS130" i="15" s="1"/>
  <c r="AS131" i="15" s="1"/>
  <c r="AS132" i="15" s="1"/>
  <c r="AS133" i="15" s="1"/>
  <c r="AS134" i="15" s="1"/>
  <c r="AS135" i="15" s="1"/>
  <c r="E136" i="15" s="1"/>
  <c r="AX93" i="15"/>
  <c r="AX94" i="15" s="1"/>
  <c r="AX95" i="15" s="1"/>
  <c r="AX96" i="15" s="1"/>
  <c r="AX97" i="15" s="1"/>
  <c r="AX98" i="15" s="1"/>
  <c r="AX99" i="15" s="1"/>
  <c r="AX100" i="15" s="1"/>
  <c r="AX101" i="15" s="1"/>
  <c r="AX102" i="15" s="1"/>
  <c r="AX103" i="15" s="1"/>
  <c r="AX104" i="15" s="1"/>
  <c r="AX105" i="15" s="1"/>
  <c r="AX106" i="15" s="1"/>
  <c r="E107" i="15" s="1"/>
  <c r="U118" i="15"/>
  <c r="V118" i="15" s="1"/>
  <c r="W118" i="15" s="1"/>
  <c r="AC118" i="15" s="1"/>
  <c r="AC119" i="15" s="1"/>
  <c r="AC120" i="15" s="1"/>
  <c r="AC121" i="15" s="1"/>
  <c r="AC122" i="15" s="1"/>
  <c r="AC123" i="15" s="1"/>
  <c r="AC124" i="15" s="1"/>
  <c r="AC125" i="15" s="1"/>
  <c r="AC126" i="15" s="1"/>
  <c r="AC127" i="15" s="1"/>
  <c r="AC128" i="15" s="1"/>
  <c r="AO2" i="14"/>
  <c r="U110" i="15" l="1"/>
  <c r="V110" i="15" s="1"/>
  <c r="U112" i="15"/>
  <c r="V112" i="15" s="1"/>
  <c r="W112" i="15" s="1"/>
  <c r="AG112" i="15" s="1"/>
  <c r="AG113" i="15" s="1"/>
  <c r="AG114" i="15" s="1"/>
  <c r="AG115" i="15" s="1"/>
  <c r="AG116" i="15" s="1"/>
  <c r="AG117" i="15" s="1"/>
  <c r="AG118" i="15" s="1"/>
  <c r="AG119" i="15" s="1"/>
  <c r="AG120" i="15" s="1"/>
  <c r="AG121" i="15" s="1"/>
  <c r="AG122" i="15" s="1"/>
  <c r="AG123" i="15" s="1"/>
  <c r="AG124" i="15" s="1"/>
  <c r="AG125" i="15" s="1"/>
  <c r="AG126" i="15" s="1"/>
  <c r="AG127" i="15" s="1"/>
  <c r="AG128" i="15" s="1"/>
  <c r="U113" i="15"/>
  <c r="V113" i="15" s="1"/>
  <c r="AK129" i="15"/>
  <c r="AK130" i="15" s="1"/>
  <c r="AK131" i="15" s="1"/>
  <c r="AK132" i="15" s="1"/>
  <c r="K133" i="15" s="1"/>
  <c r="U111" i="15"/>
  <c r="V111" i="15" s="1"/>
  <c r="W111" i="15" s="1"/>
  <c r="BB111" i="15" s="1"/>
  <c r="BB112" i="15" s="1"/>
  <c r="BB113" i="15" s="1"/>
  <c r="BB114" i="15" s="1"/>
  <c r="BB115" i="15" s="1"/>
  <c r="BB116" i="15" s="1"/>
  <c r="BB117" i="15" s="1"/>
  <c r="BB118" i="15" s="1"/>
  <c r="BB119" i="15" s="1"/>
  <c r="BB120" i="15" s="1"/>
  <c r="BB121" i="15" s="1"/>
  <c r="BB122" i="15" s="1"/>
  <c r="BB123" i="15" s="1"/>
  <c r="BB124" i="15" s="1"/>
  <c r="BB125" i="15" s="1"/>
  <c r="BB126" i="15" s="1"/>
  <c r="BB127" i="15" s="1"/>
  <c r="BB128" i="15" s="1"/>
  <c r="W92" i="15"/>
  <c r="AF92" i="15" s="1"/>
  <c r="AF93" i="15" s="1"/>
  <c r="AF94" i="15" s="1"/>
  <c r="AF95" i="15" s="1"/>
  <c r="AF96" i="15" s="1"/>
  <c r="AF97" i="15" s="1"/>
  <c r="AF98" i="15" s="1"/>
  <c r="AF99" i="15" s="1"/>
  <c r="AF100" i="15" s="1"/>
  <c r="AF101" i="15" s="1"/>
  <c r="AF102" i="15" s="1"/>
  <c r="AF103" i="15" s="1"/>
  <c r="AF104" i="15" s="1"/>
  <c r="AF105" i="15" s="1"/>
  <c r="E106" i="15" s="1"/>
  <c r="AV92" i="15"/>
  <c r="AV93" i="15" s="1"/>
  <c r="AV94" i="15" s="1"/>
  <c r="AV95" i="15" s="1"/>
  <c r="AV96" i="15" s="1"/>
  <c r="AV97" i="15" s="1"/>
  <c r="AV98" i="15" s="1"/>
  <c r="AV99" i="15" s="1"/>
  <c r="AV100" i="15" s="1"/>
  <c r="AV101" i="15" s="1"/>
  <c r="AV102" i="15" s="1"/>
  <c r="AV103" i="15" s="1"/>
  <c r="AV104" i="15" s="1"/>
  <c r="AV105" i="15" s="1"/>
  <c r="AV106" i="15" s="1"/>
  <c r="K107" i="15" s="1"/>
  <c r="AQ129" i="15"/>
  <c r="AQ130" i="15" s="1"/>
  <c r="AQ131" i="15" s="1"/>
  <c r="K132" i="15" s="1"/>
  <c r="U107" i="15"/>
  <c r="V107" i="15" s="1"/>
  <c r="W107" i="15" s="1"/>
  <c r="BA120" i="15"/>
  <c r="BA121" i="15" s="1"/>
  <c r="BA122" i="15" s="1"/>
  <c r="K123" i="15" s="1"/>
  <c r="AC129" i="15"/>
  <c r="AC130" i="15" s="1"/>
  <c r="AC131" i="15" s="1"/>
  <c r="AC132" i="15" s="1"/>
  <c r="AC133" i="15" s="1"/>
  <c r="AC134" i="15" s="1"/>
  <c r="AC135" i="15" s="1"/>
  <c r="AC136" i="15" s="1"/>
  <c r="AC137" i="15" s="1"/>
  <c r="AC138" i="15" s="1"/>
  <c r="AC139" i="15" s="1"/>
  <c r="AC140" i="15" s="1"/>
  <c r="AC141" i="15" s="1"/>
  <c r="AC142" i="15" s="1"/>
  <c r="E143" i="15" s="1"/>
  <c r="U142" i="15"/>
  <c r="V142" i="15" s="1"/>
  <c r="W94" i="15"/>
  <c r="AL94" i="15" s="1"/>
  <c r="AL95" i="15" s="1"/>
  <c r="AL96" i="15" s="1"/>
  <c r="AL97" i="15" s="1"/>
  <c r="AL98" i="15" s="1"/>
  <c r="AL99" i="15" s="1"/>
  <c r="AL100" i="15" s="1"/>
  <c r="AL101" i="15" s="1"/>
  <c r="AL102" i="15" s="1"/>
  <c r="AL103" i="15" s="1"/>
  <c r="AL104" i="15" s="1"/>
  <c r="AL105" i="15" s="1"/>
  <c r="AL106" i="15" s="1"/>
  <c r="AL107" i="15" s="1"/>
  <c r="E108" i="15" s="1"/>
  <c r="AB94" i="15"/>
  <c r="AB95" i="15" s="1"/>
  <c r="AB96" i="15" s="1"/>
  <c r="AB97" i="15" s="1"/>
  <c r="AB98" i="15" s="1"/>
  <c r="AB99" i="15" s="1"/>
  <c r="AB100" i="15" s="1"/>
  <c r="AB101" i="15" s="1"/>
  <c r="AB102" i="15" s="1"/>
  <c r="AB103" i="15" s="1"/>
  <c r="AB104" i="15" s="1"/>
  <c r="AB105" i="15" s="1"/>
  <c r="K106" i="15" s="1"/>
  <c r="AO3" i="14"/>
  <c r="AO4" i="14" s="1"/>
  <c r="AO5" i="14" s="1"/>
  <c r="AO6" i="14" s="1"/>
  <c r="AO7" i="14" s="1"/>
  <c r="AO8" i="14" s="1"/>
  <c r="AO9" i="14" s="1"/>
  <c r="AO10" i="14" s="1"/>
  <c r="AO11" i="14" s="1"/>
  <c r="AO12" i="14" s="1"/>
  <c r="AO13" i="14" s="1"/>
  <c r="AO14" i="14" s="1"/>
  <c r="AO15" i="14" s="1"/>
  <c r="E16" i="14" s="1"/>
  <c r="O35" i="1"/>
  <c r="AT118" i="15"/>
  <c r="AT119" i="15" s="1"/>
  <c r="AT120" i="15" s="1"/>
  <c r="AT121" i="15" s="1"/>
  <c r="AT122" i="15" s="1"/>
  <c r="E123" i="15" s="1"/>
  <c r="U109" i="15"/>
  <c r="V109" i="15" s="1"/>
  <c r="U143" i="15" l="1"/>
  <c r="V143" i="15" s="1"/>
  <c r="W143" i="15" s="1"/>
  <c r="AU143" i="15" s="1"/>
  <c r="AU144" i="15" s="1"/>
  <c r="AU145" i="15" s="1"/>
  <c r="AU146" i="15" s="1"/>
  <c r="AU147" i="15" s="1"/>
  <c r="AU148" i="15" s="1"/>
  <c r="AU149" i="15" s="1"/>
  <c r="E150" i="15" s="1"/>
  <c r="AN111" i="15"/>
  <c r="AN112" i="15" s="1"/>
  <c r="AN113" i="15" s="1"/>
  <c r="AN114" i="15" s="1"/>
  <c r="AN115" i="15" s="1"/>
  <c r="AN116" i="15" s="1"/>
  <c r="AN117" i="15" s="1"/>
  <c r="AN118" i="15" s="1"/>
  <c r="AN119" i="15" s="1"/>
  <c r="AN120" i="15" s="1"/>
  <c r="AN121" i="15" s="1"/>
  <c r="AN122" i="15" s="1"/>
  <c r="AN123" i="15" s="1"/>
  <c r="AN124" i="15" s="1"/>
  <c r="AN125" i="15" s="1"/>
  <c r="AN126" i="15" s="1"/>
  <c r="AN127" i="15" s="1"/>
  <c r="AN128" i="15" s="1"/>
  <c r="AX107" i="15"/>
  <c r="AX108" i="15" s="1"/>
  <c r="AX109" i="15" s="1"/>
  <c r="AX110" i="15" s="1"/>
  <c r="AX111" i="15" s="1"/>
  <c r="AX112" i="15" s="1"/>
  <c r="AX113" i="15" s="1"/>
  <c r="AX114" i="15" s="1"/>
  <c r="AX115" i="15" s="1"/>
  <c r="AX116" i="15" s="1"/>
  <c r="AX117" i="15" s="1"/>
  <c r="AX118" i="15" s="1"/>
  <c r="AX119" i="15" s="1"/>
  <c r="AX120" i="15" s="1"/>
  <c r="AX121" i="15" s="1"/>
  <c r="AX122" i="15" s="1"/>
  <c r="AX123" i="15" s="1"/>
  <c r="AX124" i="15" s="1"/>
  <c r="AX125" i="15" s="1"/>
  <c r="AX126" i="15" s="1"/>
  <c r="AX127" i="15" s="1"/>
  <c r="AX128" i="15" s="1"/>
  <c r="W113" i="15"/>
  <c r="BD113" i="15" s="1"/>
  <c r="BD114" i="15" s="1"/>
  <c r="BD115" i="15" s="1"/>
  <c r="BD116" i="15" s="1"/>
  <c r="BD117" i="15" s="1"/>
  <c r="BD118" i="15" s="1"/>
  <c r="BD119" i="15" s="1"/>
  <c r="BD120" i="15" s="1"/>
  <c r="BD121" i="15" s="1"/>
  <c r="BD122" i="15" s="1"/>
  <c r="BD123" i="15" s="1"/>
  <c r="BD124" i="15" s="1"/>
  <c r="BD125" i="15" s="1"/>
  <c r="BD126" i="15" s="1"/>
  <c r="BD127" i="15" s="1"/>
  <c r="BD128" i="15" s="1"/>
  <c r="AW113" i="15"/>
  <c r="AW114" i="15" s="1"/>
  <c r="AW115" i="15" s="1"/>
  <c r="AW116" i="15" s="1"/>
  <c r="AW117" i="15" s="1"/>
  <c r="AW118" i="15" s="1"/>
  <c r="AW119" i="15" s="1"/>
  <c r="AW120" i="15" s="1"/>
  <c r="AW121" i="15" s="1"/>
  <c r="AW122" i="15" s="1"/>
  <c r="AW123" i="15" s="1"/>
  <c r="AW124" i="15" s="1"/>
  <c r="AW125" i="15" s="1"/>
  <c r="AW126" i="15" s="1"/>
  <c r="AW127" i="15" s="1"/>
  <c r="AW128" i="15" s="1"/>
  <c r="W109" i="15"/>
  <c r="AI109" i="15" s="1"/>
  <c r="AI110" i="15" s="1"/>
  <c r="AI111" i="15" s="1"/>
  <c r="AI112" i="15" s="1"/>
  <c r="AI113" i="15" s="1"/>
  <c r="AI114" i="15" s="1"/>
  <c r="AI115" i="15" s="1"/>
  <c r="AI116" i="15" s="1"/>
  <c r="AI117" i="15" s="1"/>
  <c r="AI118" i="15" s="1"/>
  <c r="AI119" i="15" s="1"/>
  <c r="AI120" i="15" s="1"/>
  <c r="AI121" i="15" s="1"/>
  <c r="AI122" i="15" s="1"/>
  <c r="AI123" i="15" s="1"/>
  <c r="AI124" i="15" s="1"/>
  <c r="AI125" i="15" s="1"/>
  <c r="AI126" i="15" s="1"/>
  <c r="AI127" i="15" s="1"/>
  <c r="AI128" i="15" s="1"/>
  <c r="AM109" i="15"/>
  <c r="AM110" i="15" s="1"/>
  <c r="AM111" i="15" s="1"/>
  <c r="AM112" i="15" s="1"/>
  <c r="AM113" i="15" s="1"/>
  <c r="AM114" i="15" s="1"/>
  <c r="AM115" i="15" s="1"/>
  <c r="AM116" i="15" s="1"/>
  <c r="AM117" i="15" s="1"/>
  <c r="AM118" i="15" s="1"/>
  <c r="AM119" i="15" s="1"/>
  <c r="AM120" i="15" s="1"/>
  <c r="AM121" i="15" s="1"/>
  <c r="AM122" i="15" s="1"/>
  <c r="AM123" i="15" s="1"/>
  <c r="AM124" i="15" s="1"/>
  <c r="AM125" i="15" s="1"/>
  <c r="AM126" i="15" s="1"/>
  <c r="AM127" i="15" s="1"/>
  <c r="E128" i="15" s="1"/>
  <c r="U123" i="15"/>
  <c r="V123" i="15" s="1"/>
  <c r="W123" i="15" s="1"/>
  <c r="AT123" i="15"/>
  <c r="AT124" i="15" s="1"/>
  <c r="AT125" i="15" s="1"/>
  <c r="AT126" i="15" s="1"/>
  <c r="AT127" i="15" s="1"/>
  <c r="AT128" i="15" s="1"/>
  <c r="BA123" i="15"/>
  <c r="BA124" i="15" s="1"/>
  <c r="BA125" i="15" s="1"/>
  <c r="K126" i="15" s="1"/>
  <c r="AG129" i="15"/>
  <c r="AG130" i="15" s="1"/>
  <c r="AG131" i="15" s="1"/>
  <c r="AG132" i="15" s="1"/>
  <c r="E133" i="15" s="1"/>
  <c r="AA112" i="15"/>
  <c r="AA113" i="15" s="1"/>
  <c r="AA114" i="15" s="1"/>
  <c r="AA115" i="15" s="1"/>
  <c r="AA116" i="15" s="1"/>
  <c r="AA117" i="15" s="1"/>
  <c r="AA118" i="15" s="1"/>
  <c r="AA119" i="15" s="1"/>
  <c r="AA120" i="15" s="1"/>
  <c r="AA121" i="15" s="1"/>
  <c r="AA122" i="15" s="1"/>
  <c r="AA123" i="15" s="1"/>
  <c r="AA124" i="15" s="1"/>
  <c r="AA125" i="15" s="1"/>
  <c r="AA126" i="15" s="1"/>
  <c r="K127" i="15" s="1"/>
  <c r="BB129" i="15"/>
  <c r="BB130" i="15" s="1"/>
  <c r="BB131" i="15" s="1"/>
  <c r="E132" i="15" s="1"/>
  <c r="AB106" i="15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119" i="15" s="1"/>
  <c r="AB120" i="15" s="1"/>
  <c r="AB121" i="15" s="1"/>
  <c r="AB122" i="15" s="1"/>
  <c r="AB123" i="15" s="1"/>
  <c r="AB124" i="15" s="1"/>
  <c r="AB125" i="15" s="1"/>
  <c r="AB126" i="15" s="1"/>
  <c r="AB127" i="15" s="1"/>
  <c r="AB128" i="15" s="1"/>
  <c r="W110" i="15"/>
  <c r="AH110" i="15" s="1"/>
  <c r="AH111" i="15" s="1"/>
  <c r="AH112" i="15" s="1"/>
  <c r="AH113" i="15" s="1"/>
  <c r="AH114" i="15" s="1"/>
  <c r="AH115" i="15" s="1"/>
  <c r="AH116" i="15" s="1"/>
  <c r="AH117" i="15" s="1"/>
  <c r="AH118" i="15" s="1"/>
  <c r="AH119" i="15" s="1"/>
  <c r="AH120" i="15" s="1"/>
  <c r="AH121" i="15" s="1"/>
  <c r="AH122" i="15" s="1"/>
  <c r="AH123" i="15" s="1"/>
  <c r="AH124" i="15" s="1"/>
  <c r="E125" i="15" s="1"/>
  <c r="AP110" i="15"/>
  <c r="AP111" i="15" s="1"/>
  <c r="AP112" i="15" s="1"/>
  <c r="AP113" i="15" s="1"/>
  <c r="AP114" i="15" s="1"/>
  <c r="AP115" i="15" s="1"/>
  <c r="AP116" i="15" s="1"/>
  <c r="AP117" i="15" s="1"/>
  <c r="AP118" i="15" s="1"/>
  <c r="AP119" i="15" s="1"/>
  <c r="AP120" i="15" s="1"/>
  <c r="AP121" i="15" s="1"/>
  <c r="AP122" i="15" s="1"/>
  <c r="AP123" i="15" s="1"/>
  <c r="AP124" i="15" s="1"/>
  <c r="K125" i="15" s="1"/>
  <c r="AL108" i="15"/>
  <c r="AL109" i="15" s="1"/>
  <c r="AL110" i="15" s="1"/>
  <c r="AL111" i="15" s="1"/>
  <c r="AL112" i="15" s="1"/>
  <c r="AL113" i="15" s="1"/>
  <c r="AL114" i="15" s="1"/>
  <c r="AL115" i="15" s="1"/>
  <c r="AL116" i="15" s="1"/>
  <c r="AL117" i="15" s="1"/>
  <c r="AL118" i="15" s="1"/>
  <c r="AL119" i="15" s="1"/>
  <c r="AL120" i="15" s="1"/>
  <c r="AL121" i="15" s="1"/>
  <c r="AL122" i="15" s="1"/>
  <c r="AL123" i="15" s="1"/>
  <c r="AL124" i="15" s="1"/>
  <c r="AL125" i="15" s="1"/>
  <c r="AL126" i="15" s="1"/>
  <c r="AL127" i="15" s="1"/>
  <c r="AL128" i="15" s="1"/>
  <c r="U108" i="15"/>
  <c r="V108" i="15" s="1"/>
  <c r="W108" i="15" s="1"/>
  <c r="AJ108" i="15" s="1"/>
  <c r="AJ109" i="15" s="1"/>
  <c r="AJ110" i="15" s="1"/>
  <c r="AJ111" i="15" s="1"/>
  <c r="AJ112" i="15" s="1"/>
  <c r="AJ113" i="15" s="1"/>
  <c r="AJ114" i="15" s="1"/>
  <c r="AJ115" i="15" s="1"/>
  <c r="AJ116" i="15" s="1"/>
  <c r="AJ117" i="15" s="1"/>
  <c r="AJ118" i="15" s="1"/>
  <c r="AJ119" i="15" s="1"/>
  <c r="AJ120" i="15" s="1"/>
  <c r="AJ121" i="15" s="1"/>
  <c r="AJ122" i="15" s="1"/>
  <c r="AJ123" i="15" s="1"/>
  <c r="E124" i="15" s="1"/>
  <c r="AV107" i="15"/>
  <c r="AV108" i="15" s="1"/>
  <c r="AV109" i="15" s="1"/>
  <c r="AV110" i="15" s="1"/>
  <c r="AV111" i="15" s="1"/>
  <c r="AV112" i="15" s="1"/>
  <c r="AV113" i="15" s="1"/>
  <c r="AV114" i="15" s="1"/>
  <c r="AV115" i="15" s="1"/>
  <c r="AV116" i="15" s="1"/>
  <c r="AV117" i="15" s="1"/>
  <c r="AV118" i="15" s="1"/>
  <c r="AV119" i="15" s="1"/>
  <c r="AV120" i="15" s="1"/>
  <c r="AV121" i="15" s="1"/>
  <c r="AV122" i="15" s="1"/>
  <c r="AV123" i="15" s="1"/>
  <c r="AV124" i="15" s="1"/>
  <c r="AV125" i="15" s="1"/>
  <c r="AV126" i="15" s="1"/>
  <c r="AV127" i="15" s="1"/>
  <c r="AV128" i="15" s="1"/>
  <c r="W142" i="15"/>
  <c r="BF142" i="15" s="1"/>
  <c r="BF143" i="15" s="1"/>
  <c r="BF144" i="15" s="1"/>
  <c r="BF145" i="15" s="1"/>
  <c r="BF146" i="15" s="1"/>
  <c r="BF147" i="15" s="1"/>
  <c r="BF148" i="15" s="1"/>
  <c r="K149" i="15" s="1"/>
  <c r="BG142" i="15"/>
  <c r="BG143" i="15" s="1"/>
  <c r="BG144" i="15" s="1"/>
  <c r="BG145" i="15" s="1"/>
  <c r="BG146" i="15" s="1"/>
  <c r="BG147" i="15" s="1"/>
  <c r="BG148" i="15" s="1"/>
  <c r="BG149" i="15" s="1"/>
  <c r="BG150" i="15" s="1"/>
  <c r="BG151" i="15" s="1"/>
  <c r="BG152" i="15" s="1"/>
  <c r="BG153" i="15" s="1"/>
  <c r="BG154" i="15" s="1"/>
  <c r="E155" i="15" s="1"/>
  <c r="U106" i="15"/>
  <c r="V106" i="15" s="1"/>
  <c r="W106" i="15" s="1"/>
  <c r="AF106" i="15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19" i="15" s="1"/>
  <c r="AF120" i="15" s="1"/>
  <c r="AF121" i="15" s="1"/>
  <c r="AF122" i="15" s="1"/>
  <c r="AF123" i="15" s="1"/>
  <c r="K124" i="15" s="1"/>
  <c r="U125" i="15" l="1"/>
  <c r="V125" i="15" s="1"/>
  <c r="W125" i="15" s="1"/>
  <c r="U126" i="15"/>
  <c r="V126" i="15" s="1"/>
  <c r="AI129" i="15"/>
  <c r="AI130" i="15" s="1"/>
  <c r="AI131" i="15" s="1"/>
  <c r="AI132" i="15" s="1"/>
  <c r="AI133" i="15" s="1"/>
  <c r="AI134" i="15" s="1"/>
  <c r="K135" i="15" s="1"/>
  <c r="U128" i="15"/>
  <c r="V128" i="15" s="1"/>
  <c r="W128" i="15" s="1"/>
  <c r="BC128" i="15" s="1"/>
  <c r="AW129" i="15"/>
  <c r="AW130" i="15" s="1"/>
  <c r="AW131" i="15" s="1"/>
  <c r="AW132" i="15" s="1"/>
  <c r="AW133" i="15" s="1"/>
  <c r="AW134" i="15" s="1"/>
  <c r="AW135" i="15" s="1"/>
  <c r="AW136" i="15" s="1"/>
  <c r="AW137" i="15" s="1"/>
  <c r="AW138" i="15" s="1"/>
  <c r="K139" i="15" s="1"/>
  <c r="BD129" i="15"/>
  <c r="BD130" i="15" s="1"/>
  <c r="BD131" i="15" s="1"/>
  <c r="BD132" i="15" s="1"/>
  <c r="BD133" i="15" s="1"/>
  <c r="BD134" i="15" s="1"/>
  <c r="BD135" i="15" s="1"/>
  <c r="BD136" i="15" s="1"/>
  <c r="BD137" i="15" s="1"/>
  <c r="BD138" i="15" s="1"/>
  <c r="BD139" i="15" s="1"/>
  <c r="BD140" i="15" s="1"/>
  <c r="E141" i="15" s="1"/>
  <c r="AL129" i="15"/>
  <c r="AL130" i="15" s="1"/>
  <c r="AL131" i="15" s="1"/>
  <c r="AL132" i="15" s="1"/>
  <c r="AL133" i="15" s="1"/>
  <c r="AL134" i="15" s="1"/>
  <c r="AL135" i="15" s="1"/>
  <c r="AL136" i="15" s="1"/>
  <c r="AL137" i="15" s="1"/>
  <c r="AL138" i="15" s="1"/>
  <c r="AL139" i="15" s="1"/>
  <c r="AL140" i="15" s="1"/>
  <c r="AL141" i="15" s="1"/>
  <c r="AL142" i="15" s="1"/>
  <c r="AL143" i="15" s="1"/>
  <c r="AL144" i="15" s="1"/>
  <c r="AL145" i="15" s="1"/>
  <c r="AL146" i="15" s="1"/>
  <c r="AL147" i="15" s="1"/>
  <c r="AL148" i="15" s="1"/>
  <c r="AL149" i="15" s="1"/>
  <c r="AL150" i="15" s="1"/>
  <c r="AL151" i="15" s="1"/>
  <c r="AL152" i="15" s="1"/>
  <c r="AL153" i="15" s="1"/>
  <c r="AL154" i="15" s="1"/>
  <c r="AL155" i="15" s="1"/>
  <c r="AL156" i="15" s="1"/>
  <c r="K157" i="15" s="1"/>
  <c r="U132" i="15"/>
  <c r="V132" i="15" s="1"/>
  <c r="W132" i="15" s="1"/>
  <c r="AQ132" i="15" s="1"/>
  <c r="AQ133" i="15" s="1"/>
  <c r="AQ134" i="15" s="1"/>
  <c r="AQ135" i="15" s="1"/>
  <c r="AQ136" i="15" s="1"/>
  <c r="AQ137" i="15" s="1"/>
  <c r="AQ138" i="15" s="1"/>
  <c r="AQ139" i="15" s="1"/>
  <c r="AQ140" i="15" s="1"/>
  <c r="AQ141" i="15" s="1"/>
  <c r="AQ142" i="15" s="1"/>
  <c r="AQ143" i="15" s="1"/>
  <c r="E144" i="15" s="1"/>
  <c r="BB132" i="15"/>
  <c r="BB133" i="15" s="1"/>
  <c r="BB134" i="15" s="1"/>
  <c r="BB135" i="15" s="1"/>
  <c r="BB136" i="15" s="1"/>
  <c r="BB137" i="15" s="1"/>
  <c r="BB138" i="15" s="1"/>
  <c r="BB139" i="15" s="1"/>
  <c r="BB140" i="15" s="1"/>
  <c r="BB141" i="15" s="1"/>
  <c r="BB142" i="15" s="1"/>
  <c r="BB143" i="15" s="1"/>
  <c r="BB144" i="15" s="1"/>
  <c r="BB145" i="15" s="1"/>
  <c r="BB146" i="15" s="1"/>
  <c r="BB147" i="15" s="1"/>
  <c r="BB148" i="15" s="1"/>
  <c r="BB149" i="15" s="1"/>
  <c r="BB150" i="15" s="1"/>
  <c r="BB151" i="15" s="1"/>
  <c r="BB152" i="15" s="1"/>
  <c r="K153" i="15" s="1"/>
  <c r="AX129" i="15"/>
  <c r="AX130" i="15" s="1"/>
  <c r="AX131" i="15" s="1"/>
  <c r="AX132" i="15" s="1"/>
  <c r="AX133" i="15" s="1"/>
  <c r="AX134" i="15" s="1"/>
  <c r="AX135" i="15" s="1"/>
  <c r="AX136" i="15" s="1"/>
  <c r="AX137" i="15" s="1"/>
  <c r="AX138" i="15" s="1"/>
  <c r="AX139" i="15" s="1"/>
  <c r="AX140" i="15" s="1"/>
  <c r="K141" i="15" s="1"/>
  <c r="AB129" i="15"/>
  <c r="AB130" i="15" s="1"/>
  <c r="AB131" i="15" s="1"/>
  <c r="AB132" i="15" s="1"/>
  <c r="AB133" i="15" s="1"/>
  <c r="AB134" i="15" s="1"/>
  <c r="E135" i="15" s="1"/>
  <c r="U155" i="15"/>
  <c r="V155" i="15" s="1"/>
  <c r="W155" i="15" s="1"/>
  <c r="AT129" i="15"/>
  <c r="AT130" i="15" s="1"/>
  <c r="K131" i="15" s="1"/>
  <c r="AN129" i="15"/>
  <c r="E130" i="15" s="1"/>
  <c r="AP125" i="15"/>
  <c r="AP126" i="15" s="1"/>
  <c r="AP127" i="15" s="1"/>
  <c r="AP128" i="15" s="1"/>
  <c r="AV129" i="15"/>
  <c r="AV130" i="15" s="1"/>
  <c r="AV131" i="15" s="1"/>
  <c r="AV132" i="15" s="1"/>
  <c r="AV133" i="15" s="1"/>
  <c r="AV134" i="15" s="1"/>
  <c r="AV135" i="15" s="1"/>
  <c r="K136" i="15" s="1"/>
  <c r="U124" i="15"/>
  <c r="V124" i="15" s="1"/>
  <c r="W124" i="15" s="1"/>
  <c r="AF124" i="15" s="1"/>
  <c r="AF125" i="15" s="1"/>
  <c r="AF126" i="15" s="1"/>
  <c r="AF127" i="15" s="1"/>
  <c r="AF128" i="15" s="1"/>
  <c r="U133" i="15"/>
  <c r="V133" i="15" s="1"/>
  <c r="W133" i="15" s="1"/>
  <c r="AK133" i="15" s="1"/>
  <c r="AK134" i="15" s="1"/>
  <c r="AK135" i="15" s="1"/>
  <c r="AK136" i="15" s="1"/>
  <c r="AK137" i="15" s="1"/>
  <c r="AK138" i="15" s="1"/>
  <c r="AK139" i="15" s="1"/>
  <c r="AK140" i="15" s="1"/>
  <c r="AK141" i="15" s="1"/>
  <c r="AK142" i="15" s="1"/>
  <c r="AK143" i="15" s="1"/>
  <c r="AK144" i="15" s="1"/>
  <c r="AK145" i="15" s="1"/>
  <c r="AK146" i="15" s="1"/>
  <c r="AK147" i="15" s="1"/>
  <c r="AK148" i="15" s="1"/>
  <c r="AK149" i="15" s="1"/>
  <c r="AK150" i="15" s="1"/>
  <c r="K151" i="15" s="1"/>
  <c r="AG133" i="15"/>
  <c r="AG134" i="15" s="1"/>
  <c r="AG135" i="15" s="1"/>
  <c r="AG136" i="15" s="1"/>
  <c r="AG137" i="15" s="1"/>
  <c r="AG138" i="15" s="1"/>
  <c r="AG139" i="15" s="1"/>
  <c r="AG140" i="15" s="1"/>
  <c r="AG141" i="15" s="1"/>
  <c r="AG142" i="15" s="1"/>
  <c r="AG143" i="15" s="1"/>
  <c r="AG144" i="15" s="1"/>
  <c r="AG145" i="15" s="1"/>
  <c r="E146" i="15" s="1"/>
  <c r="AC143" i="15"/>
  <c r="AC144" i="15" s="1"/>
  <c r="AC145" i="15" s="1"/>
  <c r="AC146" i="15" s="1"/>
  <c r="AC147" i="15" s="1"/>
  <c r="AC148" i="15" s="1"/>
  <c r="AC149" i="15" s="1"/>
  <c r="AC150" i="15" s="1"/>
  <c r="AC151" i="15" s="1"/>
  <c r="AC152" i="15" s="1"/>
  <c r="AC153" i="15" s="1"/>
  <c r="AC154" i="15" s="1"/>
  <c r="K155" i="15" s="1"/>
  <c r="E129" i="15" l="1"/>
  <c r="U141" i="15"/>
  <c r="V141" i="15" s="1"/>
  <c r="W141" i="15" s="1"/>
  <c r="AX141" i="15" s="1"/>
  <c r="AX142" i="15" s="1"/>
  <c r="AX143" i="15" s="1"/>
  <c r="AX144" i="15" s="1"/>
  <c r="AX145" i="15" s="1"/>
  <c r="AX146" i="15" s="1"/>
  <c r="AX147" i="15" s="1"/>
  <c r="AX148" i="15" s="1"/>
  <c r="AX149" i="15" s="1"/>
  <c r="AX150" i="15" s="1"/>
  <c r="AX151" i="15" s="1"/>
  <c r="AX152" i="15" s="1"/>
  <c r="AX153" i="15" s="1"/>
  <c r="K154" i="15" s="1"/>
  <c r="U135" i="15"/>
  <c r="V135" i="15" s="1"/>
  <c r="W135" i="15" s="1"/>
  <c r="AI135" i="15" s="1"/>
  <c r="AI136" i="15" s="1"/>
  <c r="AI137" i="15" s="1"/>
  <c r="AI138" i="15" s="1"/>
  <c r="AI139" i="15" s="1"/>
  <c r="AI140" i="15" s="1"/>
  <c r="AI141" i="15" s="1"/>
  <c r="AI142" i="15" s="1"/>
  <c r="AI143" i="15" s="1"/>
  <c r="AI144" i="15" s="1"/>
  <c r="AI145" i="15" s="1"/>
  <c r="AI146" i="15" s="1"/>
  <c r="K147" i="15" s="1"/>
  <c r="BC129" i="15"/>
  <c r="BC130" i="15" s="1"/>
  <c r="BC131" i="15" s="1"/>
  <c r="BC132" i="15" s="1"/>
  <c r="BC133" i="15" s="1"/>
  <c r="BC134" i="15" s="1"/>
  <c r="BC135" i="15" s="1"/>
  <c r="BC136" i="15" s="1"/>
  <c r="BC137" i="15" s="1"/>
  <c r="BC138" i="15" s="1"/>
  <c r="BC139" i="15" s="1"/>
  <c r="BC140" i="15" s="1"/>
  <c r="BC141" i="15" s="1"/>
  <c r="BC142" i="15" s="1"/>
  <c r="BC143" i="15" s="1"/>
  <c r="BC144" i="15" s="1"/>
  <c r="BC145" i="15" s="1"/>
  <c r="BC146" i="15" s="1"/>
  <c r="BC147" i="15" s="1"/>
  <c r="K148" i="15" s="1"/>
  <c r="AM128" i="15"/>
  <c r="BG155" i="15"/>
  <c r="BG156" i="15" s="1"/>
  <c r="BG157" i="15" s="1"/>
  <c r="BG158" i="15" s="1"/>
  <c r="BG159" i="15" s="1"/>
  <c r="BG160" i="15" s="1"/>
  <c r="U136" i="15"/>
  <c r="V136" i="15" s="1"/>
  <c r="W126" i="15"/>
  <c r="BA126" i="15" s="1"/>
  <c r="BA127" i="15" s="1"/>
  <c r="BA128" i="15" s="1"/>
  <c r="AY126" i="15"/>
  <c r="AY127" i="15" s="1"/>
  <c r="AY128" i="15" s="1"/>
  <c r="AP129" i="15"/>
  <c r="AP130" i="15" s="1"/>
  <c r="E131" i="15" s="1"/>
  <c r="AC155" i="15"/>
  <c r="AC156" i="15" s="1"/>
  <c r="AC157" i="15" s="1"/>
  <c r="AC158" i="15" s="1"/>
  <c r="AC159" i="15" s="1"/>
  <c r="AC160" i="15" s="1"/>
  <c r="U130" i="15"/>
  <c r="V130" i="15" s="1"/>
  <c r="W130" i="15" s="1"/>
  <c r="BH130" i="15" s="1"/>
  <c r="BH131" i="15" s="1"/>
  <c r="BH132" i="15" s="1"/>
  <c r="BH133" i="15" s="1"/>
  <c r="BH134" i="15" s="1"/>
  <c r="BH135" i="15" s="1"/>
  <c r="BH136" i="15" s="1"/>
  <c r="BH137" i="15" s="1"/>
  <c r="BH138" i="15" s="1"/>
  <c r="BH139" i="15" s="1"/>
  <c r="BH140" i="15" s="1"/>
  <c r="BH141" i="15" s="1"/>
  <c r="BH142" i="15" s="1"/>
  <c r="BH143" i="15" s="1"/>
  <c r="BH144" i="15" s="1"/>
  <c r="BH145" i="15" s="1"/>
  <c r="BH146" i="15" s="1"/>
  <c r="BH147" i="15" s="1"/>
  <c r="BH148" i="15" s="1"/>
  <c r="BH149" i="15" s="1"/>
  <c r="BH150" i="15" s="1"/>
  <c r="BH151" i="15" s="1"/>
  <c r="BH152" i="15" s="1"/>
  <c r="E153" i="15" s="1"/>
  <c r="AH125" i="15"/>
  <c r="AH126" i="15" s="1"/>
  <c r="E127" i="15" s="1"/>
  <c r="AJ124" i="15"/>
  <c r="AJ125" i="15" s="1"/>
  <c r="AJ126" i="15" s="1"/>
  <c r="AJ127" i="15" s="1"/>
  <c r="AJ128" i="15" s="1"/>
  <c r="U154" i="15" l="1"/>
  <c r="V154" i="15" s="1"/>
  <c r="U131" i="15"/>
  <c r="V131" i="15" s="1"/>
  <c r="W131" i="15" s="1"/>
  <c r="AT131" i="15" s="1"/>
  <c r="AT132" i="15" s="1"/>
  <c r="AT133" i="15" s="1"/>
  <c r="AT134" i="15" s="1"/>
  <c r="AT135" i="15" s="1"/>
  <c r="AT136" i="15" s="1"/>
  <c r="AT137" i="15" s="1"/>
  <c r="AT138" i="15" s="1"/>
  <c r="AT139" i="15" s="1"/>
  <c r="AT140" i="15" s="1"/>
  <c r="AT141" i="15" s="1"/>
  <c r="AT142" i="15" s="1"/>
  <c r="AT143" i="15" s="1"/>
  <c r="AT144" i="15" s="1"/>
  <c r="AT145" i="15" s="1"/>
  <c r="AT146" i="15" s="1"/>
  <c r="AT147" i="15" s="1"/>
  <c r="AT148" i="15" s="1"/>
  <c r="AT149" i="15" s="1"/>
  <c r="AT150" i="15" s="1"/>
  <c r="AT151" i="15" s="1"/>
  <c r="K152" i="15" s="1"/>
  <c r="AM129" i="15"/>
  <c r="AM130" i="15" s="1"/>
  <c r="AM131" i="15" s="1"/>
  <c r="AM132" i="15" s="1"/>
  <c r="AM133" i="15" s="1"/>
  <c r="AM134" i="15" s="1"/>
  <c r="AM135" i="15" s="1"/>
  <c r="AM136" i="15" s="1"/>
  <c r="K137" i="15" s="1"/>
  <c r="AJ129" i="15"/>
  <c r="AJ130" i="15" s="1"/>
  <c r="AJ131" i="15" s="1"/>
  <c r="AJ132" i="15" s="1"/>
  <c r="AJ133" i="15" s="1"/>
  <c r="AJ134" i="15" s="1"/>
  <c r="AJ135" i="15" s="1"/>
  <c r="AJ136" i="15" s="1"/>
  <c r="AJ137" i="15" s="1"/>
  <c r="AJ138" i="15" s="1"/>
  <c r="AJ139" i="15" s="1"/>
  <c r="E140" i="15" s="1"/>
  <c r="AB135" i="15"/>
  <c r="AB136" i="15" s="1"/>
  <c r="AB137" i="15" s="1"/>
  <c r="AB138" i="15" s="1"/>
  <c r="AB139" i="15" s="1"/>
  <c r="AB140" i="15" s="1"/>
  <c r="AB141" i="15" s="1"/>
  <c r="AB142" i="15" s="1"/>
  <c r="AB143" i="15" s="1"/>
  <c r="AB144" i="15" s="1"/>
  <c r="AB145" i="15" s="1"/>
  <c r="K146" i="15" s="1"/>
  <c r="AY129" i="15"/>
  <c r="AY130" i="15" s="1"/>
  <c r="AY131" i="15" s="1"/>
  <c r="AY132" i="15" s="1"/>
  <c r="AY133" i="15" s="1"/>
  <c r="AY134" i="15" s="1"/>
  <c r="AY135" i="15" s="1"/>
  <c r="AY136" i="15" s="1"/>
  <c r="AY137" i="15" s="1"/>
  <c r="AY138" i="15" s="1"/>
  <c r="AY139" i="15" s="1"/>
  <c r="AY140" i="15" s="1"/>
  <c r="AY141" i="15" s="1"/>
  <c r="AY142" i="15" s="1"/>
  <c r="AY143" i="15" s="1"/>
  <c r="AY144" i="15" s="1"/>
  <c r="AY145" i="15" s="1"/>
  <c r="AY146" i="15" s="1"/>
  <c r="AY147" i="15" s="1"/>
  <c r="AY148" i="15" s="1"/>
  <c r="AY149" i="15" s="1"/>
  <c r="AY150" i="15" s="1"/>
  <c r="AY151" i="15" s="1"/>
  <c r="AY152" i="15" s="1"/>
  <c r="AY153" i="15" s="1"/>
  <c r="AY154" i="15" s="1"/>
  <c r="AY155" i="15" s="1"/>
  <c r="AY156" i="15" s="1"/>
  <c r="AY157" i="15" s="1"/>
  <c r="AY158" i="15" s="1"/>
  <c r="AY159" i="15" s="1"/>
  <c r="AY160" i="15" s="1"/>
  <c r="AY161" i="15" s="1"/>
  <c r="AY162" i="15" s="1"/>
  <c r="AY163" i="15" s="1"/>
  <c r="AY164" i="15" s="1"/>
  <c r="AY165" i="15" s="1"/>
  <c r="AY166" i="15" s="1"/>
  <c r="AY167" i="15" s="1"/>
  <c r="AY168" i="15" s="1"/>
  <c r="AY169" i="15" s="1"/>
  <c r="AY170" i="15" s="1"/>
  <c r="AY171" i="15" s="1"/>
  <c r="AY172" i="15" s="1"/>
  <c r="AY173" i="15" s="1"/>
  <c r="AY174" i="15" s="1"/>
  <c r="AY175" i="15" s="1"/>
  <c r="AY176" i="15" s="1"/>
  <c r="AY177" i="15" s="1"/>
  <c r="AY178" i="15" s="1"/>
  <c r="AY179" i="15" s="1"/>
  <c r="AY180" i="15" s="1"/>
  <c r="AY181" i="15" s="1"/>
  <c r="AY182" i="15" s="1"/>
  <c r="AY183" i="15" s="1"/>
  <c r="AY184" i="15" s="1"/>
  <c r="AY185" i="15" s="1"/>
  <c r="AY186" i="15" s="1"/>
  <c r="BD141" i="15"/>
  <c r="BD142" i="15" s="1"/>
  <c r="BD143" i="15" s="1"/>
  <c r="BD144" i="15" s="1"/>
  <c r="BD145" i="15" s="1"/>
  <c r="BD146" i="15" s="1"/>
  <c r="BD147" i="15" s="1"/>
  <c r="BD148" i="15" s="1"/>
  <c r="BD149" i="15" s="1"/>
  <c r="BD150" i="15" s="1"/>
  <c r="BD151" i="15" s="1"/>
  <c r="BD152" i="15" s="1"/>
  <c r="BD153" i="15" s="1"/>
  <c r="BD154" i="15" s="1"/>
  <c r="BD155" i="15" s="1"/>
  <c r="BD156" i="15" s="1"/>
  <c r="BD157" i="15" s="1"/>
  <c r="E158" i="15" s="1"/>
  <c r="AC161" i="15"/>
  <c r="AC162" i="15" s="1"/>
  <c r="AC163" i="15" s="1"/>
  <c r="AC164" i="15" s="1"/>
  <c r="AC165" i="15" s="1"/>
  <c r="K166" i="15" s="1"/>
  <c r="U127" i="15"/>
  <c r="V127" i="15" s="1"/>
  <c r="W127" i="15" s="1"/>
  <c r="AA127" i="15" s="1"/>
  <c r="AA128" i="15" s="1"/>
  <c r="AH127" i="15"/>
  <c r="AH128" i="15" s="1"/>
  <c r="U153" i="15"/>
  <c r="V153" i="15" s="1"/>
  <c r="W153" i="15" s="1"/>
  <c r="BB153" i="15" s="1"/>
  <c r="BB154" i="15" s="1"/>
  <c r="BB155" i="15" s="1"/>
  <c r="BB156" i="15" s="1"/>
  <c r="BB157" i="15" s="1"/>
  <c r="BB158" i="15" s="1"/>
  <c r="BB159" i="15" s="1"/>
  <c r="BB160" i="15" s="1"/>
  <c r="BG161" i="15"/>
  <c r="BG162" i="15" s="1"/>
  <c r="BG163" i="15" s="1"/>
  <c r="BG164" i="15" s="1"/>
  <c r="BG165" i="15" s="1"/>
  <c r="BG166" i="15" s="1"/>
  <c r="BG167" i="15" s="1"/>
  <c r="K168" i="15" s="1"/>
  <c r="BA129" i="15"/>
  <c r="BA130" i="15" s="1"/>
  <c r="BA131" i="15" s="1"/>
  <c r="BA132" i="15" s="1"/>
  <c r="BA133" i="15" s="1"/>
  <c r="BA134" i="15" s="1"/>
  <c r="BA135" i="15" s="1"/>
  <c r="BA136" i="15" s="1"/>
  <c r="BA137" i="15" s="1"/>
  <c r="BA138" i="15" s="1"/>
  <c r="BA139" i="15" s="1"/>
  <c r="BA140" i="15" s="1"/>
  <c r="BA141" i="15" s="1"/>
  <c r="BA142" i="15" s="1"/>
  <c r="BA143" i="15" s="1"/>
  <c r="K144" i="15" s="1"/>
  <c r="W136" i="15"/>
  <c r="AV136" i="15" s="1"/>
  <c r="AV137" i="15" s="1"/>
  <c r="AV138" i="15" s="1"/>
  <c r="AV139" i="15" s="1"/>
  <c r="AV140" i="15" s="1"/>
  <c r="AV141" i="15" s="1"/>
  <c r="AV142" i="15" s="1"/>
  <c r="AV143" i="15" s="1"/>
  <c r="AV144" i="15" s="1"/>
  <c r="AV145" i="15" s="1"/>
  <c r="AV146" i="15" s="1"/>
  <c r="AV147" i="15" s="1"/>
  <c r="AV148" i="15" s="1"/>
  <c r="AV149" i="15" s="1"/>
  <c r="AV150" i="15" s="1"/>
  <c r="AV151" i="15" s="1"/>
  <c r="AV152" i="15" s="1"/>
  <c r="AV153" i="15" s="1"/>
  <c r="AV154" i="15" s="1"/>
  <c r="AV155" i="15" s="1"/>
  <c r="AV156" i="15" s="1"/>
  <c r="E157" i="15" s="1"/>
  <c r="AS136" i="15"/>
  <c r="AS137" i="15" s="1"/>
  <c r="AS138" i="15" s="1"/>
  <c r="AS139" i="15" s="1"/>
  <c r="AS140" i="15" s="1"/>
  <c r="AS141" i="15" s="1"/>
  <c r="AS142" i="15" s="1"/>
  <c r="AS143" i="15" s="1"/>
  <c r="AS144" i="15" s="1"/>
  <c r="AS145" i="15" s="1"/>
  <c r="AS146" i="15" s="1"/>
  <c r="AS147" i="15" s="1"/>
  <c r="AS148" i="15" s="1"/>
  <c r="AS149" i="15" s="1"/>
  <c r="AS150" i="15" s="1"/>
  <c r="E151" i="15" s="1"/>
  <c r="AN130" i="15"/>
  <c r="AN131" i="15" s="1"/>
  <c r="AN132" i="15" s="1"/>
  <c r="AN133" i="15" s="1"/>
  <c r="AN134" i="15" s="1"/>
  <c r="AN135" i="15" s="1"/>
  <c r="AN136" i="15" s="1"/>
  <c r="AN137" i="15" s="1"/>
  <c r="AN138" i="15" s="1"/>
  <c r="E139" i="15" s="1"/>
  <c r="U129" i="15"/>
  <c r="V129" i="15" s="1"/>
  <c r="W129" i="15" s="1"/>
  <c r="AE129" i="15" s="1"/>
  <c r="AE130" i="15" s="1"/>
  <c r="AE131" i="15" s="1"/>
  <c r="AE132" i="15" s="1"/>
  <c r="AE133" i="15" s="1"/>
  <c r="AE134" i="15" s="1"/>
  <c r="AE135" i="15" s="1"/>
  <c r="AE136" i="15" s="1"/>
  <c r="AE137" i="15" s="1"/>
  <c r="AE138" i="15" s="1"/>
  <c r="AE139" i="15" s="1"/>
  <c r="AE140" i="15" s="1"/>
  <c r="AE141" i="15" s="1"/>
  <c r="AE142" i="15" s="1"/>
  <c r="AE143" i="15" s="1"/>
  <c r="AE144" i="15" s="1"/>
  <c r="AE145" i="15" s="1"/>
  <c r="AE146" i="15" s="1"/>
  <c r="E147" i="15" s="1"/>
  <c r="BB161" i="15" l="1"/>
  <c r="BB162" i="15" s="1"/>
  <c r="BB163" i="15" s="1"/>
  <c r="BB164" i="15" s="1"/>
  <c r="BB165" i="15" s="1"/>
  <c r="BB166" i="15" s="1"/>
  <c r="BB167" i="15" s="1"/>
  <c r="BB168" i="15" s="1"/>
  <c r="BB169" i="15" s="1"/>
  <c r="BB170" i="15" s="1"/>
  <c r="BB171" i="15" s="1"/>
  <c r="BB172" i="15" s="1"/>
  <c r="BB173" i="15" s="1"/>
  <c r="BB174" i="15" s="1"/>
  <c r="BB175" i="15" s="1"/>
  <c r="BB176" i="15" s="1"/>
  <c r="BB177" i="15" s="1"/>
  <c r="BB178" i="15" s="1"/>
  <c r="BB179" i="15" s="1"/>
  <c r="BB180" i="15" s="1"/>
  <c r="BB181" i="15" s="1"/>
  <c r="BB182" i="15" s="1"/>
  <c r="BB183" i="15" s="1"/>
  <c r="BB184" i="15" s="1"/>
  <c r="BB185" i="15" s="1"/>
  <c r="BB186" i="15" s="1"/>
  <c r="U146" i="15"/>
  <c r="V146" i="15" s="1"/>
  <c r="U137" i="15"/>
  <c r="V137" i="15" s="1"/>
  <c r="BH153" i="15"/>
  <c r="BH154" i="15" s="1"/>
  <c r="BH155" i="15" s="1"/>
  <c r="BH156" i="15" s="1"/>
  <c r="BH157" i="15" s="1"/>
  <c r="BH158" i="15" s="1"/>
  <c r="BH159" i="15" s="1"/>
  <c r="BH160" i="15" s="1"/>
  <c r="AH129" i="15"/>
  <c r="AH130" i="15" s="1"/>
  <c r="AH131" i="15" s="1"/>
  <c r="AH132" i="15" s="1"/>
  <c r="AH133" i="15" s="1"/>
  <c r="AH134" i="15" s="1"/>
  <c r="AH135" i="15" s="1"/>
  <c r="AH136" i="15" s="1"/>
  <c r="AH137" i="15" s="1"/>
  <c r="AH138" i="15" s="1"/>
  <c r="AH139" i="15" s="1"/>
  <c r="AH140" i="15" s="1"/>
  <c r="AH141" i="15" s="1"/>
  <c r="AH142" i="15" s="1"/>
  <c r="AH143" i="15" s="1"/>
  <c r="AH144" i="15" s="1"/>
  <c r="K145" i="15" s="1"/>
  <c r="AA129" i="15"/>
  <c r="AA130" i="15" s="1"/>
  <c r="AA131" i="15" s="1"/>
  <c r="AA132" i="15" s="1"/>
  <c r="AA133" i="15" s="1"/>
  <c r="AA134" i="15" s="1"/>
  <c r="AA135" i="15" s="1"/>
  <c r="AA136" i="15" s="1"/>
  <c r="AA137" i="15" s="1"/>
  <c r="AA138" i="15" s="1"/>
  <c r="AA139" i="15" s="1"/>
  <c r="AA140" i="15" s="1"/>
  <c r="AA141" i="15" s="1"/>
  <c r="AA142" i="15" s="1"/>
  <c r="AA143" i="15" s="1"/>
  <c r="AA144" i="15" s="1"/>
  <c r="AA145" i="15" s="1"/>
  <c r="AA146" i="15" s="1"/>
  <c r="AA147" i="15" s="1"/>
  <c r="AA148" i="15" s="1"/>
  <c r="E149" i="15" s="1"/>
  <c r="AP131" i="15"/>
  <c r="AP132" i="15" s="1"/>
  <c r="AP133" i="15" s="1"/>
  <c r="AP134" i="15" s="1"/>
  <c r="AP135" i="15" s="1"/>
  <c r="AP136" i="15" s="1"/>
  <c r="AP137" i="15" s="1"/>
  <c r="AP138" i="15" s="1"/>
  <c r="AP139" i="15" s="1"/>
  <c r="K140" i="15" s="1"/>
  <c r="U147" i="15"/>
  <c r="V147" i="15" s="1"/>
  <c r="W147" i="15" s="1"/>
  <c r="AI147" i="15" s="1"/>
  <c r="AI148" i="15" s="1"/>
  <c r="AI149" i="15" s="1"/>
  <c r="AI150" i="15" s="1"/>
  <c r="AI151" i="15" s="1"/>
  <c r="AI152" i="15" s="1"/>
  <c r="AI153" i="15" s="1"/>
  <c r="AI154" i="15" s="1"/>
  <c r="AI155" i="15" s="1"/>
  <c r="AI156" i="15" s="1"/>
  <c r="AI157" i="15" s="1"/>
  <c r="AI158" i="15" s="1"/>
  <c r="AI159" i="15" s="1"/>
  <c r="AI160" i="15" s="1"/>
  <c r="AE147" i="15"/>
  <c r="AE148" i="15" s="1"/>
  <c r="AE149" i="15" s="1"/>
  <c r="AE150" i="15" s="1"/>
  <c r="AE151" i="15" s="1"/>
  <c r="AE152" i="15" s="1"/>
  <c r="AE153" i="15" s="1"/>
  <c r="AE154" i="15" s="1"/>
  <c r="AE155" i="15" s="1"/>
  <c r="AE156" i="15" s="1"/>
  <c r="AE157" i="15" s="1"/>
  <c r="AE158" i="15" s="1"/>
  <c r="AE159" i="15" s="1"/>
  <c r="AE160" i="15" s="1"/>
  <c r="AF129" i="15"/>
  <c r="AF130" i="15" s="1"/>
  <c r="AF131" i="15" s="1"/>
  <c r="AF132" i="15" s="1"/>
  <c r="AF133" i="15" s="1"/>
  <c r="AF134" i="15" s="1"/>
  <c r="AF135" i="15" s="1"/>
  <c r="AF136" i="15" s="1"/>
  <c r="AF137" i="15" s="1"/>
  <c r="E138" i="15" s="1"/>
  <c r="U139" i="15"/>
  <c r="V139" i="15" s="1"/>
  <c r="W139" i="15" s="1"/>
  <c r="AW139" i="15" s="1"/>
  <c r="AW140" i="15" s="1"/>
  <c r="AW141" i="15" s="1"/>
  <c r="AW142" i="15" s="1"/>
  <c r="AW143" i="15" s="1"/>
  <c r="AW144" i="15" s="1"/>
  <c r="AW145" i="15" s="1"/>
  <c r="AW146" i="15" s="1"/>
  <c r="AW147" i="15" s="1"/>
  <c r="AW148" i="15" s="1"/>
  <c r="AW149" i="15" s="1"/>
  <c r="K150" i="15" s="1"/>
  <c r="W154" i="15"/>
  <c r="AX154" i="15" s="1"/>
  <c r="AX155" i="15" s="1"/>
  <c r="AX156" i="15" s="1"/>
  <c r="AX157" i="15" s="1"/>
  <c r="AX158" i="15" s="1"/>
  <c r="AX159" i="15" s="1"/>
  <c r="AX160" i="15" s="1"/>
  <c r="AZ154" i="15"/>
  <c r="AZ155" i="15" s="1"/>
  <c r="AZ156" i="15" s="1"/>
  <c r="AZ157" i="15" s="1"/>
  <c r="AZ158" i="15" s="1"/>
  <c r="AZ159" i="15" s="1"/>
  <c r="K160" i="15" s="1"/>
  <c r="U151" i="15"/>
  <c r="V151" i="15" s="1"/>
  <c r="W151" i="15" s="1"/>
  <c r="AK151" i="15" s="1"/>
  <c r="AK152" i="15" s="1"/>
  <c r="AK153" i="15" s="1"/>
  <c r="AK154" i="15" s="1"/>
  <c r="AK155" i="15" s="1"/>
  <c r="AK156" i="15" s="1"/>
  <c r="AK157" i="15" s="1"/>
  <c r="AK158" i="15" s="1"/>
  <c r="AK159" i="15" s="1"/>
  <c r="AK160" i="15" s="1"/>
  <c r="AS151" i="15"/>
  <c r="AS152" i="15" s="1"/>
  <c r="AS153" i="15" s="1"/>
  <c r="AS154" i="15" s="1"/>
  <c r="AS155" i="15" s="1"/>
  <c r="AS156" i="15" s="1"/>
  <c r="AS157" i="15" s="1"/>
  <c r="AS158" i="15" s="1"/>
  <c r="AS159" i="15" s="1"/>
  <c r="AS160" i="15" s="1"/>
  <c r="U144" i="15"/>
  <c r="V144" i="15" s="1"/>
  <c r="U157" i="15"/>
  <c r="V157" i="15" s="1"/>
  <c r="W157" i="15" s="1"/>
  <c r="AL157" i="15" s="1"/>
  <c r="AL158" i="15" s="1"/>
  <c r="AL159" i="15" s="1"/>
  <c r="AL160" i="15" s="1"/>
  <c r="AY2" i="14"/>
  <c r="U145" i="15" l="1"/>
  <c r="V145" i="15" s="1"/>
  <c r="AY3" i="14"/>
  <c r="AY4" i="14" s="1"/>
  <c r="AY5" i="14" s="1"/>
  <c r="AY6" i="14" s="1"/>
  <c r="AY7" i="14" s="1"/>
  <c r="AY8" i="14" s="1"/>
  <c r="AY9" i="14" s="1"/>
  <c r="AY10" i="14" s="1"/>
  <c r="AY11" i="14" s="1"/>
  <c r="AY12" i="14" s="1"/>
  <c r="AY13" i="14" s="1"/>
  <c r="AY14" i="14" s="1"/>
  <c r="AY15" i="14" s="1"/>
  <c r="AY16" i="14" s="1"/>
  <c r="AY17" i="14" s="1"/>
  <c r="AY18" i="14" s="1"/>
  <c r="AY19" i="14" s="1"/>
  <c r="AY20" i="14" s="1"/>
  <c r="AY21" i="14" s="1"/>
  <c r="AY22" i="14" s="1"/>
  <c r="AY23" i="14" s="1"/>
  <c r="AY24" i="14" s="1"/>
  <c r="AY25" i="14" s="1"/>
  <c r="AY26" i="14" s="1"/>
  <c r="AY27" i="14" s="1"/>
  <c r="AY28" i="14" s="1"/>
  <c r="AY29" i="14" s="1"/>
  <c r="AY30" i="14" s="1"/>
  <c r="AY31" i="14" s="1"/>
  <c r="AY32" i="14" s="1"/>
  <c r="AY33" i="14" s="1"/>
  <c r="AY34" i="14" s="1"/>
  <c r="AY35" i="14" s="1"/>
  <c r="AY36" i="14" s="1"/>
  <c r="AY37" i="14" s="1"/>
  <c r="AY38" i="14" s="1"/>
  <c r="AY39" i="14" s="1"/>
  <c r="AY40" i="14" s="1"/>
  <c r="AY41" i="14" s="1"/>
  <c r="AY42" i="14" s="1"/>
  <c r="AY43" i="14" s="1"/>
  <c r="AY44" i="14" s="1"/>
  <c r="AY45" i="14" s="1"/>
  <c r="AY46" i="14" s="1"/>
  <c r="AY47" i="14" s="1"/>
  <c r="AY48" i="14" s="1"/>
  <c r="AY49" i="14" s="1"/>
  <c r="AY50" i="14" s="1"/>
  <c r="AY51" i="14" s="1"/>
  <c r="AY52" i="14" s="1"/>
  <c r="AY53" i="14" s="1"/>
  <c r="AY54" i="14" s="1"/>
  <c r="AY55" i="14" s="1"/>
  <c r="AY56" i="14" s="1"/>
  <c r="AY57" i="14" s="1"/>
  <c r="AY58" i="14" s="1"/>
  <c r="AY59" i="14" s="1"/>
  <c r="AY60" i="14" s="1"/>
  <c r="AY61" i="14" s="1"/>
  <c r="AY62" i="14" s="1"/>
  <c r="AY63" i="14" s="1"/>
  <c r="AY64" i="14" s="1"/>
  <c r="AY65" i="14" s="1"/>
  <c r="AY66" i="14" s="1"/>
  <c r="AY67" i="14" s="1"/>
  <c r="AY68" i="14" s="1"/>
  <c r="AY69" i="14" s="1"/>
  <c r="AY70" i="14" s="1"/>
  <c r="AY71" i="14" s="1"/>
  <c r="AY72" i="14" s="1"/>
  <c r="AY73" i="14" s="1"/>
  <c r="AY74" i="14" s="1"/>
  <c r="AY75" i="14" s="1"/>
  <c r="AY76" i="14" s="1"/>
  <c r="AY77" i="14" s="1"/>
  <c r="AY78" i="14" s="1"/>
  <c r="AY79" i="14" s="1"/>
  <c r="AY80" i="14" s="1"/>
  <c r="AY81" i="14" s="1"/>
  <c r="AY82" i="14" s="1"/>
  <c r="AY83" i="14" s="1"/>
  <c r="AY84" i="14" s="1"/>
  <c r="AY85" i="14" s="1"/>
  <c r="AY86" i="14" s="1"/>
  <c r="AY87" i="14" s="1"/>
  <c r="AY88" i="14" s="1"/>
  <c r="AY89" i="14" s="1"/>
  <c r="AY90" i="14" s="1"/>
  <c r="AY91" i="14" s="1"/>
  <c r="AY92" i="14" s="1"/>
  <c r="AY93" i="14" s="1"/>
  <c r="AY94" i="14" s="1"/>
  <c r="AY95" i="14" s="1"/>
  <c r="AY96" i="14" s="1"/>
  <c r="AY97" i="14" s="1"/>
  <c r="AY98" i="14" s="1"/>
  <c r="AY99" i="14" s="1"/>
  <c r="AY100" i="14" s="1"/>
  <c r="AY101" i="14" s="1"/>
  <c r="AY102" i="14" s="1"/>
  <c r="AY103" i="14" s="1"/>
  <c r="AY104" i="14" s="1"/>
  <c r="AY105" i="14" s="1"/>
  <c r="AY106" i="14" s="1"/>
  <c r="AY107" i="14" s="1"/>
  <c r="AY108" i="14" s="1"/>
  <c r="AY109" i="14" s="1"/>
  <c r="AY110" i="14" s="1"/>
  <c r="AY111" i="14" s="1"/>
  <c r="AY112" i="14" s="1"/>
  <c r="AY113" i="14" s="1"/>
  <c r="AY114" i="14" s="1"/>
  <c r="AY115" i="14" s="1"/>
  <c r="AY116" i="14" s="1"/>
  <c r="AY117" i="14" s="1"/>
  <c r="AY118" i="14" s="1"/>
  <c r="AY119" i="14" s="1"/>
  <c r="AY120" i="14" s="1"/>
  <c r="AY121" i="14" s="1"/>
  <c r="AY122" i="14" s="1"/>
  <c r="AY123" i="14" s="1"/>
  <c r="AY124" i="14" s="1"/>
  <c r="AY125" i="14" s="1"/>
  <c r="AY126" i="14" s="1"/>
  <c r="AY127" i="14" s="1"/>
  <c r="E128" i="14" s="1"/>
  <c r="O34" i="1"/>
  <c r="AN139" i="15"/>
  <c r="AN140" i="15" s="1"/>
  <c r="AN141" i="15" s="1"/>
  <c r="AN142" i="15" s="1"/>
  <c r="AN143" i="15" s="1"/>
  <c r="AN144" i="15" s="1"/>
  <c r="AN145" i="15" s="1"/>
  <c r="AN146" i="15" s="1"/>
  <c r="AN147" i="15" s="1"/>
  <c r="AN148" i="15" s="1"/>
  <c r="AN149" i="15" s="1"/>
  <c r="AN150" i="15" s="1"/>
  <c r="AN151" i="15" s="1"/>
  <c r="AN152" i="15" s="1"/>
  <c r="AN153" i="15" s="1"/>
  <c r="AN154" i="15" s="1"/>
  <c r="AN155" i="15" s="1"/>
  <c r="K156" i="15" s="1"/>
  <c r="U150" i="15"/>
  <c r="V150" i="15" s="1"/>
  <c r="W137" i="15"/>
  <c r="AM137" i="15" s="1"/>
  <c r="AM138" i="15" s="1"/>
  <c r="AM139" i="15" s="1"/>
  <c r="AM140" i="15" s="1"/>
  <c r="AM141" i="15" s="1"/>
  <c r="AM142" i="15" s="1"/>
  <c r="AM143" i="15" s="1"/>
  <c r="AM144" i="15" s="1"/>
  <c r="AM145" i="15" s="1"/>
  <c r="AM146" i="15" s="1"/>
  <c r="AM147" i="15" s="1"/>
  <c r="AM148" i="15" s="1"/>
  <c r="AM149" i="15" s="1"/>
  <c r="AM150" i="15" s="1"/>
  <c r="AM151" i="15" s="1"/>
  <c r="AM152" i="15" s="1"/>
  <c r="AM153" i="15" s="1"/>
  <c r="AM154" i="15" s="1"/>
  <c r="AM155" i="15" s="1"/>
  <c r="AM156" i="15" s="1"/>
  <c r="AM157" i="15" s="1"/>
  <c r="AM158" i="15" s="1"/>
  <c r="E159" i="15" s="1"/>
  <c r="AR137" i="15"/>
  <c r="AR138" i="15" s="1"/>
  <c r="AR139" i="15" s="1"/>
  <c r="AR140" i="15" s="1"/>
  <c r="AR141" i="15" s="1"/>
  <c r="AR142" i="15" s="1"/>
  <c r="AR143" i="15" s="1"/>
  <c r="AR144" i="15" s="1"/>
  <c r="AR145" i="15" s="1"/>
  <c r="AR146" i="15" s="1"/>
  <c r="AR147" i="15" s="1"/>
  <c r="AR148" i="15" s="1"/>
  <c r="AR149" i="15" s="1"/>
  <c r="AR150" i="15" s="1"/>
  <c r="AR151" i="15" s="1"/>
  <c r="AR152" i="15" s="1"/>
  <c r="AR153" i="15" s="1"/>
  <c r="AR154" i="15" s="1"/>
  <c r="AR155" i="15" s="1"/>
  <c r="AR156" i="15" s="1"/>
  <c r="AR157" i="15" s="1"/>
  <c r="AR158" i="15" s="1"/>
  <c r="AR159" i="15" s="1"/>
  <c r="E160" i="15" s="1"/>
  <c r="U138" i="15"/>
  <c r="V138" i="15" s="1"/>
  <c r="W138" i="15" s="1"/>
  <c r="BE138" i="15" s="1"/>
  <c r="BE139" i="15" s="1"/>
  <c r="BE140" i="15" s="1"/>
  <c r="BE141" i="15" s="1"/>
  <c r="BE142" i="15" s="1"/>
  <c r="BE143" i="15" s="1"/>
  <c r="BE144" i="15" s="1"/>
  <c r="BE145" i="15" s="1"/>
  <c r="BE146" i="15" s="1"/>
  <c r="BE147" i="15" s="1"/>
  <c r="BE148" i="15" s="1"/>
  <c r="BE149" i="15" s="1"/>
  <c r="BE150" i="15" s="1"/>
  <c r="BE151" i="15" s="1"/>
  <c r="BE152" i="15" s="1"/>
  <c r="BE153" i="15" s="1"/>
  <c r="BE154" i="15" s="1"/>
  <c r="BE155" i="15" s="1"/>
  <c r="BE156" i="15" s="1"/>
  <c r="BE157" i="15" s="1"/>
  <c r="BE158" i="15" s="1"/>
  <c r="BE159" i="15" s="1"/>
  <c r="BE160" i="15" s="1"/>
  <c r="AX161" i="15"/>
  <c r="AX162" i="15" s="1"/>
  <c r="AX163" i="15" s="1"/>
  <c r="AX164" i="15" s="1"/>
  <c r="AX165" i="15" s="1"/>
  <c r="AX166" i="15" s="1"/>
  <c r="AX167" i="15" s="1"/>
  <c r="AX168" i="15" s="1"/>
  <c r="AX169" i="15" s="1"/>
  <c r="AX170" i="15" s="1"/>
  <c r="AX171" i="15" s="1"/>
  <c r="AX172" i="15" s="1"/>
  <c r="AX173" i="15" s="1"/>
  <c r="AX174" i="15" s="1"/>
  <c r="AX175" i="15" s="1"/>
  <c r="AX176" i="15" s="1"/>
  <c r="AX177" i="15" s="1"/>
  <c r="AX178" i="15" s="1"/>
  <c r="AX179" i="15" s="1"/>
  <c r="AX180" i="15" s="1"/>
  <c r="AX181" i="15" s="1"/>
  <c r="AX182" i="15" s="1"/>
  <c r="AX183" i="15" s="1"/>
  <c r="AX184" i="15" s="1"/>
  <c r="AX185" i="15" s="1"/>
  <c r="AX186" i="15" s="1"/>
  <c r="AE161" i="15"/>
  <c r="AE162" i="15" s="1"/>
  <c r="AE163" i="15" s="1"/>
  <c r="AE164" i="15" s="1"/>
  <c r="AE165" i="15" s="1"/>
  <c r="AE166" i="15" s="1"/>
  <c r="AE167" i="15" s="1"/>
  <c r="AE168" i="15" s="1"/>
  <c r="AE169" i="15" s="1"/>
  <c r="AE170" i="15" s="1"/>
  <c r="AE171" i="15" s="1"/>
  <c r="AE172" i="15" s="1"/>
  <c r="AE173" i="15" s="1"/>
  <c r="AE174" i="15" s="1"/>
  <c r="AE175" i="15" s="1"/>
  <c r="AE176" i="15" s="1"/>
  <c r="AE177" i="15" s="1"/>
  <c r="AE178" i="15" s="1"/>
  <c r="AE179" i="15" s="1"/>
  <c r="AE180" i="15" s="1"/>
  <c r="AE181" i="15" s="1"/>
  <c r="AE182" i="15" s="1"/>
  <c r="AE183" i="15" s="1"/>
  <c r="AE184" i="15" s="1"/>
  <c r="AE185" i="15" s="1"/>
  <c r="AE186" i="15" s="1"/>
  <c r="W146" i="15"/>
  <c r="AB146" i="15" s="1"/>
  <c r="AB147" i="15" s="1"/>
  <c r="AB148" i="15" s="1"/>
  <c r="AB149" i="15" s="1"/>
  <c r="AB150" i="15" s="1"/>
  <c r="AB151" i="15" s="1"/>
  <c r="AB152" i="15" s="1"/>
  <c r="AB153" i="15" s="1"/>
  <c r="AB154" i="15" s="1"/>
  <c r="AB155" i="15" s="1"/>
  <c r="AB156" i="15" s="1"/>
  <c r="AB157" i="15" s="1"/>
  <c r="AB158" i="15" s="1"/>
  <c r="AB159" i="15" s="1"/>
  <c r="AB160" i="15" s="1"/>
  <c r="AG146" i="15"/>
  <c r="AG147" i="15" s="1"/>
  <c r="AG148" i="15" s="1"/>
  <c r="AG149" i="15" s="1"/>
  <c r="AG150" i="15" s="1"/>
  <c r="AG151" i="15" s="1"/>
  <c r="AG152" i="15" s="1"/>
  <c r="AG153" i="15" s="1"/>
  <c r="AG154" i="15" s="1"/>
  <c r="AG155" i="15" s="1"/>
  <c r="AG156" i="15" s="1"/>
  <c r="AG157" i="15" s="1"/>
  <c r="AG158" i="15" s="1"/>
  <c r="AG159" i="15" s="1"/>
  <c r="AG160" i="15" s="1"/>
  <c r="BH161" i="15"/>
  <c r="BH162" i="15" s="1"/>
  <c r="BH163" i="15" s="1"/>
  <c r="K164" i="15" s="1"/>
  <c r="E161" i="15"/>
  <c r="AL161" i="15"/>
  <c r="AL162" i="15" s="1"/>
  <c r="AL163" i="15" s="1"/>
  <c r="AL164" i="15" s="1"/>
  <c r="K165" i="15" s="1"/>
  <c r="BB2" i="14"/>
  <c r="AV157" i="15"/>
  <c r="AV158" i="15" s="1"/>
  <c r="AV159" i="15" s="1"/>
  <c r="AV160" i="15" s="1"/>
  <c r="U149" i="15"/>
  <c r="V149" i="15" s="1"/>
  <c r="W149" i="15" s="1"/>
  <c r="BF149" i="15" s="1"/>
  <c r="BF150" i="15" s="1"/>
  <c r="BF151" i="15" s="1"/>
  <c r="BF152" i="15" s="1"/>
  <c r="BF153" i="15" s="1"/>
  <c r="BF154" i="15" s="1"/>
  <c r="BF155" i="15" s="1"/>
  <c r="BF156" i="15" s="1"/>
  <c r="BF157" i="15" s="1"/>
  <c r="BF158" i="15" s="1"/>
  <c r="BF159" i="15" s="1"/>
  <c r="BF160" i="15" s="1"/>
  <c r="U140" i="15"/>
  <c r="V140" i="15" s="1"/>
  <c r="W144" i="15"/>
  <c r="BA144" i="15" s="1"/>
  <c r="BA145" i="15" s="1"/>
  <c r="BA146" i="15" s="1"/>
  <c r="BA147" i="15" s="1"/>
  <c r="BA148" i="15" s="1"/>
  <c r="BA149" i="15" s="1"/>
  <c r="BA150" i="15" s="1"/>
  <c r="BA151" i="15" s="1"/>
  <c r="BA152" i="15" s="1"/>
  <c r="BA153" i="15" s="1"/>
  <c r="BA154" i="15" s="1"/>
  <c r="BA155" i="15" s="1"/>
  <c r="BA156" i="15" s="1"/>
  <c r="BA157" i="15" s="1"/>
  <c r="BA158" i="15" s="1"/>
  <c r="BA159" i="15" s="1"/>
  <c r="BA160" i="15" s="1"/>
  <c r="AQ144" i="15"/>
  <c r="AQ145" i="15" s="1"/>
  <c r="AQ146" i="15" s="1"/>
  <c r="AQ147" i="15" s="1"/>
  <c r="AQ148" i="15" s="1"/>
  <c r="AQ149" i="15" s="1"/>
  <c r="AQ150" i="15" s="1"/>
  <c r="AQ151" i="15" s="1"/>
  <c r="AQ152" i="15" s="1"/>
  <c r="AQ153" i="15" s="1"/>
  <c r="AQ154" i="15" s="1"/>
  <c r="AQ155" i="15" s="1"/>
  <c r="AQ156" i="15" s="1"/>
  <c r="AQ157" i="15" s="1"/>
  <c r="AQ158" i="15" s="1"/>
  <c r="AQ159" i="15" s="1"/>
  <c r="AQ160" i="15" s="1"/>
  <c r="AS161" i="15"/>
  <c r="AS162" i="15" s="1"/>
  <c r="AS163" i="15" s="1"/>
  <c r="AS164" i="15" s="1"/>
  <c r="AS165" i="15" s="1"/>
  <c r="AS166" i="15" s="1"/>
  <c r="E167" i="15" s="1"/>
  <c r="AK161" i="15"/>
  <c r="AK162" i="15" s="1"/>
  <c r="AK163" i="15" s="1"/>
  <c r="AK164" i="15" s="1"/>
  <c r="AK165" i="15" s="1"/>
  <c r="AK166" i="15" s="1"/>
  <c r="AK167" i="15" s="1"/>
  <c r="AK168" i="15" s="1"/>
  <c r="AK169" i="15" s="1"/>
  <c r="AK170" i="15" s="1"/>
  <c r="AK171" i="15" s="1"/>
  <c r="AK172" i="15" s="1"/>
  <c r="AK173" i="15" s="1"/>
  <c r="AK174" i="15" s="1"/>
  <c r="AK175" i="15" s="1"/>
  <c r="AK176" i="15" s="1"/>
  <c r="AK177" i="15" s="1"/>
  <c r="AK178" i="15" s="1"/>
  <c r="AK179" i="15" s="1"/>
  <c r="AK180" i="15" s="1"/>
  <c r="AK181" i="15" s="1"/>
  <c r="AK182" i="15" s="1"/>
  <c r="AK183" i="15" s="1"/>
  <c r="AK184" i="15" s="1"/>
  <c r="AK185" i="15" s="1"/>
  <c r="AK186" i="15" s="1"/>
  <c r="K161" i="15" l="1"/>
  <c r="W150" i="15"/>
  <c r="AW150" i="15" s="1"/>
  <c r="AW151" i="15" s="1"/>
  <c r="AW152" i="15" s="1"/>
  <c r="AW153" i="15" s="1"/>
  <c r="AW154" i="15" s="1"/>
  <c r="AW155" i="15" s="1"/>
  <c r="AW156" i="15" s="1"/>
  <c r="AW157" i="15" s="1"/>
  <c r="AW158" i="15" s="1"/>
  <c r="AW159" i="15" s="1"/>
  <c r="AW160" i="15" s="1"/>
  <c r="AU150" i="15"/>
  <c r="AU151" i="15" s="1"/>
  <c r="AU152" i="15" s="1"/>
  <c r="AU153" i="15" s="1"/>
  <c r="AU154" i="15" s="1"/>
  <c r="AU155" i="15" s="1"/>
  <c r="AU156" i="15" s="1"/>
  <c r="AU157" i="15" s="1"/>
  <c r="AU158" i="15" s="1"/>
  <c r="AU159" i="15" s="1"/>
  <c r="AU160" i="15" s="1"/>
  <c r="BA161" i="15"/>
  <c r="BA162" i="15" s="1"/>
  <c r="BA163" i="15" s="1"/>
  <c r="BA164" i="15" s="1"/>
  <c r="BA165" i="15" s="1"/>
  <c r="BA166" i="15" s="1"/>
  <c r="BA167" i="15" s="1"/>
  <c r="BA168" i="15" s="1"/>
  <c r="BA169" i="15" s="1"/>
  <c r="BA170" i="15" s="1"/>
  <c r="BA171" i="15" s="1"/>
  <c r="BA172" i="15" s="1"/>
  <c r="E173" i="15" s="1"/>
  <c r="BE161" i="15"/>
  <c r="BE162" i="15" s="1"/>
  <c r="BE163" i="15" s="1"/>
  <c r="BE164" i="15" s="1"/>
  <c r="BE165" i="15" s="1"/>
  <c r="BE166" i="15" s="1"/>
  <c r="K167" i="15" s="1"/>
  <c r="U167" i="15" s="1"/>
  <c r="V167" i="15" s="1"/>
  <c r="U160" i="15"/>
  <c r="V160" i="15" s="1"/>
  <c r="W160" i="15" s="1"/>
  <c r="AZ160" i="15" s="1"/>
  <c r="BF161" i="15"/>
  <c r="BF162" i="15" s="1"/>
  <c r="BF163" i="15" s="1"/>
  <c r="BF164" i="15" s="1"/>
  <c r="BF165" i="15" s="1"/>
  <c r="BF166" i="15" s="1"/>
  <c r="BF167" i="15" s="1"/>
  <c r="BF168" i="15" s="1"/>
  <c r="BF169" i="15" s="1"/>
  <c r="BF170" i="15" s="1"/>
  <c r="BF171" i="15" s="1"/>
  <c r="BF172" i="15" s="1"/>
  <c r="BF173" i="15" s="1"/>
  <c r="BF174" i="15" s="1"/>
  <c r="BF175" i="15" s="1"/>
  <c r="BF176" i="15" s="1"/>
  <c r="BF177" i="15" s="1"/>
  <c r="BF178" i="15" s="1"/>
  <c r="BF179" i="15" s="1"/>
  <c r="BF180" i="15" s="1"/>
  <c r="BF181" i="15" s="1"/>
  <c r="BF182" i="15" s="1"/>
  <c r="BF183" i="15" s="1"/>
  <c r="BF184" i="15" s="1"/>
  <c r="BF185" i="15" s="1"/>
  <c r="BF186" i="15" s="1"/>
  <c r="AB161" i="15"/>
  <c r="AB162" i="15" s="1"/>
  <c r="AB163" i="15" s="1"/>
  <c r="E164" i="15" s="1"/>
  <c r="AK2" i="14"/>
  <c r="AF138" i="15"/>
  <c r="AF139" i="15" s="1"/>
  <c r="AF140" i="15" s="1"/>
  <c r="AF141" i="15" s="1"/>
  <c r="AF142" i="15" s="1"/>
  <c r="AF143" i="15" s="1"/>
  <c r="AF144" i="15" s="1"/>
  <c r="AF145" i="15" s="1"/>
  <c r="AF146" i="15" s="1"/>
  <c r="AF147" i="15" s="1"/>
  <c r="AF148" i="15" s="1"/>
  <c r="AF149" i="15" s="1"/>
  <c r="AF150" i="15" s="1"/>
  <c r="AF151" i="15" s="1"/>
  <c r="AF152" i="15" s="1"/>
  <c r="AF153" i="15" s="1"/>
  <c r="AF154" i="15" s="1"/>
  <c r="AF155" i="15" s="1"/>
  <c r="AF156" i="15" s="1"/>
  <c r="AF157" i="15" s="1"/>
  <c r="AF158" i="15" s="1"/>
  <c r="K159" i="15" s="1"/>
  <c r="AG161" i="15"/>
  <c r="AG162" i="15" s="1"/>
  <c r="AG163" i="15" s="1"/>
  <c r="AG164" i="15" s="1"/>
  <c r="AG165" i="15" s="1"/>
  <c r="AG166" i="15" s="1"/>
  <c r="AG167" i="15" s="1"/>
  <c r="AG168" i="15" s="1"/>
  <c r="AG169" i="15" s="1"/>
  <c r="AG170" i="15" s="1"/>
  <c r="AG171" i="15" s="1"/>
  <c r="AG172" i="15" s="1"/>
  <c r="AG173" i="15" s="1"/>
  <c r="E174" i="15" s="1"/>
  <c r="AA149" i="15"/>
  <c r="AA150" i="15" s="1"/>
  <c r="AA151" i="15" s="1"/>
  <c r="AA152" i="15" s="1"/>
  <c r="AA153" i="15" s="1"/>
  <c r="AA154" i="15" s="1"/>
  <c r="AA155" i="15" s="1"/>
  <c r="AA156" i="15" s="1"/>
  <c r="AA157" i="15" s="1"/>
  <c r="AA158" i="15" s="1"/>
  <c r="AA159" i="15" s="1"/>
  <c r="AA160" i="15" s="1"/>
  <c r="AV161" i="15"/>
  <c r="AV162" i="15" s="1"/>
  <c r="AV163" i="15" s="1"/>
  <c r="AV164" i="15" s="1"/>
  <c r="AV165" i="15" s="1"/>
  <c r="AV166" i="15" s="1"/>
  <c r="AV167" i="15" s="1"/>
  <c r="AV168" i="15" s="1"/>
  <c r="AV169" i="15" s="1"/>
  <c r="AV170" i="15" s="1"/>
  <c r="AV171" i="15" s="1"/>
  <c r="AV172" i="15" s="1"/>
  <c r="K173" i="15" s="1"/>
  <c r="BB3" i="14"/>
  <c r="BB4" i="14" s="1"/>
  <c r="BB5" i="14" s="1"/>
  <c r="BB6" i="14" s="1"/>
  <c r="BB7" i="14" s="1"/>
  <c r="K8" i="14" s="1"/>
  <c r="O23" i="1"/>
  <c r="AX2" i="14"/>
  <c r="W145" i="15"/>
  <c r="AH145" i="15" s="1"/>
  <c r="AH146" i="15" s="1"/>
  <c r="AH147" i="15" s="1"/>
  <c r="AH148" i="15" s="1"/>
  <c r="AH149" i="15" s="1"/>
  <c r="AH150" i="15" s="1"/>
  <c r="AH151" i="15" s="1"/>
  <c r="AH152" i="15" s="1"/>
  <c r="AH153" i="15" s="1"/>
  <c r="AH154" i="15" s="1"/>
  <c r="AH155" i="15" s="1"/>
  <c r="AH156" i="15" s="1"/>
  <c r="AH157" i="15" s="1"/>
  <c r="K158" i="15" s="1"/>
  <c r="AD145" i="15"/>
  <c r="AD146" i="15" s="1"/>
  <c r="AD147" i="15" s="1"/>
  <c r="AD148" i="15" s="1"/>
  <c r="AD149" i="15" s="1"/>
  <c r="AD150" i="15" s="1"/>
  <c r="AD151" i="15" s="1"/>
  <c r="E152" i="15" s="1"/>
  <c r="U161" i="15"/>
  <c r="V161" i="15" s="1"/>
  <c r="W161" i="15" s="1"/>
  <c r="W140" i="15"/>
  <c r="AP140" i="15" s="1"/>
  <c r="AP141" i="15" s="1"/>
  <c r="AP142" i="15" s="1"/>
  <c r="AP143" i="15" s="1"/>
  <c r="AP144" i="15" s="1"/>
  <c r="AP145" i="15" s="1"/>
  <c r="AP146" i="15" s="1"/>
  <c r="AP147" i="15" s="1"/>
  <c r="E148" i="15" s="1"/>
  <c r="AJ140" i="15"/>
  <c r="AJ141" i="15" s="1"/>
  <c r="AJ142" i="15" s="1"/>
  <c r="AJ143" i="15" s="1"/>
  <c r="AJ144" i="15" s="1"/>
  <c r="AJ145" i="15" s="1"/>
  <c r="AJ146" i="15" s="1"/>
  <c r="AJ147" i="15" s="1"/>
  <c r="AJ148" i="15" s="1"/>
  <c r="AJ149" i="15" s="1"/>
  <c r="AJ150" i="15" s="1"/>
  <c r="AJ151" i="15" s="1"/>
  <c r="AJ152" i="15" s="1"/>
  <c r="AJ153" i="15" s="1"/>
  <c r="AJ154" i="15" s="1"/>
  <c r="AJ155" i="15" s="1"/>
  <c r="E156" i="15" s="1"/>
  <c r="AE2" i="14"/>
  <c r="W167" i="15" l="1"/>
  <c r="AS167" i="15"/>
  <c r="AS168" i="15" s="1"/>
  <c r="AS169" i="15" s="1"/>
  <c r="AS170" i="15" s="1"/>
  <c r="AS171" i="15" s="1"/>
  <c r="AS172" i="15" s="1"/>
  <c r="AS173" i="15" s="1"/>
  <c r="AS174" i="15" s="1"/>
  <c r="AS175" i="15" s="1"/>
  <c r="AS176" i="15" s="1"/>
  <c r="AK3" i="14"/>
  <c r="AK4" i="14" s="1"/>
  <c r="AK5" i="14" s="1"/>
  <c r="AK6" i="14" s="1"/>
  <c r="AK7" i="14" s="1"/>
  <c r="AK8" i="14" s="1"/>
  <c r="AK9" i="14" s="1"/>
  <c r="AK10" i="14" s="1"/>
  <c r="AK11" i="14" s="1"/>
  <c r="AK12" i="14" s="1"/>
  <c r="AK13" i="14" s="1"/>
  <c r="AK14" i="14" s="1"/>
  <c r="AK15" i="14" s="1"/>
  <c r="AK16" i="14" s="1"/>
  <c r="AK17" i="14" s="1"/>
  <c r="AK18" i="14" s="1"/>
  <c r="AK19" i="14" s="1"/>
  <c r="AK20" i="14" s="1"/>
  <c r="AK21" i="14" s="1"/>
  <c r="AK22" i="14" s="1"/>
  <c r="AK23" i="14" s="1"/>
  <c r="AK24" i="14" s="1"/>
  <c r="AK25" i="14" s="1"/>
  <c r="AK26" i="14" s="1"/>
  <c r="AK27" i="14" s="1"/>
  <c r="AK28" i="14" s="1"/>
  <c r="AK29" i="14" s="1"/>
  <c r="AK30" i="14" s="1"/>
  <c r="AK31" i="14" s="1"/>
  <c r="E32" i="14" s="1"/>
  <c r="O21" i="1"/>
  <c r="U152" i="15"/>
  <c r="V152" i="15" s="1"/>
  <c r="W152" i="15" s="1"/>
  <c r="AT152" i="15" s="1"/>
  <c r="AT153" i="15" s="1"/>
  <c r="AT154" i="15" s="1"/>
  <c r="AT155" i="15" s="1"/>
  <c r="AT156" i="15" s="1"/>
  <c r="AT157" i="15" s="1"/>
  <c r="AT158" i="15" s="1"/>
  <c r="AT159" i="15" s="1"/>
  <c r="AT160" i="15" s="1"/>
  <c r="AX3" i="14"/>
  <c r="AX4" i="14" s="1"/>
  <c r="AX5" i="14" s="1"/>
  <c r="AX6" i="14" s="1"/>
  <c r="K7" i="14" s="1"/>
  <c r="O9" i="1"/>
  <c r="U173" i="15"/>
  <c r="V173" i="15" s="1"/>
  <c r="W173" i="15" s="1"/>
  <c r="AV173" i="15" s="1"/>
  <c r="AV174" i="15" s="1"/>
  <c r="AV175" i="15" s="1"/>
  <c r="AV176" i="15" s="1"/>
  <c r="BE167" i="15"/>
  <c r="BE168" i="15" s="1"/>
  <c r="BE169" i="15" s="1"/>
  <c r="K170" i="15" s="1"/>
  <c r="AU161" i="15"/>
  <c r="AU162" i="15" s="1"/>
  <c r="AU163" i="15" s="1"/>
  <c r="AU164" i="15" s="1"/>
  <c r="AU165" i="15" s="1"/>
  <c r="AU166" i="15" s="1"/>
  <c r="AU167" i="15" s="1"/>
  <c r="AU168" i="15" s="1"/>
  <c r="AU169" i="15" s="1"/>
  <c r="AU170" i="15" s="1"/>
  <c r="AU171" i="15" s="1"/>
  <c r="AU172" i="15" s="1"/>
  <c r="AU173" i="15" s="1"/>
  <c r="AU174" i="15" s="1"/>
  <c r="AU175" i="15" s="1"/>
  <c r="AU176" i="15" s="1"/>
  <c r="AU177" i="15" s="1"/>
  <c r="AU178" i="15" s="1"/>
  <c r="AU179" i="15" s="1"/>
  <c r="AU180" i="15" s="1"/>
  <c r="AU181" i="15" s="1"/>
  <c r="AU182" i="15" s="1"/>
  <c r="AU183" i="15" s="1"/>
  <c r="AU184" i="15" s="1"/>
  <c r="AU185" i="15" s="1"/>
  <c r="AU186" i="15" s="1"/>
  <c r="AB164" i="15"/>
  <c r="AB165" i="15" s="1"/>
  <c r="AB166" i="15" s="1"/>
  <c r="AB167" i="15" s="1"/>
  <c r="AB168" i="15" s="1"/>
  <c r="K169" i="15" s="1"/>
  <c r="U164" i="15"/>
  <c r="V164" i="15" s="1"/>
  <c r="W164" i="15" s="1"/>
  <c r="BH164" i="15" s="1"/>
  <c r="BH165" i="15" s="1"/>
  <c r="BH166" i="15" s="1"/>
  <c r="BH167" i="15" s="1"/>
  <c r="BH168" i="15" s="1"/>
  <c r="E169" i="15" s="1"/>
  <c r="AW161" i="15"/>
  <c r="AW162" i="15" s="1"/>
  <c r="AW163" i="15" s="1"/>
  <c r="AW164" i="15" s="1"/>
  <c r="E165" i="15" s="1"/>
  <c r="U158" i="15"/>
  <c r="V158" i="15" s="1"/>
  <c r="AE3" i="14"/>
  <c r="AE4" i="14" s="1"/>
  <c r="AE5" i="14" s="1"/>
  <c r="AE6" i="14" s="1"/>
  <c r="AE7" i="14" s="1"/>
  <c r="AE8" i="14" s="1"/>
  <c r="AE9" i="14" s="1"/>
  <c r="AE10" i="14" s="1"/>
  <c r="AE11" i="14" s="1"/>
  <c r="AE12" i="14" s="1"/>
  <c r="AE13" i="14" s="1"/>
  <c r="AE14" i="14" s="1"/>
  <c r="E15" i="14" s="1"/>
  <c r="O19" i="1"/>
  <c r="BF2" i="14"/>
  <c r="AQ161" i="15"/>
  <c r="AQ162" i="15" s="1"/>
  <c r="AQ163" i="15" s="1"/>
  <c r="AQ164" i="15" s="1"/>
  <c r="AQ165" i="15" s="1"/>
  <c r="AQ166" i="15" s="1"/>
  <c r="AQ167" i="15" s="1"/>
  <c r="AQ168" i="15" s="1"/>
  <c r="AQ169" i="15" s="1"/>
  <c r="AQ170" i="15" s="1"/>
  <c r="AQ171" i="15" s="1"/>
  <c r="AQ172" i="15" s="1"/>
  <c r="AQ173" i="15" s="1"/>
  <c r="AQ174" i="15" s="1"/>
  <c r="AQ175" i="15" s="1"/>
  <c r="AQ176" i="15" s="1"/>
  <c r="U148" i="15"/>
  <c r="V148" i="15" s="1"/>
  <c r="W148" i="15" s="1"/>
  <c r="BC148" i="15" s="1"/>
  <c r="BC149" i="15" s="1"/>
  <c r="BC150" i="15" s="1"/>
  <c r="BC151" i="15" s="1"/>
  <c r="BC152" i="15" s="1"/>
  <c r="BC153" i="15" s="1"/>
  <c r="BC154" i="15" s="1"/>
  <c r="BC155" i="15" s="1"/>
  <c r="BC156" i="15" s="1"/>
  <c r="BC157" i="15" s="1"/>
  <c r="BC158" i="15" s="1"/>
  <c r="BC159" i="15" s="1"/>
  <c r="BC160" i="15" s="1"/>
  <c r="AZ161" i="15"/>
  <c r="AZ162" i="15" s="1"/>
  <c r="AZ163" i="15" s="1"/>
  <c r="AZ164" i="15" s="1"/>
  <c r="AZ165" i="15" s="1"/>
  <c r="AZ166" i="15" s="1"/>
  <c r="AZ167" i="15" s="1"/>
  <c r="AZ168" i="15" s="1"/>
  <c r="AZ169" i="15" s="1"/>
  <c r="AZ170" i="15" s="1"/>
  <c r="AZ171" i="15" s="1"/>
  <c r="AZ172" i="15" s="1"/>
  <c r="AZ173" i="15" s="1"/>
  <c r="AZ174" i="15" s="1"/>
  <c r="AZ175" i="15" s="1"/>
  <c r="AZ176" i="15" s="1"/>
  <c r="AZ177" i="15" s="1"/>
  <c r="AZ178" i="15" s="1"/>
  <c r="AZ179" i="15" s="1"/>
  <c r="AZ180" i="15" s="1"/>
  <c r="AZ181" i="15" s="1"/>
  <c r="AZ182" i="15" s="1"/>
  <c r="AZ183" i="15" s="1"/>
  <c r="AZ184" i="15" s="1"/>
  <c r="AZ185" i="15" s="1"/>
  <c r="AZ186" i="15" s="1"/>
  <c r="U159" i="15"/>
  <c r="V159" i="15" s="1"/>
  <c r="U156" i="15"/>
  <c r="V156" i="15" s="1"/>
  <c r="W156" i="15" s="1"/>
  <c r="AN156" i="15" s="1"/>
  <c r="AN157" i="15" s="1"/>
  <c r="AN158" i="15" s="1"/>
  <c r="AN159" i="15" s="1"/>
  <c r="AN160" i="15" s="1"/>
  <c r="AA161" i="15"/>
  <c r="AA162" i="15" s="1"/>
  <c r="AA163" i="15" s="1"/>
  <c r="AA164" i="15" s="1"/>
  <c r="AA165" i="15" s="1"/>
  <c r="E166" i="15" s="1"/>
  <c r="AI161" i="15"/>
  <c r="AI162" i="15" s="1"/>
  <c r="AI163" i="15" s="1"/>
  <c r="AI164" i="15" s="1"/>
  <c r="AI165" i="15" s="1"/>
  <c r="AI166" i="15" s="1"/>
  <c r="AI167" i="15" s="1"/>
  <c r="AI168" i="15" s="1"/>
  <c r="AI169" i="15" s="1"/>
  <c r="AI170" i="15" s="1"/>
  <c r="K171" i="15" s="1"/>
  <c r="AR160" i="15"/>
  <c r="AV177" i="15" l="1"/>
  <c r="AV178" i="15" s="1"/>
  <c r="AV179" i="15" s="1"/>
  <c r="AV180" i="15" s="1"/>
  <c r="AV181" i="15" s="1"/>
  <c r="E182" i="15" s="1"/>
  <c r="BA173" i="15"/>
  <c r="BA174" i="15" s="1"/>
  <c r="BA175" i="15" s="1"/>
  <c r="BA176" i="15" s="1"/>
  <c r="W158" i="15"/>
  <c r="AH158" i="15" s="1"/>
  <c r="AH159" i="15" s="1"/>
  <c r="AH160" i="15" s="1"/>
  <c r="BD158" i="15"/>
  <c r="BD159" i="15" s="1"/>
  <c r="BD160" i="15" s="1"/>
  <c r="BF3" i="14"/>
  <c r="BF4" i="14" s="1"/>
  <c r="BF5" i="14" s="1"/>
  <c r="BF6" i="14" s="1"/>
  <c r="BF7" i="14" s="1"/>
  <c r="BF8" i="14" s="1"/>
  <c r="BF9" i="14" s="1"/>
  <c r="BF10" i="14" s="1"/>
  <c r="K11" i="14" s="1"/>
  <c r="O17" i="1"/>
  <c r="AT161" i="15"/>
  <c r="AT162" i="15" s="1"/>
  <c r="E163" i="15" s="1"/>
  <c r="U165" i="15"/>
  <c r="V165" i="15" s="1"/>
  <c r="W165" i="15" s="1"/>
  <c r="AL165" i="15" s="1"/>
  <c r="AL166" i="15" s="1"/>
  <c r="AL167" i="15" s="1"/>
  <c r="AL168" i="15" s="1"/>
  <c r="AL169" i="15" s="1"/>
  <c r="AL170" i="15" s="1"/>
  <c r="AL171" i="15" s="1"/>
  <c r="AL172" i="15" s="1"/>
  <c r="AL173" i="15" s="1"/>
  <c r="AL174" i="15" s="1"/>
  <c r="AL175" i="15" s="1"/>
  <c r="AL176" i="15" s="1"/>
  <c r="AD152" i="15"/>
  <c r="AD153" i="15" s="1"/>
  <c r="AD154" i="15" s="1"/>
  <c r="AD155" i="15" s="1"/>
  <c r="AD156" i="15" s="1"/>
  <c r="AD157" i="15" s="1"/>
  <c r="AD158" i="15" s="1"/>
  <c r="AD159" i="15" s="1"/>
  <c r="AD160" i="15" s="1"/>
  <c r="AN161" i="15"/>
  <c r="K162" i="15" s="1"/>
  <c r="AJ156" i="15"/>
  <c r="AJ157" i="15" s="1"/>
  <c r="AJ158" i="15" s="1"/>
  <c r="AJ159" i="15" s="1"/>
  <c r="AJ160" i="15" s="1"/>
  <c r="U169" i="15"/>
  <c r="V169" i="15" s="1"/>
  <c r="W169" i="15" s="1"/>
  <c r="AB169" i="15" s="1"/>
  <c r="AB170" i="15" s="1"/>
  <c r="AB171" i="15" s="1"/>
  <c r="AB172" i="15" s="1"/>
  <c r="AB173" i="15" s="1"/>
  <c r="AB174" i="15" s="1"/>
  <c r="K175" i="15" s="1"/>
  <c r="W159" i="15"/>
  <c r="AF159" i="15" s="1"/>
  <c r="AF160" i="15" s="1"/>
  <c r="AM159" i="15"/>
  <c r="AM160" i="15" s="1"/>
  <c r="AZ2" i="14"/>
  <c r="AS177" i="15"/>
  <c r="AS178" i="15" s="1"/>
  <c r="AS179" i="15" s="1"/>
  <c r="AS180" i="15" s="1"/>
  <c r="AS181" i="15" s="1"/>
  <c r="AS182" i="15" s="1"/>
  <c r="AS183" i="15" s="1"/>
  <c r="AS184" i="15" s="1"/>
  <c r="AS185" i="15" s="1"/>
  <c r="AS186" i="15" s="1"/>
  <c r="U166" i="15"/>
  <c r="V166" i="15" s="1"/>
  <c r="W166" i="15" s="1"/>
  <c r="AC166" i="15" s="1"/>
  <c r="AC167" i="15" s="1"/>
  <c r="AC168" i="15" s="1"/>
  <c r="AC169" i="15" s="1"/>
  <c r="AC170" i="15" s="1"/>
  <c r="AC171" i="15" s="1"/>
  <c r="AC172" i="15" s="1"/>
  <c r="AC173" i="15" s="1"/>
  <c r="AC174" i="15" s="1"/>
  <c r="AC175" i="15" s="1"/>
  <c r="AC176" i="15" s="1"/>
  <c r="BC161" i="15"/>
  <c r="BC162" i="15" s="1"/>
  <c r="BC163" i="15" s="1"/>
  <c r="BC164" i="15" s="1"/>
  <c r="BC165" i="15" s="1"/>
  <c r="BC166" i="15" s="1"/>
  <c r="BC167" i="15" s="1"/>
  <c r="BC168" i="15" s="1"/>
  <c r="BC169" i="15" s="1"/>
  <c r="BC170" i="15" s="1"/>
  <c r="BC171" i="15" s="1"/>
  <c r="BC172" i="15" s="1"/>
  <c r="BC173" i="15" s="1"/>
  <c r="BC174" i="15" s="1"/>
  <c r="BC175" i="15" s="1"/>
  <c r="BC176" i="15" s="1"/>
  <c r="BC177" i="15" s="1"/>
  <c r="BC178" i="15" s="1"/>
  <c r="BC179" i="15" s="1"/>
  <c r="BC180" i="15" s="1"/>
  <c r="BC181" i="15" s="1"/>
  <c r="BC182" i="15" s="1"/>
  <c r="BC183" i="15" s="1"/>
  <c r="BC184" i="15" s="1"/>
  <c r="BC185" i="15" s="1"/>
  <c r="BC186" i="15" s="1"/>
  <c r="AR161" i="15"/>
  <c r="AR162" i="15" s="1"/>
  <c r="AR163" i="15" s="1"/>
  <c r="AR164" i="15" s="1"/>
  <c r="AR165" i="15" s="1"/>
  <c r="AR166" i="15" s="1"/>
  <c r="AR167" i="15" s="1"/>
  <c r="AR168" i="15" s="1"/>
  <c r="AR169" i="15" s="1"/>
  <c r="E170" i="15" s="1"/>
  <c r="AP148" i="15"/>
  <c r="AP149" i="15" s="1"/>
  <c r="AP150" i="15" s="1"/>
  <c r="AP151" i="15" s="1"/>
  <c r="AP152" i="15" s="1"/>
  <c r="AP153" i="15" s="1"/>
  <c r="AP154" i="15" s="1"/>
  <c r="AP155" i="15" s="1"/>
  <c r="AP156" i="15" s="1"/>
  <c r="AP157" i="15" s="1"/>
  <c r="AP158" i="15" s="1"/>
  <c r="AP159" i="15" s="1"/>
  <c r="AP160" i="15" s="1"/>
  <c r="AQ177" i="15"/>
  <c r="AQ178" i="15" s="1"/>
  <c r="AQ179" i="15" s="1"/>
  <c r="AQ180" i="15" s="1"/>
  <c r="AQ181" i="15" s="1"/>
  <c r="AQ182" i="15" s="1"/>
  <c r="AQ183" i="15" s="1"/>
  <c r="AQ184" i="15" s="1"/>
  <c r="AQ185" i="15" s="1"/>
  <c r="AQ186" i="15" s="1"/>
  <c r="AU2" i="14"/>
  <c r="BD161" i="15" l="1"/>
  <c r="BD162" i="15" s="1"/>
  <c r="K163" i="15" s="1"/>
  <c r="AA166" i="15"/>
  <c r="AA167" i="15" s="1"/>
  <c r="AA168" i="15" s="1"/>
  <c r="AA169" i="15" s="1"/>
  <c r="AA170" i="15" s="1"/>
  <c r="E171" i="15" s="1"/>
  <c r="AJ161" i="15"/>
  <c r="AJ162" i="15" s="1"/>
  <c r="AJ163" i="15" s="1"/>
  <c r="AJ164" i="15" s="1"/>
  <c r="AJ165" i="15" s="1"/>
  <c r="AJ166" i="15" s="1"/>
  <c r="AJ167" i="15" s="1"/>
  <c r="E168" i="15" s="1"/>
  <c r="AH161" i="15"/>
  <c r="AH162" i="15" s="1"/>
  <c r="AH163" i="15" s="1"/>
  <c r="AH164" i="15" s="1"/>
  <c r="AH165" i="15" s="1"/>
  <c r="AH166" i="15" s="1"/>
  <c r="AH167" i="15" s="1"/>
  <c r="AH168" i="15" s="1"/>
  <c r="AH169" i="15" s="1"/>
  <c r="AH170" i="15" s="1"/>
  <c r="AH171" i="15" s="1"/>
  <c r="AH172" i="15" s="1"/>
  <c r="AH173" i="15" s="1"/>
  <c r="K174" i="15" s="1"/>
  <c r="BH169" i="15"/>
  <c r="BH170" i="15" s="1"/>
  <c r="BH171" i="15" s="1"/>
  <c r="BH172" i="15" s="1"/>
  <c r="BH173" i="15" s="1"/>
  <c r="BH174" i="15" s="1"/>
  <c r="BH175" i="15" s="1"/>
  <c r="BH176" i="15" s="1"/>
  <c r="BA177" i="15"/>
  <c r="BA178" i="15" s="1"/>
  <c r="K179" i="15" s="1"/>
  <c r="AC177" i="15"/>
  <c r="AC178" i="15" s="1"/>
  <c r="AC179" i="15" s="1"/>
  <c r="AC180" i="15" s="1"/>
  <c r="AC181" i="15" s="1"/>
  <c r="AC182" i="15" s="1"/>
  <c r="AC183" i="15" s="1"/>
  <c r="AC184" i="15" s="1"/>
  <c r="AC185" i="15" s="1"/>
  <c r="AC186" i="15" s="1"/>
  <c r="AS2" i="14"/>
  <c r="AU3" i="14"/>
  <c r="AU4" i="14" s="1"/>
  <c r="AU5" i="14" s="1"/>
  <c r="AU6" i="14" s="1"/>
  <c r="AU7" i="14" s="1"/>
  <c r="AU8" i="14" s="1"/>
  <c r="AU9" i="14" s="1"/>
  <c r="AU10" i="14" s="1"/>
  <c r="E11" i="14" s="1"/>
  <c r="O18" i="1"/>
  <c r="AD161" i="15"/>
  <c r="AD162" i="15" s="1"/>
  <c r="AD163" i="15" s="1"/>
  <c r="AD164" i="15" s="1"/>
  <c r="AD165" i="15" s="1"/>
  <c r="AD166" i="15" s="1"/>
  <c r="AD167" i="15" s="1"/>
  <c r="AD168" i="15" s="1"/>
  <c r="AD169" i="15" s="1"/>
  <c r="AD170" i="15" s="1"/>
  <c r="AD171" i="15" s="1"/>
  <c r="AD172" i="15" s="1"/>
  <c r="AD173" i="15" s="1"/>
  <c r="AD174" i="15" s="1"/>
  <c r="AD175" i="15" s="1"/>
  <c r="AD176" i="15" s="1"/>
  <c r="AD177" i="15" s="1"/>
  <c r="AD178" i="15" s="1"/>
  <c r="AD179" i="15" s="1"/>
  <c r="AD180" i="15" s="1"/>
  <c r="AD181" i="15" s="1"/>
  <c r="AD182" i="15" s="1"/>
  <c r="AD183" i="15" s="1"/>
  <c r="AD184" i="15" s="1"/>
  <c r="AD185" i="15" s="1"/>
  <c r="AD186" i="15" s="1"/>
  <c r="AQ2" i="14"/>
  <c r="AZ3" i="14"/>
  <c r="AZ4" i="14" s="1"/>
  <c r="AZ5" i="14" s="1"/>
  <c r="AZ6" i="14" s="1"/>
  <c r="AZ7" i="14" s="1"/>
  <c r="AZ8" i="14" s="1"/>
  <c r="AZ9" i="14" s="1"/>
  <c r="AZ10" i="14" s="1"/>
  <c r="AZ11" i="14" s="1"/>
  <c r="K12" i="14" s="1"/>
  <c r="O24" i="1"/>
  <c r="AW165" i="15"/>
  <c r="AW166" i="15" s="1"/>
  <c r="AW167" i="15" s="1"/>
  <c r="AW168" i="15" s="1"/>
  <c r="AW169" i="15" s="1"/>
  <c r="AW170" i="15" s="1"/>
  <c r="AW171" i="15" s="1"/>
  <c r="E172" i="15" s="1"/>
  <c r="BC2" i="14"/>
  <c r="AM161" i="15"/>
  <c r="AM162" i="15" s="1"/>
  <c r="AM163" i="15" s="1"/>
  <c r="AM164" i="15" s="1"/>
  <c r="AM165" i="15" s="1"/>
  <c r="AM166" i="15" s="1"/>
  <c r="AM167" i="15" s="1"/>
  <c r="AM168" i="15" s="1"/>
  <c r="AM169" i="15" s="1"/>
  <c r="AM170" i="15" s="1"/>
  <c r="AM171" i="15" s="1"/>
  <c r="AM172" i="15" s="1"/>
  <c r="AM173" i="15" s="1"/>
  <c r="AM174" i="15" s="1"/>
  <c r="AM175" i="15" s="1"/>
  <c r="AM176" i="15" s="1"/>
  <c r="AM177" i="15" s="1"/>
  <c r="AM178" i="15" s="1"/>
  <c r="AM179" i="15" s="1"/>
  <c r="AM180" i="15" s="1"/>
  <c r="E181" i="15" s="1"/>
  <c r="AL177" i="15"/>
  <c r="AL178" i="15" s="1"/>
  <c r="AL179" i="15" s="1"/>
  <c r="AL180" i="15" s="1"/>
  <c r="AL181" i="15" s="1"/>
  <c r="AL182" i="15" s="1"/>
  <c r="AL183" i="15" s="1"/>
  <c r="AL184" i="15" s="1"/>
  <c r="AL185" i="15" s="1"/>
  <c r="AL186" i="15" s="1"/>
  <c r="U170" i="15"/>
  <c r="V170" i="15" s="1"/>
  <c r="W170" i="15" s="1"/>
  <c r="BE170" i="15" s="1"/>
  <c r="BE171" i="15" s="1"/>
  <c r="BE172" i="15" s="1"/>
  <c r="BE173" i="15" s="1"/>
  <c r="BE174" i="15" s="1"/>
  <c r="BE175" i="15" s="1"/>
  <c r="BE176" i="15" s="1"/>
  <c r="AR170" i="15"/>
  <c r="AR171" i="15" s="1"/>
  <c r="AR172" i="15" s="1"/>
  <c r="AR173" i="15" s="1"/>
  <c r="AR174" i="15" s="1"/>
  <c r="AR175" i="15" s="1"/>
  <c r="AR176" i="15" s="1"/>
  <c r="AP161" i="15"/>
  <c r="E162" i="15" s="1"/>
  <c r="AF161" i="15"/>
  <c r="AF162" i="15" s="1"/>
  <c r="AF163" i="15" s="1"/>
  <c r="AF164" i="15" s="1"/>
  <c r="AF165" i="15" s="1"/>
  <c r="AF166" i="15" s="1"/>
  <c r="AF167" i="15" s="1"/>
  <c r="AF168" i="15" s="1"/>
  <c r="AF169" i="15" s="1"/>
  <c r="AF170" i="15" s="1"/>
  <c r="AF171" i="15" s="1"/>
  <c r="AF172" i="15" s="1"/>
  <c r="AF173" i="15" s="1"/>
  <c r="AF174" i="15" s="1"/>
  <c r="AF175" i="15" s="1"/>
  <c r="K176" i="15" s="1"/>
  <c r="U174" i="15" l="1"/>
  <c r="V174" i="15" s="1"/>
  <c r="U162" i="15"/>
  <c r="V162" i="15" s="1"/>
  <c r="W162" i="15" s="1"/>
  <c r="AN162" i="15" s="1"/>
  <c r="AN163" i="15" s="1"/>
  <c r="AN164" i="15" s="1"/>
  <c r="AN165" i="15" s="1"/>
  <c r="AN166" i="15" s="1"/>
  <c r="AN167" i="15" s="1"/>
  <c r="AN168" i="15" s="1"/>
  <c r="AN169" i="15" s="1"/>
  <c r="AN170" i="15" s="1"/>
  <c r="AN171" i="15" s="1"/>
  <c r="K172" i="15" s="1"/>
  <c r="U168" i="15"/>
  <c r="V168" i="15" s="1"/>
  <c r="W168" i="15" s="1"/>
  <c r="BG168" i="15" s="1"/>
  <c r="BG169" i="15" s="1"/>
  <c r="BG170" i="15" s="1"/>
  <c r="BG171" i="15" s="1"/>
  <c r="BG172" i="15" s="1"/>
  <c r="BG173" i="15" s="1"/>
  <c r="BG174" i="15" s="1"/>
  <c r="BG175" i="15" s="1"/>
  <c r="BG176" i="15" s="1"/>
  <c r="AD2" i="14"/>
  <c r="U171" i="15"/>
  <c r="V171" i="15" s="1"/>
  <c r="W171" i="15" s="1"/>
  <c r="AI171" i="15" s="1"/>
  <c r="AI172" i="15" s="1"/>
  <c r="AI173" i="15" s="1"/>
  <c r="AI174" i="15" s="1"/>
  <c r="AI175" i="15" s="1"/>
  <c r="E176" i="15" s="1"/>
  <c r="AL2" i="14"/>
  <c r="AS3" i="14"/>
  <c r="AS4" i="14" s="1"/>
  <c r="AS5" i="14" s="1"/>
  <c r="AS6" i="14" s="1"/>
  <c r="AS7" i="14" s="1"/>
  <c r="AS8" i="14" s="1"/>
  <c r="AS9" i="14" s="1"/>
  <c r="AS10" i="14" s="1"/>
  <c r="AS11" i="14" s="1"/>
  <c r="AS12" i="14" s="1"/>
  <c r="AS13" i="14" s="1"/>
  <c r="AS14" i="14" s="1"/>
  <c r="AS15" i="14" s="1"/>
  <c r="AS16" i="14" s="1"/>
  <c r="AS17" i="14" s="1"/>
  <c r="AS18" i="14" s="1"/>
  <c r="AS19" i="14" s="1"/>
  <c r="AS20" i="14" s="1"/>
  <c r="AS21" i="14" s="1"/>
  <c r="AS22" i="14" s="1"/>
  <c r="AS23" i="14" s="1"/>
  <c r="AS24" i="14" s="1"/>
  <c r="AS25" i="14" s="1"/>
  <c r="AS26" i="14" s="1"/>
  <c r="AS27" i="14" s="1"/>
  <c r="AS28" i="14" s="1"/>
  <c r="AS29" i="14" s="1"/>
  <c r="K30" i="14" s="1"/>
  <c r="O33" i="1"/>
  <c r="AC2" i="14"/>
  <c r="BH177" i="15"/>
  <c r="BH178" i="15" s="1"/>
  <c r="BH179" i="15" s="1"/>
  <c r="BH180" i="15" s="1"/>
  <c r="BH181" i="15" s="1"/>
  <c r="BH182" i="15" s="1"/>
  <c r="BH183" i="15" s="1"/>
  <c r="BH184" i="15" s="1"/>
  <c r="BH185" i="15" s="1"/>
  <c r="BH186" i="15" s="1"/>
  <c r="BE177" i="15"/>
  <c r="BE178" i="15" s="1"/>
  <c r="BE179" i="15" s="1"/>
  <c r="BE180" i="15" s="1"/>
  <c r="BE181" i="15" s="1"/>
  <c r="BE182" i="15" s="1"/>
  <c r="BE183" i="15" s="1"/>
  <c r="BE184" i="15" s="1"/>
  <c r="BE185" i="15" s="1"/>
  <c r="BE186" i="15" s="1"/>
  <c r="E177" i="15"/>
  <c r="BC3" i="14"/>
  <c r="BC4" i="14" s="1"/>
  <c r="BC5" i="14" s="1"/>
  <c r="BC6" i="14" s="1"/>
  <c r="BC7" i="14" s="1"/>
  <c r="BC8" i="14" s="1"/>
  <c r="BC9" i="14" s="1"/>
  <c r="BC10" i="14" s="1"/>
  <c r="BC11" i="14" s="1"/>
  <c r="BC12" i="14" s="1"/>
  <c r="BC13" i="14" s="1"/>
  <c r="K14" i="14" s="1"/>
  <c r="O26" i="1"/>
  <c r="U163" i="15"/>
  <c r="V163" i="15" s="1"/>
  <c r="AQ3" i="14"/>
  <c r="AQ4" i="14" s="1"/>
  <c r="AQ5" i="14" s="1"/>
  <c r="AQ6" i="14" s="1"/>
  <c r="AQ7" i="14" s="1"/>
  <c r="AQ8" i="14" s="1"/>
  <c r="AQ9" i="14" s="1"/>
  <c r="AQ10" i="14" s="1"/>
  <c r="AQ11" i="14" s="1"/>
  <c r="AQ12" i="14" s="1"/>
  <c r="AQ13" i="14" s="1"/>
  <c r="AQ14" i="14" s="1"/>
  <c r="AQ15" i="14" s="1"/>
  <c r="AQ16" i="14" s="1"/>
  <c r="E17" i="14" s="1"/>
  <c r="O31" i="1"/>
  <c r="U11" i="14"/>
  <c r="V11" i="14" s="1"/>
  <c r="W11" i="14" s="1"/>
  <c r="BF11" i="14" s="1"/>
  <c r="BF12" i="14" s="1"/>
  <c r="BF13" i="14" s="1"/>
  <c r="BF14" i="14" s="1"/>
  <c r="BF15" i="14" s="1"/>
  <c r="BF16" i="14" s="1"/>
  <c r="BF17" i="14" s="1"/>
  <c r="BF18" i="14" s="1"/>
  <c r="BF19" i="14" s="1"/>
  <c r="BF20" i="14" s="1"/>
  <c r="BF21" i="14" s="1"/>
  <c r="BF22" i="14" s="1"/>
  <c r="E23" i="14" s="1"/>
  <c r="U176" i="15" l="1"/>
  <c r="V176" i="15" s="1"/>
  <c r="W176" i="15" s="1"/>
  <c r="AF176" i="15" s="1"/>
  <c r="K177" i="15"/>
  <c r="BH2" i="14"/>
  <c r="AJ168" i="15"/>
  <c r="AJ169" i="15" s="1"/>
  <c r="AJ170" i="15" s="1"/>
  <c r="AJ171" i="15" s="1"/>
  <c r="AJ172" i="15" s="1"/>
  <c r="AJ173" i="15" s="1"/>
  <c r="AJ174" i="15" s="1"/>
  <c r="AJ175" i="15" s="1"/>
  <c r="AJ176" i="15" s="1"/>
  <c r="AA171" i="15"/>
  <c r="AA172" i="15" s="1"/>
  <c r="AA173" i="15" s="1"/>
  <c r="AA174" i="15" s="1"/>
  <c r="AA175" i="15" s="1"/>
  <c r="AA176" i="15" s="1"/>
  <c r="W163" i="15"/>
  <c r="BD163" i="15" s="1"/>
  <c r="BD164" i="15" s="1"/>
  <c r="BD165" i="15" s="1"/>
  <c r="BD166" i="15" s="1"/>
  <c r="BD167" i="15" s="1"/>
  <c r="BD168" i="15" s="1"/>
  <c r="BD169" i="15" s="1"/>
  <c r="BD170" i="15" s="1"/>
  <c r="BD171" i="15" s="1"/>
  <c r="BD172" i="15" s="1"/>
  <c r="BD173" i="15" s="1"/>
  <c r="BD174" i="15" s="1"/>
  <c r="E175" i="15" s="1"/>
  <c r="AT163" i="15"/>
  <c r="AT164" i="15" s="1"/>
  <c r="AT165" i="15" s="1"/>
  <c r="AT166" i="15" s="1"/>
  <c r="AT167" i="15" s="1"/>
  <c r="AT168" i="15" s="1"/>
  <c r="AT169" i="15" s="1"/>
  <c r="AT170" i="15" s="1"/>
  <c r="AT171" i="15" s="1"/>
  <c r="AT172" i="15" s="1"/>
  <c r="AT173" i="15" s="1"/>
  <c r="AT174" i="15" s="1"/>
  <c r="AT175" i="15" s="1"/>
  <c r="AT176" i="15" s="1"/>
  <c r="AC3" i="14"/>
  <c r="AC4" i="14" s="1"/>
  <c r="AC5" i="14" s="1"/>
  <c r="AC6" i="14" s="1"/>
  <c r="AC7" i="14" s="1"/>
  <c r="AC8" i="14" s="1"/>
  <c r="AC9" i="14" s="1"/>
  <c r="AC10" i="14" s="1"/>
  <c r="AC11" i="14" s="1"/>
  <c r="AC12" i="14" s="1"/>
  <c r="AC13" i="14" s="1"/>
  <c r="AC14" i="14" s="1"/>
  <c r="AC15" i="14" s="1"/>
  <c r="AC16" i="14" s="1"/>
  <c r="AC17" i="14" s="1"/>
  <c r="AC18" i="14" s="1"/>
  <c r="AC19" i="14" s="1"/>
  <c r="AC20" i="14" s="1"/>
  <c r="AC21" i="14" s="1"/>
  <c r="AC22" i="14" s="1"/>
  <c r="AC23" i="14" s="1"/>
  <c r="AC24" i="14" s="1"/>
  <c r="AC25" i="14" s="1"/>
  <c r="AC26" i="14" s="1"/>
  <c r="AC27" i="14" s="1"/>
  <c r="AC28" i="14" s="1"/>
  <c r="AC29" i="14" s="1"/>
  <c r="AC30" i="14" s="1"/>
  <c r="E31" i="14" s="1"/>
  <c r="O30" i="1"/>
  <c r="AP162" i="15"/>
  <c r="AP163" i="15" s="1"/>
  <c r="AP164" i="15" s="1"/>
  <c r="AP165" i="15" s="1"/>
  <c r="AP166" i="15" s="1"/>
  <c r="AP167" i="15" s="1"/>
  <c r="AP168" i="15" s="1"/>
  <c r="AP169" i="15" s="1"/>
  <c r="AP170" i="15" s="1"/>
  <c r="AP171" i="15" s="1"/>
  <c r="AP172" i="15" s="1"/>
  <c r="AP173" i="15" s="1"/>
  <c r="AP174" i="15" s="1"/>
  <c r="AP175" i="15" s="1"/>
  <c r="AP176" i="15" s="1"/>
  <c r="U177" i="15"/>
  <c r="V177" i="15" s="1"/>
  <c r="W177" i="15" s="1"/>
  <c r="W174" i="15"/>
  <c r="AH174" i="15" s="1"/>
  <c r="AH175" i="15" s="1"/>
  <c r="AH176" i="15" s="1"/>
  <c r="AG174" i="15"/>
  <c r="AG175" i="15" s="1"/>
  <c r="AG176" i="15" s="1"/>
  <c r="U172" i="15"/>
  <c r="V172" i="15" s="1"/>
  <c r="AL3" i="14"/>
  <c r="AL4" i="14" s="1"/>
  <c r="AL5" i="14" s="1"/>
  <c r="AL6" i="14" s="1"/>
  <c r="AL7" i="14" s="1"/>
  <c r="AL8" i="14" s="1"/>
  <c r="AL9" i="14" s="1"/>
  <c r="K10" i="14" s="1"/>
  <c r="O7" i="1"/>
  <c r="AU11" i="14"/>
  <c r="AU12" i="14" s="1"/>
  <c r="AU13" i="14" s="1"/>
  <c r="AU14" i="14" s="1"/>
  <c r="AU15" i="14" s="1"/>
  <c r="AU16" i="14" s="1"/>
  <c r="AU17" i="14" s="1"/>
  <c r="AU18" i="14" s="1"/>
  <c r="AU19" i="14" s="1"/>
  <c r="AU20" i="14" s="1"/>
  <c r="AU21" i="14" s="1"/>
  <c r="AU22" i="14" s="1"/>
  <c r="AU23" i="14" s="1"/>
  <c r="AU24" i="14" s="1"/>
  <c r="AU25" i="14" s="1"/>
  <c r="K26" i="14" s="1"/>
  <c r="AD3" i="14"/>
  <c r="AD4" i="14" s="1"/>
  <c r="AD5" i="14" s="1"/>
  <c r="AD6" i="14" s="1"/>
  <c r="AD7" i="14" s="1"/>
  <c r="AD8" i="14" s="1"/>
  <c r="AD9" i="14" s="1"/>
  <c r="AD10" i="14" s="1"/>
  <c r="AD11" i="14" s="1"/>
  <c r="AD12" i="14" s="1"/>
  <c r="K13" i="14" s="1"/>
  <c r="O15" i="1"/>
  <c r="BE2" i="14"/>
  <c r="BH3" i="14" l="1"/>
  <c r="BH4" i="14" s="1"/>
  <c r="BH5" i="14" s="1"/>
  <c r="BH6" i="14" s="1"/>
  <c r="BH7" i="14" s="1"/>
  <c r="BH8" i="14" s="1"/>
  <c r="BH9" i="14" s="1"/>
  <c r="BH10" i="14" s="1"/>
  <c r="BH11" i="14" s="1"/>
  <c r="BH12" i="14" s="1"/>
  <c r="BH13" i="14" s="1"/>
  <c r="BH14" i="14" s="1"/>
  <c r="BH15" i="14" s="1"/>
  <c r="K16" i="14" s="1"/>
  <c r="O27" i="1"/>
  <c r="AR177" i="15"/>
  <c r="AR178" i="15" s="1"/>
  <c r="AR179" i="15" s="1"/>
  <c r="AR180" i="15" s="1"/>
  <c r="K181" i="15" s="1"/>
  <c r="AP177" i="15"/>
  <c r="AP178" i="15" s="1"/>
  <c r="AP179" i="15" s="1"/>
  <c r="AP180" i="15" s="1"/>
  <c r="AP181" i="15" s="1"/>
  <c r="AP182" i="15" s="1"/>
  <c r="AP183" i="15" s="1"/>
  <c r="AP184" i="15" s="1"/>
  <c r="AP185" i="15" s="1"/>
  <c r="AP186" i="15" s="1"/>
  <c r="AJ177" i="15"/>
  <c r="AJ178" i="15" s="1"/>
  <c r="AJ179" i="15" s="1"/>
  <c r="AJ180" i="15" s="1"/>
  <c r="AJ181" i="15" s="1"/>
  <c r="AJ182" i="15" s="1"/>
  <c r="E183" i="15" s="1"/>
  <c r="BG177" i="15"/>
  <c r="BG178" i="15" s="1"/>
  <c r="BG179" i="15" s="1"/>
  <c r="BG180" i="15" s="1"/>
  <c r="BG181" i="15" s="1"/>
  <c r="BG182" i="15" s="1"/>
  <c r="BG183" i="15" s="1"/>
  <c r="BG184" i="15" s="1"/>
  <c r="W172" i="15"/>
  <c r="AN172" i="15" s="1"/>
  <c r="AN173" i="15" s="1"/>
  <c r="AN174" i="15" s="1"/>
  <c r="AN175" i="15" s="1"/>
  <c r="AN176" i="15" s="1"/>
  <c r="AW172" i="15"/>
  <c r="AW173" i="15" s="1"/>
  <c r="AW174" i="15" s="1"/>
  <c r="AW175" i="15" s="1"/>
  <c r="AW176" i="15" s="1"/>
  <c r="AT177" i="15"/>
  <c r="AT178" i="15" s="1"/>
  <c r="AT179" i="15" s="1"/>
  <c r="AT180" i="15" s="1"/>
  <c r="AT181" i="15" s="1"/>
  <c r="AT182" i="15" s="1"/>
  <c r="AT183" i="15" s="1"/>
  <c r="AT184" i="15" s="1"/>
  <c r="AT185" i="15" s="1"/>
  <c r="AT186" i="15" s="1"/>
  <c r="AT2" i="14"/>
  <c r="AH177" i="15"/>
  <c r="AH178" i="15" s="1"/>
  <c r="AH179" i="15" s="1"/>
  <c r="E180" i="15" s="1"/>
  <c r="U175" i="15"/>
  <c r="V175" i="15" s="1"/>
  <c r="W175" i="15" s="1"/>
  <c r="AB175" i="15" s="1"/>
  <c r="AB176" i="15" s="1"/>
  <c r="AA177" i="15"/>
  <c r="AA178" i="15" s="1"/>
  <c r="AA179" i="15" s="1"/>
  <c r="AA180" i="15" s="1"/>
  <c r="AA181" i="15" s="1"/>
  <c r="AA182" i="15" s="1"/>
  <c r="AA183" i="15" s="1"/>
  <c r="AA184" i="15" s="1"/>
  <c r="AA185" i="15" s="1"/>
  <c r="AA186" i="15" s="1"/>
  <c r="AI176" i="15"/>
  <c r="AG177" i="15"/>
  <c r="K178" i="15" s="1"/>
  <c r="BE3" i="14"/>
  <c r="BE4" i="14" s="1"/>
  <c r="BE5" i="14" s="1"/>
  <c r="BE6" i="14" s="1"/>
  <c r="BE7" i="14" s="1"/>
  <c r="BE8" i="14" s="1"/>
  <c r="BE9" i="14" s="1"/>
  <c r="BE10" i="14" s="1"/>
  <c r="BE11" i="14" s="1"/>
  <c r="BE12" i="14" s="1"/>
  <c r="BE13" i="14" s="1"/>
  <c r="BE14" i="14" s="1"/>
  <c r="K15" i="14" s="1"/>
  <c r="O32" i="1"/>
  <c r="AF177" i="15"/>
  <c r="AF178" i="15" s="1"/>
  <c r="AF179" i="15" s="1"/>
  <c r="AF180" i="15" s="1"/>
  <c r="AF181" i="15" s="1"/>
  <c r="K182" i="15" s="1"/>
  <c r="AI177" i="15" l="1"/>
  <c r="AI178" i="15" s="1"/>
  <c r="AI179" i="15" s="1"/>
  <c r="AI180" i="15" s="1"/>
  <c r="AI181" i="15" s="1"/>
  <c r="AI182" i="15" s="1"/>
  <c r="AI183" i="15" s="1"/>
  <c r="AI184" i="15" s="1"/>
  <c r="AI185" i="15" s="1"/>
  <c r="AI186" i="15" s="1"/>
  <c r="AI2" i="14"/>
  <c r="AB177" i="15"/>
  <c r="AB178" i="15" s="1"/>
  <c r="AB179" i="15" s="1"/>
  <c r="AB180" i="15" s="1"/>
  <c r="AB181" i="15" s="1"/>
  <c r="AB182" i="15" s="1"/>
  <c r="AB183" i="15" s="1"/>
  <c r="AB184" i="15" s="1"/>
  <c r="AB185" i="15" s="1"/>
  <c r="AB186" i="15" s="1"/>
  <c r="AW177" i="15"/>
  <c r="AW178" i="15" s="1"/>
  <c r="AW179" i="15" s="1"/>
  <c r="AW180" i="15" s="1"/>
  <c r="AW181" i="15" s="1"/>
  <c r="AW182" i="15" s="1"/>
  <c r="AW183" i="15" s="1"/>
  <c r="AW184" i="15" s="1"/>
  <c r="AW185" i="15" s="1"/>
  <c r="AW186" i="15" s="1"/>
  <c r="U182" i="15"/>
  <c r="V182" i="15" s="1"/>
  <c r="AP2" i="14"/>
  <c r="BG185" i="15"/>
  <c r="BG186" i="15" s="1"/>
  <c r="BG2" i="14"/>
  <c r="AN177" i="15"/>
  <c r="E178" i="15" s="1"/>
  <c r="AT3" i="14"/>
  <c r="AT4" i="14" s="1"/>
  <c r="AT5" i="14" s="1"/>
  <c r="AT6" i="14" s="1"/>
  <c r="AT7" i="14" s="1"/>
  <c r="AT8" i="14" s="1"/>
  <c r="AT9" i="14" s="1"/>
  <c r="AT10" i="14" s="1"/>
  <c r="AT11" i="14" s="1"/>
  <c r="E12" i="14" s="1"/>
  <c r="O29" i="1"/>
  <c r="U181" i="15"/>
  <c r="V181" i="15" s="1"/>
  <c r="AA2" i="14"/>
  <c r="BD175" i="15"/>
  <c r="BD176" i="15" s="1"/>
  <c r="U15" i="14"/>
  <c r="V15" i="14" s="1"/>
  <c r="U16" i="14"/>
  <c r="V16" i="14" s="1"/>
  <c r="AP3" i="14" l="1"/>
  <c r="E4" i="14" s="1"/>
  <c r="O22" i="1"/>
  <c r="U12" i="14"/>
  <c r="V12" i="14" s="1"/>
  <c r="W12" i="14" s="1"/>
  <c r="AZ12" i="14" s="1"/>
  <c r="AZ13" i="14" s="1"/>
  <c r="AZ14" i="14" s="1"/>
  <c r="AZ15" i="14" s="1"/>
  <c r="AZ16" i="14" s="1"/>
  <c r="AZ17" i="14" s="1"/>
  <c r="AZ18" i="14" s="1"/>
  <c r="AZ19" i="14" s="1"/>
  <c r="AZ20" i="14" s="1"/>
  <c r="AZ21" i="14" s="1"/>
  <c r="AZ22" i="14" s="1"/>
  <c r="AZ23" i="14" s="1"/>
  <c r="AZ24" i="14" s="1"/>
  <c r="AZ25" i="14" s="1"/>
  <c r="AZ26" i="14" s="1"/>
  <c r="E27" i="14" s="1"/>
  <c r="AA3" i="14"/>
  <c r="AA4" i="14" s="1"/>
  <c r="AA5" i="14" s="1"/>
  <c r="AA6" i="14" s="1"/>
  <c r="AA7" i="14" s="1"/>
  <c r="E8" i="14" s="1"/>
  <c r="O20" i="1"/>
  <c r="W182" i="15"/>
  <c r="AF182" i="15" s="1"/>
  <c r="AF183" i="15" s="1"/>
  <c r="AF184" i="15" s="1"/>
  <c r="AV182" i="15"/>
  <c r="AV183" i="15" s="1"/>
  <c r="E184" i="15" s="1"/>
  <c r="U178" i="15"/>
  <c r="V178" i="15" s="1"/>
  <c r="W178" i="15" s="1"/>
  <c r="AG178" i="15" s="1"/>
  <c r="AG179" i="15" s="1"/>
  <c r="AG180" i="15" s="1"/>
  <c r="AG181" i="15" s="1"/>
  <c r="AG182" i="15" s="1"/>
  <c r="AG183" i="15" s="1"/>
  <c r="AG184" i="15" s="1"/>
  <c r="W181" i="15"/>
  <c r="AR181" i="15" s="1"/>
  <c r="AR182" i="15" s="1"/>
  <c r="AR183" i="15" s="1"/>
  <c r="AR184" i="15" s="1"/>
  <c r="AM181" i="15"/>
  <c r="AM182" i="15" s="1"/>
  <c r="AM183" i="15" s="1"/>
  <c r="K184" i="15" s="1"/>
  <c r="W16" i="14"/>
  <c r="BH16" i="14" s="1"/>
  <c r="BH17" i="14" s="1"/>
  <c r="BH18" i="14" s="1"/>
  <c r="BH19" i="14" s="1"/>
  <c r="BH20" i="14" s="1"/>
  <c r="BH21" i="14" s="1"/>
  <c r="BH22" i="14" s="1"/>
  <c r="BH23" i="14" s="1"/>
  <c r="BH24" i="14" s="1"/>
  <c r="BH25" i="14" s="1"/>
  <c r="BH26" i="14" s="1"/>
  <c r="BH27" i="14" s="1"/>
  <c r="BH28" i="14" s="1"/>
  <c r="BH29" i="14" s="1"/>
  <c r="BH30" i="14" s="1"/>
  <c r="BH31" i="14" s="1"/>
  <c r="BH32" i="14" s="1"/>
  <c r="BH33" i="14" s="1"/>
  <c r="BH34" i="14" s="1"/>
  <c r="BH35" i="14" s="1"/>
  <c r="BH36" i="14" s="1"/>
  <c r="BH37" i="14" s="1"/>
  <c r="BH38" i="14" s="1"/>
  <c r="BH39" i="14" s="1"/>
  <c r="BH40" i="14" s="1"/>
  <c r="BH41" i="14" s="1"/>
  <c r="BH42" i="14" s="1"/>
  <c r="BH43" i="14" s="1"/>
  <c r="BH44" i="14" s="1"/>
  <c r="E45" i="14" s="1"/>
  <c r="AO16" i="14"/>
  <c r="AO17" i="14" s="1"/>
  <c r="AO18" i="14" s="1"/>
  <c r="AO19" i="14" s="1"/>
  <c r="K20" i="14" s="1"/>
  <c r="AB2" i="14"/>
  <c r="AW2" i="14"/>
  <c r="BD177" i="15"/>
  <c r="BD178" i="15" s="1"/>
  <c r="E179" i="15" s="1"/>
  <c r="BG3" i="14"/>
  <c r="BG4" i="14" s="1"/>
  <c r="BG5" i="14" s="1"/>
  <c r="BG6" i="14" s="1"/>
  <c r="BG7" i="14" s="1"/>
  <c r="BG8" i="14" s="1"/>
  <c r="BG9" i="14" s="1"/>
  <c r="BG10" i="14" s="1"/>
  <c r="BG11" i="14" s="1"/>
  <c r="BG12" i="14" s="1"/>
  <c r="E13" i="14" s="1"/>
  <c r="O28" i="1"/>
  <c r="AI3" i="14"/>
  <c r="AI4" i="14" s="1"/>
  <c r="E5" i="14" s="1"/>
  <c r="O16" i="1"/>
  <c r="W15" i="14"/>
  <c r="BE15" i="14" s="1"/>
  <c r="BE16" i="14" s="1"/>
  <c r="BE17" i="14" s="1"/>
  <c r="BE18" i="14" s="1"/>
  <c r="BE19" i="14" s="1"/>
  <c r="E20" i="14" s="1"/>
  <c r="AE15" i="14"/>
  <c r="AE16" i="14" s="1"/>
  <c r="AE17" i="14" s="1"/>
  <c r="AE18" i="14" s="1"/>
  <c r="AE19" i="14" s="1"/>
  <c r="AE20" i="14" s="1"/>
  <c r="AE21" i="14" s="1"/>
  <c r="AE22" i="14" s="1"/>
  <c r="AE23" i="14" s="1"/>
  <c r="AE24" i="14" s="1"/>
  <c r="AE25" i="14" s="1"/>
  <c r="AE26" i="14" s="1"/>
  <c r="AE27" i="14" s="1"/>
  <c r="AE28" i="14" s="1"/>
  <c r="AE29" i="14" s="1"/>
  <c r="AE30" i="14" s="1"/>
  <c r="AE31" i="14" s="1"/>
  <c r="K32" i="14" s="1"/>
  <c r="AN178" i="15" l="1"/>
  <c r="AN179" i="15" s="1"/>
  <c r="K180" i="15" s="1"/>
  <c r="AG185" i="15"/>
  <c r="AG186" i="15" s="1"/>
  <c r="AG2" i="14"/>
  <c r="U184" i="15"/>
  <c r="V184" i="15" s="1"/>
  <c r="W184" i="15" s="1"/>
  <c r="AM184" i="15" s="1"/>
  <c r="U13" i="14"/>
  <c r="V13" i="14" s="1"/>
  <c r="W13" i="14" s="1"/>
  <c r="AD13" i="14" s="1"/>
  <c r="AD14" i="14" s="1"/>
  <c r="AD15" i="14" s="1"/>
  <c r="AD16" i="14" s="1"/>
  <c r="AD17" i="14" s="1"/>
  <c r="AD18" i="14" s="1"/>
  <c r="E19" i="14" s="1"/>
  <c r="AF185" i="15"/>
  <c r="AF186" i="15" s="1"/>
  <c r="AF2" i="14"/>
  <c r="AR185" i="15"/>
  <c r="AR186" i="15" s="1"/>
  <c r="AR2" i="14"/>
  <c r="U8" i="14"/>
  <c r="V8" i="14" s="1"/>
  <c r="W8" i="14" s="1"/>
  <c r="BB8" i="14" s="1"/>
  <c r="BB9" i="14" s="1"/>
  <c r="BB10" i="14" s="1"/>
  <c r="BB11" i="14" s="1"/>
  <c r="BB12" i="14" s="1"/>
  <c r="BB13" i="14" s="1"/>
  <c r="BB14" i="14" s="1"/>
  <c r="BB15" i="14" s="1"/>
  <c r="BB16" i="14" s="1"/>
  <c r="BB17" i="14" s="1"/>
  <c r="BB18" i="14" s="1"/>
  <c r="BB19" i="14" s="1"/>
  <c r="BB20" i="14" s="1"/>
  <c r="BB21" i="14" s="1"/>
  <c r="BB22" i="14" s="1"/>
  <c r="BB23" i="14" s="1"/>
  <c r="BB24" i="14" s="1"/>
  <c r="BB25" i="14" s="1"/>
  <c r="BB26" i="14" s="1"/>
  <c r="BB27" i="14" s="1"/>
  <c r="BB28" i="14" s="1"/>
  <c r="E29" i="14" s="1"/>
  <c r="AA8" i="14"/>
  <c r="AA9" i="14" s="1"/>
  <c r="AA10" i="14" s="1"/>
  <c r="AA11" i="14" s="1"/>
  <c r="AA12" i="14" s="1"/>
  <c r="AA13" i="14" s="1"/>
  <c r="AA14" i="14" s="1"/>
  <c r="AA15" i="14" s="1"/>
  <c r="AA16" i="14" s="1"/>
  <c r="AA17" i="14" s="1"/>
  <c r="AA18" i="14" s="1"/>
  <c r="AA19" i="14" s="1"/>
  <c r="AA20" i="14" s="1"/>
  <c r="AA21" i="14" s="1"/>
  <c r="AA22" i="14" s="1"/>
  <c r="AA23" i="14" s="1"/>
  <c r="AA24" i="14" s="1"/>
  <c r="AA25" i="14" s="1"/>
  <c r="AA26" i="14" s="1"/>
  <c r="AA27" i="14" s="1"/>
  <c r="K28" i="14" s="1"/>
  <c r="U32" i="14"/>
  <c r="V32" i="14" s="1"/>
  <c r="U179" i="15"/>
  <c r="V179" i="15" s="1"/>
  <c r="W179" i="15" s="1"/>
  <c r="BA179" i="15" s="1"/>
  <c r="BA180" i="15" s="1"/>
  <c r="BA181" i="15" s="1"/>
  <c r="BA182" i="15" s="1"/>
  <c r="BA183" i="15" s="1"/>
  <c r="BA184" i="15" s="1"/>
  <c r="AW3" i="14"/>
  <c r="AW4" i="14" s="1"/>
  <c r="AW5" i="14" s="1"/>
  <c r="AW6" i="14" s="1"/>
  <c r="E7" i="14" s="1"/>
  <c r="O13" i="1"/>
  <c r="AT12" i="14"/>
  <c r="AT13" i="14" s="1"/>
  <c r="AT14" i="14" s="1"/>
  <c r="AT15" i="14" s="1"/>
  <c r="AT16" i="14" s="1"/>
  <c r="AT17" i="14" s="1"/>
  <c r="AT18" i="14" s="1"/>
  <c r="K19" i="14" s="1"/>
  <c r="U20" i="14"/>
  <c r="V20" i="14" s="1"/>
  <c r="W20" i="14" s="1"/>
  <c r="AO20" i="14" s="1"/>
  <c r="AO21" i="14" s="1"/>
  <c r="AO22" i="14" s="1"/>
  <c r="AO23" i="14" s="1"/>
  <c r="AO24" i="14" s="1"/>
  <c r="AO25" i="14" s="1"/>
  <c r="AO26" i="14" s="1"/>
  <c r="AO27" i="14" s="1"/>
  <c r="AO28" i="14" s="1"/>
  <c r="AO29" i="14" s="1"/>
  <c r="AO30" i="14" s="1"/>
  <c r="AO31" i="14" s="1"/>
  <c r="AO32" i="14" s="1"/>
  <c r="AO33" i="14" s="1"/>
  <c r="AO34" i="14" s="1"/>
  <c r="AO35" i="14" s="1"/>
  <c r="AO36" i="14" s="1"/>
  <c r="AO37" i="14" s="1"/>
  <c r="AO38" i="14" s="1"/>
  <c r="AO39" i="14" s="1"/>
  <c r="AO40" i="14" s="1"/>
  <c r="AO41" i="14" s="1"/>
  <c r="AO42" i="14" s="1"/>
  <c r="AO43" i="14" s="1"/>
  <c r="AO44" i="14" s="1"/>
  <c r="AO45" i="14" s="1"/>
  <c r="E46" i="14" s="1"/>
  <c r="AB3" i="14"/>
  <c r="AB4" i="14" s="1"/>
  <c r="AB5" i="14" s="1"/>
  <c r="AB6" i="14" s="1"/>
  <c r="AB7" i="14" s="1"/>
  <c r="AB8" i="14" s="1"/>
  <c r="E9" i="14" s="1"/>
  <c r="O6" i="1"/>
  <c r="AM185" i="15" l="1"/>
  <c r="K186" i="15" s="1"/>
  <c r="AF3" i="14"/>
  <c r="AF4" i="14" s="1"/>
  <c r="AF5" i="14" s="1"/>
  <c r="AF6" i="14" s="1"/>
  <c r="AF7" i="14" s="1"/>
  <c r="AF8" i="14" s="1"/>
  <c r="K9" i="14" s="1"/>
  <c r="O12" i="1"/>
  <c r="U7" i="14"/>
  <c r="V7" i="14" s="1"/>
  <c r="W7" i="14" s="1"/>
  <c r="AX7" i="14" s="1"/>
  <c r="AX8" i="14" s="1"/>
  <c r="AX9" i="14" s="1"/>
  <c r="AX10" i="14" s="1"/>
  <c r="AX11" i="14" s="1"/>
  <c r="AX12" i="14" s="1"/>
  <c r="AX13" i="14" s="1"/>
  <c r="AX14" i="14" s="1"/>
  <c r="AX15" i="14" s="1"/>
  <c r="AX16" i="14" s="1"/>
  <c r="AX17" i="14" s="1"/>
  <c r="AX18" i="14" s="1"/>
  <c r="AX19" i="14" s="1"/>
  <c r="AX20" i="14" s="1"/>
  <c r="AX21" i="14" s="1"/>
  <c r="AX22" i="14" s="1"/>
  <c r="AX23" i="14" s="1"/>
  <c r="E24" i="14" s="1"/>
  <c r="BD179" i="15"/>
  <c r="BD180" i="15" s="1"/>
  <c r="BD181" i="15" s="1"/>
  <c r="BD182" i="15" s="1"/>
  <c r="K183" i="15" s="1"/>
  <c r="BG13" i="14"/>
  <c r="BG14" i="14" s="1"/>
  <c r="BG15" i="14" s="1"/>
  <c r="BG16" i="14" s="1"/>
  <c r="BG17" i="14" s="1"/>
  <c r="BG18" i="14" s="1"/>
  <c r="BG19" i="14" s="1"/>
  <c r="BG20" i="14" s="1"/>
  <c r="BG21" i="14" s="1"/>
  <c r="BG22" i="14" s="1"/>
  <c r="BG23" i="14" s="1"/>
  <c r="BG24" i="14" s="1"/>
  <c r="BG25" i="14" s="1"/>
  <c r="BG26" i="14" s="1"/>
  <c r="BG27" i="14" s="1"/>
  <c r="BG28" i="14" s="1"/>
  <c r="K29" i="14" s="1"/>
  <c r="U19" i="14"/>
  <c r="V19" i="14" s="1"/>
  <c r="W19" i="14" s="1"/>
  <c r="AT19" i="14" s="1"/>
  <c r="AT20" i="14" s="1"/>
  <c r="AT21" i="14" s="1"/>
  <c r="AT22" i="14" s="1"/>
  <c r="AT23" i="14" s="1"/>
  <c r="AT24" i="14" s="1"/>
  <c r="AT25" i="14" s="1"/>
  <c r="AT26" i="14" s="1"/>
  <c r="AT27" i="14" s="1"/>
  <c r="AT28" i="14" s="1"/>
  <c r="AT29" i="14" s="1"/>
  <c r="AT30" i="14" s="1"/>
  <c r="AT31" i="14" s="1"/>
  <c r="AT32" i="14" s="1"/>
  <c r="AT33" i="14" s="1"/>
  <c r="AT34" i="14" s="1"/>
  <c r="AT35" i="14" s="1"/>
  <c r="AT36" i="14" s="1"/>
  <c r="AT37" i="14" s="1"/>
  <c r="AT38" i="14" s="1"/>
  <c r="AT39" i="14" s="1"/>
  <c r="AT40" i="14" s="1"/>
  <c r="E41" i="14" s="1"/>
  <c r="BA185" i="15"/>
  <c r="BA186" i="15" s="1"/>
  <c r="BA2" i="14"/>
  <c r="AV184" i="15"/>
  <c r="W32" i="14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E44" i="14" s="1"/>
  <c r="AK32" i="14"/>
  <c r="AK33" i="14" s="1"/>
  <c r="AK34" i="14" s="1"/>
  <c r="AK35" i="14" s="1"/>
  <c r="AK36" i="14" s="1"/>
  <c r="AK37" i="14" s="1"/>
  <c r="AK38" i="14" s="1"/>
  <c r="AK39" i="14" s="1"/>
  <c r="AK40" i="14" s="1"/>
  <c r="AK41" i="14" s="1"/>
  <c r="AK42" i="14" s="1"/>
  <c r="AK43" i="14" s="1"/>
  <c r="AK44" i="14" s="1"/>
  <c r="AK45" i="14" s="1"/>
  <c r="K46" i="14" s="1"/>
  <c r="AG3" i="14"/>
  <c r="AG4" i="14" s="1"/>
  <c r="AG5" i="14" s="1"/>
  <c r="AG6" i="14" s="1"/>
  <c r="AG7" i="14" s="1"/>
  <c r="AG8" i="14" s="1"/>
  <c r="AG9" i="14" s="1"/>
  <c r="E10" i="14" s="1"/>
  <c r="O5" i="1"/>
  <c r="AR3" i="14"/>
  <c r="AR4" i="14" s="1"/>
  <c r="AR5" i="14" s="1"/>
  <c r="AR6" i="14" s="1"/>
  <c r="AR7" i="14" s="1"/>
  <c r="AR8" i="14" s="1"/>
  <c r="AR9" i="14" s="1"/>
  <c r="AR10" i="14" s="1"/>
  <c r="AR11" i="14" s="1"/>
  <c r="AR12" i="14" s="1"/>
  <c r="AR13" i="14" s="1"/>
  <c r="AR14" i="14" s="1"/>
  <c r="AR15" i="14" s="1"/>
  <c r="AR16" i="14" s="1"/>
  <c r="K17" i="14" s="1"/>
  <c r="O25" i="1"/>
  <c r="U9" i="14"/>
  <c r="V9" i="14" s="1"/>
  <c r="W9" i="14" s="1"/>
  <c r="BE20" i="14"/>
  <c r="BE21" i="14" s="1"/>
  <c r="BE22" i="14" s="1"/>
  <c r="BE23" i="14" s="1"/>
  <c r="BE24" i="14" s="1"/>
  <c r="BE25" i="14" s="1"/>
  <c r="BE26" i="14" s="1"/>
  <c r="BE27" i="14" s="1"/>
  <c r="BE28" i="14" s="1"/>
  <c r="BE29" i="14" s="1"/>
  <c r="BE30" i="14" s="1"/>
  <c r="BE31" i="14" s="1"/>
  <c r="BE32" i="14" s="1"/>
  <c r="BE33" i="14" s="1"/>
  <c r="BE34" i="14" s="1"/>
  <c r="BE35" i="14" s="1"/>
  <c r="BE36" i="14" s="1"/>
  <c r="BE37" i="14" s="1"/>
  <c r="BE38" i="14" s="1"/>
  <c r="BE39" i="14" s="1"/>
  <c r="BE40" i="14" s="1"/>
  <c r="BE41" i="14" s="1"/>
  <c r="BE42" i="14" s="1"/>
  <c r="BE43" i="14" s="1"/>
  <c r="BE44" i="14" s="1"/>
  <c r="K45" i="14" s="1"/>
  <c r="U180" i="15"/>
  <c r="V180" i="15" s="1"/>
  <c r="U183" i="15" l="1"/>
  <c r="V183" i="15" s="1"/>
  <c r="AB9" i="14"/>
  <c r="AB10" i="14" s="1"/>
  <c r="AB11" i="14" s="1"/>
  <c r="AB12" i="14" s="1"/>
  <c r="AB13" i="14" s="1"/>
  <c r="AB14" i="14" s="1"/>
  <c r="AB15" i="14" s="1"/>
  <c r="AB16" i="14" s="1"/>
  <c r="AB17" i="14" s="1"/>
  <c r="K18" i="14" s="1"/>
  <c r="U10" i="14"/>
  <c r="V10" i="14" s="1"/>
  <c r="W10" i="14" s="1"/>
  <c r="AL10" i="14" s="1"/>
  <c r="AL11" i="14" s="1"/>
  <c r="AL12" i="14" s="1"/>
  <c r="AL13" i="14" s="1"/>
  <c r="AL14" i="14" s="1"/>
  <c r="AL15" i="14" s="1"/>
  <c r="AL16" i="14" s="1"/>
  <c r="AL17" i="14" s="1"/>
  <c r="AL18" i="14" s="1"/>
  <c r="AL19" i="14" s="1"/>
  <c r="AL20" i="14" s="1"/>
  <c r="AL21" i="14" s="1"/>
  <c r="AL22" i="14" s="1"/>
  <c r="AL23" i="14" s="1"/>
  <c r="AL24" i="14" s="1"/>
  <c r="AL25" i="14" s="1"/>
  <c r="E26" i="14" s="1"/>
  <c r="AW7" i="14"/>
  <c r="AW8" i="14" s="1"/>
  <c r="AW9" i="14" s="1"/>
  <c r="AW10" i="14" s="1"/>
  <c r="AW11" i="14" s="1"/>
  <c r="AW12" i="14" s="1"/>
  <c r="AW13" i="14" s="1"/>
  <c r="AW14" i="14" s="1"/>
  <c r="AW15" i="14" s="1"/>
  <c r="AW16" i="14" s="1"/>
  <c r="AW17" i="14" s="1"/>
  <c r="AW18" i="14" s="1"/>
  <c r="AW19" i="14" s="1"/>
  <c r="AW20" i="14" s="1"/>
  <c r="AW21" i="14" s="1"/>
  <c r="AW22" i="14" s="1"/>
  <c r="K23" i="14" s="1"/>
  <c r="AF9" i="14"/>
  <c r="AF10" i="14" s="1"/>
  <c r="AF11" i="14" s="1"/>
  <c r="AF12" i="14" s="1"/>
  <c r="AF13" i="14" s="1"/>
  <c r="AF14" i="14" s="1"/>
  <c r="AF15" i="14" s="1"/>
  <c r="AF16" i="14" s="1"/>
  <c r="AF17" i="14" s="1"/>
  <c r="AF18" i="14" s="1"/>
  <c r="AF19" i="14" s="1"/>
  <c r="AF20" i="14" s="1"/>
  <c r="AF21" i="14" s="1"/>
  <c r="E22" i="14" s="1"/>
  <c r="W180" i="15"/>
  <c r="AN180" i="15" s="1"/>
  <c r="AN181" i="15" s="1"/>
  <c r="AN182" i="15" s="1"/>
  <c r="AN183" i="15" s="1"/>
  <c r="AN184" i="15" s="1"/>
  <c r="AH180" i="15"/>
  <c r="AH181" i="15" s="1"/>
  <c r="AH182" i="15" s="1"/>
  <c r="AH183" i="15" s="1"/>
  <c r="AH184" i="15" s="1"/>
  <c r="AV185" i="15"/>
  <c r="AV186" i="15" s="1"/>
  <c r="AV2" i="14"/>
  <c r="U17" i="14"/>
  <c r="V17" i="14" s="1"/>
  <c r="U29" i="14"/>
  <c r="V29" i="14" s="1"/>
  <c r="BA3" i="14"/>
  <c r="BA4" i="14" s="1"/>
  <c r="BA5" i="14" s="1"/>
  <c r="BA6" i="14" s="1"/>
  <c r="BA7" i="14" s="1"/>
  <c r="BA8" i="14" s="1"/>
  <c r="BA9" i="14" s="1"/>
  <c r="BA10" i="14" s="1"/>
  <c r="BA11" i="14" s="1"/>
  <c r="BA12" i="14" s="1"/>
  <c r="BA13" i="14" s="1"/>
  <c r="E14" i="14" s="1"/>
  <c r="O10" i="1"/>
  <c r="U46" i="14"/>
  <c r="V46" i="14" s="1"/>
  <c r="AD19" i="14"/>
  <c r="AD20" i="14" s="1"/>
  <c r="AD21" i="14" s="1"/>
  <c r="AD22" i="14" s="1"/>
  <c r="AD23" i="14" s="1"/>
  <c r="AD24" i="14" s="1"/>
  <c r="AD25" i="14" s="1"/>
  <c r="AD26" i="14" s="1"/>
  <c r="AD27" i="14" s="1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E38" i="14" s="1"/>
  <c r="U45" i="14"/>
  <c r="V45" i="14" s="1"/>
  <c r="W29" i="14" l="1"/>
  <c r="BG29" i="14" s="1"/>
  <c r="BG30" i="14" s="1"/>
  <c r="BG31" i="14" s="1"/>
  <c r="BG32" i="14" s="1"/>
  <c r="BG33" i="14" s="1"/>
  <c r="BG34" i="14" s="1"/>
  <c r="BG35" i="14" s="1"/>
  <c r="BG36" i="14" s="1"/>
  <c r="BG37" i="14" s="1"/>
  <c r="BG38" i="14" s="1"/>
  <c r="BG39" i="14" s="1"/>
  <c r="BG40" i="14" s="1"/>
  <c r="BG41" i="14" s="1"/>
  <c r="E42" i="14" s="1"/>
  <c r="BB29" i="14"/>
  <c r="BB30" i="14" s="1"/>
  <c r="BB31" i="14" s="1"/>
  <c r="BB32" i="14" s="1"/>
  <c r="BB33" i="14" s="1"/>
  <c r="BB34" i="14" s="1"/>
  <c r="BB35" i="14" s="1"/>
  <c r="BB36" i="14" s="1"/>
  <c r="BB37" i="14" s="1"/>
  <c r="K38" i="14" s="1"/>
  <c r="U38" i="14" s="1"/>
  <c r="V38" i="14" s="1"/>
  <c r="AG10" i="14"/>
  <c r="AG11" i="14" s="1"/>
  <c r="AG12" i="14" s="1"/>
  <c r="AG13" i="14" s="1"/>
  <c r="AG14" i="14" s="1"/>
  <c r="AG15" i="14" s="1"/>
  <c r="AG16" i="14" s="1"/>
  <c r="AG17" i="14" s="1"/>
  <c r="AG18" i="14" s="1"/>
  <c r="AG19" i="14" s="1"/>
  <c r="AG20" i="14" s="1"/>
  <c r="AG21" i="14" s="1"/>
  <c r="AG22" i="14" s="1"/>
  <c r="AG23" i="14" s="1"/>
  <c r="AG24" i="14" s="1"/>
  <c r="K25" i="14" s="1"/>
  <c r="U14" i="14"/>
  <c r="V14" i="14" s="1"/>
  <c r="W14" i="14" s="1"/>
  <c r="BC14" i="14" s="1"/>
  <c r="BC15" i="14" s="1"/>
  <c r="BC16" i="14" s="1"/>
  <c r="BC17" i="14" s="1"/>
  <c r="BC18" i="14" s="1"/>
  <c r="BC19" i="14" s="1"/>
  <c r="BC20" i="14" s="1"/>
  <c r="BC21" i="14" s="1"/>
  <c r="BC22" i="14" s="1"/>
  <c r="BC23" i="14" s="1"/>
  <c r="BC24" i="14" s="1"/>
  <c r="BC25" i="14" s="1"/>
  <c r="BC26" i="14" s="1"/>
  <c r="BC27" i="14" s="1"/>
  <c r="E28" i="14" s="1"/>
  <c r="U23" i="14"/>
  <c r="V23" i="14" s="1"/>
  <c r="W45" i="14"/>
  <c r="BE45" i="14" s="1"/>
  <c r="BE46" i="14" s="1"/>
  <c r="BE47" i="14" s="1"/>
  <c r="BE48" i="14" s="1"/>
  <c r="BE49" i="14" s="1"/>
  <c r="BE50" i="14" s="1"/>
  <c r="BE51" i="14" s="1"/>
  <c r="BE52" i="14" s="1"/>
  <c r="BE53" i="14" s="1"/>
  <c r="BE54" i="14" s="1"/>
  <c r="BE55" i="14" s="1"/>
  <c r="BE56" i="14" s="1"/>
  <c r="BE57" i="14" s="1"/>
  <c r="BE58" i="14" s="1"/>
  <c r="BE59" i="14" s="1"/>
  <c r="BE60" i="14" s="1"/>
  <c r="BE61" i="14" s="1"/>
  <c r="BE62" i="14" s="1"/>
  <c r="BE63" i="14" s="1"/>
  <c r="BE64" i="14" s="1"/>
  <c r="BE65" i="14" s="1"/>
  <c r="BE66" i="14" s="1"/>
  <c r="BE67" i="14" s="1"/>
  <c r="BE68" i="14" s="1"/>
  <c r="BE69" i="14" s="1"/>
  <c r="BE70" i="14" s="1"/>
  <c r="BE71" i="14" s="1"/>
  <c r="BE72" i="14" s="1"/>
  <c r="BE73" i="14" s="1"/>
  <c r="BE74" i="14" s="1"/>
  <c r="BE75" i="14" s="1"/>
  <c r="BE76" i="14" s="1"/>
  <c r="BE77" i="14" s="1"/>
  <c r="BE78" i="14" s="1"/>
  <c r="E79" i="14" s="1"/>
  <c r="BH45" i="14"/>
  <c r="BH46" i="14" s="1"/>
  <c r="BH47" i="14" s="1"/>
  <c r="BH48" i="14" s="1"/>
  <c r="BH49" i="14" s="1"/>
  <c r="BH50" i="14" s="1"/>
  <c r="BH51" i="14" s="1"/>
  <c r="BH52" i="14" s="1"/>
  <c r="BH53" i="14" s="1"/>
  <c r="BH54" i="14" s="1"/>
  <c r="BH55" i="14" s="1"/>
  <c r="BH56" i="14" s="1"/>
  <c r="BH57" i="14" s="1"/>
  <c r="BH58" i="14" s="1"/>
  <c r="BH59" i="14" s="1"/>
  <c r="BH60" i="14" s="1"/>
  <c r="BH61" i="14" s="1"/>
  <c r="K62" i="14" s="1"/>
  <c r="AV3" i="14"/>
  <c r="K4" i="14" s="1"/>
  <c r="O4" i="1"/>
  <c r="W183" i="15"/>
  <c r="BD183" i="15" s="1"/>
  <c r="BD184" i="15" s="1"/>
  <c r="AJ183" i="15"/>
  <c r="AJ184" i="15" s="1"/>
  <c r="U26" i="14"/>
  <c r="V26" i="14" s="1"/>
  <c r="W26" i="14" s="1"/>
  <c r="AU26" i="14" s="1"/>
  <c r="AU27" i="14" s="1"/>
  <c r="AU28" i="14" s="1"/>
  <c r="AU29" i="14" s="1"/>
  <c r="AU30" i="14" s="1"/>
  <c r="AU31" i="14" s="1"/>
  <c r="AU32" i="14" s="1"/>
  <c r="AU33" i="14" s="1"/>
  <c r="AU34" i="14" s="1"/>
  <c r="AU35" i="14" s="1"/>
  <c r="AU36" i="14" s="1"/>
  <c r="AU37" i="14" s="1"/>
  <c r="AU38" i="14" s="1"/>
  <c r="AU39" i="14" s="1"/>
  <c r="AU40" i="14" s="1"/>
  <c r="AU41" i="14" s="1"/>
  <c r="AU42" i="14" s="1"/>
  <c r="AU43" i="14" s="1"/>
  <c r="AU44" i="14" s="1"/>
  <c r="AU45" i="14" s="1"/>
  <c r="AU46" i="14" s="1"/>
  <c r="AU47" i="14" s="1"/>
  <c r="E48" i="14" s="1"/>
  <c r="K185" i="15"/>
  <c r="W17" i="14"/>
  <c r="AR17" i="14" s="1"/>
  <c r="AR18" i="14" s="1"/>
  <c r="AR19" i="14" s="1"/>
  <c r="AR20" i="14" s="1"/>
  <c r="AR21" i="14" s="1"/>
  <c r="AR22" i="14" s="1"/>
  <c r="AR23" i="14" s="1"/>
  <c r="AR24" i="14" s="1"/>
  <c r="AR25" i="14" s="1"/>
  <c r="AR26" i="14" s="1"/>
  <c r="AR27" i="14" s="1"/>
  <c r="AR28" i="14" s="1"/>
  <c r="AR29" i="14" s="1"/>
  <c r="E30" i="14" s="1"/>
  <c r="AQ17" i="14"/>
  <c r="AQ18" i="14" s="1"/>
  <c r="AQ19" i="14" s="1"/>
  <c r="AQ20" i="14" s="1"/>
  <c r="AQ21" i="14" s="1"/>
  <c r="AQ22" i="14" s="1"/>
  <c r="AQ23" i="14" s="1"/>
  <c r="AQ24" i="14" s="1"/>
  <c r="AQ25" i="14" s="1"/>
  <c r="AQ26" i="14" s="1"/>
  <c r="AQ27" i="14" s="1"/>
  <c r="AQ28" i="14" s="1"/>
  <c r="AQ29" i="14" s="1"/>
  <c r="AQ30" i="14" s="1"/>
  <c r="K31" i="14" s="1"/>
  <c r="W46" i="14"/>
  <c r="AK46" i="14" s="1"/>
  <c r="AK47" i="14" s="1"/>
  <c r="AK48" i="14" s="1"/>
  <c r="AK49" i="14" s="1"/>
  <c r="AK50" i="14" s="1"/>
  <c r="AK51" i="14" s="1"/>
  <c r="AK52" i="14" s="1"/>
  <c r="AK53" i="14" s="1"/>
  <c r="AK54" i="14" s="1"/>
  <c r="AK55" i="14" s="1"/>
  <c r="AK56" i="14" s="1"/>
  <c r="AK57" i="14" s="1"/>
  <c r="AK58" i="14" s="1"/>
  <c r="AK59" i="14" s="1"/>
  <c r="AK60" i="14" s="1"/>
  <c r="AK61" i="14" s="1"/>
  <c r="E62" i="14" s="1"/>
  <c r="AO46" i="14"/>
  <c r="AO47" i="14" s="1"/>
  <c r="AO48" i="14" s="1"/>
  <c r="AO49" i="14" s="1"/>
  <c r="AO50" i="14" s="1"/>
  <c r="K51" i="14" s="1"/>
  <c r="AN185" i="15"/>
  <c r="AN186" i="15" s="1"/>
  <c r="AN2" i="14"/>
  <c r="W38" i="14" l="1"/>
  <c r="AD38" i="14"/>
  <c r="AD39" i="14" s="1"/>
  <c r="AD40" i="14" s="1"/>
  <c r="AD41" i="14" s="1"/>
  <c r="AD42" i="14" s="1"/>
  <c r="AD43" i="14" s="1"/>
  <c r="AD44" i="14" s="1"/>
  <c r="AD45" i="14" s="1"/>
  <c r="AD46" i="14" s="1"/>
  <c r="AD47" i="14" s="1"/>
  <c r="AD48" i="14" s="1"/>
  <c r="AD49" i="14" s="1"/>
  <c r="AD50" i="14" s="1"/>
  <c r="AD51" i="14" s="1"/>
  <c r="AD52" i="14" s="1"/>
  <c r="AD53" i="14" s="1"/>
  <c r="AD54" i="14" s="1"/>
  <c r="AD55" i="14" s="1"/>
  <c r="AD56" i="14" s="1"/>
  <c r="AD57" i="14" s="1"/>
  <c r="K58" i="14" s="1"/>
  <c r="U31" i="14"/>
  <c r="V31" i="14" s="1"/>
  <c r="U30" i="14"/>
  <c r="V30" i="14" s="1"/>
  <c r="W30" i="14" s="1"/>
  <c r="AS30" i="14" s="1"/>
  <c r="AS31" i="14" s="1"/>
  <c r="AS32" i="14" s="1"/>
  <c r="AS33" i="14" s="1"/>
  <c r="AS34" i="14" s="1"/>
  <c r="AS35" i="14" s="1"/>
  <c r="AS36" i="14" s="1"/>
  <c r="AS37" i="14" s="1"/>
  <c r="AS38" i="14" s="1"/>
  <c r="AS39" i="14" s="1"/>
  <c r="AS40" i="14" s="1"/>
  <c r="AS41" i="14" s="1"/>
  <c r="AS42" i="14" s="1"/>
  <c r="E43" i="14" s="1"/>
  <c r="W23" i="14"/>
  <c r="AW23" i="14" s="1"/>
  <c r="AW24" i="14" s="1"/>
  <c r="AW25" i="14" s="1"/>
  <c r="AW26" i="14" s="1"/>
  <c r="AW27" i="14" s="1"/>
  <c r="AW28" i="14" s="1"/>
  <c r="AW29" i="14" s="1"/>
  <c r="AW30" i="14" s="1"/>
  <c r="AW31" i="14" s="1"/>
  <c r="AW32" i="14" s="1"/>
  <c r="AW33" i="14" s="1"/>
  <c r="AW34" i="14" s="1"/>
  <c r="AW35" i="14" s="1"/>
  <c r="E36" i="14" s="1"/>
  <c r="BF23" i="14"/>
  <c r="BF24" i="14" s="1"/>
  <c r="BF25" i="14" s="1"/>
  <c r="BF26" i="14" s="1"/>
  <c r="BF27" i="14" s="1"/>
  <c r="BF28" i="14" s="1"/>
  <c r="BF29" i="14" s="1"/>
  <c r="BF30" i="14" s="1"/>
  <c r="BF31" i="14" s="1"/>
  <c r="BF32" i="14" s="1"/>
  <c r="BF33" i="14" s="1"/>
  <c r="BF34" i="14" s="1"/>
  <c r="BF35" i="14" s="1"/>
  <c r="BF36" i="14" s="1"/>
  <c r="BF37" i="14" s="1"/>
  <c r="BF38" i="14" s="1"/>
  <c r="BF39" i="14" s="1"/>
  <c r="BF40" i="14" s="1"/>
  <c r="BF41" i="14" s="1"/>
  <c r="BF42" i="14" s="1"/>
  <c r="BF43" i="14" s="1"/>
  <c r="BF44" i="14" s="1"/>
  <c r="BF45" i="14" s="1"/>
  <c r="BF46" i="14" s="1"/>
  <c r="E47" i="14" s="1"/>
  <c r="U28" i="14"/>
  <c r="V28" i="14" s="1"/>
  <c r="W28" i="14" s="1"/>
  <c r="AA28" i="14" s="1"/>
  <c r="AA29" i="14" s="1"/>
  <c r="AA30" i="14" s="1"/>
  <c r="AA31" i="14" s="1"/>
  <c r="AA32" i="14" s="1"/>
  <c r="AA33" i="14" s="1"/>
  <c r="AA34" i="14" s="1"/>
  <c r="AA35" i="14" s="1"/>
  <c r="AA36" i="14" s="1"/>
  <c r="E37" i="14" s="1"/>
  <c r="AL26" i="14"/>
  <c r="AL27" i="14" s="1"/>
  <c r="AL28" i="14" s="1"/>
  <c r="AL29" i="14" s="1"/>
  <c r="AL30" i="14" s="1"/>
  <c r="AL31" i="14" s="1"/>
  <c r="AL32" i="14" s="1"/>
  <c r="AL33" i="14" s="1"/>
  <c r="AL34" i="14" s="1"/>
  <c r="AL35" i="14" s="1"/>
  <c r="AL36" i="14" s="1"/>
  <c r="AL37" i="14" s="1"/>
  <c r="AL38" i="14" s="1"/>
  <c r="AL39" i="14" s="1"/>
  <c r="AL40" i="14" s="1"/>
  <c r="AL41" i="14" s="1"/>
  <c r="AL42" i="14" s="1"/>
  <c r="AL43" i="14" s="1"/>
  <c r="AL44" i="14" s="1"/>
  <c r="AL45" i="14" s="1"/>
  <c r="AL46" i="14" s="1"/>
  <c r="K47" i="14" s="1"/>
  <c r="BA14" i="14"/>
  <c r="BA15" i="14" s="1"/>
  <c r="BA16" i="14" s="1"/>
  <c r="BA17" i="14" s="1"/>
  <c r="BA18" i="14" s="1"/>
  <c r="BA19" i="14" s="1"/>
  <c r="BA20" i="14" s="1"/>
  <c r="BA21" i="14" s="1"/>
  <c r="BA22" i="14" s="1"/>
  <c r="BA23" i="14" s="1"/>
  <c r="BA24" i="14" s="1"/>
  <c r="BA25" i="14" s="1"/>
  <c r="BA26" i="14" s="1"/>
  <c r="K27" i="14" s="1"/>
  <c r="U4" i="14"/>
  <c r="V4" i="14" s="1"/>
  <c r="E185" i="15"/>
  <c r="BB38" i="14"/>
  <c r="BB39" i="14" s="1"/>
  <c r="BB40" i="14" s="1"/>
  <c r="BB41" i="14" s="1"/>
  <c r="BB42" i="14" s="1"/>
  <c r="BB43" i="14" s="1"/>
  <c r="BB44" i="14" s="1"/>
  <c r="BB45" i="14" s="1"/>
  <c r="BB46" i="14" s="1"/>
  <c r="BB47" i="14" s="1"/>
  <c r="BB48" i="14" s="1"/>
  <c r="BB49" i="14" s="1"/>
  <c r="BB50" i="14" s="1"/>
  <c r="BB51" i="14" s="1"/>
  <c r="BB52" i="14" s="1"/>
  <c r="BB53" i="14" s="1"/>
  <c r="BB54" i="14" s="1"/>
  <c r="BB55" i="14" s="1"/>
  <c r="BB56" i="14" s="1"/>
  <c r="BB57" i="14" s="1"/>
  <c r="BB58" i="14" s="1"/>
  <c r="BB59" i="14" s="1"/>
  <c r="E60" i="14" s="1"/>
  <c r="U62" i="14"/>
  <c r="V62" i="14" s="1"/>
  <c r="W62" i="14" s="1"/>
  <c r="BH62" i="14" s="1"/>
  <c r="BH63" i="14" s="1"/>
  <c r="BH64" i="14" s="1"/>
  <c r="BH65" i="14" s="1"/>
  <c r="BH66" i="14" s="1"/>
  <c r="BH67" i="14" s="1"/>
  <c r="BH68" i="14" s="1"/>
  <c r="BH69" i="14" s="1"/>
  <c r="BH70" i="14" s="1"/>
  <c r="BH71" i="14" s="1"/>
  <c r="BH72" i="14" s="1"/>
  <c r="BH73" i="14" s="1"/>
  <c r="BH74" i="14" s="1"/>
  <c r="BH75" i="14" s="1"/>
  <c r="BH76" i="14" s="1"/>
  <c r="E77" i="14" s="1"/>
  <c r="AN3" i="14"/>
  <c r="AN4" i="14" s="1"/>
  <c r="AN5" i="14" s="1"/>
  <c r="E6" i="14" s="1"/>
  <c r="O14" i="1"/>
  <c r="BD185" i="15"/>
  <c r="BD186" i="15" s="1"/>
  <c r="BD2" i="14"/>
  <c r="U185" i="15" l="1"/>
  <c r="V185" i="15" s="1"/>
  <c r="W185" i="15" s="1"/>
  <c r="AH185" i="15" s="1"/>
  <c r="AH186" i="15" s="1"/>
  <c r="AH2" i="14" s="1"/>
  <c r="BD3" i="14"/>
  <c r="BD4" i="14" s="1"/>
  <c r="BD5" i="14" s="1"/>
  <c r="K6" i="14" s="1"/>
  <c r="O8" i="1"/>
  <c r="U27" i="14"/>
  <c r="V27" i="14" s="1"/>
  <c r="BC28" i="14"/>
  <c r="BC29" i="14" s="1"/>
  <c r="BC30" i="14" s="1"/>
  <c r="BC31" i="14" s="1"/>
  <c r="BC32" i="14" s="1"/>
  <c r="BC33" i="14" s="1"/>
  <c r="BC34" i="14" s="1"/>
  <c r="BC35" i="14" s="1"/>
  <c r="BC36" i="14" s="1"/>
  <c r="BC37" i="14" s="1"/>
  <c r="BC38" i="14" s="1"/>
  <c r="BC39" i="14" s="1"/>
  <c r="BC40" i="14" s="1"/>
  <c r="BC41" i="14" s="1"/>
  <c r="K42" i="14" s="1"/>
  <c r="W4" i="14"/>
  <c r="AV4" i="14" s="1"/>
  <c r="AV5" i="14" s="1"/>
  <c r="AV6" i="14" s="1"/>
  <c r="AV7" i="14" s="1"/>
  <c r="AV8" i="14" s="1"/>
  <c r="AV9" i="14" s="1"/>
  <c r="AV10" i="14" s="1"/>
  <c r="AV11" i="14" s="1"/>
  <c r="AV12" i="14" s="1"/>
  <c r="AV13" i="14" s="1"/>
  <c r="AV14" i="14" s="1"/>
  <c r="AV15" i="14" s="1"/>
  <c r="AV16" i="14" s="1"/>
  <c r="AV17" i="14" s="1"/>
  <c r="AV18" i="14" s="1"/>
  <c r="AV19" i="14" s="1"/>
  <c r="AV20" i="14" s="1"/>
  <c r="AV21" i="14" s="1"/>
  <c r="AV22" i="14" s="1"/>
  <c r="AV23" i="14" s="1"/>
  <c r="AV24" i="14" s="1"/>
  <c r="AV25" i="14" s="1"/>
  <c r="AV26" i="14" s="1"/>
  <c r="AV27" i="14" s="1"/>
  <c r="AV28" i="14" s="1"/>
  <c r="AV29" i="14" s="1"/>
  <c r="AV30" i="14" s="1"/>
  <c r="AV31" i="14" s="1"/>
  <c r="AV32" i="14" s="1"/>
  <c r="K33" i="14" s="1"/>
  <c r="AP4" i="14"/>
  <c r="AP5" i="14" s="1"/>
  <c r="AP6" i="14" s="1"/>
  <c r="AP7" i="14" s="1"/>
  <c r="AP8" i="14" s="1"/>
  <c r="AP9" i="14" s="1"/>
  <c r="AP10" i="14" s="1"/>
  <c r="AP11" i="14" s="1"/>
  <c r="AP12" i="14" s="1"/>
  <c r="AP13" i="14" s="1"/>
  <c r="AP14" i="14" s="1"/>
  <c r="AP15" i="14" s="1"/>
  <c r="AP16" i="14" s="1"/>
  <c r="AP17" i="14" s="1"/>
  <c r="AP18" i="14" s="1"/>
  <c r="AP19" i="14" s="1"/>
  <c r="AP20" i="14" s="1"/>
  <c r="K21" i="14" s="1"/>
  <c r="AK62" i="14"/>
  <c r="AK63" i="14" s="1"/>
  <c r="AK64" i="14" s="1"/>
  <c r="AK65" i="14" s="1"/>
  <c r="AK66" i="14" s="1"/>
  <c r="AK67" i="14" s="1"/>
  <c r="AK68" i="14" s="1"/>
  <c r="AK69" i="14" s="1"/>
  <c r="AK70" i="14" s="1"/>
  <c r="AK71" i="14" s="1"/>
  <c r="AK72" i="14" s="1"/>
  <c r="AK73" i="14" s="1"/>
  <c r="AK74" i="14" s="1"/>
  <c r="AK75" i="14" s="1"/>
  <c r="AK76" i="14" s="1"/>
  <c r="AK77" i="14" s="1"/>
  <c r="AK78" i="14" s="1"/>
  <c r="K79" i="14" s="1"/>
  <c r="U47" i="14"/>
  <c r="V47" i="14" s="1"/>
  <c r="W47" i="14" s="1"/>
  <c r="AL47" i="14" s="1"/>
  <c r="AL48" i="14" s="1"/>
  <c r="AL49" i="14" s="1"/>
  <c r="AL50" i="14" s="1"/>
  <c r="AL51" i="14" s="1"/>
  <c r="AL52" i="14" s="1"/>
  <c r="AL53" i="14" s="1"/>
  <c r="AL54" i="14" s="1"/>
  <c r="AL55" i="14" s="1"/>
  <c r="E56" i="14" s="1"/>
  <c r="AR30" i="14"/>
  <c r="AR31" i="14" s="1"/>
  <c r="AR32" i="14" s="1"/>
  <c r="AR33" i="14" s="1"/>
  <c r="AR34" i="14" s="1"/>
  <c r="AR35" i="14" s="1"/>
  <c r="AR36" i="14" s="1"/>
  <c r="AR37" i="14" s="1"/>
  <c r="AR38" i="14" s="1"/>
  <c r="AR39" i="14" s="1"/>
  <c r="AR40" i="14" s="1"/>
  <c r="AR41" i="14" s="1"/>
  <c r="AR42" i="14" s="1"/>
  <c r="AR43" i="14" s="1"/>
  <c r="K44" i="14" s="1"/>
  <c r="W31" i="14"/>
  <c r="AQ31" i="14" s="1"/>
  <c r="AQ32" i="14" s="1"/>
  <c r="AQ33" i="14" s="1"/>
  <c r="AQ34" i="14" s="1"/>
  <c r="AQ35" i="14" s="1"/>
  <c r="AQ36" i="14" s="1"/>
  <c r="AQ37" i="14" s="1"/>
  <c r="AQ38" i="14" s="1"/>
  <c r="AQ39" i="14" s="1"/>
  <c r="AQ40" i="14" s="1"/>
  <c r="AQ41" i="14" s="1"/>
  <c r="AQ42" i="14" s="1"/>
  <c r="AQ43" i="14" s="1"/>
  <c r="AQ44" i="14" s="1"/>
  <c r="AQ45" i="14" s="1"/>
  <c r="AQ46" i="14" s="1"/>
  <c r="AQ47" i="14" s="1"/>
  <c r="AQ48" i="14" s="1"/>
  <c r="AQ49" i="14" s="1"/>
  <c r="AQ50" i="14" s="1"/>
  <c r="AQ51" i="14" s="1"/>
  <c r="AQ52" i="14" s="1"/>
  <c r="AQ53" i="14" s="1"/>
  <c r="AQ54" i="14" s="1"/>
  <c r="AQ55" i="14" s="1"/>
  <c r="AQ56" i="14" s="1"/>
  <c r="AQ57" i="14" s="1"/>
  <c r="AQ58" i="14" s="1"/>
  <c r="AQ59" i="14" s="1"/>
  <c r="AQ60" i="14" s="1"/>
  <c r="AQ61" i="14" s="1"/>
  <c r="AQ62" i="14" s="1"/>
  <c r="AQ63" i="14" s="1"/>
  <c r="E64" i="14" s="1"/>
  <c r="AC31" i="14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K43" i="14" s="1"/>
  <c r="U43" i="14" s="1"/>
  <c r="V43" i="14" s="1"/>
  <c r="W43" i="14" l="1"/>
  <c r="AS43" i="14"/>
  <c r="AS44" i="14" s="1"/>
  <c r="AS45" i="14" s="1"/>
  <c r="AS46" i="14" s="1"/>
  <c r="AS47" i="14" s="1"/>
  <c r="AS48" i="14" s="1"/>
  <c r="AS49" i="14" s="1"/>
  <c r="AS50" i="14" s="1"/>
  <c r="AS51" i="14" s="1"/>
  <c r="AS52" i="14" s="1"/>
  <c r="AS53" i="14" s="1"/>
  <c r="AS54" i="14" s="1"/>
  <c r="AS55" i="14" s="1"/>
  <c r="AS56" i="14" s="1"/>
  <c r="AS57" i="14" s="1"/>
  <c r="AS58" i="14" s="1"/>
  <c r="AS59" i="14" s="1"/>
  <c r="AS60" i="14" s="1"/>
  <c r="AS61" i="14" s="1"/>
  <c r="AS62" i="14" s="1"/>
  <c r="AS63" i="14" s="1"/>
  <c r="K64" i="14" s="1"/>
  <c r="U64" i="14" s="1"/>
  <c r="V64" i="14" s="1"/>
  <c r="W27" i="14"/>
  <c r="BA27" i="14" s="1"/>
  <c r="BA28" i="14" s="1"/>
  <c r="BA29" i="14" s="1"/>
  <c r="BA30" i="14" s="1"/>
  <c r="BA31" i="14" s="1"/>
  <c r="BA32" i="14" s="1"/>
  <c r="BA33" i="14" s="1"/>
  <c r="BA34" i="14" s="1"/>
  <c r="BA35" i="14" s="1"/>
  <c r="BA36" i="14" s="1"/>
  <c r="BA37" i="14" s="1"/>
  <c r="BA38" i="14" s="1"/>
  <c r="BA39" i="14" s="1"/>
  <c r="BA40" i="14" s="1"/>
  <c r="K41" i="14" s="1"/>
  <c r="AZ27" i="14"/>
  <c r="AZ28" i="14" s="1"/>
  <c r="AZ29" i="14" s="1"/>
  <c r="AZ30" i="14" s="1"/>
  <c r="AZ31" i="14" s="1"/>
  <c r="AZ32" i="14" s="1"/>
  <c r="AZ33" i="14" s="1"/>
  <c r="AZ34" i="14" s="1"/>
  <c r="AZ35" i="14" s="1"/>
  <c r="AZ36" i="14" s="1"/>
  <c r="K37" i="14" s="1"/>
  <c r="AH3" i="14"/>
  <c r="AH4" i="14" s="1"/>
  <c r="K5" i="14" s="1"/>
  <c r="O11" i="1"/>
  <c r="AJ185" i="15"/>
  <c r="E186" i="15" s="1"/>
  <c r="U79" i="14"/>
  <c r="V79" i="14" s="1"/>
  <c r="BF47" i="14"/>
  <c r="BF48" i="14" s="1"/>
  <c r="BF49" i="14" s="1"/>
  <c r="K50" i="14" s="1"/>
  <c r="U6" i="14"/>
  <c r="V6" i="14" s="1"/>
  <c r="AC43" i="14"/>
  <c r="AC44" i="14" s="1"/>
  <c r="AC45" i="14" s="1"/>
  <c r="AC46" i="14" s="1"/>
  <c r="AC47" i="14" s="1"/>
  <c r="AC48" i="14" s="1"/>
  <c r="AC49" i="14" s="1"/>
  <c r="AC50" i="14" s="1"/>
  <c r="AC51" i="14" s="1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E63" i="14" s="1"/>
  <c r="U44" i="14"/>
  <c r="V44" i="14" s="1"/>
  <c r="U42" i="14"/>
  <c r="V42" i="14" s="1"/>
  <c r="W64" i="14" l="1"/>
  <c r="AQ64" i="14"/>
  <c r="AQ65" i="14" s="1"/>
  <c r="AQ66" i="14" s="1"/>
  <c r="AQ67" i="14" s="1"/>
  <c r="AQ68" i="14" s="1"/>
  <c r="AQ69" i="14" s="1"/>
  <c r="AQ70" i="14" s="1"/>
  <c r="AQ71" i="14" s="1"/>
  <c r="AQ72" i="14" s="1"/>
  <c r="AQ73" i="14" s="1"/>
  <c r="AQ74" i="14" s="1"/>
  <c r="AQ75" i="14" s="1"/>
  <c r="AQ76" i="14" s="1"/>
  <c r="AQ77" i="14" s="1"/>
  <c r="AQ78" i="14" s="1"/>
  <c r="AQ79" i="14" s="1"/>
  <c r="K80" i="14" s="1"/>
  <c r="U186" i="15"/>
  <c r="V186" i="15" s="1"/>
  <c r="W186" i="15" s="1"/>
  <c r="AM186" i="15" s="1"/>
  <c r="AM2" i="14" s="1"/>
  <c r="W79" i="14"/>
  <c r="AK79" i="14" s="1"/>
  <c r="AK80" i="14" s="1"/>
  <c r="AK81" i="14" s="1"/>
  <c r="AK82" i="14" s="1"/>
  <c r="AK83" i="14" s="1"/>
  <c r="AK84" i="14" s="1"/>
  <c r="AK85" i="14" s="1"/>
  <c r="AK86" i="14" s="1"/>
  <c r="AK87" i="14" s="1"/>
  <c r="AK88" i="14" s="1"/>
  <c r="AK89" i="14" s="1"/>
  <c r="AK90" i="14" s="1"/>
  <c r="AK91" i="14" s="1"/>
  <c r="AK92" i="14" s="1"/>
  <c r="AK93" i="14" s="1"/>
  <c r="AK94" i="14" s="1"/>
  <c r="AK95" i="14" s="1"/>
  <c r="AK96" i="14" s="1"/>
  <c r="AK97" i="14" s="1"/>
  <c r="AK98" i="14" s="1"/>
  <c r="AK99" i="14" s="1"/>
  <c r="AK100" i="14" s="1"/>
  <c r="E101" i="14" s="1"/>
  <c r="BE79" i="14"/>
  <c r="BE80" i="14" s="1"/>
  <c r="BE81" i="14" s="1"/>
  <c r="BE82" i="14" s="1"/>
  <c r="BE83" i="14" s="1"/>
  <c r="BE84" i="14" s="1"/>
  <c r="K85" i="14" s="1"/>
  <c r="U5" i="14"/>
  <c r="V5" i="14" s="1"/>
  <c r="W44" i="14"/>
  <c r="AR44" i="14" s="1"/>
  <c r="AR45" i="14" s="1"/>
  <c r="AR46" i="14" s="1"/>
  <c r="AR47" i="14" s="1"/>
  <c r="AR48" i="14" s="1"/>
  <c r="AR49" i="14" s="1"/>
  <c r="AR50" i="14" s="1"/>
  <c r="E51" i="14" s="1"/>
  <c r="AE44" i="14"/>
  <c r="AE45" i="14" s="1"/>
  <c r="AE46" i="14" s="1"/>
  <c r="AE47" i="14" s="1"/>
  <c r="AE48" i="14" s="1"/>
  <c r="AE49" i="14" s="1"/>
  <c r="AE50" i="14" s="1"/>
  <c r="AE51" i="14" s="1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K63" i="14" s="1"/>
  <c r="U41" i="14"/>
  <c r="V41" i="14" s="1"/>
  <c r="U37" i="14"/>
  <c r="V37" i="14" s="1"/>
  <c r="AS64" i="14"/>
  <c r="AS65" i="14" s="1"/>
  <c r="AS66" i="14" s="1"/>
  <c r="AS67" i="14" s="1"/>
  <c r="AS68" i="14" s="1"/>
  <c r="AS69" i="14" s="1"/>
  <c r="AS70" i="14" s="1"/>
  <c r="AS71" i="14" s="1"/>
  <c r="AS72" i="14" s="1"/>
  <c r="AS73" i="14" s="1"/>
  <c r="AS74" i="14" s="1"/>
  <c r="AS75" i="14" s="1"/>
  <c r="AS76" i="14" s="1"/>
  <c r="AS77" i="14" s="1"/>
  <c r="AS78" i="14" s="1"/>
  <c r="AS79" i="14" s="1"/>
  <c r="AS80" i="14" s="1"/>
  <c r="AS81" i="14" s="1"/>
  <c r="AS82" i="14" s="1"/>
  <c r="AS83" i="14" s="1"/>
  <c r="AS84" i="14" s="1"/>
  <c r="AS85" i="14" s="1"/>
  <c r="AS86" i="14" s="1"/>
  <c r="AS87" i="14" s="1"/>
  <c r="AS88" i="14" s="1"/>
  <c r="AS89" i="14" s="1"/>
  <c r="AS90" i="14" s="1"/>
  <c r="AS91" i="14" s="1"/>
  <c r="AS92" i="14" s="1"/>
  <c r="AS93" i="14" s="1"/>
  <c r="AS94" i="14" s="1"/>
  <c r="E95" i="14" s="1"/>
  <c r="W42" i="14"/>
  <c r="BC42" i="14" s="1"/>
  <c r="BC43" i="14" s="1"/>
  <c r="BC44" i="14" s="1"/>
  <c r="BC45" i="14" s="1"/>
  <c r="BC46" i="14" s="1"/>
  <c r="BC47" i="14" s="1"/>
  <c r="BC48" i="14" s="1"/>
  <c r="BC49" i="14" s="1"/>
  <c r="BC50" i="14" s="1"/>
  <c r="BC51" i="14" s="1"/>
  <c r="BC52" i="14" s="1"/>
  <c r="BC53" i="14" s="1"/>
  <c r="BC54" i="14" s="1"/>
  <c r="BC55" i="14" s="1"/>
  <c r="BC56" i="14" s="1"/>
  <c r="BC57" i="14" s="1"/>
  <c r="E58" i="14" s="1"/>
  <c r="BG42" i="14"/>
  <c r="BG43" i="14" s="1"/>
  <c r="BG44" i="14" s="1"/>
  <c r="BG45" i="14" s="1"/>
  <c r="BG46" i="14" s="1"/>
  <c r="BG47" i="14" s="1"/>
  <c r="BG48" i="14" s="1"/>
  <c r="BG49" i="14" s="1"/>
  <c r="BG50" i="14" s="1"/>
  <c r="BG51" i="14" s="1"/>
  <c r="BG52" i="14" s="1"/>
  <c r="BG53" i="14" s="1"/>
  <c r="BG54" i="14" s="1"/>
  <c r="BG55" i="14" s="1"/>
  <c r="BG56" i="14" s="1"/>
  <c r="BG57" i="14" s="1"/>
  <c r="BG58" i="14" s="1"/>
  <c r="K59" i="14" s="1"/>
  <c r="W6" i="14"/>
  <c r="BD6" i="14" s="1"/>
  <c r="BD7" i="14" s="1"/>
  <c r="BD8" i="14" s="1"/>
  <c r="BD9" i="14" s="1"/>
  <c r="BD10" i="14" s="1"/>
  <c r="BD11" i="14" s="1"/>
  <c r="BD12" i="14" s="1"/>
  <c r="BD13" i="14" s="1"/>
  <c r="BD14" i="14" s="1"/>
  <c r="BD15" i="14" s="1"/>
  <c r="BD16" i="14" s="1"/>
  <c r="BD17" i="14" s="1"/>
  <c r="BD18" i="14" s="1"/>
  <c r="BD19" i="14" s="1"/>
  <c r="BD20" i="14" s="1"/>
  <c r="BD21" i="14" s="1"/>
  <c r="BD22" i="14" s="1"/>
  <c r="BD23" i="14" s="1"/>
  <c r="BD24" i="14" s="1"/>
  <c r="E25" i="14" s="1"/>
  <c r="AN6" i="14"/>
  <c r="AN7" i="14" s="1"/>
  <c r="AN8" i="14" s="1"/>
  <c r="AN9" i="14" s="1"/>
  <c r="AN10" i="14" s="1"/>
  <c r="AN11" i="14" s="1"/>
  <c r="AN12" i="14" s="1"/>
  <c r="AN13" i="14" s="1"/>
  <c r="AN14" i="14" s="1"/>
  <c r="AN15" i="14" s="1"/>
  <c r="AN16" i="14" s="1"/>
  <c r="AN17" i="14" s="1"/>
  <c r="AN18" i="14" s="1"/>
  <c r="AN19" i="14" s="1"/>
  <c r="AN20" i="14" s="1"/>
  <c r="AN21" i="14" s="1"/>
  <c r="AN22" i="14" s="1"/>
  <c r="AN23" i="14" s="1"/>
  <c r="K24" i="14" s="1"/>
  <c r="U51" i="14" l="1"/>
  <c r="V51" i="14" s="1"/>
  <c r="W51" i="14" s="1"/>
  <c r="AO51" i="14" s="1"/>
  <c r="AO52" i="14" s="1"/>
  <c r="AO53" i="14" s="1"/>
  <c r="AO54" i="14" s="1"/>
  <c r="AO55" i="14" s="1"/>
  <c r="AO56" i="14" s="1"/>
  <c r="AO57" i="14" s="1"/>
  <c r="AO58" i="14" s="1"/>
  <c r="AO59" i="14" s="1"/>
  <c r="AO60" i="14" s="1"/>
  <c r="AO61" i="14" s="1"/>
  <c r="AO62" i="14" s="1"/>
  <c r="AO63" i="14" s="1"/>
  <c r="AO64" i="14" s="1"/>
  <c r="AO65" i="14" s="1"/>
  <c r="AO66" i="14" s="1"/>
  <c r="AO67" i="14" s="1"/>
  <c r="AO68" i="14" s="1"/>
  <c r="AO69" i="14" s="1"/>
  <c r="AO70" i="14" s="1"/>
  <c r="AO71" i="14" s="1"/>
  <c r="AO72" i="14" s="1"/>
  <c r="AO73" i="14" s="1"/>
  <c r="AO74" i="14" s="1"/>
  <c r="AO75" i="14" s="1"/>
  <c r="AO76" i="14" s="1"/>
  <c r="AO77" i="14" s="1"/>
  <c r="E78" i="14" s="1"/>
  <c r="W41" i="14"/>
  <c r="BA41" i="14" s="1"/>
  <c r="BA42" i="14" s="1"/>
  <c r="BA43" i="14" s="1"/>
  <c r="BA44" i="14" s="1"/>
  <c r="BA45" i="14" s="1"/>
  <c r="BA46" i="14" s="1"/>
  <c r="BA47" i="14" s="1"/>
  <c r="BA48" i="14" s="1"/>
  <c r="BA49" i="14" s="1"/>
  <c r="BA50" i="14" s="1"/>
  <c r="BA51" i="14" s="1"/>
  <c r="BA52" i="14" s="1"/>
  <c r="BA53" i="14" s="1"/>
  <c r="BA54" i="14" s="1"/>
  <c r="BA55" i="14" s="1"/>
  <c r="BA56" i="14" s="1"/>
  <c r="BA57" i="14" s="1"/>
  <c r="BA58" i="14" s="1"/>
  <c r="BA59" i="14" s="1"/>
  <c r="BA60" i="14" s="1"/>
  <c r="E61" i="14" s="1"/>
  <c r="AT41" i="14"/>
  <c r="AT42" i="14" s="1"/>
  <c r="AT43" i="14" s="1"/>
  <c r="AT44" i="14" s="1"/>
  <c r="AT45" i="14" s="1"/>
  <c r="AT46" i="14" s="1"/>
  <c r="AT47" i="14" s="1"/>
  <c r="AT48" i="14" s="1"/>
  <c r="AT49" i="14" s="1"/>
  <c r="AT50" i="14" s="1"/>
  <c r="AT51" i="14" s="1"/>
  <c r="AT52" i="14" s="1"/>
  <c r="AT53" i="14" s="1"/>
  <c r="AT54" i="14" s="1"/>
  <c r="AT55" i="14" s="1"/>
  <c r="AT56" i="14" s="1"/>
  <c r="AT57" i="14" s="1"/>
  <c r="AT58" i="14" s="1"/>
  <c r="AT59" i="14" s="1"/>
  <c r="K60" i="14" s="1"/>
  <c r="W5" i="14"/>
  <c r="AH5" i="14" s="1"/>
  <c r="AH6" i="14" s="1"/>
  <c r="AH7" i="14" s="1"/>
  <c r="AH8" i="14" s="1"/>
  <c r="AH9" i="14" s="1"/>
  <c r="AH10" i="14" s="1"/>
  <c r="AH11" i="14" s="1"/>
  <c r="AH12" i="14" s="1"/>
  <c r="AH13" i="14" s="1"/>
  <c r="AH14" i="14" s="1"/>
  <c r="AH15" i="14" s="1"/>
  <c r="AH16" i="14" s="1"/>
  <c r="AH17" i="14" s="1"/>
  <c r="AH18" i="14" s="1"/>
  <c r="AH19" i="14" s="1"/>
  <c r="AH20" i="14" s="1"/>
  <c r="E21" i="14" s="1"/>
  <c r="AI5" i="14"/>
  <c r="AI6" i="14" s="1"/>
  <c r="AI7" i="14" s="1"/>
  <c r="AI8" i="14" s="1"/>
  <c r="AI9" i="14" s="1"/>
  <c r="AI10" i="14" s="1"/>
  <c r="AI11" i="14" s="1"/>
  <c r="AI12" i="14" s="1"/>
  <c r="AI13" i="14" s="1"/>
  <c r="AI14" i="14" s="1"/>
  <c r="AI15" i="14" s="1"/>
  <c r="AI16" i="14" s="1"/>
  <c r="AI17" i="14" s="1"/>
  <c r="AI18" i="14" s="1"/>
  <c r="AI19" i="14" s="1"/>
  <c r="AI20" i="14" s="1"/>
  <c r="AI21" i="14" s="1"/>
  <c r="K22" i="14" s="1"/>
  <c r="U24" i="14"/>
  <c r="V24" i="14" s="1"/>
  <c r="K3" i="14"/>
  <c r="O2" i="1"/>
  <c r="U63" i="14"/>
  <c r="V63" i="14" s="1"/>
  <c r="AJ186" i="15"/>
  <c r="AJ2" i="14" s="1"/>
  <c r="U25" i="14"/>
  <c r="V25" i="14" s="1"/>
  <c r="W25" i="14" s="1"/>
  <c r="AG25" i="14" s="1"/>
  <c r="AG26" i="14" s="1"/>
  <c r="AG27" i="14" s="1"/>
  <c r="AG28" i="14" s="1"/>
  <c r="AG29" i="14" s="1"/>
  <c r="AG30" i="14" s="1"/>
  <c r="AG31" i="14" s="1"/>
  <c r="AG32" i="14" s="1"/>
  <c r="AG33" i="14" s="1"/>
  <c r="AG34" i="14" s="1"/>
  <c r="E35" i="14" s="1"/>
  <c r="U58" i="14"/>
  <c r="V58" i="14" s="1"/>
  <c r="W58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71" i="14" s="1"/>
  <c r="AD72" i="14" s="1"/>
  <c r="E73" i="14" s="1"/>
  <c r="W37" i="14"/>
  <c r="AZ37" i="14" s="1"/>
  <c r="AZ38" i="14" s="1"/>
  <c r="AZ39" i="14" s="1"/>
  <c r="AZ40" i="14" s="1"/>
  <c r="AZ41" i="14" s="1"/>
  <c r="AZ42" i="14" s="1"/>
  <c r="AZ43" i="14" s="1"/>
  <c r="AZ44" i="14" s="1"/>
  <c r="AZ45" i="14" s="1"/>
  <c r="AZ46" i="14" s="1"/>
  <c r="AZ47" i="14" s="1"/>
  <c r="AZ48" i="14" s="1"/>
  <c r="AZ49" i="14" s="1"/>
  <c r="AZ50" i="14" s="1"/>
  <c r="AZ51" i="14" s="1"/>
  <c r="AZ52" i="14" s="1"/>
  <c r="AZ53" i="14" s="1"/>
  <c r="AZ54" i="14" s="1"/>
  <c r="AZ55" i="14" s="1"/>
  <c r="AZ56" i="14" s="1"/>
  <c r="AZ57" i="14" s="1"/>
  <c r="AZ58" i="14" s="1"/>
  <c r="E59" i="14" s="1"/>
  <c r="AA37" i="14"/>
  <c r="AA38" i="14" s="1"/>
  <c r="AA39" i="14" s="1"/>
  <c r="AA40" i="14" s="1"/>
  <c r="AA41" i="14" s="1"/>
  <c r="AA42" i="14" s="1"/>
  <c r="AA43" i="14" s="1"/>
  <c r="AA44" i="14" s="1"/>
  <c r="AA45" i="14" s="1"/>
  <c r="AA46" i="14" s="1"/>
  <c r="AA47" i="14" s="1"/>
  <c r="AA48" i="14" s="1"/>
  <c r="AA49" i="14" s="1"/>
  <c r="AA50" i="14" s="1"/>
  <c r="AA51" i="14" s="1"/>
  <c r="AA52" i="14" s="1"/>
  <c r="AA53" i="14" s="1"/>
  <c r="AA54" i="14" s="1"/>
  <c r="AA55" i="14" s="1"/>
  <c r="AA56" i="14" s="1"/>
  <c r="AA57" i="14" s="1"/>
  <c r="AA58" i="14" s="1"/>
  <c r="AA59" i="14" s="1"/>
  <c r="AA60" i="14" s="1"/>
  <c r="K61" i="14" s="1"/>
  <c r="BC58" i="14" l="1"/>
  <c r="BC59" i="14" s="1"/>
  <c r="BC60" i="14" s="1"/>
  <c r="BC61" i="14" s="1"/>
  <c r="BC62" i="14" s="1"/>
  <c r="BC63" i="14" s="1"/>
  <c r="BC64" i="14" s="1"/>
  <c r="BC65" i="14" s="1"/>
  <c r="BC66" i="14" s="1"/>
  <c r="BC67" i="14" s="1"/>
  <c r="BC68" i="14" s="1"/>
  <c r="BC69" i="14" s="1"/>
  <c r="BC70" i="14" s="1"/>
  <c r="BC71" i="14" s="1"/>
  <c r="BC72" i="14" s="1"/>
  <c r="BC73" i="14" s="1"/>
  <c r="BC74" i="14" s="1"/>
  <c r="BC75" i="14" s="1"/>
  <c r="K76" i="14" s="1"/>
  <c r="BD25" i="14"/>
  <c r="BD26" i="14" s="1"/>
  <c r="BD27" i="14" s="1"/>
  <c r="BD28" i="14" s="1"/>
  <c r="BD29" i="14" s="1"/>
  <c r="BD30" i="14" s="1"/>
  <c r="BD31" i="14" s="1"/>
  <c r="BD32" i="14" s="1"/>
  <c r="BD33" i="14" s="1"/>
  <c r="BD34" i="14" s="1"/>
  <c r="BD35" i="14" s="1"/>
  <c r="BD36" i="14" s="1"/>
  <c r="BD37" i="14" s="1"/>
  <c r="BD38" i="14" s="1"/>
  <c r="BD39" i="14" s="1"/>
  <c r="BD40" i="14" s="1"/>
  <c r="BD41" i="14" s="1"/>
  <c r="BD42" i="14" s="1"/>
  <c r="BD43" i="14" s="1"/>
  <c r="BD44" i="14" s="1"/>
  <c r="BD45" i="14" s="1"/>
  <c r="BD46" i="14" s="1"/>
  <c r="BD47" i="14" s="1"/>
  <c r="K48" i="14" s="1"/>
  <c r="U22" i="14"/>
  <c r="V22" i="14" s="1"/>
  <c r="U21" i="14"/>
  <c r="V21" i="14" s="1"/>
  <c r="W21" i="14" s="1"/>
  <c r="AP21" i="14" s="1"/>
  <c r="AP22" i="14" s="1"/>
  <c r="AP23" i="14" s="1"/>
  <c r="AP24" i="14" s="1"/>
  <c r="AP25" i="14" s="1"/>
  <c r="AP26" i="14" s="1"/>
  <c r="AP27" i="14" s="1"/>
  <c r="AP28" i="14" s="1"/>
  <c r="AP29" i="14" s="1"/>
  <c r="AP30" i="14" s="1"/>
  <c r="AP31" i="14" s="1"/>
  <c r="AP32" i="14" s="1"/>
  <c r="AP33" i="14" s="1"/>
  <c r="E34" i="14" s="1"/>
  <c r="U60" i="14"/>
  <c r="V60" i="14" s="1"/>
  <c r="U61" i="14"/>
  <c r="V61" i="14" s="1"/>
  <c r="W61" i="14" s="1"/>
  <c r="E3" i="14"/>
  <c r="O3" i="1"/>
  <c r="W63" i="14"/>
  <c r="AE63" i="14" s="1"/>
  <c r="AE64" i="14" s="1"/>
  <c r="AE65" i="14" s="1"/>
  <c r="AE66" i="14" s="1"/>
  <c r="AE67" i="14" s="1"/>
  <c r="AE68" i="14" s="1"/>
  <c r="AE69" i="14" s="1"/>
  <c r="AE70" i="14" s="1"/>
  <c r="AE71" i="14" s="1"/>
  <c r="AE72" i="14" s="1"/>
  <c r="AE73" i="14" s="1"/>
  <c r="AE74" i="14" s="1"/>
  <c r="AE75" i="14" s="1"/>
  <c r="AE76" i="14" s="1"/>
  <c r="AE77" i="14" s="1"/>
  <c r="AE78" i="14" s="1"/>
  <c r="AE79" i="14" s="1"/>
  <c r="E80" i="14" s="1"/>
  <c r="AC63" i="14"/>
  <c r="AC64" i="14" s="1"/>
  <c r="AC65" i="14" s="1"/>
  <c r="AC66" i="14" s="1"/>
  <c r="AC67" i="14" s="1"/>
  <c r="AC68" i="14" s="1"/>
  <c r="AC69" i="14" s="1"/>
  <c r="AC70" i="14" s="1"/>
  <c r="AC71" i="14" s="1"/>
  <c r="AC72" i="14" s="1"/>
  <c r="AC73" i="14" s="1"/>
  <c r="AC74" i="14" s="1"/>
  <c r="AC75" i="14" s="1"/>
  <c r="AC76" i="14" s="1"/>
  <c r="AC77" i="14" s="1"/>
  <c r="K78" i="14" s="1"/>
  <c r="AR51" i="14"/>
  <c r="AR52" i="14" s="1"/>
  <c r="AR53" i="14" s="1"/>
  <c r="AR54" i="14" s="1"/>
  <c r="AR55" i="14" s="1"/>
  <c r="AR56" i="14" s="1"/>
  <c r="AR57" i="14" s="1"/>
  <c r="AR58" i="14" s="1"/>
  <c r="AR59" i="14" s="1"/>
  <c r="AR60" i="14" s="1"/>
  <c r="AR61" i="14" s="1"/>
  <c r="AR62" i="14" s="1"/>
  <c r="AR63" i="14" s="1"/>
  <c r="AR64" i="14" s="1"/>
  <c r="AR65" i="14" s="1"/>
  <c r="AR66" i="14" s="1"/>
  <c r="AR67" i="14" s="1"/>
  <c r="AR68" i="14" s="1"/>
  <c r="AR69" i="14" s="1"/>
  <c r="AR70" i="14" s="1"/>
  <c r="AR71" i="14" s="1"/>
  <c r="AR72" i="14" s="1"/>
  <c r="AR73" i="14" s="1"/>
  <c r="AR74" i="14" s="1"/>
  <c r="AR75" i="14" s="1"/>
  <c r="AR76" i="14" s="1"/>
  <c r="K77" i="14" s="1"/>
  <c r="U78" i="14"/>
  <c r="V78" i="14" s="1"/>
  <c r="W78" i="14" s="1"/>
  <c r="AA61" i="14"/>
  <c r="AA62" i="14" s="1"/>
  <c r="AA63" i="14" s="1"/>
  <c r="AA64" i="14" s="1"/>
  <c r="AA65" i="14" s="1"/>
  <c r="AA66" i="14" s="1"/>
  <c r="AA67" i="14" s="1"/>
  <c r="AA68" i="14" s="1"/>
  <c r="AA69" i="14" s="1"/>
  <c r="AA70" i="14" s="1"/>
  <c r="AA71" i="14" s="1"/>
  <c r="AA72" i="14" s="1"/>
  <c r="AA73" i="14" s="1"/>
  <c r="K74" i="14" s="1"/>
  <c r="AZ59" i="14"/>
  <c r="AZ60" i="14" s="1"/>
  <c r="AZ61" i="14" s="1"/>
  <c r="AZ62" i="14" s="1"/>
  <c r="AZ63" i="14" s="1"/>
  <c r="AZ64" i="14" s="1"/>
  <c r="AZ65" i="14" s="1"/>
  <c r="AZ66" i="14" s="1"/>
  <c r="AZ67" i="14" s="1"/>
  <c r="AZ68" i="14" s="1"/>
  <c r="AZ69" i="14" s="1"/>
  <c r="AZ70" i="14" s="1"/>
  <c r="AZ71" i="14" s="1"/>
  <c r="AZ72" i="14" s="1"/>
  <c r="K73" i="14" s="1"/>
  <c r="U59" i="14"/>
  <c r="V59" i="14" s="1"/>
  <c r="W59" i="14" s="1"/>
  <c r="BG59" i="14" s="1"/>
  <c r="BG60" i="14" s="1"/>
  <c r="BG61" i="14" s="1"/>
  <c r="BG62" i="14" s="1"/>
  <c r="BG63" i="14" s="1"/>
  <c r="BG64" i="14" s="1"/>
  <c r="BG65" i="14" s="1"/>
  <c r="BG66" i="14" s="1"/>
  <c r="BG67" i="14" s="1"/>
  <c r="BG68" i="14" s="1"/>
  <c r="BG69" i="14" s="1"/>
  <c r="BG70" i="14" s="1"/>
  <c r="BG71" i="14" s="1"/>
  <c r="BG72" i="14" s="1"/>
  <c r="BG73" i="14" s="1"/>
  <c r="BG74" i="14" s="1"/>
  <c r="E75" i="14" s="1"/>
  <c r="W24" i="14"/>
  <c r="AN24" i="14" s="1"/>
  <c r="AN25" i="14" s="1"/>
  <c r="AN26" i="14" s="1"/>
  <c r="AN27" i="14" s="1"/>
  <c r="AN28" i="14" s="1"/>
  <c r="AN29" i="14" s="1"/>
  <c r="AN30" i="14" s="1"/>
  <c r="AN31" i="14" s="1"/>
  <c r="AN32" i="14" s="1"/>
  <c r="AN33" i="14" s="1"/>
  <c r="AN34" i="14" s="1"/>
  <c r="AN35" i="14" s="1"/>
  <c r="K36" i="14" s="1"/>
  <c r="AX24" i="14"/>
  <c r="AX25" i="14" s="1"/>
  <c r="AX26" i="14" s="1"/>
  <c r="AX27" i="14" s="1"/>
  <c r="AX28" i="14" s="1"/>
  <c r="AX29" i="14" s="1"/>
  <c r="AX30" i="14" s="1"/>
  <c r="AX31" i="14" s="1"/>
  <c r="AX32" i="14" s="1"/>
  <c r="AX33" i="14" s="1"/>
  <c r="AX34" i="14" s="1"/>
  <c r="K35" i="14" s="1"/>
  <c r="U35" i="14" s="1"/>
  <c r="V35" i="14" s="1"/>
  <c r="W35" i="14" l="1"/>
  <c r="AG35" i="14"/>
  <c r="AG36" i="14" s="1"/>
  <c r="AG37" i="14" s="1"/>
  <c r="AG38" i="14" s="1"/>
  <c r="AG39" i="14" s="1"/>
  <c r="AG40" i="14" s="1"/>
  <c r="AG41" i="14" s="1"/>
  <c r="AG42" i="14" s="1"/>
  <c r="AG43" i="14" s="1"/>
  <c r="AG44" i="14" s="1"/>
  <c r="AG45" i="14" s="1"/>
  <c r="AG46" i="14" s="1"/>
  <c r="AG47" i="14" s="1"/>
  <c r="AG48" i="14" s="1"/>
  <c r="AG49" i="14" s="1"/>
  <c r="AG50" i="14" s="1"/>
  <c r="AG51" i="14" s="1"/>
  <c r="AG52" i="14" s="1"/>
  <c r="AG53" i="14" s="1"/>
  <c r="AG54" i="14" s="1"/>
  <c r="AG55" i="14" s="1"/>
  <c r="AG56" i="14" s="1"/>
  <c r="K57" i="14" s="1"/>
  <c r="AO78" i="14"/>
  <c r="AO79" i="14" s="1"/>
  <c r="AO80" i="14" s="1"/>
  <c r="AO81" i="14" s="1"/>
  <c r="AO82" i="14" s="1"/>
  <c r="AO83" i="14" s="1"/>
  <c r="AO84" i="14" s="1"/>
  <c r="AO85" i="14" s="1"/>
  <c r="AO86" i="14" s="1"/>
  <c r="AO87" i="14" s="1"/>
  <c r="AO88" i="14" s="1"/>
  <c r="AO89" i="14" s="1"/>
  <c r="AO90" i="14" s="1"/>
  <c r="AO91" i="14" s="1"/>
  <c r="AO92" i="14" s="1"/>
  <c r="AO93" i="14" s="1"/>
  <c r="K94" i="14" s="1"/>
  <c r="AH21" i="14"/>
  <c r="AH22" i="14" s="1"/>
  <c r="AH23" i="14" s="1"/>
  <c r="AH24" i="14" s="1"/>
  <c r="AH25" i="14" s="1"/>
  <c r="AH26" i="14" s="1"/>
  <c r="AH27" i="14" s="1"/>
  <c r="AH28" i="14" s="1"/>
  <c r="AH29" i="14" s="1"/>
  <c r="AH30" i="14" s="1"/>
  <c r="AH31" i="14" s="1"/>
  <c r="AH32" i="14" s="1"/>
  <c r="AH33" i="14" s="1"/>
  <c r="AH34" i="14" s="1"/>
  <c r="AH35" i="14" s="1"/>
  <c r="AH36" i="14" s="1"/>
  <c r="AH37" i="14" s="1"/>
  <c r="AH38" i="14" s="1"/>
  <c r="E39" i="14" s="1"/>
  <c r="W22" i="14"/>
  <c r="AI22" i="14" s="1"/>
  <c r="AI23" i="14" s="1"/>
  <c r="AI24" i="14" s="1"/>
  <c r="AI25" i="14" s="1"/>
  <c r="AI26" i="14" s="1"/>
  <c r="AI27" i="14" s="1"/>
  <c r="AI28" i="14" s="1"/>
  <c r="AI29" i="14" s="1"/>
  <c r="AI30" i="14" s="1"/>
  <c r="AI31" i="14" s="1"/>
  <c r="AI32" i="14" s="1"/>
  <c r="AI33" i="14" s="1"/>
  <c r="AI34" i="14" s="1"/>
  <c r="AI35" i="14" s="1"/>
  <c r="AI36" i="14" s="1"/>
  <c r="AI37" i="14" s="1"/>
  <c r="AI38" i="14" s="1"/>
  <c r="AI39" i="14" s="1"/>
  <c r="E40" i="14" s="1"/>
  <c r="AF22" i="14"/>
  <c r="AF23" i="14" s="1"/>
  <c r="AF24" i="14" s="1"/>
  <c r="AF25" i="14" s="1"/>
  <c r="AF26" i="14" s="1"/>
  <c r="AF27" i="14" s="1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K39" i="14" s="1"/>
  <c r="U77" i="14"/>
  <c r="V77" i="14" s="1"/>
  <c r="AC78" i="14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AC95" i="14" s="1"/>
  <c r="E96" i="14" s="1"/>
  <c r="U80" i="14"/>
  <c r="V80" i="14" s="1"/>
  <c r="W80" i="14" s="1"/>
  <c r="AQ80" i="14" s="1"/>
  <c r="AQ81" i="14" s="1"/>
  <c r="AQ82" i="14" s="1"/>
  <c r="AQ83" i="14" s="1"/>
  <c r="AQ84" i="14" s="1"/>
  <c r="AQ85" i="14" s="1"/>
  <c r="AQ86" i="14" s="1"/>
  <c r="AQ87" i="14" s="1"/>
  <c r="AQ88" i="14" s="1"/>
  <c r="AQ89" i="14" s="1"/>
  <c r="AQ90" i="14" s="1"/>
  <c r="AQ91" i="14" s="1"/>
  <c r="AQ92" i="14" s="1"/>
  <c r="AQ93" i="14" s="1"/>
  <c r="E94" i="14" s="1"/>
  <c r="AE80" i="14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K95" i="14" s="1"/>
  <c r="U48" i="14"/>
  <c r="V48" i="14" s="1"/>
  <c r="AX35" i="14"/>
  <c r="AX36" i="14" s="1"/>
  <c r="AX37" i="14" s="1"/>
  <c r="AX38" i="14" s="1"/>
  <c r="AX39" i="14" s="1"/>
  <c r="AX40" i="14" s="1"/>
  <c r="AX41" i="14" s="1"/>
  <c r="AX42" i="14" s="1"/>
  <c r="AX43" i="14" s="1"/>
  <c r="AX44" i="14" s="1"/>
  <c r="AX45" i="14" s="1"/>
  <c r="AX46" i="14" s="1"/>
  <c r="AX47" i="14" s="1"/>
  <c r="AX48" i="14" s="1"/>
  <c r="AX49" i="14" s="1"/>
  <c r="AX50" i="14" s="1"/>
  <c r="AX51" i="14" s="1"/>
  <c r="AX52" i="14" s="1"/>
  <c r="AX53" i="14" s="1"/>
  <c r="AX54" i="14" s="1"/>
  <c r="E55" i="14" s="1"/>
  <c r="U3" i="14"/>
  <c r="V3" i="14" s="1"/>
  <c r="W3" i="14" s="1"/>
  <c r="AM3" i="14" s="1"/>
  <c r="AM4" i="14" s="1"/>
  <c r="AM5" i="14" s="1"/>
  <c r="AM6" i="14" s="1"/>
  <c r="AM7" i="14" s="1"/>
  <c r="AM8" i="14" s="1"/>
  <c r="AM9" i="14" s="1"/>
  <c r="AM10" i="14" s="1"/>
  <c r="AM11" i="14" s="1"/>
  <c r="AM12" i="14" s="1"/>
  <c r="AM13" i="14" s="1"/>
  <c r="AM14" i="14" s="1"/>
  <c r="AM15" i="14" s="1"/>
  <c r="AM16" i="14" s="1"/>
  <c r="AM17" i="14" s="1"/>
  <c r="E18" i="14" s="1"/>
  <c r="U36" i="14"/>
  <c r="V36" i="14" s="1"/>
  <c r="BA61" i="14"/>
  <c r="BA62" i="14" s="1"/>
  <c r="BA63" i="14" s="1"/>
  <c r="BA64" i="14" s="1"/>
  <c r="BA65" i="14" s="1"/>
  <c r="BA66" i="14" s="1"/>
  <c r="BA67" i="14" s="1"/>
  <c r="BA68" i="14" s="1"/>
  <c r="BA69" i="14" s="1"/>
  <c r="BA70" i="14" s="1"/>
  <c r="BA71" i="14" s="1"/>
  <c r="BA72" i="14" s="1"/>
  <c r="BA73" i="14" s="1"/>
  <c r="BA74" i="14" s="1"/>
  <c r="K75" i="14" s="1"/>
  <c r="W60" i="14"/>
  <c r="AT60" i="14" s="1"/>
  <c r="AT61" i="14" s="1"/>
  <c r="AT62" i="14" s="1"/>
  <c r="AT63" i="14" s="1"/>
  <c r="AT64" i="14" s="1"/>
  <c r="AT65" i="14" s="1"/>
  <c r="AT66" i="14" s="1"/>
  <c r="AT67" i="14" s="1"/>
  <c r="AT68" i="14" s="1"/>
  <c r="AT69" i="14" s="1"/>
  <c r="AT70" i="14" s="1"/>
  <c r="AT71" i="14" s="1"/>
  <c r="AT72" i="14" s="1"/>
  <c r="AT73" i="14" s="1"/>
  <c r="E74" i="14" s="1"/>
  <c r="BB60" i="14"/>
  <c r="BB61" i="14" s="1"/>
  <c r="BB62" i="14" s="1"/>
  <c r="BB63" i="14" s="1"/>
  <c r="BB64" i="14" s="1"/>
  <c r="BB65" i="14" s="1"/>
  <c r="BB66" i="14" s="1"/>
  <c r="BB67" i="14" s="1"/>
  <c r="BB68" i="14" s="1"/>
  <c r="BB69" i="14" s="1"/>
  <c r="BB70" i="14" s="1"/>
  <c r="BB71" i="14" s="1"/>
  <c r="BB72" i="14" s="1"/>
  <c r="BB73" i="14" s="1"/>
  <c r="BB74" i="14" s="1"/>
  <c r="BB75" i="14" s="1"/>
  <c r="E76" i="14" s="1"/>
  <c r="U73" i="14"/>
  <c r="V73" i="14" s="1"/>
  <c r="W77" i="14" l="1"/>
  <c r="AR77" i="14" s="1"/>
  <c r="AR78" i="14" s="1"/>
  <c r="AR79" i="14" s="1"/>
  <c r="AR80" i="14" s="1"/>
  <c r="AR81" i="14" s="1"/>
  <c r="AR82" i="14" s="1"/>
  <c r="AR83" i="14" s="1"/>
  <c r="AR84" i="14" s="1"/>
  <c r="E85" i="14" s="1"/>
  <c r="BH77" i="14"/>
  <c r="BH78" i="14" s="1"/>
  <c r="BH79" i="14" s="1"/>
  <c r="BH80" i="14" s="1"/>
  <c r="BH81" i="14" s="1"/>
  <c r="BH82" i="14" s="1"/>
  <c r="BH83" i="14" s="1"/>
  <c r="BH84" i="14" s="1"/>
  <c r="BH85" i="14" s="1"/>
  <c r="BH86" i="14" s="1"/>
  <c r="BH87" i="14" s="1"/>
  <c r="BH88" i="14" s="1"/>
  <c r="BH89" i="14" s="1"/>
  <c r="BH90" i="14" s="1"/>
  <c r="BH91" i="14" s="1"/>
  <c r="BH92" i="14" s="1"/>
  <c r="BH93" i="14" s="1"/>
  <c r="BH94" i="14" s="1"/>
  <c r="BH95" i="14" s="1"/>
  <c r="K96" i="14" s="1"/>
  <c r="U76" i="14"/>
  <c r="V76" i="14" s="1"/>
  <c r="W76" i="14" s="1"/>
  <c r="BC76" i="14" s="1"/>
  <c r="BC77" i="14" s="1"/>
  <c r="BC78" i="14" s="1"/>
  <c r="BC79" i="14" s="1"/>
  <c r="BC80" i="14" s="1"/>
  <c r="BC81" i="14" s="1"/>
  <c r="BC82" i="14" s="1"/>
  <c r="BC83" i="14" s="1"/>
  <c r="E84" i="14" s="1"/>
  <c r="U18" i="14"/>
  <c r="V18" i="14" s="1"/>
  <c r="W18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E33" i="14" s="1"/>
  <c r="AJ3" i="14"/>
  <c r="AJ4" i="14" s="1"/>
  <c r="AJ5" i="14" s="1"/>
  <c r="AJ6" i="14" s="1"/>
  <c r="AJ7" i="14" s="1"/>
  <c r="AJ8" i="14" s="1"/>
  <c r="AJ9" i="14" s="1"/>
  <c r="AJ10" i="14" s="1"/>
  <c r="AJ11" i="14" s="1"/>
  <c r="AJ12" i="14" s="1"/>
  <c r="AJ13" i="14" s="1"/>
  <c r="AJ14" i="14" s="1"/>
  <c r="AJ15" i="14" s="1"/>
  <c r="AJ16" i="14" s="1"/>
  <c r="AJ17" i="14" s="1"/>
  <c r="AJ18" i="14" s="1"/>
  <c r="AJ19" i="14" s="1"/>
  <c r="AJ20" i="14" s="1"/>
  <c r="AJ21" i="14" s="1"/>
  <c r="AJ22" i="14" s="1"/>
  <c r="AJ23" i="14" s="1"/>
  <c r="AJ24" i="14" s="1"/>
  <c r="AJ25" i="14" s="1"/>
  <c r="AJ26" i="14" s="1"/>
  <c r="AJ27" i="14" s="1"/>
  <c r="AJ28" i="14" s="1"/>
  <c r="AJ29" i="14" s="1"/>
  <c r="AJ30" i="14" s="1"/>
  <c r="AJ31" i="14" s="1"/>
  <c r="AJ32" i="14" s="1"/>
  <c r="AJ33" i="14" s="1"/>
  <c r="K34" i="14" s="1"/>
  <c r="W36" i="14"/>
  <c r="AN36" i="14" s="1"/>
  <c r="AN37" i="14" s="1"/>
  <c r="AN38" i="14" s="1"/>
  <c r="AN39" i="14" s="1"/>
  <c r="AN40" i="14" s="1"/>
  <c r="AN41" i="14" s="1"/>
  <c r="AN42" i="14" s="1"/>
  <c r="AN43" i="14" s="1"/>
  <c r="AN44" i="14" s="1"/>
  <c r="AN45" i="14" s="1"/>
  <c r="AN46" i="14" s="1"/>
  <c r="AN47" i="14" s="1"/>
  <c r="AN48" i="14" s="1"/>
  <c r="AN49" i="14" s="1"/>
  <c r="AN50" i="14" s="1"/>
  <c r="AN51" i="14" s="1"/>
  <c r="AN52" i="14" s="1"/>
  <c r="AN53" i="14" s="1"/>
  <c r="AN54" i="14" s="1"/>
  <c r="AN55" i="14" s="1"/>
  <c r="AN56" i="14" s="1"/>
  <c r="E57" i="14" s="1"/>
  <c r="AW36" i="14"/>
  <c r="AW37" i="14" s="1"/>
  <c r="AW38" i="14" s="1"/>
  <c r="AW39" i="14" s="1"/>
  <c r="AW40" i="14" s="1"/>
  <c r="AW41" i="14" s="1"/>
  <c r="AW42" i="14" s="1"/>
  <c r="AW43" i="14" s="1"/>
  <c r="AW44" i="14" s="1"/>
  <c r="AW45" i="14" s="1"/>
  <c r="AW46" i="14" s="1"/>
  <c r="AW47" i="14" s="1"/>
  <c r="AW48" i="14" s="1"/>
  <c r="AW49" i="14" s="1"/>
  <c r="AW50" i="14" s="1"/>
  <c r="AW51" i="14" s="1"/>
  <c r="AW52" i="14" s="1"/>
  <c r="AW53" i="14" s="1"/>
  <c r="AW54" i="14" s="1"/>
  <c r="AW55" i="14" s="1"/>
  <c r="K56" i="14" s="1"/>
  <c r="U39" i="14"/>
  <c r="V39" i="14" s="1"/>
  <c r="W39" i="14" s="1"/>
  <c r="AF39" i="14" s="1"/>
  <c r="AF40" i="14" s="1"/>
  <c r="AF41" i="14" s="1"/>
  <c r="AF42" i="14" s="1"/>
  <c r="AF43" i="14" s="1"/>
  <c r="AF44" i="14" s="1"/>
  <c r="AF45" i="14" s="1"/>
  <c r="AF46" i="14" s="1"/>
  <c r="AF47" i="14" s="1"/>
  <c r="AF48" i="14" s="1"/>
  <c r="E49" i="14" s="1"/>
  <c r="U96" i="14"/>
  <c r="V96" i="14" s="1"/>
  <c r="W96" i="14" s="1"/>
  <c r="W73" i="14"/>
  <c r="AZ73" i="14" s="1"/>
  <c r="AZ74" i="14" s="1"/>
  <c r="AZ75" i="14" s="1"/>
  <c r="AZ76" i="14" s="1"/>
  <c r="AZ77" i="14" s="1"/>
  <c r="AZ78" i="14" s="1"/>
  <c r="AZ79" i="14" s="1"/>
  <c r="AZ80" i="14" s="1"/>
  <c r="AZ81" i="14" s="1"/>
  <c r="AZ82" i="14" s="1"/>
  <c r="AZ83" i="14" s="1"/>
  <c r="AZ84" i="14" s="1"/>
  <c r="AZ85" i="14" s="1"/>
  <c r="AZ86" i="14" s="1"/>
  <c r="AZ87" i="14" s="1"/>
  <c r="AZ88" i="14" s="1"/>
  <c r="AZ89" i="14" s="1"/>
  <c r="AZ90" i="14" s="1"/>
  <c r="AZ91" i="14" s="1"/>
  <c r="E92" i="14" s="1"/>
  <c r="AD73" i="14"/>
  <c r="AD74" i="14" s="1"/>
  <c r="AD75" i="14" s="1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K93" i="14" s="1"/>
  <c r="W48" i="14"/>
  <c r="BD48" i="14" s="1"/>
  <c r="BD49" i="14" s="1"/>
  <c r="E50" i="14" s="1"/>
  <c r="AU48" i="14"/>
  <c r="AU49" i="14" s="1"/>
  <c r="AU50" i="14" s="1"/>
  <c r="AU51" i="14" s="1"/>
  <c r="AU52" i="14" s="1"/>
  <c r="AU53" i="14" s="1"/>
  <c r="AU54" i="14" s="1"/>
  <c r="K55" i="14" s="1"/>
  <c r="U75" i="14"/>
  <c r="V75" i="14" s="1"/>
  <c r="U95" i="14"/>
  <c r="V95" i="14" s="1"/>
  <c r="U74" i="14"/>
  <c r="V74" i="14" s="1"/>
  <c r="W74" i="14" s="1"/>
  <c r="AA74" i="14" s="1"/>
  <c r="AA75" i="14" s="1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E91" i="14" s="1"/>
  <c r="U94" i="14"/>
  <c r="V94" i="14" s="1"/>
  <c r="W94" i="14" s="1"/>
  <c r="AO94" i="14" s="1"/>
  <c r="AO95" i="14" s="1"/>
  <c r="AO96" i="14" s="1"/>
  <c r="AO97" i="14" s="1"/>
  <c r="AO98" i="14" s="1"/>
  <c r="AO99" i="14" s="1"/>
  <c r="E100" i="14" s="1"/>
  <c r="U34" i="14" l="1"/>
  <c r="V34" i="14" s="1"/>
  <c r="U50" i="14"/>
  <c r="V50" i="14" s="1"/>
  <c r="W50" i="14" s="1"/>
  <c r="BF50" i="14" s="1"/>
  <c r="BF51" i="14" s="1"/>
  <c r="BF52" i="14" s="1"/>
  <c r="BF53" i="14" s="1"/>
  <c r="BF54" i="14" s="1"/>
  <c r="BF55" i="14" s="1"/>
  <c r="BF56" i="14" s="1"/>
  <c r="BF57" i="14" s="1"/>
  <c r="BF58" i="14" s="1"/>
  <c r="BF59" i="14" s="1"/>
  <c r="BF60" i="14" s="1"/>
  <c r="BF61" i="14" s="1"/>
  <c r="BF62" i="14" s="1"/>
  <c r="BF63" i="14" s="1"/>
  <c r="BF64" i="14" s="1"/>
  <c r="BF65" i="14" s="1"/>
  <c r="BF66" i="14" s="1"/>
  <c r="BF67" i="14" s="1"/>
  <c r="BF68" i="14" s="1"/>
  <c r="E69" i="14" s="1"/>
  <c r="U55" i="14"/>
  <c r="V55" i="14" s="1"/>
  <c r="U33" i="14"/>
  <c r="V33" i="14" s="1"/>
  <c r="W33" i="14" s="1"/>
  <c r="AV33" i="14" s="1"/>
  <c r="AV34" i="14" s="1"/>
  <c r="AV35" i="14" s="1"/>
  <c r="AV36" i="14" s="1"/>
  <c r="AV37" i="14" s="1"/>
  <c r="AV38" i="14" s="1"/>
  <c r="AV39" i="14" s="1"/>
  <c r="AV40" i="14" s="1"/>
  <c r="AV41" i="14" s="1"/>
  <c r="AV42" i="14" s="1"/>
  <c r="AV43" i="14" s="1"/>
  <c r="AV44" i="14" s="1"/>
  <c r="AV45" i="14" s="1"/>
  <c r="AV46" i="14" s="1"/>
  <c r="AV47" i="14" s="1"/>
  <c r="AV48" i="14" s="1"/>
  <c r="AV49" i="14" s="1"/>
  <c r="AV50" i="14" s="1"/>
  <c r="AV51" i="14" s="1"/>
  <c r="AV52" i="14" s="1"/>
  <c r="AV53" i="14" s="1"/>
  <c r="E54" i="14" s="1"/>
  <c r="AQ94" i="14"/>
  <c r="AQ95" i="14" s="1"/>
  <c r="AQ96" i="14" s="1"/>
  <c r="AQ97" i="14" s="1"/>
  <c r="AQ98" i="14" s="1"/>
  <c r="K99" i="14" s="1"/>
  <c r="AM18" i="14"/>
  <c r="AM19" i="14" s="1"/>
  <c r="AM20" i="14" s="1"/>
  <c r="AM21" i="14" s="1"/>
  <c r="AM22" i="14" s="1"/>
  <c r="AM23" i="14" s="1"/>
  <c r="AM24" i="14" s="1"/>
  <c r="AM25" i="14" s="1"/>
  <c r="AM26" i="14" s="1"/>
  <c r="AM27" i="14" s="1"/>
  <c r="AM28" i="14" s="1"/>
  <c r="AM29" i="14" s="1"/>
  <c r="AM30" i="14" s="1"/>
  <c r="AM31" i="14" s="1"/>
  <c r="AM32" i="14" s="1"/>
  <c r="AM33" i="14" s="1"/>
  <c r="AM34" i="14" s="1"/>
  <c r="AM35" i="14" s="1"/>
  <c r="AM36" i="14" s="1"/>
  <c r="AM37" i="14" s="1"/>
  <c r="AM38" i="14" s="1"/>
  <c r="AM39" i="14" s="1"/>
  <c r="K40" i="14" s="1"/>
  <c r="AC96" i="14"/>
  <c r="AC97" i="14" s="1"/>
  <c r="K98" i="14" s="1"/>
  <c r="AT74" i="14"/>
  <c r="AT75" i="14" s="1"/>
  <c r="AT76" i="14" s="1"/>
  <c r="AT77" i="14" s="1"/>
  <c r="AT78" i="14" s="1"/>
  <c r="AT79" i="14" s="1"/>
  <c r="AT80" i="14" s="1"/>
  <c r="AT81" i="14" s="1"/>
  <c r="AT82" i="14" s="1"/>
  <c r="AT83" i="14" s="1"/>
  <c r="K84" i="14" s="1"/>
  <c r="AH39" i="14"/>
  <c r="AH40" i="14" s="1"/>
  <c r="AH41" i="14" s="1"/>
  <c r="AH42" i="14" s="1"/>
  <c r="AH43" i="14" s="1"/>
  <c r="AH44" i="14" s="1"/>
  <c r="AH45" i="14" s="1"/>
  <c r="AH46" i="14" s="1"/>
  <c r="AH47" i="14" s="1"/>
  <c r="AH48" i="14" s="1"/>
  <c r="AH49" i="14" s="1"/>
  <c r="AH50" i="14" s="1"/>
  <c r="AH51" i="14" s="1"/>
  <c r="AH52" i="14" s="1"/>
  <c r="K53" i="14" s="1"/>
  <c r="BB76" i="14"/>
  <c r="BB77" i="14" s="1"/>
  <c r="BB78" i="14" s="1"/>
  <c r="BB79" i="14" s="1"/>
  <c r="BB80" i="14" s="1"/>
  <c r="BB81" i="14" s="1"/>
  <c r="BB82" i="14" s="1"/>
  <c r="BB83" i="14" s="1"/>
  <c r="BB84" i="14" s="1"/>
  <c r="BB85" i="14" s="1"/>
  <c r="BB86" i="14" s="1"/>
  <c r="BB87" i="14" s="1"/>
  <c r="BB88" i="14" s="1"/>
  <c r="BB89" i="14" s="1"/>
  <c r="BB90" i="14" s="1"/>
  <c r="BB91" i="14" s="1"/>
  <c r="K92" i="14" s="1"/>
  <c r="U92" i="14" s="1"/>
  <c r="V92" i="14" s="1"/>
  <c r="W95" i="14"/>
  <c r="AE95" i="14" s="1"/>
  <c r="AE96" i="14" s="1"/>
  <c r="AE97" i="14" s="1"/>
  <c r="AE98" i="14" s="1"/>
  <c r="AE99" i="14" s="1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E117" i="14" s="1"/>
  <c r="AS95" i="14"/>
  <c r="AS96" i="14" s="1"/>
  <c r="AS97" i="14" s="1"/>
  <c r="AS98" i="14" s="1"/>
  <c r="AS99" i="14" s="1"/>
  <c r="K100" i="14" s="1"/>
  <c r="U100" i="14" s="1"/>
  <c r="V100" i="14" s="1"/>
  <c r="U56" i="14"/>
  <c r="V56" i="14" s="1"/>
  <c r="BH96" i="14"/>
  <c r="BH97" i="14" s="1"/>
  <c r="BH98" i="14" s="1"/>
  <c r="E99" i="14" s="1"/>
  <c r="W75" i="14"/>
  <c r="BA75" i="14" s="1"/>
  <c r="BA76" i="14" s="1"/>
  <c r="BA77" i="14" s="1"/>
  <c r="BA78" i="14" s="1"/>
  <c r="BA79" i="14" s="1"/>
  <c r="BA80" i="14" s="1"/>
  <c r="BA81" i="14" s="1"/>
  <c r="BA82" i="14" s="1"/>
  <c r="BA83" i="14" s="1"/>
  <c r="BA84" i="14" s="1"/>
  <c r="BA85" i="14" s="1"/>
  <c r="BA86" i="14" s="1"/>
  <c r="BA87" i="14" s="1"/>
  <c r="BA88" i="14" s="1"/>
  <c r="BA89" i="14" s="1"/>
  <c r="BA90" i="14" s="1"/>
  <c r="BA91" i="14" s="1"/>
  <c r="BA92" i="14" s="1"/>
  <c r="E93" i="14" s="1"/>
  <c r="BG75" i="14"/>
  <c r="BG76" i="14" s="1"/>
  <c r="BG77" i="14" s="1"/>
  <c r="BG78" i="14" s="1"/>
  <c r="BG79" i="14" s="1"/>
  <c r="BG80" i="14" s="1"/>
  <c r="BG81" i="14" s="1"/>
  <c r="BG82" i="14" s="1"/>
  <c r="BG83" i="14" s="1"/>
  <c r="BG84" i="14" s="1"/>
  <c r="BG85" i="14" s="1"/>
  <c r="BG86" i="14" s="1"/>
  <c r="BG87" i="14" s="1"/>
  <c r="BG88" i="14" s="1"/>
  <c r="BG89" i="14" s="1"/>
  <c r="BG90" i="14" s="1"/>
  <c r="K91" i="14" s="1"/>
  <c r="U57" i="14"/>
  <c r="V57" i="14" s="1"/>
  <c r="W57" i="14" s="1"/>
  <c r="AG57" i="14" s="1"/>
  <c r="AG58" i="14" s="1"/>
  <c r="AG59" i="14" s="1"/>
  <c r="AG60" i="14" s="1"/>
  <c r="AG61" i="14" s="1"/>
  <c r="AG62" i="14" s="1"/>
  <c r="AG63" i="14" s="1"/>
  <c r="AG64" i="14" s="1"/>
  <c r="AG65" i="14" s="1"/>
  <c r="AG66" i="14" s="1"/>
  <c r="AG67" i="14" s="1"/>
  <c r="AG68" i="14" s="1"/>
  <c r="AG69" i="14" s="1"/>
  <c r="K70" i="14" s="1"/>
  <c r="U85" i="14"/>
  <c r="V85" i="14" s="1"/>
  <c r="W85" i="14" s="1"/>
  <c r="BE85" i="14" s="1"/>
  <c r="BE86" i="14" s="1"/>
  <c r="BE87" i="14" s="1"/>
  <c r="BE88" i="14" s="1"/>
  <c r="BE89" i="14" s="1"/>
  <c r="BE90" i="14" s="1"/>
  <c r="BE91" i="14" s="1"/>
  <c r="BE92" i="14" s="1"/>
  <c r="BE93" i="14" s="1"/>
  <c r="BE94" i="14" s="1"/>
  <c r="BE95" i="14" s="1"/>
  <c r="BE96" i="14" s="1"/>
  <c r="BE97" i="14" s="1"/>
  <c r="E98" i="14" s="1"/>
  <c r="AR85" i="14"/>
  <c r="AR86" i="14" s="1"/>
  <c r="AR87" i="14" s="1"/>
  <c r="AR88" i="14" s="1"/>
  <c r="AR89" i="14" s="1"/>
  <c r="AR90" i="14" s="1"/>
  <c r="AR91" i="14" s="1"/>
  <c r="AR92" i="14" s="1"/>
  <c r="AR93" i="14" s="1"/>
  <c r="AR94" i="14" s="1"/>
  <c r="AR95" i="14" s="1"/>
  <c r="AR96" i="14" s="1"/>
  <c r="AR97" i="14" s="1"/>
  <c r="AR98" i="14" s="1"/>
  <c r="AR99" i="14" s="1"/>
  <c r="AR100" i="14" s="1"/>
  <c r="K101" i="14" s="1"/>
  <c r="W100" i="14" l="1"/>
  <c r="AO100" i="14"/>
  <c r="AO101" i="14" s="1"/>
  <c r="AO102" i="14" s="1"/>
  <c r="AO103" i="14" s="1"/>
  <c r="AO104" i="14" s="1"/>
  <c r="AO105" i="14" s="1"/>
  <c r="AO106" i="14" s="1"/>
  <c r="AO107" i="14" s="1"/>
  <c r="AO108" i="14" s="1"/>
  <c r="AO109" i="14" s="1"/>
  <c r="AO110" i="14" s="1"/>
  <c r="AO111" i="14" s="1"/>
  <c r="AO112" i="14" s="1"/>
  <c r="AO113" i="14" s="1"/>
  <c r="AO114" i="14" s="1"/>
  <c r="AO115" i="14" s="1"/>
  <c r="AO116" i="14" s="1"/>
  <c r="K117" i="14" s="1"/>
  <c r="W92" i="14"/>
  <c r="AZ92" i="14"/>
  <c r="AZ93" i="14" s="1"/>
  <c r="AZ94" i="14" s="1"/>
  <c r="AZ95" i="14" s="1"/>
  <c r="AZ96" i="14" s="1"/>
  <c r="AZ97" i="14" s="1"/>
  <c r="AZ98" i="14" s="1"/>
  <c r="AZ99" i="14" s="1"/>
  <c r="AZ100" i="14" s="1"/>
  <c r="AZ101" i="14" s="1"/>
  <c r="AZ102" i="14" s="1"/>
  <c r="AZ103" i="14" s="1"/>
  <c r="AZ104" i="14" s="1"/>
  <c r="AZ105" i="14" s="1"/>
  <c r="AZ106" i="14" s="1"/>
  <c r="AZ107" i="14" s="1"/>
  <c r="AZ108" i="14" s="1"/>
  <c r="AZ109" i="14" s="1"/>
  <c r="AZ110" i="14" s="1"/>
  <c r="AZ111" i="14" s="1"/>
  <c r="K112" i="14" s="1"/>
  <c r="U101" i="14"/>
  <c r="V101" i="14" s="1"/>
  <c r="W55" i="14"/>
  <c r="AU55" i="14" s="1"/>
  <c r="AU56" i="14" s="1"/>
  <c r="AU57" i="14" s="1"/>
  <c r="AU58" i="14" s="1"/>
  <c r="AU59" i="14" s="1"/>
  <c r="AU60" i="14" s="1"/>
  <c r="AU61" i="14" s="1"/>
  <c r="AU62" i="14" s="1"/>
  <c r="AU63" i="14" s="1"/>
  <c r="AU64" i="14" s="1"/>
  <c r="AU65" i="14" s="1"/>
  <c r="AU66" i="14" s="1"/>
  <c r="AU67" i="14" s="1"/>
  <c r="AU68" i="14" s="1"/>
  <c r="AU69" i="14" s="1"/>
  <c r="AU70" i="14" s="1"/>
  <c r="E71" i="14" s="1"/>
  <c r="AX55" i="14"/>
  <c r="AX56" i="14" s="1"/>
  <c r="AX57" i="14" s="1"/>
  <c r="AX58" i="14" s="1"/>
  <c r="AX59" i="14" s="1"/>
  <c r="AX60" i="14" s="1"/>
  <c r="AX61" i="14" s="1"/>
  <c r="AX62" i="14" s="1"/>
  <c r="AX63" i="14" s="1"/>
  <c r="AX64" i="14" s="1"/>
  <c r="AX65" i="14" s="1"/>
  <c r="AX66" i="14" s="1"/>
  <c r="AX67" i="14" s="1"/>
  <c r="AX68" i="14" s="1"/>
  <c r="K69" i="14" s="1"/>
  <c r="BD50" i="14"/>
  <c r="BD51" i="14" s="1"/>
  <c r="BD52" i="14" s="1"/>
  <c r="BD53" i="14" s="1"/>
  <c r="BD54" i="14" s="1"/>
  <c r="BD55" i="14" s="1"/>
  <c r="BD56" i="14" s="1"/>
  <c r="BD57" i="14" s="1"/>
  <c r="BD58" i="14" s="1"/>
  <c r="BD59" i="14" s="1"/>
  <c r="BD60" i="14" s="1"/>
  <c r="BD61" i="14" s="1"/>
  <c r="BD62" i="14" s="1"/>
  <c r="BD63" i="14" s="1"/>
  <c r="BD64" i="14" s="1"/>
  <c r="BD65" i="14" s="1"/>
  <c r="BD66" i="14" s="1"/>
  <c r="BD67" i="14" s="1"/>
  <c r="BD68" i="14" s="1"/>
  <c r="BD69" i="14" s="1"/>
  <c r="BD70" i="14" s="1"/>
  <c r="BD71" i="14" s="1"/>
  <c r="K72" i="14" s="1"/>
  <c r="W34" i="14"/>
  <c r="AJ34" i="14" s="1"/>
  <c r="AJ35" i="14" s="1"/>
  <c r="AJ36" i="14" s="1"/>
  <c r="AJ37" i="14" s="1"/>
  <c r="AJ38" i="14" s="1"/>
  <c r="AJ39" i="14" s="1"/>
  <c r="AJ40" i="14" s="1"/>
  <c r="AJ41" i="14" s="1"/>
  <c r="AJ42" i="14" s="1"/>
  <c r="AJ43" i="14" s="1"/>
  <c r="AJ44" i="14" s="1"/>
  <c r="AJ45" i="14" s="1"/>
  <c r="AJ46" i="14" s="1"/>
  <c r="AJ47" i="14" s="1"/>
  <c r="AJ48" i="14" s="1"/>
  <c r="AJ49" i="14" s="1"/>
  <c r="AJ50" i="14" s="1"/>
  <c r="AJ51" i="14" s="1"/>
  <c r="E52" i="14" s="1"/>
  <c r="AP34" i="14"/>
  <c r="AP35" i="14" s="1"/>
  <c r="AP36" i="14" s="1"/>
  <c r="AP37" i="14" s="1"/>
  <c r="AP38" i="14" s="1"/>
  <c r="AP39" i="14" s="1"/>
  <c r="AP40" i="14" s="1"/>
  <c r="AP41" i="14" s="1"/>
  <c r="AP42" i="14" s="1"/>
  <c r="AP43" i="14" s="1"/>
  <c r="AP44" i="14" s="1"/>
  <c r="AP45" i="14" s="1"/>
  <c r="AP46" i="14" s="1"/>
  <c r="AP47" i="14" s="1"/>
  <c r="AP48" i="14" s="1"/>
  <c r="K49" i="14" s="1"/>
  <c r="U99" i="14"/>
  <c r="V99" i="14" s="1"/>
  <c r="W99" i="14" s="1"/>
  <c r="U91" i="14"/>
  <c r="V91" i="14" s="1"/>
  <c r="U98" i="14"/>
  <c r="V98" i="14" s="1"/>
  <c r="W98" i="14" s="1"/>
  <c r="AC98" i="14" s="1"/>
  <c r="AC99" i="14" s="1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E114" i="14" s="1"/>
  <c r="BE98" i="14"/>
  <c r="BE99" i="14" s="1"/>
  <c r="BE100" i="14" s="1"/>
  <c r="BE101" i="14" s="1"/>
  <c r="BE102" i="14" s="1"/>
  <c r="BE103" i="14" s="1"/>
  <c r="BE104" i="14" s="1"/>
  <c r="BE105" i="14" s="1"/>
  <c r="BE106" i="14" s="1"/>
  <c r="BE107" i="14" s="1"/>
  <c r="BE108" i="14" s="1"/>
  <c r="BE109" i="14" s="1"/>
  <c r="BE110" i="14" s="1"/>
  <c r="BE111" i="14" s="1"/>
  <c r="BE112" i="14" s="1"/>
  <c r="BE113" i="14" s="1"/>
  <c r="BE114" i="14" s="1"/>
  <c r="BE115" i="14" s="1"/>
  <c r="K116" i="14" s="1"/>
  <c r="AB33" i="14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K52" i="14" s="1"/>
  <c r="U117" i="14"/>
  <c r="V117" i="14" s="1"/>
  <c r="W117" i="14" s="1"/>
  <c r="AE117" i="14"/>
  <c r="AE118" i="14" s="1"/>
  <c r="AE119" i="14" s="1"/>
  <c r="AE120" i="14" s="1"/>
  <c r="AE121" i="14" s="1"/>
  <c r="AE122" i="14" s="1"/>
  <c r="K123" i="14" s="1"/>
  <c r="U40" i="14"/>
  <c r="V40" i="14" s="1"/>
  <c r="U93" i="14"/>
  <c r="V93" i="14" s="1"/>
  <c r="W93" i="14" s="1"/>
  <c r="AD93" i="14" s="1"/>
  <c r="AD94" i="14" s="1"/>
  <c r="AD95" i="14" s="1"/>
  <c r="AD96" i="14" s="1"/>
  <c r="AD97" i="14" s="1"/>
  <c r="AD98" i="14" s="1"/>
  <c r="AD99" i="14" s="1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E110" i="14" s="1"/>
  <c r="U84" i="14"/>
  <c r="V84" i="14" s="1"/>
  <c r="BB92" i="14"/>
  <c r="BB93" i="14" s="1"/>
  <c r="BB94" i="14" s="1"/>
  <c r="BB95" i="14" s="1"/>
  <c r="BB96" i="14" s="1"/>
  <c r="BB97" i="14" s="1"/>
  <c r="BB98" i="14" s="1"/>
  <c r="BB99" i="14" s="1"/>
  <c r="BB100" i="14" s="1"/>
  <c r="BB101" i="14" s="1"/>
  <c r="BB102" i="14" s="1"/>
  <c r="BB103" i="14" s="1"/>
  <c r="BB104" i="14" s="1"/>
  <c r="BB105" i="14" s="1"/>
  <c r="BB106" i="14" s="1"/>
  <c r="BB107" i="14" s="1"/>
  <c r="BB108" i="14" s="1"/>
  <c r="BB109" i="14" s="1"/>
  <c r="BB110" i="14" s="1"/>
  <c r="BB111" i="14" s="1"/>
  <c r="BB112" i="14" s="1"/>
  <c r="E113" i="14" s="1"/>
  <c r="AN57" i="14"/>
  <c r="AN58" i="14" s="1"/>
  <c r="AN59" i="14" s="1"/>
  <c r="AN60" i="14" s="1"/>
  <c r="AN61" i="14" s="1"/>
  <c r="AN62" i="14" s="1"/>
  <c r="AN63" i="14" s="1"/>
  <c r="AN64" i="14" s="1"/>
  <c r="AN65" i="14" s="1"/>
  <c r="AN66" i="14" s="1"/>
  <c r="AN67" i="14" s="1"/>
  <c r="AN68" i="14" s="1"/>
  <c r="AN69" i="14" s="1"/>
  <c r="AN70" i="14" s="1"/>
  <c r="K71" i="14" s="1"/>
  <c r="W56" i="14"/>
  <c r="AW56" i="14" s="1"/>
  <c r="AW57" i="14" s="1"/>
  <c r="AW58" i="14" s="1"/>
  <c r="AW59" i="14" s="1"/>
  <c r="AW60" i="14" s="1"/>
  <c r="AW61" i="14" s="1"/>
  <c r="AW62" i="14" s="1"/>
  <c r="AW63" i="14" s="1"/>
  <c r="AW64" i="14" s="1"/>
  <c r="AW65" i="14" s="1"/>
  <c r="AW66" i="14" s="1"/>
  <c r="AW67" i="14" s="1"/>
  <c r="AW68" i="14" s="1"/>
  <c r="AW69" i="14" s="1"/>
  <c r="E70" i="14" s="1"/>
  <c r="AL56" i="14"/>
  <c r="AL57" i="14" s="1"/>
  <c r="AL58" i="14" s="1"/>
  <c r="AL59" i="14" s="1"/>
  <c r="AL60" i="14" s="1"/>
  <c r="AL61" i="14" s="1"/>
  <c r="AL62" i="14" s="1"/>
  <c r="AL63" i="14" s="1"/>
  <c r="AL64" i="14" s="1"/>
  <c r="AL65" i="14" s="1"/>
  <c r="AL66" i="14" s="1"/>
  <c r="AL67" i="14" s="1"/>
  <c r="AL68" i="14" s="1"/>
  <c r="AL69" i="14" s="1"/>
  <c r="AL70" i="14" s="1"/>
  <c r="AL71" i="14" s="1"/>
  <c r="E72" i="14" s="1"/>
  <c r="AS100" i="14"/>
  <c r="AS101" i="14" s="1"/>
  <c r="AS102" i="14" s="1"/>
  <c r="AS103" i="14" s="1"/>
  <c r="AS104" i="14" s="1"/>
  <c r="AS105" i="14" s="1"/>
  <c r="AS106" i="14" s="1"/>
  <c r="AS107" i="14" s="1"/>
  <c r="AS108" i="14" s="1"/>
  <c r="AS109" i="14" s="1"/>
  <c r="AS110" i="14" s="1"/>
  <c r="AS111" i="14" s="1"/>
  <c r="AS112" i="14" s="1"/>
  <c r="AS113" i="14" s="1"/>
  <c r="AS114" i="14" s="1"/>
  <c r="E115" i="14" s="1"/>
  <c r="AQ99" i="14"/>
  <c r="AQ100" i="14" s="1"/>
  <c r="AQ101" i="14" s="1"/>
  <c r="AQ102" i="14" s="1"/>
  <c r="AQ103" i="14" s="1"/>
  <c r="AQ104" i="14" s="1"/>
  <c r="AQ105" i="14" s="1"/>
  <c r="AQ106" i="14" s="1"/>
  <c r="AQ107" i="14" s="1"/>
  <c r="AQ108" i="14" s="1"/>
  <c r="AQ109" i="14" s="1"/>
  <c r="AQ110" i="14" s="1"/>
  <c r="AQ111" i="14" s="1"/>
  <c r="AQ112" i="14" s="1"/>
  <c r="AQ113" i="14" s="1"/>
  <c r="AQ114" i="14" s="1"/>
  <c r="AQ115" i="14" s="1"/>
  <c r="E116" i="14" s="1"/>
  <c r="W91" i="14" l="1"/>
  <c r="BG91" i="14" s="1"/>
  <c r="BG92" i="14" s="1"/>
  <c r="BG93" i="14" s="1"/>
  <c r="BG94" i="14" s="1"/>
  <c r="BG95" i="14" s="1"/>
  <c r="BG96" i="14" s="1"/>
  <c r="BG97" i="14" s="1"/>
  <c r="BG98" i="14" s="1"/>
  <c r="BG99" i="14" s="1"/>
  <c r="BG100" i="14" s="1"/>
  <c r="BG101" i="14" s="1"/>
  <c r="BG102" i="14" s="1"/>
  <c r="BG103" i="14" s="1"/>
  <c r="BG104" i="14" s="1"/>
  <c r="BG105" i="14" s="1"/>
  <c r="BG106" i="14" s="1"/>
  <c r="BG107" i="14" s="1"/>
  <c r="BG108" i="14" s="1"/>
  <c r="BG109" i="14" s="1"/>
  <c r="BG110" i="14" s="1"/>
  <c r="K111" i="14" s="1"/>
  <c r="AA91" i="14"/>
  <c r="AA92" i="14" s="1"/>
  <c r="AA93" i="14" s="1"/>
  <c r="AA94" i="14" s="1"/>
  <c r="AA95" i="14" s="1"/>
  <c r="AA96" i="14" s="1"/>
  <c r="AA97" i="14" s="1"/>
  <c r="AA98" i="14" s="1"/>
  <c r="AA99" i="14" s="1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K110" i="14" s="1"/>
  <c r="U71" i="14"/>
  <c r="V71" i="14" s="1"/>
  <c r="W71" i="14" s="1"/>
  <c r="AN71" i="14" s="1"/>
  <c r="AN72" i="14" s="1"/>
  <c r="AN73" i="14" s="1"/>
  <c r="AN74" i="14" s="1"/>
  <c r="AN75" i="14" s="1"/>
  <c r="AN76" i="14" s="1"/>
  <c r="AN77" i="14" s="1"/>
  <c r="AN78" i="14" s="1"/>
  <c r="AN79" i="14" s="1"/>
  <c r="AN80" i="14" s="1"/>
  <c r="AN81" i="14" s="1"/>
  <c r="AN82" i="14" s="1"/>
  <c r="AN83" i="14" s="1"/>
  <c r="AN84" i="14" s="1"/>
  <c r="AN85" i="14" s="1"/>
  <c r="AN86" i="14" s="1"/>
  <c r="AN87" i="14" s="1"/>
  <c r="AN88" i="14" s="1"/>
  <c r="AN89" i="14" s="1"/>
  <c r="E90" i="14" s="1"/>
  <c r="W101" i="14"/>
  <c r="AR101" i="14" s="1"/>
  <c r="AR102" i="14" s="1"/>
  <c r="AR103" i="14" s="1"/>
  <c r="AR104" i="14" s="1"/>
  <c r="AR105" i="14" s="1"/>
  <c r="AR106" i="14" s="1"/>
  <c r="AR107" i="14" s="1"/>
  <c r="AR108" i="14" s="1"/>
  <c r="AR109" i="14" s="1"/>
  <c r="AR110" i="14" s="1"/>
  <c r="AR111" i="14" s="1"/>
  <c r="AR112" i="14" s="1"/>
  <c r="AR113" i="14" s="1"/>
  <c r="AR114" i="14" s="1"/>
  <c r="AR115" i="14" s="1"/>
  <c r="AR116" i="14" s="1"/>
  <c r="AR117" i="14" s="1"/>
  <c r="AR118" i="14" s="1"/>
  <c r="AR119" i="14" s="1"/>
  <c r="AR120" i="14" s="1"/>
  <c r="AR121" i="14" s="1"/>
  <c r="E122" i="14" s="1"/>
  <c r="AK101" i="14"/>
  <c r="AK102" i="14" s="1"/>
  <c r="AK103" i="14" s="1"/>
  <c r="AK104" i="14" s="1"/>
  <c r="AK105" i="14" s="1"/>
  <c r="AK106" i="14" s="1"/>
  <c r="AK107" i="14" s="1"/>
  <c r="AK108" i="14" s="1"/>
  <c r="AK109" i="14" s="1"/>
  <c r="AK110" i="14" s="1"/>
  <c r="AK111" i="14" s="1"/>
  <c r="AK112" i="14" s="1"/>
  <c r="AK113" i="14" s="1"/>
  <c r="K114" i="14" s="1"/>
  <c r="BA93" i="14"/>
  <c r="BA94" i="14" s="1"/>
  <c r="BA95" i="14" s="1"/>
  <c r="BA96" i="14" s="1"/>
  <c r="BA97" i="14" s="1"/>
  <c r="BA98" i="14" s="1"/>
  <c r="BA99" i="14" s="1"/>
  <c r="BA100" i="14" s="1"/>
  <c r="BA101" i="14" s="1"/>
  <c r="BA102" i="14" s="1"/>
  <c r="BA103" i="14" s="1"/>
  <c r="BA104" i="14" s="1"/>
  <c r="BA105" i="14" s="1"/>
  <c r="BA106" i="14" s="1"/>
  <c r="BA107" i="14" s="1"/>
  <c r="BA108" i="14" s="1"/>
  <c r="BA109" i="14" s="1"/>
  <c r="BA110" i="14" s="1"/>
  <c r="BA111" i="14" s="1"/>
  <c r="BA112" i="14" s="1"/>
  <c r="K113" i="14" s="1"/>
  <c r="U69" i="14"/>
  <c r="V69" i="14" s="1"/>
  <c r="W40" i="14"/>
  <c r="AM40" i="14" s="1"/>
  <c r="AM41" i="14" s="1"/>
  <c r="AM42" i="14" s="1"/>
  <c r="AM43" i="14" s="1"/>
  <c r="AM44" i="14" s="1"/>
  <c r="AM45" i="14" s="1"/>
  <c r="AM46" i="14" s="1"/>
  <c r="AM47" i="14" s="1"/>
  <c r="AM48" i="14" s="1"/>
  <c r="AM49" i="14" s="1"/>
  <c r="AM50" i="14" s="1"/>
  <c r="AM51" i="14" s="1"/>
  <c r="AM52" i="14" s="1"/>
  <c r="E53" i="14" s="1"/>
  <c r="AI40" i="14"/>
  <c r="AI41" i="14" s="1"/>
  <c r="AI42" i="14" s="1"/>
  <c r="AI43" i="14" s="1"/>
  <c r="AI44" i="14" s="1"/>
  <c r="AI45" i="14" s="1"/>
  <c r="AI46" i="14" s="1"/>
  <c r="AI47" i="14" s="1"/>
  <c r="AI48" i="14" s="1"/>
  <c r="AI49" i="14" s="1"/>
  <c r="AI50" i="14" s="1"/>
  <c r="AI51" i="14" s="1"/>
  <c r="AI52" i="14" s="1"/>
  <c r="AI53" i="14" s="1"/>
  <c r="K54" i="14" s="1"/>
  <c r="BH99" i="14"/>
  <c r="BH100" i="14" s="1"/>
  <c r="BH101" i="14" s="1"/>
  <c r="BH102" i="14" s="1"/>
  <c r="BH103" i="14" s="1"/>
  <c r="BH104" i="14" s="1"/>
  <c r="BH105" i="14" s="1"/>
  <c r="BH106" i="14" s="1"/>
  <c r="BH107" i="14" s="1"/>
  <c r="BH108" i="14" s="1"/>
  <c r="BH109" i="14" s="1"/>
  <c r="BH110" i="14" s="1"/>
  <c r="BH111" i="14" s="1"/>
  <c r="BH112" i="14" s="1"/>
  <c r="BH113" i="14" s="1"/>
  <c r="BH114" i="14" s="1"/>
  <c r="K115" i="14" s="1"/>
  <c r="W84" i="14"/>
  <c r="AT84" i="14" s="1"/>
  <c r="AT85" i="14" s="1"/>
  <c r="AT86" i="14" s="1"/>
  <c r="AT87" i="14" s="1"/>
  <c r="AT88" i="14" s="1"/>
  <c r="AT89" i="14" s="1"/>
  <c r="AT90" i="14" s="1"/>
  <c r="AT91" i="14" s="1"/>
  <c r="AT92" i="14" s="1"/>
  <c r="AT93" i="14" s="1"/>
  <c r="AT94" i="14" s="1"/>
  <c r="AT95" i="14" s="1"/>
  <c r="AT96" i="14" s="1"/>
  <c r="AT97" i="14" s="1"/>
  <c r="AT98" i="14" s="1"/>
  <c r="AT99" i="14" s="1"/>
  <c r="AT100" i="14" s="1"/>
  <c r="AT101" i="14" s="1"/>
  <c r="AT102" i="14" s="1"/>
  <c r="AT103" i="14" s="1"/>
  <c r="AT104" i="14" s="1"/>
  <c r="AT105" i="14" s="1"/>
  <c r="AT106" i="14" s="1"/>
  <c r="AT107" i="14" s="1"/>
  <c r="AT108" i="14" s="1"/>
  <c r="AT109" i="14" s="1"/>
  <c r="AT110" i="14" s="1"/>
  <c r="E111" i="14" s="1"/>
  <c r="BC84" i="14"/>
  <c r="BC85" i="14" s="1"/>
  <c r="BC86" i="14" s="1"/>
  <c r="BC87" i="14" s="1"/>
  <c r="BC88" i="14" s="1"/>
  <c r="BC89" i="14" s="1"/>
  <c r="BC90" i="14" s="1"/>
  <c r="BC91" i="14" s="1"/>
  <c r="BC92" i="14" s="1"/>
  <c r="BC93" i="14" s="1"/>
  <c r="BC94" i="14" s="1"/>
  <c r="BC95" i="14" s="1"/>
  <c r="BC96" i="14" s="1"/>
  <c r="BC97" i="14" s="1"/>
  <c r="BC98" i="14" s="1"/>
  <c r="BC99" i="14" s="1"/>
  <c r="BC100" i="14" s="1"/>
  <c r="BC101" i="14" s="1"/>
  <c r="BC102" i="14" s="1"/>
  <c r="BC103" i="14" s="1"/>
  <c r="BC104" i="14" s="1"/>
  <c r="BC105" i="14" s="1"/>
  <c r="BC106" i="14" s="1"/>
  <c r="BC107" i="14" s="1"/>
  <c r="BC108" i="14" s="1"/>
  <c r="BC109" i="14" s="1"/>
  <c r="BC110" i="14" s="1"/>
  <c r="BC111" i="14" s="1"/>
  <c r="E112" i="14" s="1"/>
  <c r="U49" i="14"/>
  <c r="V49" i="14" s="1"/>
  <c r="U116" i="14"/>
  <c r="V116" i="14" s="1"/>
  <c r="W116" i="14" s="1"/>
  <c r="U52" i="14"/>
  <c r="V52" i="14" s="1"/>
  <c r="W52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K67" i="14" s="1"/>
  <c r="U70" i="14"/>
  <c r="V70" i="14" s="1"/>
  <c r="W70" i="14" s="1"/>
  <c r="AG70" i="14" s="1"/>
  <c r="AG71" i="14" s="1"/>
  <c r="AG72" i="14" s="1"/>
  <c r="AG73" i="14" s="1"/>
  <c r="AG74" i="14" s="1"/>
  <c r="AG75" i="14" s="1"/>
  <c r="AG76" i="14" s="1"/>
  <c r="AG77" i="14" s="1"/>
  <c r="AG78" i="14" s="1"/>
  <c r="AG79" i="14" s="1"/>
  <c r="AG80" i="14" s="1"/>
  <c r="AG81" i="14" s="1"/>
  <c r="AG82" i="14" s="1"/>
  <c r="AG83" i="14" s="1"/>
  <c r="AG84" i="14" s="1"/>
  <c r="AG85" i="14" s="1"/>
  <c r="AG86" i="14" s="1"/>
  <c r="AG87" i="14" s="1"/>
  <c r="E88" i="14" s="1"/>
  <c r="AO117" i="14"/>
  <c r="AO118" i="14" s="1"/>
  <c r="AO119" i="14" s="1"/>
  <c r="AO120" i="14" s="1"/>
  <c r="AO121" i="14" s="1"/>
  <c r="AO122" i="14" s="1"/>
  <c r="AO123" i="14" s="1"/>
  <c r="AO124" i="14" s="1"/>
  <c r="AO125" i="14" s="1"/>
  <c r="AO126" i="14" s="1"/>
  <c r="AO127" i="14" s="1"/>
  <c r="AO128" i="14" s="1"/>
  <c r="BE116" i="14"/>
  <c r="BE117" i="14" s="1"/>
  <c r="BE118" i="14" s="1"/>
  <c r="BE119" i="14" s="1"/>
  <c r="BE120" i="14" s="1"/>
  <c r="E121" i="14" s="1"/>
  <c r="U72" i="14"/>
  <c r="V72" i="14" s="1"/>
  <c r="W72" i="14" s="1"/>
  <c r="BD72" i="14" s="1"/>
  <c r="BD73" i="14" s="1"/>
  <c r="BD74" i="14" s="1"/>
  <c r="BD75" i="14" s="1"/>
  <c r="BD76" i="14" s="1"/>
  <c r="BD77" i="14" s="1"/>
  <c r="BD78" i="14" s="1"/>
  <c r="BD79" i="14" s="1"/>
  <c r="BD80" i="14" s="1"/>
  <c r="BD81" i="14" s="1"/>
  <c r="BD82" i="14" s="1"/>
  <c r="E83" i="14" s="1"/>
  <c r="AO129" i="14" l="1"/>
  <c r="AO130" i="14" s="1"/>
  <c r="AO131" i="14" s="1"/>
  <c r="AO132" i="14" s="1"/>
  <c r="AO133" i="14" s="1"/>
  <c r="AO134" i="14" s="1"/>
  <c r="AO135" i="14" s="1"/>
  <c r="AO136" i="14" s="1"/>
  <c r="AO137" i="14" s="1"/>
  <c r="AO138" i="14" s="1"/>
  <c r="AO139" i="14" s="1"/>
  <c r="AO140" i="14" s="1"/>
  <c r="AO141" i="14" s="1"/>
  <c r="AO142" i="14" s="1"/>
  <c r="AO143" i="14" s="1"/>
  <c r="AO144" i="14" s="1"/>
  <c r="AO145" i="14" s="1"/>
  <c r="AO146" i="14" s="1"/>
  <c r="AO147" i="14" s="1"/>
  <c r="AO148" i="14" s="1"/>
  <c r="AO149" i="14" s="1"/>
  <c r="AO150" i="14" s="1"/>
  <c r="AO151" i="14" s="1"/>
  <c r="AO152" i="14" s="1"/>
  <c r="AO153" i="14" s="1"/>
  <c r="AO154" i="14" s="1"/>
  <c r="AO155" i="14" s="1"/>
  <c r="AO156" i="14" s="1"/>
  <c r="AO157" i="14" s="1"/>
  <c r="AO158" i="14" s="1"/>
  <c r="AO159" i="14" s="1"/>
  <c r="AO160" i="14" s="1"/>
  <c r="AO161" i="14" s="1"/>
  <c r="AO162" i="14" s="1"/>
  <c r="AO163" i="14" s="1"/>
  <c r="AO164" i="14" s="1"/>
  <c r="AO165" i="14" s="1"/>
  <c r="AO166" i="14" s="1"/>
  <c r="AO167" i="14" s="1"/>
  <c r="AO168" i="14" s="1"/>
  <c r="AO169" i="14" s="1"/>
  <c r="AO170" i="14" s="1"/>
  <c r="AO171" i="14" s="1"/>
  <c r="AO172" i="14" s="1"/>
  <c r="AO173" i="14" s="1"/>
  <c r="AO174" i="14" s="1"/>
  <c r="AO175" i="14" s="1"/>
  <c r="AO176" i="14" s="1"/>
  <c r="AO177" i="14" s="1"/>
  <c r="AO178" i="14" s="1"/>
  <c r="AO179" i="14" s="1"/>
  <c r="AO180" i="14" s="1"/>
  <c r="AO181" i="14" s="1"/>
  <c r="AO182" i="14" s="1"/>
  <c r="AO183" i="14" s="1"/>
  <c r="AO184" i="14" s="1"/>
  <c r="AO185" i="14" s="1"/>
  <c r="AO186" i="14" s="1"/>
  <c r="AO187" i="14" s="1"/>
  <c r="AO188" i="14" s="1"/>
  <c r="AO189" i="14" s="1"/>
  <c r="U111" i="14"/>
  <c r="V111" i="14" s="1"/>
  <c r="W111" i="14" s="1"/>
  <c r="BG111" i="14" s="1"/>
  <c r="BG112" i="14" s="1"/>
  <c r="BG113" i="14" s="1"/>
  <c r="BG114" i="14" s="1"/>
  <c r="BG115" i="14" s="1"/>
  <c r="BG116" i="14" s="1"/>
  <c r="BG117" i="14" s="1"/>
  <c r="BG118" i="14" s="1"/>
  <c r="BG119" i="14" s="1"/>
  <c r="BG120" i="14" s="1"/>
  <c r="BG121" i="14" s="1"/>
  <c r="BG122" i="14" s="1"/>
  <c r="BG123" i="14" s="1"/>
  <c r="K124" i="14" s="1"/>
  <c r="U113" i="14"/>
  <c r="V113" i="14" s="1"/>
  <c r="AW70" i="14"/>
  <c r="AW71" i="14" s="1"/>
  <c r="AW72" i="14" s="1"/>
  <c r="AW73" i="14" s="1"/>
  <c r="AW74" i="14" s="1"/>
  <c r="AW75" i="14" s="1"/>
  <c r="AW76" i="14" s="1"/>
  <c r="AW77" i="14" s="1"/>
  <c r="AW78" i="14" s="1"/>
  <c r="AW79" i="14" s="1"/>
  <c r="AW80" i="14" s="1"/>
  <c r="AW81" i="14" s="1"/>
  <c r="AW82" i="14" s="1"/>
  <c r="K83" i="14" s="1"/>
  <c r="AU71" i="14"/>
  <c r="AU72" i="14" s="1"/>
  <c r="AU73" i="14" s="1"/>
  <c r="AU74" i="14" s="1"/>
  <c r="AU75" i="14" s="1"/>
  <c r="AU76" i="14" s="1"/>
  <c r="AU77" i="14" s="1"/>
  <c r="AU78" i="14" s="1"/>
  <c r="AU79" i="14" s="1"/>
  <c r="AU80" i="14" s="1"/>
  <c r="AU81" i="14" s="1"/>
  <c r="AU82" i="14" s="1"/>
  <c r="AU83" i="14" s="1"/>
  <c r="AU84" i="14" s="1"/>
  <c r="AU85" i="14" s="1"/>
  <c r="AU86" i="14" s="1"/>
  <c r="AU87" i="14" s="1"/>
  <c r="K88" i="14" s="1"/>
  <c r="U112" i="14"/>
  <c r="V112" i="14" s="1"/>
  <c r="W112" i="14" s="1"/>
  <c r="AZ112" i="14" s="1"/>
  <c r="AZ113" i="14" s="1"/>
  <c r="AZ114" i="14" s="1"/>
  <c r="AZ115" i="14" s="1"/>
  <c r="AZ116" i="14" s="1"/>
  <c r="AZ117" i="14" s="1"/>
  <c r="AZ118" i="14" s="1"/>
  <c r="AZ119" i="14" s="1"/>
  <c r="AZ120" i="14" s="1"/>
  <c r="AZ121" i="14" s="1"/>
  <c r="AZ122" i="14" s="1"/>
  <c r="AZ123" i="14" s="1"/>
  <c r="AZ124" i="14" s="1"/>
  <c r="AZ125" i="14" s="1"/>
  <c r="AZ126" i="14" s="1"/>
  <c r="AZ127" i="14" s="1"/>
  <c r="AZ128" i="14" s="1"/>
  <c r="U115" i="14"/>
  <c r="V115" i="14" s="1"/>
  <c r="AJ52" i="14"/>
  <c r="AJ53" i="14" s="1"/>
  <c r="AJ54" i="14" s="1"/>
  <c r="AJ55" i="14" s="1"/>
  <c r="AJ56" i="14" s="1"/>
  <c r="AJ57" i="14" s="1"/>
  <c r="AJ58" i="14" s="1"/>
  <c r="AJ59" i="14" s="1"/>
  <c r="AJ60" i="14" s="1"/>
  <c r="AJ61" i="14" s="1"/>
  <c r="AJ62" i="14" s="1"/>
  <c r="AJ63" i="14" s="1"/>
  <c r="AJ64" i="14" s="1"/>
  <c r="AJ65" i="14" s="1"/>
  <c r="K66" i="14" s="1"/>
  <c r="W69" i="14"/>
  <c r="AX69" i="14" s="1"/>
  <c r="AX70" i="14" s="1"/>
  <c r="AX71" i="14" s="1"/>
  <c r="AX72" i="14" s="1"/>
  <c r="AX73" i="14" s="1"/>
  <c r="AX74" i="14" s="1"/>
  <c r="AX75" i="14" s="1"/>
  <c r="AX76" i="14" s="1"/>
  <c r="AX77" i="14" s="1"/>
  <c r="AX78" i="14" s="1"/>
  <c r="AX79" i="14" s="1"/>
  <c r="AX80" i="14" s="1"/>
  <c r="AX81" i="14" s="1"/>
  <c r="AX82" i="14" s="1"/>
  <c r="AX83" i="14" s="1"/>
  <c r="AX84" i="14" s="1"/>
  <c r="AX85" i="14" s="1"/>
  <c r="AX86" i="14" s="1"/>
  <c r="AX87" i="14" s="1"/>
  <c r="AX88" i="14" s="1"/>
  <c r="E89" i="14" s="1"/>
  <c r="BF69" i="14"/>
  <c r="BF70" i="14" s="1"/>
  <c r="BF71" i="14" s="1"/>
  <c r="BF72" i="14" s="1"/>
  <c r="BF73" i="14" s="1"/>
  <c r="BF74" i="14" s="1"/>
  <c r="BF75" i="14" s="1"/>
  <c r="BF76" i="14" s="1"/>
  <c r="BF77" i="14" s="1"/>
  <c r="BF78" i="14" s="1"/>
  <c r="BF79" i="14" s="1"/>
  <c r="BF80" i="14" s="1"/>
  <c r="BF81" i="14" s="1"/>
  <c r="BF82" i="14" s="1"/>
  <c r="BF83" i="14" s="1"/>
  <c r="BF84" i="14" s="1"/>
  <c r="BF85" i="14" s="1"/>
  <c r="BF86" i="14" s="1"/>
  <c r="BF87" i="14" s="1"/>
  <c r="BF88" i="14" s="1"/>
  <c r="BF89" i="14" s="1"/>
  <c r="K90" i="14" s="1"/>
  <c r="U90" i="14" s="1"/>
  <c r="V90" i="14" s="1"/>
  <c r="U54" i="14"/>
  <c r="V54" i="14" s="1"/>
  <c r="U114" i="14"/>
  <c r="V114" i="14" s="1"/>
  <c r="U53" i="14"/>
  <c r="V53" i="14" s="1"/>
  <c r="W53" i="14" s="1"/>
  <c r="AH53" i="14" s="1"/>
  <c r="AH54" i="14" s="1"/>
  <c r="AH55" i="14" s="1"/>
  <c r="AH56" i="14" s="1"/>
  <c r="AH57" i="14" s="1"/>
  <c r="AH58" i="14" s="1"/>
  <c r="AH59" i="14" s="1"/>
  <c r="AH60" i="14" s="1"/>
  <c r="AH61" i="14" s="1"/>
  <c r="AH62" i="14" s="1"/>
  <c r="AH63" i="14" s="1"/>
  <c r="AH64" i="14" s="1"/>
  <c r="AH65" i="14" s="1"/>
  <c r="AH66" i="14" s="1"/>
  <c r="AH67" i="14" s="1"/>
  <c r="E68" i="14" s="1"/>
  <c r="AQ116" i="14"/>
  <c r="AQ117" i="14" s="1"/>
  <c r="AQ118" i="14" s="1"/>
  <c r="AQ119" i="14" s="1"/>
  <c r="K120" i="14" s="1"/>
  <c r="AL72" i="14"/>
  <c r="AL73" i="14" s="1"/>
  <c r="AL74" i="14" s="1"/>
  <c r="AL75" i="14" s="1"/>
  <c r="AL76" i="14" s="1"/>
  <c r="AL77" i="14" s="1"/>
  <c r="AL78" i="14" s="1"/>
  <c r="AL79" i="14" s="1"/>
  <c r="AL80" i="14" s="1"/>
  <c r="AL81" i="14" s="1"/>
  <c r="AL82" i="14" s="1"/>
  <c r="AL83" i="14" s="1"/>
  <c r="AL84" i="14" s="1"/>
  <c r="AL85" i="14" s="1"/>
  <c r="AL86" i="14" s="1"/>
  <c r="AL87" i="14" s="1"/>
  <c r="AL88" i="14" s="1"/>
  <c r="K89" i="14" s="1"/>
  <c r="W49" i="14"/>
  <c r="AP49" i="14" s="1"/>
  <c r="AP50" i="14" s="1"/>
  <c r="AP51" i="14" s="1"/>
  <c r="AP52" i="14" s="1"/>
  <c r="AP53" i="14" s="1"/>
  <c r="AP54" i="14" s="1"/>
  <c r="AP55" i="14" s="1"/>
  <c r="AP56" i="14" s="1"/>
  <c r="AP57" i="14" s="1"/>
  <c r="AP58" i="14" s="1"/>
  <c r="AP59" i="14" s="1"/>
  <c r="AP60" i="14" s="1"/>
  <c r="AP61" i="14" s="1"/>
  <c r="AP62" i="14" s="1"/>
  <c r="AP63" i="14" s="1"/>
  <c r="AP64" i="14" s="1"/>
  <c r="AP65" i="14" s="1"/>
  <c r="AP66" i="14" s="1"/>
  <c r="E67" i="14" s="1"/>
  <c r="AF49" i="14"/>
  <c r="AF50" i="14" s="1"/>
  <c r="AF51" i="14" s="1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E65" i="14" s="1"/>
  <c r="U110" i="14"/>
  <c r="V110" i="14" s="1"/>
  <c r="W90" i="14" l="1"/>
  <c r="AN90" i="14"/>
  <c r="AN91" i="14" s="1"/>
  <c r="AN92" i="14" s="1"/>
  <c r="AN93" i="14" s="1"/>
  <c r="AN94" i="14" s="1"/>
  <c r="AN95" i="14" s="1"/>
  <c r="AN96" i="14" s="1"/>
  <c r="AN97" i="14" s="1"/>
  <c r="AN98" i="14" s="1"/>
  <c r="AN99" i="14" s="1"/>
  <c r="AN100" i="14" s="1"/>
  <c r="AN101" i="14" s="1"/>
  <c r="AN102" i="14" s="1"/>
  <c r="AN103" i="14" s="1"/>
  <c r="AN104" i="14" s="1"/>
  <c r="AN105" i="14" s="1"/>
  <c r="AN106" i="14" s="1"/>
  <c r="AN107" i="14" s="1"/>
  <c r="AN108" i="14" s="1"/>
  <c r="K109" i="14" s="1"/>
  <c r="W115" i="14"/>
  <c r="BH115" i="14" s="1"/>
  <c r="BH116" i="14" s="1"/>
  <c r="BH117" i="14" s="1"/>
  <c r="BH118" i="14" s="1"/>
  <c r="BH119" i="14" s="1"/>
  <c r="BH120" i="14" s="1"/>
  <c r="BH121" i="14" s="1"/>
  <c r="BH122" i="14" s="1"/>
  <c r="E123" i="14" s="1"/>
  <c r="AS115" i="14"/>
  <c r="AS116" i="14" s="1"/>
  <c r="AS117" i="14" s="1"/>
  <c r="AS118" i="14" s="1"/>
  <c r="AS119" i="14" s="1"/>
  <c r="AS120" i="14" s="1"/>
  <c r="K121" i="14" s="1"/>
  <c r="BC112" i="14"/>
  <c r="BC113" i="14" s="1"/>
  <c r="BC114" i="14" s="1"/>
  <c r="BC115" i="14" s="1"/>
  <c r="BC116" i="14" s="1"/>
  <c r="BC117" i="14" s="1"/>
  <c r="BC118" i="14" s="1"/>
  <c r="BC119" i="14" s="1"/>
  <c r="BC120" i="14" s="1"/>
  <c r="BC121" i="14" s="1"/>
  <c r="BC122" i="14" s="1"/>
  <c r="BC123" i="14" s="1"/>
  <c r="BC124" i="14" s="1"/>
  <c r="BC125" i="14" s="1"/>
  <c r="BC126" i="14" s="1"/>
  <c r="BC127" i="14" s="1"/>
  <c r="BC128" i="14" s="1"/>
  <c r="AM53" i="14"/>
  <c r="AM54" i="14" s="1"/>
  <c r="AM55" i="14" s="1"/>
  <c r="AM56" i="14" s="1"/>
  <c r="AM57" i="14" s="1"/>
  <c r="AM58" i="14" s="1"/>
  <c r="AM59" i="14" s="1"/>
  <c r="AM60" i="14" s="1"/>
  <c r="AM61" i="14" s="1"/>
  <c r="AM62" i="14" s="1"/>
  <c r="AM63" i="14" s="1"/>
  <c r="AM64" i="14" s="1"/>
  <c r="K65" i="14" s="1"/>
  <c r="AO2" i="13"/>
  <c r="AZ129" i="14"/>
  <c r="AZ130" i="14" s="1"/>
  <c r="AZ131" i="14" s="1"/>
  <c r="AZ132" i="14" s="1"/>
  <c r="AZ133" i="14" s="1"/>
  <c r="AZ134" i="14" s="1"/>
  <c r="AZ135" i="14" s="1"/>
  <c r="AZ136" i="14" s="1"/>
  <c r="AZ137" i="14" s="1"/>
  <c r="AZ138" i="14" s="1"/>
  <c r="AZ139" i="14" s="1"/>
  <c r="AZ140" i="14" s="1"/>
  <c r="AZ141" i="14" s="1"/>
  <c r="AZ142" i="14" s="1"/>
  <c r="AZ143" i="14" s="1"/>
  <c r="AZ144" i="14" s="1"/>
  <c r="AZ145" i="14" s="1"/>
  <c r="AZ146" i="14" s="1"/>
  <c r="AZ147" i="14" s="1"/>
  <c r="AZ148" i="14" s="1"/>
  <c r="E149" i="14" s="1"/>
  <c r="W114" i="14"/>
  <c r="AK114" i="14" s="1"/>
  <c r="AK115" i="14" s="1"/>
  <c r="AK116" i="14" s="1"/>
  <c r="AK117" i="14" s="1"/>
  <c r="AK118" i="14" s="1"/>
  <c r="AK119" i="14" s="1"/>
  <c r="E120" i="14" s="1"/>
  <c r="AC114" i="14"/>
  <c r="AC115" i="14" s="1"/>
  <c r="AC116" i="14" s="1"/>
  <c r="AC117" i="14" s="1"/>
  <c r="AC118" i="14" s="1"/>
  <c r="AC119" i="14" s="1"/>
  <c r="AC120" i="14" s="1"/>
  <c r="AC121" i="14" s="1"/>
  <c r="K122" i="14" s="1"/>
  <c r="W54" i="14"/>
  <c r="AI54" i="14" s="1"/>
  <c r="AI55" i="14" s="1"/>
  <c r="AI56" i="14" s="1"/>
  <c r="AI57" i="14" s="1"/>
  <c r="AI58" i="14" s="1"/>
  <c r="AI59" i="14" s="1"/>
  <c r="AI60" i="14" s="1"/>
  <c r="AI61" i="14" s="1"/>
  <c r="AI62" i="14" s="1"/>
  <c r="AI63" i="14" s="1"/>
  <c r="AI64" i="14" s="1"/>
  <c r="AI65" i="14" s="1"/>
  <c r="E66" i="14" s="1"/>
  <c r="AV54" i="14"/>
  <c r="AV55" i="14" s="1"/>
  <c r="AV56" i="14" s="1"/>
  <c r="AV57" i="14" s="1"/>
  <c r="AV58" i="14" s="1"/>
  <c r="AV59" i="14" s="1"/>
  <c r="AV60" i="14" s="1"/>
  <c r="AV61" i="14" s="1"/>
  <c r="AV62" i="14" s="1"/>
  <c r="AV63" i="14" s="1"/>
  <c r="AV64" i="14" s="1"/>
  <c r="AV65" i="14" s="1"/>
  <c r="AV66" i="14" s="1"/>
  <c r="AV67" i="14" s="1"/>
  <c r="K68" i="14" s="1"/>
  <c r="U68" i="14" s="1"/>
  <c r="V68" i="14" s="1"/>
  <c r="W110" i="14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AA119" i="14" s="1"/>
  <c r="AA120" i="14" s="1"/>
  <c r="AA121" i="14" s="1"/>
  <c r="AA122" i="14" s="1"/>
  <c r="AA123" i="14" s="1"/>
  <c r="AA124" i="14" s="1"/>
  <c r="AA125" i="14" s="1"/>
  <c r="AA126" i="14" s="1"/>
  <c r="AA127" i="14" s="1"/>
  <c r="AA128" i="14" s="1"/>
  <c r="AD110" i="14"/>
  <c r="AD111" i="14" s="1"/>
  <c r="AD112" i="14" s="1"/>
  <c r="AD113" i="14" s="1"/>
  <c r="AD114" i="14" s="1"/>
  <c r="AD115" i="14" s="1"/>
  <c r="AD116" i="14" s="1"/>
  <c r="AD117" i="14" s="1"/>
  <c r="AD118" i="14" s="1"/>
  <c r="AD119" i="14" s="1"/>
  <c r="AD120" i="14" s="1"/>
  <c r="AD121" i="14" s="1"/>
  <c r="AD122" i="14" s="1"/>
  <c r="AD123" i="14" s="1"/>
  <c r="AD124" i="14" s="1"/>
  <c r="AD125" i="14" s="1"/>
  <c r="AD126" i="14" s="1"/>
  <c r="AD127" i="14" s="1"/>
  <c r="AD128" i="14" s="1"/>
  <c r="BF90" i="14"/>
  <c r="BF91" i="14" s="1"/>
  <c r="BF92" i="14" s="1"/>
  <c r="BF93" i="14" s="1"/>
  <c r="BF94" i="14" s="1"/>
  <c r="BF95" i="14" s="1"/>
  <c r="BF96" i="14" s="1"/>
  <c r="BF97" i="14" s="1"/>
  <c r="BF98" i="14" s="1"/>
  <c r="BF99" i="14" s="1"/>
  <c r="BF100" i="14" s="1"/>
  <c r="BF101" i="14" s="1"/>
  <c r="BF102" i="14" s="1"/>
  <c r="BF103" i="14" s="1"/>
  <c r="BF104" i="14" s="1"/>
  <c r="BF105" i="14" s="1"/>
  <c r="E106" i="14" s="1"/>
  <c r="U88" i="14"/>
  <c r="V88" i="14" s="1"/>
  <c r="U89" i="14"/>
  <c r="V89" i="14" s="1"/>
  <c r="W89" i="14" s="1"/>
  <c r="AX89" i="14"/>
  <c r="AX90" i="14" s="1"/>
  <c r="AX91" i="14" s="1"/>
  <c r="AX92" i="14" s="1"/>
  <c r="AX93" i="14" s="1"/>
  <c r="AX94" i="14" s="1"/>
  <c r="AX95" i="14" s="1"/>
  <c r="AX96" i="14" s="1"/>
  <c r="AX97" i="14" s="1"/>
  <c r="AX98" i="14" s="1"/>
  <c r="AX99" i="14" s="1"/>
  <c r="AX100" i="14" s="1"/>
  <c r="AX101" i="14" s="1"/>
  <c r="AX102" i="14" s="1"/>
  <c r="AX103" i="14" s="1"/>
  <c r="AX104" i="14" s="1"/>
  <c r="AX105" i="14" s="1"/>
  <c r="AX106" i="14" s="1"/>
  <c r="AX107" i="14" s="1"/>
  <c r="K108" i="14" s="1"/>
  <c r="W113" i="14"/>
  <c r="BA113" i="14" s="1"/>
  <c r="BA114" i="14" s="1"/>
  <c r="BA115" i="14" s="1"/>
  <c r="BA116" i="14" s="1"/>
  <c r="BA117" i="14" s="1"/>
  <c r="BA118" i="14" s="1"/>
  <c r="BA119" i="14" s="1"/>
  <c r="BA120" i="14" s="1"/>
  <c r="BA121" i="14" s="1"/>
  <c r="BA122" i="14" s="1"/>
  <c r="BA123" i="14" s="1"/>
  <c r="BA124" i="14" s="1"/>
  <c r="BA125" i="14" s="1"/>
  <c r="BA126" i="14" s="1"/>
  <c r="BA127" i="14" s="1"/>
  <c r="BA128" i="14" s="1"/>
  <c r="BB113" i="14"/>
  <c r="BB114" i="14" s="1"/>
  <c r="BB115" i="14" s="1"/>
  <c r="BB116" i="14" s="1"/>
  <c r="BB117" i="14" s="1"/>
  <c r="BB118" i="14" s="1"/>
  <c r="BB119" i="14" s="1"/>
  <c r="BB120" i="14" s="1"/>
  <c r="BB121" i="14" s="1"/>
  <c r="BB122" i="14" s="1"/>
  <c r="BB123" i="14" s="1"/>
  <c r="BB124" i="14" s="1"/>
  <c r="BB125" i="14" s="1"/>
  <c r="BB126" i="14" s="1"/>
  <c r="BB127" i="14" s="1"/>
  <c r="K128" i="14" s="1"/>
  <c r="AL89" i="14"/>
  <c r="AL90" i="14" s="1"/>
  <c r="AL91" i="14" s="1"/>
  <c r="AL92" i="14" s="1"/>
  <c r="AL93" i="14" s="1"/>
  <c r="AL94" i="14" s="1"/>
  <c r="AL95" i="14" s="1"/>
  <c r="AL96" i="14" s="1"/>
  <c r="AL97" i="14" s="1"/>
  <c r="AL98" i="14" s="1"/>
  <c r="AL99" i="14" s="1"/>
  <c r="AL100" i="14" s="1"/>
  <c r="AL101" i="14" s="1"/>
  <c r="AL102" i="14" s="1"/>
  <c r="AL103" i="14" s="1"/>
  <c r="AL104" i="14" s="1"/>
  <c r="AL105" i="14" s="1"/>
  <c r="AL106" i="14" s="1"/>
  <c r="AL107" i="14" s="1"/>
  <c r="AL108" i="14" s="1"/>
  <c r="E109" i="14" s="1"/>
  <c r="U67" i="14"/>
  <c r="V67" i="14" s="1"/>
  <c r="W67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E82" i="14" s="1"/>
  <c r="AT111" i="14"/>
  <c r="AT112" i="14" s="1"/>
  <c r="AT113" i="14" s="1"/>
  <c r="AT114" i="14" s="1"/>
  <c r="AT115" i="14" s="1"/>
  <c r="AT116" i="14" s="1"/>
  <c r="AT117" i="14" s="1"/>
  <c r="AT118" i="14" s="1"/>
  <c r="AT119" i="14" s="1"/>
  <c r="AT120" i="14" s="1"/>
  <c r="AT121" i="14" s="1"/>
  <c r="AT122" i="14" s="1"/>
  <c r="AT123" i="14" s="1"/>
  <c r="E124" i="14" s="1"/>
  <c r="U83" i="14"/>
  <c r="V83" i="14" s="1"/>
  <c r="W68" i="14" l="1"/>
  <c r="AH68" i="14"/>
  <c r="AH69" i="14" s="1"/>
  <c r="AH70" i="14" s="1"/>
  <c r="AH71" i="14" s="1"/>
  <c r="AH72" i="14" s="1"/>
  <c r="AH73" i="14" s="1"/>
  <c r="AH74" i="14" s="1"/>
  <c r="AH75" i="14" s="1"/>
  <c r="AH76" i="14" s="1"/>
  <c r="AH77" i="14" s="1"/>
  <c r="AH78" i="14" s="1"/>
  <c r="AH79" i="14" s="1"/>
  <c r="AH80" i="14" s="1"/>
  <c r="K81" i="14" s="1"/>
  <c r="W88" i="14"/>
  <c r="AU88" i="14" s="1"/>
  <c r="AU89" i="14" s="1"/>
  <c r="AU90" i="14" s="1"/>
  <c r="AU91" i="14" s="1"/>
  <c r="AU92" i="14" s="1"/>
  <c r="AU93" i="14" s="1"/>
  <c r="AU94" i="14" s="1"/>
  <c r="AU95" i="14" s="1"/>
  <c r="AU96" i="14" s="1"/>
  <c r="AU97" i="14" s="1"/>
  <c r="AU98" i="14" s="1"/>
  <c r="AU99" i="14" s="1"/>
  <c r="AU100" i="14" s="1"/>
  <c r="AU101" i="14" s="1"/>
  <c r="AU102" i="14" s="1"/>
  <c r="AU103" i="14" s="1"/>
  <c r="AU104" i="14" s="1"/>
  <c r="AU105" i="14" s="1"/>
  <c r="AU106" i="14" s="1"/>
  <c r="K107" i="14" s="1"/>
  <c r="AG88" i="14"/>
  <c r="AG89" i="14" s="1"/>
  <c r="AG90" i="14" s="1"/>
  <c r="AG91" i="14" s="1"/>
  <c r="AG92" i="14" s="1"/>
  <c r="AG93" i="14" s="1"/>
  <c r="AG94" i="14" s="1"/>
  <c r="AG95" i="14" s="1"/>
  <c r="AG96" i="14" s="1"/>
  <c r="AG97" i="14" s="1"/>
  <c r="AG98" i="14" s="1"/>
  <c r="AG99" i="14" s="1"/>
  <c r="AG100" i="14" s="1"/>
  <c r="AG101" i="14" s="1"/>
  <c r="AG102" i="14" s="1"/>
  <c r="AG103" i="14" s="1"/>
  <c r="AG104" i="14" s="1"/>
  <c r="AG105" i="14" s="1"/>
  <c r="K106" i="14" s="1"/>
  <c r="U106" i="14" s="1"/>
  <c r="V106" i="14" s="1"/>
  <c r="AO3" i="13"/>
  <c r="AO4" i="13" s="1"/>
  <c r="AO5" i="13" s="1"/>
  <c r="AO6" i="13" s="1"/>
  <c r="AO7" i="13" s="1"/>
  <c r="AO8" i="13" s="1"/>
  <c r="AO9" i="13" s="1"/>
  <c r="AO10" i="13" s="1"/>
  <c r="AO11" i="13" s="1"/>
  <c r="AO12" i="13" s="1"/>
  <c r="AO13" i="13" s="1"/>
  <c r="AO14" i="13" s="1"/>
  <c r="AO15" i="13" s="1"/>
  <c r="AO16" i="13" s="1"/>
  <c r="AO17" i="13" s="1"/>
  <c r="AO18" i="13" s="1"/>
  <c r="AO19" i="13" s="1"/>
  <c r="AO20" i="13" s="1"/>
  <c r="AO21" i="13" s="1"/>
  <c r="AO22" i="13" s="1"/>
  <c r="AO23" i="13" s="1"/>
  <c r="AO24" i="13" s="1"/>
  <c r="AO25" i="13" s="1"/>
  <c r="AO26" i="13" s="1"/>
  <c r="AO27" i="13" s="1"/>
  <c r="AO28" i="13" s="1"/>
  <c r="AO29" i="13" s="1"/>
  <c r="AO30" i="13" s="1"/>
  <c r="AO31" i="13" s="1"/>
  <c r="AO32" i="13" s="1"/>
  <c r="AO33" i="13" s="1"/>
  <c r="AO34" i="13" s="1"/>
  <c r="AO35" i="13" s="1"/>
  <c r="AO36" i="13" s="1"/>
  <c r="AO37" i="13" s="1"/>
  <c r="AO38" i="13" s="1"/>
  <c r="AO39" i="13" s="1"/>
  <c r="AO40" i="13" s="1"/>
  <c r="AO41" i="13" s="1"/>
  <c r="AO42" i="13" s="1"/>
  <c r="AO43" i="13" s="1"/>
  <c r="AO44" i="13" s="1"/>
  <c r="AO45" i="13" s="1"/>
  <c r="AO46" i="13" s="1"/>
  <c r="AO47" i="13" s="1"/>
  <c r="AO48" i="13" s="1"/>
  <c r="AO49" i="13" s="1"/>
  <c r="AO50" i="13" s="1"/>
  <c r="AO51" i="13" s="1"/>
  <c r="AO52" i="13" s="1"/>
  <c r="AO53" i="13" s="1"/>
  <c r="AO54" i="13" s="1"/>
  <c r="AO55" i="13" s="1"/>
  <c r="AO56" i="13" s="1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N35" i="1"/>
  <c r="AD129" i="14"/>
  <c r="AD130" i="14" s="1"/>
  <c r="AD131" i="14" s="1"/>
  <c r="AD132" i="14" s="1"/>
  <c r="E133" i="14" s="1"/>
  <c r="BC129" i="14"/>
  <c r="BC130" i="14" s="1"/>
  <c r="BC131" i="14" s="1"/>
  <c r="BC132" i="14" s="1"/>
  <c r="BC133" i="14" s="1"/>
  <c r="E134" i="14" s="1"/>
  <c r="AA129" i="14"/>
  <c r="AA130" i="14" s="1"/>
  <c r="AA131" i="14" s="1"/>
  <c r="AA132" i="14" s="1"/>
  <c r="AA133" i="14" s="1"/>
  <c r="AA134" i="14" s="1"/>
  <c r="AA135" i="14" s="1"/>
  <c r="K136" i="14" s="1"/>
  <c r="AP67" i="14"/>
  <c r="AP68" i="14" s="1"/>
  <c r="AP69" i="14" s="1"/>
  <c r="AP70" i="14" s="1"/>
  <c r="AP71" i="14" s="1"/>
  <c r="AP72" i="14" s="1"/>
  <c r="AP73" i="14" s="1"/>
  <c r="AP74" i="14" s="1"/>
  <c r="AP75" i="14" s="1"/>
  <c r="AP76" i="14" s="1"/>
  <c r="AP77" i="14" s="1"/>
  <c r="AP78" i="14" s="1"/>
  <c r="AP79" i="14" s="1"/>
  <c r="AP80" i="14" s="1"/>
  <c r="AP81" i="14" s="1"/>
  <c r="AP82" i="14" s="1"/>
  <c r="AP83" i="14" s="1"/>
  <c r="AP84" i="14" s="1"/>
  <c r="AP85" i="14" s="1"/>
  <c r="AP86" i="14" s="1"/>
  <c r="K87" i="14" s="1"/>
  <c r="U109" i="14"/>
  <c r="V109" i="14" s="1"/>
  <c r="W109" i="14" s="1"/>
  <c r="AN109" i="14" s="1"/>
  <c r="AN110" i="14" s="1"/>
  <c r="AN111" i="14" s="1"/>
  <c r="AN112" i="14" s="1"/>
  <c r="AN113" i="14" s="1"/>
  <c r="AN114" i="14" s="1"/>
  <c r="AN115" i="14" s="1"/>
  <c r="AN116" i="14" s="1"/>
  <c r="AN117" i="14" s="1"/>
  <c r="AN118" i="14" s="1"/>
  <c r="AN119" i="14" s="1"/>
  <c r="AN120" i="14" s="1"/>
  <c r="AN121" i="14" s="1"/>
  <c r="AN122" i="14" s="1"/>
  <c r="AN123" i="14" s="1"/>
  <c r="AN124" i="14" s="1"/>
  <c r="AN125" i="14" s="1"/>
  <c r="AN126" i="14" s="1"/>
  <c r="K127" i="14" s="1"/>
  <c r="U128" i="14"/>
  <c r="V128" i="14" s="1"/>
  <c r="U121" i="14"/>
  <c r="V121" i="14" s="1"/>
  <c r="U66" i="14"/>
  <c r="V66" i="14" s="1"/>
  <c r="W66" i="14" s="1"/>
  <c r="AJ66" i="14" s="1"/>
  <c r="AJ67" i="14" s="1"/>
  <c r="AJ68" i="14" s="1"/>
  <c r="AJ69" i="14" s="1"/>
  <c r="AJ70" i="14" s="1"/>
  <c r="AJ71" i="14" s="1"/>
  <c r="AJ72" i="14" s="1"/>
  <c r="AJ73" i="14" s="1"/>
  <c r="AJ74" i="14" s="1"/>
  <c r="AJ75" i="14" s="1"/>
  <c r="AJ76" i="14" s="1"/>
  <c r="AJ77" i="14" s="1"/>
  <c r="AJ78" i="14" s="1"/>
  <c r="AJ79" i="14" s="1"/>
  <c r="AJ80" i="14" s="1"/>
  <c r="E81" i="14" s="1"/>
  <c r="U123" i="14"/>
  <c r="V123" i="14" s="1"/>
  <c r="W123" i="14" s="1"/>
  <c r="AE123" i="14" s="1"/>
  <c r="AE124" i="14" s="1"/>
  <c r="AE125" i="14" s="1"/>
  <c r="AE126" i="14" s="1"/>
  <c r="AE127" i="14" s="1"/>
  <c r="AE128" i="14" s="1"/>
  <c r="AV68" i="14"/>
  <c r="AV69" i="14" s="1"/>
  <c r="AV70" i="14" s="1"/>
  <c r="AV71" i="14" s="1"/>
  <c r="AV72" i="14" s="1"/>
  <c r="AV73" i="14" s="1"/>
  <c r="AV74" i="14" s="1"/>
  <c r="AV75" i="14" s="1"/>
  <c r="AV76" i="14" s="1"/>
  <c r="AV77" i="14" s="1"/>
  <c r="AV78" i="14" s="1"/>
  <c r="AV79" i="14" s="1"/>
  <c r="AV80" i="14" s="1"/>
  <c r="AV81" i="14" s="1"/>
  <c r="AV82" i="14" s="1"/>
  <c r="AV83" i="14" s="1"/>
  <c r="AV84" i="14" s="1"/>
  <c r="AV85" i="14" s="1"/>
  <c r="E86" i="14" s="1"/>
  <c r="W83" i="14"/>
  <c r="AW83" i="14" s="1"/>
  <c r="AW84" i="14" s="1"/>
  <c r="AW85" i="14" s="1"/>
  <c r="AW86" i="14" s="1"/>
  <c r="AW87" i="14" s="1"/>
  <c r="AW88" i="14" s="1"/>
  <c r="AW89" i="14" s="1"/>
  <c r="AW90" i="14" s="1"/>
  <c r="AW91" i="14" s="1"/>
  <c r="AW92" i="14" s="1"/>
  <c r="AW93" i="14" s="1"/>
  <c r="AW94" i="14" s="1"/>
  <c r="AW95" i="14" s="1"/>
  <c r="AW96" i="14" s="1"/>
  <c r="AW97" i="14" s="1"/>
  <c r="AW98" i="14" s="1"/>
  <c r="AW99" i="14" s="1"/>
  <c r="AW100" i="14" s="1"/>
  <c r="AW101" i="14" s="1"/>
  <c r="AW102" i="14" s="1"/>
  <c r="AW103" i="14" s="1"/>
  <c r="AW104" i="14" s="1"/>
  <c r="AW105" i="14" s="1"/>
  <c r="AW106" i="14" s="1"/>
  <c r="E107" i="14" s="1"/>
  <c r="BD83" i="14"/>
  <c r="BD84" i="14" s="1"/>
  <c r="BD85" i="14" s="1"/>
  <c r="BD86" i="14" s="1"/>
  <c r="BD87" i="14" s="1"/>
  <c r="BD88" i="14" s="1"/>
  <c r="BD89" i="14" s="1"/>
  <c r="BD90" i="14" s="1"/>
  <c r="BD91" i="14" s="1"/>
  <c r="BD92" i="14" s="1"/>
  <c r="BD93" i="14" s="1"/>
  <c r="BD94" i="14" s="1"/>
  <c r="BD95" i="14" s="1"/>
  <c r="BD96" i="14" s="1"/>
  <c r="BD97" i="14" s="1"/>
  <c r="BD98" i="14" s="1"/>
  <c r="BD99" i="14" s="1"/>
  <c r="BD100" i="14" s="1"/>
  <c r="BD101" i="14" s="1"/>
  <c r="BD102" i="14" s="1"/>
  <c r="BD103" i="14" s="1"/>
  <c r="BD104" i="14" s="1"/>
  <c r="BD105" i="14" s="1"/>
  <c r="BD106" i="14" s="1"/>
  <c r="BD107" i="14" s="1"/>
  <c r="E108" i="14" s="1"/>
  <c r="BA129" i="14"/>
  <c r="BA130" i="14" s="1"/>
  <c r="BA131" i="14" s="1"/>
  <c r="E132" i="14" s="1"/>
  <c r="U122" i="14"/>
  <c r="V122" i="14" s="1"/>
  <c r="U120" i="14"/>
  <c r="V120" i="14" s="1"/>
  <c r="W120" i="14" s="1"/>
  <c r="AQ120" i="14" s="1"/>
  <c r="AQ121" i="14" s="1"/>
  <c r="AQ122" i="14" s="1"/>
  <c r="AQ123" i="14" s="1"/>
  <c r="AQ124" i="14" s="1"/>
  <c r="AQ125" i="14" s="1"/>
  <c r="AQ126" i="14" s="1"/>
  <c r="AQ127" i="14" s="1"/>
  <c r="AQ128" i="14" s="1"/>
  <c r="U124" i="14"/>
  <c r="V124" i="14" s="1"/>
  <c r="W124" i="14" s="1"/>
  <c r="BG124" i="14" s="1"/>
  <c r="BG125" i="14" s="1"/>
  <c r="BG126" i="14" s="1"/>
  <c r="BG127" i="14" s="1"/>
  <c r="BG128" i="14" s="1"/>
  <c r="AT124" i="14"/>
  <c r="AT125" i="14" s="1"/>
  <c r="AT126" i="14" s="1"/>
  <c r="AT127" i="14" s="1"/>
  <c r="AT128" i="14" s="1"/>
  <c r="U65" i="14"/>
  <c r="V65" i="14" s="1"/>
  <c r="W106" i="14" l="1"/>
  <c r="BF106" i="14"/>
  <c r="BF107" i="14" s="1"/>
  <c r="BF108" i="14" s="1"/>
  <c r="BF109" i="14" s="1"/>
  <c r="BF110" i="14" s="1"/>
  <c r="BF111" i="14" s="1"/>
  <c r="BF112" i="14" s="1"/>
  <c r="BF113" i="14" s="1"/>
  <c r="BF114" i="14" s="1"/>
  <c r="BF115" i="14" s="1"/>
  <c r="BF116" i="14" s="1"/>
  <c r="BF117" i="14" s="1"/>
  <c r="BF118" i="14" s="1"/>
  <c r="BF119" i="14" s="1"/>
  <c r="BF120" i="14" s="1"/>
  <c r="BF121" i="14" s="1"/>
  <c r="BF122" i="14" s="1"/>
  <c r="BF123" i="14" s="1"/>
  <c r="BF124" i="14" s="1"/>
  <c r="BF125" i="14" s="1"/>
  <c r="BF126" i="14" s="1"/>
  <c r="BF127" i="14" s="1"/>
  <c r="BF128" i="14" s="1"/>
  <c r="W121" i="14"/>
  <c r="AS121" i="14" s="1"/>
  <c r="AS122" i="14" s="1"/>
  <c r="AS123" i="14" s="1"/>
  <c r="AS124" i="14" s="1"/>
  <c r="AS125" i="14" s="1"/>
  <c r="AS126" i="14" s="1"/>
  <c r="AS127" i="14" s="1"/>
  <c r="AS128" i="14" s="1"/>
  <c r="BE121" i="14"/>
  <c r="BE122" i="14" s="1"/>
  <c r="BE123" i="14" s="1"/>
  <c r="BE124" i="14" s="1"/>
  <c r="BE125" i="14" s="1"/>
  <c r="BE126" i="14" s="1"/>
  <c r="BE127" i="14" s="1"/>
  <c r="BE128" i="14" s="1"/>
  <c r="W128" i="14"/>
  <c r="BB128" i="14" s="1"/>
  <c r="AY128" i="14"/>
  <c r="AO129" i="13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L109" i="14"/>
  <c r="AL110" i="14" s="1"/>
  <c r="AL111" i="14" s="1"/>
  <c r="AL112" i="14" s="1"/>
  <c r="AL113" i="14" s="1"/>
  <c r="AL114" i="14" s="1"/>
  <c r="AL115" i="14" s="1"/>
  <c r="AL116" i="14" s="1"/>
  <c r="AL117" i="14" s="1"/>
  <c r="AL118" i="14" s="1"/>
  <c r="AL119" i="14" s="1"/>
  <c r="AL120" i="14" s="1"/>
  <c r="AL121" i="14" s="1"/>
  <c r="AL122" i="14" s="1"/>
  <c r="AL123" i="14" s="1"/>
  <c r="AL124" i="14" s="1"/>
  <c r="AL125" i="14" s="1"/>
  <c r="AL126" i="14" s="1"/>
  <c r="AL127" i="14" s="1"/>
  <c r="AL128" i="14" s="1"/>
  <c r="AE129" i="14"/>
  <c r="AE130" i="14" s="1"/>
  <c r="AE131" i="14" s="1"/>
  <c r="AE132" i="14" s="1"/>
  <c r="AE133" i="14" s="1"/>
  <c r="AE134" i="14" s="1"/>
  <c r="AE135" i="14" s="1"/>
  <c r="AE136" i="14" s="1"/>
  <c r="AE137" i="14" s="1"/>
  <c r="AE138" i="14" s="1"/>
  <c r="AE139" i="14" s="1"/>
  <c r="AE140" i="14" s="1"/>
  <c r="K141" i="14" s="1"/>
  <c r="AG106" i="14"/>
  <c r="AG107" i="14" s="1"/>
  <c r="AG108" i="14" s="1"/>
  <c r="AG109" i="14" s="1"/>
  <c r="AG110" i="14" s="1"/>
  <c r="AG111" i="14" s="1"/>
  <c r="AG112" i="14" s="1"/>
  <c r="AG113" i="14" s="1"/>
  <c r="AG114" i="14" s="1"/>
  <c r="AG115" i="14" s="1"/>
  <c r="AG116" i="14" s="1"/>
  <c r="AG117" i="14" s="1"/>
  <c r="AG118" i="14" s="1"/>
  <c r="AG119" i="14" s="1"/>
  <c r="AG120" i="14" s="1"/>
  <c r="AG121" i="14" s="1"/>
  <c r="AG122" i="14" s="1"/>
  <c r="AG123" i="14" s="1"/>
  <c r="AG124" i="14" s="1"/>
  <c r="AG125" i="14" s="1"/>
  <c r="AG126" i="14" s="1"/>
  <c r="AG127" i="14" s="1"/>
  <c r="AG128" i="14" s="1"/>
  <c r="W65" i="14"/>
  <c r="AM65" i="14" s="1"/>
  <c r="AM66" i="14" s="1"/>
  <c r="AM67" i="14" s="1"/>
  <c r="AM68" i="14" s="1"/>
  <c r="AM69" i="14" s="1"/>
  <c r="AM70" i="14" s="1"/>
  <c r="AM71" i="14" s="1"/>
  <c r="AM72" i="14" s="1"/>
  <c r="AM73" i="14" s="1"/>
  <c r="AM74" i="14" s="1"/>
  <c r="AM75" i="14" s="1"/>
  <c r="AM76" i="14" s="1"/>
  <c r="AM77" i="14" s="1"/>
  <c r="AM78" i="14" s="1"/>
  <c r="AM79" i="14" s="1"/>
  <c r="AM80" i="14" s="1"/>
  <c r="AM81" i="14" s="1"/>
  <c r="AM82" i="14" s="1"/>
  <c r="AM83" i="14" s="1"/>
  <c r="AM84" i="14" s="1"/>
  <c r="AM85" i="14" s="1"/>
  <c r="AM86" i="14" s="1"/>
  <c r="E87" i="14" s="1"/>
  <c r="AF65" i="14"/>
  <c r="AF66" i="14" s="1"/>
  <c r="AF67" i="14" s="1"/>
  <c r="AF68" i="14" s="1"/>
  <c r="AF69" i="14" s="1"/>
  <c r="AF70" i="14" s="1"/>
  <c r="AF71" i="14" s="1"/>
  <c r="AF72" i="14" s="1"/>
  <c r="AF73" i="14" s="1"/>
  <c r="AF74" i="14" s="1"/>
  <c r="AF75" i="14" s="1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K86" i="14" s="1"/>
  <c r="U86" i="14" s="1"/>
  <c r="V86" i="14" s="1"/>
  <c r="AU107" i="14"/>
  <c r="AU108" i="14" s="1"/>
  <c r="AU109" i="14" s="1"/>
  <c r="AU110" i="14" s="1"/>
  <c r="AU111" i="14" s="1"/>
  <c r="AU112" i="14" s="1"/>
  <c r="AU113" i="14" s="1"/>
  <c r="AU114" i="14" s="1"/>
  <c r="AU115" i="14" s="1"/>
  <c r="AU116" i="14" s="1"/>
  <c r="AU117" i="14" s="1"/>
  <c r="AU118" i="14" s="1"/>
  <c r="AU119" i="14" s="1"/>
  <c r="AU120" i="14" s="1"/>
  <c r="AU121" i="14" s="1"/>
  <c r="AU122" i="14" s="1"/>
  <c r="AU123" i="14" s="1"/>
  <c r="AU124" i="14" s="1"/>
  <c r="AU125" i="14" s="1"/>
  <c r="AU126" i="14" s="1"/>
  <c r="AU127" i="14" s="1"/>
  <c r="AU128" i="14" s="1"/>
  <c r="AT129" i="14"/>
  <c r="AT130" i="14" s="1"/>
  <c r="E131" i="14" s="1"/>
  <c r="BG129" i="14"/>
  <c r="BG130" i="14" s="1"/>
  <c r="BG131" i="14" s="1"/>
  <c r="BG132" i="14" s="1"/>
  <c r="BG133" i="14" s="1"/>
  <c r="BG134" i="14" s="1"/>
  <c r="BG135" i="14" s="1"/>
  <c r="BG136" i="14" s="1"/>
  <c r="E137" i="14" s="1"/>
  <c r="BH123" i="14"/>
  <c r="BH124" i="14" s="1"/>
  <c r="K125" i="14" s="1"/>
  <c r="U107" i="14"/>
  <c r="V107" i="14" s="1"/>
  <c r="W107" i="14" s="1"/>
  <c r="U81" i="14"/>
  <c r="V81" i="14" s="1"/>
  <c r="W81" i="14" s="1"/>
  <c r="W122" i="14"/>
  <c r="AC122" i="14" s="1"/>
  <c r="AC123" i="14" s="1"/>
  <c r="AC124" i="14" s="1"/>
  <c r="AC125" i="14" s="1"/>
  <c r="AC126" i="14" s="1"/>
  <c r="AC127" i="14" s="1"/>
  <c r="AC128" i="14" s="1"/>
  <c r="AR122" i="14"/>
  <c r="AR123" i="14" s="1"/>
  <c r="AR124" i="14" s="1"/>
  <c r="AR125" i="14" s="1"/>
  <c r="AR126" i="14" s="1"/>
  <c r="AR127" i="14" s="1"/>
  <c r="AR128" i="14" s="1"/>
  <c r="AH81" i="14"/>
  <c r="AH82" i="14" s="1"/>
  <c r="AH83" i="14" s="1"/>
  <c r="AH84" i="14" s="1"/>
  <c r="AH85" i="14" s="1"/>
  <c r="AH86" i="14" s="1"/>
  <c r="AH87" i="14" s="1"/>
  <c r="AH88" i="14" s="1"/>
  <c r="AH89" i="14" s="1"/>
  <c r="AH90" i="14" s="1"/>
  <c r="AH91" i="14" s="1"/>
  <c r="AH92" i="14" s="1"/>
  <c r="AH93" i="14" s="1"/>
  <c r="AH94" i="14" s="1"/>
  <c r="AH95" i="14" s="1"/>
  <c r="AH96" i="14" s="1"/>
  <c r="AH97" i="14" s="1"/>
  <c r="AH98" i="14" s="1"/>
  <c r="AH99" i="14" s="1"/>
  <c r="AH100" i="14" s="1"/>
  <c r="AH101" i="14" s="1"/>
  <c r="AH102" i="14" s="1"/>
  <c r="AH103" i="14" s="1"/>
  <c r="AH104" i="14" s="1"/>
  <c r="E105" i="14" s="1"/>
  <c r="U108" i="14"/>
  <c r="V108" i="14" s="1"/>
  <c r="W108" i="14" s="1"/>
  <c r="AX108" i="14" s="1"/>
  <c r="AX109" i="14" s="1"/>
  <c r="AX110" i="14" s="1"/>
  <c r="AX111" i="14" s="1"/>
  <c r="AX112" i="14" s="1"/>
  <c r="AX113" i="14" s="1"/>
  <c r="AX114" i="14" s="1"/>
  <c r="AX115" i="14" s="1"/>
  <c r="AX116" i="14" s="1"/>
  <c r="AX117" i="14" s="1"/>
  <c r="AX118" i="14" s="1"/>
  <c r="AX119" i="14" s="1"/>
  <c r="AX120" i="14" s="1"/>
  <c r="AX121" i="14" s="1"/>
  <c r="AX122" i="14" s="1"/>
  <c r="AX123" i="14" s="1"/>
  <c r="AX124" i="14" s="1"/>
  <c r="AX125" i="14" s="1"/>
  <c r="AX126" i="14" s="1"/>
  <c r="AX127" i="14" s="1"/>
  <c r="AX128" i="14" s="1"/>
  <c r="AQ129" i="14"/>
  <c r="AQ130" i="14" s="1"/>
  <c r="AQ131" i="14" s="1"/>
  <c r="AQ132" i="14" s="1"/>
  <c r="AQ133" i="14" s="1"/>
  <c r="AQ134" i="14" s="1"/>
  <c r="AQ135" i="14" s="1"/>
  <c r="AQ136" i="14" s="1"/>
  <c r="AQ137" i="14" s="1"/>
  <c r="AQ138" i="14" s="1"/>
  <c r="K139" i="14" s="1"/>
  <c r="AI66" i="14"/>
  <c r="AI67" i="14" s="1"/>
  <c r="AI68" i="14" s="1"/>
  <c r="AI69" i="14" s="1"/>
  <c r="AI70" i="14" s="1"/>
  <c r="AI71" i="14" s="1"/>
  <c r="AI72" i="14" s="1"/>
  <c r="AI73" i="14" s="1"/>
  <c r="AI74" i="14" s="1"/>
  <c r="AI75" i="14" s="1"/>
  <c r="AI76" i="14" s="1"/>
  <c r="AI77" i="14" s="1"/>
  <c r="AI78" i="14" s="1"/>
  <c r="AI79" i="14" s="1"/>
  <c r="AI80" i="14" s="1"/>
  <c r="AI81" i="14" s="1"/>
  <c r="K82" i="14" s="1"/>
  <c r="AK120" i="14"/>
  <c r="AK121" i="14" s="1"/>
  <c r="AK122" i="14" s="1"/>
  <c r="AK123" i="14" s="1"/>
  <c r="AK124" i="14" s="1"/>
  <c r="E125" i="14" s="1"/>
  <c r="W86" i="14" l="1"/>
  <c r="AV86" i="14"/>
  <c r="AV87" i="14" s="1"/>
  <c r="AV88" i="14" s="1"/>
  <c r="AV89" i="14" s="1"/>
  <c r="AV90" i="14" s="1"/>
  <c r="AV91" i="14" s="1"/>
  <c r="AV92" i="14" s="1"/>
  <c r="AV93" i="14" s="1"/>
  <c r="AV94" i="14" s="1"/>
  <c r="AV95" i="14" s="1"/>
  <c r="AV96" i="14" s="1"/>
  <c r="E97" i="14" s="1"/>
  <c r="E129" i="14"/>
  <c r="AO2" i="12"/>
  <c r="AF86" i="14"/>
  <c r="AF87" i="14" s="1"/>
  <c r="AF88" i="14" s="1"/>
  <c r="AF89" i="14" s="1"/>
  <c r="AF90" i="14" s="1"/>
  <c r="AF91" i="14" s="1"/>
  <c r="AF92" i="14" s="1"/>
  <c r="AF93" i="14" s="1"/>
  <c r="AF94" i="14" s="1"/>
  <c r="AF95" i="14" s="1"/>
  <c r="AF96" i="14" s="1"/>
  <c r="AF97" i="14" s="1"/>
  <c r="AF98" i="14" s="1"/>
  <c r="AF99" i="14" s="1"/>
  <c r="AF100" i="14" s="1"/>
  <c r="AF101" i="14" s="1"/>
  <c r="AF102" i="14" s="1"/>
  <c r="AF103" i="14" s="1"/>
  <c r="E104" i="14" s="1"/>
  <c r="AY129" i="14"/>
  <c r="AY130" i="14" s="1"/>
  <c r="AY131" i="14" s="1"/>
  <c r="AY132" i="14" s="1"/>
  <c r="AY133" i="14" s="1"/>
  <c r="AY134" i="14" s="1"/>
  <c r="AY135" i="14" s="1"/>
  <c r="AY136" i="14" s="1"/>
  <c r="AY137" i="14" s="1"/>
  <c r="AY138" i="14" s="1"/>
  <c r="AY139" i="14" s="1"/>
  <c r="AY140" i="14" s="1"/>
  <c r="AY141" i="14" s="1"/>
  <c r="AY142" i="14" s="1"/>
  <c r="AY143" i="14" s="1"/>
  <c r="AY144" i="14" s="1"/>
  <c r="AY145" i="14" s="1"/>
  <c r="AY146" i="14" s="1"/>
  <c r="AY147" i="14" s="1"/>
  <c r="AY148" i="14" s="1"/>
  <c r="AY149" i="14" s="1"/>
  <c r="AY150" i="14" s="1"/>
  <c r="AY151" i="14" s="1"/>
  <c r="AY152" i="14" s="1"/>
  <c r="AY153" i="14" s="1"/>
  <c r="AY154" i="14" s="1"/>
  <c r="AY155" i="14" s="1"/>
  <c r="AY156" i="14" s="1"/>
  <c r="AY157" i="14" s="1"/>
  <c r="AY158" i="14" s="1"/>
  <c r="AY159" i="14" s="1"/>
  <c r="AY160" i="14" s="1"/>
  <c r="AY161" i="14" s="1"/>
  <c r="AY162" i="14" s="1"/>
  <c r="AY163" i="14" s="1"/>
  <c r="AY164" i="14" s="1"/>
  <c r="AY165" i="14" s="1"/>
  <c r="AY166" i="14" s="1"/>
  <c r="AY167" i="14" s="1"/>
  <c r="AY168" i="14" s="1"/>
  <c r="AY169" i="14" s="1"/>
  <c r="AY170" i="14" s="1"/>
  <c r="AY171" i="14" s="1"/>
  <c r="AY172" i="14" s="1"/>
  <c r="AY173" i="14" s="1"/>
  <c r="AY174" i="14" s="1"/>
  <c r="AY175" i="14" s="1"/>
  <c r="AY176" i="14" s="1"/>
  <c r="AY177" i="14" s="1"/>
  <c r="AY178" i="14" s="1"/>
  <c r="AY179" i="14" s="1"/>
  <c r="AY180" i="14" s="1"/>
  <c r="AY181" i="14" s="1"/>
  <c r="AY182" i="14" s="1"/>
  <c r="AY183" i="14" s="1"/>
  <c r="AY184" i="14" s="1"/>
  <c r="AY185" i="14" s="1"/>
  <c r="AY186" i="14" s="1"/>
  <c r="AY187" i="14" s="1"/>
  <c r="AY188" i="14" s="1"/>
  <c r="AY189" i="14" s="1"/>
  <c r="U87" i="14"/>
  <c r="V87" i="14" s="1"/>
  <c r="W87" i="14" s="1"/>
  <c r="AP87" i="14" s="1"/>
  <c r="AP88" i="14" s="1"/>
  <c r="AP89" i="14" s="1"/>
  <c r="AP90" i="14" s="1"/>
  <c r="AP91" i="14" s="1"/>
  <c r="AP92" i="14" s="1"/>
  <c r="AP93" i="14" s="1"/>
  <c r="AP94" i="14" s="1"/>
  <c r="AP95" i="14" s="1"/>
  <c r="AP96" i="14" s="1"/>
  <c r="AP97" i="14" s="1"/>
  <c r="AP98" i="14" s="1"/>
  <c r="AP99" i="14" s="1"/>
  <c r="AP100" i="14" s="1"/>
  <c r="AP101" i="14" s="1"/>
  <c r="E102" i="14" s="1"/>
  <c r="BB129" i="14"/>
  <c r="BB130" i="14" s="1"/>
  <c r="BB131" i="14" s="1"/>
  <c r="BB132" i="14" s="1"/>
  <c r="BB133" i="14" s="1"/>
  <c r="BB134" i="14" s="1"/>
  <c r="BB135" i="14" s="1"/>
  <c r="BB136" i="14" s="1"/>
  <c r="BB137" i="14" s="1"/>
  <c r="BB138" i="14" s="1"/>
  <c r="BB139" i="14" s="1"/>
  <c r="BB140" i="14" s="1"/>
  <c r="BB141" i="14" s="1"/>
  <c r="K142" i="14" s="1"/>
  <c r="AC129" i="14"/>
  <c r="AC130" i="14" s="1"/>
  <c r="AC131" i="14" s="1"/>
  <c r="AC132" i="14" s="1"/>
  <c r="AC133" i="14" s="1"/>
  <c r="AC134" i="14" s="1"/>
  <c r="AC135" i="14" s="1"/>
  <c r="AC136" i="14" s="1"/>
  <c r="AC137" i="14" s="1"/>
  <c r="AC138" i="14" s="1"/>
  <c r="AC139" i="14" s="1"/>
  <c r="AC140" i="14" s="1"/>
  <c r="AC141" i="14" s="1"/>
  <c r="AC142" i="14" s="1"/>
  <c r="AC143" i="14" s="1"/>
  <c r="AC144" i="14" s="1"/>
  <c r="E145" i="14" s="1"/>
  <c r="AJ81" i="14"/>
  <c r="AJ82" i="14" s="1"/>
  <c r="AJ83" i="14" s="1"/>
  <c r="AJ84" i="14" s="1"/>
  <c r="AJ85" i="14" s="1"/>
  <c r="AJ86" i="14" s="1"/>
  <c r="AJ87" i="14" s="1"/>
  <c r="AJ88" i="14" s="1"/>
  <c r="AJ89" i="14" s="1"/>
  <c r="AJ90" i="14" s="1"/>
  <c r="AJ91" i="14" s="1"/>
  <c r="AJ92" i="14" s="1"/>
  <c r="AJ93" i="14" s="1"/>
  <c r="AJ94" i="14" s="1"/>
  <c r="AJ95" i="14" s="1"/>
  <c r="AJ96" i="14" s="1"/>
  <c r="K97" i="14" s="1"/>
  <c r="AU129" i="14"/>
  <c r="K130" i="14" s="1"/>
  <c r="U125" i="14"/>
  <c r="V125" i="14" s="1"/>
  <c r="W125" i="14" s="1"/>
  <c r="BH125" i="14" s="1"/>
  <c r="BH126" i="14" s="1"/>
  <c r="BH127" i="14" s="1"/>
  <c r="BH128" i="14" s="1"/>
  <c r="AW107" i="14"/>
  <c r="AW108" i="14" s="1"/>
  <c r="AW109" i="14" s="1"/>
  <c r="AW110" i="14" s="1"/>
  <c r="AW111" i="14" s="1"/>
  <c r="AW112" i="14" s="1"/>
  <c r="AW113" i="14" s="1"/>
  <c r="AW114" i="14" s="1"/>
  <c r="AW115" i="14" s="1"/>
  <c r="AW116" i="14" s="1"/>
  <c r="AW117" i="14" s="1"/>
  <c r="AW118" i="14" s="1"/>
  <c r="AW119" i="14" s="1"/>
  <c r="AW120" i="14" s="1"/>
  <c r="AW121" i="14" s="1"/>
  <c r="AW122" i="14" s="1"/>
  <c r="AW123" i="14" s="1"/>
  <c r="AW124" i="14" s="1"/>
  <c r="AW125" i="14" s="1"/>
  <c r="AW126" i="14" s="1"/>
  <c r="AW127" i="14" s="1"/>
  <c r="AW128" i="14" s="1"/>
  <c r="AG129" i="14"/>
  <c r="AG130" i="14" s="1"/>
  <c r="AG131" i="14" s="1"/>
  <c r="AG132" i="14" s="1"/>
  <c r="AG133" i="14" s="1"/>
  <c r="AG134" i="14" s="1"/>
  <c r="AG135" i="14" s="1"/>
  <c r="AG136" i="14" s="1"/>
  <c r="AG137" i="14" s="1"/>
  <c r="AG138" i="14" s="1"/>
  <c r="AG139" i="14" s="1"/>
  <c r="AG140" i="14" s="1"/>
  <c r="AG141" i="14" s="1"/>
  <c r="AG142" i="14" s="1"/>
  <c r="AG143" i="14" s="1"/>
  <c r="AG144" i="14" s="1"/>
  <c r="AG145" i="14" s="1"/>
  <c r="AG146" i="14" s="1"/>
  <c r="AG147" i="14" s="1"/>
  <c r="K148" i="14" s="1"/>
  <c r="K129" i="14"/>
  <c r="U82" i="14"/>
  <c r="V82" i="14" s="1"/>
  <c r="AS129" i="14"/>
  <c r="AS130" i="14" s="1"/>
  <c r="AS131" i="14" s="1"/>
  <c r="AS132" i="14" s="1"/>
  <c r="AS133" i="14" s="1"/>
  <c r="AS134" i="14" s="1"/>
  <c r="AS135" i="14" s="1"/>
  <c r="AS136" i="14" s="1"/>
  <c r="AS137" i="14" s="1"/>
  <c r="AS138" i="14" s="1"/>
  <c r="E139" i="14" s="1"/>
  <c r="BF129" i="14"/>
  <c r="E130" i="14" s="1"/>
  <c r="AL129" i="14"/>
  <c r="AL130" i="14" s="1"/>
  <c r="AL131" i="14" s="1"/>
  <c r="K132" i="14" s="1"/>
  <c r="AX129" i="14"/>
  <c r="AX130" i="14" s="1"/>
  <c r="AX131" i="14" s="1"/>
  <c r="AX132" i="14" s="1"/>
  <c r="AX133" i="14" s="1"/>
  <c r="AX134" i="14" s="1"/>
  <c r="AX135" i="14" s="1"/>
  <c r="E136" i="14" s="1"/>
  <c r="BD108" i="14"/>
  <c r="BD109" i="14" s="1"/>
  <c r="BD110" i="14" s="1"/>
  <c r="BD111" i="14" s="1"/>
  <c r="BD112" i="14" s="1"/>
  <c r="BD113" i="14" s="1"/>
  <c r="BD114" i="14" s="1"/>
  <c r="BD115" i="14" s="1"/>
  <c r="BD116" i="14" s="1"/>
  <c r="BD117" i="14" s="1"/>
  <c r="BD118" i="14" s="1"/>
  <c r="BD119" i="14" s="1"/>
  <c r="BD120" i="14" s="1"/>
  <c r="BD121" i="14" s="1"/>
  <c r="BD122" i="14" s="1"/>
  <c r="BD123" i="14" s="1"/>
  <c r="BD124" i="14" s="1"/>
  <c r="BD125" i="14" s="1"/>
  <c r="BD126" i="14" s="1"/>
  <c r="E127" i="14" s="1"/>
  <c r="BH129" i="14" l="1"/>
  <c r="BH130" i="14" s="1"/>
  <c r="BH131" i="14" s="1"/>
  <c r="BH132" i="14" s="1"/>
  <c r="BH133" i="14" s="1"/>
  <c r="BH134" i="14" s="1"/>
  <c r="K135" i="14" s="1"/>
  <c r="AM87" i="14"/>
  <c r="AM88" i="14" s="1"/>
  <c r="AM89" i="14" s="1"/>
  <c r="AM90" i="14" s="1"/>
  <c r="AM91" i="14" s="1"/>
  <c r="AM92" i="14" s="1"/>
  <c r="AM93" i="14" s="1"/>
  <c r="AM94" i="14" s="1"/>
  <c r="AM95" i="14" s="1"/>
  <c r="AM96" i="14" s="1"/>
  <c r="AM97" i="14" s="1"/>
  <c r="AM98" i="14" s="1"/>
  <c r="AM99" i="14" s="1"/>
  <c r="AM100" i="14" s="1"/>
  <c r="AM101" i="14" s="1"/>
  <c r="AM102" i="14" s="1"/>
  <c r="E103" i="14" s="1"/>
  <c r="AW129" i="14"/>
  <c r="AW130" i="14" s="1"/>
  <c r="AW131" i="14" s="1"/>
  <c r="AW132" i="14" s="1"/>
  <c r="AW133" i="14" s="1"/>
  <c r="AW134" i="14" s="1"/>
  <c r="E135" i="14" s="1"/>
  <c r="AY2" i="13"/>
  <c r="AO3" i="12"/>
  <c r="AO4" i="12" s="1"/>
  <c r="AO5" i="12" s="1"/>
  <c r="AO6" i="12" s="1"/>
  <c r="AO7" i="12" s="1"/>
  <c r="AO8" i="12" s="1"/>
  <c r="AO9" i="12" s="1"/>
  <c r="AO10" i="12" s="1"/>
  <c r="AO11" i="12" s="1"/>
  <c r="AO12" i="12" s="1"/>
  <c r="AO13" i="12" s="1"/>
  <c r="AO14" i="12" s="1"/>
  <c r="AO15" i="12" s="1"/>
  <c r="AO16" i="12" s="1"/>
  <c r="AO17" i="12" s="1"/>
  <c r="AO18" i="12" s="1"/>
  <c r="AO19" i="12" s="1"/>
  <c r="AO20" i="12" s="1"/>
  <c r="AO21" i="12" s="1"/>
  <c r="AO22" i="12" s="1"/>
  <c r="AO23" i="12" s="1"/>
  <c r="AO24" i="12" s="1"/>
  <c r="AO25" i="12" s="1"/>
  <c r="AO26" i="12" s="1"/>
  <c r="AO27" i="12" s="1"/>
  <c r="AO28" i="12" s="1"/>
  <c r="AO29" i="12" s="1"/>
  <c r="AO30" i="12" s="1"/>
  <c r="AO31" i="12" s="1"/>
  <c r="AO32" i="12" s="1"/>
  <c r="AO33" i="12" s="1"/>
  <c r="AO34" i="12" s="1"/>
  <c r="AO35" i="12" s="1"/>
  <c r="AO36" i="12" s="1"/>
  <c r="AO37" i="12" s="1"/>
  <c r="AO38" i="12" s="1"/>
  <c r="AO39" i="12" s="1"/>
  <c r="AO40" i="12" s="1"/>
  <c r="AO41" i="12" s="1"/>
  <c r="AO42" i="12" s="1"/>
  <c r="AO43" i="12" s="1"/>
  <c r="AO44" i="12" s="1"/>
  <c r="AO45" i="12" s="1"/>
  <c r="AO46" i="12" s="1"/>
  <c r="AO47" i="12" s="1"/>
  <c r="AO48" i="12" s="1"/>
  <c r="AO49" i="12" s="1"/>
  <c r="AO50" i="12" s="1"/>
  <c r="AO51" i="12" s="1"/>
  <c r="AO52" i="12" s="1"/>
  <c r="AO53" i="12" s="1"/>
  <c r="AO54" i="12" s="1"/>
  <c r="AO55" i="12" s="1"/>
  <c r="AO56" i="12" s="1"/>
  <c r="AO57" i="12" s="1"/>
  <c r="AO58" i="12" s="1"/>
  <c r="AO59" i="12" s="1"/>
  <c r="AO60" i="12" s="1"/>
  <c r="AO61" i="12" s="1"/>
  <c r="AO62" i="12" s="1"/>
  <c r="AO63" i="12" s="1"/>
  <c r="AO64" i="12" s="1"/>
  <c r="AO65" i="12" s="1"/>
  <c r="AO66" i="12" s="1"/>
  <c r="AO67" i="12" s="1"/>
  <c r="AO68" i="12" s="1"/>
  <c r="AO69" i="12" s="1"/>
  <c r="AO70" i="12" s="1"/>
  <c r="AO71" i="12" s="1"/>
  <c r="AO72" i="12" s="1"/>
  <c r="AO73" i="12" s="1"/>
  <c r="AO74" i="12" s="1"/>
  <c r="AO75" i="12" s="1"/>
  <c r="AO76" i="12" s="1"/>
  <c r="AO77" i="12" s="1"/>
  <c r="AO78" i="12" s="1"/>
  <c r="AO79" i="12" s="1"/>
  <c r="AO80" i="12" s="1"/>
  <c r="AO81" i="12" s="1"/>
  <c r="AO82" i="12" s="1"/>
  <c r="AO83" i="12" s="1"/>
  <c r="AO84" i="12" s="1"/>
  <c r="AO85" i="12" s="1"/>
  <c r="AO86" i="12" s="1"/>
  <c r="AO87" i="12" s="1"/>
  <c r="AO88" i="12" s="1"/>
  <c r="AO89" i="12" s="1"/>
  <c r="AO90" i="12" s="1"/>
  <c r="AO91" i="12" s="1"/>
  <c r="AO92" i="12" s="1"/>
  <c r="AO93" i="12" s="1"/>
  <c r="AO94" i="12" s="1"/>
  <c r="AO95" i="12" s="1"/>
  <c r="AO96" i="12" s="1"/>
  <c r="AO97" i="12" s="1"/>
  <c r="AO98" i="12" s="1"/>
  <c r="AO99" i="12" s="1"/>
  <c r="AO100" i="12" s="1"/>
  <c r="AO101" i="12" s="1"/>
  <c r="AO102" i="12" s="1"/>
  <c r="AO103" i="12" s="1"/>
  <c r="AO104" i="12" s="1"/>
  <c r="AO105" i="12" s="1"/>
  <c r="AO106" i="12" s="1"/>
  <c r="AO107" i="12" s="1"/>
  <c r="AO108" i="12" s="1"/>
  <c r="AO109" i="12" s="1"/>
  <c r="AO110" i="12" s="1"/>
  <c r="AO111" i="12" s="1"/>
  <c r="AO112" i="12" s="1"/>
  <c r="AO113" i="12" s="1"/>
  <c r="AO114" i="12" s="1"/>
  <c r="AO115" i="12" s="1"/>
  <c r="AO116" i="12" s="1"/>
  <c r="AO117" i="12" s="1"/>
  <c r="AO118" i="12" s="1"/>
  <c r="AO119" i="12" s="1"/>
  <c r="AO120" i="12" s="1"/>
  <c r="AO121" i="12" s="1"/>
  <c r="AO122" i="12" s="1"/>
  <c r="AO123" i="12" s="1"/>
  <c r="AO124" i="12" s="1"/>
  <c r="AO125" i="12" s="1"/>
  <c r="AO126" i="12" s="1"/>
  <c r="AO127" i="12" s="1"/>
  <c r="AO128" i="12" s="1"/>
  <c r="M35" i="1"/>
  <c r="U127" i="14"/>
  <c r="V127" i="14" s="1"/>
  <c r="W127" i="14" s="1"/>
  <c r="AN127" i="14" s="1"/>
  <c r="AN128" i="14" s="1"/>
  <c r="U129" i="14"/>
  <c r="V129" i="14" s="1"/>
  <c r="W129" i="14" s="1"/>
  <c r="AR129" i="14"/>
  <c r="AR130" i="14" s="1"/>
  <c r="AR131" i="14" s="1"/>
  <c r="AR132" i="14" s="1"/>
  <c r="AR133" i="14" s="1"/>
  <c r="AR134" i="14" s="1"/>
  <c r="AR135" i="14" s="1"/>
  <c r="AR136" i="14" s="1"/>
  <c r="AR137" i="14" s="1"/>
  <c r="AR138" i="14" s="1"/>
  <c r="AR139" i="14" s="1"/>
  <c r="AR140" i="14" s="1"/>
  <c r="E141" i="14" s="1"/>
  <c r="U136" i="14"/>
  <c r="V136" i="14" s="1"/>
  <c r="W136" i="14" s="1"/>
  <c r="AA136" i="14" s="1"/>
  <c r="AA137" i="14" s="1"/>
  <c r="AA138" i="14" s="1"/>
  <c r="AA139" i="14" s="1"/>
  <c r="AA140" i="14" s="1"/>
  <c r="AA141" i="14" s="1"/>
  <c r="AA142" i="14" s="1"/>
  <c r="AA143" i="14" s="1"/>
  <c r="AA144" i="14" s="1"/>
  <c r="AA145" i="14" s="1"/>
  <c r="AA146" i="14" s="1"/>
  <c r="AA147" i="14" s="1"/>
  <c r="AA148" i="14" s="1"/>
  <c r="AA149" i="14" s="1"/>
  <c r="AA150" i="14" s="1"/>
  <c r="AA151" i="14" s="1"/>
  <c r="AA152" i="14" s="1"/>
  <c r="K153" i="14" s="1"/>
  <c r="AX136" i="14"/>
  <c r="AX137" i="14" s="1"/>
  <c r="AX138" i="14" s="1"/>
  <c r="AX139" i="14" s="1"/>
  <c r="AX140" i="14" s="1"/>
  <c r="AX141" i="14" s="1"/>
  <c r="AX142" i="14" s="1"/>
  <c r="AX143" i="14" s="1"/>
  <c r="AX144" i="14" s="1"/>
  <c r="AX145" i="14" s="1"/>
  <c r="AX146" i="14" s="1"/>
  <c r="AX147" i="14" s="1"/>
  <c r="AX148" i="14" s="1"/>
  <c r="AX149" i="14" s="1"/>
  <c r="AX150" i="14" s="1"/>
  <c r="E151" i="14" s="1"/>
  <c r="W82" i="14"/>
  <c r="AI82" i="14" s="1"/>
  <c r="AI83" i="14" s="1"/>
  <c r="AI84" i="14" s="1"/>
  <c r="AI85" i="14" s="1"/>
  <c r="AI86" i="14" s="1"/>
  <c r="AI87" i="14" s="1"/>
  <c r="AI88" i="14" s="1"/>
  <c r="AI89" i="14" s="1"/>
  <c r="AI90" i="14" s="1"/>
  <c r="AI91" i="14" s="1"/>
  <c r="AI92" i="14" s="1"/>
  <c r="AI93" i="14" s="1"/>
  <c r="AI94" i="14" s="1"/>
  <c r="AI95" i="14" s="1"/>
  <c r="AI96" i="14" s="1"/>
  <c r="AI97" i="14" s="1"/>
  <c r="AI98" i="14" s="1"/>
  <c r="AI99" i="14" s="1"/>
  <c r="AI100" i="14" s="1"/>
  <c r="AI101" i="14" s="1"/>
  <c r="K102" i="14" s="1"/>
  <c r="AB82" i="14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AB95" i="14" s="1"/>
  <c r="AB96" i="14" s="1"/>
  <c r="AB97" i="14" s="1"/>
  <c r="AB98" i="14" s="1"/>
  <c r="AB99" i="14" s="1"/>
  <c r="AB100" i="14" s="1"/>
  <c r="AB101" i="14" s="1"/>
  <c r="AB102" i="14" s="1"/>
  <c r="AB103" i="14" s="1"/>
  <c r="AB104" i="14" s="1"/>
  <c r="K105" i="14" s="1"/>
  <c r="U130" i="14"/>
  <c r="V130" i="14" s="1"/>
  <c r="W130" i="14" s="1"/>
  <c r="AU130" i="14" s="1"/>
  <c r="AU131" i="14" s="1"/>
  <c r="AU132" i="14" s="1"/>
  <c r="AU133" i="14" s="1"/>
  <c r="AU134" i="14" s="1"/>
  <c r="AU135" i="14" s="1"/>
  <c r="AU136" i="14" s="1"/>
  <c r="AU137" i="14" s="1"/>
  <c r="K138" i="14" s="1"/>
  <c r="AK125" i="14"/>
  <c r="AK126" i="14" s="1"/>
  <c r="AK127" i="14" s="1"/>
  <c r="AK128" i="14" s="1"/>
  <c r="U132" i="14"/>
  <c r="V132" i="14" s="1"/>
  <c r="U97" i="14"/>
  <c r="V97" i="14" s="1"/>
  <c r="W97" i="14" s="1"/>
  <c r="AJ97" i="14" s="1"/>
  <c r="AJ98" i="14" s="1"/>
  <c r="AJ99" i="14" s="1"/>
  <c r="AJ100" i="14" s="1"/>
  <c r="AJ101" i="14" s="1"/>
  <c r="AJ102" i="14" s="1"/>
  <c r="AJ103" i="14" s="1"/>
  <c r="K104" i="14" s="1"/>
  <c r="U139" i="14"/>
  <c r="V139" i="14" s="1"/>
  <c r="W139" i="14" s="1"/>
  <c r="AQ139" i="14" s="1"/>
  <c r="AQ140" i="14" s="1"/>
  <c r="AQ141" i="14" s="1"/>
  <c r="AQ142" i="14" s="1"/>
  <c r="AQ143" i="14" s="1"/>
  <c r="AQ144" i="14" s="1"/>
  <c r="AQ145" i="14" s="1"/>
  <c r="AQ146" i="14" s="1"/>
  <c r="AQ147" i="14" s="1"/>
  <c r="AQ148" i="14" s="1"/>
  <c r="AQ149" i="14" s="1"/>
  <c r="K150" i="14" s="1"/>
  <c r="AS139" i="14"/>
  <c r="AS140" i="14" s="1"/>
  <c r="AS141" i="14" s="1"/>
  <c r="AS142" i="14" s="1"/>
  <c r="AS143" i="14" s="1"/>
  <c r="AS144" i="14" s="1"/>
  <c r="AS145" i="14" s="1"/>
  <c r="AS146" i="14" s="1"/>
  <c r="AS147" i="14" s="1"/>
  <c r="AS148" i="14" s="1"/>
  <c r="AS149" i="14" s="1"/>
  <c r="AS150" i="14" s="1"/>
  <c r="AS151" i="14" s="1"/>
  <c r="AS152" i="14" s="1"/>
  <c r="E153" i="14" s="1"/>
  <c r="BE129" i="14"/>
  <c r="BE130" i="14" s="1"/>
  <c r="BE131" i="14" s="1"/>
  <c r="BE132" i="14" s="1"/>
  <c r="BE133" i="14" s="1"/>
  <c r="BE134" i="14" s="1"/>
  <c r="BE135" i="14" s="1"/>
  <c r="BE136" i="14" s="1"/>
  <c r="BE137" i="14" s="1"/>
  <c r="BE138" i="14" s="1"/>
  <c r="BE139" i="14" s="1"/>
  <c r="BE140" i="14" s="1"/>
  <c r="BE141" i="14" s="1"/>
  <c r="BE142" i="14" s="1"/>
  <c r="BE143" i="14" s="1"/>
  <c r="BE144" i="14" s="1"/>
  <c r="BE145" i="14" s="1"/>
  <c r="BE146" i="14" s="1"/>
  <c r="BE147" i="14" s="1"/>
  <c r="BE148" i="14" s="1"/>
  <c r="BE149" i="14" s="1"/>
  <c r="BE150" i="14" s="1"/>
  <c r="BE151" i="14" s="1"/>
  <c r="BE152" i="14" s="1"/>
  <c r="BE153" i="14" s="1"/>
  <c r="K154" i="14" s="1"/>
  <c r="U104" i="14" l="1"/>
  <c r="V104" i="14" s="1"/>
  <c r="AO129" i="12"/>
  <c r="AO130" i="12" s="1"/>
  <c r="AO131" i="12" s="1"/>
  <c r="AO132" i="12" s="1"/>
  <c r="AO133" i="12" s="1"/>
  <c r="AO134" i="12" s="1"/>
  <c r="AO135" i="12" s="1"/>
  <c r="AO136" i="12" s="1"/>
  <c r="AO137" i="12" s="1"/>
  <c r="AO138" i="12" s="1"/>
  <c r="AO139" i="12" s="1"/>
  <c r="AO140" i="12" s="1"/>
  <c r="AO141" i="12" s="1"/>
  <c r="AO142" i="12" s="1"/>
  <c r="AO143" i="12" s="1"/>
  <c r="AO144" i="12" s="1"/>
  <c r="AO145" i="12" s="1"/>
  <c r="AO146" i="12" s="1"/>
  <c r="AO147" i="12" s="1"/>
  <c r="AO148" i="12" s="1"/>
  <c r="AO149" i="12" s="1"/>
  <c r="AO150" i="12" s="1"/>
  <c r="AO151" i="12" s="1"/>
  <c r="AO152" i="12" s="1"/>
  <c r="AO153" i="12" s="1"/>
  <c r="AO154" i="12" s="1"/>
  <c r="AO155" i="12" s="1"/>
  <c r="AO156" i="12" s="1"/>
  <c r="AO157" i="12" s="1"/>
  <c r="AO158" i="12" s="1"/>
  <c r="AO159" i="12" s="1"/>
  <c r="AO160" i="12" s="1"/>
  <c r="AO161" i="12" s="1"/>
  <c r="AO162" i="12" s="1"/>
  <c r="AO163" i="12" s="1"/>
  <c r="AO164" i="12" s="1"/>
  <c r="AO165" i="12" s="1"/>
  <c r="AO166" i="12" s="1"/>
  <c r="AO167" i="12" s="1"/>
  <c r="AO168" i="12" s="1"/>
  <c r="AO169" i="12" s="1"/>
  <c r="AO170" i="12" s="1"/>
  <c r="AO171" i="12" s="1"/>
  <c r="AO172" i="12" s="1"/>
  <c r="AO173" i="12" s="1"/>
  <c r="AO174" i="12" s="1"/>
  <c r="AO175" i="12" s="1"/>
  <c r="AO176" i="12" s="1"/>
  <c r="AO177" i="12" s="1"/>
  <c r="AO178" i="12" s="1"/>
  <c r="AO179" i="12" s="1"/>
  <c r="AO180" i="12" s="1"/>
  <c r="AO181" i="12" s="1"/>
  <c r="AO182" i="12" s="1"/>
  <c r="AO183" i="12" s="1"/>
  <c r="U105" i="14"/>
  <c r="V105" i="14" s="1"/>
  <c r="AY3" i="13"/>
  <c r="AY4" i="13" s="1"/>
  <c r="AY5" i="13" s="1"/>
  <c r="AY6" i="13" s="1"/>
  <c r="AY7" i="13" s="1"/>
  <c r="AY8" i="13" s="1"/>
  <c r="AY9" i="13" s="1"/>
  <c r="AY10" i="13" s="1"/>
  <c r="AY11" i="13" s="1"/>
  <c r="AY12" i="13" s="1"/>
  <c r="AY13" i="13" s="1"/>
  <c r="AY14" i="13" s="1"/>
  <c r="AY15" i="13" s="1"/>
  <c r="AY16" i="13" s="1"/>
  <c r="AY17" i="13" s="1"/>
  <c r="AY18" i="13" s="1"/>
  <c r="AY19" i="13" s="1"/>
  <c r="AY20" i="13" s="1"/>
  <c r="AY21" i="13" s="1"/>
  <c r="AY22" i="13" s="1"/>
  <c r="AY23" i="13" s="1"/>
  <c r="AY24" i="13" s="1"/>
  <c r="AY25" i="13" s="1"/>
  <c r="AY26" i="13" s="1"/>
  <c r="AY27" i="13" s="1"/>
  <c r="AY28" i="13" s="1"/>
  <c r="AY29" i="13" s="1"/>
  <c r="AY30" i="13" s="1"/>
  <c r="AY31" i="13" s="1"/>
  <c r="AY32" i="13" s="1"/>
  <c r="AY33" i="13" s="1"/>
  <c r="AY34" i="13" s="1"/>
  <c r="AY35" i="13" s="1"/>
  <c r="AY36" i="13" s="1"/>
  <c r="AY37" i="13" s="1"/>
  <c r="AY38" i="13" s="1"/>
  <c r="AY39" i="13" s="1"/>
  <c r="AY40" i="13" s="1"/>
  <c r="AY41" i="13" s="1"/>
  <c r="AY42" i="13" s="1"/>
  <c r="AY43" i="13" s="1"/>
  <c r="AY44" i="13" s="1"/>
  <c r="AY45" i="13" s="1"/>
  <c r="AY46" i="13" s="1"/>
  <c r="AY47" i="13" s="1"/>
  <c r="AY48" i="13" s="1"/>
  <c r="AY49" i="13" s="1"/>
  <c r="AY50" i="13" s="1"/>
  <c r="AY51" i="13" s="1"/>
  <c r="AY52" i="13" s="1"/>
  <c r="AY53" i="13" s="1"/>
  <c r="AY54" i="13" s="1"/>
  <c r="AY55" i="13" s="1"/>
  <c r="AY56" i="13" s="1"/>
  <c r="AY57" i="13" s="1"/>
  <c r="AY58" i="13" s="1"/>
  <c r="AY59" i="13" s="1"/>
  <c r="AY60" i="13" s="1"/>
  <c r="AY61" i="13" s="1"/>
  <c r="AY62" i="13" s="1"/>
  <c r="AY63" i="13" s="1"/>
  <c r="AY64" i="13" s="1"/>
  <c r="AY65" i="13" s="1"/>
  <c r="AY66" i="13" s="1"/>
  <c r="AY67" i="13" s="1"/>
  <c r="AY68" i="13" s="1"/>
  <c r="AY69" i="13" s="1"/>
  <c r="AY70" i="13" s="1"/>
  <c r="AY71" i="13" s="1"/>
  <c r="AY72" i="13" s="1"/>
  <c r="AY73" i="13" s="1"/>
  <c r="AY74" i="13" s="1"/>
  <c r="AY75" i="13" s="1"/>
  <c r="AY76" i="13" s="1"/>
  <c r="AY77" i="13" s="1"/>
  <c r="AY78" i="13" s="1"/>
  <c r="AY79" i="13" s="1"/>
  <c r="AY80" i="13" s="1"/>
  <c r="AY81" i="13" s="1"/>
  <c r="AY82" i="13" s="1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E121" i="13" s="1"/>
  <c r="N34" i="1"/>
  <c r="U153" i="14"/>
  <c r="V153" i="14" s="1"/>
  <c r="W153" i="14" s="1"/>
  <c r="AA153" i="14" s="1"/>
  <c r="AA154" i="14" s="1"/>
  <c r="AA155" i="14" s="1"/>
  <c r="AA156" i="14" s="1"/>
  <c r="AA157" i="14" s="1"/>
  <c r="AA158" i="14" s="1"/>
  <c r="AA159" i="14" s="1"/>
  <c r="AA160" i="14" s="1"/>
  <c r="AV97" i="14"/>
  <c r="AV98" i="14" s="1"/>
  <c r="AV99" i="14" s="1"/>
  <c r="AV100" i="14" s="1"/>
  <c r="AV101" i="14" s="1"/>
  <c r="AV102" i="14" s="1"/>
  <c r="K103" i="14" s="1"/>
  <c r="W132" i="14"/>
  <c r="AL132" i="14" s="1"/>
  <c r="AL133" i="14" s="1"/>
  <c r="AL134" i="14" s="1"/>
  <c r="AL135" i="14" s="1"/>
  <c r="AL136" i="14" s="1"/>
  <c r="AL137" i="14" s="1"/>
  <c r="AL138" i="14" s="1"/>
  <c r="AL139" i="14" s="1"/>
  <c r="AL140" i="14" s="1"/>
  <c r="AL141" i="14" s="1"/>
  <c r="E142" i="14" s="1"/>
  <c r="BA132" i="14"/>
  <c r="BA133" i="14" s="1"/>
  <c r="BA134" i="14" s="1"/>
  <c r="BA135" i="14" s="1"/>
  <c r="BA136" i="14" s="1"/>
  <c r="BA137" i="14" s="1"/>
  <c r="BA138" i="14" s="1"/>
  <c r="BA139" i="14" s="1"/>
  <c r="BA140" i="14" s="1"/>
  <c r="BA141" i="14" s="1"/>
  <c r="BA142" i="14" s="1"/>
  <c r="BA143" i="14" s="1"/>
  <c r="BA144" i="14" s="1"/>
  <c r="BA145" i="14" s="1"/>
  <c r="BA146" i="14" s="1"/>
  <c r="BA147" i="14" s="1"/>
  <c r="BA148" i="14" s="1"/>
  <c r="BA149" i="14" s="1"/>
  <c r="BA150" i="14" s="1"/>
  <c r="BA151" i="14" s="1"/>
  <c r="BA152" i="14" s="1"/>
  <c r="BA153" i="14" s="1"/>
  <c r="BA154" i="14" s="1"/>
  <c r="BA155" i="14" s="1"/>
  <c r="BA156" i="14" s="1"/>
  <c r="BA157" i="14" s="1"/>
  <c r="BA158" i="14" s="1"/>
  <c r="BA159" i="14" s="1"/>
  <c r="BA160" i="14" s="1"/>
  <c r="U135" i="14"/>
  <c r="V135" i="14" s="1"/>
  <c r="W135" i="14" s="1"/>
  <c r="BH135" i="14" s="1"/>
  <c r="BH136" i="14" s="1"/>
  <c r="BH137" i="14" s="1"/>
  <c r="BH138" i="14" s="1"/>
  <c r="BH139" i="14" s="1"/>
  <c r="BH140" i="14" s="1"/>
  <c r="BH141" i="14" s="1"/>
  <c r="BH142" i="14" s="1"/>
  <c r="BH143" i="14" s="1"/>
  <c r="BH144" i="14" s="1"/>
  <c r="BH145" i="14" s="1"/>
  <c r="BH146" i="14" s="1"/>
  <c r="BH147" i="14" s="1"/>
  <c r="BH148" i="14" s="1"/>
  <c r="BH149" i="14" s="1"/>
  <c r="BH150" i="14" s="1"/>
  <c r="BH151" i="14" s="1"/>
  <c r="BH152" i="14" s="1"/>
  <c r="BH153" i="14" s="1"/>
  <c r="E154" i="14" s="1"/>
  <c r="U102" i="14"/>
  <c r="V102" i="14" s="1"/>
  <c r="U103" i="14"/>
  <c r="V103" i="14" s="1"/>
  <c r="W103" i="14" s="1"/>
  <c r="BD127" i="14"/>
  <c r="BD128" i="14" s="1"/>
  <c r="U141" i="14"/>
  <c r="V141" i="14" s="1"/>
  <c r="W141" i="14" s="1"/>
  <c r="AE141" i="14" s="1"/>
  <c r="AE142" i="14" s="1"/>
  <c r="AE143" i="14" s="1"/>
  <c r="AE144" i="14" s="1"/>
  <c r="AE145" i="14" s="1"/>
  <c r="AE146" i="14" s="1"/>
  <c r="AE147" i="14" s="1"/>
  <c r="AE148" i="14" s="1"/>
  <c r="AE149" i="14" s="1"/>
  <c r="AE150" i="14" s="1"/>
  <c r="AE151" i="14" s="1"/>
  <c r="AE152" i="14" s="1"/>
  <c r="AE153" i="14" s="1"/>
  <c r="AE154" i="14" s="1"/>
  <c r="AE155" i="14" s="1"/>
  <c r="AE156" i="14" s="1"/>
  <c r="AE157" i="14" s="1"/>
  <c r="AE158" i="14" s="1"/>
  <c r="AE159" i="14" s="1"/>
  <c r="AE160" i="14" s="1"/>
  <c r="AK129" i="14"/>
  <c r="AK130" i="14" s="1"/>
  <c r="AK131" i="14" s="1"/>
  <c r="AK132" i="14" s="1"/>
  <c r="AK133" i="14" s="1"/>
  <c r="AK134" i="14" s="1"/>
  <c r="AK135" i="14" s="1"/>
  <c r="AK136" i="14" s="1"/>
  <c r="AK137" i="14" s="1"/>
  <c r="AK138" i="14" s="1"/>
  <c r="AK139" i="14" s="1"/>
  <c r="E140" i="14" s="1"/>
  <c r="AN129" i="14"/>
  <c r="AN130" i="14" s="1"/>
  <c r="AN131" i="14" s="1"/>
  <c r="AN132" i="14" s="1"/>
  <c r="AN133" i="14" s="1"/>
  <c r="AN134" i="14" s="1"/>
  <c r="AN135" i="14" s="1"/>
  <c r="AN136" i="14" s="1"/>
  <c r="AN137" i="14" s="1"/>
  <c r="AN138" i="14" s="1"/>
  <c r="AN139" i="14" s="1"/>
  <c r="AN140" i="14" s="1"/>
  <c r="AN141" i="14" s="1"/>
  <c r="AN142" i="14" s="1"/>
  <c r="AN143" i="14" s="1"/>
  <c r="AN144" i="14" s="1"/>
  <c r="AN145" i="14" s="1"/>
  <c r="AN146" i="14" s="1"/>
  <c r="AN147" i="14" s="1"/>
  <c r="AN148" i="14" s="1"/>
  <c r="K149" i="14" s="1"/>
  <c r="BF130" i="14"/>
  <c r="BF131" i="14" s="1"/>
  <c r="BF132" i="14" s="1"/>
  <c r="BF133" i="14" s="1"/>
  <c r="BF134" i="14" s="1"/>
  <c r="BF135" i="14" s="1"/>
  <c r="BF136" i="14" s="1"/>
  <c r="BF137" i="14" s="1"/>
  <c r="BF138" i="14" s="1"/>
  <c r="BF139" i="14" s="1"/>
  <c r="BF140" i="14" s="1"/>
  <c r="BF141" i="14" s="1"/>
  <c r="BF142" i="14" s="1"/>
  <c r="BF143" i="14" s="1"/>
  <c r="BF144" i="14" s="1"/>
  <c r="BF145" i="14" s="1"/>
  <c r="BF146" i="14" s="1"/>
  <c r="BF147" i="14" s="1"/>
  <c r="BF148" i="14" s="1"/>
  <c r="BF149" i="14" s="1"/>
  <c r="BF150" i="14" s="1"/>
  <c r="BF151" i="14" s="1"/>
  <c r="BF152" i="14" s="1"/>
  <c r="BF153" i="14" s="1"/>
  <c r="BF154" i="14" s="1"/>
  <c r="BF155" i="14" s="1"/>
  <c r="E156" i="14" s="1"/>
  <c r="U154" i="14" l="1"/>
  <c r="V154" i="14" s="1"/>
  <c r="W154" i="14" s="1"/>
  <c r="BE154" i="14" s="1"/>
  <c r="BE155" i="14" s="1"/>
  <c r="BE156" i="14" s="1"/>
  <c r="BE157" i="14" s="1"/>
  <c r="BE158" i="14" s="1"/>
  <c r="BE159" i="14" s="1"/>
  <c r="BE160" i="14" s="1"/>
  <c r="AA161" i="14"/>
  <c r="AA162" i="14" s="1"/>
  <c r="AA163" i="14" s="1"/>
  <c r="AA164" i="14" s="1"/>
  <c r="E165" i="14" s="1"/>
  <c r="AM103" i="14"/>
  <c r="AM104" i="14" s="1"/>
  <c r="AM105" i="14" s="1"/>
  <c r="AM106" i="14" s="1"/>
  <c r="AM107" i="14" s="1"/>
  <c r="AM108" i="14" s="1"/>
  <c r="AM109" i="14" s="1"/>
  <c r="AM110" i="14" s="1"/>
  <c r="AM111" i="14" s="1"/>
  <c r="AM112" i="14" s="1"/>
  <c r="AM113" i="14" s="1"/>
  <c r="AM114" i="14" s="1"/>
  <c r="AM115" i="14" s="1"/>
  <c r="AM116" i="14" s="1"/>
  <c r="AM117" i="14" s="1"/>
  <c r="E118" i="14" s="1"/>
  <c r="AS153" i="14"/>
  <c r="AS154" i="14" s="1"/>
  <c r="AS155" i="14" s="1"/>
  <c r="AS156" i="14" s="1"/>
  <c r="AS157" i="14" s="1"/>
  <c r="AS158" i="14" s="1"/>
  <c r="AS159" i="14" s="1"/>
  <c r="AS160" i="14" s="1"/>
  <c r="W102" i="14"/>
  <c r="AI102" i="14" s="1"/>
  <c r="AI103" i="14" s="1"/>
  <c r="AI104" i="14" s="1"/>
  <c r="AI105" i="14" s="1"/>
  <c r="AI106" i="14" s="1"/>
  <c r="AI107" i="14" s="1"/>
  <c r="AI108" i="14" s="1"/>
  <c r="AI109" i="14" s="1"/>
  <c r="AI110" i="14" s="1"/>
  <c r="AI111" i="14" s="1"/>
  <c r="AI112" i="14" s="1"/>
  <c r="AI113" i="14" s="1"/>
  <c r="AI114" i="14" s="1"/>
  <c r="AI115" i="14" s="1"/>
  <c r="AI116" i="14" s="1"/>
  <c r="AI117" i="14" s="1"/>
  <c r="AI118" i="14" s="1"/>
  <c r="E119" i="14" s="1"/>
  <c r="AP102" i="14"/>
  <c r="AP103" i="14" s="1"/>
  <c r="AP104" i="14" s="1"/>
  <c r="AP105" i="14" s="1"/>
  <c r="AP106" i="14" s="1"/>
  <c r="AP107" i="14" s="1"/>
  <c r="AP108" i="14" s="1"/>
  <c r="AP109" i="14" s="1"/>
  <c r="AP110" i="14" s="1"/>
  <c r="AP111" i="14" s="1"/>
  <c r="AP112" i="14" s="1"/>
  <c r="AP113" i="14" s="1"/>
  <c r="AP114" i="14" s="1"/>
  <c r="AP115" i="14" s="1"/>
  <c r="AP116" i="14" s="1"/>
  <c r="AP117" i="14" s="1"/>
  <c r="AP118" i="14" s="1"/>
  <c r="AP119" i="14" s="1"/>
  <c r="AP120" i="14" s="1"/>
  <c r="AP121" i="14" s="1"/>
  <c r="AP122" i="14" s="1"/>
  <c r="AP123" i="14" s="1"/>
  <c r="AP124" i="14" s="1"/>
  <c r="AP125" i="14" s="1"/>
  <c r="AP126" i="14" s="1"/>
  <c r="AP127" i="14" s="1"/>
  <c r="AP128" i="14" s="1"/>
  <c r="AW135" i="14"/>
  <c r="AW136" i="14" s="1"/>
  <c r="AW137" i="14" s="1"/>
  <c r="AW138" i="14" s="1"/>
  <c r="AW139" i="14" s="1"/>
  <c r="AW140" i="14" s="1"/>
  <c r="AW141" i="14" s="1"/>
  <c r="AW142" i="14" s="1"/>
  <c r="AW143" i="14" s="1"/>
  <c r="AW144" i="14" s="1"/>
  <c r="K145" i="14" s="1"/>
  <c r="W105" i="14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AB119" i="14" s="1"/>
  <c r="AB120" i="14" s="1"/>
  <c r="AB121" i="14" s="1"/>
  <c r="AB122" i="14" s="1"/>
  <c r="AB123" i="14" s="1"/>
  <c r="AB124" i="14" s="1"/>
  <c r="AB125" i="14" s="1"/>
  <c r="AB126" i="14" s="1"/>
  <c r="AB127" i="14" s="1"/>
  <c r="AB128" i="14" s="1"/>
  <c r="AH105" i="14"/>
  <c r="AH106" i="14" s="1"/>
  <c r="AH107" i="14" s="1"/>
  <c r="AH108" i="14" s="1"/>
  <c r="AH109" i="14" s="1"/>
  <c r="AH110" i="14" s="1"/>
  <c r="AH111" i="14" s="1"/>
  <c r="AH112" i="14" s="1"/>
  <c r="AH113" i="14" s="1"/>
  <c r="AH114" i="14" s="1"/>
  <c r="AH115" i="14" s="1"/>
  <c r="AH116" i="14" s="1"/>
  <c r="AH117" i="14" s="1"/>
  <c r="AH118" i="14" s="1"/>
  <c r="AH119" i="14" s="1"/>
  <c r="AH120" i="14" s="1"/>
  <c r="AH121" i="14" s="1"/>
  <c r="AH122" i="14" s="1"/>
  <c r="AH123" i="14" s="1"/>
  <c r="AH124" i="14" s="1"/>
  <c r="AH125" i="14" s="1"/>
  <c r="AH126" i="14" s="1"/>
  <c r="AH127" i="14" s="1"/>
  <c r="AH128" i="14" s="1"/>
  <c r="AO2" i="11"/>
  <c r="E161" i="14"/>
  <c r="U142" i="14"/>
  <c r="V142" i="14" s="1"/>
  <c r="W142" i="14" s="1"/>
  <c r="BB142" i="14" s="1"/>
  <c r="BB143" i="14" s="1"/>
  <c r="BB144" i="14" s="1"/>
  <c r="BB145" i="14" s="1"/>
  <c r="BB146" i="14" s="1"/>
  <c r="BB147" i="14" s="1"/>
  <c r="BB148" i="14" s="1"/>
  <c r="BB149" i="14" s="1"/>
  <c r="BB150" i="14" s="1"/>
  <c r="BB151" i="14" s="1"/>
  <c r="BB152" i="14" s="1"/>
  <c r="BB153" i="14" s="1"/>
  <c r="BB154" i="14" s="1"/>
  <c r="BB155" i="14" s="1"/>
  <c r="BB156" i="14" s="1"/>
  <c r="BB157" i="14" s="1"/>
  <c r="BB158" i="14" s="1"/>
  <c r="BB159" i="14" s="1"/>
  <c r="BB160" i="14" s="1"/>
  <c r="AR141" i="14"/>
  <c r="AR142" i="14" s="1"/>
  <c r="AR143" i="14" s="1"/>
  <c r="AR144" i="14" s="1"/>
  <c r="AR145" i="14" s="1"/>
  <c r="AR146" i="14" s="1"/>
  <c r="AR147" i="14" s="1"/>
  <c r="AR148" i="14" s="1"/>
  <c r="AR149" i="14" s="1"/>
  <c r="AR150" i="14" s="1"/>
  <c r="AR151" i="14" s="1"/>
  <c r="AR152" i="14" s="1"/>
  <c r="AR153" i="14" s="1"/>
  <c r="AR154" i="14" s="1"/>
  <c r="AR155" i="14" s="1"/>
  <c r="AR156" i="14" s="1"/>
  <c r="AR157" i="14" s="1"/>
  <c r="AR158" i="14" s="1"/>
  <c r="AR159" i="14" s="1"/>
  <c r="AR160" i="14" s="1"/>
  <c r="AE161" i="14"/>
  <c r="AE162" i="14" s="1"/>
  <c r="K163" i="14" s="1"/>
  <c r="AV103" i="14"/>
  <c r="AV104" i="14" s="1"/>
  <c r="AV105" i="14" s="1"/>
  <c r="AV106" i="14" s="1"/>
  <c r="AV107" i="14" s="1"/>
  <c r="AV108" i="14" s="1"/>
  <c r="AV109" i="14" s="1"/>
  <c r="AV110" i="14" s="1"/>
  <c r="AV111" i="14" s="1"/>
  <c r="AV112" i="14" s="1"/>
  <c r="AV113" i="14" s="1"/>
  <c r="AV114" i="14" s="1"/>
  <c r="AV115" i="14" s="1"/>
  <c r="AV116" i="14" s="1"/>
  <c r="AV117" i="14" s="1"/>
  <c r="K118" i="14" s="1"/>
  <c r="W104" i="14"/>
  <c r="AJ104" i="14" s="1"/>
  <c r="AJ105" i="14" s="1"/>
  <c r="AJ106" i="14" s="1"/>
  <c r="AJ107" i="14" s="1"/>
  <c r="AJ108" i="14" s="1"/>
  <c r="AJ109" i="14" s="1"/>
  <c r="AJ110" i="14" s="1"/>
  <c r="AJ111" i="14" s="1"/>
  <c r="AJ112" i="14" s="1"/>
  <c r="AJ113" i="14" s="1"/>
  <c r="AJ114" i="14" s="1"/>
  <c r="AJ115" i="14" s="1"/>
  <c r="AJ116" i="14" s="1"/>
  <c r="AJ117" i="14" s="1"/>
  <c r="AJ118" i="14" s="1"/>
  <c r="AJ119" i="14" s="1"/>
  <c r="AJ120" i="14" s="1"/>
  <c r="AJ121" i="14" s="1"/>
  <c r="AJ122" i="14" s="1"/>
  <c r="AJ123" i="14" s="1"/>
  <c r="AJ124" i="14" s="1"/>
  <c r="AJ125" i="14" s="1"/>
  <c r="AJ126" i="14" s="1"/>
  <c r="AJ127" i="14" s="1"/>
  <c r="AJ128" i="14" s="1"/>
  <c r="AF104" i="14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K119" i="14" s="1"/>
  <c r="U149" i="14"/>
  <c r="V149" i="14" s="1"/>
  <c r="BD129" i="14"/>
  <c r="BD130" i="14" s="1"/>
  <c r="BD131" i="14" s="1"/>
  <c r="BD132" i="14" s="1"/>
  <c r="BD133" i="14" s="1"/>
  <c r="BD134" i="14" s="1"/>
  <c r="BD135" i="14" s="1"/>
  <c r="BD136" i="14" s="1"/>
  <c r="BD137" i="14" s="1"/>
  <c r="BD138" i="14" s="1"/>
  <c r="BD139" i="14" s="1"/>
  <c r="BD140" i="14" s="1"/>
  <c r="BD141" i="14" s="1"/>
  <c r="BD142" i="14" s="1"/>
  <c r="BD143" i="14" s="1"/>
  <c r="BD144" i="14" s="1"/>
  <c r="BD145" i="14" s="1"/>
  <c r="K146" i="14" s="1"/>
  <c r="AR161" i="14" l="1"/>
  <c r="AR162" i="14" s="1"/>
  <c r="AR163" i="14" s="1"/>
  <c r="K164" i="14" s="1"/>
  <c r="AP129" i="14"/>
  <c r="AP130" i="14" s="1"/>
  <c r="K131" i="14" s="1"/>
  <c r="U119" i="14"/>
  <c r="V119" i="14" s="1"/>
  <c r="W119" i="14" s="1"/>
  <c r="AL142" i="14"/>
  <c r="AL143" i="14" s="1"/>
  <c r="AL144" i="14" s="1"/>
  <c r="AL145" i="14" s="1"/>
  <c r="AL146" i="14" s="1"/>
  <c r="AL147" i="14" s="1"/>
  <c r="AL148" i="14" s="1"/>
  <c r="AL149" i="14" s="1"/>
  <c r="AL150" i="14" s="1"/>
  <c r="AL151" i="14" s="1"/>
  <c r="AL152" i="14" s="1"/>
  <c r="AL153" i="14" s="1"/>
  <c r="AL154" i="14" s="1"/>
  <c r="AL155" i="14" s="1"/>
  <c r="AL156" i="14" s="1"/>
  <c r="AL157" i="14" s="1"/>
  <c r="AL158" i="14" s="1"/>
  <c r="AL159" i="14" s="1"/>
  <c r="AL160" i="14" s="1"/>
  <c r="AS161" i="14"/>
  <c r="AS162" i="14" s="1"/>
  <c r="AS163" i="14" s="1"/>
  <c r="AS164" i="14" s="1"/>
  <c r="AS165" i="14" s="1"/>
  <c r="AS166" i="14" s="1"/>
  <c r="AS167" i="14" s="1"/>
  <c r="AS168" i="14" s="1"/>
  <c r="AS169" i="14" s="1"/>
  <c r="AS170" i="14" s="1"/>
  <c r="AS171" i="14" s="1"/>
  <c r="AS172" i="14" s="1"/>
  <c r="AS173" i="14" s="1"/>
  <c r="AS174" i="14" s="1"/>
  <c r="AS175" i="14" s="1"/>
  <c r="AS176" i="14" s="1"/>
  <c r="AS177" i="14" s="1"/>
  <c r="AS178" i="14" s="1"/>
  <c r="AS179" i="14" s="1"/>
  <c r="AS180" i="14" s="1"/>
  <c r="AS181" i="14" s="1"/>
  <c r="AS182" i="14" s="1"/>
  <c r="AS183" i="14" s="1"/>
  <c r="AS184" i="14" s="1"/>
  <c r="AS185" i="14" s="1"/>
  <c r="AS186" i="14" s="1"/>
  <c r="AS187" i="14" s="1"/>
  <c r="AS188" i="14" s="1"/>
  <c r="AS189" i="14" s="1"/>
  <c r="BB161" i="14"/>
  <c r="BB162" i="14" s="1"/>
  <c r="BB163" i="14" s="1"/>
  <c r="BB164" i="14" s="1"/>
  <c r="BB165" i="14" s="1"/>
  <c r="BB166" i="14" s="1"/>
  <c r="BB167" i="14" s="1"/>
  <c r="BB168" i="14" s="1"/>
  <c r="E169" i="14" s="1"/>
  <c r="U118" i="14"/>
  <c r="V118" i="14" s="1"/>
  <c r="W118" i="14" s="1"/>
  <c r="AV118" i="14" s="1"/>
  <c r="AV119" i="14" s="1"/>
  <c r="AV120" i="14" s="1"/>
  <c r="AV121" i="14" s="1"/>
  <c r="AV122" i="14" s="1"/>
  <c r="AV123" i="14" s="1"/>
  <c r="AV124" i="14" s="1"/>
  <c r="AV125" i="14" s="1"/>
  <c r="E126" i="14" s="1"/>
  <c r="W149" i="14"/>
  <c r="AN149" i="14" s="1"/>
  <c r="AN150" i="14" s="1"/>
  <c r="AN151" i="14" s="1"/>
  <c r="AN152" i="14" s="1"/>
  <c r="AN153" i="14" s="1"/>
  <c r="AN154" i="14" s="1"/>
  <c r="AN155" i="14" s="1"/>
  <c r="AN156" i="14" s="1"/>
  <c r="AN157" i="14" s="1"/>
  <c r="AN158" i="14" s="1"/>
  <c r="K159" i="14" s="1"/>
  <c r="AZ149" i="14"/>
  <c r="AZ150" i="14" s="1"/>
  <c r="AZ151" i="14" s="1"/>
  <c r="AZ152" i="14" s="1"/>
  <c r="AZ153" i="14" s="1"/>
  <c r="AZ154" i="14" s="1"/>
  <c r="AZ155" i="14" s="1"/>
  <c r="AZ156" i="14" s="1"/>
  <c r="K157" i="14" s="1"/>
  <c r="AO3" i="11"/>
  <c r="AO4" i="11" s="1"/>
  <c r="AO5" i="11" s="1"/>
  <c r="AO6" i="11" s="1"/>
  <c r="AO7" i="11" s="1"/>
  <c r="AO8" i="11" s="1"/>
  <c r="AO9" i="11" s="1"/>
  <c r="AO10" i="11" s="1"/>
  <c r="AO11" i="11" s="1"/>
  <c r="AO12" i="11" s="1"/>
  <c r="AO13" i="11" s="1"/>
  <c r="AO14" i="11" s="1"/>
  <c r="AO15" i="11" s="1"/>
  <c r="AO16" i="11" s="1"/>
  <c r="AO17" i="11" s="1"/>
  <c r="AO18" i="11" s="1"/>
  <c r="AO19" i="11" s="1"/>
  <c r="AO20" i="11" s="1"/>
  <c r="AO21" i="11" s="1"/>
  <c r="AO22" i="11" s="1"/>
  <c r="AO23" i="11" s="1"/>
  <c r="AO24" i="11" s="1"/>
  <c r="AO25" i="11" s="1"/>
  <c r="AO26" i="11" s="1"/>
  <c r="AO27" i="11" s="1"/>
  <c r="AO28" i="11" s="1"/>
  <c r="AO29" i="11" s="1"/>
  <c r="AO30" i="11" s="1"/>
  <c r="AO31" i="11" s="1"/>
  <c r="AO32" i="11" s="1"/>
  <c r="AO33" i="11" s="1"/>
  <c r="AO34" i="11" s="1"/>
  <c r="AO35" i="11" s="1"/>
  <c r="AO36" i="11" s="1"/>
  <c r="AO37" i="11" s="1"/>
  <c r="AO38" i="11" s="1"/>
  <c r="AO39" i="11" s="1"/>
  <c r="AO40" i="11" s="1"/>
  <c r="AO41" i="11" s="1"/>
  <c r="AO42" i="11" s="1"/>
  <c r="AO43" i="11" s="1"/>
  <c r="AO44" i="11" s="1"/>
  <c r="AO45" i="11" s="1"/>
  <c r="AO46" i="11" s="1"/>
  <c r="AO47" i="11" s="1"/>
  <c r="AO48" i="11" s="1"/>
  <c r="AO49" i="11" s="1"/>
  <c r="AO50" i="11" s="1"/>
  <c r="AO51" i="11" s="1"/>
  <c r="AO52" i="11" s="1"/>
  <c r="AO53" i="11" s="1"/>
  <c r="AO54" i="11" s="1"/>
  <c r="AO55" i="11" s="1"/>
  <c r="AO56" i="11" s="1"/>
  <c r="AO57" i="11" s="1"/>
  <c r="AO58" i="11" s="1"/>
  <c r="AO59" i="11" s="1"/>
  <c r="AO60" i="11" s="1"/>
  <c r="AO61" i="11" s="1"/>
  <c r="AO62" i="11" s="1"/>
  <c r="AO63" i="11" s="1"/>
  <c r="AO64" i="11" s="1"/>
  <c r="AO65" i="11" s="1"/>
  <c r="AO66" i="11" s="1"/>
  <c r="AO67" i="11" s="1"/>
  <c r="AO68" i="11" s="1"/>
  <c r="AO69" i="11" s="1"/>
  <c r="AO70" i="11" s="1"/>
  <c r="AO71" i="11" s="1"/>
  <c r="AO72" i="11" s="1"/>
  <c r="AO73" i="11" s="1"/>
  <c r="AO74" i="11" s="1"/>
  <c r="AO75" i="11" s="1"/>
  <c r="AO76" i="11" s="1"/>
  <c r="AO77" i="11" s="1"/>
  <c r="AO78" i="11" s="1"/>
  <c r="AO79" i="11" s="1"/>
  <c r="AO80" i="11" s="1"/>
  <c r="AO81" i="11" s="1"/>
  <c r="AO82" i="11" s="1"/>
  <c r="AO83" i="11" s="1"/>
  <c r="AO84" i="11" s="1"/>
  <c r="AO85" i="11" s="1"/>
  <c r="AO86" i="11" s="1"/>
  <c r="AO87" i="11" s="1"/>
  <c r="AO88" i="11" s="1"/>
  <c r="AO89" i="11" s="1"/>
  <c r="AO90" i="11" s="1"/>
  <c r="AO91" i="11" s="1"/>
  <c r="AO92" i="11" s="1"/>
  <c r="AO93" i="11" s="1"/>
  <c r="AO94" i="11" s="1"/>
  <c r="AO95" i="11" s="1"/>
  <c r="AO96" i="11" s="1"/>
  <c r="AO97" i="11" s="1"/>
  <c r="AO98" i="11" s="1"/>
  <c r="AO99" i="11" s="1"/>
  <c r="AO100" i="11" s="1"/>
  <c r="AO101" i="11" s="1"/>
  <c r="AO102" i="11" s="1"/>
  <c r="AO103" i="11" s="1"/>
  <c r="AO104" i="11" s="1"/>
  <c r="AO105" i="11" s="1"/>
  <c r="AO106" i="11" s="1"/>
  <c r="AO107" i="11" s="1"/>
  <c r="AO108" i="11" s="1"/>
  <c r="AO109" i="11" s="1"/>
  <c r="AO110" i="11" s="1"/>
  <c r="AO111" i="11" s="1"/>
  <c r="AO112" i="11" s="1"/>
  <c r="AO113" i="11" s="1"/>
  <c r="AO114" i="11" s="1"/>
  <c r="AO115" i="11" s="1"/>
  <c r="AO116" i="11" s="1"/>
  <c r="AO117" i="11" s="1"/>
  <c r="AO118" i="11" s="1"/>
  <c r="AO119" i="11" s="1"/>
  <c r="AO120" i="11" s="1"/>
  <c r="AO121" i="11" s="1"/>
  <c r="AO122" i="11" s="1"/>
  <c r="AO123" i="11" s="1"/>
  <c r="AO124" i="11" s="1"/>
  <c r="AO125" i="11" s="1"/>
  <c r="AO126" i="11" s="1"/>
  <c r="AO127" i="11" s="1"/>
  <c r="AO128" i="11" s="1"/>
  <c r="J35" i="1"/>
  <c r="I35" i="1"/>
  <c r="H35" i="1"/>
  <c r="G35" i="1"/>
  <c r="F35" i="1"/>
  <c r="E35" i="1"/>
  <c r="D35" i="1"/>
  <c r="C35" i="1"/>
  <c r="L35" i="1"/>
  <c r="AH129" i="14"/>
  <c r="AH130" i="14" s="1"/>
  <c r="AH131" i="14" s="1"/>
  <c r="AH132" i="14" s="1"/>
  <c r="K133" i="14" s="1"/>
  <c r="AF119" i="14"/>
  <c r="AF120" i="14" s="1"/>
  <c r="AF121" i="14" s="1"/>
  <c r="AF122" i="14" s="1"/>
  <c r="AF123" i="14" s="1"/>
  <c r="AF124" i="14" s="1"/>
  <c r="AF125" i="14" s="1"/>
  <c r="K126" i="14" s="1"/>
  <c r="AB129" i="14"/>
  <c r="AB130" i="14" s="1"/>
  <c r="AB131" i="14" s="1"/>
  <c r="AB132" i="14" s="1"/>
  <c r="AB133" i="14" s="1"/>
  <c r="AB134" i="14" s="1"/>
  <c r="AB135" i="14" s="1"/>
  <c r="AB136" i="14" s="1"/>
  <c r="AB137" i="14" s="1"/>
  <c r="AB138" i="14" s="1"/>
  <c r="AB139" i="14" s="1"/>
  <c r="AB140" i="14" s="1"/>
  <c r="AB141" i="14" s="1"/>
  <c r="AB142" i="14" s="1"/>
  <c r="AB143" i="14" s="1"/>
  <c r="AB144" i="14" s="1"/>
  <c r="AB145" i="14" s="1"/>
  <c r="E146" i="14" s="1"/>
  <c r="BE161" i="14"/>
  <c r="BE162" i="14" s="1"/>
  <c r="BE163" i="14" s="1"/>
  <c r="BE164" i="14" s="1"/>
  <c r="BE165" i="14" s="1"/>
  <c r="BE166" i="14" s="1"/>
  <c r="BE167" i="14" s="1"/>
  <c r="BE168" i="14" s="1"/>
  <c r="BE169" i="14" s="1"/>
  <c r="BE170" i="14" s="1"/>
  <c r="BE171" i="14" s="1"/>
  <c r="BE172" i="14" s="1"/>
  <c r="BE173" i="14" s="1"/>
  <c r="BE174" i="14" s="1"/>
  <c r="BE175" i="14" s="1"/>
  <c r="BE176" i="14" s="1"/>
  <c r="BE177" i="14" s="1"/>
  <c r="BE178" i="14" s="1"/>
  <c r="BE179" i="14" s="1"/>
  <c r="BE180" i="14" s="1"/>
  <c r="BE181" i="14" s="1"/>
  <c r="BE182" i="14" s="1"/>
  <c r="BE183" i="14" s="1"/>
  <c r="BE184" i="14" s="1"/>
  <c r="BE185" i="14" s="1"/>
  <c r="BE186" i="14" s="1"/>
  <c r="BE187" i="14" s="1"/>
  <c r="BE188" i="14" s="1"/>
  <c r="BE189" i="14" s="1"/>
  <c r="AJ129" i="14"/>
  <c r="AJ130" i="14" s="1"/>
  <c r="AJ131" i="14" s="1"/>
  <c r="AJ132" i="14" s="1"/>
  <c r="AJ133" i="14" s="1"/>
  <c r="AJ134" i="14" s="1"/>
  <c r="AJ135" i="14" s="1"/>
  <c r="AJ136" i="14" s="1"/>
  <c r="AJ137" i="14" s="1"/>
  <c r="E138" i="14" s="1"/>
  <c r="U145" i="14"/>
  <c r="V145" i="14" s="1"/>
  <c r="BH154" i="14"/>
  <c r="BH155" i="14" s="1"/>
  <c r="BH156" i="14" s="1"/>
  <c r="BH157" i="14" s="1"/>
  <c r="BH158" i="14" s="1"/>
  <c r="BH159" i="14" s="1"/>
  <c r="BH160" i="14" s="1"/>
  <c r="U126" i="14" l="1"/>
  <c r="V126" i="14" s="1"/>
  <c r="W126" i="14" s="1"/>
  <c r="AS2" i="13"/>
  <c r="AL161" i="14"/>
  <c r="AL162" i="14" s="1"/>
  <c r="AL163" i="14" s="1"/>
  <c r="AL164" i="14" s="1"/>
  <c r="K165" i="14" s="1"/>
  <c r="AO129" i="11"/>
  <c r="AO130" i="11" s="1"/>
  <c r="AO131" i="11" s="1"/>
  <c r="AO132" i="11" s="1"/>
  <c r="AO133" i="11" s="1"/>
  <c r="AO134" i="11" s="1"/>
  <c r="AO135" i="11" s="1"/>
  <c r="AO136" i="11" s="1"/>
  <c r="AO137" i="11" s="1"/>
  <c r="AO138" i="11" s="1"/>
  <c r="AO139" i="11" s="1"/>
  <c r="AO140" i="11" s="1"/>
  <c r="AO141" i="11" s="1"/>
  <c r="AO142" i="11" s="1"/>
  <c r="AO143" i="11" s="1"/>
  <c r="AO144" i="11" s="1"/>
  <c r="AO145" i="11" s="1"/>
  <c r="AO146" i="11" s="1"/>
  <c r="AO147" i="11" s="1"/>
  <c r="AO148" i="11" s="1"/>
  <c r="AO149" i="11" s="1"/>
  <c r="AO150" i="11" s="1"/>
  <c r="AO151" i="11" s="1"/>
  <c r="AO152" i="11" s="1"/>
  <c r="AO153" i="11" s="1"/>
  <c r="AO154" i="11" s="1"/>
  <c r="AO155" i="11" s="1"/>
  <c r="AO156" i="11" s="1"/>
  <c r="AO157" i="11" s="1"/>
  <c r="AO158" i="11" s="1"/>
  <c r="AO159" i="11" s="1"/>
  <c r="AO160" i="11" s="1"/>
  <c r="AO161" i="11" s="1"/>
  <c r="AO162" i="11" s="1"/>
  <c r="AO163" i="11" s="1"/>
  <c r="AO164" i="11" s="1"/>
  <c r="AO165" i="11" s="1"/>
  <c r="AO166" i="11" s="1"/>
  <c r="AO167" i="11" s="1"/>
  <c r="AO168" i="11" s="1"/>
  <c r="AO169" i="11" s="1"/>
  <c r="AI119" i="14"/>
  <c r="AI120" i="14" s="1"/>
  <c r="AI121" i="14" s="1"/>
  <c r="AI122" i="14" s="1"/>
  <c r="AI123" i="14" s="1"/>
  <c r="AI124" i="14" s="1"/>
  <c r="AI125" i="14" s="1"/>
  <c r="AI126" i="14" s="1"/>
  <c r="AI127" i="14" s="1"/>
  <c r="AI128" i="14" s="1"/>
  <c r="U146" i="14"/>
  <c r="V146" i="14" s="1"/>
  <c r="W146" i="14" s="1"/>
  <c r="BD146" i="14" s="1"/>
  <c r="BD147" i="14" s="1"/>
  <c r="BD148" i="14" s="1"/>
  <c r="BD149" i="14" s="1"/>
  <c r="BD150" i="14" s="1"/>
  <c r="BD151" i="14" s="1"/>
  <c r="E152" i="14" s="1"/>
  <c r="BH161" i="14"/>
  <c r="BH162" i="14" s="1"/>
  <c r="BH163" i="14" s="1"/>
  <c r="BH164" i="14" s="1"/>
  <c r="BH165" i="14" s="1"/>
  <c r="K166" i="14" s="1"/>
  <c r="AF126" i="14"/>
  <c r="AF127" i="14" s="1"/>
  <c r="AF128" i="14" s="1"/>
  <c r="U133" i="14"/>
  <c r="V133" i="14" s="1"/>
  <c r="AM118" i="14"/>
  <c r="AM119" i="14" s="1"/>
  <c r="AM120" i="14" s="1"/>
  <c r="AM121" i="14" s="1"/>
  <c r="AM122" i="14" s="1"/>
  <c r="AM123" i="14" s="1"/>
  <c r="AM124" i="14" s="1"/>
  <c r="AM125" i="14" s="1"/>
  <c r="AM126" i="14" s="1"/>
  <c r="AM127" i="14" s="1"/>
  <c r="AM128" i="14" s="1"/>
  <c r="U131" i="14"/>
  <c r="V131" i="14" s="1"/>
  <c r="U138" i="14"/>
  <c r="V138" i="14" s="1"/>
  <c r="W138" i="14" s="1"/>
  <c r="AU138" i="14" s="1"/>
  <c r="AU139" i="14" s="1"/>
  <c r="AU140" i="14" s="1"/>
  <c r="AU141" i="14" s="1"/>
  <c r="AU142" i="14" s="1"/>
  <c r="AU143" i="14" s="1"/>
  <c r="AU144" i="14" s="1"/>
  <c r="AU145" i="14" s="1"/>
  <c r="AU146" i="14" s="1"/>
  <c r="AU147" i="14" s="1"/>
  <c r="AU148" i="14" s="1"/>
  <c r="AU149" i="14" s="1"/>
  <c r="AU150" i="14" s="1"/>
  <c r="AU151" i="14" s="1"/>
  <c r="AU152" i="14" s="1"/>
  <c r="AU153" i="14" s="1"/>
  <c r="AU154" i="14" s="1"/>
  <c r="AU155" i="14" s="1"/>
  <c r="K156" i="14" s="1"/>
  <c r="W145" i="14"/>
  <c r="AW145" i="14" s="1"/>
  <c r="AW146" i="14" s="1"/>
  <c r="E147" i="14" s="1"/>
  <c r="AC145" i="14"/>
  <c r="AC146" i="14" s="1"/>
  <c r="K147" i="14" s="1"/>
  <c r="BE2" i="13"/>
  <c r="U147" i="14" l="1"/>
  <c r="V147" i="14" s="1"/>
  <c r="W147" i="14" s="1"/>
  <c r="U156" i="14"/>
  <c r="V156" i="14" s="1"/>
  <c r="AO170" i="11"/>
  <c r="AO171" i="11"/>
  <c r="AO172" i="11" s="1"/>
  <c r="AO173" i="11" s="1"/>
  <c r="AO174" i="11" s="1"/>
  <c r="AO175" i="11" s="1"/>
  <c r="AO176" i="11" s="1"/>
  <c r="AO177" i="11" s="1"/>
  <c r="AO178" i="11" s="1"/>
  <c r="AO179" i="11" s="1"/>
  <c r="AO180" i="11" s="1"/>
  <c r="AO181" i="11" s="1"/>
  <c r="AO182" i="11" s="1"/>
  <c r="AO183" i="11" s="1"/>
  <c r="AM129" i="14"/>
  <c r="AM130" i="14" s="1"/>
  <c r="AM131" i="14" s="1"/>
  <c r="AM132" i="14" s="1"/>
  <c r="AM133" i="14" s="1"/>
  <c r="K134" i="14" s="1"/>
  <c r="BE3" i="13"/>
  <c r="BE4" i="13" s="1"/>
  <c r="BE5" i="13" s="1"/>
  <c r="BE6" i="13" s="1"/>
  <c r="BE7" i="13" s="1"/>
  <c r="BE8" i="13" s="1"/>
  <c r="BE9" i="13" s="1"/>
  <c r="BE10" i="13" s="1"/>
  <c r="BE11" i="13" s="1"/>
  <c r="BE12" i="13" s="1"/>
  <c r="BE13" i="13" s="1"/>
  <c r="BE14" i="13" s="1"/>
  <c r="BE15" i="13" s="1"/>
  <c r="K16" i="13" s="1"/>
  <c r="N32" i="1"/>
  <c r="AI129" i="14"/>
  <c r="AI130" i="14" s="1"/>
  <c r="AI131" i="14" s="1"/>
  <c r="AI132" i="14" s="1"/>
  <c r="AI133" i="14" s="1"/>
  <c r="AI134" i="14" s="1"/>
  <c r="AI135" i="14" s="1"/>
  <c r="AI136" i="14" s="1"/>
  <c r="AI137" i="14" s="1"/>
  <c r="AI138" i="14" s="1"/>
  <c r="AI139" i="14" s="1"/>
  <c r="K140" i="14" s="1"/>
  <c r="AJ138" i="14"/>
  <c r="AJ139" i="14" s="1"/>
  <c r="AJ140" i="14" s="1"/>
  <c r="AJ141" i="14" s="1"/>
  <c r="AJ142" i="14" s="1"/>
  <c r="AJ143" i="14" s="1"/>
  <c r="AJ144" i="14" s="1"/>
  <c r="AJ145" i="14" s="1"/>
  <c r="AJ146" i="14" s="1"/>
  <c r="AJ147" i="14" s="1"/>
  <c r="AJ148" i="14" s="1"/>
  <c r="AJ149" i="14" s="1"/>
  <c r="AJ150" i="14" s="1"/>
  <c r="AJ151" i="14" s="1"/>
  <c r="AJ152" i="14" s="1"/>
  <c r="AJ153" i="14" s="1"/>
  <c r="AJ154" i="14" s="1"/>
  <c r="AJ155" i="14" s="1"/>
  <c r="AJ156" i="14" s="1"/>
  <c r="AJ157" i="14" s="1"/>
  <c r="AJ158" i="14" s="1"/>
  <c r="AJ159" i="14" s="1"/>
  <c r="E160" i="14" s="1"/>
  <c r="U165" i="14"/>
  <c r="V165" i="14" s="1"/>
  <c r="AS3" i="13"/>
  <c r="AS4" i="13" s="1"/>
  <c r="AS5" i="13" s="1"/>
  <c r="AS6" i="13" s="1"/>
  <c r="AS7" i="13" s="1"/>
  <c r="AS8" i="13" s="1"/>
  <c r="AS9" i="13" s="1"/>
  <c r="AS10" i="13" s="1"/>
  <c r="AS11" i="13" s="1"/>
  <c r="AS12" i="13" s="1"/>
  <c r="AS13" i="13" s="1"/>
  <c r="AS14" i="13" s="1"/>
  <c r="E15" i="13" s="1"/>
  <c r="N33" i="1"/>
  <c r="AC147" i="14"/>
  <c r="AC148" i="14" s="1"/>
  <c r="AC149" i="14" s="1"/>
  <c r="AC150" i="14" s="1"/>
  <c r="AC151" i="14" s="1"/>
  <c r="AC152" i="14" s="1"/>
  <c r="AC153" i="14" s="1"/>
  <c r="AC154" i="14" s="1"/>
  <c r="K155" i="14" s="1"/>
  <c r="W131" i="14"/>
  <c r="AP131" i="14" s="1"/>
  <c r="AP132" i="14" s="1"/>
  <c r="AP133" i="14" s="1"/>
  <c r="AP134" i="14" s="1"/>
  <c r="AP135" i="14" s="1"/>
  <c r="AP136" i="14" s="1"/>
  <c r="AP137" i="14" s="1"/>
  <c r="AP138" i="14" s="1"/>
  <c r="AP139" i="14" s="1"/>
  <c r="AP140" i="14" s="1"/>
  <c r="AP141" i="14" s="1"/>
  <c r="AP142" i="14" s="1"/>
  <c r="AP143" i="14" s="1"/>
  <c r="AP144" i="14" s="1"/>
  <c r="AP145" i="14" s="1"/>
  <c r="AP146" i="14" s="1"/>
  <c r="AP147" i="14" s="1"/>
  <c r="AP148" i="14" s="1"/>
  <c r="AP149" i="14" s="1"/>
  <c r="AP150" i="14" s="1"/>
  <c r="AP151" i="14" s="1"/>
  <c r="AP152" i="14" s="1"/>
  <c r="AP153" i="14" s="1"/>
  <c r="AP154" i="14" s="1"/>
  <c r="E155" i="14" s="1"/>
  <c r="AT131" i="14"/>
  <c r="AT132" i="14" s="1"/>
  <c r="AT133" i="14" s="1"/>
  <c r="AT134" i="14" s="1"/>
  <c r="AT135" i="14" s="1"/>
  <c r="AT136" i="14" s="1"/>
  <c r="K137" i="14" s="1"/>
  <c r="AF129" i="14"/>
  <c r="AF130" i="14" s="1"/>
  <c r="AF131" i="14" s="1"/>
  <c r="AF132" i="14" s="1"/>
  <c r="AF133" i="14" s="1"/>
  <c r="AF134" i="14" s="1"/>
  <c r="AF135" i="14" s="1"/>
  <c r="AF136" i="14" s="1"/>
  <c r="AF137" i="14" s="1"/>
  <c r="AF138" i="14" s="1"/>
  <c r="AF139" i="14" s="1"/>
  <c r="AF140" i="14" s="1"/>
  <c r="AF141" i="14" s="1"/>
  <c r="AF142" i="14" s="1"/>
  <c r="E143" i="14" s="1"/>
  <c r="AB146" i="14"/>
  <c r="AB147" i="14" s="1"/>
  <c r="AB148" i="14" s="1"/>
  <c r="AB149" i="14" s="1"/>
  <c r="AB150" i="14" s="1"/>
  <c r="AB151" i="14" s="1"/>
  <c r="AB152" i="14" s="1"/>
  <c r="AB153" i="14" s="1"/>
  <c r="AB154" i="14" s="1"/>
  <c r="AB155" i="14" s="1"/>
  <c r="AB156" i="14" s="1"/>
  <c r="AB157" i="14" s="1"/>
  <c r="AB158" i="14" s="1"/>
  <c r="AB159" i="14" s="1"/>
  <c r="AB160" i="14" s="1"/>
  <c r="W133" i="14"/>
  <c r="AH133" i="14" s="1"/>
  <c r="AH134" i="14" s="1"/>
  <c r="AH135" i="14" s="1"/>
  <c r="AH136" i="14" s="1"/>
  <c r="AH137" i="14" s="1"/>
  <c r="AH138" i="14" s="1"/>
  <c r="AH139" i="14" s="1"/>
  <c r="AH140" i="14" s="1"/>
  <c r="AH141" i="14" s="1"/>
  <c r="AH142" i="14" s="1"/>
  <c r="AH143" i="14" s="1"/>
  <c r="AH144" i="14" s="1"/>
  <c r="AH145" i="14" s="1"/>
  <c r="AH146" i="14" s="1"/>
  <c r="AH147" i="14" s="1"/>
  <c r="E148" i="14" s="1"/>
  <c r="AD133" i="14"/>
  <c r="AD134" i="14" s="1"/>
  <c r="AD135" i="14" s="1"/>
  <c r="AD136" i="14" s="1"/>
  <c r="AD137" i="14" s="1"/>
  <c r="AD138" i="14" s="1"/>
  <c r="AD139" i="14" s="1"/>
  <c r="AD140" i="14" s="1"/>
  <c r="AD141" i="14" s="1"/>
  <c r="AD142" i="14" s="1"/>
  <c r="AD143" i="14" s="1"/>
  <c r="AD144" i="14" s="1"/>
  <c r="AD145" i="14" s="1"/>
  <c r="AD146" i="14" s="1"/>
  <c r="AD147" i="14" s="1"/>
  <c r="AD148" i="14" s="1"/>
  <c r="AD149" i="14" s="1"/>
  <c r="AD150" i="14" s="1"/>
  <c r="AD151" i="14" s="1"/>
  <c r="AD152" i="14" s="1"/>
  <c r="AD153" i="14" s="1"/>
  <c r="AD154" i="14" s="1"/>
  <c r="AD155" i="14" s="1"/>
  <c r="AD156" i="14" s="1"/>
  <c r="AD157" i="14" s="1"/>
  <c r="AD158" i="14" s="1"/>
  <c r="AD159" i="14" s="1"/>
  <c r="AD160" i="14" s="1"/>
  <c r="AV126" i="14"/>
  <c r="AV127" i="14" s="1"/>
  <c r="AV128" i="14" s="1"/>
  <c r="U140" i="14" l="1"/>
  <c r="V140" i="14" s="1"/>
  <c r="U134" i="14"/>
  <c r="V134" i="14" s="1"/>
  <c r="U137" i="14"/>
  <c r="V137" i="14" s="1"/>
  <c r="AO2" i="10"/>
  <c r="AV129" i="14"/>
  <c r="AV130" i="14" s="1"/>
  <c r="AV131" i="14" s="1"/>
  <c r="AV132" i="14" s="1"/>
  <c r="AV133" i="14" s="1"/>
  <c r="AV134" i="14" s="1"/>
  <c r="AV135" i="14" s="1"/>
  <c r="AV136" i="14" s="1"/>
  <c r="AV137" i="14" s="1"/>
  <c r="AV138" i="14" s="1"/>
  <c r="AV139" i="14" s="1"/>
  <c r="AV140" i="14" s="1"/>
  <c r="AV141" i="14" s="1"/>
  <c r="AV142" i="14" s="1"/>
  <c r="AV143" i="14" s="1"/>
  <c r="AV144" i="14" s="1"/>
  <c r="AV145" i="14" s="1"/>
  <c r="AV146" i="14" s="1"/>
  <c r="AV147" i="14" s="1"/>
  <c r="AV148" i="14" s="1"/>
  <c r="AV149" i="14" s="1"/>
  <c r="E150" i="14" s="1"/>
  <c r="W156" i="14"/>
  <c r="AU156" i="14" s="1"/>
  <c r="AU157" i="14" s="1"/>
  <c r="AU158" i="14" s="1"/>
  <c r="AU159" i="14" s="1"/>
  <c r="AU160" i="14" s="1"/>
  <c r="BF156" i="14"/>
  <c r="BF157" i="14" s="1"/>
  <c r="BF158" i="14" s="1"/>
  <c r="BF159" i="14" s="1"/>
  <c r="BF160" i="14" s="1"/>
  <c r="U148" i="14"/>
  <c r="V148" i="14" s="1"/>
  <c r="W148" i="14" s="1"/>
  <c r="AG148" i="14" s="1"/>
  <c r="AG149" i="14" s="1"/>
  <c r="AG150" i="14" s="1"/>
  <c r="AG151" i="14" s="1"/>
  <c r="AG152" i="14" s="1"/>
  <c r="AG153" i="14" s="1"/>
  <c r="AG154" i="14" s="1"/>
  <c r="AG155" i="14" s="1"/>
  <c r="AG156" i="14" s="1"/>
  <c r="AG157" i="14" s="1"/>
  <c r="K158" i="14" s="1"/>
  <c r="AH148" i="14"/>
  <c r="AH149" i="14" s="1"/>
  <c r="AH150" i="14" s="1"/>
  <c r="AH151" i="14" s="1"/>
  <c r="K152" i="14" s="1"/>
  <c r="W165" i="14"/>
  <c r="AL165" i="14" s="1"/>
  <c r="AL166" i="14" s="1"/>
  <c r="AL167" i="14" s="1"/>
  <c r="AL168" i="14" s="1"/>
  <c r="AL169" i="14" s="1"/>
  <c r="AL170" i="14" s="1"/>
  <c r="AL171" i="14" s="1"/>
  <c r="AL172" i="14" s="1"/>
  <c r="AL173" i="14" s="1"/>
  <c r="AL174" i="14" s="1"/>
  <c r="AL175" i="14" s="1"/>
  <c r="AL176" i="14" s="1"/>
  <c r="AA165" i="14"/>
  <c r="AA166" i="14" s="1"/>
  <c r="AA167" i="14" s="1"/>
  <c r="AA168" i="14" s="1"/>
  <c r="AA169" i="14" s="1"/>
  <c r="AA170" i="14" s="1"/>
  <c r="AA171" i="14" s="1"/>
  <c r="AA172" i="14" s="1"/>
  <c r="AA173" i="14" s="1"/>
  <c r="AA174" i="14" s="1"/>
  <c r="K175" i="14" s="1"/>
  <c r="AD161" i="14"/>
  <c r="K162" i="14" s="1"/>
  <c r="K161" i="14"/>
  <c r="U155" i="14"/>
  <c r="V155" i="14" s="1"/>
  <c r="W155" i="14" s="1"/>
  <c r="AC155" i="14" s="1"/>
  <c r="AC156" i="14" s="1"/>
  <c r="AC157" i="14" s="1"/>
  <c r="AC158" i="14" s="1"/>
  <c r="AC159" i="14" s="1"/>
  <c r="AC160" i="14" s="1"/>
  <c r="AW147" i="14"/>
  <c r="AW148" i="14" s="1"/>
  <c r="AW149" i="14" s="1"/>
  <c r="AW150" i="14" s="1"/>
  <c r="AW151" i="14" s="1"/>
  <c r="AW152" i="14" s="1"/>
  <c r="AW153" i="14" s="1"/>
  <c r="AW154" i="14" s="1"/>
  <c r="AW155" i="14" s="1"/>
  <c r="AW156" i="14" s="1"/>
  <c r="AW157" i="14" s="1"/>
  <c r="AW158" i="14" s="1"/>
  <c r="E159" i="14" s="1"/>
  <c r="AC161" i="14" l="1"/>
  <c r="AC162" i="14" s="1"/>
  <c r="AC163" i="14" s="1"/>
  <c r="AC164" i="14" s="1"/>
  <c r="AC165" i="14" s="1"/>
  <c r="AC166" i="14" s="1"/>
  <c r="AC167" i="14" s="1"/>
  <c r="AC168" i="14" s="1"/>
  <c r="AC169" i="14" s="1"/>
  <c r="AC170" i="14" s="1"/>
  <c r="AC171" i="14" s="1"/>
  <c r="AC172" i="14" s="1"/>
  <c r="AC173" i="14" s="1"/>
  <c r="AC174" i="14" s="1"/>
  <c r="AC175" i="14" s="1"/>
  <c r="AC176" i="14" s="1"/>
  <c r="AC177" i="14" s="1"/>
  <c r="AC178" i="14" s="1"/>
  <c r="AC179" i="14" s="1"/>
  <c r="AC180" i="14" s="1"/>
  <c r="AC181" i="14" s="1"/>
  <c r="AC182" i="14" s="1"/>
  <c r="AC183" i="14" s="1"/>
  <c r="AC184" i="14" s="1"/>
  <c r="AC185" i="14" s="1"/>
  <c r="AC186" i="14" s="1"/>
  <c r="AC187" i="14" s="1"/>
  <c r="AC188" i="14" s="1"/>
  <c r="AC189" i="14" s="1"/>
  <c r="AO3" i="10"/>
  <c r="AO4" i="10" s="1"/>
  <c r="AO5" i="10" s="1"/>
  <c r="AO6" i="10" s="1"/>
  <c r="AO7" i="10" s="1"/>
  <c r="AO8" i="10" s="1"/>
  <c r="AO9" i="10" s="1"/>
  <c r="AO10" i="10" s="1"/>
  <c r="AO11" i="10" s="1"/>
  <c r="AO12" i="10" s="1"/>
  <c r="AO13" i="10" s="1"/>
  <c r="AO14" i="10" s="1"/>
  <c r="AO15" i="10" s="1"/>
  <c r="AO16" i="10" s="1"/>
  <c r="AO17" i="10" s="1"/>
  <c r="AO18" i="10" s="1"/>
  <c r="AO19" i="10" s="1"/>
  <c r="AO20" i="10" s="1"/>
  <c r="AO21" i="10" s="1"/>
  <c r="AO22" i="10" s="1"/>
  <c r="AO23" i="10" s="1"/>
  <c r="AO24" i="10" s="1"/>
  <c r="AO25" i="10" s="1"/>
  <c r="AO26" i="10" s="1"/>
  <c r="AO27" i="10" s="1"/>
  <c r="AO28" i="10" s="1"/>
  <c r="AO29" i="10" s="1"/>
  <c r="AO30" i="10" s="1"/>
  <c r="AO31" i="10" s="1"/>
  <c r="AO32" i="10" s="1"/>
  <c r="AO33" i="10" s="1"/>
  <c r="AO34" i="10" s="1"/>
  <c r="AO35" i="10" s="1"/>
  <c r="AO36" i="10" s="1"/>
  <c r="AO37" i="10" s="1"/>
  <c r="AO38" i="10" s="1"/>
  <c r="AO39" i="10" s="1"/>
  <c r="AO40" i="10" s="1"/>
  <c r="AO41" i="10" s="1"/>
  <c r="AO42" i="10" s="1"/>
  <c r="AO43" i="10" s="1"/>
  <c r="AO44" i="10" s="1"/>
  <c r="AO45" i="10" s="1"/>
  <c r="AO46" i="10" s="1"/>
  <c r="AO47" i="10" s="1"/>
  <c r="AO48" i="10" s="1"/>
  <c r="AO49" i="10" s="1"/>
  <c r="AO50" i="10" s="1"/>
  <c r="AO51" i="10" s="1"/>
  <c r="AO52" i="10" s="1"/>
  <c r="AO53" i="10" s="1"/>
  <c r="AO54" i="10" s="1"/>
  <c r="AO55" i="10" s="1"/>
  <c r="AO56" i="10" s="1"/>
  <c r="AO57" i="10" s="1"/>
  <c r="AO58" i="10" s="1"/>
  <c r="AO59" i="10" s="1"/>
  <c r="AO60" i="10" s="1"/>
  <c r="AO61" i="10" s="1"/>
  <c r="AO62" i="10" s="1"/>
  <c r="AO63" i="10" s="1"/>
  <c r="AO64" i="10" s="1"/>
  <c r="AO65" i="10" s="1"/>
  <c r="AO66" i="10" s="1"/>
  <c r="AO67" i="10" s="1"/>
  <c r="AO68" i="10" s="1"/>
  <c r="AO69" i="10" s="1"/>
  <c r="AO70" i="10" s="1"/>
  <c r="AO71" i="10" s="1"/>
  <c r="AO72" i="10" s="1"/>
  <c r="AO73" i="10" s="1"/>
  <c r="AO74" i="10" s="1"/>
  <c r="AO75" i="10" s="1"/>
  <c r="AO76" i="10" s="1"/>
  <c r="AO77" i="10" s="1"/>
  <c r="AO78" i="10" s="1"/>
  <c r="AO79" i="10" s="1"/>
  <c r="AO80" i="10" s="1"/>
  <c r="AO81" i="10" s="1"/>
  <c r="AO82" i="10" s="1"/>
  <c r="AO83" i="10" s="1"/>
  <c r="AO84" i="10" s="1"/>
  <c r="AO85" i="10" s="1"/>
  <c r="AO86" i="10" s="1"/>
  <c r="AO87" i="10" s="1"/>
  <c r="AO88" i="10" s="1"/>
  <c r="AO89" i="10" s="1"/>
  <c r="AO90" i="10" s="1"/>
  <c r="AO91" i="10" s="1"/>
  <c r="AO92" i="10" s="1"/>
  <c r="AO93" i="10" s="1"/>
  <c r="AO94" i="10" s="1"/>
  <c r="AO95" i="10" s="1"/>
  <c r="AO96" i="10" s="1"/>
  <c r="AO97" i="10" s="1"/>
  <c r="AO98" i="10" s="1"/>
  <c r="AO99" i="10" s="1"/>
  <c r="AO100" i="10" s="1"/>
  <c r="AO101" i="10" s="1"/>
  <c r="AO102" i="10" s="1"/>
  <c r="AO103" i="10" s="1"/>
  <c r="AO104" i="10" s="1"/>
  <c r="AO105" i="10" s="1"/>
  <c r="AO106" i="10" s="1"/>
  <c r="AO107" i="10" s="1"/>
  <c r="AO108" i="10" s="1"/>
  <c r="AO109" i="10" s="1"/>
  <c r="AO110" i="10" s="1"/>
  <c r="AO111" i="10" s="1"/>
  <c r="AO112" i="10" s="1"/>
  <c r="AO113" i="10" s="1"/>
  <c r="AO114" i="10" s="1"/>
  <c r="AO115" i="10" s="1"/>
  <c r="AO116" i="10" s="1"/>
  <c r="AO117" i="10" s="1"/>
  <c r="AO118" i="10" s="1"/>
  <c r="AO119" i="10" s="1"/>
  <c r="AO120" i="10" s="1"/>
  <c r="AO121" i="10" s="1"/>
  <c r="AO122" i="10" s="1"/>
  <c r="AO123" i="10" s="1"/>
  <c r="AO124" i="10" s="1"/>
  <c r="AO125" i="10" s="1"/>
  <c r="AO126" i="10" s="1"/>
  <c r="AO127" i="10" s="1"/>
  <c r="AO128" i="10" s="1"/>
  <c r="K35" i="1"/>
  <c r="W137" i="14"/>
  <c r="AT137" i="14" s="1"/>
  <c r="AT138" i="14" s="1"/>
  <c r="AT139" i="14" s="1"/>
  <c r="AT140" i="14" s="1"/>
  <c r="AT141" i="14" s="1"/>
  <c r="AT142" i="14" s="1"/>
  <c r="AT143" i="14" s="1"/>
  <c r="E144" i="14" s="1"/>
  <c r="BG137" i="14"/>
  <c r="BG138" i="14" s="1"/>
  <c r="BG139" i="14" s="1"/>
  <c r="BG140" i="14" s="1"/>
  <c r="BG141" i="14" s="1"/>
  <c r="BG142" i="14" s="1"/>
  <c r="BG143" i="14" s="1"/>
  <c r="K144" i="14" s="1"/>
  <c r="AL177" i="14"/>
  <c r="AL178" i="14" s="1"/>
  <c r="AL179" i="14" s="1"/>
  <c r="AL180" i="14" s="1"/>
  <c r="AL181" i="14" s="1"/>
  <c r="AL182" i="14" s="1"/>
  <c r="AL183" i="14" s="1"/>
  <c r="AL184" i="14" s="1"/>
  <c r="AL185" i="14" s="1"/>
  <c r="AL186" i="14" s="1"/>
  <c r="AL187" i="14" s="1"/>
  <c r="AL188" i="14" s="1"/>
  <c r="AL189" i="14" s="1"/>
  <c r="U161" i="14"/>
  <c r="V161" i="14" s="1"/>
  <c r="U152" i="14"/>
  <c r="V152" i="14" s="1"/>
  <c r="AW159" i="14"/>
  <c r="AW160" i="14" s="1"/>
  <c r="U159" i="14"/>
  <c r="V159" i="14" s="1"/>
  <c r="W159" i="14" s="1"/>
  <c r="AN159" i="14" s="1"/>
  <c r="AN160" i="14" s="1"/>
  <c r="BF161" i="14"/>
  <c r="BF162" i="14" s="1"/>
  <c r="BF163" i="14" s="1"/>
  <c r="BF164" i="14" s="1"/>
  <c r="BF165" i="14" s="1"/>
  <c r="BF166" i="14" s="1"/>
  <c r="BF167" i="14" s="1"/>
  <c r="BF168" i="14" s="1"/>
  <c r="BF169" i="14" s="1"/>
  <c r="E170" i="14" s="1"/>
  <c r="W140" i="14"/>
  <c r="AI140" i="14" s="1"/>
  <c r="AI141" i="14" s="1"/>
  <c r="AI142" i="14" s="1"/>
  <c r="AI143" i="14" s="1"/>
  <c r="AI144" i="14" s="1"/>
  <c r="AI145" i="14" s="1"/>
  <c r="AI146" i="14" s="1"/>
  <c r="AI147" i="14" s="1"/>
  <c r="AI148" i="14" s="1"/>
  <c r="AI149" i="14" s="1"/>
  <c r="AI150" i="14" s="1"/>
  <c r="K151" i="14" s="1"/>
  <c r="AK140" i="14"/>
  <c r="AK141" i="14" s="1"/>
  <c r="AK142" i="14" s="1"/>
  <c r="AK143" i="14" s="1"/>
  <c r="AK144" i="14" s="1"/>
  <c r="AK145" i="14" s="1"/>
  <c r="AK146" i="14" s="1"/>
  <c r="AK147" i="14" s="1"/>
  <c r="AK148" i="14" s="1"/>
  <c r="AK149" i="14" s="1"/>
  <c r="AK150" i="14" s="1"/>
  <c r="AK151" i="14" s="1"/>
  <c r="AK152" i="14" s="1"/>
  <c r="AK153" i="14" s="1"/>
  <c r="AK154" i="14" s="1"/>
  <c r="AK155" i="14" s="1"/>
  <c r="AK156" i="14" s="1"/>
  <c r="AK157" i="14" s="1"/>
  <c r="AK158" i="14" s="1"/>
  <c r="AK159" i="14" s="1"/>
  <c r="AK160" i="14" s="1"/>
  <c r="U150" i="14"/>
  <c r="V150" i="14" s="1"/>
  <c r="W150" i="14" s="1"/>
  <c r="AQ150" i="14" s="1"/>
  <c r="AQ151" i="14" s="1"/>
  <c r="AQ152" i="14" s="1"/>
  <c r="AQ153" i="14" s="1"/>
  <c r="AQ154" i="14" s="1"/>
  <c r="AQ155" i="14" s="1"/>
  <c r="AQ156" i="14" s="1"/>
  <c r="AQ157" i="14" s="1"/>
  <c r="AQ158" i="14" s="1"/>
  <c r="AQ159" i="14" s="1"/>
  <c r="AQ160" i="14" s="1"/>
  <c r="W134" i="14"/>
  <c r="AM134" i="14" s="1"/>
  <c r="AM135" i="14" s="1"/>
  <c r="AM136" i="14" s="1"/>
  <c r="AM137" i="14" s="1"/>
  <c r="AM138" i="14" s="1"/>
  <c r="AM139" i="14" s="1"/>
  <c r="AM140" i="14" s="1"/>
  <c r="AM141" i="14" s="1"/>
  <c r="AM142" i="14" s="1"/>
  <c r="K143" i="14" s="1"/>
  <c r="BC134" i="14"/>
  <c r="BC135" i="14" s="1"/>
  <c r="BC136" i="14" s="1"/>
  <c r="BC137" i="14" s="1"/>
  <c r="BC138" i="14" s="1"/>
  <c r="BC139" i="14" s="1"/>
  <c r="BC140" i="14" s="1"/>
  <c r="BC141" i="14" s="1"/>
  <c r="BC142" i="14" s="1"/>
  <c r="BC143" i="14" s="1"/>
  <c r="BC144" i="14" s="1"/>
  <c r="BC145" i="14" s="1"/>
  <c r="BC146" i="14" s="1"/>
  <c r="BC147" i="14" s="1"/>
  <c r="BC148" i="14" s="1"/>
  <c r="BC149" i="14" s="1"/>
  <c r="BC150" i="14" s="1"/>
  <c r="BC151" i="14" s="1"/>
  <c r="BC152" i="14" s="1"/>
  <c r="BC153" i="14" s="1"/>
  <c r="BC154" i="14" s="1"/>
  <c r="BC155" i="14" s="1"/>
  <c r="BC156" i="14" s="1"/>
  <c r="E157" i="14" s="1"/>
  <c r="AU161" i="14"/>
  <c r="AU162" i="14" s="1"/>
  <c r="AU163" i="14" s="1"/>
  <c r="AU164" i="14" s="1"/>
  <c r="AU165" i="14" s="1"/>
  <c r="AU166" i="14" s="1"/>
  <c r="AU167" i="14" s="1"/>
  <c r="AU168" i="14" s="1"/>
  <c r="AU169" i="14" s="1"/>
  <c r="AU170" i="14" s="1"/>
  <c r="AU171" i="14" s="1"/>
  <c r="AU172" i="14" s="1"/>
  <c r="AU173" i="14" s="1"/>
  <c r="AU174" i="14" s="1"/>
  <c r="AU175" i="14" s="1"/>
  <c r="AU176" i="14" s="1"/>
  <c r="AU177" i="14" s="1"/>
  <c r="AU178" i="14" s="1"/>
  <c r="AU179" i="14" s="1"/>
  <c r="AU180" i="14" s="1"/>
  <c r="AU181" i="14" s="1"/>
  <c r="AU182" i="14" s="1"/>
  <c r="AU183" i="14" s="1"/>
  <c r="AU184" i="14" s="1"/>
  <c r="AU185" i="14" s="1"/>
  <c r="AU186" i="14" s="1"/>
  <c r="AU187" i="14" s="1"/>
  <c r="AU188" i="14" s="1"/>
  <c r="AU189" i="14" s="1"/>
  <c r="AU2" i="13"/>
  <c r="AP155" i="14"/>
  <c r="AP156" i="14" s="1"/>
  <c r="AP157" i="14" s="1"/>
  <c r="AP158" i="14" s="1"/>
  <c r="AP159" i="14" s="1"/>
  <c r="AP160" i="14" s="1"/>
  <c r="U143" i="14" l="1"/>
  <c r="V143" i="14" s="1"/>
  <c r="W161" i="14"/>
  <c r="AB161" i="14" s="1"/>
  <c r="AB162" i="14" s="1"/>
  <c r="AB163" i="14" s="1"/>
  <c r="AB164" i="14" s="1"/>
  <c r="AB165" i="14" s="1"/>
  <c r="AB166" i="14" s="1"/>
  <c r="AB167" i="14" s="1"/>
  <c r="AB168" i="14" s="1"/>
  <c r="AB169" i="14" s="1"/>
  <c r="AB170" i="14" s="1"/>
  <c r="AB171" i="14" s="1"/>
  <c r="AB172" i="14" s="1"/>
  <c r="AB173" i="14" s="1"/>
  <c r="AB174" i="14" s="1"/>
  <c r="AB175" i="14" s="1"/>
  <c r="AB176" i="14" s="1"/>
  <c r="BA161" i="14"/>
  <c r="BA162" i="14" s="1"/>
  <c r="BA163" i="14" s="1"/>
  <c r="BA164" i="14" s="1"/>
  <c r="BA165" i="14" s="1"/>
  <c r="BA166" i="14" s="1"/>
  <c r="BA167" i="14" s="1"/>
  <c r="E168" i="14" s="1"/>
  <c r="AV150" i="14"/>
  <c r="AV151" i="14" s="1"/>
  <c r="AV152" i="14" s="1"/>
  <c r="AV153" i="14" s="1"/>
  <c r="AV154" i="14" s="1"/>
  <c r="AV155" i="14" s="1"/>
  <c r="AV156" i="14" s="1"/>
  <c r="AV157" i="14" s="1"/>
  <c r="AV158" i="14" s="1"/>
  <c r="AV159" i="14" s="1"/>
  <c r="AV160" i="14" s="1"/>
  <c r="AK161" i="14"/>
  <c r="E162" i="14" s="1"/>
  <c r="AL2" i="13"/>
  <c r="U151" i="14"/>
  <c r="V151" i="14" s="1"/>
  <c r="AQ161" i="14"/>
  <c r="AQ162" i="14" s="1"/>
  <c r="AQ163" i="14" s="1"/>
  <c r="AQ164" i="14" s="1"/>
  <c r="AQ165" i="14" s="1"/>
  <c r="E166" i="14" s="1"/>
  <c r="U144" i="14"/>
  <c r="V144" i="14" s="1"/>
  <c r="W144" i="14" s="1"/>
  <c r="BG144" i="14" s="1"/>
  <c r="BG145" i="14" s="1"/>
  <c r="BG146" i="14" s="1"/>
  <c r="BG147" i="14" s="1"/>
  <c r="BG148" i="14" s="1"/>
  <c r="BG149" i="14" s="1"/>
  <c r="BG150" i="14" s="1"/>
  <c r="BG151" i="14" s="1"/>
  <c r="BG152" i="14" s="1"/>
  <c r="BG153" i="14" s="1"/>
  <c r="BG154" i="14" s="1"/>
  <c r="BG155" i="14" s="1"/>
  <c r="BG156" i="14" s="1"/>
  <c r="BG157" i="14" s="1"/>
  <c r="BG158" i="14" s="1"/>
  <c r="BG159" i="14" s="1"/>
  <c r="K160" i="14" s="1"/>
  <c r="AT144" i="14"/>
  <c r="AT145" i="14" s="1"/>
  <c r="AT146" i="14" s="1"/>
  <c r="AT147" i="14" s="1"/>
  <c r="AT148" i="14" s="1"/>
  <c r="AT149" i="14" s="1"/>
  <c r="AT150" i="14" s="1"/>
  <c r="AT151" i="14" s="1"/>
  <c r="AT152" i="14" s="1"/>
  <c r="AT153" i="14" s="1"/>
  <c r="AT154" i="14" s="1"/>
  <c r="AT155" i="14" s="1"/>
  <c r="AT156" i="14" s="1"/>
  <c r="AT157" i="14" s="1"/>
  <c r="E158" i="14" s="1"/>
  <c r="AP161" i="14"/>
  <c r="AP162" i="14" s="1"/>
  <c r="AP163" i="14" s="1"/>
  <c r="AP164" i="14" s="1"/>
  <c r="AP165" i="14" s="1"/>
  <c r="AP166" i="14" s="1"/>
  <c r="AP167" i="14" s="1"/>
  <c r="AP168" i="14" s="1"/>
  <c r="AP169" i="14" s="1"/>
  <c r="AP170" i="14" s="1"/>
  <c r="AP171" i="14" s="1"/>
  <c r="E172" i="14" s="1"/>
  <c r="AN161" i="14"/>
  <c r="AN162" i="14" s="1"/>
  <c r="AN163" i="14" s="1"/>
  <c r="AN164" i="14" s="1"/>
  <c r="AN165" i="14" s="1"/>
  <c r="AN166" i="14" s="1"/>
  <c r="AN167" i="14" s="1"/>
  <c r="AN168" i="14" s="1"/>
  <c r="AN169" i="14" s="1"/>
  <c r="AN170" i="14" s="1"/>
  <c r="K171" i="14" s="1"/>
  <c r="AO129" i="10"/>
  <c r="AO130" i="10" s="1"/>
  <c r="AO131" i="10" s="1"/>
  <c r="AO132" i="10" s="1"/>
  <c r="AO133" i="10" s="1"/>
  <c r="AO134" i="10" s="1"/>
  <c r="AO135" i="10" s="1"/>
  <c r="AO136" i="10" s="1"/>
  <c r="AO137" i="10" s="1"/>
  <c r="AO138" i="10" s="1"/>
  <c r="AO139" i="10" s="1"/>
  <c r="AO140" i="10" s="1"/>
  <c r="AO141" i="10" s="1"/>
  <c r="AO142" i="10" s="1"/>
  <c r="AO143" i="10" s="1"/>
  <c r="AO144" i="10" s="1"/>
  <c r="AO145" i="10" s="1"/>
  <c r="AO146" i="10" s="1"/>
  <c r="AO147" i="10" s="1"/>
  <c r="AO148" i="10" s="1"/>
  <c r="AO149" i="10" s="1"/>
  <c r="AO150" i="10" s="1"/>
  <c r="AO151" i="10" s="1"/>
  <c r="AO152" i="10" s="1"/>
  <c r="AO153" i="10" s="1"/>
  <c r="AO154" i="10" s="1"/>
  <c r="AO155" i="10" s="1"/>
  <c r="AO156" i="10" s="1"/>
  <c r="AO157" i="10" s="1"/>
  <c r="AO158" i="10" s="1"/>
  <c r="AO159" i="10" s="1"/>
  <c r="AO160" i="10" s="1"/>
  <c r="AO161" i="10" s="1"/>
  <c r="AO162" i="10" s="1"/>
  <c r="AO163" i="10" s="1"/>
  <c r="AO164" i="10" s="1"/>
  <c r="AO165" i="10" s="1"/>
  <c r="AO166" i="10" s="1"/>
  <c r="AO167" i="10" s="1"/>
  <c r="AO168" i="10" s="1"/>
  <c r="AO169" i="10" s="1"/>
  <c r="AO170" i="10" s="1"/>
  <c r="AO171" i="10" s="1"/>
  <c r="AO172" i="10" s="1"/>
  <c r="AO173" i="10" s="1"/>
  <c r="AO174" i="10" s="1"/>
  <c r="AO175" i="10" s="1"/>
  <c r="AO176" i="10" s="1"/>
  <c r="AO177" i="10" s="1"/>
  <c r="AO178" i="10" s="1"/>
  <c r="AO179" i="10" s="1"/>
  <c r="AO180" i="10" s="1"/>
  <c r="AO181" i="10" s="1"/>
  <c r="AO182" i="10" s="1"/>
  <c r="AU3" i="13"/>
  <c r="AU4" i="13" s="1"/>
  <c r="AU5" i="13" s="1"/>
  <c r="AU6" i="13" s="1"/>
  <c r="AU7" i="13" s="1"/>
  <c r="AU8" i="13" s="1"/>
  <c r="AU9" i="13" s="1"/>
  <c r="K10" i="13" s="1"/>
  <c r="N18" i="1"/>
  <c r="AW161" i="14"/>
  <c r="AW162" i="14" s="1"/>
  <c r="AW163" i="14" s="1"/>
  <c r="AW164" i="14" s="1"/>
  <c r="AW165" i="14" s="1"/>
  <c r="AW166" i="14" s="1"/>
  <c r="AW167" i="14" s="1"/>
  <c r="AW168" i="14" s="1"/>
  <c r="AW169" i="14" s="1"/>
  <c r="AW170" i="14" s="1"/>
  <c r="AW171" i="14" s="1"/>
  <c r="AW172" i="14" s="1"/>
  <c r="AW173" i="14" s="1"/>
  <c r="AW174" i="14" s="1"/>
  <c r="AW175" i="14" s="1"/>
  <c r="AW176" i="14" s="1"/>
  <c r="K177" i="14" s="1"/>
  <c r="AC2" i="13"/>
  <c r="U157" i="14"/>
  <c r="V157" i="14" s="1"/>
  <c r="W157" i="14" s="1"/>
  <c r="AZ157" i="14" s="1"/>
  <c r="AZ158" i="14" s="1"/>
  <c r="AZ159" i="14" s="1"/>
  <c r="AZ160" i="14" s="1"/>
  <c r="W152" i="14"/>
  <c r="AH152" i="14" s="1"/>
  <c r="AH153" i="14" s="1"/>
  <c r="AH154" i="14" s="1"/>
  <c r="AH155" i="14" s="1"/>
  <c r="AH156" i="14" s="1"/>
  <c r="AH157" i="14" s="1"/>
  <c r="AH158" i="14" s="1"/>
  <c r="AH159" i="14" s="1"/>
  <c r="AH160" i="14" s="1"/>
  <c r="BD152" i="14"/>
  <c r="BD153" i="14" s="1"/>
  <c r="BD154" i="14" s="1"/>
  <c r="BD155" i="14" s="1"/>
  <c r="BD156" i="14" s="1"/>
  <c r="BD157" i="14" s="1"/>
  <c r="BD158" i="14" s="1"/>
  <c r="BD159" i="14" s="1"/>
  <c r="BD160" i="14" s="1"/>
  <c r="U160" i="14" l="1"/>
  <c r="V160" i="14" s="1"/>
  <c r="W151" i="14"/>
  <c r="AI151" i="14" s="1"/>
  <c r="AI152" i="14" s="1"/>
  <c r="AI153" i="14" s="1"/>
  <c r="AI154" i="14" s="1"/>
  <c r="AI155" i="14" s="1"/>
  <c r="AI156" i="14" s="1"/>
  <c r="AI157" i="14" s="1"/>
  <c r="AI158" i="14" s="1"/>
  <c r="AI159" i="14" s="1"/>
  <c r="AI160" i="14" s="1"/>
  <c r="AX151" i="14"/>
  <c r="AX152" i="14" s="1"/>
  <c r="AX153" i="14" s="1"/>
  <c r="AX154" i="14" s="1"/>
  <c r="AX155" i="14" s="1"/>
  <c r="AX156" i="14" s="1"/>
  <c r="AX157" i="14" s="1"/>
  <c r="AX158" i="14" s="1"/>
  <c r="AX159" i="14" s="1"/>
  <c r="AX160" i="14" s="1"/>
  <c r="AL3" i="13"/>
  <c r="AL4" i="13" s="1"/>
  <c r="AL5" i="13" s="1"/>
  <c r="AL6" i="13" s="1"/>
  <c r="AL7" i="13" s="1"/>
  <c r="E8" i="13" s="1"/>
  <c r="N7" i="1"/>
  <c r="U162" i="14"/>
  <c r="V162" i="14" s="1"/>
  <c r="W162" i="14" s="1"/>
  <c r="AD162" i="14" s="1"/>
  <c r="AD163" i="14" s="1"/>
  <c r="AD164" i="14" s="1"/>
  <c r="AD165" i="14" s="1"/>
  <c r="AD166" i="14" s="1"/>
  <c r="AD167" i="14" s="1"/>
  <c r="AD168" i="14" s="1"/>
  <c r="AD169" i="14" s="1"/>
  <c r="AD170" i="14" s="1"/>
  <c r="E171" i="14" s="1"/>
  <c r="AH161" i="14"/>
  <c r="AH162" i="14" s="1"/>
  <c r="AH163" i="14" s="1"/>
  <c r="AH164" i="14" s="1"/>
  <c r="AH165" i="14" s="1"/>
  <c r="AH166" i="14" s="1"/>
  <c r="AH167" i="14" s="1"/>
  <c r="AH168" i="14" s="1"/>
  <c r="AH169" i="14" s="1"/>
  <c r="AH170" i="14" s="1"/>
  <c r="AH171" i="14" s="1"/>
  <c r="AH172" i="14" s="1"/>
  <c r="AH173" i="14" s="1"/>
  <c r="AH174" i="14" s="1"/>
  <c r="AH175" i="14" s="1"/>
  <c r="AH176" i="14" s="1"/>
  <c r="AH177" i="14" s="1"/>
  <c r="K178" i="14" s="1"/>
  <c r="AV161" i="14"/>
  <c r="AV162" i="14" s="1"/>
  <c r="AV163" i="14" s="1"/>
  <c r="AV164" i="14" s="1"/>
  <c r="AV165" i="14" s="1"/>
  <c r="AV166" i="14" s="1"/>
  <c r="AV167" i="14" s="1"/>
  <c r="AV168" i="14" s="1"/>
  <c r="K169" i="14" s="1"/>
  <c r="AZ161" i="14"/>
  <c r="AZ162" i="14" s="1"/>
  <c r="AZ163" i="14" s="1"/>
  <c r="AZ164" i="14" s="1"/>
  <c r="AZ165" i="14" s="1"/>
  <c r="AZ166" i="14" s="1"/>
  <c r="AZ167" i="14" s="1"/>
  <c r="AZ168" i="14" s="1"/>
  <c r="AZ169" i="14" s="1"/>
  <c r="AZ170" i="14" s="1"/>
  <c r="AZ171" i="14" s="1"/>
  <c r="AZ172" i="14" s="1"/>
  <c r="AZ173" i="14" s="1"/>
  <c r="AZ174" i="14" s="1"/>
  <c r="AZ175" i="14" s="1"/>
  <c r="AZ176" i="14" s="1"/>
  <c r="AZ177" i="14" s="1"/>
  <c r="AZ178" i="14" s="1"/>
  <c r="AZ179" i="14" s="1"/>
  <c r="AZ180" i="14" s="1"/>
  <c r="AZ181" i="14" s="1"/>
  <c r="AZ182" i="14" s="1"/>
  <c r="AZ183" i="14" s="1"/>
  <c r="AZ184" i="14" s="1"/>
  <c r="AZ185" i="14" s="1"/>
  <c r="AZ186" i="14" s="1"/>
  <c r="AZ187" i="14" s="1"/>
  <c r="AZ188" i="14" s="1"/>
  <c r="AZ189" i="14" s="1"/>
  <c r="BC157" i="14"/>
  <c r="BC158" i="14" s="1"/>
  <c r="BC159" i="14" s="1"/>
  <c r="BC160" i="14" s="1"/>
  <c r="AC3" i="13"/>
  <c r="AC4" i="13" s="1"/>
  <c r="AC5" i="13" s="1"/>
  <c r="AC6" i="13" s="1"/>
  <c r="AC7" i="13" s="1"/>
  <c r="AC8" i="13" s="1"/>
  <c r="AC9" i="13" s="1"/>
  <c r="AC10" i="13" s="1"/>
  <c r="AC11" i="13" s="1"/>
  <c r="AC12" i="13" s="1"/>
  <c r="AC13" i="13" s="1"/>
  <c r="AC14" i="13" s="1"/>
  <c r="AC15" i="13" s="1"/>
  <c r="AC16" i="13" s="1"/>
  <c r="AC17" i="13" s="1"/>
  <c r="K18" i="13" s="1"/>
  <c r="N30" i="1"/>
  <c r="AO2" i="9"/>
  <c r="AO3" i="9" s="1"/>
  <c r="AO4" i="9" s="1"/>
  <c r="AO5" i="9" s="1"/>
  <c r="AO6" i="9" s="1"/>
  <c r="AO7" i="9" s="1"/>
  <c r="AO8" i="9" s="1"/>
  <c r="AO9" i="9" s="1"/>
  <c r="AO10" i="9" s="1"/>
  <c r="AO11" i="9" s="1"/>
  <c r="AO12" i="9" s="1"/>
  <c r="AO13" i="9" s="1"/>
  <c r="AO14" i="9" s="1"/>
  <c r="AO15" i="9" s="1"/>
  <c r="AO16" i="9" s="1"/>
  <c r="AO17" i="9" s="1"/>
  <c r="AO18" i="9" s="1"/>
  <c r="AO19" i="9" s="1"/>
  <c r="AO20" i="9" s="1"/>
  <c r="AO21" i="9" s="1"/>
  <c r="AO22" i="9" s="1"/>
  <c r="AO23" i="9" s="1"/>
  <c r="AO24" i="9" s="1"/>
  <c r="AO25" i="9" s="1"/>
  <c r="AO26" i="9" s="1"/>
  <c r="AO27" i="9" s="1"/>
  <c r="AO28" i="9" s="1"/>
  <c r="AO29" i="9" s="1"/>
  <c r="AO30" i="9" s="1"/>
  <c r="AO31" i="9" s="1"/>
  <c r="AO32" i="9" s="1"/>
  <c r="AO33" i="9" s="1"/>
  <c r="AO34" i="9" s="1"/>
  <c r="AO35" i="9" s="1"/>
  <c r="AO36" i="9" s="1"/>
  <c r="AO37" i="9" s="1"/>
  <c r="AO38" i="9" s="1"/>
  <c r="AO39" i="9" s="1"/>
  <c r="AO40" i="9" s="1"/>
  <c r="AO41" i="9" s="1"/>
  <c r="AO42" i="9" s="1"/>
  <c r="AO43" i="9" s="1"/>
  <c r="AO44" i="9" s="1"/>
  <c r="AO45" i="9" s="1"/>
  <c r="AO46" i="9" s="1"/>
  <c r="AO47" i="9" s="1"/>
  <c r="AO48" i="9" s="1"/>
  <c r="AO49" i="9" s="1"/>
  <c r="AO50" i="9" s="1"/>
  <c r="AO51" i="9" s="1"/>
  <c r="AO52" i="9" s="1"/>
  <c r="AO53" i="9" s="1"/>
  <c r="AO54" i="9" s="1"/>
  <c r="AO55" i="9" s="1"/>
  <c r="AO56" i="9" s="1"/>
  <c r="AO57" i="9" s="1"/>
  <c r="AO58" i="9" s="1"/>
  <c r="AO59" i="9" s="1"/>
  <c r="AO60" i="9" s="1"/>
  <c r="AO61" i="9" s="1"/>
  <c r="AO62" i="9" s="1"/>
  <c r="AO63" i="9" s="1"/>
  <c r="AO64" i="9" s="1"/>
  <c r="AO65" i="9" s="1"/>
  <c r="AO66" i="9" s="1"/>
  <c r="AO67" i="9" s="1"/>
  <c r="AO68" i="9" s="1"/>
  <c r="AO69" i="9" s="1"/>
  <c r="AO70" i="9" s="1"/>
  <c r="AO71" i="9" s="1"/>
  <c r="AO72" i="9" s="1"/>
  <c r="AO73" i="9" s="1"/>
  <c r="AO74" i="9" s="1"/>
  <c r="AO75" i="9" s="1"/>
  <c r="AO76" i="9" s="1"/>
  <c r="AO77" i="9" s="1"/>
  <c r="AO78" i="9" s="1"/>
  <c r="AO79" i="9" s="1"/>
  <c r="AO80" i="9" s="1"/>
  <c r="AO81" i="9" s="1"/>
  <c r="AO82" i="9" s="1"/>
  <c r="AO83" i="9" s="1"/>
  <c r="AO84" i="9" s="1"/>
  <c r="AO85" i="9" s="1"/>
  <c r="AO86" i="9" s="1"/>
  <c r="AO87" i="9" s="1"/>
  <c r="AO88" i="9" s="1"/>
  <c r="AO89" i="9" s="1"/>
  <c r="AO90" i="9" s="1"/>
  <c r="AO91" i="9" s="1"/>
  <c r="AO92" i="9" s="1"/>
  <c r="AO93" i="9" s="1"/>
  <c r="AO94" i="9" s="1"/>
  <c r="AO95" i="9" s="1"/>
  <c r="AO96" i="9" s="1"/>
  <c r="AO97" i="9" s="1"/>
  <c r="AO98" i="9" s="1"/>
  <c r="AO99" i="9" s="1"/>
  <c r="AO100" i="9" s="1"/>
  <c r="AO101" i="9" s="1"/>
  <c r="AO102" i="9" s="1"/>
  <c r="AO103" i="9" s="1"/>
  <c r="AO104" i="9" s="1"/>
  <c r="AO105" i="9" s="1"/>
  <c r="AO106" i="9" s="1"/>
  <c r="AO107" i="9" s="1"/>
  <c r="AO108" i="9" s="1"/>
  <c r="AO109" i="9" s="1"/>
  <c r="AO110" i="9" s="1"/>
  <c r="AO111" i="9" s="1"/>
  <c r="AO112" i="9" s="1"/>
  <c r="AO113" i="9" s="1"/>
  <c r="AO114" i="9" s="1"/>
  <c r="AO115" i="9" s="1"/>
  <c r="AO116" i="9" s="1"/>
  <c r="AO117" i="9" s="1"/>
  <c r="AO118" i="9" s="1"/>
  <c r="AO119" i="9" s="1"/>
  <c r="AO120" i="9" s="1"/>
  <c r="AO121" i="9" s="1"/>
  <c r="AO122" i="9" s="1"/>
  <c r="AO123" i="9" s="1"/>
  <c r="AO124" i="9" s="1"/>
  <c r="AO125" i="9" s="1"/>
  <c r="AO126" i="9" s="1"/>
  <c r="AO127" i="9" s="1"/>
  <c r="AO128" i="9" s="1"/>
  <c r="U158" i="14"/>
  <c r="V158" i="14" s="1"/>
  <c r="W158" i="14" s="1"/>
  <c r="AG158" i="14" s="1"/>
  <c r="AG159" i="14" s="1"/>
  <c r="AG160" i="14" s="1"/>
  <c r="AB177" i="14"/>
  <c r="AB178" i="14" s="1"/>
  <c r="AB179" i="14" s="1"/>
  <c r="AB180" i="14" s="1"/>
  <c r="AB181" i="14" s="1"/>
  <c r="AB182" i="14" s="1"/>
  <c r="AB183" i="14" s="1"/>
  <c r="AB184" i="14" s="1"/>
  <c r="AB185" i="14" s="1"/>
  <c r="AB186" i="14" s="1"/>
  <c r="AB187" i="14" s="1"/>
  <c r="AB188" i="14" s="1"/>
  <c r="AB189" i="14" s="1"/>
  <c r="BD161" i="14"/>
  <c r="BD162" i="14" s="1"/>
  <c r="BD163" i="14" s="1"/>
  <c r="BD164" i="14" s="1"/>
  <c r="BD165" i="14" s="1"/>
  <c r="BD166" i="14" s="1"/>
  <c r="BD167" i="14" s="1"/>
  <c r="K168" i="14" s="1"/>
  <c r="W143" i="14"/>
  <c r="AM143" i="14" s="1"/>
  <c r="AM144" i="14" s="1"/>
  <c r="AM145" i="14" s="1"/>
  <c r="AM146" i="14" s="1"/>
  <c r="AM147" i="14" s="1"/>
  <c r="AM148" i="14" s="1"/>
  <c r="AM149" i="14" s="1"/>
  <c r="AM150" i="14" s="1"/>
  <c r="AM151" i="14" s="1"/>
  <c r="AM152" i="14" s="1"/>
  <c r="AM153" i="14" s="1"/>
  <c r="AM154" i="14" s="1"/>
  <c r="AM155" i="14" s="1"/>
  <c r="AM156" i="14" s="1"/>
  <c r="AM157" i="14" s="1"/>
  <c r="AM158" i="14" s="1"/>
  <c r="AM159" i="14" s="1"/>
  <c r="AM160" i="14" s="1"/>
  <c r="AF143" i="14"/>
  <c r="AF144" i="14" s="1"/>
  <c r="AF145" i="14" s="1"/>
  <c r="AF146" i="14" s="1"/>
  <c r="AF147" i="14" s="1"/>
  <c r="AF148" i="14" s="1"/>
  <c r="AF149" i="14" s="1"/>
  <c r="AF150" i="14" s="1"/>
  <c r="AF151" i="14" s="1"/>
  <c r="AF152" i="14" s="1"/>
  <c r="AF153" i="14" s="1"/>
  <c r="AF154" i="14" s="1"/>
  <c r="AF155" i="14" s="1"/>
  <c r="AF156" i="14" s="1"/>
  <c r="AF157" i="14" s="1"/>
  <c r="AF158" i="14" s="1"/>
  <c r="AF159" i="14" s="1"/>
  <c r="AF160" i="14" s="1"/>
  <c r="U166" i="14"/>
  <c r="V166" i="14" s="1"/>
  <c r="W166" i="14" s="1"/>
  <c r="BH166" i="14" s="1"/>
  <c r="BH167" i="14" s="1"/>
  <c r="BH168" i="14" s="1"/>
  <c r="BH169" i="14" s="1"/>
  <c r="BH170" i="14" s="1"/>
  <c r="BH171" i="14" s="1"/>
  <c r="BH172" i="14" s="1"/>
  <c r="BH173" i="14" s="1"/>
  <c r="BH174" i="14" s="1"/>
  <c r="BH175" i="14" s="1"/>
  <c r="BH176" i="14" s="1"/>
  <c r="AK162" i="14" l="1"/>
  <c r="AK163" i="14" s="1"/>
  <c r="AK164" i="14" s="1"/>
  <c r="AK165" i="14" s="1"/>
  <c r="AK166" i="14" s="1"/>
  <c r="AK167" i="14" s="1"/>
  <c r="AK168" i="14" s="1"/>
  <c r="AK169" i="14" s="1"/>
  <c r="AK170" i="14" s="1"/>
  <c r="AK171" i="14" s="1"/>
  <c r="AK172" i="14" s="1"/>
  <c r="AK173" i="14" s="1"/>
  <c r="AK174" i="14" s="1"/>
  <c r="AK175" i="14" s="1"/>
  <c r="AK176" i="14" s="1"/>
  <c r="BH177" i="14"/>
  <c r="BH178" i="14" s="1"/>
  <c r="BH179" i="14" s="1"/>
  <c r="BH180" i="14" s="1"/>
  <c r="BH181" i="14" s="1"/>
  <c r="BH182" i="14" s="1"/>
  <c r="BH183" i="14" s="1"/>
  <c r="BH184" i="14" s="1"/>
  <c r="BH185" i="14" s="1"/>
  <c r="BH186" i="14" s="1"/>
  <c r="BH187" i="14" s="1"/>
  <c r="BH188" i="14" s="1"/>
  <c r="BH189" i="14" s="1"/>
  <c r="BH2" i="13" s="1"/>
  <c r="AF161" i="14"/>
  <c r="AF162" i="14" s="1"/>
  <c r="E163" i="14" s="1"/>
  <c r="BC161" i="14"/>
  <c r="BC162" i="14" s="1"/>
  <c r="BC163" i="14" s="1"/>
  <c r="BC164" i="14" s="1"/>
  <c r="BC165" i="14" s="1"/>
  <c r="BC166" i="14" s="1"/>
  <c r="E167" i="14" s="1"/>
  <c r="U171" i="14"/>
  <c r="V171" i="14" s="1"/>
  <c r="W171" i="14" s="1"/>
  <c r="AN171" i="14" s="1"/>
  <c r="AN172" i="14" s="1"/>
  <c r="AN173" i="14" s="1"/>
  <c r="E174" i="14" s="1"/>
  <c r="AB2" i="13"/>
  <c r="AX161" i="14"/>
  <c r="AX162" i="14" s="1"/>
  <c r="AX163" i="14" s="1"/>
  <c r="AX164" i="14" s="1"/>
  <c r="AX165" i="14" s="1"/>
  <c r="AX166" i="14" s="1"/>
  <c r="AX167" i="14" s="1"/>
  <c r="AX168" i="14" s="1"/>
  <c r="AX169" i="14" s="1"/>
  <c r="AX170" i="14" s="1"/>
  <c r="AX171" i="14" s="1"/>
  <c r="K172" i="14" s="1"/>
  <c r="AO129" i="9"/>
  <c r="AO130" i="9" s="1"/>
  <c r="AO131" i="9" s="1"/>
  <c r="AO132" i="9" s="1"/>
  <c r="AO133" i="9" s="1"/>
  <c r="AO134" i="9" s="1"/>
  <c r="AO135" i="9" s="1"/>
  <c r="AO136" i="9" s="1"/>
  <c r="AO137" i="9" s="1"/>
  <c r="AO138" i="9" s="1"/>
  <c r="AO139" i="9" s="1"/>
  <c r="AO140" i="9" s="1"/>
  <c r="AO141" i="9" s="1"/>
  <c r="AO142" i="9" s="1"/>
  <c r="AO143" i="9" s="1"/>
  <c r="AO144" i="9" s="1"/>
  <c r="AO145" i="9" s="1"/>
  <c r="AO146" i="9" s="1"/>
  <c r="AO147" i="9" s="1"/>
  <c r="AO148" i="9" s="1"/>
  <c r="AO149" i="9" s="1"/>
  <c r="AO150" i="9" s="1"/>
  <c r="AO151" i="9" s="1"/>
  <c r="AO152" i="9" s="1"/>
  <c r="AO153" i="9" s="1"/>
  <c r="AO154" i="9" s="1"/>
  <c r="AO155" i="9" s="1"/>
  <c r="AO156" i="9" s="1"/>
  <c r="AO157" i="9" s="1"/>
  <c r="AO158" i="9" s="1"/>
  <c r="AO159" i="9" s="1"/>
  <c r="AO160" i="9" s="1"/>
  <c r="AO161" i="9" s="1"/>
  <c r="AO162" i="9" s="1"/>
  <c r="AO163" i="9" s="1"/>
  <c r="AO164" i="9" s="1"/>
  <c r="AO165" i="9" s="1"/>
  <c r="AO166" i="9" s="1"/>
  <c r="AO167" i="9" s="1"/>
  <c r="AO168" i="9" s="1"/>
  <c r="AO169" i="9" s="1"/>
  <c r="AO170" i="9" s="1"/>
  <c r="AO171" i="9" s="1"/>
  <c r="AO172" i="9" s="1"/>
  <c r="AO173" i="9" s="1"/>
  <c r="AO174" i="9" s="1"/>
  <c r="AO175" i="9" s="1"/>
  <c r="U168" i="14"/>
  <c r="V168" i="14" s="1"/>
  <c r="AZ2" i="13"/>
  <c r="U169" i="14"/>
  <c r="V169" i="14" s="1"/>
  <c r="AI161" i="14"/>
  <c r="AI162" i="14" s="1"/>
  <c r="AI163" i="14" s="1"/>
  <c r="AI164" i="14" s="1"/>
  <c r="AI165" i="14" s="1"/>
  <c r="AI166" i="14" s="1"/>
  <c r="AI167" i="14" s="1"/>
  <c r="AI168" i="14" s="1"/>
  <c r="AI169" i="14" s="1"/>
  <c r="AI170" i="14" s="1"/>
  <c r="AI171" i="14" s="1"/>
  <c r="AI172" i="14" s="1"/>
  <c r="AI173" i="14" s="1"/>
  <c r="AI174" i="14" s="1"/>
  <c r="AI175" i="14" s="1"/>
  <c r="AI176" i="14" s="1"/>
  <c r="AI177" i="14" s="1"/>
  <c r="E178" i="14" s="1"/>
  <c r="AM161" i="14"/>
  <c r="AM162" i="14" s="1"/>
  <c r="AM163" i="14" s="1"/>
  <c r="AM164" i="14" s="1"/>
  <c r="AM165" i="14" s="1"/>
  <c r="AM166" i="14" s="1"/>
  <c r="AM167" i="14" s="1"/>
  <c r="AM168" i="14" s="1"/>
  <c r="AM169" i="14" s="1"/>
  <c r="K170" i="14" s="1"/>
  <c r="AT158" i="14"/>
  <c r="AT159" i="14" s="1"/>
  <c r="AT160" i="14" s="1"/>
  <c r="W160" i="14"/>
  <c r="BG160" i="14" s="1"/>
  <c r="AJ160" i="14"/>
  <c r="AQ166" i="14"/>
  <c r="AQ167" i="14" s="1"/>
  <c r="AQ168" i="14" s="1"/>
  <c r="AQ169" i="14" s="1"/>
  <c r="AQ170" i="14" s="1"/>
  <c r="AQ171" i="14" s="1"/>
  <c r="AQ172" i="14" s="1"/>
  <c r="AQ173" i="14" s="1"/>
  <c r="AQ174" i="14" s="1"/>
  <c r="AQ175" i="14" s="1"/>
  <c r="E176" i="14" s="1"/>
  <c r="AG161" i="14"/>
  <c r="AG162" i="14" s="1"/>
  <c r="AG163" i="14" s="1"/>
  <c r="AG164" i="14" s="1"/>
  <c r="AG165" i="14" s="1"/>
  <c r="AG166" i="14" s="1"/>
  <c r="AG167" i="14" s="1"/>
  <c r="AG168" i="14" s="1"/>
  <c r="AG169" i="14" s="1"/>
  <c r="AG170" i="14" s="1"/>
  <c r="AG171" i="14" s="1"/>
  <c r="AG172" i="14" s="1"/>
  <c r="AG173" i="14" s="1"/>
  <c r="AG174" i="14" s="1"/>
  <c r="AG175" i="14" s="1"/>
  <c r="AG176" i="14" s="1"/>
  <c r="AG177" i="14" s="1"/>
  <c r="AG178" i="14" s="1"/>
  <c r="AG179" i="14" s="1"/>
  <c r="AG180" i="14" s="1"/>
  <c r="AG181" i="14" s="1"/>
  <c r="AG182" i="14" s="1"/>
  <c r="AG183" i="14" s="1"/>
  <c r="AG184" i="14" s="1"/>
  <c r="AG185" i="14" s="1"/>
  <c r="AG186" i="14" s="1"/>
  <c r="AG187" i="14" s="1"/>
  <c r="AG188" i="14" s="1"/>
  <c r="AG189" i="14" s="1"/>
  <c r="BH3" i="13" l="1"/>
  <c r="BH4" i="13" s="1"/>
  <c r="BH5" i="13" s="1"/>
  <c r="BH6" i="13" s="1"/>
  <c r="BH7" i="13" s="1"/>
  <c r="BH8" i="13" s="1"/>
  <c r="BH9" i="13" s="1"/>
  <c r="BH10" i="13" s="1"/>
  <c r="BH11" i="13" s="1"/>
  <c r="BH12" i="13" s="1"/>
  <c r="E13" i="13" s="1"/>
  <c r="N27" i="1"/>
  <c r="AD171" i="14"/>
  <c r="AD172" i="14" s="1"/>
  <c r="AD173" i="14" s="1"/>
  <c r="AD174" i="14" s="1"/>
  <c r="AD175" i="14" s="1"/>
  <c r="AD176" i="14" s="1"/>
  <c r="U178" i="14"/>
  <c r="V178" i="14" s="1"/>
  <c r="W178" i="14" s="1"/>
  <c r="AH178" i="14" s="1"/>
  <c r="AH179" i="14" s="1"/>
  <c r="AH180" i="14" s="1"/>
  <c r="AH181" i="14" s="1"/>
  <c r="AH182" i="14" s="1"/>
  <c r="AH183" i="14" s="1"/>
  <c r="AH184" i="14" s="1"/>
  <c r="AZ3" i="13"/>
  <c r="AZ4" i="13" s="1"/>
  <c r="AZ5" i="13" s="1"/>
  <c r="AZ6" i="13" s="1"/>
  <c r="AZ7" i="13" s="1"/>
  <c r="AZ8" i="13" s="1"/>
  <c r="AZ9" i="13" s="1"/>
  <c r="AZ10" i="13" s="1"/>
  <c r="AZ11" i="13" s="1"/>
  <c r="AZ12" i="13" s="1"/>
  <c r="AZ13" i="13" s="1"/>
  <c r="AZ14" i="13" s="1"/>
  <c r="K15" i="13" s="1"/>
  <c r="N24" i="1"/>
  <c r="AG2" i="13"/>
  <c r="AO176" i="9"/>
  <c r="AO2" i="8" s="1"/>
  <c r="AO3" i="8" s="1"/>
  <c r="AO4" i="8" s="1"/>
  <c r="AO5" i="8" s="1"/>
  <c r="AO6" i="8" s="1"/>
  <c r="AO7" i="8" s="1"/>
  <c r="AO8" i="8" s="1"/>
  <c r="AO9" i="8" s="1"/>
  <c r="AO10" i="8" s="1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77" i="9"/>
  <c r="AO178" i="9" s="1"/>
  <c r="AO179" i="9" s="1"/>
  <c r="AO180" i="9" s="1"/>
  <c r="AJ161" i="14"/>
  <c r="AJ162" i="14" s="1"/>
  <c r="AJ163" i="14" s="1"/>
  <c r="AJ164" i="14" s="1"/>
  <c r="AJ165" i="14" s="1"/>
  <c r="AJ166" i="14" s="1"/>
  <c r="AJ167" i="14" s="1"/>
  <c r="AJ168" i="14" s="1"/>
  <c r="AJ169" i="14" s="1"/>
  <c r="AJ170" i="14" s="1"/>
  <c r="AJ171" i="14" s="1"/>
  <c r="AJ172" i="14" s="1"/>
  <c r="AJ173" i="14" s="1"/>
  <c r="AJ174" i="14" s="1"/>
  <c r="AJ175" i="14" s="1"/>
  <c r="AJ176" i="14" s="1"/>
  <c r="E177" i="14" s="1"/>
  <c r="BG161" i="14"/>
  <c r="BG162" i="14" s="1"/>
  <c r="BG163" i="14" s="1"/>
  <c r="BG164" i="14" s="1"/>
  <c r="BG165" i="14" s="1"/>
  <c r="BG166" i="14" s="1"/>
  <c r="K167" i="14" s="1"/>
  <c r="U167" i="14" s="1"/>
  <c r="V167" i="14" s="1"/>
  <c r="U163" i="14"/>
  <c r="V163" i="14" s="1"/>
  <c r="W163" i="14" s="1"/>
  <c r="AE163" i="14" s="1"/>
  <c r="AE164" i="14" s="1"/>
  <c r="AE165" i="14" s="1"/>
  <c r="AE166" i="14" s="1"/>
  <c r="AE167" i="14" s="1"/>
  <c r="AE168" i="14" s="1"/>
  <c r="AE169" i="14" s="1"/>
  <c r="AE170" i="14" s="1"/>
  <c r="AE171" i="14" s="1"/>
  <c r="AE172" i="14" s="1"/>
  <c r="AE173" i="14" s="1"/>
  <c r="AE174" i="14" s="1"/>
  <c r="AE175" i="14" s="1"/>
  <c r="AE176" i="14" s="1"/>
  <c r="W168" i="14"/>
  <c r="BD168" i="14" s="1"/>
  <c r="BD169" i="14" s="1"/>
  <c r="BD170" i="14" s="1"/>
  <c r="BD171" i="14" s="1"/>
  <c r="BD172" i="14" s="1"/>
  <c r="K173" i="14" s="1"/>
  <c r="BA168" i="14"/>
  <c r="BA169" i="14" s="1"/>
  <c r="BA170" i="14" s="1"/>
  <c r="BA171" i="14" s="1"/>
  <c r="BA172" i="14" s="1"/>
  <c r="BA173" i="14" s="1"/>
  <c r="BA174" i="14" s="1"/>
  <c r="BA175" i="14" s="1"/>
  <c r="BA176" i="14" s="1"/>
  <c r="U172" i="14"/>
  <c r="V172" i="14" s="1"/>
  <c r="W169" i="14"/>
  <c r="AV169" i="14" s="1"/>
  <c r="AV170" i="14" s="1"/>
  <c r="AV171" i="14" s="1"/>
  <c r="AV172" i="14" s="1"/>
  <c r="AV173" i="14" s="1"/>
  <c r="AV174" i="14" s="1"/>
  <c r="AV175" i="14" s="1"/>
  <c r="AV176" i="14" s="1"/>
  <c r="BB169" i="14"/>
  <c r="BB170" i="14" s="1"/>
  <c r="BB171" i="14" s="1"/>
  <c r="BB172" i="14" s="1"/>
  <c r="BB173" i="14" s="1"/>
  <c r="BB174" i="14" s="1"/>
  <c r="BB175" i="14" s="1"/>
  <c r="BB176" i="14" s="1"/>
  <c r="AT161" i="14"/>
  <c r="AT162" i="14" s="1"/>
  <c r="AT163" i="14" s="1"/>
  <c r="E164" i="14" s="1"/>
  <c r="AB3" i="13"/>
  <c r="AB4" i="13" s="1"/>
  <c r="AB5" i="13" s="1"/>
  <c r="K6" i="13" s="1"/>
  <c r="N6" i="1"/>
  <c r="U170" i="14"/>
  <c r="V170" i="14" s="1"/>
  <c r="AK177" i="14"/>
  <c r="AK178" i="14" s="1"/>
  <c r="AK179" i="14" s="1"/>
  <c r="AK180" i="14" s="1"/>
  <c r="AK181" i="14" s="1"/>
  <c r="AK182" i="14" s="1"/>
  <c r="AK183" i="14" s="1"/>
  <c r="AK184" i="14" s="1"/>
  <c r="AK185" i="14" s="1"/>
  <c r="AK186" i="14" s="1"/>
  <c r="AK187" i="14" s="1"/>
  <c r="AK188" i="14" s="1"/>
  <c r="AK189" i="14" s="1"/>
  <c r="W167" i="14" l="1"/>
  <c r="BC167" i="14"/>
  <c r="BC168" i="14" s="1"/>
  <c r="BC169" i="14" s="1"/>
  <c r="BC170" i="14" s="1"/>
  <c r="BC171" i="14" s="1"/>
  <c r="BC172" i="14" s="1"/>
  <c r="BC173" i="14" s="1"/>
  <c r="BC174" i="14" s="1"/>
  <c r="E175" i="14" s="1"/>
  <c r="AO129" i="8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AO163" i="8" s="1"/>
  <c r="AO164" i="8" s="1"/>
  <c r="AO165" i="8" s="1"/>
  <c r="AO166" i="8" s="1"/>
  <c r="AO167" i="8" s="1"/>
  <c r="AO168" i="8" s="1"/>
  <c r="AO169" i="8" s="1"/>
  <c r="AO170" i="8" s="1"/>
  <c r="AO171" i="8" s="1"/>
  <c r="AO172" i="8" s="1"/>
  <c r="AO173" i="8" s="1"/>
  <c r="AO174" i="8" s="1"/>
  <c r="AO175" i="8" s="1"/>
  <c r="AO176" i="8" s="1"/>
  <c r="AO177" i="8" s="1"/>
  <c r="AO178" i="8" s="1"/>
  <c r="AO179" i="8" s="1"/>
  <c r="AO180" i="8" s="1"/>
  <c r="AO181" i="8" s="1"/>
  <c r="AO182" i="8" s="1"/>
  <c r="AE177" i="14"/>
  <c r="AE178" i="14" s="1"/>
  <c r="E179" i="14" s="1"/>
  <c r="BG167" i="14"/>
  <c r="BG168" i="14" s="1"/>
  <c r="BG169" i="14" s="1"/>
  <c r="BG170" i="14" s="1"/>
  <c r="BG171" i="14" s="1"/>
  <c r="BG172" i="14" s="1"/>
  <c r="BG173" i="14" s="1"/>
  <c r="BG174" i="14" s="1"/>
  <c r="BG175" i="14" s="1"/>
  <c r="BG176" i="14" s="1"/>
  <c r="U15" i="13"/>
  <c r="V15" i="13" s="1"/>
  <c r="W170" i="14"/>
  <c r="AM170" i="14" s="1"/>
  <c r="AM171" i="14" s="1"/>
  <c r="AM172" i="14" s="1"/>
  <c r="E173" i="14" s="1"/>
  <c r="BF170" i="14"/>
  <c r="BF171" i="14" s="1"/>
  <c r="BF172" i="14" s="1"/>
  <c r="BF173" i="14" s="1"/>
  <c r="BF174" i="14" s="1"/>
  <c r="BF175" i="14" s="1"/>
  <c r="BF176" i="14" s="1"/>
  <c r="AH185" i="14"/>
  <c r="E186" i="14" s="1"/>
  <c r="U164" i="14"/>
  <c r="V164" i="14" s="1"/>
  <c r="W164" i="14" s="1"/>
  <c r="AR164" i="14" s="1"/>
  <c r="AR165" i="14" s="1"/>
  <c r="AR166" i="14" s="1"/>
  <c r="AR167" i="14" s="1"/>
  <c r="AR168" i="14" s="1"/>
  <c r="AR169" i="14" s="1"/>
  <c r="AR170" i="14" s="1"/>
  <c r="AR171" i="14" s="1"/>
  <c r="AR172" i="14" s="1"/>
  <c r="AR173" i="14" s="1"/>
  <c r="K174" i="14" s="1"/>
  <c r="AT164" i="14"/>
  <c r="AT165" i="14" s="1"/>
  <c r="AT166" i="14" s="1"/>
  <c r="AT167" i="14" s="1"/>
  <c r="AT168" i="14" s="1"/>
  <c r="AT169" i="14" s="1"/>
  <c r="AT170" i="14" s="1"/>
  <c r="AT171" i="14" s="1"/>
  <c r="AT172" i="14" s="1"/>
  <c r="AT173" i="14" s="1"/>
  <c r="AT174" i="14" s="1"/>
  <c r="AT175" i="14" s="1"/>
  <c r="AT176" i="14" s="1"/>
  <c r="AV177" i="14"/>
  <c r="AV178" i="14" s="1"/>
  <c r="AV179" i="14" s="1"/>
  <c r="AV180" i="14" s="1"/>
  <c r="AV181" i="14" s="1"/>
  <c r="AV182" i="14" s="1"/>
  <c r="E183" i="14" s="1"/>
  <c r="AI178" i="14"/>
  <c r="AI179" i="14" s="1"/>
  <c r="AI180" i="14" s="1"/>
  <c r="E181" i="14" s="1"/>
  <c r="AF163" i="14"/>
  <c r="AF164" i="14" s="1"/>
  <c r="AF165" i="14" s="1"/>
  <c r="AF166" i="14" s="1"/>
  <c r="AF167" i="14" s="1"/>
  <c r="AF168" i="14" s="1"/>
  <c r="AF169" i="14" s="1"/>
  <c r="AF170" i="14" s="1"/>
  <c r="AF171" i="14" s="1"/>
  <c r="AF172" i="14" s="1"/>
  <c r="AF173" i="14" s="1"/>
  <c r="AF174" i="14" s="1"/>
  <c r="AF175" i="14" s="1"/>
  <c r="AF176" i="14" s="1"/>
  <c r="BB177" i="14"/>
  <c r="BB178" i="14" s="1"/>
  <c r="BB179" i="14" s="1"/>
  <c r="E180" i="14" s="1"/>
  <c r="W172" i="14"/>
  <c r="AX172" i="14" s="1"/>
  <c r="AX173" i="14" s="1"/>
  <c r="AX174" i="14" s="1"/>
  <c r="AX175" i="14" s="1"/>
  <c r="AX176" i="14" s="1"/>
  <c r="AP172" i="14"/>
  <c r="AP173" i="14" s="1"/>
  <c r="AP174" i="14" s="1"/>
  <c r="AP175" i="14" s="1"/>
  <c r="K176" i="14" s="1"/>
  <c r="AD177" i="14"/>
  <c r="AD178" i="14" s="1"/>
  <c r="AD179" i="14" s="1"/>
  <c r="AD180" i="14" s="1"/>
  <c r="AD181" i="14" s="1"/>
  <c r="AD182" i="14" s="1"/>
  <c r="AD183" i="14" s="1"/>
  <c r="AD184" i="14" s="1"/>
  <c r="AD185" i="14" s="1"/>
  <c r="AD186" i="14" s="1"/>
  <c r="AD187" i="14" s="1"/>
  <c r="AD188" i="14" s="1"/>
  <c r="AD189" i="14" s="1"/>
  <c r="U177" i="14"/>
  <c r="V177" i="14" s="1"/>
  <c r="W177" i="14" s="1"/>
  <c r="AW177" i="14" s="1"/>
  <c r="AW178" i="14" s="1"/>
  <c r="AW179" i="14" s="1"/>
  <c r="AW180" i="14" s="1"/>
  <c r="AW181" i="14" s="1"/>
  <c r="E182" i="14" s="1"/>
  <c r="AK2" i="13"/>
  <c r="BA177" i="14"/>
  <c r="BA178" i="14" s="1"/>
  <c r="BA179" i="14" s="1"/>
  <c r="BA180" i="14" s="1"/>
  <c r="BA181" i="14" s="1"/>
  <c r="BA182" i="14" s="1"/>
  <c r="BA183" i="14" s="1"/>
  <c r="BA184" i="14" s="1"/>
  <c r="BA185" i="14" s="1"/>
  <c r="BA186" i="14" s="1"/>
  <c r="BA187" i="14" s="1"/>
  <c r="BA188" i="14" s="1"/>
  <c r="BA189" i="14" s="1"/>
  <c r="AG3" i="13"/>
  <c r="AG4" i="13" s="1"/>
  <c r="AG5" i="13" s="1"/>
  <c r="AG6" i="13" s="1"/>
  <c r="AG7" i="13" s="1"/>
  <c r="K8" i="13" s="1"/>
  <c r="N5" i="1"/>
  <c r="U173" i="14" l="1"/>
  <c r="V173" i="14" s="1"/>
  <c r="W173" i="14" s="1"/>
  <c r="BD173" i="14" s="1"/>
  <c r="BD174" i="14" s="1"/>
  <c r="BD175" i="14" s="1"/>
  <c r="BD176" i="14" s="1"/>
  <c r="W15" i="13"/>
  <c r="AZ15" i="13" s="1"/>
  <c r="AZ16" i="13" s="1"/>
  <c r="AZ17" i="13" s="1"/>
  <c r="AZ18" i="13" s="1"/>
  <c r="AZ19" i="13" s="1"/>
  <c r="AZ20" i="13" s="1"/>
  <c r="AZ21" i="13" s="1"/>
  <c r="AZ22" i="13" s="1"/>
  <c r="AZ23" i="13" s="1"/>
  <c r="AZ24" i="13" s="1"/>
  <c r="AZ25" i="13" s="1"/>
  <c r="AZ26" i="13" s="1"/>
  <c r="AZ27" i="13" s="1"/>
  <c r="AZ28" i="13" s="1"/>
  <c r="AZ29" i="13" s="1"/>
  <c r="AZ30" i="13" s="1"/>
  <c r="E31" i="13" s="1"/>
  <c r="AS15" i="13"/>
  <c r="AS16" i="13" s="1"/>
  <c r="AS17" i="13" s="1"/>
  <c r="AS18" i="13" s="1"/>
  <c r="AS19" i="13" s="1"/>
  <c r="AS20" i="13" s="1"/>
  <c r="AS21" i="13" s="1"/>
  <c r="AS22" i="13" s="1"/>
  <c r="AS23" i="13" s="1"/>
  <c r="AS24" i="13" s="1"/>
  <c r="AS25" i="13" s="1"/>
  <c r="AS26" i="13" s="1"/>
  <c r="AS27" i="13" s="1"/>
  <c r="AS28" i="13" s="1"/>
  <c r="AS29" i="13" s="1"/>
  <c r="AS30" i="13" s="1"/>
  <c r="AS31" i="13" s="1"/>
  <c r="K32" i="13" s="1"/>
  <c r="AF177" i="14"/>
  <c r="AF178" i="14" s="1"/>
  <c r="AF179" i="14" s="1"/>
  <c r="AF180" i="14" s="1"/>
  <c r="AF181" i="14" s="1"/>
  <c r="AF182" i="14" s="1"/>
  <c r="AF183" i="14" s="1"/>
  <c r="AF184" i="14" s="1"/>
  <c r="E185" i="14" s="1"/>
  <c r="BG177" i="14"/>
  <c r="BG178" i="14" s="1"/>
  <c r="BG179" i="14" s="1"/>
  <c r="BG180" i="14" s="1"/>
  <c r="BG181" i="14" s="1"/>
  <c r="BG182" i="14" s="1"/>
  <c r="BG183" i="14" s="1"/>
  <c r="BG184" i="14" s="1"/>
  <c r="BG185" i="14" s="1"/>
  <c r="BG186" i="14" s="1"/>
  <c r="BG187" i="14" s="1"/>
  <c r="BG188" i="14" s="1"/>
  <c r="BG189" i="14" s="1"/>
  <c r="U8" i="13"/>
  <c r="V8" i="13" s="1"/>
  <c r="AT177" i="14"/>
  <c r="AT178" i="14" s="1"/>
  <c r="AT179" i="14" s="1"/>
  <c r="AT180" i="14" s="1"/>
  <c r="AT181" i="14" s="1"/>
  <c r="AT182" i="14" s="1"/>
  <c r="AT183" i="14" s="1"/>
  <c r="AT184" i="14" s="1"/>
  <c r="AT185" i="14" s="1"/>
  <c r="AT186" i="14" s="1"/>
  <c r="AT187" i="14" s="1"/>
  <c r="AT188" i="14" s="1"/>
  <c r="AT189" i="14" s="1"/>
  <c r="AX177" i="14"/>
  <c r="AX178" i="14" s="1"/>
  <c r="AX179" i="14" s="1"/>
  <c r="AX180" i="14" s="1"/>
  <c r="AX181" i="14" s="1"/>
  <c r="AX182" i="14" s="1"/>
  <c r="AX183" i="14" s="1"/>
  <c r="AX184" i="14" s="1"/>
  <c r="AX185" i="14" s="1"/>
  <c r="AX186" i="14" s="1"/>
  <c r="AX187" i="14" s="1"/>
  <c r="AX188" i="14" s="1"/>
  <c r="AX189" i="14" s="1"/>
  <c r="AX2" i="13"/>
  <c r="U174" i="14"/>
  <c r="V174" i="14" s="1"/>
  <c r="AO2" i="7"/>
  <c r="AO3" i="7" s="1"/>
  <c r="AO4" i="7" s="1"/>
  <c r="AO5" i="7" s="1"/>
  <c r="AO6" i="7" s="1"/>
  <c r="AO7" i="7" s="1"/>
  <c r="AO8" i="7" s="1"/>
  <c r="AO9" i="7" s="1"/>
  <c r="AO10" i="7" s="1"/>
  <c r="AO11" i="7" s="1"/>
  <c r="AO12" i="7" s="1"/>
  <c r="AO13" i="7" s="1"/>
  <c r="AO14" i="7" s="1"/>
  <c r="AO15" i="7" s="1"/>
  <c r="AO16" i="7" s="1"/>
  <c r="AO17" i="7" s="1"/>
  <c r="AO18" i="7" s="1"/>
  <c r="AO19" i="7" s="1"/>
  <c r="AO20" i="7" s="1"/>
  <c r="AO21" i="7" s="1"/>
  <c r="AO22" i="7" s="1"/>
  <c r="AO23" i="7" s="1"/>
  <c r="AO24" i="7" s="1"/>
  <c r="AO25" i="7" s="1"/>
  <c r="AO26" i="7" s="1"/>
  <c r="AO27" i="7" s="1"/>
  <c r="AO28" i="7" s="1"/>
  <c r="AO29" i="7" s="1"/>
  <c r="AO30" i="7" s="1"/>
  <c r="AO31" i="7" s="1"/>
  <c r="AO32" i="7" s="1"/>
  <c r="AO33" i="7" s="1"/>
  <c r="AO34" i="7" s="1"/>
  <c r="AO35" i="7" s="1"/>
  <c r="AO36" i="7" s="1"/>
  <c r="AO37" i="7" s="1"/>
  <c r="AO38" i="7" s="1"/>
  <c r="AO39" i="7" s="1"/>
  <c r="AO40" i="7" s="1"/>
  <c r="AO41" i="7" s="1"/>
  <c r="AO42" i="7" s="1"/>
  <c r="AO43" i="7" s="1"/>
  <c r="AO44" i="7" s="1"/>
  <c r="AO45" i="7" s="1"/>
  <c r="AO46" i="7" s="1"/>
  <c r="AO47" i="7" s="1"/>
  <c r="AO48" i="7" s="1"/>
  <c r="AO49" i="7" s="1"/>
  <c r="AO50" i="7" s="1"/>
  <c r="AO51" i="7" s="1"/>
  <c r="AO52" i="7" s="1"/>
  <c r="AO53" i="7" s="1"/>
  <c r="AO54" i="7" s="1"/>
  <c r="AO55" i="7" s="1"/>
  <c r="AO56" i="7" s="1"/>
  <c r="AO57" i="7" s="1"/>
  <c r="AO58" i="7" s="1"/>
  <c r="AO59" i="7" s="1"/>
  <c r="AO60" i="7" s="1"/>
  <c r="AO61" i="7" s="1"/>
  <c r="AO62" i="7" s="1"/>
  <c r="AO63" i="7" s="1"/>
  <c r="AO64" i="7" s="1"/>
  <c r="AO65" i="7" s="1"/>
  <c r="AO66" i="7" s="1"/>
  <c r="AO67" i="7" s="1"/>
  <c r="AO68" i="7" s="1"/>
  <c r="AO69" i="7" s="1"/>
  <c r="AO70" i="7" s="1"/>
  <c r="AO71" i="7" s="1"/>
  <c r="AO72" i="7" s="1"/>
  <c r="AO73" i="7" s="1"/>
  <c r="AO74" i="7" s="1"/>
  <c r="AO75" i="7" s="1"/>
  <c r="AO76" i="7" s="1"/>
  <c r="AO77" i="7" s="1"/>
  <c r="AO78" i="7" s="1"/>
  <c r="AO79" i="7" s="1"/>
  <c r="AO80" i="7" s="1"/>
  <c r="AO81" i="7" s="1"/>
  <c r="AO82" i="7" s="1"/>
  <c r="AO83" i="7" s="1"/>
  <c r="AO84" i="7" s="1"/>
  <c r="AO85" i="7" s="1"/>
  <c r="AO86" i="7" s="1"/>
  <c r="AO87" i="7" s="1"/>
  <c r="AO88" i="7" s="1"/>
  <c r="AO89" i="7" s="1"/>
  <c r="AO90" i="7" s="1"/>
  <c r="AO91" i="7" s="1"/>
  <c r="AO92" i="7" s="1"/>
  <c r="AO93" i="7" s="1"/>
  <c r="AO94" i="7" s="1"/>
  <c r="AO95" i="7" s="1"/>
  <c r="AO96" i="7" s="1"/>
  <c r="AO97" i="7" s="1"/>
  <c r="AO98" i="7" s="1"/>
  <c r="AO99" i="7" s="1"/>
  <c r="AO100" i="7" s="1"/>
  <c r="AO101" i="7" s="1"/>
  <c r="AO102" i="7" s="1"/>
  <c r="AO103" i="7" s="1"/>
  <c r="AO104" i="7" s="1"/>
  <c r="AO105" i="7" s="1"/>
  <c r="AO106" i="7" s="1"/>
  <c r="AO107" i="7" s="1"/>
  <c r="AO108" i="7" s="1"/>
  <c r="AO109" i="7" s="1"/>
  <c r="AO110" i="7" s="1"/>
  <c r="AO111" i="7" s="1"/>
  <c r="AO112" i="7" s="1"/>
  <c r="AO113" i="7" s="1"/>
  <c r="AO114" i="7" s="1"/>
  <c r="AO115" i="7" s="1"/>
  <c r="AO116" i="7" s="1"/>
  <c r="AO117" i="7" s="1"/>
  <c r="AO118" i="7" s="1"/>
  <c r="AO119" i="7" s="1"/>
  <c r="AO120" i="7" s="1"/>
  <c r="AO121" i="7" s="1"/>
  <c r="AO122" i="7" s="1"/>
  <c r="AO123" i="7" s="1"/>
  <c r="AO124" i="7" s="1"/>
  <c r="AO125" i="7" s="1"/>
  <c r="AO126" i="7" s="1"/>
  <c r="AO127" i="7" s="1"/>
  <c r="AO128" i="7" s="1"/>
  <c r="BA2" i="13"/>
  <c r="AK3" i="13"/>
  <c r="AK4" i="13" s="1"/>
  <c r="AK5" i="13" s="1"/>
  <c r="AK6" i="13" s="1"/>
  <c r="AK7" i="13" s="1"/>
  <c r="AK8" i="13" s="1"/>
  <c r="AK9" i="13" s="1"/>
  <c r="AK10" i="13" s="1"/>
  <c r="AK11" i="13" s="1"/>
  <c r="AK12" i="13" s="1"/>
  <c r="K13" i="13" s="1"/>
  <c r="N21" i="1"/>
  <c r="U175" i="14"/>
  <c r="V175" i="14" s="1"/>
  <c r="W175" i="14" s="1"/>
  <c r="AA175" i="14" s="1"/>
  <c r="AA176" i="14" s="1"/>
  <c r="AJ177" i="14"/>
  <c r="AJ178" i="14" s="1"/>
  <c r="AJ179" i="14" s="1"/>
  <c r="AJ180" i="14" s="1"/>
  <c r="AJ181" i="14" s="1"/>
  <c r="AJ182" i="14" s="1"/>
  <c r="AJ183" i="14" s="1"/>
  <c r="E184" i="14" s="1"/>
  <c r="AD2" i="13"/>
  <c r="U176" i="14"/>
  <c r="V176" i="14" s="1"/>
  <c r="BF177" i="14"/>
  <c r="BF178" i="14" s="1"/>
  <c r="BF179" i="14" s="1"/>
  <c r="BF180" i="14" s="1"/>
  <c r="BF181" i="14" s="1"/>
  <c r="BF182" i="14" s="1"/>
  <c r="BF183" i="14" s="1"/>
  <c r="BF184" i="14" s="1"/>
  <c r="BF185" i="14" s="1"/>
  <c r="BF186" i="14" s="1"/>
  <c r="BF187" i="14" s="1"/>
  <c r="BF188" i="14" s="1"/>
  <c r="BF189" i="14" s="1"/>
  <c r="BF2" i="13"/>
  <c r="W174" i="14" l="1"/>
  <c r="AR174" i="14" s="1"/>
  <c r="AR175" i="14" s="1"/>
  <c r="AR176" i="14" s="1"/>
  <c r="AN174" i="14"/>
  <c r="AN175" i="14" s="1"/>
  <c r="AN176" i="14" s="1"/>
  <c r="BG2" i="13"/>
  <c r="AX3" i="13"/>
  <c r="AX4" i="13" s="1"/>
  <c r="AX5" i="13" s="1"/>
  <c r="AX6" i="13" s="1"/>
  <c r="AX7" i="13" s="1"/>
  <c r="AX8" i="13" s="1"/>
  <c r="AX9" i="13" s="1"/>
  <c r="AX10" i="13" s="1"/>
  <c r="AX11" i="13" s="1"/>
  <c r="E12" i="13" s="1"/>
  <c r="N9" i="1"/>
  <c r="AD3" i="13"/>
  <c r="AD4" i="13" s="1"/>
  <c r="AD5" i="13" s="1"/>
  <c r="AD6" i="13" s="1"/>
  <c r="AD7" i="13" s="1"/>
  <c r="AD8" i="13" s="1"/>
  <c r="AD9" i="13" s="1"/>
  <c r="AD10" i="13" s="1"/>
  <c r="K11" i="13" s="1"/>
  <c r="N15" i="1"/>
  <c r="BC175" i="14"/>
  <c r="BC176" i="14" s="1"/>
  <c r="AA177" i="14"/>
  <c r="AA178" i="14" s="1"/>
  <c r="AA179" i="14" s="1"/>
  <c r="AA180" i="14" s="1"/>
  <c r="AA181" i="14" s="1"/>
  <c r="AA182" i="14" s="1"/>
  <c r="AA183" i="14" s="1"/>
  <c r="AA184" i="14" s="1"/>
  <c r="AA185" i="14" s="1"/>
  <c r="AA186" i="14" s="1"/>
  <c r="AA187" i="14" s="1"/>
  <c r="AA188" i="14" s="1"/>
  <c r="AA189" i="14" s="1"/>
  <c r="AT2" i="13"/>
  <c r="W8" i="13"/>
  <c r="AG8" i="13" s="1"/>
  <c r="AG9" i="13" s="1"/>
  <c r="AG10" i="13" s="1"/>
  <c r="AG11" i="13" s="1"/>
  <c r="AG12" i="13" s="1"/>
  <c r="AG13" i="13" s="1"/>
  <c r="AG14" i="13" s="1"/>
  <c r="AG15" i="13" s="1"/>
  <c r="AG16" i="13" s="1"/>
  <c r="AG17" i="13" s="1"/>
  <c r="AG18" i="13" s="1"/>
  <c r="AG19" i="13" s="1"/>
  <c r="AG20" i="13" s="1"/>
  <c r="AG21" i="13" s="1"/>
  <c r="AG22" i="13" s="1"/>
  <c r="AG23" i="13" s="1"/>
  <c r="AG24" i="13" s="1"/>
  <c r="AG25" i="13" s="1"/>
  <c r="E26" i="13" s="1"/>
  <c r="AL8" i="13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L30" i="13" s="1"/>
  <c r="AL31" i="13" s="1"/>
  <c r="AL32" i="13" s="1"/>
  <c r="K33" i="13" s="1"/>
  <c r="U13" i="13"/>
  <c r="V13" i="13" s="1"/>
  <c r="BF3" i="13"/>
  <c r="BF4" i="13" s="1"/>
  <c r="BF5" i="13" s="1"/>
  <c r="BF6" i="13" s="1"/>
  <c r="BF7" i="13" s="1"/>
  <c r="BF8" i="13" s="1"/>
  <c r="BF9" i="13" s="1"/>
  <c r="E10" i="13" s="1"/>
  <c r="N17" i="1"/>
  <c r="W176" i="14"/>
  <c r="AP176" i="14" s="1"/>
  <c r="AQ176" i="14"/>
  <c r="BA3" i="13"/>
  <c r="BA4" i="13" s="1"/>
  <c r="BA5" i="13" s="1"/>
  <c r="BA6" i="13" s="1"/>
  <c r="BA7" i="13" s="1"/>
  <c r="BA8" i="13" s="1"/>
  <c r="BA9" i="13" s="1"/>
  <c r="BA10" i="13" s="1"/>
  <c r="BA11" i="13" s="1"/>
  <c r="BA12" i="13" s="1"/>
  <c r="BA13" i="13" s="1"/>
  <c r="E14" i="13" s="1"/>
  <c r="N10" i="1"/>
  <c r="BD177" i="14"/>
  <c r="BD178" i="14" s="1"/>
  <c r="BD179" i="14" s="1"/>
  <c r="BD180" i="14" s="1"/>
  <c r="BD181" i="14" s="1"/>
  <c r="BD182" i="14" s="1"/>
  <c r="BD183" i="14" s="1"/>
  <c r="BD184" i="14" s="1"/>
  <c r="BD185" i="14" s="1"/>
  <c r="BD186" i="14" s="1"/>
  <c r="BD187" i="14" s="1"/>
  <c r="BD188" i="14" s="1"/>
  <c r="BD189" i="14" s="1"/>
  <c r="AO129" i="7"/>
  <c r="AO130" i="7" s="1"/>
  <c r="AO131" i="7" s="1"/>
  <c r="AO132" i="7" s="1"/>
  <c r="AO133" i="7" s="1"/>
  <c r="AO134" i="7" s="1"/>
  <c r="AO135" i="7" s="1"/>
  <c r="AO136" i="7" s="1"/>
  <c r="AO137" i="7" s="1"/>
  <c r="AO138" i="7" s="1"/>
  <c r="AO139" i="7" s="1"/>
  <c r="AO140" i="7" s="1"/>
  <c r="AO141" i="7" s="1"/>
  <c r="AO142" i="7" s="1"/>
  <c r="AO143" i="7" s="1"/>
  <c r="AO144" i="7" s="1"/>
  <c r="AO145" i="7" s="1"/>
  <c r="AO146" i="7" s="1"/>
  <c r="AO147" i="7" s="1"/>
  <c r="AO148" i="7" s="1"/>
  <c r="AO149" i="7" s="1"/>
  <c r="AO150" i="7" s="1"/>
  <c r="AO151" i="7" s="1"/>
  <c r="AO152" i="7" s="1"/>
  <c r="AO153" i="7" s="1"/>
  <c r="AO154" i="7" s="1"/>
  <c r="AO155" i="7" s="1"/>
  <c r="AO156" i="7" s="1"/>
  <c r="AO157" i="7" s="1"/>
  <c r="AO158" i="7" s="1"/>
  <c r="AO159" i="7" s="1"/>
  <c r="AO160" i="7" s="1"/>
  <c r="AO161" i="7" s="1"/>
  <c r="AO162" i="7" s="1"/>
  <c r="AO163" i="7" s="1"/>
  <c r="AO164" i="7" s="1"/>
  <c r="AO165" i="7" s="1"/>
  <c r="AO166" i="7" s="1"/>
  <c r="AO167" i="7" s="1"/>
  <c r="AO168" i="7" s="1"/>
  <c r="AO169" i="7" s="1"/>
  <c r="AO170" i="7" s="1"/>
  <c r="AO171" i="7" s="1"/>
  <c r="AO172" i="7" s="1"/>
  <c r="AO173" i="7" s="1"/>
  <c r="AO174" i="7" s="1"/>
  <c r="AO175" i="7" s="1"/>
  <c r="AO176" i="7" s="1"/>
  <c r="AO177" i="7" s="1"/>
  <c r="AO178" i="7" s="1"/>
  <c r="AO179" i="7" s="1"/>
  <c r="AO180" i="7" s="1"/>
  <c r="AO181" i="7" s="1"/>
  <c r="AO182" i="7" s="1"/>
  <c r="AO183" i="7" s="1"/>
  <c r="AO184" i="7" s="1"/>
  <c r="AO185" i="7" s="1"/>
  <c r="AO186" i="7" s="1"/>
  <c r="AO187" i="7" s="1"/>
  <c r="AO188" i="7" s="1"/>
  <c r="AO189" i="7" s="1"/>
  <c r="AM173" i="14"/>
  <c r="AM174" i="14" s="1"/>
  <c r="AM175" i="14" s="1"/>
  <c r="AM176" i="14" s="1"/>
  <c r="U10" i="13" l="1"/>
  <c r="V10" i="13" s="1"/>
  <c r="W10" i="13" s="1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E33" i="13" s="1"/>
  <c r="AM177" i="14"/>
  <c r="AM178" i="14" s="1"/>
  <c r="K179" i="14" s="1"/>
  <c r="BC177" i="14"/>
  <c r="BC178" i="14" s="1"/>
  <c r="BC179" i="14" s="1"/>
  <c r="BC180" i="14" s="1"/>
  <c r="K181" i="14" s="1"/>
  <c r="W13" i="13"/>
  <c r="AK13" i="13" s="1"/>
  <c r="AK14" i="13" s="1"/>
  <c r="AK15" i="13" s="1"/>
  <c r="AK16" i="13" s="1"/>
  <c r="AK17" i="13" s="1"/>
  <c r="AK18" i="13" s="1"/>
  <c r="AK19" i="13" s="1"/>
  <c r="AK20" i="13" s="1"/>
  <c r="AK21" i="13" s="1"/>
  <c r="E22" i="13" s="1"/>
  <c r="BH13" i="13"/>
  <c r="BH14" i="13" s="1"/>
  <c r="BH15" i="13" s="1"/>
  <c r="BH16" i="13" s="1"/>
  <c r="BH17" i="13" s="1"/>
  <c r="BH18" i="13" s="1"/>
  <c r="BH19" i="13" s="1"/>
  <c r="BH20" i="13" s="1"/>
  <c r="BH21" i="13" s="1"/>
  <c r="BH22" i="13" s="1"/>
  <c r="BH23" i="13" s="1"/>
  <c r="BH24" i="13" s="1"/>
  <c r="BH25" i="13" s="1"/>
  <c r="BH26" i="13" s="1"/>
  <c r="BH27" i="13" s="1"/>
  <c r="BH28" i="13" s="1"/>
  <c r="E29" i="13" s="1"/>
  <c r="AO2" i="6"/>
  <c r="AO3" i="6" s="1"/>
  <c r="AO4" i="6" s="1"/>
  <c r="AO5" i="6" s="1"/>
  <c r="AO6" i="6" s="1"/>
  <c r="AO7" i="6" s="1"/>
  <c r="AO8" i="6" s="1"/>
  <c r="AO9" i="6" s="1"/>
  <c r="AO10" i="6" s="1"/>
  <c r="AO11" i="6" s="1"/>
  <c r="AO12" i="6" s="1"/>
  <c r="AO13" i="6" s="1"/>
  <c r="AO14" i="6" s="1"/>
  <c r="AO15" i="6" s="1"/>
  <c r="AO16" i="6" s="1"/>
  <c r="AO17" i="6" s="1"/>
  <c r="AO18" i="6" s="1"/>
  <c r="AO19" i="6" s="1"/>
  <c r="AO20" i="6" s="1"/>
  <c r="AO21" i="6" s="1"/>
  <c r="AO22" i="6" s="1"/>
  <c r="AO23" i="6" s="1"/>
  <c r="AO24" i="6" s="1"/>
  <c r="AO25" i="6" s="1"/>
  <c r="AO26" i="6" s="1"/>
  <c r="AO27" i="6" s="1"/>
  <c r="AO28" i="6" s="1"/>
  <c r="AO29" i="6" s="1"/>
  <c r="AO30" i="6" s="1"/>
  <c r="AO31" i="6" s="1"/>
  <c r="AO32" i="6" s="1"/>
  <c r="AO33" i="6" s="1"/>
  <c r="AO34" i="6" s="1"/>
  <c r="AO35" i="6" s="1"/>
  <c r="AO36" i="6" s="1"/>
  <c r="AO37" i="6" s="1"/>
  <c r="AO38" i="6" s="1"/>
  <c r="AO39" i="6" s="1"/>
  <c r="AO40" i="6" s="1"/>
  <c r="AO41" i="6" s="1"/>
  <c r="AO42" i="6" s="1"/>
  <c r="AO43" i="6" s="1"/>
  <c r="AO44" i="6" s="1"/>
  <c r="AO45" i="6" s="1"/>
  <c r="AO46" i="6" s="1"/>
  <c r="AO47" i="6" s="1"/>
  <c r="AO48" i="6" s="1"/>
  <c r="AO49" i="6" s="1"/>
  <c r="AO50" i="6" s="1"/>
  <c r="AO51" i="6" s="1"/>
  <c r="AO52" i="6" s="1"/>
  <c r="AO53" i="6" s="1"/>
  <c r="AO54" i="6" s="1"/>
  <c r="AO55" i="6" s="1"/>
  <c r="AO56" i="6" s="1"/>
  <c r="AO57" i="6" s="1"/>
  <c r="AO58" i="6" s="1"/>
  <c r="AO59" i="6" s="1"/>
  <c r="AO60" i="6" s="1"/>
  <c r="AO61" i="6" s="1"/>
  <c r="AO62" i="6" s="1"/>
  <c r="AO63" i="6" s="1"/>
  <c r="AO64" i="6" s="1"/>
  <c r="AO65" i="6" s="1"/>
  <c r="AO66" i="6" s="1"/>
  <c r="AO67" i="6" s="1"/>
  <c r="AO68" i="6" s="1"/>
  <c r="AO69" i="6" s="1"/>
  <c r="AO70" i="6" s="1"/>
  <c r="AO71" i="6" s="1"/>
  <c r="AO72" i="6" s="1"/>
  <c r="AO73" i="6" s="1"/>
  <c r="AO74" i="6" s="1"/>
  <c r="AO75" i="6" s="1"/>
  <c r="AO76" i="6" s="1"/>
  <c r="AO77" i="6" s="1"/>
  <c r="AO78" i="6" s="1"/>
  <c r="AO79" i="6" s="1"/>
  <c r="AO80" i="6" s="1"/>
  <c r="AO81" i="6" s="1"/>
  <c r="AO82" i="6" s="1"/>
  <c r="AO83" i="6" s="1"/>
  <c r="AO84" i="6" s="1"/>
  <c r="AO85" i="6" s="1"/>
  <c r="AO86" i="6" s="1"/>
  <c r="AO87" i="6" s="1"/>
  <c r="AO88" i="6" s="1"/>
  <c r="AO89" i="6" s="1"/>
  <c r="AO90" i="6" s="1"/>
  <c r="AO91" i="6" s="1"/>
  <c r="AO92" i="6" s="1"/>
  <c r="AO93" i="6" s="1"/>
  <c r="AO94" i="6" s="1"/>
  <c r="AO95" i="6" s="1"/>
  <c r="AO96" i="6" s="1"/>
  <c r="AO97" i="6" s="1"/>
  <c r="AO98" i="6" s="1"/>
  <c r="AO99" i="6" s="1"/>
  <c r="AO100" i="6" s="1"/>
  <c r="AO101" i="6" s="1"/>
  <c r="AO102" i="6" s="1"/>
  <c r="AO103" i="6" s="1"/>
  <c r="AO104" i="6" s="1"/>
  <c r="AO105" i="6" s="1"/>
  <c r="AO106" i="6" s="1"/>
  <c r="AO107" i="6" s="1"/>
  <c r="AO108" i="6" s="1"/>
  <c r="AO109" i="6" s="1"/>
  <c r="AO110" i="6" s="1"/>
  <c r="AO111" i="6" s="1"/>
  <c r="AO112" i="6" s="1"/>
  <c r="AO113" i="6" s="1"/>
  <c r="AO114" i="6" s="1"/>
  <c r="AO115" i="6" s="1"/>
  <c r="AO116" i="6" s="1"/>
  <c r="AO117" i="6" s="1"/>
  <c r="AO118" i="6" s="1"/>
  <c r="AO119" i="6" s="1"/>
  <c r="AO120" i="6" s="1"/>
  <c r="AO121" i="6" s="1"/>
  <c r="AO122" i="6" s="1"/>
  <c r="AO123" i="6" s="1"/>
  <c r="AO124" i="6" s="1"/>
  <c r="AO125" i="6" s="1"/>
  <c r="AO126" i="6" s="1"/>
  <c r="AO127" i="6" s="1"/>
  <c r="AO128" i="6" s="1"/>
  <c r="BD2" i="13"/>
  <c r="AQ177" i="14"/>
  <c r="AQ178" i="14" s="1"/>
  <c r="AQ179" i="14" s="1"/>
  <c r="AQ180" i="14" s="1"/>
  <c r="AQ181" i="14" s="1"/>
  <c r="AQ182" i="14" s="1"/>
  <c r="AQ183" i="14" s="1"/>
  <c r="AQ184" i="14" s="1"/>
  <c r="AQ185" i="14" s="1"/>
  <c r="AQ186" i="14" s="1"/>
  <c r="AQ187" i="14" s="1"/>
  <c r="AQ188" i="14" s="1"/>
  <c r="AQ189" i="14" s="1"/>
  <c r="AQ2" i="13" s="1"/>
  <c r="AA2" i="13"/>
  <c r="BG3" i="13"/>
  <c r="BG4" i="13" s="1"/>
  <c r="BG5" i="13" s="1"/>
  <c r="BG6" i="13" s="1"/>
  <c r="BG7" i="13" s="1"/>
  <c r="BG8" i="13" s="1"/>
  <c r="E9" i="13" s="1"/>
  <c r="N28" i="1"/>
  <c r="AP177" i="14"/>
  <c r="AP178" i="14" s="1"/>
  <c r="AP179" i="14" s="1"/>
  <c r="AP180" i="14" s="1"/>
  <c r="AP181" i="14" s="1"/>
  <c r="K182" i="14" s="1"/>
  <c r="AN177" i="14"/>
  <c r="AN178" i="14" s="1"/>
  <c r="AN179" i="14" s="1"/>
  <c r="K180" i="14" s="1"/>
  <c r="AT3" i="13"/>
  <c r="AT4" i="13" s="1"/>
  <c r="AT5" i="13" s="1"/>
  <c r="AT6" i="13" s="1"/>
  <c r="AT7" i="13" s="1"/>
  <c r="AT8" i="13" s="1"/>
  <c r="K9" i="13" s="1"/>
  <c r="N29" i="1"/>
  <c r="AR177" i="14"/>
  <c r="AR178" i="14" s="1"/>
  <c r="AR179" i="14" s="1"/>
  <c r="AR180" i="14" s="1"/>
  <c r="AR181" i="14" s="1"/>
  <c r="AR182" i="14" s="1"/>
  <c r="AR183" i="14" s="1"/>
  <c r="AR184" i="14" s="1"/>
  <c r="AR185" i="14" s="1"/>
  <c r="AR186" i="14" s="1"/>
  <c r="AR187" i="14" s="1"/>
  <c r="AR188" i="14" s="1"/>
  <c r="AR189" i="14" s="1"/>
  <c r="AQ3" i="13" l="1"/>
  <c r="AQ4" i="13" s="1"/>
  <c r="AQ5" i="13" s="1"/>
  <c r="AQ6" i="13" s="1"/>
  <c r="AQ7" i="13" s="1"/>
  <c r="AQ8" i="13" s="1"/>
  <c r="AQ9" i="13" s="1"/>
  <c r="AQ10" i="13" s="1"/>
  <c r="AQ11" i="13" s="1"/>
  <c r="AQ12" i="13" s="1"/>
  <c r="AQ13" i="13" s="1"/>
  <c r="AQ14" i="13" s="1"/>
  <c r="AQ15" i="13" s="1"/>
  <c r="AQ16" i="13" s="1"/>
  <c r="K17" i="13" s="1"/>
  <c r="N31" i="1"/>
  <c r="AA3" i="13"/>
  <c r="AA4" i="13" s="1"/>
  <c r="AA5" i="13" s="1"/>
  <c r="AA6" i="13" s="1"/>
  <c r="AA7" i="13" s="1"/>
  <c r="AA8" i="13" s="1"/>
  <c r="AA9" i="13" s="1"/>
  <c r="AA10" i="13" s="1"/>
  <c r="E11" i="13" s="1"/>
  <c r="N20" i="1"/>
  <c r="BD3" i="13"/>
  <c r="BD4" i="13" s="1"/>
  <c r="E5" i="13" s="1"/>
  <c r="N8" i="1"/>
  <c r="U181" i="14"/>
  <c r="V181" i="14" s="1"/>
  <c r="AO129" i="6"/>
  <c r="AO130" i="6" s="1"/>
  <c r="AO131" i="6" s="1"/>
  <c r="AO132" i="6" s="1"/>
  <c r="AO133" i="6" s="1"/>
  <c r="AO134" i="6" s="1"/>
  <c r="AO135" i="6" s="1"/>
  <c r="AO136" i="6" s="1"/>
  <c r="AO137" i="6" s="1"/>
  <c r="AO138" i="6" s="1"/>
  <c r="AO139" i="6" s="1"/>
  <c r="AO140" i="6" s="1"/>
  <c r="AO141" i="6" s="1"/>
  <c r="AO142" i="6" s="1"/>
  <c r="AO143" i="6" s="1"/>
  <c r="AO144" i="6" s="1"/>
  <c r="AO2" i="5" s="1"/>
  <c r="AO3" i="5" s="1"/>
  <c r="AO4" i="5" s="1"/>
  <c r="AO5" i="5" s="1"/>
  <c r="AO6" i="5" s="1"/>
  <c r="AO7" i="5" s="1"/>
  <c r="AO8" i="5" s="1"/>
  <c r="AO9" i="5" s="1"/>
  <c r="AO10" i="5" s="1"/>
  <c r="AO11" i="5" s="1"/>
  <c r="AO12" i="5" s="1"/>
  <c r="AO13" i="5" s="1"/>
  <c r="AO14" i="5" s="1"/>
  <c r="AO15" i="5" s="1"/>
  <c r="AO16" i="5" s="1"/>
  <c r="AO17" i="5" s="1"/>
  <c r="AO18" i="5" s="1"/>
  <c r="AO19" i="5" s="1"/>
  <c r="AO20" i="5" s="1"/>
  <c r="AO21" i="5" s="1"/>
  <c r="AO22" i="5" s="1"/>
  <c r="AO23" i="5" s="1"/>
  <c r="AO24" i="5" s="1"/>
  <c r="AO25" i="5" s="1"/>
  <c r="AO26" i="5" s="1"/>
  <c r="AO27" i="5" s="1"/>
  <c r="AO28" i="5" s="1"/>
  <c r="AO29" i="5" s="1"/>
  <c r="AO30" i="5" s="1"/>
  <c r="AO31" i="5" s="1"/>
  <c r="AO32" i="5" s="1"/>
  <c r="AO33" i="5" s="1"/>
  <c r="AO34" i="5" s="1"/>
  <c r="AO35" i="5" s="1"/>
  <c r="AO36" i="5" s="1"/>
  <c r="AO37" i="5" s="1"/>
  <c r="AO38" i="5" s="1"/>
  <c r="AO39" i="5" s="1"/>
  <c r="AO40" i="5" s="1"/>
  <c r="AO41" i="5" s="1"/>
  <c r="AO42" i="5" s="1"/>
  <c r="AO43" i="5" s="1"/>
  <c r="AO44" i="5" s="1"/>
  <c r="AO45" i="5" s="1"/>
  <c r="AO46" i="5" s="1"/>
  <c r="AO47" i="5" s="1"/>
  <c r="AO48" i="5" s="1"/>
  <c r="AO49" i="5" s="1"/>
  <c r="AO50" i="5" s="1"/>
  <c r="AO51" i="5" s="1"/>
  <c r="AO52" i="5" s="1"/>
  <c r="AO53" i="5" s="1"/>
  <c r="AO54" i="5" s="1"/>
  <c r="AO55" i="5" s="1"/>
  <c r="AO56" i="5" s="1"/>
  <c r="AO57" i="5" s="1"/>
  <c r="AO58" i="5" s="1"/>
  <c r="AO59" i="5" s="1"/>
  <c r="AO60" i="5" s="1"/>
  <c r="AO61" i="5" s="1"/>
  <c r="AO62" i="5" s="1"/>
  <c r="AO63" i="5" s="1"/>
  <c r="AO64" i="5" s="1"/>
  <c r="AR2" i="13"/>
  <c r="U9" i="13"/>
  <c r="V9" i="13" s="1"/>
  <c r="W9" i="13" s="1"/>
  <c r="U179" i="14"/>
  <c r="V179" i="14" s="1"/>
  <c r="U182" i="14"/>
  <c r="V182" i="14" s="1"/>
  <c r="AT9" i="13"/>
  <c r="AT10" i="13" s="1"/>
  <c r="AT11" i="13" s="1"/>
  <c r="AT12" i="13" s="1"/>
  <c r="AT13" i="13" s="1"/>
  <c r="AT14" i="13" s="1"/>
  <c r="AT15" i="13" s="1"/>
  <c r="AT16" i="13" s="1"/>
  <c r="AT17" i="13" s="1"/>
  <c r="AT18" i="13" s="1"/>
  <c r="AT19" i="13" s="1"/>
  <c r="AT20" i="13" s="1"/>
  <c r="AT21" i="13" s="1"/>
  <c r="AT22" i="13" s="1"/>
  <c r="AT23" i="13" s="1"/>
  <c r="AT24" i="13" s="1"/>
  <c r="AT25" i="13" s="1"/>
  <c r="AT26" i="13" s="1"/>
  <c r="K27" i="13" s="1"/>
  <c r="BF10" i="13"/>
  <c r="BF11" i="13" s="1"/>
  <c r="BF12" i="13" s="1"/>
  <c r="BF13" i="13" s="1"/>
  <c r="BF14" i="13" s="1"/>
  <c r="BF15" i="13" s="1"/>
  <c r="BF16" i="13" s="1"/>
  <c r="BF17" i="13" s="1"/>
  <c r="BF18" i="13" s="1"/>
  <c r="BF19" i="13" s="1"/>
  <c r="BF20" i="13" s="1"/>
  <c r="BF21" i="13" s="1"/>
  <c r="BF22" i="13" s="1"/>
  <c r="BF23" i="13" s="1"/>
  <c r="BF24" i="13" s="1"/>
  <c r="BF25" i="13" s="1"/>
  <c r="BF26" i="13" s="1"/>
  <c r="E27" i="13" s="1"/>
  <c r="U180" i="14"/>
  <c r="V180" i="14" s="1"/>
  <c r="U33" i="13"/>
  <c r="V33" i="13" s="1"/>
  <c r="W33" i="13" s="1"/>
  <c r="AL33" i="13" s="1"/>
  <c r="AL34" i="13" s="1"/>
  <c r="AL35" i="13" s="1"/>
  <c r="AL36" i="13" s="1"/>
  <c r="AL37" i="13" s="1"/>
  <c r="AL38" i="13" s="1"/>
  <c r="AL39" i="13" s="1"/>
  <c r="AL40" i="13" s="1"/>
  <c r="AL41" i="13" s="1"/>
  <c r="AL42" i="13" s="1"/>
  <c r="AL43" i="13" s="1"/>
  <c r="AL44" i="13" s="1"/>
  <c r="E45" i="13" s="1"/>
  <c r="AO65" i="5" l="1"/>
  <c r="AO66" i="5" s="1"/>
  <c r="AO67" i="5" s="1"/>
  <c r="AO68" i="5" s="1"/>
  <c r="AO69" i="5" s="1"/>
  <c r="AO70" i="5" s="1"/>
  <c r="AO71" i="5" s="1"/>
  <c r="AO72" i="5" s="1"/>
  <c r="AO73" i="5" s="1"/>
  <c r="AO74" i="5" s="1"/>
  <c r="AO75" i="5" s="1"/>
  <c r="AO76" i="5" s="1"/>
  <c r="AO77" i="5" s="1"/>
  <c r="AO78" i="5" s="1"/>
  <c r="AO79" i="5" s="1"/>
  <c r="AO80" i="5" s="1"/>
  <c r="AO81" i="5" s="1"/>
  <c r="AO82" i="5" s="1"/>
  <c r="AO83" i="5" s="1"/>
  <c r="AO84" i="5" s="1"/>
  <c r="AO85" i="5" s="1"/>
  <c r="AO86" i="5" s="1"/>
  <c r="AO87" i="5" s="1"/>
  <c r="AO88" i="5" s="1"/>
  <c r="AO89" i="5" s="1"/>
  <c r="AO90" i="5" s="1"/>
  <c r="AO91" i="5" s="1"/>
  <c r="AO92" i="5" s="1"/>
  <c r="AO93" i="5" s="1"/>
  <c r="W182" i="14"/>
  <c r="AP182" i="14" s="1"/>
  <c r="AP183" i="14" s="1"/>
  <c r="K184" i="14" s="1"/>
  <c r="AW182" i="14"/>
  <c r="AW183" i="14" s="1"/>
  <c r="AW184" i="14" s="1"/>
  <c r="W180" i="14"/>
  <c r="AN180" i="14" s="1"/>
  <c r="AN181" i="14" s="1"/>
  <c r="AN182" i="14" s="1"/>
  <c r="AN183" i="14" s="1"/>
  <c r="AN184" i="14" s="1"/>
  <c r="BB180" i="14"/>
  <c r="BB181" i="14" s="1"/>
  <c r="BB182" i="14" s="1"/>
  <c r="BB183" i="14" s="1"/>
  <c r="BB184" i="14" s="1"/>
  <c r="W181" i="14"/>
  <c r="BC181" i="14" s="1"/>
  <c r="BC182" i="14" s="1"/>
  <c r="BC183" i="14" s="1"/>
  <c r="BC184" i="14" s="1"/>
  <c r="AI181" i="14"/>
  <c r="AI182" i="14" s="1"/>
  <c r="K183" i="14" s="1"/>
  <c r="U11" i="13"/>
  <c r="V11" i="13" s="1"/>
  <c r="W11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E21" i="13" s="1"/>
  <c r="U27" i="13"/>
  <c r="V27" i="13" s="1"/>
  <c r="W27" i="13" s="1"/>
  <c r="AT27" i="13" s="1"/>
  <c r="AT28" i="13" s="1"/>
  <c r="AT29" i="13" s="1"/>
  <c r="AT30" i="13" s="1"/>
  <c r="AT31" i="13" s="1"/>
  <c r="AT32" i="13" s="1"/>
  <c r="AT33" i="13" s="1"/>
  <c r="AT34" i="13" s="1"/>
  <c r="AT35" i="13" s="1"/>
  <c r="K36" i="13" s="1"/>
  <c r="W179" i="14"/>
  <c r="AM179" i="14" s="1"/>
  <c r="AM180" i="14" s="1"/>
  <c r="AM181" i="14" s="1"/>
  <c r="AM182" i="14" s="1"/>
  <c r="AM183" i="14" s="1"/>
  <c r="AM184" i="14" s="1"/>
  <c r="AE179" i="14"/>
  <c r="AE180" i="14" s="1"/>
  <c r="AE181" i="14" s="1"/>
  <c r="AE182" i="14" s="1"/>
  <c r="AE183" i="14" s="1"/>
  <c r="AE184" i="14" s="1"/>
  <c r="BG9" i="13"/>
  <c r="BG10" i="13" s="1"/>
  <c r="BG11" i="13" s="1"/>
  <c r="BG12" i="13" s="1"/>
  <c r="BG13" i="13" s="1"/>
  <c r="BG14" i="13" s="1"/>
  <c r="BG15" i="13" s="1"/>
  <c r="BG16" i="13" s="1"/>
  <c r="BG17" i="13" s="1"/>
  <c r="BG18" i="13" s="1"/>
  <c r="BG19" i="13" s="1"/>
  <c r="BG20" i="13" s="1"/>
  <c r="BG21" i="13" s="1"/>
  <c r="BG22" i="13" s="1"/>
  <c r="BG23" i="13" s="1"/>
  <c r="BG24" i="13" s="1"/>
  <c r="BG25" i="13" s="1"/>
  <c r="BG26" i="13" s="1"/>
  <c r="BG27" i="13" s="1"/>
  <c r="BG28" i="13" s="1"/>
  <c r="BG29" i="13" s="1"/>
  <c r="BG30" i="13" s="1"/>
  <c r="BG31" i="13" s="1"/>
  <c r="BG32" i="13" s="1"/>
  <c r="BG33" i="13" s="1"/>
  <c r="K34" i="13" s="1"/>
  <c r="AU33" i="13"/>
  <c r="AU34" i="13" s="1"/>
  <c r="AU35" i="13" s="1"/>
  <c r="AU36" i="13" s="1"/>
  <c r="K37" i="13" s="1"/>
  <c r="AR3" i="13"/>
  <c r="AR4" i="13" s="1"/>
  <c r="AR5" i="13" s="1"/>
  <c r="AR6" i="13" s="1"/>
  <c r="AR7" i="13" s="1"/>
  <c r="AR8" i="13" s="1"/>
  <c r="AR9" i="13" s="1"/>
  <c r="AR10" i="13" s="1"/>
  <c r="AR11" i="13" s="1"/>
  <c r="AR12" i="13" s="1"/>
  <c r="AR13" i="13" s="1"/>
  <c r="AR14" i="13" s="1"/>
  <c r="AR15" i="13" s="1"/>
  <c r="AR16" i="13" s="1"/>
  <c r="E17" i="13" s="1"/>
  <c r="N25" i="1"/>
  <c r="BF27" i="13" l="1"/>
  <c r="BF28" i="13" s="1"/>
  <c r="BF29" i="13" s="1"/>
  <c r="BF30" i="13" s="1"/>
  <c r="BF31" i="13" s="1"/>
  <c r="BF32" i="13" s="1"/>
  <c r="BF33" i="13" s="1"/>
  <c r="BF34" i="13" s="1"/>
  <c r="BF35" i="13" s="1"/>
  <c r="BF36" i="13" s="1"/>
  <c r="BF37" i="13" s="1"/>
  <c r="BF38" i="13" s="1"/>
  <c r="BF39" i="13" s="1"/>
  <c r="BF40" i="13" s="1"/>
  <c r="BF41" i="13" s="1"/>
  <c r="BF42" i="13" s="1"/>
  <c r="BF43" i="13" s="1"/>
  <c r="BF44" i="13" s="1"/>
  <c r="K45" i="13" s="1"/>
  <c r="AA11" i="13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K28" i="13" s="1"/>
  <c r="U183" i="14"/>
  <c r="V183" i="14" s="1"/>
  <c r="BC185" i="14"/>
  <c r="BC186" i="14" s="1"/>
  <c r="BC187" i="14" s="1"/>
  <c r="BC188" i="14" s="1"/>
  <c r="BC189" i="14" s="1"/>
  <c r="BC2" i="13"/>
  <c r="BB185" i="14"/>
  <c r="BB186" i="14" s="1"/>
  <c r="BB187" i="14" s="1"/>
  <c r="BB188" i="14" s="1"/>
  <c r="BB189" i="14" s="1"/>
  <c r="AR17" i="13"/>
  <c r="AR18" i="13" s="1"/>
  <c r="AR19" i="13" s="1"/>
  <c r="AR20" i="13" s="1"/>
  <c r="AR21" i="13" s="1"/>
  <c r="AR22" i="13" s="1"/>
  <c r="AR23" i="13" s="1"/>
  <c r="AR24" i="13" s="1"/>
  <c r="AR25" i="13" s="1"/>
  <c r="AR26" i="13" s="1"/>
  <c r="AR27" i="13" s="1"/>
  <c r="AR28" i="13" s="1"/>
  <c r="AR29" i="13" s="1"/>
  <c r="AR30" i="13" s="1"/>
  <c r="K31" i="13" s="1"/>
  <c r="U17" i="13"/>
  <c r="V17" i="13" s="1"/>
  <c r="W17" i="13" s="1"/>
  <c r="AQ17" i="13" s="1"/>
  <c r="AQ18" i="13" s="1"/>
  <c r="AQ19" i="13" s="1"/>
  <c r="AQ20" i="13" s="1"/>
  <c r="AQ21" i="13" s="1"/>
  <c r="AQ22" i="13" s="1"/>
  <c r="AQ23" i="13" s="1"/>
  <c r="AQ24" i="13" s="1"/>
  <c r="AQ25" i="13" s="1"/>
  <c r="AQ26" i="13" s="1"/>
  <c r="AQ27" i="13" s="1"/>
  <c r="AQ28" i="13" s="1"/>
  <c r="AQ29" i="13" s="1"/>
  <c r="E30" i="13" s="1"/>
  <c r="K185" i="14"/>
  <c r="AW185" i="14"/>
  <c r="AW186" i="14" s="1"/>
  <c r="AW187" i="14" s="1"/>
  <c r="AW188" i="14" s="1"/>
  <c r="AW189" i="14" s="1"/>
  <c r="AW2" i="13"/>
  <c r="U184" i="14"/>
  <c r="V184" i="14" s="1"/>
  <c r="AE185" i="14"/>
  <c r="AE186" i="14" s="1"/>
  <c r="AE187" i="14" s="1"/>
  <c r="AE188" i="14" s="1"/>
  <c r="AE189" i="14" s="1"/>
  <c r="AE2" i="13"/>
  <c r="AO2" i="4"/>
  <c r="AO3" i="4" s="1"/>
  <c r="AO4" i="4" s="1"/>
  <c r="AO5" i="4" s="1"/>
  <c r="AO6" i="4" s="1"/>
  <c r="AO7" i="4" s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M185" i="14"/>
  <c r="K186" i="14" s="1"/>
  <c r="AO129" i="4" l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U31" i="13"/>
  <c r="V31" i="13" s="1"/>
  <c r="BC3" i="13"/>
  <c r="BC4" i="13" s="1"/>
  <c r="BC5" i="13" s="1"/>
  <c r="BC6" i="13" s="1"/>
  <c r="BC7" i="13" s="1"/>
  <c r="BC8" i="13" s="1"/>
  <c r="BC9" i="13" s="1"/>
  <c r="BC10" i="13" s="1"/>
  <c r="BC11" i="13" s="1"/>
  <c r="BC12" i="13" s="1"/>
  <c r="BC13" i="13" s="1"/>
  <c r="BC14" i="13" s="1"/>
  <c r="BC15" i="13" s="1"/>
  <c r="BC16" i="13" s="1"/>
  <c r="BC17" i="13" s="1"/>
  <c r="E18" i="13" s="1"/>
  <c r="N26" i="1"/>
  <c r="AE3" i="13"/>
  <c r="AE4" i="13" s="1"/>
  <c r="AE5" i="13" s="1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E16" i="13" s="1"/>
  <c r="N19" i="1"/>
  <c r="W184" i="14"/>
  <c r="AP184" i="14" s="1"/>
  <c r="AJ184" i="14"/>
  <c r="BB2" i="13"/>
  <c r="AW3" i="13"/>
  <c r="AW4" i="13" s="1"/>
  <c r="AW5" i="13" s="1"/>
  <c r="AW6" i="13" s="1"/>
  <c r="AW7" i="13" s="1"/>
  <c r="AW8" i="13" s="1"/>
  <c r="AW9" i="13" s="1"/>
  <c r="AW10" i="13" s="1"/>
  <c r="AW11" i="13" s="1"/>
  <c r="K12" i="13" s="1"/>
  <c r="N13" i="1"/>
  <c r="W183" i="14"/>
  <c r="AI183" i="14" s="1"/>
  <c r="AI184" i="14" s="1"/>
  <c r="AV183" i="14"/>
  <c r="AV184" i="14" s="1"/>
  <c r="U185" i="14"/>
  <c r="V185" i="14" s="1"/>
  <c r="U45" i="13"/>
  <c r="V45" i="13" s="1"/>
  <c r="U186" i="14"/>
  <c r="V186" i="14" s="1"/>
  <c r="BB3" i="13" l="1"/>
  <c r="BB4" i="13" s="1"/>
  <c r="BB5" i="13" s="1"/>
  <c r="BB6" i="13" s="1"/>
  <c r="BB7" i="13" s="1"/>
  <c r="BB8" i="13" s="1"/>
  <c r="BB9" i="13" s="1"/>
  <c r="BB10" i="13" s="1"/>
  <c r="BB11" i="13" s="1"/>
  <c r="BB12" i="13" s="1"/>
  <c r="BB13" i="13" s="1"/>
  <c r="K14" i="13" s="1"/>
  <c r="N23" i="1"/>
  <c r="U16" i="13"/>
  <c r="V16" i="13" s="1"/>
  <c r="W16" i="13" s="1"/>
  <c r="BE16" i="13" s="1"/>
  <c r="BE17" i="13" s="1"/>
  <c r="BE18" i="13" s="1"/>
  <c r="BE19" i="13" s="1"/>
  <c r="BE20" i="13" s="1"/>
  <c r="BE21" i="13" s="1"/>
  <c r="BE22" i="13" s="1"/>
  <c r="E23" i="13" s="1"/>
  <c r="AE16" i="13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K30" i="13" s="1"/>
  <c r="AJ185" i="14"/>
  <c r="AJ186" i="14" s="1"/>
  <c r="AJ187" i="14" s="1"/>
  <c r="E188" i="14" s="1"/>
  <c r="U18" i="13"/>
  <c r="V18" i="13" s="1"/>
  <c r="W18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E32" i="13" s="1"/>
  <c r="W45" i="13"/>
  <c r="BF45" i="13" s="1"/>
  <c r="BF46" i="13" s="1"/>
  <c r="BF47" i="13" s="1"/>
  <c r="BF48" i="13" s="1"/>
  <c r="BF49" i="13" s="1"/>
  <c r="BF50" i="13" s="1"/>
  <c r="BF51" i="13" s="1"/>
  <c r="BF52" i="13" s="1"/>
  <c r="BF53" i="13" s="1"/>
  <c r="BF54" i="13" s="1"/>
  <c r="BF55" i="13" s="1"/>
  <c r="BF56" i="13" s="1"/>
  <c r="BF57" i="13" s="1"/>
  <c r="BF58" i="13" s="1"/>
  <c r="BF59" i="13" s="1"/>
  <c r="BF60" i="13" s="1"/>
  <c r="E61" i="13" s="1"/>
  <c r="AL45" i="13"/>
  <c r="AL46" i="13" s="1"/>
  <c r="AL47" i="13" s="1"/>
  <c r="AL48" i="13" s="1"/>
  <c r="AL49" i="13" s="1"/>
  <c r="AL50" i="13" s="1"/>
  <c r="AL51" i="13" s="1"/>
  <c r="AL52" i="13" s="1"/>
  <c r="AL53" i="13" s="1"/>
  <c r="AL54" i="13" s="1"/>
  <c r="AL55" i="13" s="1"/>
  <c r="AL56" i="13" s="1"/>
  <c r="AL57" i="13" s="1"/>
  <c r="AL58" i="13" s="1"/>
  <c r="E59" i="13" s="1"/>
  <c r="W31" i="13"/>
  <c r="AR31" i="13" s="1"/>
  <c r="AR32" i="13" s="1"/>
  <c r="AR33" i="13" s="1"/>
  <c r="AR34" i="13" s="1"/>
  <c r="AR35" i="13" s="1"/>
  <c r="AR36" i="13" s="1"/>
  <c r="AR37" i="13" s="1"/>
  <c r="AR38" i="13" s="1"/>
  <c r="AR39" i="13" s="1"/>
  <c r="K40" i="13" s="1"/>
  <c r="AZ31" i="13"/>
  <c r="AZ32" i="13" s="1"/>
  <c r="AZ33" i="13" s="1"/>
  <c r="AZ34" i="13" s="1"/>
  <c r="AZ35" i="13" s="1"/>
  <c r="AZ36" i="13" s="1"/>
  <c r="AZ37" i="13" s="1"/>
  <c r="AZ38" i="13" s="1"/>
  <c r="AZ39" i="13" s="1"/>
  <c r="AZ40" i="13" s="1"/>
  <c r="AZ41" i="13" s="1"/>
  <c r="AZ42" i="13" s="1"/>
  <c r="AZ43" i="13" s="1"/>
  <c r="AZ44" i="13" s="1"/>
  <c r="AZ45" i="13" s="1"/>
  <c r="AZ46" i="13" s="1"/>
  <c r="AZ47" i="13" s="1"/>
  <c r="E48" i="13" s="1"/>
  <c r="W186" i="14"/>
  <c r="AM186" i="14" s="1"/>
  <c r="AM187" i="14" s="1"/>
  <c r="AM188" i="14" s="1"/>
  <c r="AH186" i="14"/>
  <c r="K187" i="14" s="1"/>
  <c r="AP185" i="14"/>
  <c r="AP186" i="14" s="1"/>
  <c r="AP187" i="14" s="1"/>
  <c r="AP188" i="14" s="1"/>
  <c r="AP189" i="14" s="1"/>
  <c r="W185" i="14"/>
  <c r="AN185" i="14" s="1"/>
  <c r="AN186" i="14" s="1"/>
  <c r="AN187" i="14" s="1"/>
  <c r="AN188" i="14" s="1"/>
  <c r="AF185" i="14"/>
  <c r="AF186" i="14" s="1"/>
  <c r="E187" i="14" s="1"/>
  <c r="AV185" i="14"/>
  <c r="AV186" i="14" s="1"/>
  <c r="AV187" i="14" s="1"/>
  <c r="K188" i="14" s="1"/>
  <c r="AI185" i="14"/>
  <c r="AI186" i="14" s="1"/>
  <c r="AI187" i="14" s="1"/>
  <c r="AI188" i="14" s="1"/>
  <c r="AI189" i="14" s="1"/>
  <c r="AI2" i="13"/>
  <c r="U12" i="13"/>
  <c r="V12" i="13" s="1"/>
  <c r="AO152" i="4"/>
  <c r="AO153" i="4" s="1"/>
  <c r="AO154" i="4" s="1"/>
  <c r="AO155" i="4" s="1"/>
  <c r="AO156" i="4" s="1"/>
  <c r="AO157" i="4" s="1"/>
  <c r="AO158" i="4" s="1"/>
  <c r="AO159" i="4" s="1"/>
  <c r="AO160" i="4" s="1"/>
  <c r="AO147" i="4"/>
  <c r="AO148" i="4" s="1"/>
  <c r="AO149" i="4" s="1"/>
  <c r="AO150" i="4" s="1"/>
  <c r="AO151" i="4" s="1"/>
  <c r="U32" i="13" l="1"/>
  <c r="V32" i="13" s="1"/>
  <c r="W32" i="13" s="1"/>
  <c r="AS32" i="13" s="1"/>
  <c r="AS33" i="13" s="1"/>
  <c r="AS34" i="13" s="1"/>
  <c r="AS35" i="13" s="1"/>
  <c r="AS36" i="13" s="1"/>
  <c r="AS37" i="13" s="1"/>
  <c r="AS38" i="13" s="1"/>
  <c r="AS39" i="13" s="1"/>
  <c r="AS40" i="13" s="1"/>
  <c r="AS41" i="13" s="1"/>
  <c r="AS42" i="13" s="1"/>
  <c r="AS43" i="13" s="1"/>
  <c r="AS44" i="13" s="1"/>
  <c r="AS45" i="13" s="1"/>
  <c r="AS46" i="13" s="1"/>
  <c r="AS47" i="13" s="1"/>
  <c r="AS48" i="13" s="1"/>
  <c r="AS49" i="13" s="1"/>
  <c r="K50" i="13" s="1"/>
  <c r="BC18" i="13"/>
  <c r="BC19" i="13" s="1"/>
  <c r="BC20" i="13" s="1"/>
  <c r="BC21" i="13" s="1"/>
  <c r="BC22" i="13" s="1"/>
  <c r="K23" i="13" s="1"/>
  <c r="U23" i="13" s="1"/>
  <c r="V23" i="13" s="1"/>
  <c r="U187" i="14"/>
  <c r="V187" i="14" s="1"/>
  <c r="W187" i="14" s="1"/>
  <c r="AH187" i="14" s="1"/>
  <c r="AH188" i="14" s="1"/>
  <c r="AN189" i="14"/>
  <c r="AN2" i="13"/>
  <c r="U188" i="14"/>
  <c r="V188" i="14" s="1"/>
  <c r="W188" i="14" s="1"/>
  <c r="AV188" i="14" s="1"/>
  <c r="AI3" i="13"/>
  <c r="AI4" i="13" s="1"/>
  <c r="K5" i="13" s="1"/>
  <c r="N16" i="1"/>
  <c r="U30" i="13"/>
  <c r="V30" i="13" s="1"/>
  <c r="W12" i="13"/>
  <c r="AW12" i="13" s="1"/>
  <c r="AW13" i="13" s="1"/>
  <c r="AW14" i="13" s="1"/>
  <c r="AW15" i="13" s="1"/>
  <c r="AW16" i="13" s="1"/>
  <c r="AW17" i="13" s="1"/>
  <c r="AW18" i="13" s="1"/>
  <c r="AW19" i="13" s="1"/>
  <c r="AW20" i="13" s="1"/>
  <c r="AW21" i="13" s="1"/>
  <c r="AW22" i="13" s="1"/>
  <c r="AW23" i="13" s="1"/>
  <c r="AW24" i="13" s="1"/>
  <c r="AW25" i="13" s="1"/>
  <c r="AW26" i="13" s="1"/>
  <c r="AW27" i="13" s="1"/>
  <c r="AW28" i="13" s="1"/>
  <c r="K29" i="13" s="1"/>
  <c r="AX12" i="13"/>
  <c r="AX13" i="13" s="1"/>
  <c r="AX14" i="13" s="1"/>
  <c r="AX15" i="13" s="1"/>
  <c r="AX16" i="13" s="1"/>
  <c r="AX17" i="13" s="1"/>
  <c r="AX18" i="13" s="1"/>
  <c r="AX19" i="13" s="1"/>
  <c r="AX20" i="13" s="1"/>
  <c r="K21" i="13" s="1"/>
  <c r="AP2" i="13"/>
  <c r="AO161" i="4"/>
  <c r="AO162" i="4" s="1"/>
  <c r="AO163" i="4" s="1"/>
  <c r="AO164" i="4" s="1"/>
  <c r="AO165" i="4" s="1"/>
  <c r="AO166" i="4" s="1"/>
  <c r="AO167" i="4" s="1"/>
  <c r="AO168" i="4" s="1"/>
  <c r="AO169" i="4" s="1"/>
  <c r="AO170" i="4" s="1"/>
  <c r="AO171" i="4" s="1"/>
  <c r="AO172" i="4" s="1"/>
  <c r="AO173" i="4" s="1"/>
  <c r="AO174" i="4" s="1"/>
  <c r="AO175" i="4" s="1"/>
  <c r="AO176" i="4" s="1"/>
  <c r="AO177" i="4" s="1"/>
  <c r="AM189" i="14"/>
  <c r="AM2" i="13"/>
  <c r="U14" i="13"/>
  <c r="V14" i="13" s="1"/>
  <c r="K189" i="14" l="1"/>
  <c r="E189" i="14"/>
  <c r="W23" i="13"/>
  <c r="BE23" i="13"/>
  <c r="BE24" i="13" s="1"/>
  <c r="BE25" i="13" s="1"/>
  <c r="BE26" i="13" s="1"/>
  <c r="BE27" i="13" s="1"/>
  <c r="BE28" i="13" s="1"/>
  <c r="BE29" i="13" s="1"/>
  <c r="BE30" i="13" s="1"/>
  <c r="BE31" i="13" s="1"/>
  <c r="BE32" i="13" s="1"/>
  <c r="BE33" i="13" s="1"/>
  <c r="BE34" i="13" s="1"/>
  <c r="BE35" i="13" s="1"/>
  <c r="BE36" i="13" s="1"/>
  <c r="BE37" i="13" s="1"/>
  <c r="BE38" i="13" s="1"/>
  <c r="BE39" i="13" s="1"/>
  <c r="E40" i="13" s="1"/>
  <c r="W14" i="13"/>
  <c r="BB14" i="13" s="1"/>
  <c r="BB15" i="13" s="1"/>
  <c r="BB16" i="13" s="1"/>
  <c r="BB17" i="13" s="1"/>
  <c r="BB18" i="13" s="1"/>
  <c r="BB19" i="13" s="1"/>
  <c r="BB20" i="13" s="1"/>
  <c r="BB21" i="13" s="1"/>
  <c r="BB22" i="13" s="1"/>
  <c r="BB23" i="13" s="1"/>
  <c r="BB24" i="13" s="1"/>
  <c r="BB25" i="13" s="1"/>
  <c r="BB26" i="13" s="1"/>
  <c r="BB27" i="13" s="1"/>
  <c r="E28" i="13" s="1"/>
  <c r="BA14" i="13"/>
  <c r="BA15" i="13" s="1"/>
  <c r="BA16" i="13" s="1"/>
  <c r="BA17" i="13" s="1"/>
  <c r="BA18" i="13" s="1"/>
  <c r="BA19" i="13" s="1"/>
  <c r="BA20" i="13" s="1"/>
  <c r="BA21" i="13" s="1"/>
  <c r="K22" i="13" s="1"/>
  <c r="U29" i="13"/>
  <c r="V29" i="13" s="1"/>
  <c r="W30" i="13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47" i="13" s="1"/>
  <c r="K48" i="13" s="1"/>
  <c r="AQ30" i="13"/>
  <c r="AQ31" i="13" s="1"/>
  <c r="AQ32" i="13" s="1"/>
  <c r="AQ33" i="13" s="1"/>
  <c r="AQ34" i="13" s="1"/>
  <c r="AQ35" i="13" s="1"/>
  <c r="AQ36" i="13" s="1"/>
  <c r="AQ37" i="13" s="1"/>
  <c r="AQ38" i="13" s="1"/>
  <c r="AQ39" i="13" s="1"/>
  <c r="AQ40" i="13" s="1"/>
  <c r="AQ41" i="13" s="1"/>
  <c r="AQ42" i="13" s="1"/>
  <c r="AQ43" i="13" s="1"/>
  <c r="AQ44" i="13" s="1"/>
  <c r="AQ45" i="13" s="1"/>
  <c r="AQ46" i="13" s="1"/>
  <c r="AQ47" i="13" s="1"/>
  <c r="AQ48" i="13" s="1"/>
  <c r="K49" i="13" s="1"/>
  <c r="U5" i="13"/>
  <c r="V5" i="13" s="1"/>
  <c r="AJ188" i="14"/>
  <c r="BC23" i="13"/>
  <c r="BC24" i="13" s="1"/>
  <c r="BC25" i="13" s="1"/>
  <c r="BC26" i="13" s="1"/>
  <c r="BC27" i="13" s="1"/>
  <c r="BC28" i="13" s="1"/>
  <c r="BC29" i="13" s="1"/>
  <c r="BC30" i="13" s="1"/>
  <c r="BC31" i="13" s="1"/>
  <c r="BC32" i="13" s="1"/>
  <c r="BC33" i="13" s="1"/>
  <c r="BC34" i="13" s="1"/>
  <c r="BC35" i="13" s="1"/>
  <c r="BC36" i="13" s="1"/>
  <c r="BC37" i="13" s="1"/>
  <c r="BC38" i="13" s="1"/>
  <c r="BC39" i="13" s="1"/>
  <c r="BC40" i="13" s="1"/>
  <c r="BC41" i="13" s="1"/>
  <c r="BC42" i="13" s="1"/>
  <c r="BC43" i="13" s="1"/>
  <c r="BC44" i="13" s="1"/>
  <c r="BC45" i="13" s="1"/>
  <c r="BC46" i="13" s="1"/>
  <c r="BC47" i="13" s="1"/>
  <c r="BC48" i="13" s="1"/>
  <c r="BC49" i="13" s="1"/>
  <c r="E50" i="13" s="1"/>
  <c r="AM3" i="13"/>
  <c r="AM4" i="13" s="1"/>
  <c r="AM5" i="13" s="1"/>
  <c r="AM6" i="13" s="1"/>
  <c r="K7" i="13" s="1"/>
  <c r="N2" i="1"/>
  <c r="AC32" i="13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E49" i="13" s="1"/>
  <c r="AO2" i="3"/>
  <c r="AO3" i="3" s="1"/>
  <c r="AO4" i="3" s="1"/>
  <c r="AO5" i="3" s="1"/>
  <c r="AO6" i="3" s="1"/>
  <c r="AO7" i="3" s="1"/>
  <c r="AO8" i="3" s="1"/>
  <c r="AO9" i="3" s="1"/>
  <c r="AO10" i="3" s="1"/>
  <c r="AO11" i="3" s="1"/>
  <c r="AO12" i="3" s="1"/>
  <c r="AO13" i="3" s="1"/>
  <c r="AO14" i="3" s="1"/>
  <c r="AO15" i="3" s="1"/>
  <c r="AO16" i="3" s="1"/>
  <c r="AO17" i="3" s="1"/>
  <c r="AO18" i="3" s="1"/>
  <c r="AO19" i="3" s="1"/>
  <c r="AO20" i="3" s="1"/>
  <c r="AO21" i="3" s="1"/>
  <c r="AO22" i="3" s="1"/>
  <c r="AO23" i="3" s="1"/>
  <c r="AO24" i="3" s="1"/>
  <c r="AO25" i="3" s="1"/>
  <c r="AO26" i="3" s="1"/>
  <c r="AO27" i="3" s="1"/>
  <c r="AO28" i="3" s="1"/>
  <c r="AO29" i="3" s="1"/>
  <c r="AO30" i="3" s="1"/>
  <c r="AO31" i="3" s="1"/>
  <c r="AO32" i="3" s="1"/>
  <c r="AO33" i="3" s="1"/>
  <c r="AO34" i="3" s="1"/>
  <c r="AO35" i="3" s="1"/>
  <c r="AO36" i="3" s="1"/>
  <c r="AO37" i="3" s="1"/>
  <c r="AO38" i="3" s="1"/>
  <c r="AO39" i="3" s="1"/>
  <c r="AO40" i="3" s="1"/>
  <c r="AO41" i="3" s="1"/>
  <c r="AO42" i="3" s="1"/>
  <c r="AO43" i="3" s="1"/>
  <c r="AO44" i="3" s="1"/>
  <c r="AO45" i="3" s="1"/>
  <c r="AO46" i="3" s="1"/>
  <c r="AO47" i="3" s="1"/>
  <c r="AO48" i="3" s="1"/>
  <c r="AO49" i="3" s="1"/>
  <c r="AO50" i="3" s="1"/>
  <c r="AO51" i="3" s="1"/>
  <c r="AO52" i="3" s="1"/>
  <c r="AO53" i="3" s="1"/>
  <c r="AO54" i="3" s="1"/>
  <c r="AO55" i="3" s="1"/>
  <c r="AO56" i="3" s="1"/>
  <c r="AO57" i="3" s="1"/>
  <c r="AO58" i="3" s="1"/>
  <c r="AO59" i="3" s="1"/>
  <c r="AO60" i="3" s="1"/>
  <c r="AO61" i="3" s="1"/>
  <c r="AO62" i="3" s="1"/>
  <c r="AO63" i="3" s="1"/>
  <c r="AO64" i="3" s="1"/>
  <c r="AO65" i="3" s="1"/>
  <c r="AO66" i="3" s="1"/>
  <c r="AO67" i="3" s="1"/>
  <c r="AO68" i="3" s="1"/>
  <c r="AO69" i="3" s="1"/>
  <c r="AO70" i="3" s="1"/>
  <c r="AO71" i="3" s="1"/>
  <c r="AO72" i="3" s="1"/>
  <c r="AO73" i="3" s="1"/>
  <c r="AO74" i="3" s="1"/>
  <c r="AO75" i="3" s="1"/>
  <c r="AO76" i="3" s="1"/>
  <c r="AO77" i="3" s="1"/>
  <c r="AO78" i="3" s="1"/>
  <c r="AO79" i="3" s="1"/>
  <c r="AO80" i="3" s="1"/>
  <c r="AO81" i="3" s="1"/>
  <c r="AO82" i="3" s="1"/>
  <c r="AO83" i="3" s="1"/>
  <c r="AO84" i="3" s="1"/>
  <c r="AO85" i="3" s="1"/>
  <c r="AO86" i="3" s="1"/>
  <c r="AO87" i="3" s="1"/>
  <c r="AO88" i="3" s="1"/>
  <c r="AO89" i="3" s="1"/>
  <c r="AO90" i="3" s="1"/>
  <c r="AO91" i="3" s="1"/>
  <c r="AO92" i="3" s="1"/>
  <c r="AO93" i="3" s="1"/>
  <c r="AO94" i="3" s="1"/>
  <c r="AO95" i="3" s="1"/>
  <c r="AO96" i="3" s="1"/>
  <c r="AO97" i="3" s="1"/>
  <c r="AO98" i="3" s="1"/>
  <c r="AO99" i="3" s="1"/>
  <c r="AO100" i="3" s="1"/>
  <c r="AO101" i="3" s="1"/>
  <c r="AO102" i="3" s="1"/>
  <c r="AO103" i="3" s="1"/>
  <c r="AO104" i="3" s="1"/>
  <c r="AO105" i="3" s="1"/>
  <c r="AO106" i="3" s="1"/>
  <c r="AO107" i="3" s="1"/>
  <c r="AO108" i="3" s="1"/>
  <c r="AO109" i="3" s="1"/>
  <c r="AO110" i="3" s="1"/>
  <c r="AO111" i="3" s="1"/>
  <c r="AO112" i="3" s="1"/>
  <c r="AO113" i="3" s="1"/>
  <c r="AO114" i="3" s="1"/>
  <c r="AO115" i="3" s="1"/>
  <c r="AO116" i="3" s="1"/>
  <c r="AO117" i="3" s="1"/>
  <c r="AO118" i="3" s="1"/>
  <c r="AO119" i="3" s="1"/>
  <c r="AO120" i="3" s="1"/>
  <c r="AO121" i="3" s="1"/>
  <c r="AO122" i="3" s="1"/>
  <c r="AO123" i="3" s="1"/>
  <c r="AO124" i="3" s="1"/>
  <c r="AO125" i="3" s="1"/>
  <c r="AO126" i="3" s="1"/>
  <c r="AO127" i="3" s="1"/>
  <c r="AO128" i="3" s="1"/>
  <c r="E3" i="13"/>
  <c r="N14" i="1"/>
  <c r="AP3" i="13"/>
  <c r="AP4" i="13" s="1"/>
  <c r="AP5" i="13" s="1"/>
  <c r="E6" i="13" s="1"/>
  <c r="N22" i="1"/>
  <c r="AF187" i="14"/>
  <c r="AF188" i="14" s="1"/>
  <c r="U21" i="13"/>
  <c r="V21" i="13" s="1"/>
  <c r="U48" i="13" l="1"/>
  <c r="V48" i="13" s="1"/>
  <c r="U6" i="13"/>
  <c r="V6" i="13" s="1"/>
  <c r="W6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E34" i="13" s="1"/>
  <c r="AO129" i="3"/>
  <c r="AO130" i="3" s="1"/>
  <c r="AO131" i="3" s="1"/>
  <c r="AO132" i="3" s="1"/>
  <c r="AO133" i="3" s="1"/>
  <c r="AO134" i="3" s="1"/>
  <c r="AO135" i="3" s="1"/>
  <c r="AO136" i="3" s="1"/>
  <c r="AO137" i="3" s="1"/>
  <c r="AO138" i="3" s="1"/>
  <c r="AO139" i="3" s="1"/>
  <c r="AO140" i="3" s="1"/>
  <c r="AO141" i="3" s="1"/>
  <c r="AO142" i="3" s="1"/>
  <c r="AO143" i="3" s="1"/>
  <c r="AO144" i="3" s="1"/>
  <c r="AO145" i="3" s="1"/>
  <c r="AO146" i="3" s="1"/>
  <c r="AO147" i="3" s="1"/>
  <c r="AO148" i="3" s="1"/>
  <c r="AO149" i="3" s="1"/>
  <c r="AO150" i="3" s="1"/>
  <c r="AO151" i="3" s="1"/>
  <c r="AO152" i="3" s="1"/>
  <c r="AO153" i="3" s="1"/>
  <c r="AO154" i="3" s="1"/>
  <c r="AO155" i="3" s="1"/>
  <c r="AO156" i="3" s="1"/>
  <c r="AO157" i="3" s="1"/>
  <c r="AO158" i="3" s="1"/>
  <c r="AO159" i="3" s="1"/>
  <c r="AO160" i="3" s="1"/>
  <c r="AO161" i="3" s="1"/>
  <c r="AO162" i="3" s="1"/>
  <c r="AO163" i="3" s="1"/>
  <c r="AO164" i="3" s="1"/>
  <c r="AO165" i="3" s="1"/>
  <c r="AO166" i="3" s="1"/>
  <c r="AO167" i="3" s="1"/>
  <c r="AO168" i="3" s="1"/>
  <c r="AO169" i="3" s="1"/>
  <c r="AO170" i="3" s="1"/>
  <c r="AO171" i="3" s="1"/>
  <c r="AO172" i="3" s="1"/>
  <c r="AO173" i="3" s="1"/>
  <c r="AO174" i="3" s="1"/>
  <c r="AO175" i="3" s="1"/>
  <c r="AO176" i="3" s="1"/>
  <c r="AO177" i="3" s="1"/>
  <c r="AO178" i="3" s="1"/>
  <c r="AO179" i="3" s="1"/>
  <c r="AO180" i="3" s="1"/>
  <c r="AO181" i="3" s="1"/>
  <c r="AO182" i="3" s="1"/>
  <c r="AO183" i="3" s="1"/>
  <c r="AO184" i="3" s="1"/>
  <c r="AO185" i="3" s="1"/>
  <c r="AO186" i="3" s="1"/>
  <c r="AO187" i="3" s="1"/>
  <c r="AO188" i="3" s="1"/>
  <c r="AO189" i="3" s="1"/>
  <c r="AO190" i="3" s="1"/>
  <c r="AO191" i="3" s="1"/>
  <c r="AO192" i="3" s="1"/>
  <c r="AO193" i="3" s="1"/>
  <c r="AO194" i="3" s="1"/>
  <c r="AO195" i="3" s="1"/>
  <c r="AO196" i="3" s="1"/>
  <c r="AO197" i="3" s="1"/>
  <c r="AO198" i="3" s="1"/>
  <c r="AO199" i="3" s="1"/>
  <c r="AO200" i="3" s="1"/>
  <c r="AO201" i="3" s="1"/>
  <c r="AO202" i="3" s="1"/>
  <c r="AO203" i="3" s="1"/>
  <c r="AO204" i="3" s="1"/>
  <c r="AO205" i="3" s="1"/>
  <c r="AO206" i="3" s="1"/>
  <c r="AO207" i="3" s="1"/>
  <c r="AO208" i="3" s="1"/>
  <c r="AO209" i="3" s="1"/>
  <c r="AO210" i="3" s="1"/>
  <c r="AO211" i="3" s="1"/>
  <c r="AO212" i="3" s="1"/>
  <c r="AO213" i="3" s="1"/>
  <c r="AO214" i="3" s="1"/>
  <c r="AO215" i="3" s="1"/>
  <c r="AO216" i="3" s="1"/>
  <c r="AO217" i="3" s="1"/>
  <c r="W29" i="13"/>
  <c r="AW29" i="13" s="1"/>
  <c r="AW30" i="13" s="1"/>
  <c r="AW31" i="13" s="1"/>
  <c r="AW32" i="13" s="1"/>
  <c r="AW33" i="13" s="1"/>
  <c r="AW34" i="13" s="1"/>
  <c r="AW35" i="13" s="1"/>
  <c r="AW36" i="13" s="1"/>
  <c r="AW37" i="13" s="1"/>
  <c r="E38" i="13" s="1"/>
  <c r="BH29" i="13"/>
  <c r="BH30" i="13" s="1"/>
  <c r="BH31" i="13" s="1"/>
  <c r="BH32" i="13" s="1"/>
  <c r="BH33" i="13" s="1"/>
  <c r="BH34" i="13" s="1"/>
  <c r="BH35" i="13" s="1"/>
  <c r="BH36" i="13" s="1"/>
  <c r="BH37" i="13" s="1"/>
  <c r="BH38" i="13" s="1"/>
  <c r="BH39" i="13" s="1"/>
  <c r="BH40" i="13" s="1"/>
  <c r="BH41" i="13" s="1"/>
  <c r="BH42" i="13" s="1"/>
  <c r="BH43" i="13" s="1"/>
  <c r="BH44" i="13" s="1"/>
  <c r="BH45" i="13" s="1"/>
  <c r="K46" i="13" s="1"/>
  <c r="U22" i="13"/>
  <c r="V22" i="13" s="1"/>
  <c r="U28" i="13"/>
  <c r="V28" i="13" s="1"/>
  <c r="W28" i="13" s="1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E39" i="13" s="1"/>
  <c r="U40" i="13"/>
  <c r="V40" i="13" s="1"/>
  <c r="W40" i="13" s="1"/>
  <c r="AR40" i="13" s="1"/>
  <c r="AR41" i="13" s="1"/>
  <c r="AR42" i="13" s="1"/>
  <c r="AR43" i="13" s="1"/>
  <c r="AR44" i="13" s="1"/>
  <c r="AR45" i="13" s="1"/>
  <c r="AR46" i="13" s="1"/>
  <c r="AR47" i="13" s="1"/>
  <c r="AR48" i="13" s="1"/>
  <c r="AR49" i="13" s="1"/>
  <c r="AR50" i="13" s="1"/>
  <c r="AR51" i="13" s="1"/>
  <c r="AR52" i="13" s="1"/>
  <c r="AR53" i="13" s="1"/>
  <c r="AR54" i="13" s="1"/>
  <c r="AR55" i="13" s="1"/>
  <c r="AR56" i="13" s="1"/>
  <c r="AR57" i="13" s="1"/>
  <c r="AR58" i="13" s="1"/>
  <c r="AR59" i="13" s="1"/>
  <c r="AR60" i="13" s="1"/>
  <c r="AR61" i="13" s="1"/>
  <c r="AR62" i="13" s="1"/>
  <c r="AR63" i="13" s="1"/>
  <c r="AR64" i="13" s="1"/>
  <c r="AR65" i="13" s="1"/>
  <c r="E66" i="13" s="1"/>
  <c r="BE40" i="13"/>
  <c r="BE41" i="13" s="1"/>
  <c r="BE42" i="13" s="1"/>
  <c r="BE43" i="13" s="1"/>
  <c r="BE44" i="13" s="1"/>
  <c r="BE45" i="13" s="1"/>
  <c r="BE46" i="13" s="1"/>
  <c r="BE47" i="13" s="1"/>
  <c r="BE48" i="13" s="1"/>
  <c r="BE49" i="13" s="1"/>
  <c r="BE50" i="13" s="1"/>
  <c r="BE51" i="13" s="1"/>
  <c r="BE52" i="13" s="1"/>
  <c r="BE53" i="13" s="1"/>
  <c r="BE54" i="13" s="1"/>
  <c r="K55" i="13" s="1"/>
  <c r="U50" i="13"/>
  <c r="V50" i="13" s="1"/>
  <c r="W50" i="13" s="1"/>
  <c r="AS50" i="13" s="1"/>
  <c r="AS51" i="13" s="1"/>
  <c r="AS52" i="13" s="1"/>
  <c r="AS53" i="13" s="1"/>
  <c r="AS54" i="13" s="1"/>
  <c r="E55" i="13" s="1"/>
  <c r="W21" i="13"/>
  <c r="AX21" i="13" s="1"/>
  <c r="AX22" i="13" s="1"/>
  <c r="AX23" i="13" s="1"/>
  <c r="AX24" i="13" s="1"/>
  <c r="AX25" i="13" s="1"/>
  <c r="AX26" i="13" s="1"/>
  <c r="AX27" i="13" s="1"/>
  <c r="AX28" i="13" s="1"/>
  <c r="AX29" i="13" s="1"/>
  <c r="AX30" i="13" s="1"/>
  <c r="AX31" i="13" s="1"/>
  <c r="AX32" i="13" s="1"/>
  <c r="AX33" i="13" s="1"/>
  <c r="AX34" i="13" s="1"/>
  <c r="AX35" i="13" s="1"/>
  <c r="AX36" i="13" s="1"/>
  <c r="AX37" i="13" s="1"/>
  <c r="AX38" i="13" s="1"/>
  <c r="AX39" i="13" s="1"/>
  <c r="AX40" i="13" s="1"/>
  <c r="AX41" i="13" s="1"/>
  <c r="AX42" i="13" s="1"/>
  <c r="AX43" i="13" s="1"/>
  <c r="AX44" i="13" s="1"/>
  <c r="AX45" i="13" s="1"/>
  <c r="AX46" i="13" s="1"/>
  <c r="E47" i="13" s="1"/>
  <c r="AD21" i="13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K38" i="13" s="1"/>
  <c r="AJ189" i="14"/>
  <c r="AJ2" i="13"/>
  <c r="U49" i="13"/>
  <c r="V49" i="13" s="1"/>
  <c r="W49" i="13" s="1"/>
  <c r="AQ49" i="13" s="1"/>
  <c r="AQ50" i="13" s="1"/>
  <c r="AQ51" i="13" s="1"/>
  <c r="AQ52" i="13" s="1"/>
  <c r="AQ53" i="13" s="1"/>
  <c r="AQ54" i="13" s="1"/>
  <c r="AQ55" i="13" s="1"/>
  <c r="AQ56" i="13" s="1"/>
  <c r="AQ57" i="13" s="1"/>
  <c r="AQ58" i="13" s="1"/>
  <c r="AQ59" i="13" s="1"/>
  <c r="AQ60" i="13" s="1"/>
  <c r="AQ61" i="13" s="1"/>
  <c r="AQ62" i="13" s="1"/>
  <c r="AQ63" i="13" s="1"/>
  <c r="AQ64" i="13" s="1"/>
  <c r="E65" i="13" s="1"/>
  <c r="W5" i="13"/>
  <c r="AI5" i="13" s="1"/>
  <c r="AI6" i="13" s="1"/>
  <c r="AI7" i="13" s="1"/>
  <c r="AI8" i="13" s="1"/>
  <c r="AI9" i="13" s="1"/>
  <c r="AI10" i="13" s="1"/>
  <c r="AI11" i="13" s="1"/>
  <c r="AI12" i="13" s="1"/>
  <c r="AI13" i="13" s="1"/>
  <c r="AI14" i="13" s="1"/>
  <c r="AI15" i="13" s="1"/>
  <c r="AI16" i="13" s="1"/>
  <c r="AI17" i="13" s="1"/>
  <c r="AI18" i="13" s="1"/>
  <c r="AI19" i="13" s="1"/>
  <c r="K20" i="13" s="1"/>
  <c r="BD5" i="13"/>
  <c r="BD6" i="13" s="1"/>
  <c r="BD7" i="13" s="1"/>
  <c r="BD8" i="13" s="1"/>
  <c r="BD9" i="13" s="1"/>
  <c r="BD10" i="13" s="1"/>
  <c r="BD11" i="13" s="1"/>
  <c r="BD12" i="13" s="1"/>
  <c r="BD13" i="13" s="1"/>
  <c r="BD14" i="13" s="1"/>
  <c r="BD15" i="13" s="1"/>
  <c r="BD16" i="13" s="1"/>
  <c r="BD17" i="13" s="1"/>
  <c r="BD18" i="13" s="1"/>
  <c r="BD19" i="13" s="1"/>
  <c r="BD20" i="13" s="1"/>
  <c r="BD21" i="13" s="1"/>
  <c r="BD22" i="13" s="1"/>
  <c r="BD23" i="13" s="1"/>
  <c r="BD24" i="13" s="1"/>
  <c r="K25" i="13" s="1"/>
  <c r="U189" i="14"/>
  <c r="V189" i="14" s="1"/>
  <c r="W189" i="14" s="1"/>
  <c r="AV189" i="14" s="1"/>
  <c r="AV2" i="13" s="1"/>
  <c r="AF189" i="14"/>
  <c r="AF2" i="13"/>
  <c r="AV3" i="13" l="1"/>
  <c r="AV4" i="13" s="1"/>
  <c r="AV5" i="13" s="1"/>
  <c r="AV6" i="13" s="1"/>
  <c r="E7" i="13" s="1"/>
  <c r="N4" i="1"/>
  <c r="AJ3" i="13"/>
  <c r="E4" i="13" s="1"/>
  <c r="N3" i="1"/>
  <c r="AC49" i="13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K66" i="13" s="1"/>
  <c r="W22" i="13"/>
  <c r="BA22" i="13" s="1"/>
  <c r="BA23" i="13" s="1"/>
  <c r="BA24" i="13" s="1"/>
  <c r="BA25" i="13" s="1"/>
  <c r="BA26" i="13" s="1"/>
  <c r="BA27" i="13" s="1"/>
  <c r="BA28" i="13" s="1"/>
  <c r="BA29" i="13" s="1"/>
  <c r="BA30" i="13" s="1"/>
  <c r="BA31" i="13" s="1"/>
  <c r="BA32" i="13" s="1"/>
  <c r="BA33" i="13" s="1"/>
  <c r="BA34" i="13" s="1"/>
  <c r="BA35" i="13" s="1"/>
  <c r="BA36" i="13" s="1"/>
  <c r="BA37" i="13" s="1"/>
  <c r="BA38" i="13" s="1"/>
  <c r="BA39" i="13" s="1"/>
  <c r="BA40" i="13" s="1"/>
  <c r="BA41" i="13" s="1"/>
  <c r="BA42" i="13" s="1"/>
  <c r="BA43" i="13" s="1"/>
  <c r="BA44" i="13" s="1"/>
  <c r="BA45" i="13" s="1"/>
  <c r="E46" i="13" s="1"/>
  <c r="AK22" i="13"/>
  <c r="AK23" i="13" s="1"/>
  <c r="AK24" i="13" s="1"/>
  <c r="AK25" i="13" s="1"/>
  <c r="AK26" i="13" s="1"/>
  <c r="AK27" i="13" s="1"/>
  <c r="AK28" i="13" s="1"/>
  <c r="AK29" i="13" s="1"/>
  <c r="AK30" i="13" s="1"/>
  <c r="AK31" i="13" s="1"/>
  <c r="AK32" i="13" s="1"/>
  <c r="AK33" i="13" s="1"/>
  <c r="AK34" i="13" s="1"/>
  <c r="AK35" i="13" s="1"/>
  <c r="AK36" i="13" s="1"/>
  <c r="AK37" i="13" s="1"/>
  <c r="AK38" i="13" s="1"/>
  <c r="K39" i="13" s="1"/>
  <c r="U38" i="13"/>
  <c r="V38" i="13" s="1"/>
  <c r="W38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K62" i="13" s="1"/>
  <c r="AO2" i="2"/>
  <c r="AO3" i="2" s="1"/>
  <c r="AO4" i="2" s="1"/>
  <c r="AO5" i="2" s="1"/>
  <c r="AO6" i="2" s="1"/>
  <c r="AO7" i="2" s="1"/>
  <c r="AO8" i="2" s="1"/>
  <c r="AO9" i="2" s="1"/>
  <c r="AO10" i="2" s="1"/>
  <c r="AO11" i="2" s="1"/>
  <c r="AO12" i="2" s="1"/>
  <c r="AO13" i="2" s="1"/>
  <c r="AO14" i="2" s="1"/>
  <c r="AO15" i="2" s="1"/>
  <c r="AO16" i="2" s="1"/>
  <c r="AO17" i="2" s="1"/>
  <c r="AO18" i="2" s="1"/>
  <c r="AO19" i="2" s="1"/>
  <c r="AO20" i="2" s="1"/>
  <c r="AO21" i="2" s="1"/>
  <c r="AO22" i="2" s="1"/>
  <c r="AO23" i="2" s="1"/>
  <c r="AO24" i="2" s="1"/>
  <c r="AO25" i="2" s="1"/>
  <c r="AO26" i="2" s="1"/>
  <c r="AO27" i="2" s="1"/>
  <c r="AO28" i="2" s="1"/>
  <c r="AO29" i="2" s="1"/>
  <c r="AO30" i="2" s="1"/>
  <c r="AO31" i="2" s="1"/>
  <c r="AO32" i="2" s="1"/>
  <c r="AF3" i="13"/>
  <c r="K4" i="13" s="1"/>
  <c r="N12" i="1"/>
  <c r="U55" i="13"/>
  <c r="V55" i="13" s="1"/>
  <c r="W55" i="13" s="1"/>
  <c r="BE55" i="13" s="1"/>
  <c r="BE56" i="13" s="1"/>
  <c r="BE57" i="13" s="1"/>
  <c r="BE58" i="13" s="1"/>
  <c r="BE59" i="13" s="1"/>
  <c r="BE60" i="13" s="1"/>
  <c r="BE61" i="13" s="1"/>
  <c r="BE62" i="13" s="1"/>
  <c r="BE63" i="13" s="1"/>
  <c r="BE64" i="13" s="1"/>
  <c r="BE65" i="13" s="1"/>
  <c r="BE66" i="13" s="1"/>
  <c r="BE67" i="13" s="1"/>
  <c r="BE68" i="13" s="1"/>
  <c r="BE69" i="13" s="1"/>
  <c r="BE70" i="13" s="1"/>
  <c r="BE71" i="13" s="1"/>
  <c r="BE72" i="13" s="1"/>
  <c r="BE73" i="13" s="1"/>
  <c r="BE74" i="13" s="1"/>
  <c r="BE75" i="13" s="1"/>
  <c r="BE76" i="13" s="1"/>
  <c r="BE77" i="13" s="1"/>
  <c r="K78" i="13" s="1"/>
  <c r="AH189" i="14"/>
  <c r="AH2" i="13" s="1"/>
  <c r="BC50" i="13"/>
  <c r="BC51" i="13" s="1"/>
  <c r="BC52" i="13" s="1"/>
  <c r="BC53" i="13" s="1"/>
  <c r="K54" i="13" s="1"/>
  <c r="U34" i="13"/>
  <c r="V34" i="13" s="1"/>
  <c r="W34" i="13" s="1"/>
  <c r="BG34" i="13" s="1"/>
  <c r="BG35" i="13" s="1"/>
  <c r="BG36" i="13" s="1"/>
  <c r="BG37" i="13" s="1"/>
  <c r="BG38" i="13" s="1"/>
  <c r="BG39" i="13" s="1"/>
  <c r="BG40" i="13" s="1"/>
  <c r="BG41" i="13" s="1"/>
  <c r="BG42" i="13" s="1"/>
  <c r="BG43" i="13" s="1"/>
  <c r="E44" i="13" s="1"/>
  <c r="AP6" i="13"/>
  <c r="AP7" i="13" s="1"/>
  <c r="AP8" i="13" s="1"/>
  <c r="AP9" i="13" s="1"/>
  <c r="AP10" i="13" s="1"/>
  <c r="AP11" i="13" s="1"/>
  <c r="AP12" i="13" s="1"/>
  <c r="AP13" i="13" s="1"/>
  <c r="AP14" i="13" s="1"/>
  <c r="AP15" i="13" s="1"/>
  <c r="AP16" i="13" s="1"/>
  <c r="AP17" i="13" s="1"/>
  <c r="AP18" i="13" s="1"/>
  <c r="AP19" i="13" s="1"/>
  <c r="AP20" i="13" s="1"/>
  <c r="AP21" i="13" s="1"/>
  <c r="AP22" i="13" s="1"/>
  <c r="AP23" i="13" s="1"/>
  <c r="AP24" i="13" s="1"/>
  <c r="AP25" i="13" s="1"/>
  <c r="K26" i="13" s="1"/>
  <c r="W48" i="13"/>
  <c r="AE48" i="13" s="1"/>
  <c r="AE49" i="13" s="1"/>
  <c r="AE50" i="13" s="1"/>
  <c r="AE51" i="13" s="1"/>
  <c r="AE52" i="13" s="1"/>
  <c r="AE53" i="13" s="1"/>
  <c r="E54" i="13" s="1"/>
  <c r="AZ48" i="13"/>
  <c r="AZ49" i="13" s="1"/>
  <c r="AZ50" i="13" s="1"/>
  <c r="AZ51" i="13" s="1"/>
  <c r="AZ52" i="13" s="1"/>
  <c r="AZ53" i="13" s="1"/>
  <c r="AZ54" i="13" s="1"/>
  <c r="AZ55" i="13" s="1"/>
  <c r="AZ56" i="13" s="1"/>
  <c r="AZ57" i="13" s="1"/>
  <c r="AZ58" i="13" s="1"/>
  <c r="AZ59" i="13" s="1"/>
  <c r="AZ60" i="13" s="1"/>
  <c r="AZ61" i="13" s="1"/>
  <c r="AZ62" i="13" s="1"/>
  <c r="AZ63" i="13" s="1"/>
  <c r="AZ64" i="13" s="1"/>
  <c r="K65" i="13" s="1"/>
  <c r="BB28" i="13"/>
  <c r="BB29" i="13" s="1"/>
  <c r="BB30" i="13" s="1"/>
  <c r="BB31" i="13" s="1"/>
  <c r="BB32" i="13" s="1"/>
  <c r="BB33" i="13" s="1"/>
  <c r="BB34" i="13" s="1"/>
  <c r="BB35" i="13" s="1"/>
  <c r="BB36" i="13" s="1"/>
  <c r="BB37" i="13" s="1"/>
  <c r="BB38" i="13" s="1"/>
  <c r="BB39" i="13" s="1"/>
  <c r="BB40" i="13" s="1"/>
  <c r="BB41" i="13" s="1"/>
  <c r="BB42" i="13" s="1"/>
  <c r="BB43" i="13" s="1"/>
  <c r="BB44" i="13" s="1"/>
  <c r="BB45" i="13" s="1"/>
  <c r="BB46" i="13" s="1"/>
  <c r="K47" i="13" s="1"/>
  <c r="U47" i="13" s="1"/>
  <c r="V47" i="13" s="1"/>
  <c r="W47" i="13" l="1"/>
  <c r="AX47" i="13"/>
  <c r="AX48" i="13" s="1"/>
  <c r="AX49" i="13" s="1"/>
  <c r="AX50" i="13" s="1"/>
  <c r="AX51" i="13" s="1"/>
  <c r="AX52" i="13" s="1"/>
  <c r="K53" i="13" s="1"/>
  <c r="U46" i="13"/>
  <c r="V46" i="13" s="1"/>
  <c r="W46" i="13" s="1"/>
  <c r="BH46" i="13" s="1"/>
  <c r="BH47" i="13" s="1"/>
  <c r="BH48" i="13" s="1"/>
  <c r="BH49" i="13" s="1"/>
  <c r="BH50" i="13" s="1"/>
  <c r="BH51" i="13" s="1"/>
  <c r="BH52" i="13" s="1"/>
  <c r="BH53" i="13" s="1"/>
  <c r="BH54" i="13" s="1"/>
  <c r="BH55" i="13" s="1"/>
  <c r="BH56" i="13" s="1"/>
  <c r="BH57" i="13" s="1"/>
  <c r="BH58" i="13" s="1"/>
  <c r="BH59" i="13" s="1"/>
  <c r="BH60" i="13" s="1"/>
  <c r="BH61" i="13" s="1"/>
  <c r="BH62" i="13" s="1"/>
  <c r="E63" i="13" s="1"/>
  <c r="U54" i="13"/>
  <c r="V54" i="13" s="1"/>
  <c r="W54" i="13" s="1"/>
  <c r="BC54" i="13" s="1"/>
  <c r="BC55" i="13" s="1"/>
  <c r="BC56" i="13" s="1"/>
  <c r="BC57" i="13" s="1"/>
  <c r="BC58" i="13" s="1"/>
  <c r="BC59" i="13" s="1"/>
  <c r="BC60" i="13" s="1"/>
  <c r="BC61" i="13" s="1"/>
  <c r="BC62" i="13" s="1"/>
  <c r="BC63" i="13" s="1"/>
  <c r="BC64" i="13" s="1"/>
  <c r="BC65" i="13" s="1"/>
  <c r="BC66" i="13" s="1"/>
  <c r="BC67" i="13" s="1"/>
  <c r="BC68" i="13" s="1"/>
  <c r="BC69" i="13" s="1"/>
  <c r="BC70" i="13" s="1"/>
  <c r="BC71" i="13" s="1"/>
  <c r="BC72" i="13" s="1"/>
  <c r="BC73" i="13" s="1"/>
  <c r="BC74" i="13" s="1"/>
  <c r="BC75" i="13" s="1"/>
  <c r="BC76" i="13" s="1"/>
  <c r="BC77" i="13" s="1"/>
  <c r="BC78" i="13" s="1"/>
  <c r="BC79" i="13" s="1"/>
  <c r="K80" i="13" s="1"/>
  <c r="U39" i="13"/>
  <c r="V39" i="13" s="1"/>
  <c r="AS55" i="13"/>
  <c r="AS56" i="13" s="1"/>
  <c r="AS57" i="13" s="1"/>
  <c r="AS58" i="13" s="1"/>
  <c r="AS59" i="13" s="1"/>
  <c r="AS60" i="13" s="1"/>
  <c r="AS61" i="13" s="1"/>
  <c r="AS62" i="13" s="1"/>
  <c r="AS63" i="13" s="1"/>
  <c r="AS64" i="13" s="1"/>
  <c r="AS65" i="13" s="1"/>
  <c r="AS66" i="13" s="1"/>
  <c r="AS67" i="13" s="1"/>
  <c r="AS68" i="13" s="1"/>
  <c r="AS69" i="13" s="1"/>
  <c r="AS70" i="13" s="1"/>
  <c r="AS71" i="13" s="1"/>
  <c r="AS72" i="13" s="1"/>
  <c r="AS73" i="13" s="1"/>
  <c r="AS74" i="13" s="1"/>
  <c r="AS75" i="13" s="1"/>
  <c r="AS76" i="13" s="1"/>
  <c r="AS77" i="13" s="1"/>
  <c r="AS78" i="13" s="1"/>
  <c r="AS79" i="13" s="1"/>
  <c r="AS80" i="13" s="1"/>
  <c r="AS81" i="13" s="1"/>
  <c r="AS82" i="13" s="1"/>
  <c r="AS83" i="13" s="1"/>
  <c r="AS84" i="13" s="1"/>
  <c r="AS85" i="13" s="1"/>
  <c r="AS86" i="13" s="1"/>
  <c r="AS87" i="13" s="1"/>
  <c r="AS88" i="13" s="1"/>
  <c r="AS89" i="13" s="1"/>
  <c r="AS90" i="13" s="1"/>
  <c r="AS91" i="13" s="1"/>
  <c r="AS92" i="13" s="1"/>
  <c r="AS93" i="13" s="1"/>
  <c r="E94" i="13" s="1"/>
  <c r="U4" i="13"/>
  <c r="V4" i="13" s="1"/>
  <c r="W4" i="13" s="1"/>
  <c r="AB34" i="13"/>
  <c r="AB35" i="13" s="1"/>
  <c r="E36" i="13" s="1"/>
  <c r="K3" i="13"/>
  <c r="N11" i="1"/>
  <c r="U7" i="13"/>
  <c r="V7" i="13" s="1"/>
  <c r="W7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E24" i="13" s="1"/>
  <c r="AO2" i="19"/>
  <c r="AO3" i="19" s="1"/>
  <c r="AO33" i="2"/>
  <c r="AO34" i="2" s="1"/>
  <c r="AO35" i="2" s="1"/>
  <c r="AO36" i="2" s="1"/>
  <c r="AO37" i="2" s="1"/>
  <c r="U65" i="13"/>
  <c r="V65" i="13" s="1"/>
  <c r="BB47" i="13"/>
  <c r="BB48" i="13" s="1"/>
  <c r="BB49" i="13" s="1"/>
  <c r="BB50" i="13" s="1"/>
  <c r="BB51" i="13" s="1"/>
  <c r="BB52" i="13" s="1"/>
  <c r="BB53" i="13" s="1"/>
  <c r="BB54" i="13" s="1"/>
  <c r="BB55" i="13" s="1"/>
  <c r="BB56" i="13" s="1"/>
  <c r="BB57" i="13" s="1"/>
  <c r="BB58" i="13" s="1"/>
  <c r="BB59" i="13" s="1"/>
  <c r="BB60" i="13" s="1"/>
  <c r="BB61" i="13" s="1"/>
  <c r="E62" i="13" s="1"/>
  <c r="AW38" i="13"/>
  <c r="AW39" i="13" s="1"/>
  <c r="AW40" i="13" s="1"/>
  <c r="AW41" i="13" s="1"/>
  <c r="AW42" i="13" s="1"/>
  <c r="AW43" i="13" s="1"/>
  <c r="AW44" i="13" s="1"/>
  <c r="AW45" i="13" s="1"/>
  <c r="AW46" i="13" s="1"/>
  <c r="AW47" i="13" s="1"/>
  <c r="AW48" i="13" s="1"/>
  <c r="AW49" i="13" s="1"/>
  <c r="AW50" i="13" s="1"/>
  <c r="AW51" i="13" s="1"/>
  <c r="AW52" i="13" s="1"/>
  <c r="AW53" i="13" s="1"/>
  <c r="AW54" i="13" s="1"/>
  <c r="AW55" i="13" s="1"/>
  <c r="AW56" i="13" s="1"/>
  <c r="AW57" i="13" s="1"/>
  <c r="AW58" i="13" s="1"/>
  <c r="AW59" i="13" s="1"/>
  <c r="AW60" i="13" s="1"/>
  <c r="AW61" i="13" s="1"/>
  <c r="AW62" i="13" s="1"/>
  <c r="AW63" i="13" s="1"/>
  <c r="K64" i="13" s="1"/>
  <c r="U26" i="13"/>
  <c r="V26" i="13" s="1"/>
  <c r="AF4" i="13"/>
  <c r="AF5" i="13" s="1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E19" i="13" s="1"/>
  <c r="U66" i="13"/>
  <c r="V66" i="13" s="1"/>
  <c r="W66" i="13" l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K79" i="13" s="1"/>
  <c r="AR66" i="13"/>
  <c r="AR67" i="13" s="1"/>
  <c r="AR68" i="13" s="1"/>
  <c r="AR69" i="13" s="1"/>
  <c r="AR70" i="13" s="1"/>
  <c r="AR71" i="13" s="1"/>
  <c r="AR72" i="13" s="1"/>
  <c r="AR73" i="13" s="1"/>
  <c r="AR74" i="13" s="1"/>
  <c r="AR75" i="13" s="1"/>
  <c r="AR76" i="13" s="1"/>
  <c r="AR77" i="13" s="1"/>
  <c r="AR78" i="13" s="1"/>
  <c r="AR79" i="13" s="1"/>
  <c r="E80" i="13" s="1"/>
  <c r="U3" i="13"/>
  <c r="V3" i="13" s="1"/>
  <c r="BA46" i="13"/>
  <c r="BA47" i="13" s="1"/>
  <c r="BA48" i="13" s="1"/>
  <c r="BA49" i="13" s="1"/>
  <c r="BA50" i="13" s="1"/>
  <c r="BA51" i="13" s="1"/>
  <c r="BA52" i="13" s="1"/>
  <c r="BA53" i="13" s="1"/>
  <c r="BA54" i="13" s="1"/>
  <c r="BA55" i="13" s="1"/>
  <c r="BA56" i="13" s="1"/>
  <c r="BA57" i="13" s="1"/>
  <c r="BA58" i="13" s="1"/>
  <c r="BA59" i="13" s="1"/>
  <c r="BA60" i="13" s="1"/>
  <c r="BA61" i="13" s="1"/>
  <c r="BA62" i="13" s="1"/>
  <c r="BA63" i="13" s="1"/>
  <c r="E64" i="13" s="1"/>
  <c r="AE54" i="13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K96" i="13" s="1"/>
  <c r="AV7" i="13"/>
  <c r="AV8" i="13" s="1"/>
  <c r="AV9" i="13" s="1"/>
  <c r="AV10" i="13" s="1"/>
  <c r="AV11" i="13" s="1"/>
  <c r="AV12" i="13" s="1"/>
  <c r="AV13" i="13" s="1"/>
  <c r="AV14" i="13" s="1"/>
  <c r="AV15" i="13" s="1"/>
  <c r="AV16" i="13" s="1"/>
  <c r="AV17" i="13" s="1"/>
  <c r="AV18" i="13" s="1"/>
  <c r="AV19" i="13" s="1"/>
  <c r="AV20" i="13" s="1"/>
  <c r="AV21" i="13" s="1"/>
  <c r="AV22" i="13" s="1"/>
  <c r="AV23" i="13" s="1"/>
  <c r="AV24" i="13" s="1"/>
  <c r="E25" i="13" s="1"/>
  <c r="W26" i="13"/>
  <c r="AP26" i="13" s="1"/>
  <c r="AP27" i="13" s="1"/>
  <c r="AP28" i="13" s="1"/>
  <c r="AP29" i="13" s="1"/>
  <c r="AP30" i="13" s="1"/>
  <c r="AP31" i="13" s="1"/>
  <c r="AP32" i="13" s="1"/>
  <c r="AP33" i="13" s="1"/>
  <c r="AP34" i="13" s="1"/>
  <c r="AP35" i="13" s="1"/>
  <c r="AP36" i="13" s="1"/>
  <c r="E37" i="13" s="1"/>
  <c r="AG26" i="13"/>
  <c r="AG27" i="13" s="1"/>
  <c r="AG28" i="13" s="1"/>
  <c r="AG29" i="13" s="1"/>
  <c r="AG30" i="13" s="1"/>
  <c r="AG31" i="13" s="1"/>
  <c r="AG32" i="13" s="1"/>
  <c r="AG33" i="13" s="1"/>
  <c r="AG34" i="13" s="1"/>
  <c r="AG35" i="13" s="1"/>
  <c r="AG36" i="13" s="1"/>
  <c r="AG37" i="13" s="1"/>
  <c r="AG38" i="13" s="1"/>
  <c r="AG39" i="13" s="1"/>
  <c r="AG40" i="13" s="1"/>
  <c r="AG41" i="13" s="1"/>
  <c r="AG42" i="13" s="1"/>
  <c r="AG43" i="13" s="1"/>
  <c r="K44" i="13" s="1"/>
  <c r="AJ4" i="13"/>
  <c r="AJ5" i="13" s="1"/>
  <c r="AJ6" i="13" s="1"/>
  <c r="AJ7" i="13" s="1"/>
  <c r="AJ8" i="13" s="1"/>
  <c r="AJ9" i="13" s="1"/>
  <c r="AJ10" i="13" s="1"/>
  <c r="AJ11" i="13" s="1"/>
  <c r="AJ12" i="13" s="1"/>
  <c r="AJ13" i="13" s="1"/>
  <c r="AJ14" i="13" s="1"/>
  <c r="AJ15" i="13" s="1"/>
  <c r="AJ16" i="13" s="1"/>
  <c r="AJ17" i="13" s="1"/>
  <c r="AJ18" i="13" s="1"/>
  <c r="AJ19" i="13" s="1"/>
  <c r="AJ20" i="13" s="1"/>
  <c r="AJ21" i="13" s="1"/>
  <c r="AJ22" i="13" s="1"/>
  <c r="AJ23" i="13" s="1"/>
  <c r="K24" i="13" s="1"/>
  <c r="U24" i="13" s="1"/>
  <c r="V24" i="13" s="1"/>
  <c r="U36" i="13"/>
  <c r="V36" i="13" s="1"/>
  <c r="W36" i="13" s="1"/>
  <c r="AT36" i="13" s="1"/>
  <c r="AT37" i="13" s="1"/>
  <c r="AT38" i="13" s="1"/>
  <c r="AT39" i="13" s="1"/>
  <c r="AT40" i="13" s="1"/>
  <c r="AT41" i="13" s="1"/>
  <c r="AT42" i="13" s="1"/>
  <c r="AT43" i="13" s="1"/>
  <c r="AT44" i="13" s="1"/>
  <c r="AT45" i="13" s="1"/>
  <c r="AT46" i="13" s="1"/>
  <c r="AT47" i="13" s="1"/>
  <c r="AT48" i="13" s="1"/>
  <c r="AT49" i="13" s="1"/>
  <c r="AT50" i="13" s="1"/>
  <c r="AT51" i="13" s="1"/>
  <c r="AT52" i="13" s="1"/>
  <c r="AT53" i="13" s="1"/>
  <c r="AT54" i="13" s="1"/>
  <c r="AT55" i="13" s="1"/>
  <c r="AT56" i="13" s="1"/>
  <c r="AT57" i="13" s="1"/>
  <c r="AT58" i="13" s="1"/>
  <c r="K59" i="13" s="1"/>
  <c r="U62" i="13"/>
  <c r="V62" i="13" s="1"/>
  <c r="W62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E77" i="13" s="1"/>
  <c r="W65" i="13"/>
  <c r="AZ65" i="13" s="1"/>
  <c r="AZ66" i="13" s="1"/>
  <c r="AZ67" i="13" s="1"/>
  <c r="AZ68" i="13" s="1"/>
  <c r="AZ69" i="13" s="1"/>
  <c r="AZ70" i="13" s="1"/>
  <c r="AZ71" i="13" s="1"/>
  <c r="AZ72" i="13" s="1"/>
  <c r="AZ73" i="13" s="1"/>
  <c r="AZ74" i="13" s="1"/>
  <c r="AZ75" i="13" s="1"/>
  <c r="AZ76" i="13" s="1"/>
  <c r="AZ77" i="13" s="1"/>
  <c r="AZ78" i="13" s="1"/>
  <c r="E79" i="13" s="1"/>
  <c r="AQ65" i="13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E78" i="13" s="1"/>
  <c r="W39" i="13"/>
  <c r="AK39" i="13" s="1"/>
  <c r="AK40" i="13" s="1"/>
  <c r="AK41" i="13" s="1"/>
  <c r="AK42" i="13" s="1"/>
  <c r="AK43" i="13" s="1"/>
  <c r="AK44" i="13" s="1"/>
  <c r="AK45" i="13" s="1"/>
  <c r="AK46" i="13" s="1"/>
  <c r="AK47" i="13" s="1"/>
  <c r="AK48" i="13" s="1"/>
  <c r="AK49" i="13" s="1"/>
  <c r="AK50" i="13" s="1"/>
  <c r="AK51" i="13" s="1"/>
  <c r="AK52" i="13" s="1"/>
  <c r="E53" i="13" s="1"/>
  <c r="AA39" i="13"/>
  <c r="AA40" i="13" s="1"/>
  <c r="AA41" i="13" s="1"/>
  <c r="AA42" i="13" s="1"/>
  <c r="AA43" i="13" s="1"/>
  <c r="AA44" i="13" s="1"/>
  <c r="AA45" i="13" s="1"/>
  <c r="AA46" i="13" s="1"/>
  <c r="AA47" i="13" s="1"/>
  <c r="AA48" i="13" s="1"/>
  <c r="AA49" i="13" s="1"/>
  <c r="AA50" i="13" s="1"/>
  <c r="AA51" i="13" s="1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K63" i="13" s="1"/>
  <c r="U63" i="13" s="1"/>
  <c r="V63" i="13" s="1"/>
  <c r="W24" i="13" l="1"/>
  <c r="AM24" i="13"/>
  <c r="AM25" i="13" s="1"/>
  <c r="AM26" i="13" s="1"/>
  <c r="AM27" i="13" s="1"/>
  <c r="AM28" i="13" s="1"/>
  <c r="AM29" i="13" s="1"/>
  <c r="AM30" i="13" s="1"/>
  <c r="AM31" i="13" s="1"/>
  <c r="AM32" i="13" s="1"/>
  <c r="AM33" i="13" s="1"/>
  <c r="AM34" i="13" s="1"/>
  <c r="AM35" i="13" s="1"/>
  <c r="AM36" i="13" s="1"/>
  <c r="AM37" i="13" s="1"/>
  <c r="AM38" i="13" s="1"/>
  <c r="AM39" i="13" s="1"/>
  <c r="AM40" i="13" s="1"/>
  <c r="AM41" i="13" s="1"/>
  <c r="K42" i="13" s="1"/>
  <c r="W63" i="13"/>
  <c r="BH63" i="13"/>
  <c r="BH64" i="13" s="1"/>
  <c r="BH65" i="13" s="1"/>
  <c r="BH66" i="13" s="1"/>
  <c r="BH67" i="13" s="1"/>
  <c r="BH68" i="13" s="1"/>
  <c r="BH69" i="13" s="1"/>
  <c r="BH70" i="13" s="1"/>
  <c r="BH71" i="13" s="1"/>
  <c r="BH72" i="13" s="1"/>
  <c r="BH73" i="13" s="1"/>
  <c r="K74" i="13" s="1"/>
  <c r="U44" i="13"/>
  <c r="V44" i="13" s="1"/>
  <c r="U59" i="13"/>
  <c r="V59" i="13" s="1"/>
  <c r="AV25" i="13"/>
  <c r="AV26" i="13" s="1"/>
  <c r="AV27" i="13" s="1"/>
  <c r="AV28" i="13" s="1"/>
  <c r="AV29" i="13" s="1"/>
  <c r="AV30" i="13" s="1"/>
  <c r="AV31" i="13" s="1"/>
  <c r="AV32" i="13" s="1"/>
  <c r="AV33" i="13" s="1"/>
  <c r="AV34" i="13" s="1"/>
  <c r="K35" i="13" s="1"/>
  <c r="U25" i="13"/>
  <c r="V25" i="13" s="1"/>
  <c r="W25" i="13" s="1"/>
  <c r="BD25" i="13" s="1"/>
  <c r="BD26" i="13" s="1"/>
  <c r="BD27" i="13" s="1"/>
  <c r="BD28" i="13" s="1"/>
  <c r="BD29" i="13" s="1"/>
  <c r="BD30" i="13" s="1"/>
  <c r="BD31" i="13" s="1"/>
  <c r="BD32" i="13" s="1"/>
  <c r="BD33" i="13" s="1"/>
  <c r="BD34" i="13" s="1"/>
  <c r="BD35" i="13" s="1"/>
  <c r="BD36" i="13" s="1"/>
  <c r="BD37" i="13" s="1"/>
  <c r="BD38" i="13" s="1"/>
  <c r="BD39" i="13" s="1"/>
  <c r="BD40" i="13" s="1"/>
  <c r="E41" i="13" s="1"/>
  <c r="AB36" i="13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K52" i="13" s="1"/>
  <c r="U64" i="13"/>
  <c r="V64" i="13" s="1"/>
  <c r="W64" i="13" s="1"/>
  <c r="AW64" i="13" s="1"/>
  <c r="AW65" i="13" s="1"/>
  <c r="AW66" i="13" s="1"/>
  <c r="AW67" i="13" s="1"/>
  <c r="AW68" i="13" s="1"/>
  <c r="AW69" i="13" s="1"/>
  <c r="AW70" i="13" s="1"/>
  <c r="AW71" i="13" s="1"/>
  <c r="AW72" i="13" s="1"/>
  <c r="AW73" i="13" s="1"/>
  <c r="AW74" i="13" s="1"/>
  <c r="AW75" i="13" s="1"/>
  <c r="E76" i="13" s="1"/>
  <c r="U37" i="13"/>
  <c r="V37" i="13" s="1"/>
  <c r="W37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E60" i="13" s="1"/>
  <c r="AP37" i="13"/>
  <c r="AP38" i="13" s="1"/>
  <c r="AP39" i="13" s="1"/>
  <c r="AP40" i="13" s="1"/>
  <c r="AP41" i="13" s="1"/>
  <c r="AP42" i="13" s="1"/>
  <c r="AP43" i="13" s="1"/>
  <c r="AP44" i="13" s="1"/>
  <c r="AP45" i="13" s="1"/>
  <c r="AP46" i="13" s="1"/>
  <c r="AP47" i="13" s="1"/>
  <c r="AP48" i="13" s="1"/>
  <c r="AP49" i="13" s="1"/>
  <c r="AP50" i="13" s="1"/>
  <c r="AP51" i="13" s="1"/>
  <c r="AP52" i="13" s="1"/>
  <c r="AP53" i="13" s="1"/>
  <c r="AP54" i="13" s="1"/>
  <c r="AP55" i="13" s="1"/>
  <c r="AP56" i="13" s="1"/>
  <c r="AP57" i="13" s="1"/>
  <c r="AP58" i="13" s="1"/>
  <c r="AP59" i="13" s="1"/>
  <c r="AP60" i="13" s="1"/>
  <c r="K61" i="13" s="1"/>
  <c r="BB62" i="13"/>
  <c r="BB63" i="13" s="1"/>
  <c r="BB64" i="13" s="1"/>
  <c r="BB65" i="13" s="1"/>
  <c r="BB66" i="13" s="1"/>
  <c r="BB67" i="13" s="1"/>
  <c r="BB68" i="13" s="1"/>
  <c r="BB69" i="13" s="1"/>
  <c r="BB70" i="13" s="1"/>
  <c r="BB71" i="13" s="1"/>
  <c r="BB72" i="13" s="1"/>
  <c r="BB73" i="13" s="1"/>
  <c r="BB74" i="13" s="1"/>
  <c r="BB75" i="13" s="1"/>
  <c r="K76" i="13" s="1"/>
  <c r="W3" i="13"/>
  <c r="AH3" i="13" s="1"/>
  <c r="AH4" i="13" s="1"/>
  <c r="AH5" i="13" s="1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E20" i="13" s="1"/>
  <c r="AN3" i="13"/>
  <c r="AN4" i="13" s="1"/>
  <c r="AN5" i="13" s="1"/>
  <c r="AN6" i="13" s="1"/>
  <c r="AN7" i="13" s="1"/>
  <c r="AN8" i="13" s="1"/>
  <c r="AN9" i="13" s="1"/>
  <c r="AN10" i="13" s="1"/>
  <c r="AN11" i="13" s="1"/>
  <c r="AN12" i="13" s="1"/>
  <c r="AN13" i="13" s="1"/>
  <c r="AN14" i="13" s="1"/>
  <c r="AN15" i="13" s="1"/>
  <c r="AN16" i="13" s="1"/>
  <c r="AN17" i="13" s="1"/>
  <c r="AN18" i="13" s="1"/>
  <c r="K19" i="13" s="1"/>
  <c r="U79" i="13"/>
  <c r="V79" i="13" s="1"/>
  <c r="W79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E96" i="13" s="1"/>
  <c r="AJ24" i="13"/>
  <c r="AJ25" i="13" s="1"/>
  <c r="AJ26" i="13" s="1"/>
  <c r="AJ27" i="13" s="1"/>
  <c r="AJ28" i="13" s="1"/>
  <c r="AJ29" i="13" s="1"/>
  <c r="AJ30" i="13" s="1"/>
  <c r="AJ31" i="13" s="1"/>
  <c r="AJ32" i="13" s="1"/>
  <c r="AJ33" i="13" s="1"/>
  <c r="AJ34" i="13" s="1"/>
  <c r="E35" i="13" s="1"/>
  <c r="AA63" i="13"/>
  <c r="AA64" i="13" s="1"/>
  <c r="AA65" i="13" s="1"/>
  <c r="AA66" i="13" s="1"/>
  <c r="AA67" i="13" s="1"/>
  <c r="AA68" i="13" s="1"/>
  <c r="AA69" i="13" s="1"/>
  <c r="AA70" i="13" s="1"/>
  <c r="AA71" i="13" s="1"/>
  <c r="AA72" i="13" s="1"/>
  <c r="AA73" i="13" s="1"/>
  <c r="AA74" i="13" s="1"/>
  <c r="E75" i="13" s="1"/>
  <c r="U80" i="13"/>
  <c r="V80" i="13" s="1"/>
  <c r="W80" i="13" s="1"/>
  <c r="BC80" i="13" s="1"/>
  <c r="BC81" i="13" s="1"/>
  <c r="BC82" i="13" s="1"/>
  <c r="BC83" i="13" s="1"/>
  <c r="BC84" i="13" s="1"/>
  <c r="BC85" i="13" s="1"/>
  <c r="BC86" i="13" s="1"/>
  <c r="BC87" i="13" s="1"/>
  <c r="BC88" i="13" s="1"/>
  <c r="BC89" i="13" s="1"/>
  <c r="BC90" i="13" s="1"/>
  <c r="BC91" i="13" s="1"/>
  <c r="BC92" i="13" s="1"/>
  <c r="BC93" i="13" s="1"/>
  <c r="BC94" i="13" s="1"/>
  <c r="E95" i="13" s="1"/>
  <c r="U53" i="13"/>
  <c r="V53" i="13" s="1"/>
  <c r="W53" i="13" s="1"/>
  <c r="AX53" i="13" s="1"/>
  <c r="AX54" i="13" s="1"/>
  <c r="AX55" i="13" s="1"/>
  <c r="AX56" i="13" s="1"/>
  <c r="AX57" i="13" s="1"/>
  <c r="AX58" i="13" s="1"/>
  <c r="AX59" i="13" s="1"/>
  <c r="AX60" i="13" s="1"/>
  <c r="AX61" i="13" s="1"/>
  <c r="AX62" i="13" s="1"/>
  <c r="AX63" i="13" s="1"/>
  <c r="AX64" i="13" s="1"/>
  <c r="AX65" i="13" s="1"/>
  <c r="AX66" i="13" s="1"/>
  <c r="AX67" i="13" s="1"/>
  <c r="AX68" i="13" s="1"/>
  <c r="AX69" i="13" s="1"/>
  <c r="AX70" i="13" s="1"/>
  <c r="AX71" i="13" s="1"/>
  <c r="AX72" i="13" s="1"/>
  <c r="AX73" i="13" s="1"/>
  <c r="E74" i="13" s="1"/>
  <c r="U78" i="13"/>
  <c r="V78" i="13" s="1"/>
  <c r="W78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E93" i="13" s="1"/>
  <c r="U96" i="13" l="1"/>
  <c r="V96" i="13" s="1"/>
  <c r="W96" i="13" s="1"/>
  <c r="AE96" i="13" s="1"/>
  <c r="E97" i="13" s="1"/>
  <c r="U35" i="13"/>
  <c r="V35" i="13" s="1"/>
  <c r="W35" i="13" s="1"/>
  <c r="AV35" i="13" s="1"/>
  <c r="AV36" i="13" s="1"/>
  <c r="AV37" i="13" s="1"/>
  <c r="AV38" i="13" s="1"/>
  <c r="AV39" i="13" s="1"/>
  <c r="AV40" i="13" s="1"/>
  <c r="AV41" i="13" s="1"/>
  <c r="AV42" i="13" s="1"/>
  <c r="AV43" i="13" s="1"/>
  <c r="AV44" i="13" s="1"/>
  <c r="AV45" i="13" s="1"/>
  <c r="AV46" i="13" s="1"/>
  <c r="AV47" i="13" s="1"/>
  <c r="AV48" i="13" s="1"/>
  <c r="AV49" i="13" s="1"/>
  <c r="AV50" i="13" s="1"/>
  <c r="K51" i="13" s="1"/>
  <c r="W59" i="13"/>
  <c r="AT59" i="13" s="1"/>
  <c r="AT60" i="13" s="1"/>
  <c r="AT61" i="13" s="1"/>
  <c r="AT62" i="13" s="1"/>
  <c r="AT63" i="13" s="1"/>
  <c r="AT64" i="13" s="1"/>
  <c r="AT65" i="13" s="1"/>
  <c r="AT66" i="13" s="1"/>
  <c r="AT67" i="13" s="1"/>
  <c r="AT68" i="13" s="1"/>
  <c r="AT69" i="13" s="1"/>
  <c r="AT70" i="13" s="1"/>
  <c r="AT71" i="13" s="1"/>
  <c r="K72" i="13" s="1"/>
  <c r="AL59" i="13"/>
  <c r="AL60" i="13" s="1"/>
  <c r="AL61" i="13" s="1"/>
  <c r="AL62" i="13" s="1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K73" i="13" s="1"/>
  <c r="AZ79" i="13"/>
  <c r="AZ80" i="13" s="1"/>
  <c r="AZ81" i="13" s="1"/>
  <c r="AZ82" i="13" s="1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K93" i="13" s="1"/>
  <c r="U19" i="13"/>
  <c r="V19" i="13" s="1"/>
  <c r="AQ78" i="13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K95" i="13" s="1"/>
  <c r="U20" i="13"/>
  <c r="V20" i="13" s="1"/>
  <c r="W20" i="13" s="1"/>
  <c r="AI20" i="13" s="1"/>
  <c r="AI21" i="13" s="1"/>
  <c r="AI22" i="13" s="1"/>
  <c r="AI23" i="13" s="1"/>
  <c r="AI24" i="13" s="1"/>
  <c r="AI25" i="13" s="1"/>
  <c r="AI26" i="13" s="1"/>
  <c r="AI27" i="13" s="1"/>
  <c r="AI28" i="13" s="1"/>
  <c r="AI29" i="13" s="1"/>
  <c r="AI30" i="13" s="1"/>
  <c r="AI31" i="13" s="1"/>
  <c r="AI32" i="13" s="1"/>
  <c r="AI33" i="13" s="1"/>
  <c r="AI34" i="13" s="1"/>
  <c r="AI35" i="13" s="1"/>
  <c r="AI36" i="13" s="1"/>
  <c r="AI37" i="13" s="1"/>
  <c r="AI38" i="13" s="1"/>
  <c r="AI39" i="13" s="1"/>
  <c r="AI40" i="13" s="1"/>
  <c r="AI41" i="13" s="1"/>
  <c r="AI42" i="13" s="1"/>
  <c r="E43" i="13" s="1"/>
  <c r="U61" i="13"/>
  <c r="V61" i="13" s="1"/>
  <c r="W44" i="13"/>
  <c r="AG44" i="13" s="1"/>
  <c r="AG45" i="13" s="1"/>
  <c r="AG46" i="13" s="1"/>
  <c r="AG47" i="13" s="1"/>
  <c r="AG48" i="13" s="1"/>
  <c r="AG49" i="13" s="1"/>
  <c r="AG50" i="13" s="1"/>
  <c r="AG51" i="13" s="1"/>
  <c r="E52" i="13" s="1"/>
  <c r="BG44" i="13"/>
  <c r="BG45" i="13" s="1"/>
  <c r="BG46" i="13" s="1"/>
  <c r="BG47" i="13" s="1"/>
  <c r="BG48" i="13" s="1"/>
  <c r="BG49" i="13" s="1"/>
  <c r="BG50" i="13" s="1"/>
  <c r="BG51" i="13" s="1"/>
  <c r="BG52" i="13" s="1"/>
  <c r="BG53" i="13" s="1"/>
  <c r="BG54" i="13" s="1"/>
  <c r="BG55" i="13" s="1"/>
  <c r="BG56" i="13" s="1"/>
  <c r="BG57" i="13" s="1"/>
  <c r="BG58" i="13" s="1"/>
  <c r="BG59" i="13" s="1"/>
  <c r="K60" i="13" s="1"/>
  <c r="U60" i="13" s="1"/>
  <c r="V60" i="13" s="1"/>
  <c r="AK53" i="13"/>
  <c r="AK54" i="13" s="1"/>
  <c r="AK55" i="13" s="1"/>
  <c r="AK56" i="13" s="1"/>
  <c r="AK57" i="13" s="1"/>
  <c r="AK58" i="13" s="1"/>
  <c r="AK59" i="13" s="1"/>
  <c r="AK60" i="13" s="1"/>
  <c r="AK61" i="13" s="1"/>
  <c r="AK62" i="13" s="1"/>
  <c r="AK63" i="13" s="1"/>
  <c r="AK64" i="13" s="1"/>
  <c r="AK65" i="13" s="1"/>
  <c r="AK66" i="13" s="1"/>
  <c r="AK67" i="13" s="1"/>
  <c r="AK68" i="13" s="1"/>
  <c r="AK69" i="13" s="1"/>
  <c r="AK70" i="13" s="1"/>
  <c r="AK71" i="13" s="1"/>
  <c r="AK72" i="13" s="1"/>
  <c r="AK73" i="13" s="1"/>
  <c r="AK74" i="13" s="1"/>
  <c r="AK75" i="13" s="1"/>
  <c r="AK76" i="13" s="1"/>
  <c r="K77" i="13" s="1"/>
  <c r="BH74" i="13"/>
  <c r="BH75" i="13" s="1"/>
  <c r="BH76" i="13" s="1"/>
  <c r="BH77" i="13" s="1"/>
  <c r="BH78" i="13" s="1"/>
  <c r="BH79" i="13" s="1"/>
  <c r="BH80" i="13" s="1"/>
  <c r="BH81" i="13" s="1"/>
  <c r="BH82" i="13" s="1"/>
  <c r="BH83" i="13" s="1"/>
  <c r="BH84" i="13" s="1"/>
  <c r="BH85" i="13" s="1"/>
  <c r="BH86" i="13" s="1"/>
  <c r="BH87" i="13" s="1"/>
  <c r="BH88" i="13" s="1"/>
  <c r="BH89" i="13" s="1"/>
  <c r="BH90" i="13" s="1"/>
  <c r="E91" i="13" s="1"/>
  <c r="U74" i="13"/>
  <c r="V74" i="13" s="1"/>
  <c r="W74" i="13" s="1"/>
  <c r="U76" i="13"/>
  <c r="V76" i="13" s="1"/>
  <c r="W76" i="13" s="1"/>
  <c r="BB76" i="13" s="1"/>
  <c r="BB77" i="13" s="1"/>
  <c r="BB78" i="13" s="1"/>
  <c r="BB79" i="13" s="1"/>
  <c r="BB80" i="13" s="1"/>
  <c r="BB81" i="13" s="1"/>
  <c r="BB82" i="13" s="1"/>
  <c r="BB83" i="13" s="1"/>
  <c r="BB84" i="13" s="1"/>
  <c r="BB85" i="13" s="1"/>
  <c r="BB86" i="13" s="1"/>
  <c r="BB87" i="13" s="1"/>
  <c r="BB88" i="13" s="1"/>
  <c r="BB89" i="13" s="1"/>
  <c r="K90" i="13" s="1"/>
  <c r="AR80" i="13"/>
  <c r="AR81" i="13" s="1"/>
  <c r="AR82" i="13" s="1"/>
  <c r="AR83" i="13" s="1"/>
  <c r="AR84" i="13" s="1"/>
  <c r="AR85" i="13" s="1"/>
  <c r="AR86" i="13" s="1"/>
  <c r="AR87" i="13" s="1"/>
  <c r="AR88" i="13" s="1"/>
  <c r="AR89" i="13" s="1"/>
  <c r="AR90" i="13" s="1"/>
  <c r="AR91" i="13" s="1"/>
  <c r="AR92" i="13" s="1"/>
  <c r="AR93" i="13" s="1"/>
  <c r="K94" i="13" s="1"/>
  <c r="BA64" i="13"/>
  <c r="BA65" i="13" s="1"/>
  <c r="BA66" i="13" s="1"/>
  <c r="BA67" i="13" s="1"/>
  <c r="BA68" i="13" s="1"/>
  <c r="BA69" i="13" s="1"/>
  <c r="BA70" i="13" s="1"/>
  <c r="BA71" i="13" s="1"/>
  <c r="BA72" i="13" s="1"/>
  <c r="BA73" i="13" s="1"/>
  <c r="BA74" i="13" s="1"/>
  <c r="K75" i="13" s="1"/>
  <c r="U75" i="13"/>
  <c r="V75" i="13" s="1"/>
  <c r="W75" i="13" s="1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AA95" i="13" s="1"/>
  <c r="AA96" i="13" s="1"/>
  <c r="AA97" i="13" s="1"/>
  <c r="E98" i="13" s="1"/>
  <c r="W60" i="13" l="1"/>
  <c r="AU60" i="13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K71" i="13" s="1"/>
  <c r="W19" i="13"/>
  <c r="AN19" i="13" s="1"/>
  <c r="AN20" i="13" s="1"/>
  <c r="AN21" i="13" s="1"/>
  <c r="AN22" i="13" s="1"/>
  <c r="AN23" i="13" s="1"/>
  <c r="AN24" i="13" s="1"/>
  <c r="AN25" i="13" s="1"/>
  <c r="AN26" i="13" s="1"/>
  <c r="AN27" i="13" s="1"/>
  <c r="AN28" i="13" s="1"/>
  <c r="AN29" i="13" s="1"/>
  <c r="AN30" i="13" s="1"/>
  <c r="AN31" i="13" s="1"/>
  <c r="AN32" i="13" s="1"/>
  <c r="AN33" i="13" s="1"/>
  <c r="AN34" i="13" s="1"/>
  <c r="AN35" i="13" s="1"/>
  <c r="AN36" i="13" s="1"/>
  <c r="AN37" i="13" s="1"/>
  <c r="AN38" i="13" s="1"/>
  <c r="AN39" i="13" s="1"/>
  <c r="AN40" i="13" s="1"/>
  <c r="AN41" i="13" s="1"/>
  <c r="E42" i="13" s="1"/>
  <c r="AF19" i="13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K43" i="13" s="1"/>
  <c r="BA75" i="13"/>
  <c r="BA76" i="13" s="1"/>
  <c r="BA77" i="13" s="1"/>
  <c r="BA78" i="13" s="1"/>
  <c r="BA79" i="13" s="1"/>
  <c r="BA80" i="13" s="1"/>
  <c r="BA81" i="13" s="1"/>
  <c r="BA82" i="13" s="1"/>
  <c r="BA83" i="13" s="1"/>
  <c r="BA84" i="13" s="1"/>
  <c r="BA85" i="13" s="1"/>
  <c r="BA86" i="13" s="1"/>
  <c r="BA87" i="13" s="1"/>
  <c r="BA88" i="13" s="1"/>
  <c r="BA89" i="13" s="1"/>
  <c r="BA90" i="13" s="1"/>
  <c r="BA91" i="13" s="1"/>
  <c r="E92" i="13" s="1"/>
  <c r="U77" i="13"/>
  <c r="V77" i="13" s="1"/>
  <c r="U52" i="13"/>
  <c r="V52" i="13" s="1"/>
  <c r="W52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E71" i="13" s="1"/>
  <c r="U95" i="13"/>
  <c r="V95" i="13" s="1"/>
  <c r="AW76" i="13"/>
  <c r="AW77" i="13" s="1"/>
  <c r="AW78" i="13" s="1"/>
  <c r="AW79" i="13" s="1"/>
  <c r="AW80" i="13" s="1"/>
  <c r="AW81" i="13" s="1"/>
  <c r="AW82" i="13" s="1"/>
  <c r="AW83" i="13" s="1"/>
  <c r="AW84" i="13" s="1"/>
  <c r="AW85" i="13" s="1"/>
  <c r="AW86" i="13" s="1"/>
  <c r="AW87" i="13" s="1"/>
  <c r="AW88" i="13" s="1"/>
  <c r="AW89" i="13" s="1"/>
  <c r="AW90" i="13" s="1"/>
  <c r="AW91" i="13" s="1"/>
  <c r="AW92" i="13" s="1"/>
  <c r="AW93" i="13" s="1"/>
  <c r="AW94" i="13" s="1"/>
  <c r="AW95" i="13" s="1"/>
  <c r="AW96" i="13" s="1"/>
  <c r="AW97" i="13" s="1"/>
  <c r="K98" i="13" s="1"/>
  <c r="AJ35" i="13"/>
  <c r="AJ36" i="13" s="1"/>
  <c r="AJ37" i="13" s="1"/>
  <c r="AJ38" i="13" s="1"/>
  <c r="AJ39" i="13" s="1"/>
  <c r="AJ40" i="13" s="1"/>
  <c r="AJ41" i="13" s="1"/>
  <c r="AJ42" i="13" s="1"/>
  <c r="AJ43" i="13" s="1"/>
  <c r="AJ44" i="13" s="1"/>
  <c r="AJ45" i="13" s="1"/>
  <c r="AJ46" i="13" s="1"/>
  <c r="AJ47" i="13" s="1"/>
  <c r="AJ48" i="13" s="1"/>
  <c r="AJ49" i="13" s="1"/>
  <c r="AJ50" i="13" s="1"/>
  <c r="AJ51" i="13" s="1"/>
  <c r="AJ52" i="13" s="1"/>
  <c r="AJ53" i="13" s="1"/>
  <c r="AJ54" i="13" s="1"/>
  <c r="AJ55" i="13" s="1"/>
  <c r="AJ56" i="13" s="1"/>
  <c r="E57" i="13" s="1"/>
  <c r="BG60" i="13"/>
  <c r="BG61" i="13" s="1"/>
  <c r="BG62" i="13" s="1"/>
  <c r="BG63" i="13" s="1"/>
  <c r="BG64" i="13" s="1"/>
  <c r="BG65" i="13" s="1"/>
  <c r="BG66" i="13" s="1"/>
  <c r="BG67" i="13" s="1"/>
  <c r="BG68" i="13" s="1"/>
  <c r="BG69" i="13" s="1"/>
  <c r="BG70" i="13" s="1"/>
  <c r="BG71" i="13" s="1"/>
  <c r="BG72" i="13" s="1"/>
  <c r="BG73" i="13" s="1"/>
  <c r="BG74" i="13" s="1"/>
  <c r="BG75" i="13" s="1"/>
  <c r="BG76" i="13" s="1"/>
  <c r="BG77" i="13" s="1"/>
  <c r="BG78" i="13" s="1"/>
  <c r="BG79" i="13" s="1"/>
  <c r="BG80" i="13" s="1"/>
  <c r="E81" i="13" s="1"/>
  <c r="W61" i="13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E73" i="13" s="1"/>
  <c r="BF61" i="13"/>
  <c r="BF62" i="13" s="1"/>
  <c r="BF63" i="13" s="1"/>
  <c r="BF64" i="13" s="1"/>
  <c r="BF65" i="13" s="1"/>
  <c r="BF66" i="13" s="1"/>
  <c r="BF67" i="13" s="1"/>
  <c r="BF68" i="13" s="1"/>
  <c r="BF69" i="13" s="1"/>
  <c r="BF70" i="13" s="1"/>
  <c r="BF71" i="13" s="1"/>
  <c r="BF72" i="13" s="1"/>
  <c r="BF73" i="13" s="1"/>
  <c r="BF74" i="13" s="1"/>
  <c r="BF75" i="13" s="1"/>
  <c r="BF76" i="13" s="1"/>
  <c r="BF77" i="13" s="1"/>
  <c r="BF78" i="13" s="1"/>
  <c r="BF79" i="13" s="1"/>
  <c r="BF80" i="13" s="1"/>
  <c r="K81" i="13" s="1"/>
  <c r="U94" i="13"/>
  <c r="V94" i="13" s="1"/>
  <c r="U93" i="13"/>
  <c r="V93" i="13" s="1"/>
  <c r="AX74" i="13"/>
  <c r="AX75" i="13" s="1"/>
  <c r="AX76" i="13" s="1"/>
  <c r="AX77" i="13" s="1"/>
  <c r="AX78" i="13" s="1"/>
  <c r="AX79" i="13" s="1"/>
  <c r="AX80" i="13" s="1"/>
  <c r="AX81" i="13" s="1"/>
  <c r="AX82" i="13" s="1"/>
  <c r="AX83" i="13" s="1"/>
  <c r="AX84" i="13" s="1"/>
  <c r="AX85" i="13" s="1"/>
  <c r="AX86" i="13" s="1"/>
  <c r="AX87" i="13" s="1"/>
  <c r="AX88" i="13" s="1"/>
  <c r="AX89" i="13" s="1"/>
  <c r="AX90" i="13" s="1"/>
  <c r="AX91" i="13" s="1"/>
  <c r="K92" i="13" s="1"/>
  <c r="AH20" i="13"/>
  <c r="AH21" i="13" s="1"/>
  <c r="AH22" i="13" s="1"/>
  <c r="AH23" i="13" s="1"/>
  <c r="AH24" i="13" s="1"/>
  <c r="AH25" i="13" s="1"/>
  <c r="AH26" i="13" s="1"/>
  <c r="AH27" i="13" s="1"/>
  <c r="AH28" i="13" s="1"/>
  <c r="AH29" i="13" s="1"/>
  <c r="AH30" i="13" s="1"/>
  <c r="AH31" i="13" s="1"/>
  <c r="AH32" i="13" s="1"/>
  <c r="AH33" i="13" s="1"/>
  <c r="AH34" i="13" s="1"/>
  <c r="AH35" i="13" s="1"/>
  <c r="AH36" i="13" s="1"/>
  <c r="AH37" i="13" s="1"/>
  <c r="AH38" i="13" s="1"/>
  <c r="AH39" i="13" s="1"/>
  <c r="AH40" i="13" s="1"/>
  <c r="K41" i="13" s="1"/>
  <c r="AC96" i="13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E112" i="13" s="1"/>
  <c r="U81" i="13" l="1"/>
  <c r="V81" i="13" s="1"/>
  <c r="W81" i="13" s="1"/>
  <c r="U42" i="13"/>
  <c r="V42" i="13" s="1"/>
  <c r="W42" i="13" s="1"/>
  <c r="AM42" i="13" s="1"/>
  <c r="AM43" i="13" s="1"/>
  <c r="AM44" i="13" s="1"/>
  <c r="AM45" i="13" s="1"/>
  <c r="AM46" i="13" s="1"/>
  <c r="AM47" i="13" s="1"/>
  <c r="AM48" i="13" s="1"/>
  <c r="AM49" i="13" s="1"/>
  <c r="AM50" i="13" s="1"/>
  <c r="AM51" i="13" s="1"/>
  <c r="AM52" i="13" s="1"/>
  <c r="AM53" i="13" s="1"/>
  <c r="AM54" i="13" s="1"/>
  <c r="AM55" i="13" s="1"/>
  <c r="K56" i="13" s="1"/>
  <c r="U71" i="13"/>
  <c r="V71" i="13" s="1"/>
  <c r="W71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E87" i="13" s="1"/>
  <c r="W93" i="13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E113" i="13" s="1"/>
  <c r="BE93" i="13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K112" i="13" s="1"/>
  <c r="W77" i="13"/>
  <c r="AK77" i="13" s="1"/>
  <c r="AK78" i="13" s="1"/>
  <c r="AK79" i="13" s="1"/>
  <c r="AK80" i="13" s="1"/>
  <c r="AK81" i="13" s="1"/>
  <c r="AK82" i="13" s="1"/>
  <c r="AK83" i="13" s="1"/>
  <c r="AK84" i="13" s="1"/>
  <c r="AK85" i="13" s="1"/>
  <c r="AK86" i="13" s="1"/>
  <c r="AK87" i="13" s="1"/>
  <c r="AK88" i="13" s="1"/>
  <c r="AK89" i="13" s="1"/>
  <c r="E90" i="13" s="1"/>
  <c r="AD77" i="13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K91" i="13" s="1"/>
  <c r="U43" i="13"/>
  <c r="V43" i="13" s="1"/>
  <c r="W94" i="13"/>
  <c r="AR94" i="13" s="1"/>
  <c r="AR95" i="13" s="1"/>
  <c r="AR96" i="13" s="1"/>
  <c r="AR97" i="13" s="1"/>
  <c r="AR98" i="13" s="1"/>
  <c r="AR99" i="13" s="1"/>
  <c r="AR100" i="13" s="1"/>
  <c r="AR101" i="13" s="1"/>
  <c r="AR102" i="13" s="1"/>
  <c r="AR103" i="13" s="1"/>
  <c r="AR104" i="13" s="1"/>
  <c r="AR105" i="13" s="1"/>
  <c r="AR106" i="13" s="1"/>
  <c r="AR107" i="13" s="1"/>
  <c r="AR108" i="13" s="1"/>
  <c r="AR109" i="13" s="1"/>
  <c r="AR110" i="13" s="1"/>
  <c r="K111" i="13" s="1"/>
  <c r="AS94" i="13"/>
  <c r="AS95" i="13" s="1"/>
  <c r="AS96" i="13" s="1"/>
  <c r="K97" i="13" s="1"/>
  <c r="AG52" i="13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E72" i="13" s="1"/>
  <c r="U41" i="13"/>
  <c r="V41" i="13" s="1"/>
  <c r="U92" i="13"/>
  <c r="V92" i="13" s="1"/>
  <c r="W92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E107" i="13" s="1"/>
  <c r="U73" i="13"/>
  <c r="V73" i="13" s="1"/>
  <c r="W73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E86" i="13" s="1"/>
  <c r="W95" i="13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E114" i="13" s="1"/>
  <c r="BC95" i="13"/>
  <c r="BC96" i="13" s="1"/>
  <c r="BC97" i="13" s="1"/>
  <c r="BC98" i="13" s="1"/>
  <c r="BC99" i="13" s="1"/>
  <c r="BC100" i="13" s="1"/>
  <c r="BC101" i="13" s="1"/>
  <c r="BC102" i="13" s="1"/>
  <c r="BC103" i="13" s="1"/>
  <c r="BC104" i="13" s="1"/>
  <c r="BC105" i="13" s="1"/>
  <c r="BC106" i="13" s="1"/>
  <c r="BC107" i="13" s="1"/>
  <c r="BC108" i="13" s="1"/>
  <c r="BC109" i="13" s="1"/>
  <c r="BC110" i="13" s="1"/>
  <c r="BC111" i="13" s="1"/>
  <c r="BC112" i="13" s="1"/>
  <c r="K113" i="13" s="1"/>
  <c r="U98" i="13"/>
  <c r="V98" i="13" s="1"/>
  <c r="BF81" i="13"/>
  <c r="BF82" i="13" s="1"/>
  <c r="BF83" i="13" s="1"/>
  <c r="BF84" i="13" s="1"/>
  <c r="BF85" i="13" s="1"/>
  <c r="BF86" i="13" s="1"/>
  <c r="BF87" i="13" s="1"/>
  <c r="E88" i="13" s="1"/>
  <c r="BA92" i="13" l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K110" i="13" s="1"/>
  <c r="W41" i="13"/>
  <c r="AH41" i="13" s="1"/>
  <c r="AH42" i="13" s="1"/>
  <c r="AH43" i="13" s="1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E56" i="13" s="1"/>
  <c r="BD41" i="13"/>
  <c r="BD42" i="13" s="1"/>
  <c r="BD43" i="13" s="1"/>
  <c r="BD44" i="13" s="1"/>
  <c r="BD45" i="13" s="1"/>
  <c r="BD46" i="13" s="1"/>
  <c r="BD47" i="13" s="1"/>
  <c r="BD48" i="13" s="1"/>
  <c r="BD49" i="13" s="1"/>
  <c r="BD50" i="13" s="1"/>
  <c r="BD51" i="13" s="1"/>
  <c r="BD52" i="13" s="1"/>
  <c r="BD53" i="13" s="1"/>
  <c r="BD54" i="13" s="1"/>
  <c r="BD55" i="13" s="1"/>
  <c r="BD56" i="13" s="1"/>
  <c r="BD57" i="13" s="1"/>
  <c r="E58" i="13" s="1"/>
  <c r="AB71" i="13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K88" i="13" s="1"/>
  <c r="U72" i="13"/>
  <c r="V72" i="13" s="1"/>
  <c r="W72" i="13" s="1"/>
  <c r="AT72" i="13" s="1"/>
  <c r="AT73" i="13" s="1"/>
  <c r="AT74" i="13" s="1"/>
  <c r="AT75" i="13" s="1"/>
  <c r="AT76" i="13" s="1"/>
  <c r="AT77" i="13" s="1"/>
  <c r="AT78" i="13" s="1"/>
  <c r="AT79" i="13" s="1"/>
  <c r="AT80" i="13" s="1"/>
  <c r="AT81" i="13" s="1"/>
  <c r="AT82" i="13" s="1"/>
  <c r="AT83" i="13" s="1"/>
  <c r="AT84" i="13" s="1"/>
  <c r="AT85" i="13" s="1"/>
  <c r="AT86" i="13" s="1"/>
  <c r="AT87" i="13" s="1"/>
  <c r="AT88" i="13" s="1"/>
  <c r="E89" i="13" s="1"/>
  <c r="AN42" i="13"/>
  <c r="AN43" i="13" s="1"/>
  <c r="AN44" i="13" s="1"/>
  <c r="AN45" i="13" s="1"/>
  <c r="AN46" i="13" s="1"/>
  <c r="AN47" i="13" s="1"/>
  <c r="AN48" i="13" s="1"/>
  <c r="AN49" i="13" s="1"/>
  <c r="AN50" i="13" s="1"/>
  <c r="AN51" i="13" s="1"/>
  <c r="AN52" i="13" s="1"/>
  <c r="AN53" i="13" s="1"/>
  <c r="AN54" i="13" s="1"/>
  <c r="AN55" i="13" s="1"/>
  <c r="AN56" i="13" s="1"/>
  <c r="K57" i="13" s="1"/>
  <c r="U113" i="13"/>
  <c r="V113" i="13" s="1"/>
  <c r="W113" i="13" s="1"/>
  <c r="U97" i="13"/>
  <c r="V97" i="13" s="1"/>
  <c r="U112" i="13"/>
  <c r="V112" i="13" s="1"/>
  <c r="W98" i="13"/>
  <c r="AW98" i="13" s="1"/>
  <c r="AW99" i="13" s="1"/>
  <c r="AW100" i="13" s="1"/>
  <c r="AW101" i="13" s="1"/>
  <c r="AW102" i="13" s="1"/>
  <c r="AW103" i="13" s="1"/>
  <c r="AW104" i="13" s="1"/>
  <c r="AW105" i="13" s="1"/>
  <c r="AW106" i="13" s="1"/>
  <c r="AW107" i="13" s="1"/>
  <c r="AW108" i="13" s="1"/>
  <c r="E109" i="13" s="1"/>
  <c r="AA98" i="13"/>
  <c r="AA99" i="13" s="1"/>
  <c r="AA100" i="13" s="1"/>
  <c r="AA101" i="13" s="1"/>
  <c r="AA102" i="13" s="1"/>
  <c r="AA103" i="13" s="1"/>
  <c r="AA104" i="13" s="1"/>
  <c r="AA105" i="13" s="1"/>
  <c r="AA106" i="13" s="1"/>
  <c r="K107" i="13" s="1"/>
  <c r="U107" i="13" s="1"/>
  <c r="V107" i="13" s="1"/>
  <c r="BC113" i="13"/>
  <c r="BC114" i="13" s="1"/>
  <c r="BC115" i="13" s="1"/>
  <c r="BC116" i="13" s="1"/>
  <c r="BC117" i="13" s="1"/>
  <c r="BC118" i="13" s="1"/>
  <c r="BC119" i="13" s="1"/>
  <c r="BC120" i="13" s="1"/>
  <c r="BC121" i="13" s="1"/>
  <c r="BC122" i="13" s="1"/>
  <c r="BC123" i="13" s="1"/>
  <c r="BC124" i="13" s="1"/>
  <c r="BC125" i="13" s="1"/>
  <c r="K126" i="13" s="1"/>
  <c r="W43" i="13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K58" i="13" s="1"/>
  <c r="AI43" i="13"/>
  <c r="AI44" i="13" s="1"/>
  <c r="AI45" i="13" s="1"/>
  <c r="AI46" i="13" s="1"/>
  <c r="AI47" i="13" s="1"/>
  <c r="AI48" i="13" s="1"/>
  <c r="AI49" i="13" s="1"/>
  <c r="AI50" i="13" s="1"/>
  <c r="E51" i="13" s="1"/>
  <c r="U91" i="13"/>
  <c r="V91" i="13" s="1"/>
  <c r="BG81" i="13"/>
  <c r="BG82" i="13" s="1"/>
  <c r="BG83" i="13" s="1"/>
  <c r="BG84" i="13" s="1"/>
  <c r="BG85" i="13" s="1"/>
  <c r="K86" i="13" s="1"/>
  <c r="U86" i="13" s="1"/>
  <c r="V86" i="13" s="1"/>
  <c r="AP73" i="13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K89" i="13" s="1"/>
  <c r="U90" i="13"/>
  <c r="V90" i="13" s="1"/>
  <c r="W90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E108" i="13" s="1"/>
  <c r="W107" i="13" l="1"/>
  <c r="AX107" i="13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E117" i="13" s="1"/>
  <c r="W86" i="13"/>
  <c r="AL86" i="13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K106" i="13" s="1"/>
  <c r="U89" i="13"/>
  <c r="V89" i="13" s="1"/>
  <c r="W89" i="13" s="1"/>
  <c r="AK90" i="13"/>
  <c r="AK91" i="13" s="1"/>
  <c r="AK92" i="13" s="1"/>
  <c r="AK93" i="13" s="1"/>
  <c r="AK94" i="13" s="1"/>
  <c r="AK95" i="13" s="1"/>
  <c r="AK96" i="13" s="1"/>
  <c r="AK97" i="13" s="1"/>
  <c r="AK98" i="13" s="1"/>
  <c r="AK99" i="13" s="1"/>
  <c r="AK100" i="13" s="1"/>
  <c r="AK101" i="13" s="1"/>
  <c r="AK102" i="13" s="1"/>
  <c r="AK103" i="13" s="1"/>
  <c r="AK104" i="13" s="1"/>
  <c r="AK105" i="13" s="1"/>
  <c r="AK106" i="13" s="1"/>
  <c r="AK107" i="13" s="1"/>
  <c r="AK108" i="13" s="1"/>
  <c r="K109" i="13" s="1"/>
  <c r="U109" i="13" s="1"/>
  <c r="V109" i="13" s="1"/>
  <c r="U58" i="13"/>
  <c r="V58" i="13" s="1"/>
  <c r="W58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E67" i="13" s="1"/>
  <c r="U56" i="13"/>
  <c r="V56" i="13" s="1"/>
  <c r="W56" i="13" s="1"/>
  <c r="AM56" i="13" s="1"/>
  <c r="AM57" i="13" s="1"/>
  <c r="AM58" i="13" s="1"/>
  <c r="AM59" i="13" s="1"/>
  <c r="AM60" i="13" s="1"/>
  <c r="AM61" i="13" s="1"/>
  <c r="AM62" i="13" s="1"/>
  <c r="AM63" i="13" s="1"/>
  <c r="AM64" i="13" s="1"/>
  <c r="AM65" i="13" s="1"/>
  <c r="AM66" i="13" s="1"/>
  <c r="AM67" i="13" s="1"/>
  <c r="AM68" i="13" s="1"/>
  <c r="E69" i="13" s="1"/>
  <c r="AH56" i="13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K67" i="13" s="1"/>
  <c r="AP89" i="13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K105" i="13" s="1"/>
  <c r="U88" i="13"/>
  <c r="V88" i="13" s="1"/>
  <c r="W97" i="13"/>
  <c r="AS97" i="13" s="1"/>
  <c r="AS98" i="13" s="1"/>
  <c r="AS99" i="13" s="1"/>
  <c r="AS100" i="13" s="1"/>
  <c r="AS101" i="13" s="1"/>
  <c r="AS102" i="13" s="1"/>
  <c r="AS103" i="13" s="1"/>
  <c r="AS104" i="13" s="1"/>
  <c r="AS105" i="13" s="1"/>
  <c r="AS106" i="13" s="1"/>
  <c r="AS107" i="13" s="1"/>
  <c r="AS108" i="13" s="1"/>
  <c r="AS109" i="13" s="1"/>
  <c r="AS110" i="13" s="1"/>
  <c r="AS111" i="13" s="1"/>
  <c r="AS112" i="13" s="1"/>
  <c r="AS113" i="13" s="1"/>
  <c r="K114" i="13" s="1"/>
  <c r="AE97" i="13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E111" i="13" s="1"/>
  <c r="BG86" i="13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E105" i="13" s="1"/>
  <c r="W91" i="13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E110" i="13" s="1"/>
  <c r="BH91" i="13"/>
  <c r="BH92" i="13" s="1"/>
  <c r="BH93" i="13" s="1"/>
  <c r="BH94" i="13" s="1"/>
  <c r="BH95" i="13" s="1"/>
  <c r="BH96" i="13" s="1"/>
  <c r="BH97" i="13" s="1"/>
  <c r="BH98" i="13" s="1"/>
  <c r="BH99" i="13" s="1"/>
  <c r="BH100" i="13" s="1"/>
  <c r="BH101" i="13" s="1"/>
  <c r="BH102" i="13" s="1"/>
  <c r="BH103" i="13" s="1"/>
  <c r="BH104" i="13" s="1"/>
  <c r="BH105" i="13" s="1"/>
  <c r="BH106" i="13" s="1"/>
  <c r="BH107" i="13" s="1"/>
  <c r="K108" i="13" s="1"/>
  <c r="W112" i="13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AC112" i="13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K122" i="13" s="1"/>
  <c r="U51" i="13"/>
  <c r="V51" i="13" s="1"/>
  <c r="W51" i="13" s="1"/>
  <c r="AV51" i="13" s="1"/>
  <c r="AV52" i="13" s="1"/>
  <c r="AV53" i="13" s="1"/>
  <c r="AV54" i="13" s="1"/>
  <c r="AV55" i="13" s="1"/>
  <c r="AV56" i="13" s="1"/>
  <c r="AV57" i="13" s="1"/>
  <c r="AV58" i="13" s="1"/>
  <c r="AV59" i="13" s="1"/>
  <c r="AV60" i="13" s="1"/>
  <c r="AV61" i="13" s="1"/>
  <c r="AV62" i="13" s="1"/>
  <c r="AV63" i="13" s="1"/>
  <c r="AV64" i="13" s="1"/>
  <c r="AV65" i="13" s="1"/>
  <c r="AV66" i="13" s="1"/>
  <c r="AV67" i="13" s="1"/>
  <c r="AV68" i="13" s="1"/>
  <c r="AV69" i="13" s="1"/>
  <c r="E70" i="13" s="1"/>
  <c r="AZ113" i="13"/>
  <c r="AZ114" i="13" s="1"/>
  <c r="AZ115" i="13" s="1"/>
  <c r="AZ116" i="13" s="1"/>
  <c r="AZ117" i="13" s="1"/>
  <c r="K118" i="13" s="1"/>
  <c r="AA107" i="13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19" i="13" s="1"/>
  <c r="AA120" i="13" s="1"/>
  <c r="AA121" i="13" s="1"/>
  <c r="AA122" i="13" s="1"/>
  <c r="AA123" i="13" s="1"/>
  <c r="AA124" i="13" s="1"/>
  <c r="AA125" i="13" s="1"/>
  <c r="AA126" i="13" s="1"/>
  <c r="AA127" i="13" s="1"/>
  <c r="AA128" i="13" s="1"/>
  <c r="AG72" i="13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K87" i="13" s="1"/>
  <c r="U57" i="13"/>
  <c r="V57" i="13" s="1"/>
  <c r="U67" i="13" l="1"/>
  <c r="V67" i="13" s="1"/>
  <c r="W67" i="13" s="1"/>
  <c r="W109" i="13"/>
  <c r="AW109" i="13"/>
  <c r="AW110" i="13" s="1"/>
  <c r="AW111" i="13" s="1"/>
  <c r="AW112" i="13" s="1"/>
  <c r="AW113" i="13" s="1"/>
  <c r="AW114" i="13" s="1"/>
  <c r="AW115" i="13" s="1"/>
  <c r="AW116" i="13" s="1"/>
  <c r="K117" i="13" s="1"/>
  <c r="BD58" i="13"/>
  <c r="BD59" i="13" s="1"/>
  <c r="BD60" i="13" s="1"/>
  <c r="BD61" i="13" s="1"/>
  <c r="BD62" i="13" s="1"/>
  <c r="BD63" i="13" s="1"/>
  <c r="BD64" i="13" s="1"/>
  <c r="BD65" i="13" s="1"/>
  <c r="BD66" i="13" s="1"/>
  <c r="BD67" i="13" s="1"/>
  <c r="K68" i="13" s="1"/>
  <c r="AK109" i="13"/>
  <c r="AK110" i="13" s="1"/>
  <c r="AK111" i="13" s="1"/>
  <c r="AK112" i="13" s="1"/>
  <c r="AK113" i="13" s="1"/>
  <c r="AK114" i="13" s="1"/>
  <c r="AK115" i="13" s="1"/>
  <c r="AK116" i="13" s="1"/>
  <c r="AK117" i="13" s="1"/>
  <c r="AK118" i="13" s="1"/>
  <c r="AK119" i="13" s="1"/>
  <c r="AK120" i="13" s="1"/>
  <c r="AK121" i="13" s="1"/>
  <c r="AK122" i="13" s="1"/>
  <c r="AK123" i="13" s="1"/>
  <c r="AK124" i="13" s="1"/>
  <c r="AK125" i="13" s="1"/>
  <c r="AK126" i="13" s="1"/>
  <c r="AK127" i="13" s="1"/>
  <c r="AK128" i="13" s="1"/>
  <c r="U105" i="13"/>
  <c r="V105" i="13" s="1"/>
  <c r="W105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E128" i="13" s="1"/>
  <c r="U87" i="13"/>
  <c r="V87" i="13" s="1"/>
  <c r="U111" i="13"/>
  <c r="V111" i="13" s="1"/>
  <c r="W111" i="13" s="1"/>
  <c r="AR111" i="13" s="1"/>
  <c r="AR112" i="13" s="1"/>
  <c r="AR113" i="13" s="1"/>
  <c r="AR114" i="13" s="1"/>
  <c r="AR115" i="13" s="1"/>
  <c r="AR116" i="13" s="1"/>
  <c r="AR117" i="13" s="1"/>
  <c r="E118" i="13" s="1"/>
  <c r="U108" i="13"/>
  <c r="V108" i="13" s="1"/>
  <c r="U114" i="13"/>
  <c r="V114" i="13" s="1"/>
  <c r="AA129" i="13"/>
  <c r="AA130" i="13" s="1"/>
  <c r="AA131" i="13" s="1"/>
  <c r="AA132" i="13" s="1"/>
  <c r="AA133" i="13" s="1"/>
  <c r="AA134" i="13" s="1"/>
  <c r="AA135" i="13" s="1"/>
  <c r="AA136" i="13" s="1"/>
  <c r="E137" i="13" s="1"/>
  <c r="AI51" i="13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K69" i="13" s="1"/>
  <c r="W88" i="13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E106" i="13" s="1"/>
  <c r="BF88" i="13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K103" i="13" s="1"/>
  <c r="AT89" i="13"/>
  <c r="AT90" i="13" s="1"/>
  <c r="AT91" i="13" s="1"/>
  <c r="AT92" i="13" s="1"/>
  <c r="AT93" i="13" s="1"/>
  <c r="AT94" i="13" s="1"/>
  <c r="AT95" i="13" s="1"/>
  <c r="AT96" i="13" s="1"/>
  <c r="AT97" i="13" s="1"/>
  <c r="AT98" i="13" s="1"/>
  <c r="AT99" i="13" s="1"/>
  <c r="AT100" i="13" s="1"/>
  <c r="AT101" i="13" s="1"/>
  <c r="AT102" i="13" s="1"/>
  <c r="AT103" i="13" s="1"/>
  <c r="K104" i="13" s="1"/>
  <c r="AD110" i="13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E124" i="13" s="1"/>
  <c r="U110" i="13"/>
  <c r="V110" i="13" s="1"/>
  <c r="W110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AH67" i="13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K84" i="13" s="1"/>
  <c r="U117" i="13"/>
  <c r="V117" i="13" s="1"/>
  <c r="W117" i="13" s="1"/>
  <c r="W57" i="13"/>
  <c r="AN57" i="13" s="1"/>
  <c r="AN58" i="13" s="1"/>
  <c r="AN59" i="13" s="1"/>
  <c r="AN60" i="13" s="1"/>
  <c r="AN61" i="13" s="1"/>
  <c r="AN62" i="13" s="1"/>
  <c r="AN63" i="13" s="1"/>
  <c r="AN64" i="13" s="1"/>
  <c r="AN65" i="13" s="1"/>
  <c r="AN66" i="13" s="1"/>
  <c r="AN67" i="13" s="1"/>
  <c r="AN68" i="13" s="1"/>
  <c r="AN69" i="13" s="1"/>
  <c r="K70" i="13" s="1"/>
  <c r="AJ57" i="13"/>
  <c r="AJ58" i="13" s="1"/>
  <c r="AJ59" i="13" s="1"/>
  <c r="AJ60" i="13" s="1"/>
  <c r="AJ61" i="13" s="1"/>
  <c r="AJ62" i="13" s="1"/>
  <c r="AJ63" i="13" s="1"/>
  <c r="AJ64" i="13" s="1"/>
  <c r="AJ65" i="13" s="1"/>
  <c r="AJ66" i="13" s="1"/>
  <c r="AJ67" i="13" s="1"/>
  <c r="E68" i="13" s="1"/>
  <c r="BE129" i="13"/>
  <c r="BE130" i="13" s="1"/>
  <c r="K131" i="13" s="1"/>
  <c r="U118" i="13" l="1"/>
  <c r="V118" i="13" s="1"/>
  <c r="W118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U106" i="13"/>
  <c r="V106" i="13" s="1"/>
  <c r="W106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E123" i="13" s="1"/>
  <c r="BG105" i="13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AK129" i="13"/>
  <c r="AK130" i="13" s="1"/>
  <c r="AK131" i="13" s="1"/>
  <c r="AK132" i="13" s="1"/>
  <c r="AK133" i="13" s="1"/>
  <c r="AK134" i="13" s="1"/>
  <c r="AK135" i="13" s="1"/>
  <c r="AK136" i="13" s="1"/>
  <c r="AK137" i="13" s="1"/>
  <c r="AK138" i="13" s="1"/>
  <c r="AK139" i="13" s="1"/>
  <c r="E140" i="13" s="1"/>
  <c r="AX117" i="13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U68" i="13"/>
  <c r="V68" i="13" s="1"/>
  <c r="W68" i="13" s="1"/>
  <c r="BD68" i="13" s="1"/>
  <c r="BD69" i="13" s="1"/>
  <c r="BD70" i="13" s="1"/>
  <c r="BD71" i="13" s="1"/>
  <c r="BD72" i="13" s="1"/>
  <c r="BD73" i="13" s="1"/>
  <c r="BD74" i="13" s="1"/>
  <c r="BD75" i="13" s="1"/>
  <c r="BD76" i="13" s="1"/>
  <c r="BD77" i="13" s="1"/>
  <c r="BD78" i="13" s="1"/>
  <c r="BD79" i="13" s="1"/>
  <c r="BD80" i="13" s="1"/>
  <c r="BD81" i="13" s="1"/>
  <c r="BD82" i="13" s="1"/>
  <c r="BD83" i="13" s="1"/>
  <c r="BD84" i="13" s="1"/>
  <c r="K85" i="13" s="1"/>
  <c r="AW117" i="13"/>
  <c r="AW118" i="13" s="1"/>
  <c r="AW119" i="13" s="1"/>
  <c r="AW120" i="13" s="1"/>
  <c r="AW121" i="13" s="1"/>
  <c r="AW122" i="13" s="1"/>
  <c r="AW123" i="13" s="1"/>
  <c r="AW124" i="13" s="1"/>
  <c r="AW125" i="13" s="1"/>
  <c r="AW126" i="13" s="1"/>
  <c r="AW127" i="13" s="1"/>
  <c r="AW128" i="13" s="1"/>
  <c r="U69" i="13"/>
  <c r="V69" i="13" s="1"/>
  <c r="U70" i="13"/>
  <c r="V70" i="13" s="1"/>
  <c r="W114" i="13"/>
  <c r="AS114" i="13" s="1"/>
  <c r="AS115" i="13" s="1"/>
  <c r="AS116" i="13" s="1"/>
  <c r="AS117" i="13" s="1"/>
  <c r="AS118" i="13" s="1"/>
  <c r="AS119" i="13" s="1"/>
  <c r="AS120" i="13" s="1"/>
  <c r="AS121" i="13" s="1"/>
  <c r="AS122" i="13" s="1"/>
  <c r="AS123" i="13" s="1"/>
  <c r="AS124" i="13" s="1"/>
  <c r="AS125" i="13" s="1"/>
  <c r="AS126" i="13" s="1"/>
  <c r="AS127" i="13" s="1"/>
  <c r="AS128" i="13" s="1"/>
  <c r="AQ114" i="13"/>
  <c r="AQ115" i="13" s="1"/>
  <c r="AQ116" i="13" s="1"/>
  <c r="AQ117" i="13" s="1"/>
  <c r="AQ118" i="13" s="1"/>
  <c r="AQ119" i="13" s="1"/>
  <c r="AQ120" i="13" s="1"/>
  <c r="K121" i="13" s="1"/>
  <c r="W108" i="13"/>
  <c r="BH108" i="13" s="1"/>
  <c r="BH109" i="13" s="1"/>
  <c r="BH110" i="13" s="1"/>
  <c r="BH111" i="13" s="1"/>
  <c r="BH112" i="13" s="1"/>
  <c r="BH113" i="13" s="1"/>
  <c r="BH114" i="13" s="1"/>
  <c r="BH115" i="13" s="1"/>
  <c r="BH116" i="13" s="1"/>
  <c r="BH117" i="13" s="1"/>
  <c r="BH118" i="13" s="1"/>
  <c r="BH119" i="13" s="1"/>
  <c r="BH120" i="13" s="1"/>
  <c r="BH121" i="13" s="1"/>
  <c r="BH122" i="13" s="1"/>
  <c r="BH123" i="13" s="1"/>
  <c r="BH124" i="13" s="1"/>
  <c r="BH125" i="13" s="1"/>
  <c r="BH126" i="13" s="1"/>
  <c r="E127" i="13" s="1"/>
  <c r="BB108" i="13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W87" i="13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E103" i="13" s="1"/>
  <c r="AU87" i="13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E104" i="13" s="1"/>
  <c r="BA129" i="13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K139" i="13" s="1"/>
  <c r="AE111" i="13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F67" i="13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K83" i="13" s="1"/>
  <c r="BG129" i="13" l="1"/>
  <c r="BG130" i="13" s="1"/>
  <c r="BG131" i="13" s="1"/>
  <c r="BG132" i="13" s="1"/>
  <c r="BG133" i="13" s="1"/>
  <c r="BG134" i="13" s="1"/>
  <c r="BG135" i="13" s="1"/>
  <c r="K136" i="13" s="1"/>
  <c r="AW129" i="13"/>
  <c r="AW130" i="13" s="1"/>
  <c r="AW131" i="13" s="1"/>
  <c r="AW132" i="13" s="1"/>
  <c r="AW133" i="13" s="1"/>
  <c r="AW134" i="13" s="1"/>
  <c r="AW135" i="13" s="1"/>
  <c r="AW136" i="13" s="1"/>
  <c r="AW137" i="13" s="1"/>
  <c r="K138" i="13" s="1"/>
  <c r="AJ68" i="13"/>
  <c r="AJ69" i="13" s="1"/>
  <c r="AJ70" i="13" s="1"/>
  <c r="AJ71" i="13" s="1"/>
  <c r="AJ72" i="13" s="1"/>
  <c r="AJ73" i="13" s="1"/>
  <c r="AJ74" i="13" s="1"/>
  <c r="AJ75" i="13" s="1"/>
  <c r="AJ76" i="13" s="1"/>
  <c r="AJ77" i="13" s="1"/>
  <c r="AJ78" i="13" s="1"/>
  <c r="AJ79" i="13" s="1"/>
  <c r="AJ80" i="13" s="1"/>
  <c r="AJ81" i="13" s="1"/>
  <c r="E82" i="13" s="1"/>
  <c r="AB106" i="13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K124" i="13" s="1"/>
  <c r="W69" i="13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K82" i="13" s="1"/>
  <c r="AM69" i="13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E83" i="13" s="1"/>
  <c r="K129" i="13"/>
  <c r="AE129" i="13"/>
  <c r="AE130" i="13" s="1"/>
  <c r="AE131" i="13" s="1"/>
  <c r="E132" i="13" s="1"/>
  <c r="AX129" i="13"/>
  <c r="AX130" i="13" s="1"/>
  <c r="AX131" i="13" s="1"/>
  <c r="AX132" i="13" s="1"/>
  <c r="AX133" i="13" s="1"/>
  <c r="AX134" i="13" s="1"/>
  <c r="AX135" i="13" s="1"/>
  <c r="AX136" i="13" s="1"/>
  <c r="K137" i="13" s="1"/>
  <c r="AR118" i="13"/>
  <c r="AR119" i="13" s="1"/>
  <c r="AR120" i="13" s="1"/>
  <c r="AR121" i="13" s="1"/>
  <c r="AR122" i="13" s="1"/>
  <c r="AR123" i="13" s="1"/>
  <c r="AR124" i="13" s="1"/>
  <c r="E125" i="13" s="1"/>
  <c r="AG103" i="13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E120" i="13" s="1"/>
  <c r="U103" i="13"/>
  <c r="V103" i="13" s="1"/>
  <c r="W103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K120" i="13" s="1"/>
  <c r="AZ129" i="13"/>
  <c r="AZ130" i="13" s="1"/>
  <c r="AZ131" i="13" s="1"/>
  <c r="AZ132" i="13" s="1"/>
  <c r="E133" i="13" s="1"/>
  <c r="U121" i="13"/>
  <c r="V121" i="13" s="1"/>
  <c r="W70" i="13"/>
  <c r="AN70" i="13" s="1"/>
  <c r="AN71" i="13" s="1"/>
  <c r="AN72" i="13" s="1"/>
  <c r="AN73" i="13" s="1"/>
  <c r="AN74" i="13" s="1"/>
  <c r="AN75" i="13" s="1"/>
  <c r="AN76" i="13" s="1"/>
  <c r="AN77" i="13" s="1"/>
  <c r="AN78" i="13" s="1"/>
  <c r="AN79" i="13" s="1"/>
  <c r="AN80" i="13" s="1"/>
  <c r="AN81" i="13" s="1"/>
  <c r="AN82" i="13" s="1"/>
  <c r="AN83" i="13" s="1"/>
  <c r="AN84" i="13" s="1"/>
  <c r="E85" i="13" s="1"/>
  <c r="AV70" i="13"/>
  <c r="AV71" i="13" s="1"/>
  <c r="AV72" i="13" s="1"/>
  <c r="AV73" i="13" s="1"/>
  <c r="AV74" i="13" s="1"/>
  <c r="AV75" i="13" s="1"/>
  <c r="AV76" i="13" s="1"/>
  <c r="AV77" i="13" s="1"/>
  <c r="AV78" i="13" s="1"/>
  <c r="AV79" i="13" s="1"/>
  <c r="AV80" i="13" s="1"/>
  <c r="AV81" i="13" s="1"/>
  <c r="AV82" i="13" s="1"/>
  <c r="AV83" i="13" s="1"/>
  <c r="E84" i="13" s="1"/>
  <c r="U104" i="13"/>
  <c r="V104" i="13" s="1"/>
  <c r="W104" i="13" s="1"/>
  <c r="AT104" i="13" s="1"/>
  <c r="AT105" i="13" s="1"/>
  <c r="AT106" i="13" s="1"/>
  <c r="AT107" i="13" s="1"/>
  <c r="AT108" i="13" s="1"/>
  <c r="AT109" i="13" s="1"/>
  <c r="AT110" i="13" s="1"/>
  <c r="AT111" i="13" s="1"/>
  <c r="AT112" i="13" s="1"/>
  <c r="AT113" i="13" s="1"/>
  <c r="AT114" i="13" s="1"/>
  <c r="AT115" i="13" s="1"/>
  <c r="AT116" i="13" s="1"/>
  <c r="AT117" i="13" s="1"/>
  <c r="AT118" i="13" s="1"/>
  <c r="AT119" i="13" s="1"/>
  <c r="AT120" i="13" s="1"/>
  <c r="AT121" i="13" s="1"/>
  <c r="AT122" i="13" s="1"/>
  <c r="AT123" i="13" s="1"/>
  <c r="AT124" i="13" s="1"/>
  <c r="AT125" i="13" s="1"/>
  <c r="AT126" i="13" s="1"/>
  <c r="K127" i="13" s="1"/>
  <c r="E129" i="13"/>
  <c r="U120" i="13" l="1"/>
  <c r="V120" i="13" s="1"/>
  <c r="W120" i="13" s="1"/>
  <c r="U124" i="13"/>
  <c r="V124" i="13" s="1"/>
  <c r="U82" i="13"/>
  <c r="V82" i="13" s="1"/>
  <c r="W82" i="13" s="1"/>
  <c r="U84" i="13"/>
  <c r="V84" i="13" s="1"/>
  <c r="W84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E102" i="13" s="1"/>
  <c r="W121" i="13"/>
  <c r="AQ121" i="13" s="1"/>
  <c r="AQ122" i="13" s="1"/>
  <c r="AQ123" i="13" s="1"/>
  <c r="AQ124" i="13" s="1"/>
  <c r="AQ125" i="13" s="1"/>
  <c r="AQ126" i="13" s="1"/>
  <c r="AQ127" i="13" s="1"/>
  <c r="AQ128" i="13" s="1"/>
  <c r="AY121" i="13"/>
  <c r="AY122" i="13" s="1"/>
  <c r="AY123" i="13" s="1"/>
  <c r="AY124" i="13" s="1"/>
  <c r="AY125" i="13" s="1"/>
  <c r="AY126" i="13" s="1"/>
  <c r="AY127" i="13" s="1"/>
  <c r="AY128" i="13" s="1"/>
  <c r="U85" i="13"/>
  <c r="V85" i="13" s="1"/>
  <c r="W85" i="13" s="1"/>
  <c r="BD85" i="13" s="1"/>
  <c r="BD86" i="13" s="1"/>
  <c r="BD87" i="13" s="1"/>
  <c r="BD88" i="13" s="1"/>
  <c r="BD89" i="13" s="1"/>
  <c r="BD90" i="13" s="1"/>
  <c r="BD91" i="13" s="1"/>
  <c r="BD92" i="13" s="1"/>
  <c r="BD93" i="13" s="1"/>
  <c r="BD94" i="13" s="1"/>
  <c r="BD95" i="13" s="1"/>
  <c r="BD96" i="13" s="1"/>
  <c r="BD97" i="13" s="1"/>
  <c r="BD98" i="13" s="1"/>
  <c r="BD99" i="13" s="1"/>
  <c r="E100" i="13" s="1"/>
  <c r="U137" i="13"/>
  <c r="V137" i="13" s="1"/>
  <c r="U129" i="13"/>
  <c r="V129" i="13" s="1"/>
  <c r="W129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K154" i="13" s="1"/>
  <c r="AU104" i="13"/>
  <c r="AU105" i="13" s="1"/>
  <c r="AU106" i="13" s="1"/>
  <c r="AU107" i="13" s="1"/>
  <c r="AU108" i="13" s="1"/>
  <c r="AU109" i="13" s="1"/>
  <c r="AU110" i="13" s="1"/>
  <c r="AU111" i="13" s="1"/>
  <c r="AU112" i="13" s="1"/>
  <c r="AU113" i="13" s="1"/>
  <c r="AU114" i="13" s="1"/>
  <c r="AU115" i="13" s="1"/>
  <c r="AU116" i="13" s="1"/>
  <c r="AU117" i="13" s="1"/>
  <c r="AU118" i="13" s="1"/>
  <c r="AU119" i="13" s="1"/>
  <c r="AU120" i="13" s="1"/>
  <c r="AU121" i="13" s="1"/>
  <c r="AU122" i="13" s="1"/>
  <c r="AU123" i="13" s="1"/>
  <c r="AU124" i="13" s="1"/>
  <c r="AU125" i="13" s="1"/>
  <c r="AU126" i="13" s="1"/>
  <c r="AU127" i="13" s="1"/>
  <c r="K128" i="13" s="1"/>
  <c r="U127" i="13"/>
  <c r="V127" i="13" s="1"/>
  <c r="U83" i="13"/>
  <c r="V83" i="13" s="1"/>
  <c r="W83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K99" i="13" s="1"/>
  <c r="BF120" i="13"/>
  <c r="BF121" i="13" s="1"/>
  <c r="E122" i="13" s="1"/>
  <c r="AI82" i="13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E101" i="13" s="1"/>
  <c r="AY129" i="13" l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W137" i="13"/>
  <c r="AX137" i="13" s="1"/>
  <c r="AX138" i="13" s="1"/>
  <c r="AX139" i="13" s="1"/>
  <c r="AX140" i="13" s="1"/>
  <c r="AX141" i="13" s="1"/>
  <c r="AX142" i="13" s="1"/>
  <c r="AX143" i="13" s="1"/>
  <c r="E144" i="13" s="1"/>
  <c r="AA137" i="13"/>
  <c r="AA138" i="13" s="1"/>
  <c r="AA139" i="13" s="1"/>
  <c r="AA140" i="13" s="1"/>
  <c r="AA141" i="13" s="1"/>
  <c r="AA142" i="13" s="1"/>
  <c r="AA143" i="13" s="1"/>
  <c r="AA144" i="13" s="1"/>
  <c r="AA145" i="13" s="1"/>
  <c r="K146" i="13" s="1"/>
  <c r="AM83" i="13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K100" i="13" s="1"/>
  <c r="AJ82" i="13"/>
  <c r="AJ83" i="13" s="1"/>
  <c r="AJ84" i="13" s="1"/>
  <c r="AJ85" i="13" s="1"/>
  <c r="AJ86" i="13" s="1"/>
  <c r="AJ87" i="13" s="1"/>
  <c r="AJ88" i="13" s="1"/>
  <c r="AJ89" i="13" s="1"/>
  <c r="AJ90" i="13" s="1"/>
  <c r="AJ91" i="13" s="1"/>
  <c r="AJ92" i="13" s="1"/>
  <c r="AJ93" i="13" s="1"/>
  <c r="AJ94" i="13" s="1"/>
  <c r="AJ95" i="13" s="1"/>
  <c r="AJ96" i="13" s="1"/>
  <c r="AJ97" i="13" s="1"/>
  <c r="AJ98" i="13" s="1"/>
  <c r="AJ99" i="13" s="1"/>
  <c r="AJ100" i="13" s="1"/>
  <c r="AJ101" i="13" s="1"/>
  <c r="K102" i="13" s="1"/>
  <c r="U102" i="13" s="1"/>
  <c r="V102" i="13" s="1"/>
  <c r="AV84" i="13"/>
  <c r="AV85" i="13" s="1"/>
  <c r="AV86" i="13" s="1"/>
  <c r="AV87" i="13" s="1"/>
  <c r="AV88" i="13" s="1"/>
  <c r="AV89" i="13" s="1"/>
  <c r="AV90" i="13" s="1"/>
  <c r="AV91" i="13" s="1"/>
  <c r="AV92" i="13" s="1"/>
  <c r="AV93" i="13" s="1"/>
  <c r="AV94" i="13" s="1"/>
  <c r="AV95" i="13" s="1"/>
  <c r="AV96" i="13" s="1"/>
  <c r="AV97" i="13" s="1"/>
  <c r="AV98" i="13" s="1"/>
  <c r="E99" i="13" s="1"/>
  <c r="W124" i="13"/>
  <c r="AB124" i="13" s="1"/>
  <c r="AB125" i="13" s="1"/>
  <c r="AB126" i="13" s="1"/>
  <c r="AB127" i="13" s="1"/>
  <c r="AB128" i="13" s="1"/>
  <c r="AD124" i="13"/>
  <c r="AD125" i="13" s="1"/>
  <c r="AD126" i="13" s="1"/>
  <c r="AD127" i="13" s="1"/>
  <c r="AD128" i="13" s="1"/>
  <c r="AS129" i="13"/>
  <c r="AS130" i="13" s="1"/>
  <c r="AS131" i="13" s="1"/>
  <c r="AS132" i="13" s="1"/>
  <c r="AS133" i="13" s="1"/>
  <c r="AS134" i="13" s="1"/>
  <c r="AS135" i="13" s="1"/>
  <c r="AS136" i="13" s="1"/>
  <c r="AS137" i="13" s="1"/>
  <c r="AS138" i="13" s="1"/>
  <c r="AS139" i="13" s="1"/>
  <c r="AS140" i="13" s="1"/>
  <c r="K141" i="13" s="1"/>
  <c r="U122" i="13"/>
  <c r="V122" i="13" s="1"/>
  <c r="W122" i="13" s="1"/>
  <c r="AC122" i="13" s="1"/>
  <c r="AC123" i="13" s="1"/>
  <c r="AC124" i="13" s="1"/>
  <c r="AC125" i="13" s="1"/>
  <c r="AC126" i="13" s="1"/>
  <c r="AC127" i="13" s="1"/>
  <c r="AC128" i="13" s="1"/>
  <c r="AN85" i="13"/>
  <c r="AN86" i="13" s="1"/>
  <c r="AN87" i="13" s="1"/>
  <c r="AN88" i="13" s="1"/>
  <c r="AN89" i="13" s="1"/>
  <c r="AN90" i="13" s="1"/>
  <c r="AN91" i="13" s="1"/>
  <c r="AN92" i="13" s="1"/>
  <c r="AN93" i="13" s="1"/>
  <c r="AN94" i="13" s="1"/>
  <c r="AN95" i="13" s="1"/>
  <c r="AN96" i="13" s="1"/>
  <c r="AN97" i="13" s="1"/>
  <c r="AN98" i="13" s="1"/>
  <c r="AN99" i="13" s="1"/>
  <c r="AN100" i="13" s="1"/>
  <c r="K101" i="13" s="1"/>
  <c r="AQ129" i="13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E141" i="13" s="1"/>
  <c r="W127" i="13"/>
  <c r="AT127" i="13" s="1"/>
  <c r="AT128" i="13" s="1"/>
  <c r="BH127" i="13"/>
  <c r="BH128" i="13" s="1"/>
  <c r="U128" i="13"/>
  <c r="V128" i="13" s="1"/>
  <c r="AG120" i="13"/>
  <c r="AG121" i="13" s="1"/>
  <c r="AG122" i="13" s="1"/>
  <c r="AG123" i="13" s="1"/>
  <c r="AG124" i="13" s="1"/>
  <c r="AG125" i="13" s="1"/>
  <c r="AG126" i="13" s="1"/>
  <c r="AG127" i="13" s="1"/>
  <c r="AG128" i="13" s="1"/>
  <c r="W102" i="13" l="1"/>
  <c r="AH102" i="13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T129" i="13"/>
  <c r="AT130" i="13" s="1"/>
  <c r="AT131" i="13" s="1"/>
  <c r="AT132" i="13" s="1"/>
  <c r="AT133" i="13" s="1"/>
  <c r="AT134" i="13" s="1"/>
  <c r="AT135" i="13" s="1"/>
  <c r="AT136" i="13" s="1"/>
  <c r="AT137" i="13" s="1"/>
  <c r="AT138" i="13" s="1"/>
  <c r="AT139" i="13" s="1"/>
  <c r="AT140" i="13" s="1"/>
  <c r="AT141" i="13" s="1"/>
  <c r="AT142" i="13" s="1"/>
  <c r="AT143" i="13" s="1"/>
  <c r="AT144" i="13" s="1"/>
  <c r="AT145" i="13" s="1"/>
  <c r="AT146" i="13" s="1"/>
  <c r="AT147" i="13" s="1"/>
  <c r="E148" i="13" s="1"/>
  <c r="AJ102" i="13"/>
  <c r="AJ103" i="13" s="1"/>
  <c r="AJ104" i="13" s="1"/>
  <c r="AJ105" i="13" s="1"/>
  <c r="AJ106" i="13" s="1"/>
  <c r="AJ107" i="13" s="1"/>
  <c r="AJ108" i="13" s="1"/>
  <c r="AJ109" i="13" s="1"/>
  <c r="AJ110" i="13" s="1"/>
  <c r="AJ111" i="13" s="1"/>
  <c r="AJ112" i="13" s="1"/>
  <c r="AJ113" i="13" s="1"/>
  <c r="AJ114" i="13" s="1"/>
  <c r="AJ115" i="13" s="1"/>
  <c r="E116" i="13" s="1"/>
  <c r="U101" i="13"/>
  <c r="V101" i="13" s="1"/>
  <c r="BF122" i="13"/>
  <c r="BF123" i="13" s="1"/>
  <c r="BF124" i="13" s="1"/>
  <c r="BF125" i="13" s="1"/>
  <c r="BF126" i="13" s="1"/>
  <c r="BF127" i="13" s="1"/>
  <c r="BF128" i="13" s="1"/>
  <c r="AC129" i="13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E143" i="13" s="1"/>
  <c r="AG129" i="13"/>
  <c r="AG130" i="13" s="1"/>
  <c r="AG131" i="13" s="1"/>
  <c r="AG132" i="13" s="1"/>
  <c r="AG133" i="13" s="1"/>
  <c r="AG134" i="13" s="1"/>
  <c r="E135" i="13" s="1"/>
  <c r="W128" i="13"/>
  <c r="AU128" i="13" s="1"/>
  <c r="AP128" i="13"/>
  <c r="AD129" i="13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K140" i="13" s="1"/>
  <c r="AY2" i="12"/>
  <c r="U141" i="13"/>
  <c r="V141" i="13" s="1"/>
  <c r="W141" i="13" s="1"/>
  <c r="AS141" i="13" s="1"/>
  <c r="AS142" i="13" s="1"/>
  <c r="AS143" i="13" s="1"/>
  <c r="AS144" i="13" s="1"/>
  <c r="AS145" i="13" s="1"/>
  <c r="AS146" i="13" s="1"/>
  <c r="AS147" i="13" s="1"/>
  <c r="AS148" i="13" s="1"/>
  <c r="AS149" i="13" s="1"/>
  <c r="AS150" i="13" s="1"/>
  <c r="AS151" i="13" s="1"/>
  <c r="E152" i="13" s="1"/>
  <c r="U100" i="13"/>
  <c r="V100" i="13" s="1"/>
  <c r="AB129" i="13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E153" i="13" s="1"/>
  <c r="BH129" i="13"/>
  <c r="BH130" i="13" s="1"/>
  <c r="BH131" i="13" s="1"/>
  <c r="BH132" i="13" s="1"/>
  <c r="BH133" i="13" s="1"/>
  <c r="BH134" i="13" s="1"/>
  <c r="BH135" i="13" s="1"/>
  <c r="BH136" i="13" s="1"/>
  <c r="BH137" i="13" s="1"/>
  <c r="E138" i="13" s="1"/>
  <c r="U99" i="13"/>
  <c r="V99" i="13" s="1"/>
  <c r="W99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K125" i="13" s="1"/>
  <c r="BF129" i="13" l="1"/>
  <c r="BF130" i="13" s="1"/>
  <c r="BF131" i="13" s="1"/>
  <c r="BF132" i="13" s="1"/>
  <c r="BF133" i="13" s="1"/>
  <c r="K134" i="13" s="1"/>
  <c r="U140" i="13"/>
  <c r="V140" i="13" s="1"/>
  <c r="W101" i="13"/>
  <c r="AN101" i="13" s="1"/>
  <c r="AN102" i="13" s="1"/>
  <c r="AN103" i="13" s="1"/>
  <c r="AN104" i="13" s="1"/>
  <c r="AN105" i="13" s="1"/>
  <c r="AN106" i="13" s="1"/>
  <c r="AN107" i="13" s="1"/>
  <c r="AN108" i="13" s="1"/>
  <c r="AN109" i="13" s="1"/>
  <c r="AN110" i="13" s="1"/>
  <c r="AN111" i="13" s="1"/>
  <c r="AN112" i="13" s="1"/>
  <c r="AN113" i="13" s="1"/>
  <c r="AN114" i="13" s="1"/>
  <c r="K115" i="13" s="1"/>
  <c r="AI101" i="13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U125" i="13"/>
  <c r="V125" i="13" s="1"/>
  <c r="AP129" i="13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K143" i="13" s="1"/>
  <c r="AV99" i="13"/>
  <c r="AV100" i="13" s="1"/>
  <c r="AV101" i="13" s="1"/>
  <c r="AV102" i="13" s="1"/>
  <c r="AV103" i="13" s="1"/>
  <c r="AV104" i="13" s="1"/>
  <c r="AV105" i="13" s="1"/>
  <c r="AV106" i="13" s="1"/>
  <c r="AV107" i="13" s="1"/>
  <c r="AV108" i="13" s="1"/>
  <c r="AV109" i="13" s="1"/>
  <c r="AV110" i="13" s="1"/>
  <c r="AV111" i="13" s="1"/>
  <c r="AV112" i="13" s="1"/>
  <c r="AV113" i="13" s="1"/>
  <c r="AV114" i="13" s="1"/>
  <c r="AV115" i="13" s="1"/>
  <c r="K116" i="13" s="1"/>
  <c r="AU129" i="13"/>
  <c r="AU130" i="13" s="1"/>
  <c r="AU131" i="13" s="1"/>
  <c r="AU132" i="13" s="1"/>
  <c r="AU133" i="13" s="1"/>
  <c r="AU134" i="13" s="1"/>
  <c r="AU135" i="13" s="1"/>
  <c r="E136" i="13" s="1"/>
  <c r="U116" i="13"/>
  <c r="V116" i="13" s="1"/>
  <c r="W116" i="13" s="1"/>
  <c r="U138" i="13"/>
  <c r="V138" i="13" s="1"/>
  <c r="W138" i="13" s="1"/>
  <c r="AW138" i="13" s="1"/>
  <c r="AW139" i="13" s="1"/>
  <c r="AW140" i="13" s="1"/>
  <c r="AW141" i="13" s="1"/>
  <c r="AW142" i="13" s="1"/>
  <c r="AW143" i="13" s="1"/>
  <c r="AW144" i="13" s="1"/>
  <c r="AW145" i="13" s="1"/>
  <c r="AW146" i="13" s="1"/>
  <c r="AW147" i="13" s="1"/>
  <c r="AW148" i="13" s="1"/>
  <c r="AW149" i="13" s="1"/>
  <c r="E150" i="13" s="1"/>
  <c r="AY3" i="12"/>
  <c r="AY4" i="12" s="1"/>
  <c r="AY5" i="12" s="1"/>
  <c r="AY6" i="12" s="1"/>
  <c r="AY7" i="12" s="1"/>
  <c r="AY8" i="12" s="1"/>
  <c r="AY9" i="12" s="1"/>
  <c r="AY10" i="12" s="1"/>
  <c r="AY11" i="12" s="1"/>
  <c r="AY12" i="12" s="1"/>
  <c r="AY13" i="12" s="1"/>
  <c r="AY14" i="12" s="1"/>
  <c r="AY15" i="12" s="1"/>
  <c r="AY16" i="12" s="1"/>
  <c r="AY17" i="12" s="1"/>
  <c r="AY18" i="12" s="1"/>
  <c r="AY19" i="12" s="1"/>
  <c r="AY20" i="12" s="1"/>
  <c r="AY21" i="12" s="1"/>
  <c r="AY22" i="12" s="1"/>
  <c r="AY23" i="12" s="1"/>
  <c r="AY24" i="12" s="1"/>
  <c r="AY25" i="12" s="1"/>
  <c r="AY26" i="12" s="1"/>
  <c r="AY27" i="12" s="1"/>
  <c r="AY28" i="12" s="1"/>
  <c r="AY29" i="12" s="1"/>
  <c r="AY30" i="12" s="1"/>
  <c r="AY31" i="12" s="1"/>
  <c r="AY32" i="12" s="1"/>
  <c r="AY33" i="12" s="1"/>
  <c r="AY34" i="12" s="1"/>
  <c r="AY35" i="12" s="1"/>
  <c r="AY36" i="12" s="1"/>
  <c r="AY37" i="12" s="1"/>
  <c r="AY38" i="12" s="1"/>
  <c r="AY39" i="12" s="1"/>
  <c r="AY40" i="12" s="1"/>
  <c r="AY41" i="12" s="1"/>
  <c r="AY42" i="12" s="1"/>
  <c r="AY43" i="12" s="1"/>
  <c r="AY44" i="12" s="1"/>
  <c r="AY45" i="12" s="1"/>
  <c r="AY46" i="12" s="1"/>
  <c r="AY47" i="12" s="1"/>
  <c r="AY48" i="12" s="1"/>
  <c r="AY49" i="12" s="1"/>
  <c r="AY50" i="12" s="1"/>
  <c r="AY51" i="12" s="1"/>
  <c r="AY52" i="12" s="1"/>
  <c r="AY53" i="12" s="1"/>
  <c r="AY54" i="12" s="1"/>
  <c r="AY55" i="12" s="1"/>
  <c r="AY56" i="12" s="1"/>
  <c r="AY57" i="12" s="1"/>
  <c r="AY58" i="12" s="1"/>
  <c r="AY59" i="12" s="1"/>
  <c r="AY60" i="12" s="1"/>
  <c r="AY61" i="12" s="1"/>
  <c r="AY62" i="12" s="1"/>
  <c r="AY63" i="12" s="1"/>
  <c r="AY64" i="12" s="1"/>
  <c r="AY65" i="12" s="1"/>
  <c r="AY66" i="12" s="1"/>
  <c r="AY67" i="12" s="1"/>
  <c r="AY68" i="12" s="1"/>
  <c r="AY69" i="12" s="1"/>
  <c r="AY70" i="12" s="1"/>
  <c r="AY71" i="12" s="1"/>
  <c r="AY72" i="12" s="1"/>
  <c r="AY73" i="12" s="1"/>
  <c r="AY74" i="12" s="1"/>
  <c r="AY75" i="12" s="1"/>
  <c r="AY76" i="12" s="1"/>
  <c r="AY77" i="12" s="1"/>
  <c r="AY78" i="12" s="1"/>
  <c r="AY79" i="12" s="1"/>
  <c r="AY80" i="12" s="1"/>
  <c r="AY81" i="12" s="1"/>
  <c r="AY82" i="12" s="1"/>
  <c r="AY83" i="12" s="1"/>
  <c r="AY84" i="12" s="1"/>
  <c r="AY85" i="12" s="1"/>
  <c r="AY86" i="12" s="1"/>
  <c r="AY87" i="12" s="1"/>
  <c r="AY88" i="12" s="1"/>
  <c r="AY89" i="12" s="1"/>
  <c r="AY90" i="12" s="1"/>
  <c r="AY91" i="12" s="1"/>
  <c r="AY92" i="12" s="1"/>
  <c r="AY93" i="12" s="1"/>
  <c r="AY94" i="12" s="1"/>
  <c r="AY95" i="12" s="1"/>
  <c r="AY96" i="12" s="1"/>
  <c r="AY97" i="12" s="1"/>
  <c r="AY98" i="12" s="1"/>
  <c r="AY99" i="12" s="1"/>
  <c r="AY100" i="12" s="1"/>
  <c r="AY101" i="12" s="1"/>
  <c r="AY102" i="12" s="1"/>
  <c r="AY103" i="12" s="1"/>
  <c r="AY104" i="12" s="1"/>
  <c r="AY105" i="12" s="1"/>
  <c r="AY106" i="12" s="1"/>
  <c r="AY107" i="12" s="1"/>
  <c r="AY108" i="12" s="1"/>
  <c r="AY109" i="12" s="1"/>
  <c r="AY110" i="12" s="1"/>
  <c r="AY111" i="12" s="1"/>
  <c r="AY112" i="12" s="1"/>
  <c r="AY113" i="12" s="1"/>
  <c r="AY114" i="12" s="1"/>
  <c r="AY115" i="12" s="1"/>
  <c r="AY116" i="12" s="1"/>
  <c r="AY117" i="12" s="1"/>
  <c r="AY118" i="12" s="1"/>
  <c r="AY119" i="12" s="1"/>
  <c r="AY120" i="12" s="1"/>
  <c r="E121" i="12" s="1"/>
  <c r="M34" i="1"/>
  <c r="AQ141" i="13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K152" i="13" s="1"/>
  <c r="AH129" i="13"/>
  <c r="E130" i="13" s="1"/>
  <c r="W100" i="13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E126" i="13" s="1"/>
  <c r="BD100" i="13"/>
  <c r="BD101" i="13" s="1"/>
  <c r="BD102" i="13" s="1"/>
  <c r="BD103" i="13" s="1"/>
  <c r="BD104" i="13" s="1"/>
  <c r="BD105" i="13" s="1"/>
  <c r="BD106" i="13" s="1"/>
  <c r="BD107" i="13" s="1"/>
  <c r="BD108" i="13" s="1"/>
  <c r="BD109" i="13" s="1"/>
  <c r="BD110" i="13" s="1"/>
  <c r="BD111" i="13" s="1"/>
  <c r="BD112" i="13" s="1"/>
  <c r="BD113" i="13" s="1"/>
  <c r="BD114" i="13" s="1"/>
  <c r="E115" i="13" s="1"/>
  <c r="AI129" i="13" l="1"/>
  <c r="AI130" i="13" s="1"/>
  <c r="AI131" i="13" s="1"/>
  <c r="AI132" i="13" s="1"/>
  <c r="AI133" i="13" s="1"/>
  <c r="AI134" i="13" s="1"/>
  <c r="K135" i="13" s="1"/>
  <c r="W140" i="13"/>
  <c r="AD140" i="13" s="1"/>
  <c r="AD141" i="13" s="1"/>
  <c r="AD142" i="13" s="1"/>
  <c r="AD143" i="13" s="1"/>
  <c r="K144" i="13" s="1"/>
  <c r="AK140" i="13"/>
  <c r="AK141" i="13" s="1"/>
  <c r="AK142" i="13" s="1"/>
  <c r="AK143" i="13" s="1"/>
  <c r="AK144" i="13" s="1"/>
  <c r="AK145" i="13" s="1"/>
  <c r="AK146" i="13" s="1"/>
  <c r="K147" i="13" s="1"/>
  <c r="U115" i="13"/>
  <c r="V115" i="13" s="1"/>
  <c r="W115" i="13" s="1"/>
  <c r="AN115" i="13" s="1"/>
  <c r="AN116" i="13" s="1"/>
  <c r="AN117" i="13" s="1"/>
  <c r="AN118" i="13" s="1"/>
  <c r="AN119" i="13" s="1"/>
  <c r="AN120" i="13" s="1"/>
  <c r="AN121" i="13" s="1"/>
  <c r="AN122" i="13" s="1"/>
  <c r="AN123" i="13" s="1"/>
  <c r="AN124" i="13" s="1"/>
  <c r="AN125" i="13" s="1"/>
  <c r="AN126" i="13" s="1"/>
  <c r="AN127" i="13" s="1"/>
  <c r="AN128" i="13" s="1"/>
  <c r="U143" i="13"/>
  <c r="V143" i="13" s="1"/>
  <c r="AJ116" i="13"/>
  <c r="AJ117" i="13" s="1"/>
  <c r="AJ118" i="13" s="1"/>
  <c r="E119" i="13" s="1"/>
  <c r="W125" i="13"/>
  <c r="AF125" i="13" s="1"/>
  <c r="AF126" i="13" s="1"/>
  <c r="AF127" i="13" s="1"/>
  <c r="AF128" i="13" s="1"/>
  <c r="AR125" i="13"/>
  <c r="AR126" i="13" s="1"/>
  <c r="AR127" i="13" s="1"/>
  <c r="AR128" i="13" s="1"/>
  <c r="BH138" i="13"/>
  <c r="BH139" i="13" s="1"/>
  <c r="BH140" i="13" s="1"/>
  <c r="BH141" i="13" s="1"/>
  <c r="BH142" i="13" s="1"/>
  <c r="BH143" i="13" s="1"/>
  <c r="BH144" i="13" s="1"/>
  <c r="BH145" i="13" s="1"/>
  <c r="BH146" i="13" s="1"/>
  <c r="BH147" i="13" s="1"/>
  <c r="BH148" i="13" s="1"/>
  <c r="BH149" i="13" s="1"/>
  <c r="BH150" i="13" s="1"/>
  <c r="BH151" i="13" s="1"/>
  <c r="BH152" i="13" s="1"/>
  <c r="K153" i="13" s="1"/>
  <c r="U136" i="13"/>
  <c r="V136" i="13" s="1"/>
  <c r="W136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K150" i="13" s="1"/>
  <c r="U150" i="13" s="1"/>
  <c r="V150" i="13" s="1"/>
  <c r="AM126" i="13"/>
  <c r="AM127" i="13" s="1"/>
  <c r="AM128" i="13" s="1"/>
  <c r="U126" i="13"/>
  <c r="V126" i="13" s="1"/>
  <c r="W126" i="13" s="1"/>
  <c r="BC126" i="13" s="1"/>
  <c r="BC127" i="13" s="1"/>
  <c r="BC128" i="13" s="1"/>
  <c r="AV116" i="13"/>
  <c r="AV117" i="13" s="1"/>
  <c r="AV118" i="13" s="1"/>
  <c r="AV119" i="13" s="1"/>
  <c r="AV120" i="13" s="1"/>
  <c r="AV121" i="13" s="1"/>
  <c r="AV122" i="13" s="1"/>
  <c r="K123" i="13" s="1"/>
  <c r="U152" i="13"/>
  <c r="V152" i="13" s="1"/>
  <c r="W150" i="13" l="1"/>
  <c r="AW150" i="13"/>
  <c r="AW151" i="13" s="1"/>
  <c r="AW152" i="13" s="1"/>
  <c r="AW153" i="13" s="1"/>
  <c r="AW154" i="13" s="1"/>
  <c r="AW155" i="13" s="1"/>
  <c r="AW156" i="13" s="1"/>
  <c r="AW157" i="13" s="1"/>
  <c r="AW158" i="13" s="1"/>
  <c r="AW159" i="13" s="1"/>
  <c r="AW160" i="13" s="1"/>
  <c r="AN129" i="13"/>
  <c r="AN130" i="13" s="1"/>
  <c r="AN131" i="13" s="1"/>
  <c r="AN132" i="13" s="1"/>
  <c r="K133" i="13" s="1"/>
  <c r="AU136" i="13"/>
  <c r="AU137" i="13" s="1"/>
  <c r="AU138" i="13" s="1"/>
  <c r="AU139" i="13" s="1"/>
  <c r="AU140" i="13" s="1"/>
  <c r="AU141" i="13" s="1"/>
  <c r="AU142" i="13" s="1"/>
  <c r="AU143" i="13" s="1"/>
  <c r="AU144" i="13" s="1"/>
  <c r="AU145" i="13" s="1"/>
  <c r="E146" i="13" s="1"/>
  <c r="AM129" i="13"/>
  <c r="AM130" i="13" s="1"/>
  <c r="E131" i="13" s="1"/>
  <c r="U144" i="13"/>
  <c r="V144" i="13" s="1"/>
  <c r="U153" i="13"/>
  <c r="V153" i="13" s="1"/>
  <c r="BD115" i="13"/>
  <c r="BD116" i="13" s="1"/>
  <c r="BD117" i="13" s="1"/>
  <c r="BD118" i="13" s="1"/>
  <c r="K119" i="13" s="1"/>
  <c r="AR129" i="13"/>
  <c r="AR130" i="13" s="1"/>
  <c r="AR131" i="13" s="1"/>
  <c r="AR132" i="13" s="1"/>
  <c r="AR133" i="13" s="1"/>
  <c r="AR134" i="13" s="1"/>
  <c r="AR135" i="13" s="1"/>
  <c r="AR136" i="13" s="1"/>
  <c r="AR137" i="13" s="1"/>
  <c r="AR138" i="13" s="1"/>
  <c r="AR139" i="13" s="1"/>
  <c r="AR140" i="13" s="1"/>
  <c r="AR141" i="13" s="1"/>
  <c r="AR142" i="13" s="1"/>
  <c r="AR143" i="13" s="1"/>
  <c r="AR144" i="13" s="1"/>
  <c r="AR145" i="13" s="1"/>
  <c r="AR146" i="13" s="1"/>
  <c r="AR147" i="13" s="1"/>
  <c r="K148" i="13" s="1"/>
  <c r="W152" i="13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S152" i="13"/>
  <c r="AS153" i="13" s="1"/>
  <c r="AS154" i="13" s="1"/>
  <c r="AS155" i="13" s="1"/>
  <c r="AS156" i="13" s="1"/>
  <c r="AS157" i="13" s="1"/>
  <c r="AS158" i="13" s="1"/>
  <c r="AS159" i="13" s="1"/>
  <c r="AS160" i="13" s="1"/>
  <c r="AF129" i="13"/>
  <c r="AF130" i="13" s="1"/>
  <c r="AF131" i="13" s="1"/>
  <c r="K132" i="13" s="1"/>
  <c r="BG150" i="13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K160" i="13" s="1"/>
  <c r="U119" i="13"/>
  <c r="V119" i="13" s="1"/>
  <c r="W119" i="13" s="1"/>
  <c r="U135" i="13"/>
  <c r="V135" i="13" s="1"/>
  <c r="U123" i="13"/>
  <c r="V123" i="13" s="1"/>
  <c r="BC129" i="13"/>
  <c r="BC130" i="13" s="1"/>
  <c r="BC131" i="13" s="1"/>
  <c r="BC132" i="13" s="1"/>
  <c r="BC133" i="13" s="1"/>
  <c r="BC134" i="13" s="1"/>
  <c r="BC135" i="13" s="1"/>
  <c r="BC136" i="13" s="1"/>
  <c r="BC137" i="13" s="1"/>
  <c r="BC138" i="13" s="1"/>
  <c r="BC139" i="13" s="1"/>
  <c r="BC140" i="13" s="1"/>
  <c r="BC141" i="13" s="1"/>
  <c r="BC142" i="13" s="1"/>
  <c r="BC143" i="13" s="1"/>
  <c r="BC144" i="13" s="1"/>
  <c r="BC145" i="13" s="1"/>
  <c r="BC146" i="13" s="1"/>
  <c r="BC147" i="13" s="1"/>
  <c r="BC148" i="13" s="1"/>
  <c r="K149" i="13" s="1"/>
  <c r="W143" i="13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K156" i="13" s="1"/>
  <c r="AC143" i="13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W153" i="13" l="1"/>
  <c r="BH153" i="13" s="1"/>
  <c r="BH154" i="13" s="1"/>
  <c r="BH155" i="13" s="1"/>
  <c r="BH156" i="13" s="1"/>
  <c r="BH157" i="13" s="1"/>
  <c r="BH158" i="13" s="1"/>
  <c r="BH159" i="13" s="1"/>
  <c r="BH160" i="13" s="1"/>
  <c r="AB153" i="13"/>
  <c r="AB154" i="13" s="1"/>
  <c r="AB155" i="13" s="1"/>
  <c r="AB156" i="13" s="1"/>
  <c r="AB157" i="13" s="1"/>
  <c r="AB158" i="13" s="1"/>
  <c r="AB159" i="13" s="1"/>
  <c r="AB160" i="13" s="1"/>
  <c r="W144" i="13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X144" i="13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U132" i="13"/>
  <c r="V132" i="13" s="1"/>
  <c r="U131" i="13"/>
  <c r="V131" i="13" s="1"/>
  <c r="W131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K155" i="13" s="1"/>
  <c r="AC161" i="13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U146" i="13"/>
  <c r="V146" i="13" s="1"/>
  <c r="W146" i="13" s="1"/>
  <c r="AA146" i="13" s="1"/>
  <c r="AA147" i="13" s="1"/>
  <c r="AA148" i="13" s="1"/>
  <c r="AA149" i="13" s="1"/>
  <c r="AA150" i="13" s="1"/>
  <c r="AA151" i="13" s="1"/>
  <c r="AA152" i="13" s="1"/>
  <c r="AA153" i="13" s="1"/>
  <c r="AA154" i="13" s="1"/>
  <c r="AA155" i="13" s="1"/>
  <c r="AA156" i="13" s="1"/>
  <c r="AA157" i="13" s="1"/>
  <c r="AA158" i="13" s="1"/>
  <c r="AA159" i="13" s="1"/>
  <c r="AA160" i="13" s="1"/>
  <c r="E161" i="13"/>
  <c r="U133" i="13"/>
  <c r="V133" i="13" s="1"/>
  <c r="W135" i="13"/>
  <c r="AI135" i="13" s="1"/>
  <c r="AI136" i="13" s="1"/>
  <c r="AI137" i="13" s="1"/>
  <c r="AI138" i="13" s="1"/>
  <c r="AI139" i="13" s="1"/>
  <c r="AI140" i="13" s="1"/>
  <c r="AI141" i="13" s="1"/>
  <c r="K142" i="13" s="1"/>
  <c r="AG135" i="13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E154" i="13" s="1"/>
  <c r="AJ119" i="13"/>
  <c r="AJ120" i="13" s="1"/>
  <c r="AJ121" i="13" s="1"/>
  <c r="AJ122" i="13" s="1"/>
  <c r="AJ123" i="13" s="1"/>
  <c r="AJ124" i="13" s="1"/>
  <c r="AJ125" i="13" s="1"/>
  <c r="AJ126" i="13" s="1"/>
  <c r="AJ127" i="13" s="1"/>
  <c r="AJ128" i="13" s="1"/>
  <c r="U148" i="13"/>
  <c r="V148" i="13" s="1"/>
  <c r="AW161" i="13"/>
  <c r="AW162" i="13" s="1"/>
  <c r="AW163" i="13" s="1"/>
  <c r="K164" i="13" s="1"/>
  <c r="AS161" i="13"/>
  <c r="AS162" i="13" s="1"/>
  <c r="AS163" i="13" s="1"/>
  <c r="AS164" i="13" s="1"/>
  <c r="AS165" i="13" s="1"/>
  <c r="AS166" i="13" s="1"/>
  <c r="AS167" i="13" s="1"/>
  <c r="AS168" i="13" s="1"/>
  <c r="K169" i="13" s="1"/>
  <c r="W123" i="13"/>
  <c r="AV123" i="13" s="1"/>
  <c r="AV124" i="13" s="1"/>
  <c r="AV125" i="13" s="1"/>
  <c r="AV126" i="13" s="1"/>
  <c r="AV127" i="13" s="1"/>
  <c r="AV128" i="13" s="1"/>
  <c r="AL123" i="13"/>
  <c r="AL124" i="13" s="1"/>
  <c r="AL125" i="13" s="1"/>
  <c r="AL126" i="13" s="1"/>
  <c r="AL127" i="13" s="1"/>
  <c r="AL128" i="13" s="1"/>
  <c r="BD119" i="13"/>
  <c r="BD120" i="13" s="1"/>
  <c r="BD121" i="13" s="1"/>
  <c r="BD122" i="13" s="1"/>
  <c r="BD123" i="13" s="1"/>
  <c r="BD124" i="13" s="1"/>
  <c r="BD125" i="13" s="1"/>
  <c r="BD126" i="13" s="1"/>
  <c r="BD127" i="13" s="1"/>
  <c r="BD128" i="13" s="1"/>
  <c r="AA161" i="13" l="1"/>
  <c r="AA162" i="13" s="1"/>
  <c r="AA163" i="13" s="1"/>
  <c r="AA164" i="13" s="1"/>
  <c r="AA165" i="13" s="1"/>
  <c r="AA166" i="13" s="1"/>
  <c r="AA167" i="13" s="1"/>
  <c r="AA168" i="13" s="1"/>
  <c r="AA169" i="13" s="1"/>
  <c r="AA170" i="13" s="1"/>
  <c r="AA171" i="13" s="1"/>
  <c r="AA172" i="13" s="1"/>
  <c r="AA173" i="13" s="1"/>
  <c r="AA174" i="13" s="1"/>
  <c r="AA175" i="13" s="1"/>
  <c r="AA176" i="13" s="1"/>
  <c r="AA177" i="13" s="1"/>
  <c r="AA178" i="13" s="1"/>
  <c r="AA179" i="13" s="1"/>
  <c r="AA180" i="13" s="1"/>
  <c r="AA181" i="13" s="1"/>
  <c r="U154" i="13"/>
  <c r="V154" i="13" s="1"/>
  <c r="W154" i="13" s="1"/>
  <c r="BB154" i="13" s="1"/>
  <c r="BB155" i="13" s="1"/>
  <c r="BB156" i="13" s="1"/>
  <c r="BB157" i="13" s="1"/>
  <c r="BB158" i="13" s="1"/>
  <c r="BB159" i="13" s="1"/>
  <c r="BB160" i="13" s="1"/>
  <c r="AG154" i="13"/>
  <c r="AG155" i="13" s="1"/>
  <c r="AG156" i="13" s="1"/>
  <c r="E157" i="13" s="1"/>
  <c r="AM131" i="13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E159" i="13" s="1"/>
  <c r="W148" i="13"/>
  <c r="AR148" i="13" s="1"/>
  <c r="AR149" i="13" s="1"/>
  <c r="AR150" i="13" s="1"/>
  <c r="AR151" i="13" s="1"/>
  <c r="AR152" i="13" s="1"/>
  <c r="AR153" i="13" s="1"/>
  <c r="AR154" i="13" s="1"/>
  <c r="AR155" i="13" s="1"/>
  <c r="AR156" i="13" s="1"/>
  <c r="AR157" i="13" s="1"/>
  <c r="AR158" i="13" s="1"/>
  <c r="AR159" i="13" s="1"/>
  <c r="AR160" i="13" s="1"/>
  <c r="AT148" i="13"/>
  <c r="AT149" i="13" s="1"/>
  <c r="AT150" i="13" s="1"/>
  <c r="AT151" i="13" s="1"/>
  <c r="AT152" i="13" s="1"/>
  <c r="AT153" i="13" s="1"/>
  <c r="AT154" i="13" s="1"/>
  <c r="AT155" i="13" s="1"/>
  <c r="AT156" i="13" s="1"/>
  <c r="AT157" i="13" s="1"/>
  <c r="AT158" i="13" s="1"/>
  <c r="AT159" i="13" s="1"/>
  <c r="E160" i="13" s="1"/>
  <c r="W132" i="13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K159" i="13" s="1"/>
  <c r="AE132" i="13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E156" i="13" s="1"/>
  <c r="AL129" i="13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E149" i="13" s="1"/>
  <c r="AV129" i="13"/>
  <c r="AV130" i="13" s="1"/>
  <c r="AV131" i="13" s="1"/>
  <c r="AV132" i="13" s="1"/>
  <c r="AV133" i="13" s="1"/>
  <c r="AV134" i="13" s="1"/>
  <c r="AV135" i="13" s="1"/>
  <c r="AV136" i="13" s="1"/>
  <c r="AV137" i="13" s="1"/>
  <c r="AV138" i="13" s="1"/>
  <c r="E139" i="13" s="1"/>
  <c r="AJ129" i="13"/>
  <c r="AJ130" i="13" s="1"/>
  <c r="AJ131" i="13" s="1"/>
  <c r="AJ132" i="13" s="1"/>
  <c r="AJ133" i="13" s="1"/>
  <c r="E134" i="13" s="1"/>
  <c r="AX161" i="13"/>
  <c r="AX162" i="13" s="1"/>
  <c r="AX163" i="13" s="1"/>
  <c r="AX164" i="13" s="1"/>
  <c r="AX165" i="13" s="1"/>
  <c r="AX166" i="13" s="1"/>
  <c r="AX167" i="13" s="1"/>
  <c r="AX168" i="13" s="1"/>
  <c r="AX169" i="13" s="1"/>
  <c r="E170" i="13" s="1"/>
  <c r="AD161" i="13"/>
  <c r="AD162" i="13" s="1"/>
  <c r="E163" i="13" s="1"/>
  <c r="BD129" i="13"/>
  <c r="K130" i="13" s="1"/>
  <c r="K161" i="13"/>
  <c r="U161" i="13" s="1"/>
  <c r="V161" i="13" s="1"/>
  <c r="AC2" i="12"/>
  <c r="W133" i="13"/>
  <c r="AN133" i="13" s="1"/>
  <c r="AN134" i="13" s="1"/>
  <c r="AN135" i="13" s="1"/>
  <c r="AN136" i="13" s="1"/>
  <c r="AN137" i="13" s="1"/>
  <c r="AN138" i="13" s="1"/>
  <c r="AN139" i="13" s="1"/>
  <c r="AN140" i="13" s="1"/>
  <c r="AN141" i="13" s="1"/>
  <c r="AN142" i="13" s="1"/>
  <c r="AN143" i="13" s="1"/>
  <c r="AN144" i="13" s="1"/>
  <c r="AN145" i="13" s="1"/>
  <c r="AN146" i="13" s="1"/>
  <c r="AN147" i="13" s="1"/>
  <c r="AN148" i="13" s="1"/>
  <c r="AN149" i="13" s="1"/>
  <c r="AN150" i="13" s="1"/>
  <c r="K151" i="13" s="1"/>
  <c r="AZ133" i="13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E145" i="13" s="1"/>
  <c r="AU146" i="13"/>
  <c r="AU147" i="13" s="1"/>
  <c r="AU148" i="13" s="1"/>
  <c r="AU149" i="13" s="1"/>
  <c r="AU150" i="13" s="1"/>
  <c r="AU151" i="13" s="1"/>
  <c r="AU152" i="13" s="1"/>
  <c r="AU153" i="13" s="1"/>
  <c r="AU154" i="13" s="1"/>
  <c r="AU155" i="13" s="1"/>
  <c r="AU156" i="13" s="1"/>
  <c r="AU157" i="13" s="1"/>
  <c r="AU158" i="13" s="1"/>
  <c r="AU159" i="13" s="1"/>
  <c r="AU160" i="13" s="1"/>
  <c r="BH161" i="13"/>
  <c r="BH162" i="13" s="1"/>
  <c r="BH163" i="13" s="1"/>
  <c r="BH164" i="13" s="1"/>
  <c r="BH165" i="13" s="1"/>
  <c r="BH166" i="13" s="1"/>
  <c r="BH167" i="13" s="1"/>
  <c r="BH168" i="13" s="1"/>
  <c r="BH169" i="13" s="1"/>
  <c r="BH170" i="13" s="1"/>
  <c r="BH171" i="13" s="1"/>
  <c r="BH172" i="13" s="1"/>
  <c r="BH173" i="13" s="1"/>
  <c r="BH174" i="13" s="1"/>
  <c r="BH175" i="13" s="1"/>
  <c r="BH176" i="13" s="1"/>
  <c r="BH177" i="13" s="1"/>
  <c r="BH178" i="13" s="1"/>
  <c r="BH179" i="13" s="1"/>
  <c r="BH180" i="13" s="1"/>
  <c r="BH181" i="13" s="1"/>
  <c r="W161" i="13" l="1"/>
  <c r="AQ161" i="13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U156" i="13"/>
  <c r="V156" i="13" s="1"/>
  <c r="W156" i="13" s="1"/>
  <c r="AP156" i="13" s="1"/>
  <c r="AP157" i="13" s="1"/>
  <c r="AP158" i="13" s="1"/>
  <c r="AP159" i="13" s="1"/>
  <c r="AP160" i="13" s="1"/>
  <c r="U149" i="13"/>
  <c r="V149" i="13" s="1"/>
  <c r="W149" i="13" s="1"/>
  <c r="BC149" i="13" s="1"/>
  <c r="BC150" i="13" s="1"/>
  <c r="BC151" i="13" s="1"/>
  <c r="BC152" i="13" s="1"/>
  <c r="BC153" i="13" s="1"/>
  <c r="BC154" i="13" s="1"/>
  <c r="BC155" i="13" s="1"/>
  <c r="BC156" i="13" s="1"/>
  <c r="BC157" i="13" s="1"/>
  <c r="BC158" i="13" s="1"/>
  <c r="BC159" i="13" s="1"/>
  <c r="BC160" i="13" s="1"/>
  <c r="U160" i="13"/>
  <c r="V160" i="13" s="1"/>
  <c r="W160" i="13" s="1"/>
  <c r="BG160" i="13" s="1"/>
  <c r="AR161" i="13"/>
  <c r="AR162" i="13" s="1"/>
  <c r="AR163" i="13" s="1"/>
  <c r="AR164" i="13" s="1"/>
  <c r="AR165" i="13" s="1"/>
  <c r="AR166" i="13" s="1"/>
  <c r="AR167" i="13" s="1"/>
  <c r="AR168" i="13" s="1"/>
  <c r="AR169" i="13" s="1"/>
  <c r="AR170" i="13" s="1"/>
  <c r="AR171" i="13" s="1"/>
  <c r="AR172" i="13" s="1"/>
  <c r="AR173" i="13" s="1"/>
  <c r="AR174" i="13" s="1"/>
  <c r="AR175" i="13" s="1"/>
  <c r="AR176" i="13" s="1"/>
  <c r="AR177" i="13" s="1"/>
  <c r="AR178" i="13" s="1"/>
  <c r="AR179" i="13" s="1"/>
  <c r="AR180" i="13" s="1"/>
  <c r="AR181" i="13" s="1"/>
  <c r="U159" i="13"/>
  <c r="V159" i="13" s="1"/>
  <c r="W159" i="13" s="1"/>
  <c r="AF159" i="13" s="1"/>
  <c r="AF160" i="13" s="1"/>
  <c r="AC3" i="12"/>
  <c r="AC4" i="12" s="1"/>
  <c r="AC5" i="12" s="1"/>
  <c r="AC6" i="12" s="1"/>
  <c r="AC7" i="12" s="1"/>
  <c r="AC8" i="12" s="1"/>
  <c r="AC9" i="12" s="1"/>
  <c r="AC10" i="12" s="1"/>
  <c r="AC11" i="12" s="1"/>
  <c r="AC12" i="12" s="1"/>
  <c r="AC13" i="12" s="1"/>
  <c r="AC14" i="12" s="1"/>
  <c r="AC15" i="12" s="1"/>
  <c r="AC16" i="12" s="1"/>
  <c r="AC17" i="12" s="1"/>
  <c r="E18" i="12" s="1"/>
  <c r="M30" i="1"/>
  <c r="U130" i="13"/>
  <c r="V130" i="13" s="1"/>
  <c r="BB161" i="13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2" i="12"/>
  <c r="AU161" i="13"/>
  <c r="K162" i="13" s="1"/>
  <c r="U134" i="13"/>
  <c r="V134" i="13" s="1"/>
  <c r="W134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E147" i="13" s="1"/>
  <c r="U139" i="13"/>
  <c r="V139" i="13" s="1"/>
  <c r="W139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E158" i="13" s="1"/>
  <c r="AA2" i="12"/>
  <c r="BH2" i="12"/>
  <c r="AB161" i="13"/>
  <c r="AB162" i="13" s="1"/>
  <c r="AB163" i="13" s="1"/>
  <c r="AB164" i="13" s="1"/>
  <c r="K165" i="13" s="1"/>
  <c r="AF161" i="13" l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K172" i="13" s="1"/>
  <c r="W130" i="13"/>
  <c r="BD130" i="13" s="1"/>
  <c r="BD131" i="13" s="1"/>
  <c r="BD132" i="13" s="1"/>
  <c r="BD133" i="13" s="1"/>
  <c r="BD134" i="13" s="1"/>
  <c r="BD135" i="13" s="1"/>
  <c r="BD136" i="13" s="1"/>
  <c r="BD137" i="13" s="1"/>
  <c r="BD138" i="13" s="1"/>
  <c r="BD139" i="13" s="1"/>
  <c r="BD140" i="13" s="1"/>
  <c r="BD141" i="13" s="1"/>
  <c r="BD142" i="13" s="1"/>
  <c r="BD143" i="13" s="1"/>
  <c r="BD144" i="13" s="1"/>
  <c r="K145" i="13" s="1"/>
  <c r="AH130" i="13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E142" i="13" s="1"/>
  <c r="AT160" i="13"/>
  <c r="AR2" i="12"/>
  <c r="BG161" i="13"/>
  <c r="BG162" i="13" s="1"/>
  <c r="BG163" i="13" s="1"/>
  <c r="BG164" i="13" s="1"/>
  <c r="BG165" i="13" s="1"/>
  <c r="E166" i="13" s="1"/>
  <c r="BC161" i="13"/>
  <c r="BC162" i="13" s="1"/>
  <c r="BC163" i="13" s="1"/>
  <c r="BC164" i="13" s="1"/>
  <c r="BC165" i="13" s="1"/>
  <c r="BC166" i="13" s="1"/>
  <c r="BC167" i="13" s="1"/>
  <c r="BC168" i="13" s="1"/>
  <c r="BC169" i="13" s="1"/>
  <c r="BC170" i="13" s="1"/>
  <c r="BC171" i="13" s="1"/>
  <c r="BC172" i="13" s="1"/>
  <c r="BC173" i="13" s="1"/>
  <c r="BC174" i="13" s="1"/>
  <c r="BC175" i="13" s="1"/>
  <c r="BC176" i="13" s="1"/>
  <c r="BC177" i="13" s="1"/>
  <c r="BC178" i="13" s="1"/>
  <c r="BC179" i="13" s="1"/>
  <c r="BC180" i="13" s="1"/>
  <c r="BC181" i="13" s="1"/>
  <c r="U147" i="13"/>
  <c r="V147" i="13" s="1"/>
  <c r="W147" i="13" s="1"/>
  <c r="AK147" i="13" s="1"/>
  <c r="AK148" i="13" s="1"/>
  <c r="AK149" i="13" s="1"/>
  <c r="AK150" i="13" s="1"/>
  <c r="AK151" i="13" s="1"/>
  <c r="AK152" i="13" s="1"/>
  <c r="AK153" i="13" s="1"/>
  <c r="AK154" i="13" s="1"/>
  <c r="AK155" i="13" s="1"/>
  <c r="AK156" i="13" s="1"/>
  <c r="AK157" i="13" s="1"/>
  <c r="AK158" i="13" s="1"/>
  <c r="AK159" i="13" s="1"/>
  <c r="AK160" i="13" s="1"/>
  <c r="AL149" i="13"/>
  <c r="AL150" i="13" s="1"/>
  <c r="AL151" i="13" s="1"/>
  <c r="AL152" i="13" s="1"/>
  <c r="AL153" i="13" s="1"/>
  <c r="AL154" i="13" s="1"/>
  <c r="E155" i="13" s="1"/>
  <c r="AJ134" i="13"/>
  <c r="AJ135" i="13" s="1"/>
  <c r="AJ136" i="13" s="1"/>
  <c r="AJ137" i="13" s="1"/>
  <c r="AJ138" i="13" s="1"/>
  <c r="AJ139" i="13" s="1"/>
  <c r="AJ140" i="13" s="1"/>
  <c r="AJ141" i="13" s="1"/>
  <c r="AJ142" i="13" s="1"/>
  <c r="AJ143" i="13" s="1"/>
  <c r="AJ144" i="13" s="1"/>
  <c r="AJ145" i="13" s="1"/>
  <c r="AJ146" i="13" s="1"/>
  <c r="AJ147" i="13" s="1"/>
  <c r="AJ148" i="13" s="1"/>
  <c r="AJ149" i="13" s="1"/>
  <c r="AJ150" i="13" s="1"/>
  <c r="E151" i="13" s="1"/>
  <c r="AA3" i="12"/>
  <c r="AA4" i="12" s="1"/>
  <c r="AA5" i="12" s="1"/>
  <c r="AA6" i="12" s="1"/>
  <c r="AA7" i="12" s="1"/>
  <c r="AA8" i="12" s="1"/>
  <c r="AA9" i="12" s="1"/>
  <c r="AA10" i="12" s="1"/>
  <c r="AA11" i="12" s="1"/>
  <c r="AA12" i="12" s="1"/>
  <c r="AA13" i="12" s="1"/>
  <c r="AA14" i="12" s="1"/>
  <c r="AA15" i="12" s="1"/>
  <c r="AA16" i="12" s="1"/>
  <c r="K17" i="12" s="1"/>
  <c r="M20" i="1"/>
  <c r="AP161" i="13"/>
  <c r="AP162" i="13" s="1"/>
  <c r="AP163" i="13" s="1"/>
  <c r="AP164" i="13" s="1"/>
  <c r="AP165" i="13" s="1"/>
  <c r="K166" i="13" s="1"/>
  <c r="AE156" i="13"/>
  <c r="AE157" i="13" s="1"/>
  <c r="AE158" i="13" s="1"/>
  <c r="AE159" i="13" s="1"/>
  <c r="AE160" i="13" s="1"/>
  <c r="AV139" i="13"/>
  <c r="AV140" i="13" s="1"/>
  <c r="AV141" i="13" s="1"/>
  <c r="AV142" i="13" s="1"/>
  <c r="AV143" i="13" s="1"/>
  <c r="AV144" i="13" s="1"/>
  <c r="AV145" i="13" s="1"/>
  <c r="AV146" i="13" s="1"/>
  <c r="AV147" i="13" s="1"/>
  <c r="AV148" i="13" s="1"/>
  <c r="AV149" i="13" s="1"/>
  <c r="AV150" i="13" s="1"/>
  <c r="AV151" i="13" s="1"/>
  <c r="AV152" i="13" s="1"/>
  <c r="AV153" i="13" s="1"/>
  <c r="AV154" i="13" s="1"/>
  <c r="AV155" i="13" s="1"/>
  <c r="AV156" i="13" s="1"/>
  <c r="AV157" i="13" s="1"/>
  <c r="AV158" i="13" s="1"/>
  <c r="AV159" i="13" s="1"/>
  <c r="AV160" i="13" s="1"/>
  <c r="BB3" i="12"/>
  <c r="BB4" i="12" s="1"/>
  <c r="BB5" i="12" s="1"/>
  <c r="BB6" i="12" s="1"/>
  <c r="BB7" i="12" s="1"/>
  <c r="BB8" i="12" s="1"/>
  <c r="BB9" i="12" s="1"/>
  <c r="BB10" i="12" s="1"/>
  <c r="BB11" i="12" s="1"/>
  <c r="E12" i="12" s="1"/>
  <c r="M23" i="1"/>
  <c r="AQ177" i="13"/>
  <c r="AQ178" i="13" s="1"/>
  <c r="AQ179" i="13" s="1"/>
  <c r="AQ180" i="13" s="1"/>
  <c r="AQ181" i="13" s="1"/>
  <c r="AQ2" i="12"/>
  <c r="BH3" i="12"/>
  <c r="BH4" i="12" s="1"/>
  <c r="BH5" i="12" s="1"/>
  <c r="BH6" i="12" s="1"/>
  <c r="BH7" i="12" s="1"/>
  <c r="BH8" i="12" s="1"/>
  <c r="BH9" i="12" s="1"/>
  <c r="BH10" i="12" s="1"/>
  <c r="BH11" i="12" s="1"/>
  <c r="BH12" i="12" s="1"/>
  <c r="BH13" i="12" s="1"/>
  <c r="BH14" i="12" s="1"/>
  <c r="E15" i="12" s="1"/>
  <c r="M27" i="1"/>
  <c r="AM159" i="13"/>
  <c r="AM160" i="13" s="1"/>
  <c r="AE161" i="13" l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BF147" i="13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C2" i="12"/>
  <c r="AM161" i="13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E177" i="13" s="1"/>
  <c r="U166" i="13"/>
  <c r="V166" i="13" s="1"/>
  <c r="W166" i="13" s="1"/>
  <c r="AP166" i="13" s="1"/>
  <c r="AP167" i="13" s="1"/>
  <c r="AP168" i="13" s="1"/>
  <c r="AP169" i="13" s="1"/>
  <c r="AP170" i="13" s="1"/>
  <c r="AP171" i="13" s="1"/>
  <c r="AP172" i="13" s="1"/>
  <c r="E173" i="13" s="1"/>
  <c r="AR3" i="12"/>
  <c r="AR4" i="12" s="1"/>
  <c r="AR5" i="12" s="1"/>
  <c r="AR6" i="12" s="1"/>
  <c r="AR7" i="12" s="1"/>
  <c r="AR8" i="12" s="1"/>
  <c r="AR9" i="12" s="1"/>
  <c r="AR10" i="12" s="1"/>
  <c r="AR11" i="12" s="1"/>
  <c r="K12" i="12" s="1"/>
  <c r="M25" i="1"/>
  <c r="AT161" i="13"/>
  <c r="AT162" i="13" s="1"/>
  <c r="AT163" i="13" s="1"/>
  <c r="AT164" i="13" s="1"/>
  <c r="AT165" i="13" s="1"/>
  <c r="AT166" i="13" s="1"/>
  <c r="AT167" i="13" s="1"/>
  <c r="AT168" i="13" s="1"/>
  <c r="AT169" i="13" s="1"/>
  <c r="AT170" i="13" s="1"/>
  <c r="AT171" i="13" s="1"/>
  <c r="AT172" i="13" s="1"/>
  <c r="AT173" i="13" s="1"/>
  <c r="AT174" i="13" s="1"/>
  <c r="AT175" i="13" s="1"/>
  <c r="AT176" i="13" s="1"/>
  <c r="AT177" i="13" s="1"/>
  <c r="AT178" i="13" s="1"/>
  <c r="AT179" i="13" s="1"/>
  <c r="AT180" i="13" s="1"/>
  <c r="AT181" i="13" s="1"/>
  <c r="AQ3" i="12"/>
  <c r="AQ4" i="12" s="1"/>
  <c r="AQ5" i="12" s="1"/>
  <c r="AQ6" i="12" s="1"/>
  <c r="AQ7" i="12" s="1"/>
  <c r="AQ8" i="12" s="1"/>
  <c r="AQ9" i="12" s="1"/>
  <c r="AQ10" i="12" s="1"/>
  <c r="AQ11" i="12" s="1"/>
  <c r="AQ12" i="12" s="1"/>
  <c r="AQ13" i="12" s="1"/>
  <c r="AQ14" i="12" s="1"/>
  <c r="AQ15" i="12" s="1"/>
  <c r="AQ16" i="12" s="1"/>
  <c r="E17" i="12" s="1"/>
  <c r="M31" i="1"/>
  <c r="U142" i="13"/>
  <c r="V142" i="13" s="1"/>
  <c r="W142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K157" i="13" s="1"/>
  <c r="U145" i="13"/>
  <c r="V145" i="13" s="1"/>
  <c r="U151" i="13"/>
  <c r="V151" i="13" s="1"/>
  <c r="W151" i="13" s="1"/>
  <c r="AN151" i="13" s="1"/>
  <c r="AN152" i="13" s="1"/>
  <c r="AN153" i="13" s="1"/>
  <c r="AN154" i="13" s="1"/>
  <c r="AN155" i="13" s="1"/>
  <c r="AN156" i="13" s="1"/>
  <c r="AN157" i="13" s="1"/>
  <c r="AN158" i="13" s="1"/>
  <c r="AN159" i="13" s="1"/>
  <c r="AN160" i="13" s="1"/>
  <c r="AK161" i="13"/>
  <c r="AK162" i="13" s="1"/>
  <c r="K163" i="13" s="1"/>
  <c r="AV161" i="13"/>
  <c r="AV162" i="13" s="1"/>
  <c r="AV163" i="13" s="1"/>
  <c r="AV164" i="13" s="1"/>
  <c r="AV165" i="13" s="1"/>
  <c r="AV166" i="13" s="1"/>
  <c r="AV167" i="13" s="1"/>
  <c r="AV168" i="13" s="1"/>
  <c r="E169" i="13" s="1"/>
  <c r="U155" i="13"/>
  <c r="V155" i="13" s="1"/>
  <c r="W155" i="13" s="1"/>
  <c r="BE155" i="13" s="1"/>
  <c r="BE156" i="13" s="1"/>
  <c r="BE157" i="13" s="1"/>
  <c r="BE158" i="13" s="1"/>
  <c r="BE159" i="13" s="1"/>
  <c r="BE160" i="13" s="1"/>
  <c r="AN161" i="13" l="1"/>
  <c r="E162" i="13" s="1"/>
  <c r="BG166" i="13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U157" i="13"/>
  <c r="V157" i="13" s="1"/>
  <c r="BE161" i="13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AJ151" i="13"/>
  <c r="AJ152" i="13" s="1"/>
  <c r="AJ153" i="13" s="1"/>
  <c r="AJ154" i="13" s="1"/>
  <c r="AJ155" i="13" s="1"/>
  <c r="AJ156" i="13" s="1"/>
  <c r="AJ157" i="13" s="1"/>
  <c r="AJ158" i="13" s="1"/>
  <c r="AJ159" i="13" s="1"/>
  <c r="AJ160" i="13" s="1"/>
  <c r="AH142" i="13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L155" i="13"/>
  <c r="AL156" i="13" s="1"/>
  <c r="AL157" i="13" s="1"/>
  <c r="AL158" i="13" s="1"/>
  <c r="AL159" i="13" s="1"/>
  <c r="AL160" i="13" s="1"/>
  <c r="AT2" i="12"/>
  <c r="BC3" i="12"/>
  <c r="BC4" i="12" s="1"/>
  <c r="BC5" i="12" s="1"/>
  <c r="BC6" i="12" s="1"/>
  <c r="BC7" i="12" s="1"/>
  <c r="BC8" i="12" s="1"/>
  <c r="BC9" i="12" s="1"/>
  <c r="BC10" i="12" s="1"/>
  <c r="BC11" i="12" s="1"/>
  <c r="BC12" i="12" s="1"/>
  <c r="BC13" i="12" s="1"/>
  <c r="BC14" i="12" s="1"/>
  <c r="BC15" i="12" s="1"/>
  <c r="BC16" i="12" s="1"/>
  <c r="BC17" i="12" s="1"/>
  <c r="K18" i="12" s="1"/>
  <c r="M26" i="1"/>
  <c r="U17" i="12"/>
  <c r="V17" i="12" s="1"/>
  <c r="W17" i="12" s="1"/>
  <c r="AA17" i="12" s="1"/>
  <c r="AA18" i="12" s="1"/>
  <c r="AA19" i="12" s="1"/>
  <c r="AA20" i="12" s="1"/>
  <c r="AA21" i="12" s="1"/>
  <c r="AA22" i="12" s="1"/>
  <c r="AA23" i="12" s="1"/>
  <c r="AA24" i="12" s="1"/>
  <c r="AA25" i="12" s="1"/>
  <c r="AA26" i="12" s="1"/>
  <c r="AA27" i="12" s="1"/>
  <c r="AA28" i="12" s="1"/>
  <c r="AA29" i="12" s="1"/>
  <c r="AA30" i="12" s="1"/>
  <c r="AA31" i="12" s="1"/>
  <c r="AA32" i="12" s="1"/>
  <c r="E33" i="12" s="1"/>
  <c r="U163" i="13"/>
  <c r="V163" i="13" s="1"/>
  <c r="BF161" i="13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W145" i="13"/>
  <c r="BD145" i="13" s="1"/>
  <c r="BD146" i="13" s="1"/>
  <c r="BD147" i="13" s="1"/>
  <c r="BD148" i="13" s="1"/>
  <c r="BD149" i="13" s="1"/>
  <c r="BD150" i="13" s="1"/>
  <c r="BD151" i="13" s="1"/>
  <c r="BD152" i="13" s="1"/>
  <c r="BD153" i="13" s="1"/>
  <c r="BD154" i="13" s="1"/>
  <c r="BD155" i="13" s="1"/>
  <c r="BD156" i="13" s="1"/>
  <c r="BD157" i="13" s="1"/>
  <c r="K158" i="13" s="1"/>
  <c r="AZ145" i="13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U12" i="12"/>
  <c r="V12" i="12" s="1"/>
  <c r="AE2" i="12"/>
  <c r="U169" i="13"/>
  <c r="V169" i="13" s="1"/>
  <c r="W169" i="13" s="1"/>
  <c r="AS169" i="13" s="1"/>
  <c r="AS170" i="13" s="1"/>
  <c r="K171" i="13" s="1"/>
  <c r="W157" i="13" l="1"/>
  <c r="AI157" i="13" s="1"/>
  <c r="AI158" i="13" s="1"/>
  <c r="AI159" i="13" s="1"/>
  <c r="AI160" i="13" s="1"/>
  <c r="AG157" i="13"/>
  <c r="AG158" i="13" s="1"/>
  <c r="AG159" i="13" s="1"/>
  <c r="AG160" i="13" s="1"/>
  <c r="BE2" i="12"/>
  <c r="BG177" i="13"/>
  <c r="BG178" i="13" s="1"/>
  <c r="BG179" i="13" s="1"/>
  <c r="BG180" i="13" s="1"/>
  <c r="BG181" i="13" s="1"/>
  <c r="BG2" i="12" s="1"/>
  <c r="AE3" i="12"/>
  <c r="AE4" i="12" s="1"/>
  <c r="AE5" i="12" s="1"/>
  <c r="AE6" i="12" s="1"/>
  <c r="AE7" i="12" s="1"/>
  <c r="AE8" i="12" s="1"/>
  <c r="AE9" i="12" s="1"/>
  <c r="AE10" i="12" s="1"/>
  <c r="AE11" i="12" s="1"/>
  <c r="AE12" i="12" s="1"/>
  <c r="AE13" i="12" s="1"/>
  <c r="AE14" i="12" s="1"/>
  <c r="AE15" i="12" s="1"/>
  <c r="K16" i="12" s="1"/>
  <c r="M19" i="1"/>
  <c r="AT3" i="12"/>
  <c r="AT4" i="12" s="1"/>
  <c r="AT5" i="12" s="1"/>
  <c r="AT6" i="12" s="1"/>
  <c r="AT7" i="12" s="1"/>
  <c r="AT8" i="12" s="1"/>
  <c r="AT9" i="12" s="1"/>
  <c r="AT10" i="12" s="1"/>
  <c r="AT11" i="12" s="1"/>
  <c r="AT12" i="12" s="1"/>
  <c r="E13" i="12" s="1"/>
  <c r="M29" i="1"/>
  <c r="W12" i="12"/>
  <c r="AR12" i="12" s="1"/>
  <c r="AR13" i="12" s="1"/>
  <c r="AR14" i="12" s="1"/>
  <c r="AR15" i="12" s="1"/>
  <c r="AR16" i="12" s="1"/>
  <c r="AR17" i="12" s="1"/>
  <c r="AR18" i="12" s="1"/>
  <c r="AR19" i="12" s="1"/>
  <c r="AR20" i="12" s="1"/>
  <c r="AR21" i="12" s="1"/>
  <c r="AR22" i="12" s="1"/>
  <c r="AR23" i="12" s="1"/>
  <c r="AR24" i="12" s="1"/>
  <c r="AR25" i="12" s="1"/>
  <c r="AR26" i="12" s="1"/>
  <c r="AR27" i="12" s="1"/>
  <c r="E28" i="12" s="1"/>
  <c r="BB12" i="12"/>
  <c r="BB13" i="12" s="1"/>
  <c r="BB14" i="12" s="1"/>
  <c r="BB15" i="12" s="1"/>
  <c r="BB16" i="12" s="1"/>
  <c r="BB17" i="12" s="1"/>
  <c r="BB18" i="12" s="1"/>
  <c r="BB19" i="12" s="1"/>
  <c r="BB20" i="12" s="1"/>
  <c r="BB21" i="12" s="1"/>
  <c r="BB22" i="12" s="1"/>
  <c r="BB23" i="12" s="1"/>
  <c r="BB24" i="12" s="1"/>
  <c r="BB25" i="12" s="1"/>
  <c r="BB26" i="12" s="1"/>
  <c r="K27" i="12" s="1"/>
  <c r="U162" i="13"/>
  <c r="V162" i="13" s="1"/>
  <c r="W162" i="13" s="1"/>
  <c r="AU162" i="13" s="1"/>
  <c r="AU163" i="13" s="1"/>
  <c r="AU164" i="13" s="1"/>
  <c r="AU165" i="13" s="1"/>
  <c r="AU166" i="13" s="1"/>
  <c r="AU167" i="13" s="1"/>
  <c r="AU168" i="13" s="1"/>
  <c r="AU169" i="13" s="1"/>
  <c r="AU170" i="13" s="1"/>
  <c r="AU171" i="13" s="1"/>
  <c r="AU172" i="13" s="1"/>
  <c r="AU173" i="13" s="1"/>
  <c r="AU174" i="13" s="1"/>
  <c r="AU175" i="13" s="1"/>
  <c r="AU176" i="13" s="1"/>
  <c r="W163" i="13"/>
  <c r="AK163" i="13" s="1"/>
  <c r="AK164" i="13" s="1"/>
  <c r="AK165" i="13" s="1"/>
  <c r="AK166" i="13" s="1"/>
  <c r="AK167" i="13" s="1"/>
  <c r="AK168" i="13" s="1"/>
  <c r="AK169" i="13" s="1"/>
  <c r="AK170" i="13" s="1"/>
  <c r="AK171" i="13" s="1"/>
  <c r="AK172" i="13" s="1"/>
  <c r="AK173" i="13" s="1"/>
  <c r="AK174" i="13" s="1"/>
  <c r="AK175" i="13" s="1"/>
  <c r="AK176" i="13" s="1"/>
  <c r="AD163" i="13"/>
  <c r="AD164" i="13" s="1"/>
  <c r="AD165" i="13" s="1"/>
  <c r="AD166" i="13" s="1"/>
  <c r="AD167" i="13" s="1"/>
  <c r="K168" i="13" s="1"/>
  <c r="AV169" i="13"/>
  <c r="AV170" i="13" s="1"/>
  <c r="AV171" i="13" s="1"/>
  <c r="AV172" i="13" s="1"/>
  <c r="AV173" i="13" s="1"/>
  <c r="AV174" i="13" s="1"/>
  <c r="AV175" i="13" s="1"/>
  <c r="AV176" i="13" s="1"/>
  <c r="AL161" i="13"/>
  <c r="AL162" i="13" s="1"/>
  <c r="AL163" i="13" s="1"/>
  <c r="AL164" i="13" s="1"/>
  <c r="E165" i="13" s="1"/>
  <c r="AH161" i="13"/>
  <c r="AH162" i="13" s="1"/>
  <c r="AH163" i="13" s="1"/>
  <c r="AH164" i="13" s="1"/>
  <c r="AH165" i="13" s="1"/>
  <c r="AH166" i="13" s="1"/>
  <c r="AH167" i="13" s="1"/>
  <c r="AH168" i="13" s="1"/>
  <c r="AH169" i="13" s="1"/>
  <c r="K170" i="13" s="1"/>
  <c r="U18" i="12"/>
  <c r="V18" i="12" s="1"/>
  <c r="AZ161" i="13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J161" i="13"/>
  <c r="AJ162" i="13" s="1"/>
  <c r="AJ163" i="13" s="1"/>
  <c r="E164" i="13" s="1"/>
  <c r="AQ17" i="12"/>
  <c r="AQ18" i="12" s="1"/>
  <c r="AQ19" i="12" s="1"/>
  <c r="AQ20" i="12" s="1"/>
  <c r="AQ21" i="12" s="1"/>
  <c r="AQ22" i="12" s="1"/>
  <c r="AQ23" i="12" s="1"/>
  <c r="AQ24" i="12" s="1"/>
  <c r="AQ25" i="12" s="1"/>
  <c r="AQ26" i="12" s="1"/>
  <c r="AQ27" i="12" s="1"/>
  <c r="AQ28" i="12" s="1"/>
  <c r="AQ29" i="12" s="1"/>
  <c r="AQ30" i="12" s="1"/>
  <c r="K31" i="12" s="1"/>
  <c r="U158" i="13"/>
  <c r="V158" i="13" s="1"/>
  <c r="BF2" i="12"/>
  <c r="BG3" i="12" l="1"/>
  <c r="BG4" i="12" s="1"/>
  <c r="BG5" i="12" s="1"/>
  <c r="BG6" i="12" s="1"/>
  <c r="BG7" i="12" s="1"/>
  <c r="BG8" i="12" s="1"/>
  <c r="BG9" i="12" s="1"/>
  <c r="BG10" i="12" s="1"/>
  <c r="E11" i="12" s="1"/>
  <c r="M28" i="1"/>
  <c r="U170" i="13"/>
  <c r="V170" i="13" s="1"/>
  <c r="W158" i="13"/>
  <c r="BD158" i="13" s="1"/>
  <c r="BD159" i="13" s="1"/>
  <c r="BD160" i="13" s="1"/>
  <c r="BA158" i="13"/>
  <c r="BA159" i="13" s="1"/>
  <c r="BA160" i="13" s="1"/>
  <c r="U165" i="13"/>
  <c r="V165" i="13" s="1"/>
  <c r="W165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V177" i="13"/>
  <c r="E178" i="13" s="1"/>
  <c r="AK177" i="13"/>
  <c r="AK178" i="13" s="1"/>
  <c r="AK179" i="13" s="1"/>
  <c r="AK180" i="13" s="1"/>
  <c r="AK181" i="13" s="1"/>
  <c r="AK2" i="12"/>
  <c r="BF3" i="12"/>
  <c r="BF4" i="12" s="1"/>
  <c r="K5" i="12" s="1"/>
  <c r="M17" i="1"/>
  <c r="U164" i="13"/>
  <c r="V164" i="13" s="1"/>
  <c r="W164" i="13" s="1"/>
  <c r="AW164" i="13" s="1"/>
  <c r="AW165" i="13" s="1"/>
  <c r="AW166" i="13" s="1"/>
  <c r="AW167" i="13" s="1"/>
  <c r="AW168" i="13" s="1"/>
  <c r="AW169" i="13" s="1"/>
  <c r="AW170" i="13" s="1"/>
  <c r="AW171" i="13" s="1"/>
  <c r="AW172" i="13" s="1"/>
  <c r="AW173" i="13" s="1"/>
  <c r="E174" i="13" s="1"/>
  <c r="AU177" i="13"/>
  <c r="AU178" i="13" s="1"/>
  <c r="AU179" i="13" s="1"/>
  <c r="AU180" i="13" s="1"/>
  <c r="AU181" i="13" s="1"/>
  <c r="AU2" i="12"/>
  <c r="AZ2" i="12"/>
  <c r="AN162" i="13"/>
  <c r="AN163" i="13" s="1"/>
  <c r="AN164" i="13" s="1"/>
  <c r="AN165" i="13" s="1"/>
  <c r="AN166" i="13" s="1"/>
  <c r="E167" i="13" s="1"/>
  <c r="BE3" i="12"/>
  <c r="BE4" i="12" s="1"/>
  <c r="BE5" i="12" s="1"/>
  <c r="BE6" i="12" s="1"/>
  <c r="BE7" i="12" s="1"/>
  <c r="BE8" i="12" s="1"/>
  <c r="BE9" i="12" s="1"/>
  <c r="BE10" i="12" s="1"/>
  <c r="BE11" i="12" s="1"/>
  <c r="BE12" i="12" s="1"/>
  <c r="BE13" i="12" s="1"/>
  <c r="BE14" i="12" s="1"/>
  <c r="BE15" i="12" s="1"/>
  <c r="E16" i="12" s="1"/>
  <c r="M32" i="1"/>
  <c r="AG161" i="13"/>
  <c r="AG162" i="13" s="1"/>
  <c r="AG163" i="13" s="1"/>
  <c r="AG164" i="13" s="1"/>
  <c r="AG165" i="13" s="1"/>
  <c r="AG166" i="13" s="1"/>
  <c r="AG167" i="13" s="1"/>
  <c r="E168" i="13" s="1"/>
  <c r="W18" i="12"/>
  <c r="BC18" i="12" s="1"/>
  <c r="BC19" i="12" s="1"/>
  <c r="BC20" i="12" s="1"/>
  <c r="BC21" i="12" s="1"/>
  <c r="BC22" i="12" s="1"/>
  <c r="BC23" i="12" s="1"/>
  <c r="BC24" i="12" s="1"/>
  <c r="BC25" i="12" s="1"/>
  <c r="BC26" i="12" s="1"/>
  <c r="BC27" i="12" s="1"/>
  <c r="BC28" i="12" s="1"/>
  <c r="BC29" i="12" s="1"/>
  <c r="BC30" i="12" s="1"/>
  <c r="BC31" i="12" s="1"/>
  <c r="E32" i="12" s="1"/>
  <c r="AC18" i="12"/>
  <c r="AC19" i="12" s="1"/>
  <c r="AC20" i="12" s="1"/>
  <c r="AC21" i="12" s="1"/>
  <c r="AC22" i="12" s="1"/>
  <c r="AC23" i="12" s="1"/>
  <c r="AC24" i="12" s="1"/>
  <c r="AC25" i="12" s="1"/>
  <c r="AC26" i="12" s="1"/>
  <c r="AC27" i="12" s="1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C47" i="12" s="1"/>
  <c r="AC48" i="12" s="1"/>
  <c r="AC49" i="12" s="1"/>
  <c r="K50" i="12" s="1"/>
  <c r="AI161" i="13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2" i="12" l="1"/>
  <c r="AL165" i="13"/>
  <c r="AL166" i="13" s="1"/>
  <c r="AL167" i="13" s="1"/>
  <c r="AL168" i="13" s="1"/>
  <c r="AL169" i="13" s="1"/>
  <c r="AL170" i="13" s="1"/>
  <c r="AL171" i="13" s="1"/>
  <c r="E172" i="13" s="1"/>
  <c r="AB177" i="13"/>
  <c r="AB178" i="13" s="1"/>
  <c r="AB179" i="13" s="1"/>
  <c r="AB180" i="13" s="1"/>
  <c r="AB181" i="13" s="1"/>
  <c r="AB2" i="12"/>
  <c r="AJ164" i="13"/>
  <c r="AJ165" i="13" s="1"/>
  <c r="AJ166" i="13" s="1"/>
  <c r="AJ167" i="13" s="1"/>
  <c r="AJ168" i="13" s="1"/>
  <c r="AJ169" i="13" s="1"/>
  <c r="AJ170" i="13" s="1"/>
  <c r="AJ171" i="13" s="1"/>
  <c r="AJ172" i="13" s="1"/>
  <c r="AJ173" i="13" s="1"/>
  <c r="AJ174" i="13" s="1"/>
  <c r="AJ175" i="13" s="1"/>
  <c r="E176" i="13" s="1"/>
  <c r="BA161" i="13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AU3" i="12"/>
  <c r="AU4" i="12" s="1"/>
  <c r="AU5" i="12" s="1"/>
  <c r="AU6" i="12" s="1"/>
  <c r="AU7" i="12" s="1"/>
  <c r="E8" i="12" s="1"/>
  <c r="M18" i="1"/>
  <c r="BD161" i="13"/>
  <c r="BD162" i="13" s="1"/>
  <c r="BD163" i="13" s="1"/>
  <c r="BD164" i="13" s="1"/>
  <c r="BD165" i="13" s="1"/>
  <c r="BD166" i="13" s="1"/>
  <c r="K167" i="13" s="1"/>
  <c r="AZ3" i="12"/>
  <c r="AZ4" i="12" s="1"/>
  <c r="AZ5" i="12" s="1"/>
  <c r="AZ6" i="12" s="1"/>
  <c r="AZ7" i="12" s="1"/>
  <c r="AZ8" i="12" s="1"/>
  <c r="AZ9" i="12" s="1"/>
  <c r="AZ10" i="12" s="1"/>
  <c r="K11" i="12" s="1"/>
  <c r="M24" i="1"/>
  <c r="AK3" i="12"/>
  <c r="AK4" i="12" s="1"/>
  <c r="AK5" i="12" s="1"/>
  <c r="AK6" i="12" s="1"/>
  <c r="AK7" i="12" s="1"/>
  <c r="AK8" i="12" s="1"/>
  <c r="AK9" i="12" s="1"/>
  <c r="AK10" i="12" s="1"/>
  <c r="AK11" i="12" s="1"/>
  <c r="AK12" i="12" s="1"/>
  <c r="AK13" i="12" s="1"/>
  <c r="K14" i="12" s="1"/>
  <c r="M21" i="1"/>
  <c r="W170" i="13"/>
  <c r="AH170" i="13" s="1"/>
  <c r="AH171" i="13" s="1"/>
  <c r="AH172" i="13" s="1"/>
  <c r="K173" i="13" s="1"/>
  <c r="AX170" i="13"/>
  <c r="AX171" i="13" s="1"/>
  <c r="AX172" i="13" s="1"/>
  <c r="AX173" i="13" s="1"/>
  <c r="AX174" i="13" s="1"/>
  <c r="E175" i="13" s="1"/>
  <c r="U168" i="13"/>
  <c r="V168" i="13" s="1"/>
  <c r="W168" i="13" s="1"/>
  <c r="AD168" i="13" s="1"/>
  <c r="AD169" i="13" s="1"/>
  <c r="AD170" i="13" s="1"/>
  <c r="E171" i="13" s="1"/>
  <c r="U16" i="12"/>
  <c r="V16" i="12" s="1"/>
  <c r="W16" i="12" s="1"/>
  <c r="AE16" i="12" s="1"/>
  <c r="AE17" i="12" s="1"/>
  <c r="AE18" i="12" s="1"/>
  <c r="AE19" i="12" s="1"/>
  <c r="AE20" i="12" s="1"/>
  <c r="AE21" i="12" s="1"/>
  <c r="AE22" i="12" s="1"/>
  <c r="AE23" i="12" s="1"/>
  <c r="AE24" i="12" s="1"/>
  <c r="AE25" i="12" s="1"/>
  <c r="AE26" i="12" s="1"/>
  <c r="AE27" i="12" s="1"/>
  <c r="AE28" i="12" s="1"/>
  <c r="AE29" i="12" s="1"/>
  <c r="AE30" i="12" s="1"/>
  <c r="E31" i="12" s="1"/>
  <c r="BE16" i="12"/>
  <c r="BE17" i="12" s="1"/>
  <c r="BE18" i="12" s="1"/>
  <c r="BE19" i="12" s="1"/>
  <c r="BE20" i="12" s="1"/>
  <c r="BE21" i="12" s="1"/>
  <c r="BE22" i="12" s="1"/>
  <c r="BE23" i="12" s="1"/>
  <c r="BE24" i="12" s="1"/>
  <c r="BE25" i="12" s="1"/>
  <c r="BE26" i="12" s="1"/>
  <c r="BE27" i="12" s="1"/>
  <c r="BE28" i="12" s="1"/>
  <c r="BE29" i="12" s="1"/>
  <c r="BE30" i="12" s="1"/>
  <c r="BE31" i="12" s="1"/>
  <c r="K32" i="12" s="1"/>
  <c r="U32" i="12" s="1"/>
  <c r="V32" i="12" s="1"/>
  <c r="W32" i="12" l="1"/>
  <c r="BC32" i="12"/>
  <c r="BC33" i="12" s="1"/>
  <c r="BC34" i="12" s="1"/>
  <c r="BC35" i="12" s="1"/>
  <c r="BC36" i="12" s="1"/>
  <c r="BC37" i="12" s="1"/>
  <c r="BC38" i="12" s="1"/>
  <c r="BC39" i="12" s="1"/>
  <c r="BC40" i="12" s="1"/>
  <c r="BC41" i="12" s="1"/>
  <c r="BC42" i="12" s="1"/>
  <c r="BC43" i="12" s="1"/>
  <c r="BC44" i="12" s="1"/>
  <c r="BC45" i="12" s="1"/>
  <c r="BC46" i="12" s="1"/>
  <c r="BC47" i="12" s="1"/>
  <c r="BC48" i="12" s="1"/>
  <c r="K49" i="12" s="1"/>
  <c r="BA2" i="12"/>
  <c r="U173" i="13"/>
  <c r="V173" i="13" s="1"/>
  <c r="U11" i="12"/>
  <c r="V11" i="12" s="1"/>
  <c r="U167" i="13"/>
  <c r="V167" i="13" s="1"/>
  <c r="AB3" i="12"/>
  <c r="AB4" i="12" s="1"/>
  <c r="AB5" i="12" s="1"/>
  <c r="AB6" i="12" s="1"/>
  <c r="AB7" i="12" s="1"/>
  <c r="K8" i="12" s="1"/>
  <c r="U8" i="12" s="1"/>
  <c r="V8" i="12" s="1"/>
  <c r="M6" i="1"/>
  <c r="AG168" i="13"/>
  <c r="AG169" i="13" s="1"/>
  <c r="AG170" i="13" s="1"/>
  <c r="AG171" i="13" s="1"/>
  <c r="AG172" i="13" s="1"/>
  <c r="AG173" i="13" s="1"/>
  <c r="AG174" i="13" s="1"/>
  <c r="AG175" i="13" s="1"/>
  <c r="AG176" i="13" s="1"/>
  <c r="U171" i="13"/>
  <c r="V171" i="13" s="1"/>
  <c r="W171" i="13" s="1"/>
  <c r="AS171" i="13" s="1"/>
  <c r="AS172" i="13" s="1"/>
  <c r="AS173" i="13" s="1"/>
  <c r="AS174" i="13" s="1"/>
  <c r="AS175" i="13" s="1"/>
  <c r="AS176" i="13" s="1"/>
  <c r="BE32" i="12"/>
  <c r="BE33" i="12" s="1"/>
  <c r="BE34" i="12" s="1"/>
  <c r="BE35" i="12" s="1"/>
  <c r="BE36" i="12" s="1"/>
  <c r="BE37" i="12" s="1"/>
  <c r="BE38" i="12" s="1"/>
  <c r="BE39" i="12" s="1"/>
  <c r="BE40" i="12" s="1"/>
  <c r="BE41" i="12" s="1"/>
  <c r="BE42" i="12" s="1"/>
  <c r="BE43" i="12" s="1"/>
  <c r="BE44" i="12" s="1"/>
  <c r="BE45" i="12" s="1"/>
  <c r="BE46" i="12" s="1"/>
  <c r="K47" i="12" s="1"/>
  <c r="U172" i="13"/>
  <c r="V172" i="13" s="1"/>
  <c r="W172" i="13" s="1"/>
  <c r="AF172" i="13" s="1"/>
  <c r="AF173" i="13" s="1"/>
  <c r="AF174" i="13" s="1"/>
  <c r="AF175" i="13" s="1"/>
  <c r="K176" i="13" s="1"/>
  <c r="U31" i="12"/>
  <c r="V31" i="12" s="1"/>
  <c r="W31" i="12" s="1"/>
  <c r="AQ31" i="12" s="1"/>
  <c r="AQ32" i="12" s="1"/>
  <c r="AQ33" i="12" s="1"/>
  <c r="AQ34" i="12" s="1"/>
  <c r="AQ35" i="12" s="1"/>
  <c r="AQ36" i="12" s="1"/>
  <c r="AQ37" i="12" s="1"/>
  <c r="AQ38" i="12" s="1"/>
  <c r="AQ39" i="12" s="1"/>
  <c r="AQ40" i="12" s="1"/>
  <c r="AQ41" i="12" s="1"/>
  <c r="AQ42" i="12" s="1"/>
  <c r="AQ43" i="12" s="1"/>
  <c r="AQ44" i="12" s="1"/>
  <c r="AQ45" i="12" s="1"/>
  <c r="AQ46" i="12" s="1"/>
  <c r="AQ47" i="12" s="1"/>
  <c r="AQ48" i="12" s="1"/>
  <c r="AQ49" i="12" s="1"/>
  <c r="E50" i="12" s="1"/>
  <c r="AE31" i="12"/>
  <c r="AE32" i="12" s="1"/>
  <c r="AE33" i="12" s="1"/>
  <c r="K34" i="12" s="1"/>
  <c r="AI3" i="12"/>
  <c r="AI4" i="12" s="1"/>
  <c r="AI5" i="12" s="1"/>
  <c r="AI6" i="12" s="1"/>
  <c r="AI7" i="12" s="1"/>
  <c r="AI8" i="12" s="1"/>
  <c r="AI9" i="12" s="1"/>
  <c r="E10" i="12" s="1"/>
  <c r="M16" i="1"/>
  <c r="W8" i="12" l="1"/>
  <c r="AU8" i="12"/>
  <c r="AU9" i="12" s="1"/>
  <c r="AU10" i="12" s="1"/>
  <c r="AU11" i="12" s="1"/>
  <c r="AU12" i="12" s="1"/>
  <c r="AU13" i="12" s="1"/>
  <c r="AU14" i="12" s="1"/>
  <c r="AU15" i="12" s="1"/>
  <c r="AU16" i="12" s="1"/>
  <c r="AU17" i="12" s="1"/>
  <c r="AU18" i="12" s="1"/>
  <c r="AU19" i="12" s="1"/>
  <c r="AU20" i="12" s="1"/>
  <c r="AU21" i="12" s="1"/>
  <c r="AU22" i="12" s="1"/>
  <c r="AU23" i="12" s="1"/>
  <c r="E24" i="12" s="1"/>
  <c r="BA3" i="12"/>
  <c r="BA4" i="12" s="1"/>
  <c r="BA5" i="12" s="1"/>
  <c r="BA6" i="12" s="1"/>
  <c r="BA7" i="12" s="1"/>
  <c r="BA8" i="12" s="1"/>
  <c r="BA9" i="12" s="1"/>
  <c r="BA10" i="12" s="1"/>
  <c r="BA11" i="12" s="1"/>
  <c r="BA12" i="12" s="1"/>
  <c r="K13" i="12" s="1"/>
  <c r="M10" i="1"/>
  <c r="AS177" i="13"/>
  <c r="AS178" i="13" s="1"/>
  <c r="AS179" i="13" s="1"/>
  <c r="AS180" i="13" s="1"/>
  <c r="AS181" i="13" s="1"/>
  <c r="AS2" i="12"/>
  <c r="AL172" i="13"/>
  <c r="AL173" i="13" s="1"/>
  <c r="AL174" i="13" s="1"/>
  <c r="AL175" i="13" s="1"/>
  <c r="AL176" i="13" s="1"/>
  <c r="AG177" i="13"/>
  <c r="AG178" i="13" s="1"/>
  <c r="AG179" i="13" s="1"/>
  <c r="AG180" i="13" s="1"/>
  <c r="AG181" i="13" s="1"/>
  <c r="U176" i="13"/>
  <c r="V176" i="13" s="1"/>
  <c r="AD171" i="13"/>
  <c r="AD172" i="13" s="1"/>
  <c r="AD173" i="13" s="1"/>
  <c r="AD174" i="13" s="1"/>
  <c r="AD175" i="13" s="1"/>
  <c r="AD176" i="13" s="1"/>
  <c r="AB8" i="12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E23" i="12" s="1"/>
  <c r="W167" i="13"/>
  <c r="BD167" i="13" s="1"/>
  <c r="BD168" i="13" s="1"/>
  <c r="BD169" i="13" s="1"/>
  <c r="BD170" i="13" s="1"/>
  <c r="BD171" i="13" s="1"/>
  <c r="BD172" i="13" s="1"/>
  <c r="BD173" i="13" s="1"/>
  <c r="K174" i="13" s="1"/>
  <c r="AN167" i="13"/>
  <c r="AN168" i="13" s="1"/>
  <c r="AN169" i="13" s="1"/>
  <c r="AN170" i="13" s="1"/>
  <c r="AN171" i="13" s="1"/>
  <c r="AN172" i="13" s="1"/>
  <c r="AN173" i="13" s="1"/>
  <c r="AN174" i="13" s="1"/>
  <c r="AN175" i="13" s="1"/>
  <c r="AN176" i="13" s="1"/>
  <c r="W11" i="12"/>
  <c r="AZ11" i="12" s="1"/>
  <c r="AZ12" i="12" s="1"/>
  <c r="AZ13" i="12" s="1"/>
  <c r="AZ14" i="12" s="1"/>
  <c r="AZ15" i="12" s="1"/>
  <c r="AZ16" i="12" s="1"/>
  <c r="AZ17" i="12" s="1"/>
  <c r="AZ18" i="12" s="1"/>
  <c r="AZ19" i="12" s="1"/>
  <c r="AZ20" i="12" s="1"/>
  <c r="AZ21" i="12" s="1"/>
  <c r="AZ22" i="12" s="1"/>
  <c r="AZ23" i="12" s="1"/>
  <c r="AZ24" i="12" s="1"/>
  <c r="AZ25" i="12" s="1"/>
  <c r="AZ26" i="12" s="1"/>
  <c r="AZ27" i="12" s="1"/>
  <c r="AZ28" i="12" s="1"/>
  <c r="AZ29" i="12" s="1"/>
  <c r="E30" i="12" s="1"/>
  <c r="BG11" i="12"/>
  <c r="BG12" i="12" s="1"/>
  <c r="BG13" i="12" s="1"/>
  <c r="BG14" i="12" s="1"/>
  <c r="BG15" i="12" s="1"/>
  <c r="BG16" i="12" s="1"/>
  <c r="BG17" i="12" s="1"/>
  <c r="BG18" i="12" s="1"/>
  <c r="BG19" i="12" s="1"/>
  <c r="BG20" i="12" s="1"/>
  <c r="BG21" i="12" s="1"/>
  <c r="BG22" i="12" s="1"/>
  <c r="BG23" i="12" s="1"/>
  <c r="BG24" i="12" s="1"/>
  <c r="BG25" i="12" s="1"/>
  <c r="BG26" i="12" s="1"/>
  <c r="BG27" i="12" s="1"/>
  <c r="BG28" i="12" s="1"/>
  <c r="K29" i="12" s="1"/>
  <c r="U50" i="12"/>
  <c r="V50" i="12" s="1"/>
  <c r="W50" i="12" s="1"/>
  <c r="AC50" i="12" s="1"/>
  <c r="AC51" i="12" s="1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E64" i="12" s="1"/>
  <c r="W173" i="13"/>
  <c r="AH173" i="13" s="1"/>
  <c r="AH174" i="13" s="1"/>
  <c r="AH175" i="13" s="1"/>
  <c r="AH176" i="13" s="1"/>
  <c r="AP173" i="13"/>
  <c r="AP174" i="13" s="1"/>
  <c r="AP175" i="13" s="1"/>
  <c r="AP176" i="13" s="1"/>
  <c r="AQ50" i="12" l="1"/>
  <c r="AQ51" i="12" s="1"/>
  <c r="AQ52" i="12" s="1"/>
  <c r="AQ53" i="12" s="1"/>
  <c r="AQ54" i="12" s="1"/>
  <c r="AQ55" i="12" s="1"/>
  <c r="AQ56" i="12" s="1"/>
  <c r="AQ57" i="12" s="1"/>
  <c r="AQ58" i="12" s="1"/>
  <c r="AQ59" i="12" s="1"/>
  <c r="AQ60" i="12" s="1"/>
  <c r="AQ61" i="12" s="1"/>
  <c r="AQ62" i="12" s="1"/>
  <c r="AQ63" i="12" s="1"/>
  <c r="AQ64" i="12" s="1"/>
  <c r="K65" i="12" s="1"/>
  <c r="K177" i="13"/>
  <c r="AL177" i="13"/>
  <c r="AL178" i="13" s="1"/>
  <c r="AL179" i="13" s="1"/>
  <c r="AL180" i="13" s="1"/>
  <c r="AL181" i="13" s="1"/>
  <c r="AL2" i="12" s="1"/>
  <c r="AS3" i="12"/>
  <c r="AS4" i="12" s="1"/>
  <c r="AS5" i="12" s="1"/>
  <c r="AS6" i="12" s="1"/>
  <c r="AS7" i="12" s="1"/>
  <c r="AS8" i="12" s="1"/>
  <c r="AS9" i="12" s="1"/>
  <c r="AS10" i="12" s="1"/>
  <c r="AS11" i="12" s="1"/>
  <c r="AS12" i="12" s="1"/>
  <c r="AS13" i="12" s="1"/>
  <c r="AS14" i="12" s="1"/>
  <c r="K15" i="12" s="1"/>
  <c r="M33" i="1"/>
  <c r="U174" i="13"/>
  <c r="V174" i="13" s="1"/>
  <c r="AN177" i="13"/>
  <c r="AN178" i="13" s="1"/>
  <c r="AN179" i="13" s="1"/>
  <c r="AN180" i="13" s="1"/>
  <c r="AN181" i="13" s="1"/>
  <c r="AN2" i="12"/>
  <c r="U13" i="12"/>
  <c r="V13" i="12" s="1"/>
  <c r="AG2" i="12"/>
  <c r="AP177" i="13"/>
  <c r="AP178" i="13" s="1"/>
  <c r="AP179" i="13" s="1"/>
  <c r="AP180" i="13" s="1"/>
  <c r="AP181" i="13" s="1"/>
  <c r="W176" i="13"/>
  <c r="AF176" i="13" s="1"/>
  <c r="AJ176" i="13"/>
  <c r="AH177" i="13"/>
  <c r="K178" i="13" s="1"/>
  <c r="AL3" i="12" l="1"/>
  <c r="AL4" i="12" s="1"/>
  <c r="AL5" i="12" s="1"/>
  <c r="AL6" i="12" s="1"/>
  <c r="K7" i="12" s="1"/>
  <c r="M7" i="1"/>
  <c r="U15" i="12"/>
  <c r="V15" i="12" s="1"/>
  <c r="E3" i="12"/>
  <c r="M5" i="1"/>
  <c r="U177" i="13"/>
  <c r="V177" i="13" s="1"/>
  <c r="AF177" i="13"/>
  <c r="AF178" i="13" s="1"/>
  <c r="AF179" i="13" s="1"/>
  <c r="AF180" i="13" s="1"/>
  <c r="AF181" i="13" s="1"/>
  <c r="AP2" i="12"/>
  <c r="W13" i="12"/>
  <c r="BA13" i="12" s="1"/>
  <c r="BA14" i="12" s="1"/>
  <c r="BA15" i="12" s="1"/>
  <c r="BA16" i="12" s="1"/>
  <c r="BA17" i="12" s="1"/>
  <c r="BA18" i="12" s="1"/>
  <c r="BA19" i="12" s="1"/>
  <c r="BA20" i="12" s="1"/>
  <c r="BA21" i="12" s="1"/>
  <c r="BA22" i="12" s="1"/>
  <c r="BA23" i="12" s="1"/>
  <c r="BA24" i="12" s="1"/>
  <c r="BA25" i="12" s="1"/>
  <c r="BA26" i="12" s="1"/>
  <c r="BA27" i="12" s="1"/>
  <c r="BA28" i="12" s="1"/>
  <c r="E29" i="12" s="1"/>
  <c r="AT13" i="12"/>
  <c r="AT14" i="12" s="1"/>
  <c r="AT15" i="12" s="1"/>
  <c r="AT16" i="12" s="1"/>
  <c r="AT17" i="12" s="1"/>
  <c r="AT18" i="12" s="1"/>
  <c r="AT19" i="12" s="1"/>
  <c r="AT20" i="12" s="1"/>
  <c r="AT21" i="12" s="1"/>
  <c r="AT22" i="12" s="1"/>
  <c r="AT23" i="12" s="1"/>
  <c r="AT24" i="12" s="1"/>
  <c r="AT25" i="12" s="1"/>
  <c r="AT26" i="12" s="1"/>
  <c r="AT27" i="12" s="1"/>
  <c r="K28" i="12" s="1"/>
  <c r="AN3" i="12"/>
  <c r="AN4" i="12" s="1"/>
  <c r="AN5" i="12" s="1"/>
  <c r="E6" i="12" s="1"/>
  <c r="M14" i="1"/>
  <c r="U178" i="13"/>
  <c r="V178" i="13" s="1"/>
  <c r="AJ177" i="13"/>
  <c r="AJ178" i="13" s="1"/>
  <c r="AJ179" i="13" s="1"/>
  <c r="E180" i="13" s="1"/>
  <c r="W174" i="13"/>
  <c r="BD174" i="13" s="1"/>
  <c r="K175" i="13" s="1"/>
  <c r="AW174" i="13"/>
  <c r="AW175" i="13" s="1"/>
  <c r="AW176" i="13" s="1"/>
  <c r="AP3" i="12" l="1"/>
  <c r="AP4" i="12" s="1"/>
  <c r="AP5" i="12" s="1"/>
  <c r="AP6" i="12" s="1"/>
  <c r="AP7" i="12" s="1"/>
  <c r="AP8" i="12" s="1"/>
  <c r="E9" i="12" s="1"/>
  <c r="M22" i="1"/>
  <c r="U175" i="13"/>
  <c r="V175" i="13" s="1"/>
  <c r="W177" i="13"/>
  <c r="AD177" i="13" s="1"/>
  <c r="AD178" i="13" s="1"/>
  <c r="AD179" i="13" s="1"/>
  <c r="AD180" i="13" s="1"/>
  <c r="AM177" i="13"/>
  <c r="AM178" i="13" s="1"/>
  <c r="AM179" i="13" s="1"/>
  <c r="K180" i="13" s="1"/>
  <c r="U29" i="12"/>
  <c r="V29" i="12" s="1"/>
  <c r="W29" i="12" s="1"/>
  <c r="BG29" i="12" s="1"/>
  <c r="BG30" i="12" s="1"/>
  <c r="BG31" i="12" s="1"/>
  <c r="BG32" i="12" s="1"/>
  <c r="BG33" i="12" s="1"/>
  <c r="BG34" i="12" s="1"/>
  <c r="BG35" i="12" s="1"/>
  <c r="BG36" i="12" s="1"/>
  <c r="BG37" i="12" s="1"/>
  <c r="BG38" i="12" s="1"/>
  <c r="BG39" i="12" s="1"/>
  <c r="BG40" i="12" s="1"/>
  <c r="BG41" i="12" s="1"/>
  <c r="BG42" i="12" s="1"/>
  <c r="BG43" i="12" s="1"/>
  <c r="E44" i="12" s="1"/>
  <c r="W15" i="12"/>
  <c r="AS15" i="12" s="1"/>
  <c r="AS16" i="12" s="1"/>
  <c r="AS17" i="12" s="1"/>
  <c r="AS18" i="12" s="1"/>
  <c r="AS19" i="12" s="1"/>
  <c r="AS20" i="12" s="1"/>
  <c r="AS21" i="12" s="1"/>
  <c r="AS22" i="12" s="1"/>
  <c r="AS23" i="12" s="1"/>
  <c r="AS24" i="12" s="1"/>
  <c r="AS25" i="12" s="1"/>
  <c r="AS26" i="12" s="1"/>
  <c r="AS27" i="12" s="1"/>
  <c r="AS28" i="12" s="1"/>
  <c r="AS29" i="12" s="1"/>
  <c r="AS30" i="12" s="1"/>
  <c r="AS31" i="12" s="1"/>
  <c r="AS32" i="12" s="1"/>
  <c r="AS33" i="12" s="1"/>
  <c r="E34" i="12" s="1"/>
  <c r="BH15" i="12"/>
  <c r="BH16" i="12" s="1"/>
  <c r="BH17" i="12" s="1"/>
  <c r="BH18" i="12" s="1"/>
  <c r="BH19" i="12" s="1"/>
  <c r="BH20" i="12" s="1"/>
  <c r="BH21" i="12" s="1"/>
  <c r="BH22" i="12" s="1"/>
  <c r="BH23" i="12" s="1"/>
  <c r="BH24" i="12" s="1"/>
  <c r="BH25" i="12" s="1"/>
  <c r="BH26" i="12" s="1"/>
  <c r="BH27" i="12" s="1"/>
  <c r="BH28" i="12" s="1"/>
  <c r="BH29" i="12" s="1"/>
  <c r="BH30" i="12" s="1"/>
  <c r="BH31" i="12" s="1"/>
  <c r="BH32" i="12" s="1"/>
  <c r="K33" i="12" s="1"/>
  <c r="AF2" i="12"/>
  <c r="W178" i="13"/>
  <c r="AH178" i="13" s="1"/>
  <c r="AH179" i="13" s="1"/>
  <c r="AH180" i="13" s="1"/>
  <c r="AV178" i="13"/>
  <c r="E179" i="13" s="1"/>
  <c r="AW177" i="13"/>
  <c r="AW178" i="13" s="1"/>
  <c r="AW179" i="13" s="1"/>
  <c r="AW180" i="13" s="1"/>
  <c r="AW181" i="13" s="1"/>
  <c r="AW2" i="12"/>
  <c r="U28" i="12"/>
  <c r="V28" i="12" s="1"/>
  <c r="W28" i="12" l="1"/>
  <c r="AT28" i="12" s="1"/>
  <c r="AT29" i="12" s="1"/>
  <c r="AT30" i="12" s="1"/>
  <c r="AT31" i="12" s="1"/>
  <c r="AT32" i="12" s="1"/>
  <c r="AT33" i="12" s="1"/>
  <c r="AT34" i="12" s="1"/>
  <c r="AT35" i="12" s="1"/>
  <c r="AT36" i="12" s="1"/>
  <c r="AT37" i="12" s="1"/>
  <c r="AT38" i="12" s="1"/>
  <c r="AT39" i="12" s="1"/>
  <c r="AT40" i="12" s="1"/>
  <c r="AT41" i="12" s="1"/>
  <c r="AT42" i="12" s="1"/>
  <c r="AT43" i="12" s="1"/>
  <c r="AT44" i="12" s="1"/>
  <c r="E45" i="12" s="1"/>
  <c r="AR28" i="12"/>
  <c r="AR29" i="12" s="1"/>
  <c r="AR30" i="12" s="1"/>
  <c r="AR31" i="12" s="1"/>
  <c r="AR32" i="12" s="1"/>
  <c r="AR33" i="12" s="1"/>
  <c r="AR34" i="12" s="1"/>
  <c r="AR35" i="12" s="1"/>
  <c r="AR36" i="12" s="1"/>
  <c r="AR37" i="12" s="1"/>
  <c r="AR38" i="12" s="1"/>
  <c r="AR39" i="12" s="1"/>
  <c r="AR40" i="12" s="1"/>
  <c r="AR41" i="12" s="1"/>
  <c r="AR42" i="12" s="1"/>
  <c r="K43" i="12" s="1"/>
  <c r="BA29" i="12"/>
  <c r="BA30" i="12" s="1"/>
  <c r="BA31" i="12" s="1"/>
  <c r="BA32" i="12" s="1"/>
  <c r="BA33" i="12" s="1"/>
  <c r="BA34" i="12" s="1"/>
  <c r="BA35" i="12" s="1"/>
  <c r="BA36" i="12" s="1"/>
  <c r="BA37" i="12" s="1"/>
  <c r="BA38" i="12" s="1"/>
  <c r="BA39" i="12" s="1"/>
  <c r="BA40" i="12" s="1"/>
  <c r="BA41" i="12" s="1"/>
  <c r="BA42" i="12" s="1"/>
  <c r="E43" i="12" s="1"/>
  <c r="U34" i="12"/>
  <c r="V34" i="12" s="1"/>
  <c r="W34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47" i="12" s="1"/>
  <c r="E48" i="12" s="1"/>
  <c r="AS34" i="12"/>
  <c r="AS35" i="12" s="1"/>
  <c r="AS36" i="12" s="1"/>
  <c r="AS37" i="12" s="1"/>
  <c r="AS38" i="12" s="1"/>
  <c r="AS39" i="12" s="1"/>
  <c r="AS40" i="12" s="1"/>
  <c r="AS41" i="12" s="1"/>
  <c r="AS42" i="12" s="1"/>
  <c r="AS43" i="12" s="1"/>
  <c r="AS44" i="12" s="1"/>
  <c r="AS45" i="12" s="1"/>
  <c r="AS46" i="12" s="1"/>
  <c r="AS47" i="12" s="1"/>
  <c r="AS48" i="12" s="1"/>
  <c r="E49" i="12" s="1"/>
  <c r="W175" i="13"/>
  <c r="BD175" i="13" s="1"/>
  <c r="BD176" i="13" s="1"/>
  <c r="AX175" i="13"/>
  <c r="AX176" i="13" s="1"/>
  <c r="U33" i="12"/>
  <c r="V33" i="12" s="1"/>
  <c r="AF3" i="12"/>
  <c r="AF4" i="12" s="1"/>
  <c r="E5" i="12" s="1"/>
  <c r="M12" i="1"/>
  <c r="AH181" i="13"/>
  <c r="AH2" i="12"/>
  <c r="U180" i="13"/>
  <c r="V180" i="13" s="1"/>
  <c r="AW3" i="12"/>
  <c r="AW4" i="12" s="1"/>
  <c r="AW5" i="12" s="1"/>
  <c r="AW6" i="12" s="1"/>
  <c r="E7" i="12" s="1"/>
  <c r="M13" i="1"/>
  <c r="AD181" i="13"/>
  <c r="AD2" i="12"/>
  <c r="U7" i="12" l="1"/>
  <c r="V7" i="12" s="1"/>
  <c r="W7" i="12" s="1"/>
  <c r="AL7" i="12" s="1"/>
  <c r="AL8" i="12" s="1"/>
  <c r="AL9" i="12" s="1"/>
  <c r="AL10" i="12" s="1"/>
  <c r="AL11" i="12" s="1"/>
  <c r="AL12" i="12" s="1"/>
  <c r="AL13" i="12" s="1"/>
  <c r="AL14" i="12" s="1"/>
  <c r="AL15" i="12" s="1"/>
  <c r="AL16" i="12" s="1"/>
  <c r="AL17" i="12" s="1"/>
  <c r="AL18" i="12" s="1"/>
  <c r="AL19" i="12" s="1"/>
  <c r="AL20" i="12" s="1"/>
  <c r="AL21" i="12" s="1"/>
  <c r="AL22" i="12" s="1"/>
  <c r="AL23" i="12" s="1"/>
  <c r="AL24" i="12" s="1"/>
  <c r="E25" i="12" s="1"/>
  <c r="BD177" i="13"/>
  <c r="BD178" i="13" s="1"/>
  <c r="K179" i="13" s="1"/>
  <c r="AH3" i="12"/>
  <c r="AH4" i="12" s="1"/>
  <c r="AH5" i="12" s="1"/>
  <c r="AH6" i="12" s="1"/>
  <c r="AH7" i="12" s="1"/>
  <c r="AH8" i="12" s="1"/>
  <c r="K9" i="12" s="1"/>
  <c r="M11" i="1"/>
  <c r="U43" i="12"/>
  <c r="V43" i="12" s="1"/>
  <c r="W43" i="12" s="1"/>
  <c r="AR43" i="12" s="1"/>
  <c r="AR44" i="12" s="1"/>
  <c r="AR45" i="12" s="1"/>
  <c r="AR46" i="12" s="1"/>
  <c r="AR47" i="12" s="1"/>
  <c r="AR48" i="12" s="1"/>
  <c r="AR49" i="12" s="1"/>
  <c r="AR50" i="12" s="1"/>
  <c r="AR51" i="12" s="1"/>
  <c r="AR52" i="12" s="1"/>
  <c r="AR53" i="12" s="1"/>
  <c r="AR54" i="12" s="1"/>
  <c r="AR55" i="12" s="1"/>
  <c r="AR56" i="12" s="1"/>
  <c r="AR57" i="12" s="1"/>
  <c r="AR58" i="12" s="1"/>
  <c r="E59" i="12" s="1"/>
  <c r="U49" i="12"/>
  <c r="V49" i="12" s="1"/>
  <c r="W49" i="12" s="1"/>
  <c r="BC49" i="12" s="1"/>
  <c r="BC50" i="12" s="1"/>
  <c r="BC51" i="12" s="1"/>
  <c r="BC52" i="12" s="1"/>
  <c r="BC53" i="12" s="1"/>
  <c r="BC54" i="12" s="1"/>
  <c r="BC55" i="12" s="1"/>
  <c r="BC56" i="12" s="1"/>
  <c r="BC57" i="12" s="1"/>
  <c r="BC58" i="12" s="1"/>
  <c r="BC59" i="12" s="1"/>
  <c r="BC60" i="12" s="1"/>
  <c r="BC61" i="12" s="1"/>
  <c r="BC62" i="12" s="1"/>
  <c r="BC63" i="12" s="1"/>
  <c r="BC64" i="12" s="1"/>
  <c r="BC65" i="12" s="1"/>
  <c r="E66" i="12" s="1"/>
  <c r="W180" i="13"/>
  <c r="AM180" i="13" s="1"/>
  <c r="AJ180" i="13"/>
  <c r="AX177" i="13"/>
  <c r="AX178" i="13" s="1"/>
  <c r="AX179" i="13" s="1"/>
  <c r="AX180" i="13" s="1"/>
  <c r="AX181" i="13" s="1"/>
  <c r="AX2" i="12"/>
  <c r="U5" i="12"/>
  <c r="V5" i="12" s="1"/>
  <c r="W5" i="12" s="1"/>
  <c r="BF5" i="12" s="1"/>
  <c r="BF6" i="12" s="1"/>
  <c r="BF7" i="12" s="1"/>
  <c r="BF8" i="12" s="1"/>
  <c r="BF9" i="12" s="1"/>
  <c r="BF10" i="12" s="1"/>
  <c r="BF11" i="12" s="1"/>
  <c r="BF12" i="12" s="1"/>
  <c r="BF13" i="12" s="1"/>
  <c r="BF14" i="12" s="1"/>
  <c r="BF15" i="12" s="1"/>
  <c r="BF16" i="12" s="1"/>
  <c r="BF17" i="12" s="1"/>
  <c r="BF18" i="12" s="1"/>
  <c r="BF19" i="12" s="1"/>
  <c r="E20" i="12" s="1"/>
  <c r="AD3" i="12"/>
  <c r="AD4" i="12" s="1"/>
  <c r="AD5" i="12" s="1"/>
  <c r="AD6" i="12" s="1"/>
  <c r="AD7" i="12" s="1"/>
  <c r="AD8" i="12" s="1"/>
  <c r="AD9" i="12" s="1"/>
  <c r="AD10" i="12" s="1"/>
  <c r="AD11" i="12" s="1"/>
  <c r="AD12" i="12" s="1"/>
  <c r="AD13" i="12" s="1"/>
  <c r="E14" i="12" s="1"/>
  <c r="M15" i="1"/>
  <c r="W33" i="12"/>
  <c r="BH33" i="12" s="1"/>
  <c r="BH34" i="12" s="1"/>
  <c r="BH35" i="12" s="1"/>
  <c r="BH36" i="12" s="1"/>
  <c r="BH37" i="12" s="1"/>
  <c r="BH38" i="12" s="1"/>
  <c r="BH39" i="12" s="1"/>
  <c r="BH40" i="12" s="1"/>
  <c r="BH41" i="12" s="1"/>
  <c r="BH42" i="12" s="1"/>
  <c r="BH43" i="12" s="1"/>
  <c r="BH44" i="12" s="1"/>
  <c r="BH45" i="12" s="1"/>
  <c r="BH46" i="12" s="1"/>
  <c r="BH47" i="12" s="1"/>
  <c r="K48" i="12" s="1"/>
  <c r="AA33" i="12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E47" i="12" s="1"/>
  <c r="AS49" i="12" l="1"/>
  <c r="AS50" i="12" s="1"/>
  <c r="AS51" i="12" s="1"/>
  <c r="AS52" i="12" s="1"/>
  <c r="AS53" i="12" s="1"/>
  <c r="AS54" i="12" s="1"/>
  <c r="AS55" i="12" s="1"/>
  <c r="AS56" i="12" s="1"/>
  <c r="AS57" i="12" s="1"/>
  <c r="AS58" i="12" s="1"/>
  <c r="AS59" i="12" s="1"/>
  <c r="AS60" i="12" s="1"/>
  <c r="AS61" i="12" s="1"/>
  <c r="AS62" i="12" s="1"/>
  <c r="K63" i="12" s="1"/>
  <c r="U48" i="12"/>
  <c r="V48" i="12" s="1"/>
  <c r="U47" i="12"/>
  <c r="V47" i="12" s="1"/>
  <c r="W47" i="12" s="1"/>
  <c r="BE47" i="12" s="1"/>
  <c r="BE48" i="12" s="1"/>
  <c r="BE49" i="12" s="1"/>
  <c r="BE50" i="12" s="1"/>
  <c r="BE51" i="12" s="1"/>
  <c r="BE52" i="12" s="1"/>
  <c r="BE53" i="12" s="1"/>
  <c r="BE54" i="12" s="1"/>
  <c r="BE55" i="12" s="1"/>
  <c r="BE56" i="12" s="1"/>
  <c r="BE57" i="12" s="1"/>
  <c r="BE58" i="12" s="1"/>
  <c r="BE59" i="12" s="1"/>
  <c r="BE60" i="12" s="1"/>
  <c r="BE61" i="12" s="1"/>
  <c r="BE62" i="12" s="1"/>
  <c r="E63" i="12" s="1"/>
  <c r="U9" i="12"/>
  <c r="V9" i="12" s="1"/>
  <c r="U14" i="12"/>
  <c r="V14" i="12" s="1"/>
  <c r="W14" i="12" s="1"/>
  <c r="AK14" i="12" s="1"/>
  <c r="AK15" i="12" s="1"/>
  <c r="AK16" i="12" s="1"/>
  <c r="AK17" i="12" s="1"/>
  <c r="AK18" i="12" s="1"/>
  <c r="AK19" i="12" s="1"/>
  <c r="AK20" i="12" s="1"/>
  <c r="AK21" i="12" s="1"/>
  <c r="AK22" i="12" s="1"/>
  <c r="AK23" i="12" s="1"/>
  <c r="AK24" i="12" s="1"/>
  <c r="AK25" i="12" s="1"/>
  <c r="AK26" i="12" s="1"/>
  <c r="E27" i="12" s="1"/>
  <c r="AF5" i="12"/>
  <c r="AF6" i="12" s="1"/>
  <c r="AF7" i="12" s="1"/>
  <c r="AF8" i="12" s="1"/>
  <c r="AF9" i="12" s="1"/>
  <c r="AF10" i="12" s="1"/>
  <c r="AF11" i="12" s="1"/>
  <c r="AF12" i="12" s="1"/>
  <c r="AF13" i="12" s="1"/>
  <c r="AF14" i="12" s="1"/>
  <c r="AF15" i="12" s="1"/>
  <c r="AF16" i="12" s="1"/>
  <c r="AF17" i="12" s="1"/>
  <c r="AF18" i="12" s="1"/>
  <c r="AF19" i="12" s="1"/>
  <c r="AF20" i="12" s="1"/>
  <c r="E21" i="12" s="1"/>
  <c r="U179" i="13"/>
  <c r="V179" i="13" s="1"/>
  <c r="BA43" i="12"/>
  <c r="BA44" i="12" s="1"/>
  <c r="BA45" i="12" s="1"/>
  <c r="BA46" i="12" s="1"/>
  <c r="BA47" i="12" s="1"/>
  <c r="BA48" i="12" s="1"/>
  <c r="BA49" i="12" s="1"/>
  <c r="BA50" i="12" s="1"/>
  <c r="BA51" i="12" s="1"/>
  <c r="BA52" i="12" s="1"/>
  <c r="BA53" i="12" s="1"/>
  <c r="BA54" i="12" s="1"/>
  <c r="BA55" i="12" s="1"/>
  <c r="BA56" i="12" s="1"/>
  <c r="BA57" i="12" s="1"/>
  <c r="BA58" i="12" s="1"/>
  <c r="BA59" i="12" s="1"/>
  <c r="K60" i="12" s="1"/>
  <c r="AX3" i="12"/>
  <c r="AX4" i="12" s="1"/>
  <c r="AX5" i="12" s="1"/>
  <c r="AX6" i="12" s="1"/>
  <c r="AX7" i="12" s="1"/>
  <c r="AX8" i="12" s="1"/>
  <c r="AX9" i="12" s="1"/>
  <c r="K10" i="12" s="1"/>
  <c r="M9" i="1"/>
  <c r="E181" i="13"/>
  <c r="AM181" i="13"/>
  <c r="AM2" i="12"/>
  <c r="AW7" i="12"/>
  <c r="AW8" i="12" s="1"/>
  <c r="AW9" i="12" s="1"/>
  <c r="AW10" i="12" s="1"/>
  <c r="AW11" i="12" s="1"/>
  <c r="AW12" i="12" s="1"/>
  <c r="AW13" i="12" s="1"/>
  <c r="AW14" i="12" s="1"/>
  <c r="AW15" i="12" s="1"/>
  <c r="AW16" i="12" s="1"/>
  <c r="AW17" i="12" s="1"/>
  <c r="AW18" i="12" s="1"/>
  <c r="AW19" i="12" s="1"/>
  <c r="AW20" i="12" s="1"/>
  <c r="AW21" i="12" s="1"/>
  <c r="AW22" i="12" s="1"/>
  <c r="AW23" i="12" s="1"/>
  <c r="AW24" i="12" s="1"/>
  <c r="AW25" i="12" s="1"/>
  <c r="K26" i="12" s="1"/>
  <c r="AA47" i="12" l="1"/>
  <c r="AA48" i="12" s="1"/>
  <c r="AA49" i="12" s="1"/>
  <c r="AA50" i="12" s="1"/>
  <c r="AA51" i="12" s="1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K64" i="12" s="1"/>
  <c r="U63" i="12"/>
  <c r="V63" i="12" s="1"/>
  <c r="W63" i="12" s="1"/>
  <c r="AS63" i="12" s="1"/>
  <c r="AS64" i="12" s="1"/>
  <c r="AS65" i="12" s="1"/>
  <c r="AS66" i="12" s="1"/>
  <c r="AS67" i="12" s="1"/>
  <c r="AS68" i="12" s="1"/>
  <c r="AS69" i="12" s="1"/>
  <c r="AS70" i="12" s="1"/>
  <c r="AS71" i="12" s="1"/>
  <c r="AS72" i="12" s="1"/>
  <c r="AS73" i="12" s="1"/>
  <c r="AS74" i="12" s="1"/>
  <c r="AS75" i="12" s="1"/>
  <c r="AS76" i="12" s="1"/>
  <c r="AS77" i="12" s="1"/>
  <c r="AS78" i="12" s="1"/>
  <c r="AS79" i="12" s="1"/>
  <c r="AS80" i="12" s="1"/>
  <c r="AS81" i="12" s="1"/>
  <c r="E82" i="12" s="1"/>
  <c r="W9" i="12"/>
  <c r="AH9" i="12" s="1"/>
  <c r="AH10" i="12" s="1"/>
  <c r="AH11" i="12" s="1"/>
  <c r="AH12" i="12" s="1"/>
  <c r="AH13" i="12" s="1"/>
  <c r="AH14" i="12" s="1"/>
  <c r="AH15" i="12" s="1"/>
  <c r="AH16" i="12" s="1"/>
  <c r="AH17" i="12" s="1"/>
  <c r="AH18" i="12" s="1"/>
  <c r="AH19" i="12" s="1"/>
  <c r="AH20" i="12" s="1"/>
  <c r="AH21" i="12" s="1"/>
  <c r="AH22" i="12" s="1"/>
  <c r="AH23" i="12" s="1"/>
  <c r="AH24" i="12" s="1"/>
  <c r="K25" i="12" s="1"/>
  <c r="AP9" i="12"/>
  <c r="AP10" i="12" s="1"/>
  <c r="AP11" i="12" s="1"/>
  <c r="AP12" i="12" s="1"/>
  <c r="AP13" i="12" s="1"/>
  <c r="AP14" i="12" s="1"/>
  <c r="AP15" i="12" s="1"/>
  <c r="AP16" i="12" s="1"/>
  <c r="AP17" i="12" s="1"/>
  <c r="AP18" i="12" s="1"/>
  <c r="AP19" i="12" s="1"/>
  <c r="AP20" i="12" s="1"/>
  <c r="AP21" i="12" s="1"/>
  <c r="AP22" i="12" s="1"/>
  <c r="AP23" i="12" s="1"/>
  <c r="K24" i="12" s="1"/>
  <c r="W179" i="13"/>
  <c r="BD179" i="13" s="1"/>
  <c r="BD180" i="13" s="1"/>
  <c r="AV179" i="13"/>
  <c r="AV180" i="13" s="1"/>
  <c r="U10" i="12"/>
  <c r="V10" i="12" s="1"/>
  <c r="W48" i="12"/>
  <c r="BH48" i="12" s="1"/>
  <c r="BH49" i="12" s="1"/>
  <c r="BH50" i="12" s="1"/>
  <c r="BH51" i="12" s="1"/>
  <c r="BH52" i="12" s="1"/>
  <c r="BH53" i="12" s="1"/>
  <c r="BH54" i="12" s="1"/>
  <c r="BH55" i="12" s="1"/>
  <c r="BH56" i="12" s="1"/>
  <c r="BH57" i="12" s="1"/>
  <c r="BH58" i="12" s="1"/>
  <c r="BH59" i="12" s="1"/>
  <c r="BH60" i="12" s="1"/>
  <c r="BH61" i="12" s="1"/>
  <c r="BH62" i="12" s="1"/>
  <c r="BH63" i="12" s="1"/>
  <c r="BH64" i="12" s="1"/>
  <c r="E65" i="12" s="1"/>
  <c r="AE48" i="12"/>
  <c r="AE49" i="12" s="1"/>
  <c r="AE50" i="12" s="1"/>
  <c r="AE51" i="12" s="1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K66" i="12" s="1"/>
  <c r="AM3" i="12"/>
  <c r="K4" i="12" s="1"/>
  <c r="M2" i="1"/>
  <c r="AD14" i="12"/>
  <c r="AD15" i="12" s="1"/>
  <c r="AD16" i="12" s="1"/>
  <c r="AD17" i="12" s="1"/>
  <c r="AD18" i="12" s="1"/>
  <c r="AD19" i="12" s="1"/>
  <c r="AD20" i="12" s="1"/>
  <c r="AD21" i="12" s="1"/>
  <c r="AD22" i="12" s="1"/>
  <c r="AD23" i="12" s="1"/>
  <c r="AD24" i="12" s="1"/>
  <c r="AD25" i="12" s="1"/>
  <c r="AD26" i="12" s="1"/>
  <c r="AD27" i="12" s="1"/>
  <c r="AD28" i="12" s="1"/>
  <c r="AD29" i="12" s="1"/>
  <c r="K30" i="12" s="1"/>
  <c r="U27" i="12"/>
  <c r="V27" i="12" s="1"/>
  <c r="W27" i="12" s="1"/>
  <c r="BB27" i="12" s="1"/>
  <c r="BB28" i="12" s="1"/>
  <c r="BB29" i="12" s="1"/>
  <c r="BB30" i="12" s="1"/>
  <c r="BB31" i="12" s="1"/>
  <c r="BB32" i="12" s="1"/>
  <c r="BB33" i="12" s="1"/>
  <c r="BB34" i="12" s="1"/>
  <c r="BB35" i="12" s="1"/>
  <c r="BB36" i="12" s="1"/>
  <c r="BB37" i="12" s="1"/>
  <c r="BB38" i="12" s="1"/>
  <c r="BB39" i="12" s="1"/>
  <c r="BB40" i="12" s="1"/>
  <c r="BB41" i="12" s="1"/>
  <c r="BB42" i="12" s="1"/>
  <c r="BB43" i="12" s="1"/>
  <c r="BB44" i="12" s="1"/>
  <c r="BB45" i="12" s="1"/>
  <c r="E46" i="12" s="1"/>
  <c r="U25" i="12" l="1"/>
  <c r="V25" i="12" s="1"/>
  <c r="BD181" i="13"/>
  <c r="BD2" i="12"/>
  <c r="AK27" i="12"/>
  <c r="AK28" i="12" s="1"/>
  <c r="AK29" i="12" s="1"/>
  <c r="AK30" i="12" s="1"/>
  <c r="AK31" i="12" s="1"/>
  <c r="AK32" i="12" s="1"/>
  <c r="AK33" i="12" s="1"/>
  <c r="AK34" i="12" s="1"/>
  <c r="AK35" i="12" s="1"/>
  <c r="AK36" i="12" s="1"/>
  <c r="AK37" i="12" s="1"/>
  <c r="AK38" i="12" s="1"/>
  <c r="AK39" i="12" s="1"/>
  <c r="AK40" i="12" s="1"/>
  <c r="AK41" i="12" s="1"/>
  <c r="AK42" i="12" s="1"/>
  <c r="AK43" i="12" s="1"/>
  <c r="AK44" i="12" s="1"/>
  <c r="K45" i="12" s="1"/>
  <c r="U24" i="12"/>
  <c r="V24" i="12" s="1"/>
  <c r="BE63" i="12"/>
  <c r="BE64" i="12" s="1"/>
  <c r="BE65" i="12" s="1"/>
  <c r="BE66" i="12" s="1"/>
  <c r="E67" i="12" s="1"/>
  <c r="U30" i="12"/>
  <c r="V30" i="12" s="1"/>
  <c r="U64" i="12"/>
  <c r="V64" i="12" s="1"/>
  <c r="U66" i="12"/>
  <c r="V66" i="12" s="1"/>
  <c r="W10" i="12"/>
  <c r="AX10" i="12" s="1"/>
  <c r="AX11" i="12" s="1"/>
  <c r="AX12" i="12" s="1"/>
  <c r="AX13" i="12" s="1"/>
  <c r="AX14" i="12" s="1"/>
  <c r="AX15" i="12" s="1"/>
  <c r="AX16" i="12" s="1"/>
  <c r="AX17" i="12" s="1"/>
  <c r="AX18" i="12" s="1"/>
  <c r="AX19" i="12" s="1"/>
  <c r="AX20" i="12" s="1"/>
  <c r="AX21" i="12" s="1"/>
  <c r="AX22" i="12" s="1"/>
  <c r="AX23" i="12" s="1"/>
  <c r="AX24" i="12" s="1"/>
  <c r="AX25" i="12" s="1"/>
  <c r="E26" i="12" s="1"/>
  <c r="AI10" i="12"/>
  <c r="AI11" i="12" s="1"/>
  <c r="AI12" i="12" s="1"/>
  <c r="AI13" i="12" s="1"/>
  <c r="AI14" i="12" s="1"/>
  <c r="AI15" i="12" s="1"/>
  <c r="AI16" i="12" s="1"/>
  <c r="AI17" i="12" s="1"/>
  <c r="AI18" i="12" s="1"/>
  <c r="AI19" i="12" s="1"/>
  <c r="AI20" i="12" s="1"/>
  <c r="AI21" i="12" s="1"/>
  <c r="AI22" i="12" s="1"/>
  <c r="K23" i="12" s="1"/>
  <c r="K181" i="13"/>
  <c r="BH65" i="12"/>
  <c r="BH66" i="12" s="1"/>
  <c r="BH67" i="12" s="1"/>
  <c r="BH68" i="12" s="1"/>
  <c r="BH69" i="12" s="1"/>
  <c r="BH70" i="12" s="1"/>
  <c r="BH71" i="12" s="1"/>
  <c r="BH72" i="12" s="1"/>
  <c r="BH73" i="12" s="1"/>
  <c r="BH74" i="12" s="1"/>
  <c r="BH75" i="12" s="1"/>
  <c r="BH76" i="12" s="1"/>
  <c r="BH77" i="12" s="1"/>
  <c r="BH78" i="12" s="1"/>
  <c r="BH79" i="12" s="1"/>
  <c r="K80" i="12" s="1"/>
  <c r="U65" i="12"/>
  <c r="V65" i="12" s="1"/>
  <c r="W65" i="12" s="1"/>
  <c r="AQ65" i="12" s="1"/>
  <c r="AQ66" i="12" s="1"/>
  <c r="K67" i="12" s="1"/>
  <c r="U23" i="12" l="1"/>
  <c r="V23" i="12" s="1"/>
  <c r="K3" i="12"/>
  <c r="M8" i="1"/>
  <c r="W24" i="12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E41" i="12" s="1"/>
  <c r="AU24" i="12"/>
  <c r="AU25" i="12" s="1"/>
  <c r="AU26" i="12" s="1"/>
  <c r="AU27" i="12" s="1"/>
  <c r="AU28" i="12" s="1"/>
  <c r="AU29" i="12" s="1"/>
  <c r="AU30" i="12" s="1"/>
  <c r="AU31" i="12" s="1"/>
  <c r="AU32" i="12" s="1"/>
  <c r="AU33" i="12" s="1"/>
  <c r="AU34" i="12" s="1"/>
  <c r="AU35" i="12" s="1"/>
  <c r="AU36" i="12" s="1"/>
  <c r="AU37" i="12" s="1"/>
  <c r="AU38" i="12" s="1"/>
  <c r="AU39" i="12" s="1"/>
  <c r="K40" i="12" s="1"/>
  <c r="W25" i="12"/>
  <c r="AH25" i="12" s="1"/>
  <c r="AH26" i="12" s="1"/>
  <c r="AH27" i="12" s="1"/>
  <c r="AH28" i="12" s="1"/>
  <c r="AH29" i="12" s="1"/>
  <c r="AH30" i="12" s="1"/>
  <c r="AH31" i="12" s="1"/>
  <c r="AH32" i="12" s="1"/>
  <c r="AH33" i="12" s="1"/>
  <c r="AH34" i="12" s="1"/>
  <c r="AH35" i="12" s="1"/>
  <c r="AH36" i="12" s="1"/>
  <c r="AH37" i="12" s="1"/>
  <c r="AH38" i="12" s="1"/>
  <c r="AH39" i="12" s="1"/>
  <c r="AH40" i="12" s="1"/>
  <c r="AH41" i="12" s="1"/>
  <c r="E42" i="12" s="1"/>
  <c r="AL25" i="12"/>
  <c r="AL26" i="12" s="1"/>
  <c r="AL27" i="12" s="1"/>
  <c r="AL28" i="12" s="1"/>
  <c r="AL29" i="12" s="1"/>
  <c r="AL30" i="12" s="1"/>
  <c r="AL31" i="12" s="1"/>
  <c r="AL32" i="12" s="1"/>
  <c r="AL33" i="12" s="1"/>
  <c r="AL34" i="12" s="1"/>
  <c r="AL35" i="12" s="1"/>
  <c r="AL36" i="12" s="1"/>
  <c r="AL37" i="12" s="1"/>
  <c r="AL38" i="12" s="1"/>
  <c r="AL39" i="12" s="1"/>
  <c r="AL40" i="12" s="1"/>
  <c r="K41" i="12" s="1"/>
  <c r="U181" i="13"/>
  <c r="V181" i="13" s="1"/>
  <c r="W66" i="12"/>
  <c r="AE66" i="12" s="1"/>
  <c r="AE67" i="12" s="1"/>
  <c r="AE68" i="12" s="1"/>
  <c r="AE69" i="12" s="1"/>
  <c r="AE70" i="12" s="1"/>
  <c r="AE71" i="12" s="1"/>
  <c r="AE72" i="12" s="1"/>
  <c r="AE73" i="12" s="1"/>
  <c r="AE74" i="12" s="1"/>
  <c r="AE75" i="12" s="1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AE95" i="12" s="1"/>
  <c r="AE96" i="12" s="1"/>
  <c r="E97" i="12" s="1"/>
  <c r="BC66" i="12"/>
  <c r="BC67" i="12" s="1"/>
  <c r="BC68" i="12" s="1"/>
  <c r="BC69" i="12" s="1"/>
  <c r="BC70" i="12" s="1"/>
  <c r="BC71" i="12" s="1"/>
  <c r="BC72" i="12" s="1"/>
  <c r="BC73" i="12" s="1"/>
  <c r="BC74" i="12" s="1"/>
  <c r="BC75" i="12" s="1"/>
  <c r="BC76" i="12" s="1"/>
  <c r="BC77" i="12" s="1"/>
  <c r="BC78" i="12" s="1"/>
  <c r="BC79" i="12" s="1"/>
  <c r="BC80" i="12" s="1"/>
  <c r="E81" i="12" s="1"/>
  <c r="U26" i="12"/>
  <c r="V26" i="12" s="1"/>
  <c r="W26" i="12" s="1"/>
  <c r="AW26" i="12" s="1"/>
  <c r="AW27" i="12" s="1"/>
  <c r="AW28" i="12" s="1"/>
  <c r="AW29" i="12" s="1"/>
  <c r="AW30" i="12" s="1"/>
  <c r="AW31" i="12" s="1"/>
  <c r="AW32" i="12" s="1"/>
  <c r="AW33" i="12" s="1"/>
  <c r="AW34" i="12" s="1"/>
  <c r="AW35" i="12" s="1"/>
  <c r="AW36" i="12" s="1"/>
  <c r="AW37" i="12" s="1"/>
  <c r="AW38" i="12" s="1"/>
  <c r="E39" i="12" s="1"/>
  <c r="W30" i="12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K44" i="12" s="1"/>
  <c r="AZ30" i="12"/>
  <c r="AZ31" i="12" s="1"/>
  <c r="AZ32" i="12" s="1"/>
  <c r="AZ33" i="12" s="1"/>
  <c r="AZ34" i="12" s="1"/>
  <c r="AZ35" i="12" s="1"/>
  <c r="AZ36" i="12" s="1"/>
  <c r="AZ37" i="12" s="1"/>
  <c r="AZ38" i="12" s="1"/>
  <c r="AZ39" i="12" s="1"/>
  <c r="AZ40" i="12" s="1"/>
  <c r="AZ41" i="12" s="1"/>
  <c r="AZ42" i="12" s="1"/>
  <c r="AZ43" i="12" s="1"/>
  <c r="AZ44" i="12" s="1"/>
  <c r="AZ45" i="12" s="1"/>
  <c r="K46" i="12" s="1"/>
  <c r="U45" i="12"/>
  <c r="V45" i="12" s="1"/>
  <c r="W64" i="12"/>
  <c r="AA64" i="12" s="1"/>
  <c r="AA65" i="12" s="1"/>
  <c r="AA66" i="12" s="1"/>
  <c r="AA67" i="12" s="1"/>
  <c r="AA68" i="12" s="1"/>
  <c r="AA69" i="12" s="1"/>
  <c r="AA70" i="12" s="1"/>
  <c r="AA71" i="12" s="1"/>
  <c r="AA72" i="12" s="1"/>
  <c r="AA73" i="12" s="1"/>
  <c r="AA74" i="12" s="1"/>
  <c r="AA75" i="12" s="1"/>
  <c r="AA76" i="12" s="1"/>
  <c r="AA77" i="12" s="1"/>
  <c r="AA78" i="12" s="1"/>
  <c r="AA79" i="12" s="1"/>
  <c r="AA80" i="12" s="1"/>
  <c r="K81" i="12" s="1"/>
  <c r="AC64" i="12"/>
  <c r="AC65" i="12" s="1"/>
  <c r="AC66" i="12" s="1"/>
  <c r="AC67" i="12" s="1"/>
  <c r="AC68" i="12" s="1"/>
  <c r="AC69" i="12" s="1"/>
  <c r="AC70" i="12" s="1"/>
  <c r="AC71" i="12" s="1"/>
  <c r="AC72" i="12" s="1"/>
  <c r="AC73" i="12" s="1"/>
  <c r="AC74" i="12" s="1"/>
  <c r="AC75" i="12" s="1"/>
  <c r="AC76" i="12" s="1"/>
  <c r="AC77" i="12" s="1"/>
  <c r="AC78" i="12" s="1"/>
  <c r="AC79" i="12" s="1"/>
  <c r="E80" i="12" s="1"/>
  <c r="U67" i="12"/>
  <c r="V67" i="12" s="1"/>
  <c r="W67" i="12" s="1"/>
  <c r="AQ67" i="12" s="1"/>
  <c r="AQ68" i="12" s="1"/>
  <c r="AQ69" i="12" s="1"/>
  <c r="AQ70" i="12" s="1"/>
  <c r="AQ71" i="12" s="1"/>
  <c r="AQ72" i="12" s="1"/>
  <c r="AQ73" i="12" s="1"/>
  <c r="AQ74" i="12" s="1"/>
  <c r="AQ75" i="12" s="1"/>
  <c r="AQ76" i="12" s="1"/>
  <c r="AQ77" i="12" s="1"/>
  <c r="AQ78" i="12" s="1"/>
  <c r="AQ79" i="12" s="1"/>
  <c r="AQ80" i="12" s="1"/>
  <c r="AQ81" i="12" s="1"/>
  <c r="AQ82" i="12" s="1"/>
  <c r="AQ83" i="12" s="1"/>
  <c r="AQ84" i="12" s="1"/>
  <c r="AQ85" i="12" s="1"/>
  <c r="AQ86" i="12" s="1"/>
  <c r="AQ87" i="12" s="1"/>
  <c r="AQ88" i="12" s="1"/>
  <c r="AQ89" i="12" s="1"/>
  <c r="AQ90" i="12" s="1"/>
  <c r="AQ91" i="12" s="1"/>
  <c r="AQ92" i="12" s="1"/>
  <c r="AQ93" i="12" s="1"/>
  <c r="AQ94" i="12" s="1"/>
  <c r="AQ95" i="12" s="1"/>
  <c r="E96" i="12" s="1"/>
  <c r="BE67" i="12" l="1"/>
  <c r="BE68" i="12" s="1"/>
  <c r="BE69" i="12" s="1"/>
  <c r="BE70" i="12" s="1"/>
  <c r="BE71" i="12" s="1"/>
  <c r="BE72" i="12" s="1"/>
  <c r="BE73" i="12" s="1"/>
  <c r="BE74" i="12" s="1"/>
  <c r="BE75" i="12" s="1"/>
  <c r="BE76" i="12" s="1"/>
  <c r="BE77" i="12" s="1"/>
  <c r="BE78" i="12" s="1"/>
  <c r="BE79" i="12" s="1"/>
  <c r="BE80" i="12" s="1"/>
  <c r="BE81" i="12" s="1"/>
  <c r="BE82" i="12" s="1"/>
  <c r="BE83" i="12" s="1"/>
  <c r="BE84" i="12" s="1"/>
  <c r="BE85" i="12" s="1"/>
  <c r="BE86" i="12" s="1"/>
  <c r="BE87" i="12" s="1"/>
  <c r="BE88" i="12" s="1"/>
  <c r="BE89" i="12" s="1"/>
  <c r="BE90" i="12" s="1"/>
  <c r="BE91" i="12" s="1"/>
  <c r="BE92" i="12" s="1"/>
  <c r="BE93" i="12" s="1"/>
  <c r="BE94" i="12" s="1"/>
  <c r="BE95" i="12" s="1"/>
  <c r="BE96" i="12" s="1"/>
  <c r="BE97" i="12" s="1"/>
  <c r="K98" i="12" s="1"/>
  <c r="U41" i="12"/>
  <c r="V41" i="12" s="1"/>
  <c r="W41" i="12" s="1"/>
  <c r="AL41" i="12" s="1"/>
  <c r="AL42" i="12" s="1"/>
  <c r="AL43" i="12" s="1"/>
  <c r="AL44" i="12" s="1"/>
  <c r="AL45" i="12" s="1"/>
  <c r="AL46" i="12" s="1"/>
  <c r="AL47" i="12" s="1"/>
  <c r="AL48" i="12" s="1"/>
  <c r="AL49" i="12" s="1"/>
  <c r="AL50" i="12" s="1"/>
  <c r="AL51" i="12" s="1"/>
  <c r="AL52" i="12" s="1"/>
  <c r="AL53" i="12" s="1"/>
  <c r="AL54" i="12" s="1"/>
  <c r="AL55" i="12" s="1"/>
  <c r="AL56" i="12" s="1"/>
  <c r="E57" i="12" s="1"/>
  <c r="U46" i="12"/>
  <c r="V46" i="12" s="1"/>
  <c r="W181" i="13"/>
  <c r="AV181" i="13" s="1"/>
  <c r="AV2" i="12" s="1"/>
  <c r="AJ181" i="13"/>
  <c r="AJ2" i="12" s="1"/>
  <c r="W45" i="12"/>
  <c r="AK45" i="12" s="1"/>
  <c r="AK46" i="12" s="1"/>
  <c r="AK47" i="12" s="1"/>
  <c r="AK48" i="12" s="1"/>
  <c r="AK49" i="12" s="1"/>
  <c r="AK50" i="12" s="1"/>
  <c r="AK51" i="12" s="1"/>
  <c r="AK52" i="12" s="1"/>
  <c r="AK53" i="12" s="1"/>
  <c r="AK54" i="12" s="1"/>
  <c r="AK55" i="12" s="1"/>
  <c r="AK56" i="12" s="1"/>
  <c r="AK57" i="12" s="1"/>
  <c r="AK58" i="12" s="1"/>
  <c r="AK59" i="12" s="1"/>
  <c r="E60" i="12" s="1"/>
  <c r="AT45" i="12"/>
  <c r="AT46" i="12" s="1"/>
  <c r="AT47" i="12" s="1"/>
  <c r="AT48" i="12" s="1"/>
  <c r="AT49" i="12" s="1"/>
  <c r="AT50" i="12" s="1"/>
  <c r="AT51" i="12" s="1"/>
  <c r="AT52" i="12" s="1"/>
  <c r="AT53" i="12" s="1"/>
  <c r="AT54" i="12" s="1"/>
  <c r="AT55" i="12" s="1"/>
  <c r="AT56" i="12" s="1"/>
  <c r="AT57" i="12" s="1"/>
  <c r="AT58" i="12" s="1"/>
  <c r="AT59" i="12" s="1"/>
  <c r="AT60" i="12" s="1"/>
  <c r="AT61" i="12" s="1"/>
  <c r="K62" i="12" s="1"/>
  <c r="U3" i="12"/>
  <c r="V3" i="12" s="1"/>
  <c r="U80" i="12"/>
  <c r="V80" i="12" s="1"/>
  <c r="W80" i="12" s="1"/>
  <c r="BH80" i="12" s="1"/>
  <c r="BH81" i="12" s="1"/>
  <c r="BH82" i="12" s="1"/>
  <c r="BH83" i="12" s="1"/>
  <c r="BH84" i="12" s="1"/>
  <c r="BH85" i="12" s="1"/>
  <c r="BH86" i="12" s="1"/>
  <c r="BH87" i="12" s="1"/>
  <c r="BH88" i="12" s="1"/>
  <c r="BH89" i="12" s="1"/>
  <c r="BH90" i="12" s="1"/>
  <c r="BH91" i="12" s="1"/>
  <c r="BH92" i="12" s="1"/>
  <c r="BH93" i="12" s="1"/>
  <c r="BH94" i="12" s="1"/>
  <c r="BH95" i="12" s="1"/>
  <c r="BH96" i="12" s="1"/>
  <c r="BH97" i="12" s="1"/>
  <c r="E98" i="12" s="1"/>
  <c r="U44" i="12"/>
  <c r="V44" i="12" s="1"/>
  <c r="AX26" i="12"/>
  <c r="AX27" i="12" s="1"/>
  <c r="AX28" i="12" s="1"/>
  <c r="AX29" i="12" s="1"/>
  <c r="AX30" i="12" s="1"/>
  <c r="AX31" i="12" s="1"/>
  <c r="AX32" i="12" s="1"/>
  <c r="AX33" i="12" s="1"/>
  <c r="AX34" i="12" s="1"/>
  <c r="AX35" i="12" s="1"/>
  <c r="AX36" i="12" s="1"/>
  <c r="AX37" i="12" s="1"/>
  <c r="AX38" i="12" s="1"/>
  <c r="AX39" i="12" s="1"/>
  <c r="AX40" i="12" s="1"/>
  <c r="AX41" i="12" s="1"/>
  <c r="K42" i="12" s="1"/>
  <c r="U42" i="12" s="1"/>
  <c r="V42" i="12" s="1"/>
  <c r="W23" i="12"/>
  <c r="AI23" i="12" s="1"/>
  <c r="AI24" i="12" s="1"/>
  <c r="AI25" i="12" s="1"/>
  <c r="AI26" i="12" s="1"/>
  <c r="AI27" i="12" s="1"/>
  <c r="AI28" i="12" s="1"/>
  <c r="AI29" i="12" s="1"/>
  <c r="AI30" i="12" s="1"/>
  <c r="AI31" i="12" s="1"/>
  <c r="AI32" i="12" s="1"/>
  <c r="AI33" i="12" s="1"/>
  <c r="AI34" i="12" s="1"/>
  <c r="AI35" i="12" s="1"/>
  <c r="AI36" i="12" s="1"/>
  <c r="AI37" i="12" s="1"/>
  <c r="AI38" i="12" s="1"/>
  <c r="AI39" i="12" s="1"/>
  <c r="E40" i="12" s="1"/>
  <c r="AB23" i="12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K39" i="12" s="1"/>
  <c r="U39" i="12" s="1"/>
  <c r="V39" i="12" s="1"/>
  <c r="U81" i="12"/>
  <c r="V81" i="12" s="1"/>
  <c r="W81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E95" i="12" s="1"/>
  <c r="W42" i="12" l="1"/>
  <c r="AH42" i="12"/>
  <c r="AH43" i="12" s="1"/>
  <c r="AH44" i="12" s="1"/>
  <c r="AH45" i="12" s="1"/>
  <c r="AH46" i="12" s="1"/>
  <c r="AH47" i="12" s="1"/>
  <c r="AH48" i="12" s="1"/>
  <c r="AH49" i="12" s="1"/>
  <c r="AH50" i="12" s="1"/>
  <c r="AH51" i="12" s="1"/>
  <c r="AH52" i="12" s="1"/>
  <c r="AH53" i="12" s="1"/>
  <c r="AH54" i="12" s="1"/>
  <c r="AH55" i="12" s="1"/>
  <c r="E56" i="12" s="1"/>
  <c r="W39" i="12"/>
  <c r="AW39" i="12"/>
  <c r="AW40" i="12" s="1"/>
  <c r="AW41" i="12" s="1"/>
  <c r="AW42" i="12" s="1"/>
  <c r="AW43" i="12" s="1"/>
  <c r="AW44" i="12" s="1"/>
  <c r="AW45" i="12" s="1"/>
  <c r="AW46" i="12" s="1"/>
  <c r="AW47" i="12" s="1"/>
  <c r="AW48" i="12" s="1"/>
  <c r="AW49" i="12" s="1"/>
  <c r="AW50" i="12" s="1"/>
  <c r="AW51" i="12" s="1"/>
  <c r="AW52" i="12" s="1"/>
  <c r="AW53" i="12" s="1"/>
  <c r="AW54" i="12" s="1"/>
  <c r="AW55" i="12" s="1"/>
  <c r="K56" i="12" s="1"/>
  <c r="AP41" i="12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K55" i="12" s="1"/>
  <c r="U98" i="12"/>
  <c r="V98" i="12" s="1"/>
  <c r="W98" i="12" s="1"/>
  <c r="BE98" i="12" s="1"/>
  <c r="BE99" i="12" s="1"/>
  <c r="BE100" i="12" s="1"/>
  <c r="BE101" i="12" s="1"/>
  <c r="BE102" i="12" s="1"/>
  <c r="BE103" i="12" s="1"/>
  <c r="BE104" i="12" s="1"/>
  <c r="BE105" i="12" s="1"/>
  <c r="BE106" i="12" s="1"/>
  <c r="BE107" i="12" s="1"/>
  <c r="BE108" i="12" s="1"/>
  <c r="BE109" i="12" s="1"/>
  <c r="BE110" i="12" s="1"/>
  <c r="BE111" i="12" s="1"/>
  <c r="BE112" i="12" s="1"/>
  <c r="BE113" i="12" s="1"/>
  <c r="E114" i="12" s="1"/>
  <c r="AC80" i="12"/>
  <c r="AC81" i="12" s="1"/>
  <c r="K82" i="12" s="1"/>
  <c r="BC81" i="12"/>
  <c r="BC82" i="12" s="1"/>
  <c r="BC83" i="12" s="1"/>
  <c r="BC84" i="12" s="1"/>
  <c r="BC85" i="12" s="1"/>
  <c r="BC86" i="12" s="1"/>
  <c r="BC87" i="12" s="1"/>
  <c r="BC88" i="12" s="1"/>
  <c r="BC89" i="12" s="1"/>
  <c r="BC90" i="12" s="1"/>
  <c r="BC91" i="12" s="1"/>
  <c r="BC92" i="12" s="1"/>
  <c r="BC93" i="12" s="1"/>
  <c r="BC94" i="12" s="1"/>
  <c r="BC95" i="12" s="1"/>
  <c r="K96" i="12" s="1"/>
  <c r="W3" i="12"/>
  <c r="BD3" i="12" s="1"/>
  <c r="BD4" i="12" s="1"/>
  <c r="BD5" i="12" s="1"/>
  <c r="BD6" i="12" s="1"/>
  <c r="BD7" i="12" s="1"/>
  <c r="BD8" i="12" s="1"/>
  <c r="BD9" i="12" s="1"/>
  <c r="BD10" i="12" s="1"/>
  <c r="BD11" i="12" s="1"/>
  <c r="BD12" i="12" s="1"/>
  <c r="BD13" i="12" s="1"/>
  <c r="BD14" i="12" s="1"/>
  <c r="BD15" i="12" s="1"/>
  <c r="BD16" i="12" s="1"/>
  <c r="BD17" i="12" s="1"/>
  <c r="BD18" i="12" s="1"/>
  <c r="BD19" i="12" s="1"/>
  <c r="BD20" i="12" s="1"/>
  <c r="BD21" i="12" s="1"/>
  <c r="E22" i="12" s="1"/>
  <c r="AG3" i="12"/>
  <c r="AG4" i="12" s="1"/>
  <c r="AG5" i="12" s="1"/>
  <c r="AG6" i="12" s="1"/>
  <c r="AG7" i="12" s="1"/>
  <c r="AG8" i="12" s="1"/>
  <c r="AG9" i="12" s="1"/>
  <c r="AG10" i="12" s="1"/>
  <c r="AG11" i="12" s="1"/>
  <c r="AG12" i="12" s="1"/>
  <c r="AG13" i="12" s="1"/>
  <c r="AG14" i="12" s="1"/>
  <c r="AG15" i="12" s="1"/>
  <c r="AG16" i="12" s="1"/>
  <c r="AG17" i="12" s="1"/>
  <c r="AG18" i="12" s="1"/>
  <c r="K19" i="12" s="1"/>
  <c r="U60" i="12"/>
  <c r="V60" i="12" s="1"/>
  <c r="W60" i="12" s="1"/>
  <c r="BA60" i="12" s="1"/>
  <c r="BA61" i="12" s="1"/>
  <c r="BA62" i="12" s="1"/>
  <c r="BA63" i="12" s="1"/>
  <c r="BA64" i="12" s="1"/>
  <c r="BA65" i="12" s="1"/>
  <c r="BA66" i="12" s="1"/>
  <c r="BA67" i="12" s="1"/>
  <c r="BA68" i="12" s="1"/>
  <c r="BA69" i="12" s="1"/>
  <c r="BA70" i="12" s="1"/>
  <c r="BA71" i="12" s="1"/>
  <c r="BA72" i="12" s="1"/>
  <c r="BA73" i="12" s="1"/>
  <c r="BA74" i="12" s="1"/>
  <c r="BA75" i="12" s="1"/>
  <c r="BA76" i="12" s="1"/>
  <c r="BA77" i="12" s="1"/>
  <c r="BA78" i="12" s="1"/>
  <c r="E79" i="12" s="1"/>
  <c r="U40" i="12"/>
  <c r="V40" i="12" s="1"/>
  <c r="W40" i="12" s="1"/>
  <c r="AU40" i="12" s="1"/>
  <c r="AU41" i="12" s="1"/>
  <c r="AU42" i="12" s="1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K58" i="12" s="1"/>
  <c r="AJ3" i="12"/>
  <c r="E4" i="12" s="1"/>
  <c r="M3" i="1"/>
  <c r="AX42" i="12"/>
  <c r="AX43" i="12" s="1"/>
  <c r="AX44" i="12" s="1"/>
  <c r="AX45" i="12" s="1"/>
  <c r="AX46" i="12" s="1"/>
  <c r="AX47" i="12" s="1"/>
  <c r="AX48" i="12" s="1"/>
  <c r="AX49" i="12" s="1"/>
  <c r="AX50" i="12" s="1"/>
  <c r="AX51" i="12" s="1"/>
  <c r="AX52" i="12" s="1"/>
  <c r="AX53" i="12" s="1"/>
  <c r="AX54" i="12" s="1"/>
  <c r="AX55" i="12" s="1"/>
  <c r="AX56" i="12" s="1"/>
  <c r="AX57" i="12" s="1"/>
  <c r="E58" i="12" s="1"/>
  <c r="AV3" i="12"/>
  <c r="AV4" i="12" s="1"/>
  <c r="AV5" i="12" s="1"/>
  <c r="K6" i="12" s="1"/>
  <c r="M4" i="1"/>
  <c r="AB39" i="12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E55" i="12" s="1"/>
  <c r="W44" i="12"/>
  <c r="AD44" i="12" s="1"/>
  <c r="AD45" i="12" s="1"/>
  <c r="AD46" i="12" s="1"/>
  <c r="AD47" i="12" s="1"/>
  <c r="AD48" i="12" s="1"/>
  <c r="AD49" i="12" s="1"/>
  <c r="AD50" i="12" s="1"/>
  <c r="AD51" i="12" s="1"/>
  <c r="AD52" i="12" s="1"/>
  <c r="AD53" i="12" s="1"/>
  <c r="AD54" i="12" s="1"/>
  <c r="AD55" i="12" s="1"/>
  <c r="AD56" i="12" s="1"/>
  <c r="AD57" i="12" s="1"/>
  <c r="AD58" i="12" s="1"/>
  <c r="AD59" i="12" s="1"/>
  <c r="AD60" i="12" s="1"/>
  <c r="E61" i="12" s="1"/>
  <c r="BG44" i="12"/>
  <c r="BG45" i="12" s="1"/>
  <c r="BG46" i="12" s="1"/>
  <c r="BG47" i="12" s="1"/>
  <c r="BG48" i="12" s="1"/>
  <c r="BG49" i="12" s="1"/>
  <c r="BG50" i="12" s="1"/>
  <c r="BG51" i="12" s="1"/>
  <c r="BG52" i="12" s="1"/>
  <c r="BG53" i="12" s="1"/>
  <c r="BG54" i="12" s="1"/>
  <c r="BG55" i="12" s="1"/>
  <c r="BG56" i="12" s="1"/>
  <c r="BG57" i="12" s="1"/>
  <c r="BG58" i="12" s="1"/>
  <c r="K59" i="12" s="1"/>
  <c r="W46" i="12"/>
  <c r="AZ46" i="12" s="1"/>
  <c r="AZ47" i="12" s="1"/>
  <c r="AZ48" i="12" s="1"/>
  <c r="AZ49" i="12" s="1"/>
  <c r="AZ50" i="12" s="1"/>
  <c r="AZ51" i="12" s="1"/>
  <c r="AZ52" i="12" s="1"/>
  <c r="AZ53" i="12" s="1"/>
  <c r="AZ54" i="12" s="1"/>
  <c r="AZ55" i="12" s="1"/>
  <c r="AZ56" i="12" s="1"/>
  <c r="AZ57" i="12" s="1"/>
  <c r="AZ58" i="12" s="1"/>
  <c r="AZ59" i="12" s="1"/>
  <c r="AZ60" i="12" s="1"/>
  <c r="AZ61" i="12" s="1"/>
  <c r="E62" i="12" s="1"/>
  <c r="BB46" i="12"/>
  <c r="BB47" i="12" s="1"/>
  <c r="BB48" i="12" s="1"/>
  <c r="BB49" i="12" s="1"/>
  <c r="BB50" i="12" s="1"/>
  <c r="BB51" i="12" s="1"/>
  <c r="BB52" i="12" s="1"/>
  <c r="BB53" i="12" s="1"/>
  <c r="BB54" i="12" s="1"/>
  <c r="BB55" i="12" s="1"/>
  <c r="BB56" i="12" s="1"/>
  <c r="BB57" i="12" s="1"/>
  <c r="BB58" i="12" s="1"/>
  <c r="BB59" i="12" s="1"/>
  <c r="BB60" i="12" s="1"/>
  <c r="K61" i="12" s="1"/>
  <c r="U58" i="12" l="1"/>
  <c r="V58" i="12" s="1"/>
  <c r="W58" i="12" s="1"/>
  <c r="U82" i="12"/>
  <c r="V82" i="12" s="1"/>
  <c r="AP55" i="12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E72" i="12" s="1"/>
  <c r="U4" i="12"/>
  <c r="V4" i="12" s="1"/>
  <c r="W4" i="12" s="1"/>
  <c r="AM4" i="12" s="1"/>
  <c r="AM5" i="12" s="1"/>
  <c r="AM6" i="12" s="1"/>
  <c r="AM7" i="12" s="1"/>
  <c r="AM8" i="12" s="1"/>
  <c r="AM9" i="12" s="1"/>
  <c r="AM10" i="12" s="1"/>
  <c r="AM11" i="12" s="1"/>
  <c r="AM12" i="12" s="1"/>
  <c r="AM13" i="12" s="1"/>
  <c r="AM14" i="12" s="1"/>
  <c r="AM15" i="12" s="1"/>
  <c r="AM16" i="12" s="1"/>
  <c r="AM17" i="12" s="1"/>
  <c r="AM18" i="12" s="1"/>
  <c r="E19" i="12" s="1"/>
  <c r="AW56" i="12"/>
  <c r="AW57" i="12" s="1"/>
  <c r="AW58" i="12" s="1"/>
  <c r="AW59" i="12" s="1"/>
  <c r="AW60" i="12" s="1"/>
  <c r="AW61" i="12" s="1"/>
  <c r="AW62" i="12" s="1"/>
  <c r="AW63" i="12" s="1"/>
  <c r="AW64" i="12" s="1"/>
  <c r="AW65" i="12" s="1"/>
  <c r="AW66" i="12" s="1"/>
  <c r="AW67" i="12" s="1"/>
  <c r="AW68" i="12" s="1"/>
  <c r="AW69" i="12" s="1"/>
  <c r="AW70" i="12" s="1"/>
  <c r="AW71" i="12" s="1"/>
  <c r="K72" i="12" s="1"/>
  <c r="U62" i="12"/>
  <c r="V62" i="12" s="1"/>
  <c r="W62" i="12" s="1"/>
  <c r="AT62" i="12" s="1"/>
  <c r="AT63" i="12" s="1"/>
  <c r="AT64" i="12" s="1"/>
  <c r="AT65" i="12" s="1"/>
  <c r="AT66" i="12" s="1"/>
  <c r="AT67" i="12" s="1"/>
  <c r="AT68" i="12" s="1"/>
  <c r="AT69" i="12" s="1"/>
  <c r="AT70" i="12" s="1"/>
  <c r="AT71" i="12" s="1"/>
  <c r="AT72" i="12" s="1"/>
  <c r="AT73" i="12" s="1"/>
  <c r="AT74" i="12" s="1"/>
  <c r="AT75" i="12" s="1"/>
  <c r="AT76" i="12" s="1"/>
  <c r="E77" i="12" s="1"/>
  <c r="AK60" i="12"/>
  <c r="AK61" i="12" s="1"/>
  <c r="AK62" i="12" s="1"/>
  <c r="AK63" i="12" s="1"/>
  <c r="AK64" i="12" s="1"/>
  <c r="AK65" i="12" s="1"/>
  <c r="AK66" i="12" s="1"/>
  <c r="AK67" i="12" s="1"/>
  <c r="AK68" i="12" s="1"/>
  <c r="AK69" i="12" s="1"/>
  <c r="AK70" i="12" s="1"/>
  <c r="AK71" i="12" s="1"/>
  <c r="AK72" i="12" s="1"/>
  <c r="AK73" i="12" s="1"/>
  <c r="AK74" i="12" s="1"/>
  <c r="AK75" i="12" s="1"/>
  <c r="AK76" i="12" s="1"/>
  <c r="AK77" i="12" s="1"/>
  <c r="K78" i="12" s="1"/>
  <c r="BH98" i="12"/>
  <c r="BH99" i="12" s="1"/>
  <c r="BH100" i="12" s="1"/>
  <c r="BH101" i="12" s="1"/>
  <c r="BH102" i="12" s="1"/>
  <c r="BH103" i="12" s="1"/>
  <c r="BH104" i="12" s="1"/>
  <c r="BH105" i="12" s="1"/>
  <c r="BH106" i="12" s="1"/>
  <c r="BH107" i="12" s="1"/>
  <c r="BH108" i="12" s="1"/>
  <c r="BH109" i="12" s="1"/>
  <c r="BH110" i="12" s="1"/>
  <c r="K111" i="12" s="1"/>
  <c r="AI40" i="12"/>
  <c r="AI41" i="12" s="1"/>
  <c r="AI42" i="12" s="1"/>
  <c r="AI43" i="12" s="1"/>
  <c r="AI44" i="12" s="1"/>
  <c r="AI45" i="12" s="1"/>
  <c r="AI46" i="12" s="1"/>
  <c r="AI47" i="12" s="1"/>
  <c r="AI48" i="12" s="1"/>
  <c r="AI49" i="12" s="1"/>
  <c r="AI50" i="12" s="1"/>
  <c r="AI51" i="12" s="1"/>
  <c r="AI52" i="12" s="1"/>
  <c r="AI53" i="12" s="1"/>
  <c r="AI54" i="12" s="1"/>
  <c r="AI55" i="12" s="1"/>
  <c r="AI56" i="12" s="1"/>
  <c r="K57" i="12" s="1"/>
  <c r="U59" i="12"/>
  <c r="V59" i="12" s="1"/>
  <c r="U61" i="12"/>
  <c r="V61" i="12" s="1"/>
  <c r="W61" i="12" s="1"/>
  <c r="BB61" i="12" s="1"/>
  <c r="BB62" i="12" s="1"/>
  <c r="BB63" i="12" s="1"/>
  <c r="BB64" i="12" s="1"/>
  <c r="BB65" i="12" s="1"/>
  <c r="BB66" i="12" s="1"/>
  <c r="BB67" i="12" s="1"/>
  <c r="BB68" i="12" s="1"/>
  <c r="BB69" i="12" s="1"/>
  <c r="BB70" i="12" s="1"/>
  <c r="BB71" i="12" s="1"/>
  <c r="BB72" i="12" s="1"/>
  <c r="BB73" i="12" s="1"/>
  <c r="BB74" i="12" s="1"/>
  <c r="BB75" i="12" s="1"/>
  <c r="K76" i="12" s="1"/>
  <c r="AU58" i="12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E75" i="12" s="1"/>
  <c r="U55" i="12"/>
  <c r="V55" i="12" s="1"/>
  <c r="W55" i="12" s="1"/>
  <c r="U56" i="12"/>
  <c r="V56" i="12" s="1"/>
  <c r="W56" i="12" s="1"/>
  <c r="U96" i="12"/>
  <c r="V96" i="12" s="1"/>
  <c r="U6" i="12"/>
  <c r="V6" i="12" s="1"/>
  <c r="U19" i="12" l="1"/>
  <c r="V19" i="12" s="1"/>
  <c r="W19" i="12" s="1"/>
  <c r="AG19" i="12" s="1"/>
  <c r="AG20" i="12" s="1"/>
  <c r="AG21" i="12" s="1"/>
  <c r="AG22" i="12" s="1"/>
  <c r="AG23" i="12" s="1"/>
  <c r="AG24" i="12" s="1"/>
  <c r="AG25" i="12" s="1"/>
  <c r="AG26" i="12" s="1"/>
  <c r="AG27" i="12" s="1"/>
  <c r="AG28" i="12" s="1"/>
  <c r="AG29" i="12" s="1"/>
  <c r="AG30" i="12" s="1"/>
  <c r="AG31" i="12" s="1"/>
  <c r="AG32" i="12" s="1"/>
  <c r="AG33" i="12" s="1"/>
  <c r="AG34" i="12" s="1"/>
  <c r="AG35" i="12" s="1"/>
  <c r="AG36" i="12" s="1"/>
  <c r="AG37" i="12" s="1"/>
  <c r="E38" i="12" s="1"/>
  <c r="W96" i="12"/>
  <c r="BC96" i="12" s="1"/>
  <c r="BC97" i="12" s="1"/>
  <c r="BC98" i="12" s="1"/>
  <c r="BC99" i="12" s="1"/>
  <c r="BC100" i="12" s="1"/>
  <c r="BC101" i="12" s="1"/>
  <c r="BC102" i="12" s="1"/>
  <c r="BC103" i="12" s="1"/>
  <c r="BC104" i="12" s="1"/>
  <c r="BC105" i="12" s="1"/>
  <c r="BC106" i="12" s="1"/>
  <c r="BC107" i="12" s="1"/>
  <c r="BC108" i="12" s="1"/>
  <c r="BC109" i="12" s="1"/>
  <c r="BC110" i="12" s="1"/>
  <c r="E111" i="12" s="1"/>
  <c r="AQ96" i="12"/>
  <c r="AQ97" i="12" s="1"/>
  <c r="AQ98" i="12" s="1"/>
  <c r="AQ99" i="12" s="1"/>
  <c r="AQ100" i="12" s="1"/>
  <c r="AQ101" i="12" s="1"/>
  <c r="AQ102" i="12" s="1"/>
  <c r="AQ103" i="12" s="1"/>
  <c r="AQ104" i="12" s="1"/>
  <c r="AQ105" i="12" s="1"/>
  <c r="AQ106" i="12" s="1"/>
  <c r="AQ107" i="12" s="1"/>
  <c r="AQ108" i="12" s="1"/>
  <c r="AQ109" i="12" s="1"/>
  <c r="AQ110" i="12" s="1"/>
  <c r="AQ111" i="12" s="1"/>
  <c r="K112" i="12" s="1"/>
  <c r="AD61" i="12"/>
  <c r="AD62" i="12" s="1"/>
  <c r="AD63" i="12" s="1"/>
  <c r="AD64" i="12" s="1"/>
  <c r="AD65" i="12" s="1"/>
  <c r="AD66" i="12" s="1"/>
  <c r="AD67" i="12" s="1"/>
  <c r="AD68" i="12" s="1"/>
  <c r="AD69" i="12" s="1"/>
  <c r="AD70" i="12" s="1"/>
  <c r="AD71" i="12" s="1"/>
  <c r="AD72" i="12" s="1"/>
  <c r="AD73" i="12" s="1"/>
  <c r="AD74" i="12" s="1"/>
  <c r="AD75" i="12" s="1"/>
  <c r="AD76" i="12" s="1"/>
  <c r="K77" i="12" s="1"/>
  <c r="AJ4" i="12"/>
  <c r="AJ5" i="12" s="1"/>
  <c r="AJ6" i="12" s="1"/>
  <c r="AJ7" i="12" s="1"/>
  <c r="AJ8" i="12" s="1"/>
  <c r="AJ9" i="12" s="1"/>
  <c r="AJ10" i="12" s="1"/>
  <c r="AJ11" i="12" s="1"/>
  <c r="AJ12" i="12" s="1"/>
  <c r="AJ13" i="12" s="1"/>
  <c r="AJ14" i="12" s="1"/>
  <c r="AJ15" i="12" s="1"/>
  <c r="AJ16" i="12" s="1"/>
  <c r="AJ17" i="12" s="1"/>
  <c r="AJ18" i="12" s="1"/>
  <c r="AJ19" i="12" s="1"/>
  <c r="K20" i="12" s="1"/>
  <c r="U72" i="12"/>
  <c r="V72" i="12" s="1"/>
  <c r="W72" i="12" s="1"/>
  <c r="AW72" i="12" s="1"/>
  <c r="AW73" i="12" s="1"/>
  <c r="AW74" i="12" s="1"/>
  <c r="AW75" i="12" s="1"/>
  <c r="AW76" i="12" s="1"/>
  <c r="AW77" i="12" s="1"/>
  <c r="AW78" i="12" s="1"/>
  <c r="AW79" i="12" s="1"/>
  <c r="AW80" i="12" s="1"/>
  <c r="AW81" i="12" s="1"/>
  <c r="AW82" i="12" s="1"/>
  <c r="AW83" i="12" s="1"/>
  <c r="AW84" i="12" s="1"/>
  <c r="AW85" i="12" s="1"/>
  <c r="AW86" i="12" s="1"/>
  <c r="E87" i="12" s="1"/>
  <c r="W82" i="12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AC95" i="12" s="1"/>
  <c r="AC96" i="12" s="1"/>
  <c r="K97" i="12" s="1"/>
  <c r="AS82" i="12"/>
  <c r="AS83" i="12" s="1"/>
  <c r="AS84" i="12" s="1"/>
  <c r="AS85" i="12" s="1"/>
  <c r="AS86" i="12" s="1"/>
  <c r="AS87" i="12" s="1"/>
  <c r="AS88" i="12" s="1"/>
  <c r="AS89" i="12" s="1"/>
  <c r="AS90" i="12" s="1"/>
  <c r="AS91" i="12" s="1"/>
  <c r="AS92" i="12" s="1"/>
  <c r="AS93" i="12" s="1"/>
  <c r="AS94" i="12" s="1"/>
  <c r="K95" i="12" s="1"/>
  <c r="U57" i="12"/>
  <c r="V57" i="12" s="1"/>
  <c r="AX58" i="12"/>
  <c r="AX59" i="12" s="1"/>
  <c r="AX60" i="12" s="1"/>
  <c r="AX61" i="12" s="1"/>
  <c r="AX62" i="12" s="1"/>
  <c r="AX63" i="12" s="1"/>
  <c r="AX64" i="12" s="1"/>
  <c r="AX65" i="12" s="1"/>
  <c r="AX66" i="12" s="1"/>
  <c r="AX67" i="12" s="1"/>
  <c r="AX68" i="12" s="1"/>
  <c r="AX69" i="12" s="1"/>
  <c r="AX70" i="12" s="1"/>
  <c r="AX71" i="12" s="1"/>
  <c r="AX72" i="12" s="1"/>
  <c r="K73" i="12" s="1"/>
  <c r="W6" i="12"/>
  <c r="AV6" i="12" s="1"/>
  <c r="AV7" i="12" s="1"/>
  <c r="AV8" i="12" s="1"/>
  <c r="AV9" i="12" s="1"/>
  <c r="AV10" i="12" s="1"/>
  <c r="AV11" i="12" s="1"/>
  <c r="AV12" i="12" s="1"/>
  <c r="AV13" i="12" s="1"/>
  <c r="AV14" i="12" s="1"/>
  <c r="AV15" i="12" s="1"/>
  <c r="AV16" i="12" s="1"/>
  <c r="AV17" i="12" s="1"/>
  <c r="AV18" i="12" s="1"/>
  <c r="AV19" i="12" s="1"/>
  <c r="AV20" i="12" s="1"/>
  <c r="AV21" i="12" s="1"/>
  <c r="K22" i="12" s="1"/>
  <c r="AN6" i="12"/>
  <c r="AN7" i="12" s="1"/>
  <c r="AN8" i="12" s="1"/>
  <c r="AN9" i="12" s="1"/>
  <c r="AN10" i="12" s="1"/>
  <c r="AN11" i="12" s="1"/>
  <c r="AN12" i="12" s="1"/>
  <c r="AN13" i="12" s="1"/>
  <c r="AN14" i="12" s="1"/>
  <c r="AN15" i="12" s="1"/>
  <c r="AN16" i="12" s="1"/>
  <c r="AN17" i="12" s="1"/>
  <c r="AN18" i="12" s="1"/>
  <c r="AN19" i="12" s="1"/>
  <c r="AN20" i="12" s="1"/>
  <c r="K21" i="12" s="1"/>
  <c r="AH56" i="12"/>
  <c r="AH57" i="12" s="1"/>
  <c r="AH58" i="12" s="1"/>
  <c r="AH59" i="12" s="1"/>
  <c r="AH60" i="12" s="1"/>
  <c r="AH61" i="12" s="1"/>
  <c r="AH62" i="12" s="1"/>
  <c r="AH63" i="12" s="1"/>
  <c r="AH64" i="12" s="1"/>
  <c r="AH65" i="12" s="1"/>
  <c r="AH66" i="12" s="1"/>
  <c r="AH67" i="12" s="1"/>
  <c r="AH68" i="12" s="1"/>
  <c r="AH69" i="12" s="1"/>
  <c r="AH70" i="12" s="1"/>
  <c r="AH71" i="12" s="1"/>
  <c r="AH72" i="12" s="1"/>
  <c r="AH73" i="12" s="1"/>
  <c r="K74" i="12" s="1"/>
  <c r="AB55" i="12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E73" i="12" s="1"/>
  <c r="W59" i="12"/>
  <c r="BG59" i="12" s="1"/>
  <c r="BG60" i="12" s="1"/>
  <c r="BG61" i="12" s="1"/>
  <c r="BG62" i="12" s="1"/>
  <c r="BG63" i="12" s="1"/>
  <c r="BG64" i="12" s="1"/>
  <c r="BG65" i="12" s="1"/>
  <c r="BG66" i="12" s="1"/>
  <c r="BG67" i="12" s="1"/>
  <c r="BG68" i="12" s="1"/>
  <c r="BG69" i="12" s="1"/>
  <c r="BG70" i="12" s="1"/>
  <c r="BG71" i="12" s="1"/>
  <c r="BG72" i="12" s="1"/>
  <c r="BG73" i="12" s="1"/>
  <c r="BG74" i="12" s="1"/>
  <c r="BG75" i="12" s="1"/>
  <c r="E76" i="12" s="1"/>
  <c r="AR59" i="12"/>
  <c r="AR60" i="12" s="1"/>
  <c r="AR61" i="12" s="1"/>
  <c r="AR62" i="12" s="1"/>
  <c r="AR63" i="12" s="1"/>
  <c r="AR64" i="12" s="1"/>
  <c r="AR65" i="12" s="1"/>
  <c r="AR66" i="12" s="1"/>
  <c r="AR67" i="12" s="1"/>
  <c r="AR68" i="12" s="1"/>
  <c r="AR69" i="12" s="1"/>
  <c r="AR70" i="12" s="1"/>
  <c r="AR71" i="12" s="1"/>
  <c r="AR72" i="12" s="1"/>
  <c r="AR73" i="12" s="1"/>
  <c r="AR74" i="12" s="1"/>
  <c r="AR75" i="12" s="1"/>
  <c r="AR76" i="12" s="1"/>
  <c r="AR77" i="12" s="1"/>
  <c r="E78" i="12" s="1"/>
  <c r="AZ62" i="12"/>
  <c r="AZ63" i="12" s="1"/>
  <c r="AZ64" i="12" s="1"/>
  <c r="AZ65" i="12" s="1"/>
  <c r="AZ66" i="12" s="1"/>
  <c r="AZ67" i="12" s="1"/>
  <c r="AZ68" i="12" s="1"/>
  <c r="AZ69" i="12" s="1"/>
  <c r="AZ70" i="12" s="1"/>
  <c r="AZ71" i="12" s="1"/>
  <c r="AZ72" i="12" s="1"/>
  <c r="AZ73" i="12" s="1"/>
  <c r="AZ74" i="12" s="1"/>
  <c r="AZ75" i="12" s="1"/>
  <c r="AZ76" i="12" s="1"/>
  <c r="AZ77" i="12" s="1"/>
  <c r="AZ78" i="12" s="1"/>
  <c r="K79" i="12" s="1"/>
  <c r="U95" i="12" l="1"/>
  <c r="V95" i="12" s="1"/>
  <c r="U97" i="12"/>
  <c r="V97" i="12" s="1"/>
  <c r="U21" i="12"/>
  <c r="V21" i="12" s="1"/>
  <c r="AP72" i="12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K90" i="12" s="1"/>
  <c r="U20" i="12"/>
  <c r="V20" i="12" s="1"/>
  <c r="U73" i="12"/>
  <c r="V73" i="12" s="1"/>
  <c r="W73" i="12" s="1"/>
  <c r="U111" i="12"/>
  <c r="V111" i="12" s="1"/>
  <c r="W111" i="12" s="1"/>
  <c r="BH111" i="12" s="1"/>
  <c r="BH112" i="12" s="1"/>
  <c r="BH113" i="12" s="1"/>
  <c r="BH114" i="12" s="1"/>
  <c r="BH115" i="12" s="1"/>
  <c r="BH116" i="12" s="1"/>
  <c r="BH117" i="12" s="1"/>
  <c r="BH118" i="12" s="1"/>
  <c r="BH119" i="12" s="1"/>
  <c r="BH120" i="12" s="1"/>
  <c r="BH121" i="12" s="1"/>
  <c r="BH122" i="12" s="1"/>
  <c r="BH123" i="12" s="1"/>
  <c r="E124" i="12" s="1"/>
  <c r="BC111" i="12"/>
  <c r="BC112" i="12" s="1"/>
  <c r="BC113" i="12" s="1"/>
  <c r="BC114" i="12" s="1"/>
  <c r="BC115" i="12" s="1"/>
  <c r="BC116" i="12" s="1"/>
  <c r="BC117" i="12" s="1"/>
  <c r="E118" i="12" s="1"/>
  <c r="U22" i="12"/>
  <c r="V22" i="12" s="1"/>
  <c r="U79" i="12"/>
  <c r="V79" i="12" s="1"/>
  <c r="AM19" i="12"/>
  <c r="AM20" i="12" s="1"/>
  <c r="AM21" i="12" s="1"/>
  <c r="AM22" i="12" s="1"/>
  <c r="AM23" i="12" s="1"/>
  <c r="AM24" i="12" s="1"/>
  <c r="AM25" i="12" s="1"/>
  <c r="AM26" i="12" s="1"/>
  <c r="AM27" i="12" s="1"/>
  <c r="AM28" i="12" s="1"/>
  <c r="AM29" i="12" s="1"/>
  <c r="AM30" i="12" s="1"/>
  <c r="AM31" i="12" s="1"/>
  <c r="AM32" i="12" s="1"/>
  <c r="AM33" i="12" s="1"/>
  <c r="AM34" i="12" s="1"/>
  <c r="AM35" i="12" s="1"/>
  <c r="AM36" i="12" s="1"/>
  <c r="K37" i="12" s="1"/>
  <c r="U76" i="12"/>
  <c r="V76" i="12" s="1"/>
  <c r="W76" i="12" s="1"/>
  <c r="BB76" i="12" s="1"/>
  <c r="BB77" i="12" s="1"/>
  <c r="BB78" i="12" s="1"/>
  <c r="BB79" i="12" s="1"/>
  <c r="BB80" i="12" s="1"/>
  <c r="BB81" i="12" s="1"/>
  <c r="BB82" i="12" s="1"/>
  <c r="BB83" i="12" s="1"/>
  <c r="BB84" i="12" s="1"/>
  <c r="BB85" i="12" s="1"/>
  <c r="BB86" i="12" s="1"/>
  <c r="BB87" i="12" s="1"/>
  <c r="BB88" i="12" s="1"/>
  <c r="BB89" i="12" s="1"/>
  <c r="BB90" i="12" s="1"/>
  <c r="BB91" i="12" s="1"/>
  <c r="BB92" i="12" s="1"/>
  <c r="E93" i="12" s="1"/>
  <c r="W57" i="12"/>
  <c r="AI57" i="12" s="1"/>
  <c r="AI58" i="12" s="1"/>
  <c r="AI59" i="12" s="1"/>
  <c r="AI60" i="12" s="1"/>
  <c r="AI61" i="12" s="1"/>
  <c r="AI62" i="12" s="1"/>
  <c r="AI63" i="12" s="1"/>
  <c r="AI64" i="12" s="1"/>
  <c r="AI65" i="12" s="1"/>
  <c r="AI66" i="12" s="1"/>
  <c r="AI67" i="12" s="1"/>
  <c r="AI68" i="12" s="1"/>
  <c r="AI69" i="12" s="1"/>
  <c r="AI70" i="12" s="1"/>
  <c r="AI71" i="12" s="1"/>
  <c r="AI72" i="12" s="1"/>
  <c r="AI73" i="12" s="1"/>
  <c r="E74" i="12" s="1"/>
  <c r="AL57" i="12"/>
  <c r="AL58" i="12" s="1"/>
  <c r="AL59" i="12" s="1"/>
  <c r="AL60" i="12" s="1"/>
  <c r="AL61" i="12" s="1"/>
  <c r="AL62" i="12" s="1"/>
  <c r="AL63" i="12" s="1"/>
  <c r="AL64" i="12" s="1"/>
  <c r="AL65" i="12" s="1"/>
  <c r="AL66" i="12" s="1"/>
  <c r="AL67" i="12" s="1"/>
  <c r="AL68" i="12" s="1"/>
  <c r="AL69" i="12" s="1"/>
  <c r="AL70" i="12" s="1"/>
  <c r="AL71" i="12" s="1"/>
  <c r="AL72" i="12" s="1"/>
  <c r="AL73" i="12" s="1"/>
  <c r="AL74" i="12" s="1"/>
  <c r="K75" i="12" s="1"/>
  <c r="U77" i="12"/>
  <c r="V77" i="12" s="1"/>
  <c r="AX73" i="12"/>
  <c r="AX74" i="12" s="1"/>
  <c r="AX75" i="12" s="1"/>
  <c r="AX76" i="12" s="1"/>
  <c r="AX77" i="12" s="1"/>
  <c r="AX78" i="12" s="1"/>
  <c r="AX79" i="12" s="1"/>
  <c r="AX80" i="12" s="1"/>
  <c r="AX81" i="12" s="1"/>
  <c r="AX82" i="12" s="1"/>
  <c r="AX83" i="12" s="1"/>
  <c r="AX84" i="12" s="1"/>
  <c r="AX85" i="12" s="1"/>
  <c r="AX86" i="12" s="1"/>
  <c r="AX87" i="12" s="1"/>
  <c r="AX88" i="12" s="1"/>
  <c r="AX89" i="12" s="1"/>
  <c r="E90" i="12" s="1"/>
  <c r="U78" i="12"/>
  <c r="V78" i="12" s="1"/>
  <c r="W78" i="12" s="1"/>
  <c r="AK78" i="12" s="1"/>
  <c r="AK79" i="12" s="1"/>
  <c r="AK80" i="12" s="1"/>
  <c r="AK81" i="12" s="1"/>
  <c r="AK82" i="12" s="1"/>
  <c r="AK83" i="12" s="1"/>
  <c r="AK84" i="12" s="1"/>
  <c r="AK85" i="12" s="1"/>
  <c r="AK86" i="12" s="1"/>
  <c r="AK87" i="12" s="1"/>
  <c r="AK88" i="12" s="1"/>
  <c r="AK89" i="12" s="1"/>
  <c r="AK90" i="12" s="1"/>
  <c r="AK91" i="12" s="1"/>
  <c r="AK92" i="12" s="1"/>
  <c r="AK93" i="12" s="1"/>
  <c r="E94" i="12" s="1"/>
  <c r="AR78" i="12"/>
  <c r="AR79" i="12" s="1"/>
  <c r="AR80" i="12" s="1"/>
  <c r="AR81" i="12" s="1"/>
  <c r="AR82" i="12" s="1"/>
  <c r="AR83" i="12" s="1"/>
  <c r="AR84" i="12" s="1"/>
  <c r="AR85" i="12" s="1"/>
  <c r="AR86" i="12" s="1"/>
  <c r="AR87" i="12" s="1"/>
  <c r="AR88" i="12" s="1"/>
  <c r="AR89" i="12" s="1"/>
  <c r="AR90" i="12" s="1"/>
  <c r="AR91" i="12" s="1"/>
  <c r="K92" i="12" s="1"/>
  <c r="W20" i="12" l="1"/>
  <c r="AJ20" i="12" s="1"/>
  <c r="AJ21" i="12" s="1"/>
  <c r="AJ22" i="12" s="1"/>
  <c r="AJ23" i="12" s="1"/>
  <c r="AJ24" i="12" s="1"/>
  <c r="AJ25" i="12" s="1"/>
  <c r="AJ26" i="12" s="1"/>
  <c r="AJ27" i="12" s="1"/>
  <c r="AJ28" i="12" s="1"/>
  <c r="AJ29" i="12" s="1"/>
  <c r="AJ30" i="12" s="1"/>
  <c r="AJ31" i="12" s="1"/>
  <c r="AJ32" i="12" s="1"/>
  <c r="AJ33" i="12" s="1"/>
  <c r="AJ34" i="12" s="1"/>
  <c r="E35" i="12" s="1"/>
  <c r="BF20" i="12"/>
  <c r="BF21" i="12" s="1"/>
  <c r="BF22" i="12" s="1"/>
  <c r="BF23" i="12" s="1"/>
  <c r="BF24" i="12" s="1"/>
  <c r="BF25" i="12" s="1"/>
  <c r="BF26" i="12" s="1"/>
  <c r="BF27" i="12" s="1"/>
  <c r="BF28" i="12" s="1"/>
  <c r="BF29" i="12" s="1"/>
  <c r="BF30" i="12" s="1"/>
  <c r="BF31" i="12" s="1"/>
  <c r="BF32" i="12" s="1"/>
  <c r="BF33" i="12" s="1"/>
  <c r="BF34" i="12" s="1"/>
  <c r="BF35" i="12" s="1"/>
  <c r="BF36" i="12" s="1"/>
  <c r="BF37" i="12" s="1"/>
  <c r="K38" i="12" s="1"/>
  <c r="W21" i="12"/>
  <c r="AN21" i="12" s="1"/>
  <c r="AN22" i="12" s="1"/>
  <c r="AN23" i="12" s="1"/>
  <c r="AN24" i="12" s="1"/>
  <c r="AN25" i="12" s="1"/>
  <c r="AN26" i="12" s="1"/>
  <c r="AN27" i="12" s="1"/>
  <c r="AN28" i="12" s="1"/>
  <c r="AN29" i="12" s="1"/>
  <c r="AN30" i="12" s="1"/>
  <c r="AN31" i="12" s="1"/>
  <c r="AN32" i="12" s="1"/>
  <c r="AN33" i="12" s="1"/>
  <c r="AN34" i="12" s="1"/>
  <c r="AN35" i="12" s="1"/>
  <c r="E36" i="12" s="1"/>
  <c r="AF21" i="12"/>
  <c r="AF22" i="12" s="1"/>
  <c r="AF23" i="12" s="1"/>
  <c r="AF24" i="12" s="1"/>
  <c r="AF25" i="12" s="1"/>
  <c r="AF26" i="12" s="1"/>
  <c r="AF27" i="12" s="1"/>
  <c r="AF28" i="12" s="1"/>
  <c r="AF29" i="12" s="1"/>
  <c r="AF30" i="12" s="1"/>
  <c r="AF31" i="12" s="1"/>
  <c r="AF32" i="12" s="1"/>
  <c r="AF33" i="12" s="1"/>
  <c r="AF34" i="12" s="1"/>
  <c r="K35" i="12" s="1"/>
  <c r="U90" i="12"/>
  <c r="V90" i="12" s="1"/>
  <c r="W90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E104" i="12" s="1"/>
  <c r="W97" i="12"/>
  <c r="AC97" i="12" s="1"/>
  <c r="AC98" i="12" s="1"/>
  <c r="AC99" i="12" s="1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K114" i="12" s="1"/>
  <c r="AE97" i="12"/>
  <c r="AE98" i="12" s="1"/>
  <c r="AE99" i="12" s="1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K113" i="12" s="1"/>
  <c r="U74" i="12"/>
  <c r="V74" i="12" s="1"/>
  <c r="W74" i="12" s="1"/>
  <c r="AH74" i="12" s="1"/>
  <c r="AH75" i="12" s="1"/>
  <c r="AH76" i="12" s="1"/>
  <c r="AH77" i="12" s="1"/>
  <c r="AH78" i="12" s="1"/>
  <c r="AH79" i="12" s="1"/>
  <c r="AH80" i="12" s="1"/>
  <c r="AH81" i="12" s="1"/>
  <c r="AH82" i="12" s="1"/>
  <c r="AH83" i="12" s="1"/>
  <c r="AH84" i="12" s="1"/>
  <c r="AH85" i="12" s="1"/>
  <c r="AH86" i="12" s="1"/>
  <c r="AH87" i="12" s="1"/>
  <c r="E88" i="12" s="1"/>
  <c r="AI74" i="12"/>
  <c r="AI75" i="12" s="1"/>
  <c r="AI76" i="12" s="1"/>
  <c r="AI77" i="12" s="1"/>
  <c r="AI78" i="12" s="1"/>
  <c r="AI79" i="12" s="1"/>
  <c r="AI80" i="12" s="1"/>
  <c r="AI81" i="12" s="1"/>
  <c r="AI82" i="12" s="1"/>
  <c r="AI83" i="12" s="1"/>
  <c r="AI84" i="12" s="1"/>
  <c r="AI85" i="12" s="1"/>
  <c r="AI86" i="12" s="1"/>
  <c r="K87" i="12" s="1"/>
  <c r="W95" i="12"/>
  <c r="AS95" i="12" s="1"/>
  <c r="AS96" i="12" s="1"/>
  <c r="AS97" i="12" s="1"/>
  <c r="AS98" i="12" s="1"/>
  <c r="AS99" i="12" s="1"/>
  <c r="AS100" i="12" s="1"/>
  <c r="AS101" i="12" s="1"/>
  <c r="AS102" i="12" s="1"/>
  <c r="AS103" i="12" s="1"/>
  <c r="AS104" i="12" s="1"/>
  <c r="AS105" i="12" s="1"/>
  <c r="AS106" i="12" s="1"/>
  <c r="AS107" i="12" s="1"/>
  <c r="AS108" i="12" s="1"/>
  <c r="AS109" i="12" s="1"/>
  <c r="AS110" i="12" s="1"/>
  <c r="AS111" i="12" s="1"/>
  <c r="E112" i="12" s="1"/>
  <c r="AA95" i="12"/>
  <c r="AA96" i="12" s="1"/>
  <c r="AA97" i="12" s="1"/>
  <c r="AA98" i="12" s="1"/>
  <c r="AA99" i="12" s="1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E113" i="12" s="1"/>
  <c r="U75" i="12"/>
  <c r="V75" i="12" s="1"/>
  <c r="BG76" i="12"/>
  <c r="BG77" i="12" s="1"/>
  <c r="BG78" i="12" s="1"/>
  <c r="BG79" i="12" s="1"/>
  <c r="BG80" i="12" s="1"/>
  <c r="BG81" i="12" s="1"/>
  <c r="BG82" i="12" s="1"/>
  <c r="BG83" i="12" s="1"/>
  <c r="BG84" i="12" s="1"/>
  <c r="BG85" i="12" s="1"/>
  <c r="BG86" i="12" s="1"/>
  <c r="BG87" i="12" s="1"/>
  <c r="BG88" i="12" s="1"/>
  <c r="BG89" i="12" s="1"/>
  <c r="BG90" i="12" s="1"/>
  <c r="BG91" i="12" s="1"/>
  <c r="BG92" i="12" s="1"/>
  <c r="BG93" i="12" s="1"/>
  <c r="K94" i="12" s="1"/>
  <c r="AB73" i="12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K89" i="12" s="1"/>
  <c r="W79" i="12"/>
  <c r="AZ79" i="12" s="1"/>
  <c r="AZ80" i="12" s="1"/>
  <c r="AZ81" i="12" s="1"/>
  <c r="AZ82" i="12" s="1"/>
  <c r="AZ83" i="12" s="1"/>
  <c r="AZ84" i="12" s="1"/>
  <c r="AZ85" i="12" s="1"/>
  <c r="AZ86" i="12" s="1"/>
  <c r="AZ87" i="12" s="1"/>
  <c r="AZ88" i="12" s="1"/>
  <c r="AZ89" i="12" s="1"/>
  <c r="AZ90" i="12" s="1"/>
  <c r="AZ91" i="12" s="1"/>
  <c r="E92" i="12" s="1"/>
  <c r="BA79" i="12"/>
  <c r="BA80" i="12" s="1"/>
  <c r="BA81" i="12" s="1"/>
  <c r="BA82" i="12" s="1"/>
  <c r="BA83" i="12" s="1"/>
  <c r="BA84" i="12" s="1"/>
  <c r="BA85" i="12" s="1"/>
  <c r="BA86" i="12" s="1"/>
  <c r="BA87" i="12" s="1"/>
  <c r="BA88" i="12" s="1"/>
  <c r="BA89" i="12" s="1"/>
  <c r="BA90" i="12" s="1"/>
  <c r="K91" i="12" s="1"/>
  <c r="W22" i="12"/>
  <c r="AV22" i="12" s="1"/>
  <c r="AV23" i="12" s="1"/>
  <c r="AV24" i="12" s="1"/>
  <c r="AV25" i="12" s="1"/>
  <c r="AV26" i="12" s="1"/>
  <c r="AV27" i="12" s="1"/>
  <c r="AV28" i="12" s="1"/>
  <c r="AV29" i="12" s="1"/>
  <c r="AV30" i="12" s="1"/>
  <c r="AV31" i="12" s="1"/>
  <c r="AV32" i="12" s="1"/>
  <c r="AV33" i="12" s="1"/>
  <c r="AV34" i="12" s="1"/>
  <c r="AV35" i="12" s="1"/>
  <c r="AV36" i="12" s="1"/>
  <c r="E37" i="12" s="1"/>
  <c r="BD22" i="12"/>
  <c r="BD23" i="12" s="1"/>
  <c r="BD24" i="12" s="1"/>
  <c r="BD25" i="12" s="1"/>
  <c r="BD26" i="12" s="1"/>
  <c r="BD27" i="12" s="1"/>
  <c r="BD28" i="12" s="1"/>
  <c r="BD29" i="12" s="1"/>
  <c r="BD30" i="12" s="1"/>
  <c r="BD31" i="12" s="1"/>
  <c r="BD32" i="12" s="1"/>
  <c r="BD33" i="12" s="1"/>
  <c r="BD34" i="12" s="1"/>
  <c r="BD35" i="12" s="1"/>
  <c r="K36" i="12" s="1"/>
  <c r="W77" i="12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E91" i="12" s="1"/>
  <c r="AT77" i="12"/>
  <c r="AT78" i="12" s="1"/>
  <c r="AT79" i="12" s="1"/>
  <c r="AT80" i="12" s="1"/>
  <c r="AT81" i="12" s="1"/>
  <c r="AT82" i="12" s="1"/>
  <c r="AT83" i="12" s="1"/>
  <c r="AT84" i="12" s="1"/>
  <c r="AT85" i="12" s="1"/>
  <c r="AT86" i="12" s="1"/>
  <c r="AT87" i="12" s="1"/>
  <c r="AT88" i="12" s="1"/>
  <c r="AT89" i="12" s="1"/>
  <c r="AT90" i="12" s="1"/>
  <c r="AT91" i="12" s="1"/>
  <c r="AT92" i="12" s="1"/>
  <c r="K93" i="12" s="1"/>
  <c r="W75" i="12" l="1"/>
  <c r="AL75" i="12" s="1"/>
  <c r="AL76" i="12" s="1"/>
  <c r="AL77" i="12" s="1"/>
  <c r="AL78" i="12" s="1"/>
  <c r="AL79" i="12" s="1"/>
  <c r="AL80" i="12" s="1"/>
  <c r="AL81" i="12" s="1"/>
  <c r="AL82" i="12" s="1"/>
  <c r="AL83" i="12" s="1"/>
  <c r="AL84" i="12" s="1"/>
  <c r="AL85" i="12" s="1"/>
  <c r="AL86" i="12" s="1"/>
  <c r="AL87" i="12" s="1"/>
  <c r="AL88" i="12" s="1"/>
  <c r="E89" i="12" s="1"/>
  <c r="AU75" i="12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K88" i="12" s="1"/>
  <c r="U88" i="12" s="1"/>
  <c r="V88" i="12" s="1"/>
  <c r="AX90" i="12"/>
  <c r="AX91" i="12" s="1"/>
  <c r="AX92" i="12" s="1"/>
  <c r="AX93" i="12" s="1"/>
  <c r="AX94" i="12" s="1"/>
  <c r="AX95" i="12" s="1"/>
  <c r="AX96" i="12" s="1"/>
  <c r="AX97" i="12" s="1"/>
  <c r="AX98" i="12" s="1"/>
  <c r="AX99" i="12" s="1"/>
  <c r="AX100" i="12" s="1"/>
  <c r="AX101" i="12" s="1"/>
  <c r="AX102" i="12" s="1"/>
  <c r="AX103" i="12" s="1"/>
  <c r="AX104" i="12" s="1"/>
  <c r="E105" i="12" s="1"/>
  <c r="U113" i="12"/>
  <c r="V113" i="12" s="1"/>
  <c r="W113" i="12" s="1"/>
  <c r="AE113" i="12" s="1"/>
  <c r="AE114" i="12" s="1"/>
  <c r="AE115" i="12" s="1"/>
  <c r="AE116" i="12" s="1"/>
  <c r="AE117" i="12" s="1"/>
  <c r="K118" i="12" s="1"/>
  <c r="U94" i="12"/>
  <c r="V94" i="12" s="1"/>
  <c r="U112" i="12"/>
  <c r="V112" i="12" s="1"/>
  <c r="W112" i="12" s="1"/>
  <c r="AQ112" i="12" s="1"/>
  <c r="AQ113" i="12" s="1"/>
  <c r="AQ114" i="12" s="1"/>
  <c r="AQ115" i="12" s="1"/>
  <c r="AQ116" i="12" s="1"/>
  <c r="AQ117" i="12" s="1"/>
  <c r="AQ118" i="12" s="1"/>
  <c r="AQ119" i="12" s="1"/>
  <c r="AQ120" i="12" s="1"/>
  <c r="AQ121" i="12" s="1"/>
  <c r="AQ122" i="12" s="1"/>
  <c r="K123" i="12" s="1"/>
  <c r="U37" i="12"/>
  <c r="V37" i="12" s="1"/>
  <c r="W37" i="12" s="1"/>
  <c r="AM37" i="12" s="1"/>
  <c r="AM38" i="12" s="1"/>
  <c r="AM39" i="12" s="1"/>
  <c r="AM40" i="12" s="1"/>
  <c r="AM41" i="12" s="1"/>
  <c r="AM42" i="12" s="1"/>
  <c r="AM43" i="12" s="1"/>
  <c r="AM44" i="12" s="1"/>
  <c r="AM45" i="12" s="1"/>
  <c r="AM46" i="12" s="1"/>
  <c r="AM47" i="12" s="1"/>
  <c r="AM48" i="12" s="1"/>
  <c r="AM49" i="12" s="1"/>
  <c r="AM50" i="12" s="1"/>
  <c r="AM51" i="12" s="1"/>
  <c r="AM52" i="12" s="1"/>
  <c r="AM53" i="12" s="1"/>
  <c r="E54" i="12" s="1"/>
  <c r="U91" i="12"/>
  <c r="V91" i="12" s="1"/>
  <c r="W91" i="12" s="1"/>
  <c r="BA91" i="12" s="1"/>
  <c r="BA92" i="12" s="1"/>
  <c r="BA93" i="12" s="1"/>
  <c r="BA94" i="12" s="1"/>
  <c r="BA95" i="12" s="1"/>
  <c r="BA96" i="12" s="1"/>
  <c r="BA97" i="12" s="1"/>
  <c r="BA98" i="12" s="1"/>
  <c r="BA99" i="12" s="1"/>
  <c r="BA100" i="12" s="1"/>
  <c r="BA101" i="12" s="1"/>
  <c r="BA102" i="12" s="1"/>
  <c r="BA103" i="12" s="1"/>
  <c r="BA104" i="12" s="1"/>
  <c r="BA105" i="12" s="1"/>
  <c r="BA106" i="12" s="1"/>
  <c r="E107" i="12" s="1"/>
  <c r="AD91" i="12"/>
  <c r="AD92" i="12" s="1"/>
  <c r="AD93" i="12" s="1"/>
  <c r="AD94" i="12" s="1"/>
  <c r="AD95" i="12" s="1"/>
  <c r="AD96" i="12" s="1"/>
  <c r="AD97" i="12" s="1"/>
  <c r="AD98" i="12" s="1"/>
  <c r="AD99" i="12" s="1"/>
  <c r="AD100" i="12" s="1"/>
  <c r="AD101" i="12" s="1"/>
  <c r="AD102" i="12" s="1"/>
  <c r="AD103" i="12" s="1"/>
  <c r="AD104" i="12" s="1"/>
  <c r="AD105" i="12" s="1"/>
  <c r="AD106" i="12" s="1"/>
  <c r="AD107" i="12" s="1"/>
  <c r="K108" i="12" s="1"/>
  <c r="U87" i="12"/>
  <c r="V87" i="12" s="1"/>
  <c r="AN36" i="12"/>
  <c r="AN37" i="12" s="1"/>
  <c r="AN38" i="12" s="1"/>
  <c r="AN39" i="12" s="1"/>
  <c r="AN40" i="12" s="1"/>
  <c r="AN41" i="12" s="1"/>
  <c r="AN42" i="12" s="1"/>
  <c r="AN43" i="12" s="1"/>
  <c r="AN44" i="12" s="1"/>
  <c r="AN45" i="12" s="1"/>
  <c r="AN46" i="12" s="1"/>
  <c r="AN47" i="12" s="1"/>
  <c r="AN48" i="12" s="1"/>
  <c r="AN49" i="12" s="1"/>
  <c r="AN50" i="12" s="1"/>
  <c r="K51" i="12" s="1"/>
  <c r="U36" i="12"/>
  <c r="V36" i="12" s="1"/>
  <c r="W36" i="12" s="1"/>
  <c r="BD36" i="12" s="1"/>
  <c r="BD37" i="12" s="1"/>
  <c r="BD38" i="12" s="1"/>
  <c r="BD39" i="12" s="1"/>
  <c r="BD40" i="12" s="1"/>
  <c r="BD41" i="12" s="1"/>
  <c r="BD42" i="12" s="1"/>
  <c r="BD43" i="12" s="1"/>
  <c r="BD44" i="12" s="1"/>
  <c r="BD45" i="12" s="1"/>
  <c r="BD46" i="12" s="1"/>
  <c r="BD47" i="12" s="1"/>
  <c r="BD48" i="12" s="1"/>
  <c r="BD49" i="12" s="1"/>
  <c r="BD50" i="12" s="1"/>
  <c r="BD51" i="12" s="1"/>
  <c r="BD52" i="12" s="1"/>
  <c r="BD53" i="12" s="1"/>
  <c r="K54" i="12" s="1"/>
  <c r="U93" i="12"/>
  <c r="V93" i="12" s="1"/>
  <c r="U38" i="12"/>
  <c r="V38" i="12" s="1"/>
  <c r="U92" i="12"/>
  <c r="V92" i="12" s="1"/>
  <c r="W92" i="12" s="1"/>
  <c r="AR92" i="12" s="1"/>
  <c r="AR93" i="12" s="1"/>
  <c r="AR94" i="12" s="1"/>
  <c r="AR95" i="12" s="1"/>
  <c r="AR96" i="12" s="1"/>
  <c r="AR97" i="12" s="1"/>
  <c r="AR98" i="12" s="1"/>
  <c r="AR99" i="12" s="1"/>
  <c r="AR100" i="12" s="1"/>
  <c r="AR101" i="12" s="1"/>
  <c r="AR102" i="12" s="1"/>
  <c r="AR103" i="12" s="1"/>
  <c r="AR104" i="12" s="1"/>
  <c r="AR105" i="12" s="1"/>
  <c r="AR106" i="12" s="1"/>
  <c r="AR107" i="12" s="1"/>
  <c r="E108" i="12" s="1"/>
  <c r="U114" i="12"/>
  <c r="V114" i="12" s="1"/>
  <c r="U35" i="12"/>
  <c r="V35" i="12" s="1"/>
  <c r="W35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F47" i="12" s="1"/>
  <c r="AF48" i="12" s="1"/>
  <c r="AF49" i="12" s="1"/>
  <c r="AF50" i="12" s="1"/>
  <c r="AF51" i="12" s="1"/>
  <c r="AF52" i="12" s="1"/>
  <c r="E53" i="12" s="1"/>
  <c r="W88" i="12" l="1"/>
  <c r="AH88" i="12"/>
  <c r="AH89" i="12" s="1"/>
  <c r="AH90" i="12" s="1"/>
  <c r="AH91" i="12" s="1"/>
  <c r="AH92" i="12" s="1"/>
  <c r="AH93" i="12" s="1"/>
  <c r="AH94" i="12" s="1"/>
  <c r="AH95" i="12" s="1"/>
  <c r="AH96" i="12" s="1"/>
  <c r="AH97" i="12" s="1"/>
  <c r="AH98" i="12" s="1"/>
  <c r="AH99" i="12" s="1"/>
  <c r="AH100" i="12" s="1"/>
  <c r="AH101" i="12" s="1"/>
  <c r="AH102" i="12" s="1"/>
  <c r="K103" i="12" s="1"/>
  <c r="U118" i="12"/>
  <c r="V118" i="12" s="1"/>
  <c r="AJ35" i="12"/>
  <c r="AJ36" i="12" s="1"/>
  <c r="AJ37" i="12" s="1"/>
  <c r="AJ38" i="12" s="1"/>
  <c r="AJ39" i="12" s="1"/>
  <c r="AJ40" i="12" s="1"/>
  <c r="AJ41" i="12" s="1"/>
  <c r="AJ42" i="12" s="1"/>
  <c r="AJ43" i="12" s="1"/>
  <c r="AJ44" i="12" s="1"/>
  <c r="AJ45" i="12" s="1"/>
  <c r="AJ46" i="12" s="1"/>
  <c r="AJ47" i="12" s="1"/>
  <c r="AJ48" i="12" s="1"/>
  <c r="AJ49" i="12" s="1"/>
  <c r="AJ50" i="12" s="1"/>
  <c r="E51" i="12" s="1"/>
  <c r="W114" i="12"/>
  <c r="AC114" i="12" s="1"/>
  <c r="AC115" i="12" s="1"/>
  <c r="AC116" i="12" s="1"/>
  <c r="AC117" i="12" s="1"/>
  <c r="AC118" i="12" s="1"/>
  <c r="AC119" i="12" s="1"/>
  <c r="AC120" i="12" s="1"/>
  <c r="AC121" i="12" s="1"/>
  <c r="AC122" i="12" s="1"/>
  <c r="AC123" i="12" s="1"/>
  <c r="AC124" i="12" s="1"/>
  <c r="AC125" i="12" s="1"/>
  <c r="AC126" i="12" s="1"/>
  <c r="AC127" i="12" s="1"/>
  <c r="AC128" i="12" s="1"/>
  <c r="BE114" i="12"/>
  <c r="BE115" i="12" s="1"/>
  <c r="BE116" i="12" s="1"/>
  <c r="BE117" i="12" s="1"/>
  <c r="BE118" i="12" s="1"/>
  <c r="BE119" i="12" s="1"/>
  <c r="BE120" i="12" s="1"/>
  <c r="BE121" i="12" s="1"/>
  <c r="BE122" i="12" s="1"/>
  <c r="BE123" i="12" s="1"/>
  <c r="BE124" i="12" s="1"/>
  <c r="BE125" i="12" s="1"/>
  <c r="BE126" i="12" s="1"/>
  <c r="BE127" i="12" s="1"/>
  <c r="BE128" i="12" s="1"/>
  <c r="AA113" i="12"/>
  <c r="AA114" i="12" s="1"/>
  <c r="AA115" i="12" s="1"/>
  <c r="AA116" i="12" s="1"/>
  <c r="AA117" i="12" s="1"/>
  <c r="AA118" i="12" s="1"/>
  <c r="AA119" i="12" s="1"/>
  <c r="AA120" i="12" s="1"/>
  <c r="AA121" i="12" s="1"/>
  <c r="AA122" i="12" s="1"/>
  <c r="AA123" i="12" s="1"/>
  <c r="AA124" i="12" s="1"/>
  <c r="AA125" i="12" s="1"/>
  <c r="AA126" i="12" s="1"/>
  <c r="AA127" i="12" s="1"/>
  <c r="AA128" i="12" s="1"/>
  <c r="W87" i="12"/>
  <c r="AI87" i="12" s="1"/>
  <c r="AI88" i="12" s="1"/>
  <c r="AI89" i="12" s="1"/>
  <c r="AI90" i="12" s="1"/>
  <c r="AI91" i="12" s="1"/>
  <c r="AI92" i="12" s="1"/>
  <c r="AI93" i="12" s="1"/>
  <c r="AI94" i="12" s="1"/>
  <c r="AI95" i="12" s="1"/>
  <c r="AI96" i="12" s="1"/>
  <c r="AI97" i="12" s="1"/>
  <c r="AI98" i="12" s="1"/>
  <c r="AI99" i="12" s="1"/>
  <c r="AI100" i="12" s="1"/>
  <c r="AI101" i="12" s="1"/>
  <c r="AI102" i="12" s="1"/>
  <c r="AI103" i="12" s="1"/>
  <c r="K104" i="12" s="1"/>
  <c r="AW87" i="12"/>
  <c r="AW88" i="12" s="1"/>
  <c r="AW89" i="12" s="1"/>
  <c r="AW90" i="12" s="1"/>
  <c r="AW91" i="12" s="1"/>
  <c r="AW92" i="12" s="1"/>
  <c r="AW93" i="12" s="1"/>
  <c r="AW94" i="12" s="1"/>
  <c r="AW95" i="12" s="1"/>
  <c r="AW96" i="12" s="1"/>
  <c r="AW97" i="12" s="1"/>
  <c r="AW98" i="12" s="1"/>
  <c r="AW99" i="12" s="1"/>
  <c r="AW100" i="12" s="1"/>
  <c r="AW101" i="12" s="1"/>
  <c r="AW102" i="12" s="1"/>
  <c r="AW103" i="12" s="1"/>
  <c r="AW104" i="12" s="1"/>
  <c r="AW105" i="12" s="1"/>
  <c r="K106" i="12" s="1"/>
  <c r="W94" i="12"/>
  <c r="BG94" i="12" s="1"/>
  <c r="BG95" i="12" s="1"/>
  <c r="BG96" i="12" s="1"/>
  <c r="BG97" i="12" s="1"/>
  <c r="BG98" i="12" s="1"/>
  <c r="BG99" i="12" s="1"/>
  <c r="BG100" i="12" s="1"/>
  <c r="BG101" i="12" s="1"/>
  <c r="BG102" i="12" s="1"/>
  <c r="BG103" i="12" s="1"/>
  <c r="BG104" i="12" s="1"/>
  <c r="BG105" i="12" s="1"/>
  <c r="BG106" i="12" s="1"/>
  <c r="BG107" i="12" s="1"/>
  <c r="BG108" i="12" s="1"/>
  <c r="BG109" i="12" s="1"/>
  <c r="E110" i="12" s="1"/>
  <c r="AK94" i="12"/>
  <c r="AK95" i="12" s="1"/>
  <c r="AK96" i="12" s="1"/>
  <c r="AK97" i="12" s="1"/>
  <c r="AK98" i="12" s="1"/>
  <c r="AK99" i="12" s="1"/>
  <c r="AK100" i="12" s="1"/>
  <c r="AK101" i="12" s="1"/>
  <c r="AK102" i="12" s="1"/>
  <c r="AK103" i="12" s="1"/>
  <c r="AK104" i="12" s="1"/>
  <c r="AK105" i="12" s="1"/>
  <c r="AK106" i="12" s="1"/>
  <c r="AK107" i="12" s="1"/>
  <c r="AK108" i="12" s="1"/>
  <c r="E109" i="12" s="1"/>
  <c r="W38" i="12"/>
  <c r="BF38" i="12" s="1"/>
  <c r="BF39" i="12" s="1"/>
  <c r="BF40" i="12" s="1"/>
  <c r="BF41" i="12" s="1"/>
  <c r="BF42" i="12" s="1"/>
  <c r="BF43" i="12" s="1"/>
  <c r="BF44" i="12" s="1"/>
  <c r="BF45" i="12" s="1"/>
  <c r="BF46" i="12" s="1"/>
  <c r="BF47" i="12" s="1"/>
  <c r="BF48" i="12" s="1"/>
  <c r="BF49" i="12" s="1"/>
  <c r="BF50" i="12" s="1"/>
  <c r="BF51" i="12" s="1"/>
  <c r="E52" i="12" s="1"/>
  <c r="AG38" i="12"/>
  <c r="AG39" i="12" s="1"/>
  <c r="AG40" i="12" s="1"/>
  <c r="AG41" i="12" s="1"/>
  <c r="AG42" i="12" s="1"/>
  <c r="AG43" i="12" s="1"/>
  <c r="AG44" i="12" s="1"/>
  <c r="AG45" i="12" s="1"/>
  <c r="AG46" i="12" s="1"/>
  <c r="AG47" i="12" s="1"/>
  <c r="AG48" i="12" s="1"/>
  <c r="AG49" i="12" s="1"/>
  <c r="AG50" i="12" s="1"/>
  <c r="AG51" i="12" s="1"/>
  <c r="AG52" i="12" s="1"/>
  <c r="K53" i="12" s="1"/>
  <c r="U108" i="12"/>
  <c r="V108" i="12" s="1"/>
  <c r="W108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K117" i="12" s="1"/>
  <c r="AZ92" i="12"/>
  <c r="AZ93" i="12" s="1"/>
  <c r="AZ94" i="12" s="1"/>
  <c r="AZ95" i="12" s="1"/>
  <c r="AZ96" i="12" s="1"/>
  <c r="AZ97" i="12" s="1"/>
  <c r="AZ98" i="12" s="1"/>
  <c r="AZ99" i="12" s="1"/>
  <c r="AZ100" i="12" s="1"/>
  <c r="AZ101" i="12" s="1"/>
  <c r="AZ102" i="12" s="1"/>
  <c r="AZ103" i="12" s="1"/>
  <c r="AZ104" i="12" s="1"/>
  <c r="AZ105" i="12" s="1"/>
  <c r="AZ106" i="12" s="1"/>
  <c r="AZ107" i="12" s="1"/>
  <c r="AZ108" i="12" s="1"/>
  <c r="K109" i="12" s="1"/>
  <c r="AV37" i="12"/>
  <c r="AV38" i="12" s="1"/>
  <c r="AV39" i="12" s="1"/>
  <c r="AV40" i="12" s="1"/>
  <c r="AV41" i="12" s="1"/>
  <c r="AV42" i="12" s="1"/>
  <c r="AV43" i="12" s="1"/>
  <c r="AV44" i="12" s="1"/>
  <c r="AV45" i="12" s="1"/>
  <c r="AV46" i="12" s="1"/>
  <c r="AV47" i="12" s="1"/>
  <c r="AV48" i="12" s="1"/>
  <c r="AV49" i="12" s="1"/>
  <c r="AV50" i="12" s="1"/>
  <c r="AV51" i="12" s="1"/>
  <c r="K52" i="12" s="1"/>
  <c r="U54" i="12"/>
  <c r="V54" i="12" s="1"/>
  <c r="W54" i="12" s="1"/>
  <c r="BD54" i="12" s="1"/>
  <c r="BD55" i="12" s="1"/>
  <c r="BD56" i="12" s="1"/>
  <c r="BD57" i="12" s="1"/>
  <c r="BD58" i="12" s="1"/>
  <c r="BD59" i="12" s="1"/>
  <c r="BD60" i="12" s="1"/>
  <c r="BD61" i="12" s="1"/>
  <c r="BD62" i="12" s="1"/>
  <c r="BD63" i="12" s="1"/>
  <c r="BD64" i="12" s="1"/>
  <c r="BD65" i="12" s="1"/>
  <c r="BD66" i="12" s="1"/>
  <c r="BD67" i="12" s="1"/>
  <c r="E68" i="12" s="1"/>
  <c r="AS112" i="12"/>
  <c r="AS113" i="12" s="1"/>
  <c r="AS114" i="12" s="1"/>
  <c r="AS115" i="12" s="1"/>
  <c r="AS116" i="12" s="1"/>
  <c r="AS117" i="12" s="1"/>
  <c r="AS118" i="12" s="1"/>
  <c r="AS119" i="12" s="1"/>
  <c r="AS120" i="12" s="1"/>
  <c r="AS121" i="12" s="1"/>
  <c r="AS122" i="12" s="1"/>
  <c r="AS123" i="12" s="1"/>
  <c r="AS124" i="12" s="1"/>
  <c r="AS125" i="12" s="1"/>
  <c r="AS126" i="12" s="1"/>
  <c r="AS127" i="12" s="1"/>
  <c r="E128" i="12" s="1"/>
  <c r="U89" i="12"/>
  <c r="V89" i="12" s="1"/>
  <c r="W89" i="12" s="1"/>
  <c r="AB89" i="12" s="1"/>
  <c r="AB90" i="12" s="1"/>
  <c r="AB91" i="12" s="1"/>
  <c r="AB92" i="12" s="1"/>
  <c r="AB93" i="12" s="1"/>
  <c r="AB94" i="12" s="1"/>
  <c r="AB95" i="12" s="1"/>
  <c r="AB96" i="12" s="1"/>
  <c r="AB97" i="12" s="1"/>
  <c r="AB98" i="12" s="1"/>
  <c r="AB99" i="12" s="1"/>
  <c r="AB100" i="12" s="1"/>
  <c r="AB101" i="12" s="1"/>
  <c r="AB102" i="12" s="1"/>
  <c r="E103" i="12" s="1"/>
  <c r="W93" i="12"/>
  <c r="AT93" i="12" s="1"/>
  <c r="AT94" i="12" s="1"/>
  <c r="AT95" i="12" s="1"/>
  <c r="AT96" i="12" s="1"/>
  <c r="AT97" i="12" s="1"/>
  <c r="AT98" i="12" s="1"/>
  <c r="AT99" i="12" s="1"/>
  <c r="AT100" i="12" s="1"/>
  <c r="AT101" i="12" s="1"/>
  <c r="AT102" i="12" s="1"/>
  <c r="AT103" i="12" s="1"/>
  <c r="AT104" i="12" s="1"/>
  <c r="AT105" i="12" s="1"/>
  <c r="AT106" i="12" s="1"/>
  <c r="AT107" i="12" s="1"/>
  <c r="AT108" i="12" s="1"/>
  <c r="AT109" i="12" s="1"/>
  <c r="K110" i="12" s="1"/>
  <c r="BB93" i="12"/>
  <c r="BB94" i="12" s="1"/>
  <c r="BB95" i="12" s="1"/>
  <c r="BB96" i="12" s="1"/>
  <c r="BB97" i="12" s="1"/>
  <c r="BB98" i="12" s="1"/>
  <c r="BB99" i="12" s="1"/>
  <c r="BB100" i="12" s="1"/>
  <c r="BB101" i="12" s="1"/>
  <c r="BB102" i="12" s="1"/>
  <c r="BB103" i="12" s="1"/>
  <c r="BB104" i="12" s="1"/>
  <c r="BB105" i="12" s="1"/>
  <c r="BB106" i="12" s="1"/>
  <c r="K107" i="12" s="1"/>
  <c r="AU88" i="12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E106" i="12" s="1"/>
  <c r="U51" i="12" l="1"/>
  <c r="V51" i="12" s="1"/>
  <c r="W51" i="12" s="1"/>
  <c r="AN51" i="12" s="1"/>
  <c r="AN52" i="12" s="1"/>
  <c r="AN53" i="12" s="1"/>
  <c r="AN54" i="12" s="1"/>
  <c r="AN55" i="12" s="1"/>
  <c r="AN56" i="12" s="1"/>
  <c r="AN57" i="12" s="1"/>
  <c r="AN58" i="12" s="1"/>
  <c r="AN59" i="12" s="1"/>
  <c r="AN60" i="12" s="1"/>
  <c r="AN61" i="12" s="1"/>
  <c r="AN62" i="12" s="1"/>
  <c r="AN63" i="12" s="1"/>
  <c r="AN64" i="12" s="1"/>
  <c r="AN65" i="12" s="1"/>
  <c r="AN66" i="12" s="1"/>
  <c r="AN67" i="12" s="1"/>
  <c r="AN68" i="12" s="1"/>
  <c r="AN69" i="12" s="1"/>
  <c r="AN70" i="12" s="1"/>
  <c r="E71" i="12" s="1"/>
  <c r="U52" i="12"/>
  <c r="V52" i="12" s="1"/>
  <c r="W52" i="12" s="1"/>
  <c r="W118" i="12"/>
  <c r="AE118" i="12" s="1"/>
  <c r="AE119" i="12" s="1"/>
  <c r="AE120" i="12" s="1"/>
  <c r="AE121" i="12" s="1"/>
  <c r="AE122" i="12" s="1"/>
  <c r="AE123" i="12" s="1"/>
  <c r="AE124" i="12" s="1"/>
  <c r="AE125" i="12" s="1"/>
  <c r="AE126" i="12" s="1"/>
  <c r="AE127" i="12" s="1"/>
  <c r="AE128" i="12" s="1"/>
  <c r="BC118" i="12"/>
  <c r="BC119" i="12" s="1"/>
  <c r="BC120" i="12" s="1"/>
  <c r="BC121" i="12" s="1"/>
  <c r="BC122" i="12" s="1"/>
  <c r="BC123" i="12" s="1"/>
  <c r="BC124" i="12" s="1"/>
  <c r="BC125" i="12" s="1"/>
  <c r="BC126" i="12" s="1"/>
  <c r="BC127" i="12" s="1"/>
  <c r="BC128" i="12" s="1"/>
  <c r="U106" i="12"/>
  <c r="V106" i="12" s="1"/>
  <c r="W106" i="12" s="1"/>
  <c r="AW106" i="12" s="1"/>
  <c r="AW107" i="12" s="1"/>
  <c r="AW108" i="12" s="1"/>
  <c r="AW109" i="12" s="1"/>
  <c r="AW110" i="12" s="1"/>
  <c r="AW111" i="12" s="1"/>
  <c r="AW112" i="12" s="1"/>
  <c r="AW113" i="12" s="1"/>
  <c r="AW114" i="12" s="1"/>
  <c r="AW115" i="12" s="1"/>
  <c r="AW116" i="12" s="1"/>
  <c r="AW117" i="12" s="1"/>
  <c r="AW118" i="12" s="1"/>
  <c r="AW119" i="12" s="1"/>
  <c r="AW120" i="12" s="1"/>
  <c r="AW121" i="12" s="1"/>
  <c r="AW122" i="12" s="1"/>
  <c r="AW123" i="12" s="1"/>
  <c r="AW124" i="12" s="1"/>
  <c r="AW125" i="12" s="1"/>
  <c r="AW126" i="12" s="1"/>
  <c r="AW127" i="12" s="1"/>
  <c r="AW128" i="12" s="1"/>
  <c r="U109" i="12"/>
  <c r="V109" i="12" s="1"/>
  <c r="W109" i="12" s="1"/>
  <c r="U104" i="12"/>
  <c r="V104" i="12" s="1"/>
  <c r="AV52" i="12"/>
  <c r="AV53" i="12" s="1"/>
  <c r="AV54" i="12" s="1"/>
  <c r="AV55" i="12" s="1"/>
  <c r="AV56" i="12" s="1"/>
  <c r="AV57" i="12" s="1"/>
  <c r="AV58" i="12" s="1"/>
  <c r="AV59" i="12" s="1"/>
  <c r="AV60" i="12" s="1"/>
  <c r="AV61" i="12" s="1"/>
  <c r="AV62" i="12" s="1"/>
  <c r="AV63" i="12" s="1"/>
  <c r="AV64" i="12" s="1"/>
  <c r="AV65" i="12" s="1"/>
  <c r="AV66" i="12" s="1"/>
  <c r="AV67" i="12" s="1"/>
  <c r="AV68" i="12" s="1"/>
  <c r="AV69" i="12" s="1"/>
  <c r="E70" i="12" s="1"/>
  <c r="AZ109" i="12"/>
  <c r="AZ110" i="12" s="1"/>
  <c r="AZ111" i="12" s="1"/>
  <c r="AZ112" i="12" s="1"/>
  <c r="AZ113" i="12" s="1"/>
  <c r="AZ114" i="12" s="1"/>
  <c r="AZ115" i="12" s="1"/>
  <c r="AZ116" i="12" s="1"/>
  <c r="AZ117" i="12" s="1"/>
  <c r="AZ118" i="12" s="1"/>
  <c r="AZ119" i="12" s="1"/>
  <c r="AZ120" i="12" s="1"/>
  <c r="AZ121" i="12" s="1"/>
  <c r="AZ122" i="12" s="1"/>
  <c r="AZ123" i="12" s="1"/>
  <c r="AZ124" i="12" s="1"/>
  <c r="K125" i="12" s="1"/>
  <c r="AA129" i="12"/>
  <c r="AA130" i="12" s="1"/>
  <c r="K131" i="12" s="1"/>
  <c r="U53" i="12"/>
  <c r="V53" i="12" s="1"/>
  <c r="U103" i="12"/>
  <c r="V103" i="12" s="1"/>
  <c r="W103" i="12" s="1"/>
  <c r="AH103" i="12" s="1"/>
  <c r="AH104" i="12" s="1"/>
  <c r="AH105" i="12" s="1"/>
  <c r="AH106" i="12" s="1"/>
  <c r="AH107" i="12" s="1"/>
  <c r="AH108" i="12" s="1"/>
  <c r="AH109" i="12" s="1"/>
  <c r="AH110" i="12" s="1"/>
  <c r="AH111" i="12" s="1"/>
  <c r="AH112" i="12" s="1"/>
  <c r="AH113" i="12" s="1"/>
  <c r="AH114" i="12" s="1"/>
  <c r="AH115" i="12" s="1"/>
  <c r="AH116" i="12" s="1"/>
  <c r="AH117" i="12" s="1"/>
  <c r="AH118" i="12" s="1"/>
  <c r="K119" i="12" s="1"/>
  <c r="AB103" i="12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19" i="12" s="1"/>
  <c r="AB120" i="12" s="1"/>
  <c r="AB121" i="12" s="1"/>
  <c r="AB122" i="12" s="1"/>
  <c r="AB123" i="12" s="1"/>
  <c r="AB124" i="12" s="1"/>
  <c r="AB125" i="12" s="1"/>
  <c r="AB126" i="12" s="1"/>
  <c r="AB127" i="12" s="1"/>
  <c r="AB128" i="12" s="1"/>
  <c r="AL89" i="12"/>
  <c r="AL90" i="12" s="1"/>
  <c r="AL91" i="12" s="1"/>
  <c r="AL92" i="12" s="1"/>
  <c r="AL93" i="12" s="1"/>
  <c r="AL94" i="12" s="1"/>
  <c r="AL95" i="12" s="1"/>
  <c r="AL96" i="12" s="1"/>
  <c r="AL97" i="12" s="1"/>
  <c r="AL98" i="12" s="1"/>
  <c r="AL99" i="12" s="1"/>
  <c r="AL100" i="12" s="1"/>
  <c r="AL101" i="12" s="1"/>
  <c r="AL102" i="12" s="1"/>
  <c r="AL103" i="12" s="1"/>
  <c r="AL104" i="12" s="1"/>
  <c r="K105" i="12" s="1"/>
  <c r="AR108" i="12"/>
  <c r="AR109" i="12" s="1"/>
  <c r="AR110" i="12" s="1"/>
  <c r="AR111" i="12" s="1"/>
  <c r="AR112" i="12" s="1"/>
  <c r="AR113" i="12" s="1"/>
  <c r="AR114" i="12" s="1"/>
  <c r="AR115" i="12" s="1"/>
  <c r="AR116" i="12" s="1"/>
  <c r="AR117" i="12" s="1"/>
  <c r="AR118" i="12" s="1"/>
  <c r="AR119" i="12" s="1"/>
  <c r="AR120" i="12" s="1"/>
  <c r="AR121" i="12" s="1"/>
  <c r="AR122" i="12" s="1"/>
  <c r="AR123" i="12" s="1"/>
  <c r="AR124" i="12" s="1"/>
  <c r="AR125" i="12" s="1"/>
  <c r="AR126" i="12" s="1"/>
  <c r="AR127" i="12" s="1"/>
  <c r="AR128" i="12" s="1"/>
  <c r="BE129" i="12"/>
  <c r="BE130" i="12" s="1"/>
  <c r="BE131" i="12" s="1"/>
  <c r="BE132" i="12" s="1"/>
  <c r="BE133" i="12" s="1"/>
  <c r="K134" i="12" s="1"/>
  <c r="U107" i="12"/>
  <c r="V107" i="12" s="1"/>
  <c r="U110" i="12"/>
  <c r="V110" i="12" s="1"/>
  <c r="W110" i="12" s="1"/>
  <c r="AT110" i="12" s="1"/>
  <c r="AT111" i="12" s="1"/>
  <c r="AT112" i="12" s="1"/>
  <c r="AT113" i="12" s="1"/>
  <c r="AT114" i="12" s="1"/>
  <c r="AT115" i="12" s="1"/>
  <c r="AT116" i="12" s="1"/>
  <c r="AT117" i="12" s="1"/>
  <c r="AT118" i="12" s="1"/>
  <c r="AT119" i="12" s="1"/>
  <c r="AT120" i="12" s="1"/>
  <c r="AT121" i="12" s="1"/>
  <c r="AT122" i="12" s="1"/>
  <c r="AT123" i="12" s="1"/>
  <c r="AT124" i="12" s="1"/>
  <c r="E125" i="12" s="1"/>
  <c r="BG110" i="12"/>
  <c r="BG111" i="12" s="1"/>
  <c r="BG112" i="12" s="1"/>
  <c r="BG113" i="12" s="1"/>
  <c r="BG114" i="12" s="1"/>
  <c r="BG115" i="12" s="1"/>
  <c r="BG116" i="12" s="1"/>
  <c r="BG117" i="12" s="1"/>
  <c r="BG118" i="12" s="1"/>
  <c r="BG119" i="12" s="1"/>
  <c r="BG120" i="12" s="1"/>
  <c r="BG121" i="12" s="1"/>
  <c r="BG122" i="12" s="1"/>
  <c r="BG123" i="12" s="1"/>
  <c r="BG124" i="12" s="1"/>
  <c r="BG125" i="12" s="1"/>
  <c r="BG126" i="12" s="1"/>
  <c r="BG127" i="12" s="1"/>
  <c r="BG128" i="12" s="1"/>
  <c r="AM54" i="12"/>
  <c r="AM55" i="12" s="1"/>
  <c r="AM56" i="12" s="1"/>
  <c r="AM57" i="12" s="1"/>
  <c r="AM58" i="12" s="1"/>
  <c r="AM59" i="12" s="1"/>
  <c r="AM60" i="12" s="1"/>
  <c r="AM61" i="12" s="1"/>
  <c r="AM62" i="12" s="1"/>
  <c r="AM63" i="12" s="1"/>
  <c r="AM64" i="12" s="1"/>
  <c r="AM65" i="12" s="1"/>
  <c r="AM66" i="12" s="1"/>
  <c r="AM67" i="12" s="1"/>
  <c r="AM68" i="12" s="1"/>
  <c r="AM69" i="12" s="1"/>
  <c r="AM70" i="12" s="1"/>
  <c r="K71" i="12" s="1"/>
  <c r="AC129" i="12"/>
  <c r="AC130" i="12" s="1"/>
  <c r="AC131" i="12" s="1"/>
  <c r="AC132" i="12" s="1"/>
  <c r="AC133" i="12" s="1"/>
  <c r="AC134" i="12" s="1"/>
  <c r="AC135" i="12" s="1"/>
  <c r="AC136" i="12" s="1"/>
  <c r="AC137" i="12" s="1"/>
  <c r="AC138" i="12" s="1"/>
  <c r="E139" i="12" s="1"/>
  <c r="U125" i="12" l="1"/>
  <c r="V125" i="12" s="1"/>
  <c r="W125" i="12" s="1"/>
  <c r="AZ125" i="12" s="1"/>
  <c r="AZ126" i="12" s="1"/>
  <c r="AZ127" i="12" s="1"/>
  <c r="AZ128" i="12" s="1"/>
  <c r="AW129" i="12"/>
  <c r="AW130" i="12" s="1"/>
  <c r="AW131" i="12" s="1"/>
  <c r="AW132" i="12" s="1"/>
  <c r="AW133" i="12" s="1"/>
  <c r="AW134" i="12" s="1"/>
  <c r="AW135" i="12" s="1"/>
  <c r="AW136" i="12" s="1"/>
  <c r="AW137" i="12" s="1"/>
  <c r="AW138" i="12" s="1"/>
  <c r="K139" i="12" s="1"/>
  <c r="BG129" i="12"/>
  <c r="BG130" i="12" s="1"/>
  <c r="BG131" i="12" s="1"/>
  <c r="BG132" i="12" s="1"/>
  <c r="K133" i="12" s="1"/>
  <c r="BC129" i="12"/>
  <c r="K130" i="12" s="1"/>
  <c r="BF52" i="12"/>
  <c r="BF53" i="12" s="1"/>
  <c r="BF54" i="12" s="1"/>
  <c r="BF55" i="12" s="1"/>
  <c r="BF56" i="12" s="1"/>
  <c r="BF57" i="12" s="1"/>
  <c r="BF58" i="12" s="1"/>
  <c r="BF59" i="12" s="1"/>
  <c r="BF60" i="12" s="1"/>
  <c r="BF61" i="12" s="1"/>
  <c r="BF62" i="12" s="1"/>
  <c r="BF63" i="12" s="1"/>
  <c r="BF64" i="12" s="1"/>
  <c r="BF65" i="12" s="1"/>
  <c r="BF66" i="12" s="1"/>
  <c r="BF67" i="12" s="1"/>
  <c r="K68" i="12" s="1"/>
  <c r="W107" i="12"/>
  <c r="BB107" i="12" s="1"/>
  <c r="BB108" i="12" s="1"/>
  <c r="BB109" i="12" s="1"/>
  <c r="BB110" i="12" s="1"/>
  <c r="BB111" i="12" s="1"/>
  <c r="BB112" i="12" s="1"/>
  <c r="BB113" i="12" s="1"/>
  <c r="BB114" i="12" s="1"/>
  <c r="BB115" i="12" s="1"/>
  <c r="BB116" i="12" s="1"/>
  <c r="BB117" i="12" s="1"/>
  <c r="BB118" i="12" s="1"/>
  <c r="BB119" i="12" s="1"/>
  <c r="BB120" i="12" s="1"/>
  <c r="BB121" i="12" s="1"/>
  <c r="BB122" i="12" s="1"/>
  <c r="BB123" i="12" s="1"/>
  <c r="BB124" i="12" s="1"/>
  <c r="BB125" i="12" s="1"/>
  <c r="BB126" i="12" s="1"/>
  <c r="BB127" i="12" s="1"/>
  <c r="BB128" i="12" s="1"/>
  <c r="BA107" i="12"/>
  <c r="BA108" i="12" s="1"/>
  <c r="BA109" i="12" s="1"/>
  <c r="BA110" i="12" s="1"/>
  <c r="BA111" i="12" s="1"/>
  <c r="BA112" i="12" s="1"/>
  <c r="BA113" i="12" s="1"/>
  <c r="BA114" i="12" s="1"/>
  <c r="BA115" i="12" s="1"/>
  <c r="BA116" i="12" s="1"/>
  <c r="E117" i="12" s="1"/>
  <c r="W104" i="12"/>
  <c r="AI104" i="12" s="1"/>
  <c r="AI105" i="12" s="1"/>
  <c r="AI106" i="12" s="1"/>
  <c r="AI107" i="12" s="1"/>
  <c r="AI108" i="12" s="1"/>
  <c r="AI109" i="12" s="1"/>
  <c r="AI110" i="12" s="1"/>
  <c r="AI111" i="12" s="1"/>
  <c r="AI112" i="12" s="1"/>
  <c r="AI113" i="12" s="1"/>
  <c r="AI114" i="12" s="1"/>
  <c r="AI115" i="12" s="1"/>
  <c r="AI116" i="12" s="1"/>
  <c r="AI117" i="12" s="1"/>
  <c r="AI118" i="12" s="1"/>
  <c r="AI119" i="12" s="1"/>
  <c r="AI120" i="12" s="1"/>
  <c r="AI121" i="12" s="1"/>
  <c r="AI122" i="12" s="1"/>
  <c r="AI123" i="12" s="1"/>
  <c r="AI124" i="12" s="1"/>
  <c r="AI125" i="12" s="1"/>
  <c r="K126" i="12" s="1"/>
  <c r="AP104" i="12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P117" i="12" s="1"/>
  <c r="AP118" i="12" s="1"/>
  <c r="AP119" i="12" s="1"/>
  <c r="AP120" i="12" s="1"/>
  <c r="AP121" i="12" s="1"/>
  <c r="AP122" i="12" s="1"/>
  <c r="AP123" i="12" s="1"/>
  <c r="K124" i="12" s="1"/>
  <c r="U105" i="12"/>
  <c r="V105" i="12" s="1"/>
  <c r="U71" i="12"/>
  <c r="V71" i="12" s="1"/>
  <c r="W71" i="12" s="1"/>
  <c r="AB129" i="12"/>
  <c r="AB130" i="12" s="1"/>
  <c r="AB131" i="12" s="1"/>
  <c r="AB132" i="12" s="1"/>
  <c r="AB133" i="12" s="1"/>
  <c r="AB134" i="12" s="1"/>
  <c r="AB135" i="12" s="1"/>
  <c r="AB136" i="12" s="1"/>
  <c r="E137" i="12" s="1"/>
  <c r="AJ51" i="12"/>
  <c r="AJ52" i="12" s="1"/>
  <c r="AJ53" i="12" s="1"/>
  <c r="AJ54" i="12" s="1"/>
  <c r="AJ55" i="12" s="1"/>
  <c r="AJ56" i="12" s="1"/>
  <c r="AJ57" i="12" s="1"/>
  <c r="AJ58" i="12" s="1"/>
  <c r="AJ59" i="12" s="1"/>
  <c r="AJ60" i="12" s="1"/>
  <c r="AJ61" i="12" s="1"/>
  <c r="AJ62" i="12" s="1"/>
  <c r="AJ63" i="12" s="1"/>
  <c r="AJ64" i="12" s="1"/>
  <c r="AJ65" i="12" s="1"/>
  <c r="AJ66" i="12" s="1"/>
  <c r="AJ67" i="12" s="1"/>
  <c r="AJ68" i="12" s="1"/>
  <c r="K69" i="12" s="1"/>
  <c r="AR129" i="12"/>
  <c r="E130" i="12" s="1"/>
  <c r="W53" i="12"/>
  <c r="AG53" i="12" s="1"/>
  <c r="AG54" i="12" s="1"/>
  <c r="AG55" i="12" s="1"/>
  <c r="AG56" i="12" s="1"/>
  <c r="AG57" i="12" s="1"/>
  <c r="AG58" i="12" s="1"/>
  <c r="AG59" i="12" s="1"/>
  <c r="AG60" i="12" s="1"/>
  <c r="AG61" i="12" s="1"/>
  <c r="AG62" i="12" s="1"/>
  <c r="AG63" i="12" s="1"/>
  <c r="AG64" i="12" s="1"/>
  <c r="AG65" i="12" s="1"/>
  <c r="AG66" i="12" s="1"/>
  <c r="AG67" i="12" s="1"/>
  <c r="AG68" i="12" s="1"/>
  <c r="E69" i="12" s="1"/>
  <c r="AF53" i="12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K70" i="12" s="1"/>
  <c r="U70" i="12" s="1"/>
  <c r="V70" i="12" s="1"/>
  <c r="U139" i="12"/>
  <c r="V139" i="12" s="1"/>
  <c r="W139" i="12" s="1"/>
  <c r="AK109" i="12"/>
  <c r="AK110" i="12" s="1"/>
  <c r="AK111" i="12" s="1"/>
  <c r="AK112" i="12" s="1"/>
  <c r="AK113" i="12" s="1"/>
  <c r="AK114" i="12" s="1"/>
  <c r="AK115" i="12" s="1"/>
  <c r="AK116" i="12" s="1"/>
  <c r="AK117" i="12" s="1"/>
  <c r="AK118" i="12" s="1"/>
  <c r="AK119" i="12" s="1"/>
  <c r="AK120" i="12" s="1"/>
  <c r="AK121" i="12" s="1"/>
  <c r="AK122" i="12" s="1"/>
  <c r="AK123" i="12" s="1"/>
  <c r="AK124" i="12" s="1"/>
  <c r="AK125" i="12" s="1"/>
  <c r="AK126" i="12" s="1"/>
  <c r="AK127" i="12" s="1"/>
  <c r="AK128" i="12" s="1"/>
  <c r="AE129" i="12"/>
  <c r="AE130" i="12" s="1"/>
  <c r="AE131" i="12" s="1"/>
  <c r="AE132" i="12" s="1"/>
  <c r="AE133" i="12" s="1"/>
  <c r="E134" i="12" s="1"/>
  <c r="AM71" i="12"/>
  <c r="AM72" i="12" s="1"/>
  <c r="AM73" i="12" s="1"/>
  <c r="AM74" i="12" s="1"/>
  <c r="AM75" i="12" s="1"/>
  <c r="AM76" i="12" s="1"/>
  <c r="AM77" i="12" s="1"/>
  <c r="AM78" i="12" s="1"/>
  <c r="AM79" i="12" s="1"/>
  <c r="AM80" i="12" s="1"/>
  <c r="AM81" i="12" s="1"/>
  <c r="AM82" i="12" s="1"/>
  <c r="AM83" i="12" s="1"/>
  <c r="K84" i="12" s="1"/>
  <c r="AU106" i="12"/>
  <c r="AU107" i="12" s="1"/>
  <c r="AU108" i="12" s="1"/>
  <c r="AU109" i="12" s="1"/>
  <c r="AU110" i="12" s="1"/>
  <c r="AU111" i="12" s="1"/>
  <c r="AU112" i="12" s="1"/>
  <c r="AU113" i="12" s="1"/>
  <c r="AU114" i="12" s="1"/>
  <c r="AU115" i="12" s="1"/>
  <c r="AU116" i="12" s="1"/>
  <c r="AU117" i="12" s="1"/>
  <c r="AU118" i="12" s="1"/>
  <c r="AU119" i="12" s="1"/>
  <c r="AU120" i="12" s="1"/>
  <c r="AU121" i="12" s="1"/>
  <c r="K122" i="12" s="1"/>
  <c r="W70" i="12" l="1"/>
  <c r="AV70" i="12"/>
  <c r="AV71" i="12" s="1"/>
  <c r="AV72" i="12" s="1"/>
  <c r="AV73" i="12" s="1"/>
  <c r="AV74" i="12" s="1"/>
  <c r="AV75" i="12" s="1"/>
  <c r="AV76" i="12" s="1"/>
  <c r="AV77" i="12" s="1"/>
  <c r="AV78" i="12" s="1"/>
  <c r="AV79" i="12" s="1"/>
  <c r="AV80" i="12" s="1"/>
  <c r="AV81" i="12" s="1"/>
  <c r="AV82" i="12" s="1"/>
  <c r="K83" i="12" s="1"/>
  <c r="AZ129" i="12"/>
  <c r="AZ130" i="12" s="1"/>
  <c r="AZ131" i="12" s="1"/>
  <c r="AZ132" i="12" s="1"/>
  <c r="AZ133" i="12" s="1"/>
  <c r="AZ134" i="12" s="1"/>
  <c r="AZ135" i="12" s="1"/>
  <c r="AZ136" i="12" s="1"/>
  <c r="AZ137" i="12" s="1"/>
  <c r="AZ138" i="12" s="1"/>
  <c r="AZ139" i="12" s="1"/>
  <c r="AZ140" i="12" s="1"/>
  <c r="AZ141" i="12" s="1"/>
  <c r="AZ142" i="12" s="1"/>
  <c r="AZ143" i="12" s="1"/>
  <c r="AZ144" i="12" s="1"/>
  <c r="AZ145" i="12" s="1"/>
  <c r="K146" i="12" s="1"/>
  <c r="U68" i="12"/>
  <c r="V68" i="12" s="1"/>
  <c r="U134" i="12"/>
  <c r="V134" i="12" s="1"/>
  <c r="W134" i="12" s="1"/>
  <c r="BE134" i="12" s="1"/>
  <c r="BE135" i="12" s="1"/>
  <c r="BE136" i="12" s="1"/>
  <c r="BE137" i="12" s="1"/>
  <c r="E138" i="12" s="1"/>
  <c r="AN71" i="12"/>
  <c r="AN72" i="12" s="1"/>
  <c r="AN73" i="12" s="1"/>
  <c r="AN74" i="12" s="1"/>
  <c r="AN75" i="12" s="1"/>
  <c r="AN76" i="12" s="1"/>
  <c r="AN77" i="12" s="1"/>
  <c r="AN78" i="12" s="1"/>
  <c r="AN79" i="12" s="1"/>
  <c r="AN80" i="12" s="1"/>
  <c r="AN81" i="12" s="1"/>
  <c r="AN82" i="12" s="1"/>
  <c r="AN83" i="12" s="1"/>
  <c r="AN84" i="12" s="1"/>
  <c r="AN85" i="12" s="1"/>
  <c r="K86" i="12" s="1"/>
  <c r="AK129" i="12"/>
  <c r="AK130" i="12" s="1"/>
  <c r="E131" i="12" s="1"/>
  <c r="AC139" i="12"/>
  <c r="AC140" i="12" s="1"/>
  <c r="AC141" i="12" s="1"/>
  <c r="AC142" i="12" s="1"/>
  <c r="AC143" i="12" s="1"/>
  <c r="AC144" i="12" s="1"/>
  <c r="AC145" i="12" s="1"/>
  <c r="AC146" i="12" s="1"/>
  <c r="AC147" i="12" s="1"/>
  <c r="AC148" i="12" s="1"/>
  <c r="AC149" i="12" s="1"/>
  <c r="AC150" i="12" s="1"/>
  <c r="AC151" i="12" s="1"/>
  <c r="E152" i="12" s="1"/>
  <c r="W105" i="12"/>
  <c r="AL105" i="12" s="1"/>
  <c r="AL106" i="12" s="1"/>
  <c r="AL107" i="12" s="1"/>
  <c r="AL108" i="12" s="1"/>
  <c r="AL109" i="12" s="1"/>
  <c r="AL110" i="12" s="1"/>
  <c r="AL111" i="12" s="1"/>
  <c r="AL112" i="12" s="1"/>
  <c r="AL113" i="12" s="1"/>
  <c r="AL114" i="12" s="1"/>
  <c r="AL115" i="12" s="1"/>
  <c r="AL116" i="12" s="1"/>
  <c r="AL117" i="12" s="1"/>
  <c r="AL118" i="12" s="1"/>
  <c r="AL119" i="12" s="1"/>
  <c r="AL120" i="12" s="1"/>
  <c r="AL121" i="12" s="1"/>
  <c r="AL122" i="12" s="1"/>
  <c r="AL123" i="12" s="1"/>
  <c r="AL124" i="12" s="1"/>
  <c r="AL125" i="12" s="1"/>
  <c r="AL126" i="12" s="1"/>
  <c r="AL127" i="12" s="1"/>
  <c r="K128" i="12" s="1"/>
  <c r="AX105" i="12"/>
  <c r="AX106" i="12" s="1"/>
  <c r="AX107" i="12" s="1"/>
  <c r="AX108" i="12" s="1"/>
  <c r="AX109" i="12" s="1"/>
  <c r="AX110" i="12" s="1"/>
  <c r="AX111" i="12" s="1"/>
  <c r="AX112" i="12" s="1"/>
  <c r="AX113" i="12" s="1"/>
  <c r="AX114" i="12" s="1"/>
  <c r="AX115" i="12" s="1"/>
  <c r="AX116" i="12" s="1"/>
  <c r="AX117" i="12" s="1"/>
  <c r="AX118" i="12" s="1"/>
  <c r="E119" i="12" s="1"/>
  <c r="U124" i="12"/>
  <c r="V124" i="12" s="1"/>
  <c r="AW139" i="12"/>
  <c r="AW140" i="12" s="1"/>
  <c r="AW141" i="12" s="1"/>
  <c r="AW142" i="12" s="1"/>
  <c r="AW143" i="12" s="1"/>
  <c r="AW144" i="12" s="1"/>
  <c r="AW145" i="12" s="1"/>
  <c r="AW146" i="12" s="1"/>
  <c r="AW147" i="12" s="1"/>
  <c r="AW148" i="12" s="1"/>
  <c r="AW149" i="12" s="1"/>
  <c r="AW150" i="12" s="1"/>
  <c r="AW151" i="12" s="1"/>
  <c r="AW152" i="12" s="1"/>
  <c r="E153" i="12" s="1"/>
  <c r="AJ69" i="12"/>
  <c r="AJ70" i="12" s="1"/>
  <c r="AJ71" i="12" s="1"/>
  <c r="AJ72" i="12" s="1"/>
  <c r="AJ73" i="12" s="1"/>
  <c r="AJ74" i="12" s="1"/>
  <c r="AJ75" i="12" s="1"/>
  <c r="AJ76" i="12" s="1"/>
  <c r="AJ77" i="12" s="1"/>
  <c r="AJ78" i="12" s="1"/>
  <c r="AJ79" i="12" s="1"/>
  <c r="AJ80" i="12" s="1"/>
  <c r="AJ81" i="12" s="1"/>
  <c r="AJ82" i="12" s="1"/>
  <c r="E83" i="12" s="1"/>
  <c r="AF70" i="12"/>
  <c r="AF71" i="12" s="1"/>
  <c r="AF72" i="12" s="1"/>
  <c r="AF73" i="12" s="1"/>
  <c r="AF74" i="12" s="1"/>
  <c r="AF75" i="12" s="1"/>
  <c r="AF76" i="12" s="1"/>
  <c r="AF77" i="12" s="1"/>
  <c r="AF78" i="12" s="1"/>
  <c r="AF79" i="12" s="1"/>
  <c r="AF80" i="12" s="1"/>
  <c r="AF81" i="12" s="1"/>
  <c r="AF82" i="12" s="1"/>
  <c r="AF83" i="12" s="1"/>
  <c r="AF84" i="12" s="1"/>
  <c r="E85" i="12" s="1"/>
  <c r="U69" i="12"/>
  <c r="V69" i="12" s="1"/>
  <c r="W69" i="12" s="1"/>
  <c r="AT125" i="12"/>
  <c r="AT126" i="12" s="1"/>
  <c r="AT127" i="12" s="1"/>
  <c r="AT128" i="12" s="1"/>
  <c r="BA117" i="12"/>
  <c r="BA118" i="12" s="1"/>
  <c r="BA119" i="12" s="1"/>
  <c r="BA120" i="12" s="1"/>
  <c r="BA121" i="12" s="1"/>
  <c r="BA122" i="12" s="1"/>
  <c r="E123" i="12" s="1"/>
  <c r="U117" i="12"/>
  <c r="V117" i="12" s="1"/>
  <c r="W117" i="12" s="1"/>
  <c r="AD117" i="12" s="1"/>
  <c r="AD118" i="12" s="1"/>
  <c r="AD119" i="12" s="1"/>
  <c r="AD120" i="12" s="1"/>
  <c r="AD121" i="12" s="1"/>
  <c r="AD122" i="12" s="1"/>
  <c r="AD123" i="12" s="1"/>
  <c r="AD124" i="12" s="1"/>
  <c r="AD125" i="12" s="1"/>
  <c r="AD126" i="12" s="1"/>
  <c r="AD127" i="12" s="1"/>
  <c r="AD128" i="12" s="1"/>
  <c r="U130" i="12"/>
  <c r="V130" i="12" s="1"/>
  <c r="W130" i="12" s="1"/>
  <c r="BC130" i="12" s="1"/>
  <c r="BC131" i="12" s="1"/>
  <c r="BC132" i="12" s="1"/>
  <c r="BC133" i="12" s="1"/>
  <c r="BC134" i="12" s="1"/>
  <c r="BC135" i="12" s="1"/>
  <c r="BC136" i="12" s="1"/>
  <c r="BC137" i="12" s="1"/>
  <c r="BC138" i="12" s="1"/>
  <c r="BC139" i="12" s="1"/>
  <c r="BC140" i="12" s="1"/>
  <c r="BC141" i="12" s="1"/>
  <c r="K142" i="12" s="1"/>
  <c r="AR130" i="12"/>
  <c r="AR131" i="12" s="1"/>
  <c r="AR132" i="12" s="1"/>
  <c r="AR133" i="12" s="1"/>
  <c r="AR134" i="12" s="1"/>
  <c r="AR135" i="12" s="1"/>
  <c r="AR136" i="12" s="1"/>
  <c r="AR137" i="12" s="1"/>
  <c r="AR138" i="12" s="1"/>
  <c r="AR139" i="12" s="1"/>
  <c r="AR140" i="12" s="1"/>
  <c r="AR141" i="12" s="1"/>
  <c r="AR142" i="12" s="1"/>
  <c r="E143" i="12" s="1"/>
  <c r="BB129" i="12"/>
  <c r="BB130" i="12" s="1"/>
  <c r="BB131" i="12" s="1"/>
  <c r="BB132" i="12" s="1"/>
  <c r="BB133" i="12" s="1"/>
  <c r="BB134" i="12" s="1"/>
  <c r="BB135" i="12" s="1"/>
  <c r="BB136" i="12" s="1"/>
  <c r="BB137" i="12" s="1"/>
  <c r="BB138" i="12" s="1"/>
  <c r="BB139" i="12" s="1"/>
  <c r="BB140" i="12" s="1"/>
  <c r="E141" i="12" s="1"/>
  <c r="U83" i="12" l="1"/>
  <c r="V83" i="12" s="1"/>
  <c r="W83" i="12" s="1"/>
  <c r="AV83" i="12" s="1"/>
  <c r="AV84" i="12" s="1"/>
  <c r="AV85" i="12" s="1"/>
  <c r="AV86" i="12" s="1"/>
  <c r="AV87" i="12" s="1"/>
  <c r="AV88" i="12" s="1"/>
  <c r="AV89" i="12" s="1"/>
  <c r="AV90" i="12" s="1"/>
  <c r="AV91" i="12" s="1"/>
  <c r="AV92" i="12" s="1"/>
  <c r="AV93" i="12" s="1"/>
  <c r="AV94" i="12" s="1"/>
  <c r="AV95" i="12" s="1"/>
  <c r="AV96" i="12" s="1"/>
  <c r="AV97" i="12" s="1"/>
  <c r="AV98" i="12" s="1"/>
  <c r="AV99" i="12" s="1"/>
  <c r="AV100" i="12" s="1"/>
  <c r="AV101" i="12" s="1"/>
  <c r="E102" i="12" s="1"/>
  <c r="AE134" i="12"/>
  <c r="AE135" i="12" s="1"/>
  <c r="AE136" i="12" s="1"/>
  <c r="AE137" i="12" s="1"/>
  <c r="K138" i="12" s="1"/>
  <c r="W124" i="12"/>
  <c r="AP124" i="12" s="1"/>
  <c r="AP125" i="12" s="1"/>
  <c r="AP126" i="12" s="1"/>
  <c r="AP127" i="12" s="1"/>
  <c r="AP128" i="12" s="1"/>
  <c r="BH124" i="12"/>
  <c r="BH125" i="12" s="1"/>
  <c r="BH126" i="12" s="1"/>
  <c r="BH127" i="12" s="1"/>
  <c r="BH128" i="12" s="1"/>
  <c r="AD129" i="12"/>
  <c r="AD130" i="12" s="1"/>
  <c r="AD131" i="12" s="1"/>
  <c r="AD132" i="12" s="1"/>
  <c r="AD133" i="12" s="1"/>
  <c r="AD134" i="12" s="1"/>
  <c r="AD135" i="12" s="1"/>
  <c r="AD136" i="12" s="1"/>
  <c r="K137" i="12" s="1"/>
  <c r="W68" i="12"/>
  <c r="BF68" i="12" s="1"/>
  <c r="BF69" i="12" s="1"/>
  <c r="BF70" i="12" s="1"/>
  <c r="BF71" i="12" s="1"/>
  <c r="BF72" i="12" s="1"/>
  <c r="BF73" i="12" s="1"/>
  <c r="BF74" i="12" s="1"/>
  <c r="BF75" i="12" s="1"/>
  <c r="BF76" i="12" s="1"/>
  <c r="BF77" i="12" s="1"/>
  <c r="BF78" i="12" s="1"/>
  <c r="BF79" i="12" s="1"/>
  <c r="BF80" i="12" s="1"/>
  <c r="BF81" i="12" s="1"/>
  <c r="BF82" i="12" s="1"/>
  <c r="BF83" i="12" s="1"/>
  <c r="E84" i="12" s="1"/>
  <c r="BD68" i="12"/>
  <c r="BD69" i="12" s="1"/>
  <c r="BD70" i="12" s="1"/>
  <c r="BD71" i="12" s="1"/>
  <c r="BD72" i="12" s="1"/>
  <c r="BD73" i="12" s="1"/>
  <c r="BD74" i="12" s="1"/>
  <c r="BD75" i="12" s="1"/>
  <c r="BD76" i="12" s="1"/>
  <c r="BD77" i="12" s="1"/>
  <c r="BD78" i="12" s="1"/>
  <c r="BD79" i="12" s="1"/>
  <c r="BD80" i="12" s="1"/>
  <c r="BD81" i="12" s="1"/>
  <c r="BD82" i="12" s="1"/>
  <c r="BD83" i="12" s="1"/>
  <c r="BD84" i="12" s="1"/>
  <c r="K85" i="12" s="1"/>
  <c r="U119" i="12"/>
  <c r="V119" i="12" s="1"/>
  <c r="W119" i="12" s="1"/>
  <c r="AH119" i="12" s="1"/>
  <c r="AH120" i="12" s="1"/>
  <c r="AH121" i="12" s="1"/>
  <c r="AH122" i="12" s="1"/>
  <c r="AH123" i="12" s="1"/>
  <c r="AH124" i="12" s="1"/>
  <c r="AH125" i="12" s="1"/>
  <c r="AH126" i="12" s="1"/>
  <c r="AH127" i="12" s="1"/>
  <c r="AH128" i="12" s="1"/>
  <c r="U128" i="12"/>
  <c r="V128" i="12" s="1"/>
  <c r="U123" i="12"/>
  <c r="V123" i="12" s="1"/>
  <c r="W123" i="12" s="1"/>
  <c r="AQ123" i="12" s="1"/>
  <c r="AQ124" i="12" s="1"/>
  <c r="AQ125" i="12" s="1"/>
  <c r="AQ126" i="12" s="1"/>
  <c r="AQ127" i="12" s="1"/>
  <c r="AQ128" i="12" s="1"/>
  <c r="AT129" i="12"/>
  <c r="AT130" i="12" s="1"/>
  <c r="AT131" i="12" s="1"/>
  <c r="AT132" i="12" s="1"/>
  <c r="E133" i="12" s="1"/>
  <c r="AG69" i="12"/>
  <c r="AG70" i="12" s="1"/>
  <c r="AG71" i="12" s="1"/>
  <c r="AG72" i="12" s="1"/>
  <c r="AG73" i="12" s="1"/>
  <c r="AG74" i="12" s="1"/>
  <c r="AG75" i="12" s="1"/>
  <c r="AG76" i="12" s="1"/>
  <c r="AG77" i="12" s="1"/>
  <c r="AG78" i="12" s="1"/>
  <c r="AG79" i="12" s="1"/>
  <c r="AG80" i="12" s="1"/>
  <c r="AG81" i="12" s="1"/>
  <c r="AG82" i="12" s="1"/>
  <c r="AG83" i="12" s="1"/>
  <c r="AG84" i="12" s="1"/>
  <c r="AG85" i="12" s="1"/>
  <c r="E86" i="12" s="1"/>
  <c r="U131" i="12"/>
  <c r="V131" i="12" s="1"/>
  <c r="W131" i="12" s="1"/>
  <c r="AA131" i="12" s="1"/>
  <c r="AA132" i="12" s="1"/>
  <c r="AA133" i="12" s="1"/>
  <c r="AA134" i="12" s="1"/>
  <c r="AA135" i="12" s="1"/>
  <c r="AA136" i="12" s="1"/>
  <c r="AA137" i="12" s="1"/>
  <c r="AA138" i="12" s="1"/>
  <c r="AA139" i="12" s="1"/>
  <c r="AA140" i="12" s="1"/>
  <c r="AA141" i="12" s="1"/>
  <c r="AA142" i="12" s="1"/>
  <c r="AA143" i="12" s="1"/>
  <c r="AA144" i="12" s="1"/>
  <c r="AA145" i="12" s="1"/>
  <c r="AA146" i="12" s="1"/>
  <c r="AA147" i="12" s="1"/>
  <c r="K148" i="12" s="1"/>
  <c r="BH129" i="12" l="1"/>
  <c r="BH130" i="12" s="1"/>
  <c r="BH131" i="12" s="1"/>
  <c r="BH132" i="12" s="1"/>
  <c r="BH133" i="12" s="1"/>
  <c r="BH134" i="12" s="1"/>
  <c r="BH135" i="12" s="1"/>
  <c r="BH136" i="12" s="1"/>
  <c r="BH137" i="12" s="1"/>
  <c r="BH138" i="12" s="1"/>
  <c r="BH139" i="12" s="1"/>
  <c r="BH140" i="12" s="1"/>
  <c r="BH141" i="12" s="1"/>
  <c r="BH142" i="12" s="1"/>
  <c r="BH143" i="12" s="1"/>
  <c r="BH144" i="12" s="1"/>
  <c r="BH145" i="12" s="1"/>
  <c r="E146" i="12" s="1"/>
  <c r="AP129" i="12"/>
  <c r="AP130" i="12" s="1"/>
  <c r="AP131" i="12" s="1"/>
  <c r="AP132" i="12" s="1"/>
  <c r="AP133" i="12" s="1"/>
  <c r="AP134" i="12" s="1"/>
  <c r="AP135" i="12" s="1"/>
  <c r="K136" i="12" s="1"/>
  <c r="AK131" i="12"/>
  <c r="AK132" i="12" s="1"/>
  <c r="AK133" i="12" s="1"/>
  <c r="AK134" i="12" s="1"/>
  <c r="AK135" i="12" s="1"/>
  <c r="AK136" i="12" s="1"/>
  <c r="AK137" i="12" s="1"/>
  <c r="AK138" i="12" s="1"/>
  <c r="AK139" i="12" s="1"/>
  <c r="AK140" i="12" s="1"/>
  <c r="AK141" i="12" s="1"/>
  <c r="AK142" i="12" s="1"/>
  <c r="AK143" i="12" s="1"/>
  <c r="K144" i="12" s="1"/>
  <c r="U86" i="12"/>
  <c r="V86" i="12" s="1"/>
  <c r="W86" i="12" s="1"/>
  <c r="AN86" i="12" s="1"/>
  <c r="AN87" i="12" s="1"/>
  <c r="AN88" i="12" s="1"/>
  <c r="AN89" i="12" s="1"/>
  <c r="AN90" i="12" s="1"/>
  <c r="AN91" i="12" s="1"/>
  <c r="AN92" i="12" s="1"/>
  <c r="AN93" i="12" s="1"/>
  <c r="AN94" i="12" s="1"/>
  <c r="AN95" i="12" s="1"/>
  <c r="AN96" i="12" s="1"/>
  <c r="AN97" i="12" s="1"/>
  <c r="AN98" i="12" s="1"/>
  <c r="E99" i="12" s="1"/>
  <c r="AJ83" i="12"/>
  <c r="AJ84" i="12" s="1"/>
  <c r="AJ85" i="12" s="1"/>
  <c r="AJ86" i="12" s="1"/>
  <c r="AJ87" i="12" s="1"/>
  <c r="AJ88" i="12" s="1"/>
  <c r="AJ89" i="12" s="1"/>
  <c r="AJ90" i="12" s="1"/>
  <c r="AJ91" i="12" s="1"/>
  <c r="AJ92" i="12" s="1"/>
  <c r="AJ93" i="12" s="1"/>
  <c r="AJ94" i="12" s="1"/>
  <c r="AJ95" i="12" s="1"/>
  <c r="AJ96" i="12" s="1"/>
  <c r="AJ97" i="12" s="1"/>
  <c r="AJ98" i="12" s="1"/>
  <c r="AJ99" i="12" s="1"/>
  <c r="K100" i="12" s="1"/>
  <c r="W128" i="12"/>
  <c r="AL128" i="12" s="1"/>
  <c r="AS128" i="12"/>
  <c r="U84" i="12"/>
  <c r="V84" i="12" s="1"/>
  <c r="W84" i="12" s="1"/>
  <c r="AM84" i="12" s="1"/>
  <c r="AM85" i="12" s="1"/>
  <c r="AM86" i="12" s="1"/>
  <c r="AM87" i="12" s="1"/>
  <c r="AM88" i="12" s="1"/>
  <c r="AM89" i="12" s="1"/>
  <c r="AM90" i="12" s="1"/>
  <c r="AM91" i="12" s="1"/>
  <c r="AM92" i="12" s="1"/>
  <c r="AM93" i="12" s="1"/>
  <c r="AM94" i="12" s="1"/>
  <c r="AM95" i="12" s="1"/>
  <c r="AM96" i="12" s="1"/>
  <c r="AM97" i="12" s="1"/>
  <c r="AM98" i="12" s="1"/>
  <c r="AM99" i="12" s="1"/>
  <c r="AM100" i="12" s="1"/>
  <c r="E101" i="12" s="1"/>
  <c r="U138" i="12"/>
  <c r="V138" i="12" s="1"/>
  <c r="K129" i="12"/>
  <c r="AX119" i="12"/>
  <c r="AX120" i="12" s="1"/>
  <c r="AX121" i="12" s="1"/>
  <c r="AX122" i="12" s="1"/>
  <c r="AX123" i="12" s="1"/>
  <c r="AX124" i="12" s="1"/>
  <c r="AX125" i="12" s="1"/>
  <c r="AX126" i="12" s="1"/>
  <c r="AX127" i="12" s="1"/>
  <c r="AX128" i="12" s="1"/>
  <c r="AQ129" i="12"/>
  <c r="AQ130" i="12" s="1"/>
  <c r="AQ131" i="12" s="1"/>
  <c r="AQ132" i="12" s="1"/>
  <c r="AQ133" i="12" s="1"/>
  <c r="AQ134" i="12" s="1"/>
  <c r="AQ135" i="12" s="1"/>
  <c r="AQ136" i="12" s="1"/>
  <c r="AQ137" i="12" s="1"/>
  <c r="AQ138" i="12" s="1"/>
  <c r="AQ139" i="12" s="1"/>
  <c r="AQ140" i="12" s="1"/>
  <c r="AQ141" i="12" s="1"/>
  <c r="AQ142" i="12" s="1"/>
  <c r="AQ143" i="12" s="1"/>
  <c r="AQ144" i="12" s="1"/>
  <c r="AQ145" i="12" s="1"/>
  <c r="AQ146" i="12" s="1"/>
  <c r="AQ147" i="12" s="1"/>
  <c r="AQ148" i="12" s="1"/>
  <c r="AQ149" i="12" s="1"/>
  <c r="AQ150" i="12" s="1"/>
  <c r="AQ151" i="12" s="1"/>
  <c r="AQ152" i="12" s="1"/>
  <c r="AQ153" i="12" s="1"/>
  <c r="AQ154" i="12" s="1"/>
  <c r="AQ155" i="12" s="1"/>
  <c r="AQ156" i="12" s="1"/>
  <c r="AQ157" i="12" s="1"/>
  <c r="AQ158" i="12" s="1"/>
  <c r="AQ159" i="12" s="1"/>
  <c r="AQ160" i="12" s="1"/>
  <c r="AQ161" i="12" s="1"/>
  <c r="AQ162" i="12" s="1"/>
  <c r="AQ163" i="12" s="1"/>
  <c r="AQ164" i="12" s="1"/>
  <c r="AQ165" i="12" s="1"/>
  <c r="AQ166" i="12" s="1"/>
  <c r="AQ167" i="12" s="1"/>
  <c r="AQ168" i="12" s="1"/>
  <c r="AQ169" i="12" s="1"/>
  <c r="AQ170" i="12" s="1"/>
  <c r="AQ171" i="12" s="1"/>
  <c r="AQ172" i="12" s="1"/>
  <c r="AQ173" i="12" s="1"/>
  <c r="AQ174" i="12" s="1"/>
  <c r="AQ175" i="12" s="1"/>
  <c r="AQ176" i="12" s="1"/>
  <c r="AQ177" i="12" s="1"/>
  <c r="AQ178" i="12" s="1"/>
  <c r="AQ179" i="12" s="1"/>
  <c r="AQ180" i="12" s="1"/>
  <c r="AQ181" i="12" s="1"/>
  <c r="AQ182" i="12" s="1"/>
  <c r="AQ183" i="12" s="1"/>
  <c r="U85" i="12"/>
  <c r="V85" i="12" s="1"/>
  <c r="U133" i="12"/>
  <c r="V133" i="12" s="1"/>
  <c r="W133" i="12" s="1"/>
  <c r="BG133" i="12" s="1"/>
  <c r="BG134" i="12" s="1"/>
  <c r="BG135" i="12" s="1"/>
  <c r="BG136" i="12" s="1"/>
  <c r="BG137" i="12" s="1"/>
  <c r="BG138" i="12" s="1"/>
  <c r="BG139" i="12" s="1"/>
  <c r="BG140" i="12" s="1"/>
  <c r="BG141" i="12" s="1"/>
  <c r="BG142" i="12" s="1"/>
  <c r="BG143" i="12" s="1"/>
  <c r="BG144" i="12" s="1"/>
  <c r="BG145" i="12" s="1"/>
  <c r="BG146" i="12" s="1"/>
  <c r="BG147" i="12" s="1"/>
  <c r="BG148" i="12" s="1"/>
  <c r="BG149" i="12" s="1"/>
  <c r="BG150" i="12" s="1"/>
  <c r="BG151" i="12" s="1"/>
  <c r="BG152" i="12" s="1"/>
  <c r="BG153" i="12" s="1"/>
  <c r="K154" i="12" s="1"/>
  <c r="U137" i="12"/>
  <c r="V137" i="12" s="1"/>
  <c r="BA123" i="12"/>
  <c r="BA124" i="12" s="1"/>
  <c r="BA125" i="12" s="1"/>
  <c r="BA126" i="12" s="1"/>
  <c r="BA127" i="12" s="1"/>
  <c r="BA128" i="12" s="1"/>
  <c r="W85" i="12" l="1"/>
  <c r="BD85" i="12" s="1"/>
  <c r="BD86" i="12" s="1"/>
  <c r="BD87" i="12" s="1"/>
  <c r="BD88" i="12" s="1"/>
  <c r="BD89" i="12" s="1"/>
  <c r="BD90" i="12" s="1"/>
  <c r="BD91" i="12" s="1"/>
  <c r="BD92" i="12" s="1"/>
  <c r="BD93" i="12" s="1"/>
  <c r="BD94" i="12" s="1"/>
  <c r="BD95" i="12" s="1"/>
  <c r="BD96" i="12" s="1"/>
  <c r="BD97" i="12" s="1"/>
  <c r="BD98" i="12" s="1"/>
  <c r="BD99" i="12" s="1"/>
  <c r="E100" i="12" s="1"/>
  <c r="AF85" i="12"/>
  <c r="AF86" i="12" s="1"/>
  <c r="AF87" i="12" s="1"/>
  <c r="AF88" i="12" s="1"/>
  <c r="AF89" i="12" s="1"/>
  <c r="AF90" i="12" s="1"/>
  <c r="AF91" i="12" s="1"/>
  <c r="AF92" i="12" s="1"/>
  <c r="AF93" i="12" s="1"/>
  <c r="AF94" i="12" s="1"/>
  <c r="AF95" i="12" s="1"/>
  <c r="AF96" i="12" s="1"/>
  <c r="AF97" i="12" s="1"/>
  <c r="AF98" i="12" s="1"/>
  <c r="AF99" i="12" s="1"/>
  <c r="AF100" i="12" s="1"/>
  <c r="K101" i="12" s="1"/>
  <c r="AQ2" i="11"/>
  <c r="AX129" i="12"/>
  <c r="AX130" i="12" s="1"/>
  <c r="AX131" i="12" s="1"/>
  <c r="AX132" i="12" s="1"/>
  <c r="AX133" i="12" s="1"/>
  <c r="AX134" i="12" s="1"/>
  <c r="AX135" i="12" s="1"/>
  <c r="AX136" i="12" s="1"/>
  <c r="AX137" i="12" s="1"/>
  <c r="AX138" i="12" s="1"/>
  <c r="AX139" i="12" s="1"/>
  <c r="E140" i="12" s="1"/>
  <c r="BA129" i="12"/>
  <c r="BA130" i="12" s="1"/>
  <c r="BA131" i="12" s="1"/>
  <c r="E132" i="12" s="1"/>
  <c r="AG86" i="12"/>
  <c r="AG87" i="12" s="1"/>
  <c r="AG88" i="12" s="1"/>
  <c r="AG89" i="12" s="1"/>
  <c r="AG90" i="12" s="1"/>
  <c r="AG91" i="12" s="1"/>
  <c r="AG92" i="12" s="1"/>
  <c r="AG93" i="12" s="1"/>
  <c r="AG94" i="12" s="1"/>
  <c r="AG95" i="12" s="1"/>
  <c r="AG96" i="12" s="1"/>
  <c r="AG97" i="12" s="1"/>
  <c r="AG98" i="12" s="1"/>
  <c r="AG99" i="12" s="1"/>
  <c r="AG100" i="12" s="1"/>
  <c r="AG101" i="12" s="1"/>
  <c r="K102" i="12" s="1"/>
  <c r="W138" i="12"/>
  <c r="AE138" i="12" s="1"/>
  <c r="AE139" i="12" s="1"/>
  <c r="AE140" i="12" s="1"/>
  <c r="AE141" i="12" s="1"/>
  <c r="AE142" i="12" s="1"/>
  <c r="AE143" i="12" s="1"/>
  <c r="AE144" i="12" s="1"/>
  <c r="AE145" i="12" s="1"/>
  <c r="AE146" i="12" s="1"/>
  <c r="E147" i="12" s="1"/>
  <c r="BE138" i="12"/>
  <c r="BE139" i="12" s="1"/>
  <c r="BE140" i="12" s="1"/>
  <c r="BE141" i="12" s="1"/>
  <c r="BE142" i="12" s="1"/>
  <c r="BE143" i="12" s="1"/>
  <c r="BE144" i="12" s="1"/>
  <c r="BE145" i="12" s="1"/>
  <c r="BE146" i="12" s="1"/>
  <c r="BE147" i="12" s="1"/>
  <c r="BE148" i="12" s="1"/>
  <c r="BE149" i="12" s="1"/>
  <c r="BE150" i="12" s="1"/>
  <c r="BE151" i="12" s="1"/>
  <c r="K152" i="12" s="1"/>
  <c r="U146" i="12"/>
  <c r="V146" i="12" s="1"/>
  <c r="W146" i="12" s="1"/>
  <c r="AZ146" i="12" s="1"/>
  <c r="AZ147" i="12" s="1"/>
  <c r="AZ148" i="12" s="1"/>
  <c r="AZ149" i="12" s="1"/>
  <c r="AZ150" i="12" s="1"/>
  <c r="AZ151" i="12" s="1"/>
  <c r="AZ152" i="12" s="1"/>
  <c r="AZ153" i="12" s="1"/>
  <c r="AZ154" i="12" s="1"/>
  <c r="AZ155" i="12" s="1"/>
  <c r="AZ156" i="12" s="1"/>
  <c r="AZ157" i="12" s="1"/>
  <c r="AZ158" i="12" s="1"/>
  <c r="AZ159" i="12" s="1"/>
  <c r="AZ160" i="12" s="1"/>
  <c r="W137" i="12"/>
  <c r="AD137" i="12" s="1"/>
  <c r="AD138" i="12" s="1"/>
  <c r="AD139" i="12" s="1"/>
  <c r="AD140" i="12" s="1"/>
  <c r="AD141" i="12" s="1"/>
  <c r="AD142" i="12" s="1"/>
  <c r="AD143" i="12" s="1"/>
  <c r="AD144" i="12" s="1"/>
  <c r="AD145" i="12" s="1"/>
  <c r="AD146" i="12" s="1"/>
  <c r="AD147" i="12" s="1"/>
  <c r="AD148" i="12" s="1"/>
  <c r="AD149" i="12" s="1"/>
  <c r="E150" i="12" s="1"/>
  <c r="AB137" i="12"/>
  <c r="AB138" i="12" s="1"/>
  <c r="AB139" i="12" s="1"/>
  <c r="AB140" i="12" s="1"/>
  <c r="AB141" i="12" s="1"/>
  <c r="AB142" i="12" s="1"/>
  <c r="AB143" i="12" s="1"/>
  <c r="AB144" i="12" s="1"/>
  <c r="AB145" i="12" s="1"/>
  <c r="AB146" i="12" s="1"/>
  <c r="AB147" i="12" s="1"/>
  <c r="AB148" i="12" s="1"/>
  <c r="K149" i="12" s="1"/>
  <c r="BF84" i="12"/>
  <c r="BF85" i="12" s="1"/>
  <c r="BF86" i="12" s="1"/>
  <c r="BF87" i="12" s="1"/>
  <c r="BF88" i="12" s="1"/>
  <c r="BF89" i="12" s="1"/>
  <c r="BF90" i="12" s="1"/>
  <c r="BF91" i="12" s="1"/>
  <c r="BF92" i="12" s="1"/>
  <c r="BF93" i="12" s="1"/>
  <c r="BF94" i="12" s="1"/>
  <c r="BF95" i="12" s="1"/>
  <c r="BF96" i="12" s="1"/>
  <c r="BF97" i="12" s="1"/>
  <c r="BF98" i="12" s="1"/>
  <c r="K99" i="12" s="1"/>
  <c r="U99" i="12" s="1"/>
  <c r="V99" i="12" s="1"/>
  <c r="AT133" i="12"/>
  <c r="AT134" i="12" s="1"/>
  <c r="AT135" i="12" s="1"/>
  <c r="AT136" i="12" s="1"/>
  <c r="AT137" i="12" s="1"/>
  <c r="AT138" i="12" s="1"/>
  <c r="AT139" i="12" s="1"/>
  <c r="AT140" i="12" s="1"/>
  <c r="AT141" i="12" s="1"/>
  <c r="AT142" i="12" s="1"/>
  <c r="AT143" i="12" s="1"/>
  <c r="AT144" i="12" s="1"/>
  <c r="K145" i="12" s="1"/>
  <c r="AS129" i="12"/>
  <c r="AS130" i="12" s="1"/>
  <c r="AS131" i="12" s="1"/>
  <c r="AS132" i="12" s="1"/>
  <c r="AS133" i="12" s="1"/>
  <c r="AS134" i="12" s="1"/>
  <c r="AS135" i="12" s="1"/>
  <c r="AS136" i="12" s="1"/>
  <c r="AS137" i="12" s="1"/>
  <c r="AS138" i="12" s="1"/>
  <c r="AS139" i="12" s="1"/>
  <c r="AS140" i="12" s="1"/>
  <c r="AS141" i="12" s="1"/>
  <c r="AS142" i="12" s="1"/>
  <c r="K143" i="12" s="1"/>
  <c r="AL129" i="12"/>
  <c r="AL130" i="12" s="1"/>
  <c r="AL131" i="12" s="1"/>
  <c r="AL132" i="12" s="1"/>
  <c r="AL133" i="12" s="1"/>
  <c r="AL134" i="12" s="1"/>
  <c r="AL135" i="12" s="1"/>
  <c r="AL136" i="12" s="1"/>
  <c r="AL137" i="12" s="1"/>
  <c r="AL138" i="12" s="1"/>
  <c r="AL139" i="12" s="1"/>
  <c r="AL140" i="12" s="1"/>
  <c r="K141" i="12" s="1"/>
  <c r="W99" i="12" l="1"/>
  <c r="AN99" i="12"/>
  <c r="AN100" i="12" s="1"/>
  <c r="AN101" i="12" s="1"/>
  <c r="AN102" i="12" s="1"/>
  <c r="AN103" i="12" s="1"/>
  <c r="AN104" i="12" s="1"/>
  <c r="AN105" i="12" s="1"/>
  <c r="AN106" i="12" s="1"/>
  <c r="AN107" i="12" s="1"/>
  <c r="AN108" i="12" s="1"/>
  <c r="AN109" i="12" s="1"/>
  <c r="AN110" i="12" s="1"/>
  <c r="AN111" i="12" s="1"/>
  <c r="AN112" i="12" s="1"/>
  <c r="AN113" i="12" s="1"/>
  <c r="AN114" i="12" s="1"/>
  <c r="AN115" i="12" s="1"/>
  <c r="AN116" i="12" s="1"/>
  <c r="AN117" i="12" s="1"/>
  <c r="AN118" i="12" s="1"/>
  <c r="AN119" i="12" s="1"/>
  <c r="AN120" i="12" s="1"/>
  <c r="AN121" i="12" s="1"/>
  <c r="AN122" i="12" s="1"/>
  <c r="AN123" i="12" s="1"/>
  <c r="AN124" i="12" s="1"/>
  <c r="AN125" i="12" s="1"/>
  <c r="AN126" i="12" s="1"/>
  <c r="AN127" i="12" s="1"/>
  <c r="AN128" i="12" s="1"/>
  <c r="AQ3" i="11"/>
  <c r="AQ4" i="11" s="1"/>
  <c r="AQ5" i="11" s="1"/>
  <c r="AQ6" i="11" s="1"/>
  <c r="AQ7" i="11" s="1"/>
  <c r="AQ8" i="11" s="1"/>
  <c r="AQ9" i="11" s="1"/>
  <c r="AQ10" i="11" s="1"/>
  <c r="AQ11" i="11" s="1"/>
  <c r="AQ12" i="11" s="1"/>
  <c r="AQ13" i="11" s="1"/>
  <c r="AQ14" i="11" s="1"/>
  <c r="AQ15" i="11" s="1"/>
  <c r="AQ16" i="11" s="1"/>
  <c r="E17" i="11" s="1"/>
  <c r="L31" i="1"/>
  <c r="BD100" i="12"/>
  <c r="BD101" i="12" s="1"/>
  <c r="BD102" i="12" s="1"/>
  <c r="BD103" i="12" s="1"/>
  <c r="BD104" i="12" s="1"/>
  <c r="BD105" i="12" s="1"/>
  <c r="BD106" i="12" s="1"/>
  <c r="BD107" i="12" s="1"/>
  <c r="BD108" i="12" s="1"/>
  <c r="BD109" i="12" s="1"/>
  <c r="BD110" i="12" s="1"/>
  <c r="BD111" i="12" s="1"/>
  <c r="BD112" i="12" s="1"/>
  <c r="BD113" i="12" s="1"/>
  <c r="BD114" i="12" s="1"/>
  <c r="BD115" i="12" s="1"/>
  <c r="BD116" i="12" s="1"/>
  <c r="BD117" i="12" s="1"/>
  <c r="BD118" i="12" s="1"/>
  <c r="BD119" i="12" s="1"/>
  <c r="BD120" i="12" s="1"/>
  <c r="BD121" i="12" s="1"/>
  <c r="BD122" i="12" s="1"/>
  <c r="BD123" i="12" s="1"/>
  <c r="BD124" i="12" s="1"/>
  <c r="BD125" i="12" s="1"/>
  <c r="E126" i="12" s="1"/>
  <c r="U100" i="12"/>
  <c r="V100" i="12" s="1"/>
  <c r="W100" i="12" s="1"/>
  <c r="AJ100" i="12" s="1"/>
  <c r="AJ101" i="12" s="1"/>
  <c r="AJ102" i="12" s="1"/>
  <c r="AJ103" i="12" s="1"/>
  <c r="AJ104" i="12" s="1"/>
  <c r="AJ105" i="12" s="1"/>
  <c r="AJ106" i="12" s="1"/>
  <c r="AJ107" i="12" s="1"/>
  <c r="AJ108" i="12" s="1"/>
  <c r="AJ109" i="12" s="1"/>
  <c r="AJ110" i="12" s="1"/>
  <c r="AJ111" i="12" s="1"/>
  <c r="AJ112" i="12" s="1"/>
  <c r="AJ113" i="12" s="1"/>
  <c r="AJ114" i="12" s="1"/>
  <c r="AJ115" i="12" s="1"/>
  <c r="E116" i="12" s="1"/>
  <c r="U101" i="12"/>
  <c r="V101" i="12" s="1"/>
  <c r="U141" i="12"/>
  <c r="V141" i="12" s="1"/>
  <c r="BH146" i="12"/>
  <c r="BH147" i="12" s="1"/>
  <c r="BH148" i="12" s="1"/>
  <c r="BH149" i="12" s="1"/>
  <c r="BH150" i="12" s="1"/>
  <c r="BH151" i="12" s="1"/>
  <c r="BH152" i="12" s="1"/>
  <c r="BH153" i="12" s="1"/>
  <c r="BH154" i="12" s="1"/>
  <c r="BH155" i="12" s="1"/>
  <c r="BH156" i="12" s="1"/>
  <c r="E157" i="12" s="1"/>
  <c r="AZ161" i="12"/>
  <c r="AZ162" i="12" s="1"/>
  <c r="AZ163" i="12" s="1"/>
  <c r="AZ164" i="12" s="1"/>
  <c r="AZ165" i="12" s="1"/>
  <c r="AZ166" i="12" s="1"/>
  <c r="AZ167" i="12" s="1"/>
  <c r="AZ168" i="12" s="1"/>
  <c r="AZ169" i="12" s="1"/>
  <c r="AZ170" i="12" s="1"/>
  <c r="AZ171" i="12" s="1"/>
  <c r="AZ172" i="12" s="1"/>
  <c r="AZ173" i="12" s="1"/>
  <c r="AZ174" i="12" s="1"/>
  <c r="AZ175" i="12" s="1"/>
  <c r="AZ176" i="12" s="1"/>
  <c r="AZ177" i="12" s="1"/>
  <c r="AZ178" i="12" s="1"/>
  <c r="AZ179" i="12" s="1"/>
  <c r="AZ180" i="12" s="1"/>
  <c r="AZ181" i="12" s="1"/>
  <c r="AZ182" i="12" s="1"/>
  <c r="AZ183" i="12" s="1"/>
  <c r="U152" i="12"/>
  <c r="V152" i="12" s="1"/>
  <c r="BF99" i="12"/>
  <c r="BF100" i="12" s="1"/>
  <c r="BF101" i="12" s="1"/>
  <c r="BF102" i="12" s="1"/>
  <c r="BF103" i="12" s="1"/>
  <c r="BF104" i="12" s="1"/>
  <c r="BF105" i="12" s="1"/>
  <c r="BF106" i="12" s="1"/>
  <c r="BF107" i="12" s="1"/>
  <c r="BF108" i="12" s="1"/>
  <c r="BF109" i="12" s="1"/>
  <c r="BF110" i="12" s="1"/>
  <c r="BF111" i="12" s="1"/>
  <c r="BF112" i="12" s="1"/>
  <c r="BF113" i="12" s="1"/>
  <c r="BF114" i="12" s="1"/>
  <c r="BF115" i="12" s="1"/>
  <c r="BF116" i="12" s="1"/>
  <c r="BF117" i="12" s="1"/>
  <c r="BF118" i="12" s="1"/>
  <c r="BF119" i="12" s="1"/>
  <c r="BF120" i="12" s="1"/>
  <c r="BF121" i="12" s="1"/>
  <c r="E122" i="12" s="1"/>
  <c r="U143" i="12"/>
  <c r="V143" i="12" s="1"/>
  <c r="U102" i="12"/>
  <c r="V102" i="12" s="1"/>
  <c r="U126" i="12" l="1"/>
  <c r="V126" i="12" s="1"/>
  <c r="W126" i="12" s="1"/>
  <c r="AI126" i="12" s="1"/>
  <c r="E127" i="12" s="1"/>
  <c r="W141" i="12"/>
  <c r="AL141" i="12" s="1"/>
  <c r="AL142" i="12" s="1"/>
  <c r="AL143" i="12" s="1"/>
  <c r="AL144" i="12" s="1"/>
  <c r="AL145" i="12" s="1"/>
  <c r="AL146" i="12" s="1"/>
  <c r="AL147" i="12" s="1"/>
  <c r="AL148" i="12" s="1"/>
  <c r="AL149" i="12" s="1"/>
  <c r="AL150" i="12" s="1"/>
  <c r="AL151" i="12" s="1"/>
  <c r="AL152" i="12" s="1"/>
  <c r="AL153" i="12" s="1"/>
  <c r="AL154" i="12" s="1"/>
  <c r="AL155" i="12" s="1"/>
  <c r="AL156" i="12" s="1"/>
  <c r="AL157" i="12" s="1"/>
  <c r="AL158" i="12" s="1"/>
  <c r="AL159" i="12" s="1"/>
  <c r="AL160" i="12" s="1"/>
  <c r="BB141" i="12"/>
  <c r="BB142" i="12" s="1"/>
  <c r="BB143" i="12" s="1"/>
  <c r="BB144" i="12" s="1"/>
  <c r="BB145" i="12" s="1"/>
  <c r="BB146" i="12" s="1"/>
  <c r="BB147" i="12" s="1"/>
  <c r="BB148" i="12" s="1"/>
  <c r="BB149" i="12" s="1"/>
  <c r="BB150" i="12" s="1"/>
  <c r="BB151" i="12" s="1"/>
  <c r="BB152" i="12" s="1"/>
  <c r="BB153" i="12" s="1"/>
  <c r="BB154" i="12" s="1"/>
  <c r="BB155" i="12" s="1"/>
  <c r="BB156" i="12" s="1"/>
  <c r="K157" i="12" s="1"/>
  <c r="AZ2" i="11"/>
  <c r="W102" i="12"/>
  <c r="AG102" i="12" s="1"/>
  <c r="AG103" i="12" s="1"/>
  <c r="AG104" i="12" s="1"/>
  <c r="AG105" i="12" s="1"/>
  <c r="AG106" i="12" s="1"/>
  <c r="AG107" i="12" s="1"/>
  <c r="AG108" i="12" s="1"/>
  <c r="AG109" i="12" s="1"/>
  <c r="AG110" i="12" s="1"/>
  <c r="AG111" i="12" s="1"/>
  <c r="AG112" i="12" s="1"/>
  <c r="AG113" i="12" s="1"/>
  <c r="AG114" i="12" s="1"/>
  <c r="E115" i="12" s="1"/>
  <c r="AV102" i="12"/>
  <c r="AV103" i="12" s="1"/>
  <c r="AV104" i="12" s="1"/>
  <c r="AV105" i="12" s="1"/>
  <c r="AV106" i="12" s="1"/>
  <c r="AV107" i="12" s="1"/>
  <c r="AV108" i="12" s="1"/>
  <c r="AV109" i="12" s="1"/>
  <c r="AV110" i="12" s="1"/>
  <c r="AV111" i="12" s="1"/>
  <c r="AV112" i="12" s="1"/>
  <c r="AV113" i="12" s="1"/>
  <c r="AV114" i="12" s="1"/>
  <c r="K115" i="12" s="1"/>
  <c r="W143" i="12"/>
  <c r="AS143" i="12" s="1"/>
  <c r="AS144" i="12" s="1"/>
  <c r="AS145" i="12" s="1"/>
  <c r="AS146" i="12" s="1"/>
  <c r="AS147" i="12" s="1"/>
  <c r="AS148" i="12" s="1"/>
  <c r="AS149" i="12" s="1"/>
  <c r="AS150" i="12" s="1"/>
  <c r="AS151" i="12" s="1"/>
  <c r="AS152" i="12" s="1"/>
  <c r="AS153" i="12" s="1"/>
  <c r="AS154" i="12" s="1"/>
  <c r="AS155" i="12" s="1"/>
  <c r="AS156" i="12" s="1"/>
  <c r="AS157" i="12" s="1"/>
  <c r="AS158" i="12" s="1"/>
  <c r="AS159" i="12" s="1"/>
  <c r="AS160" i="12" s="1"/>
  <c r="AR143" i="12"/>
  <c r="AR144" i="12" s="1"/>
  <c r="AR145" i="12" s="1"/>
  <c r="AR146" i="12" s="1"/>
  <c r="AR147" i="12" s="1"/>
  <c r="AR148" i="12" s="1"/>
  <c r="AR149" i="12" s="1"/>
  <c r="AR150" i="12" s="1"/>
  <c r="AR151" i="12" s="1"/>
  <c r="AR152" i="12" s="1"/>
  <c r="AR153" i="12" s="1"/>
  <c r="AR154" i="12" s="1"/>
  <c r="E155" i="12" s="1"/>
  <c r="W101" i="12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K116" i="12" s="1"/>
  <c r="AM101" i="12"/>
  <c r="AM102" i="12" s="1"/>
  <c r="AM103" i="12" s="1"/>
  <c r="AM104" i="12" s="1"/>
  <c r="AM105" i="12" s="1"/>
  <c r="AM106" i="12" s="1"/>
  <c r="AM107" i="12" s="1"/>
  <c r="AM108" i="12" s="1"/>
  <c r="AM109" i="12" s="1"/>
  <c r="AM110" i="12" s="1"/>
  <c r="AM111" i="12" s="1"/>
  <c r="AM112" i="12" s="1"/>
  <c r="AM113" i="12" s="1"/>
  <c r="AM114" i="12" s="1"/>
  <c r="AM115" i="12" s="1"/>
  <c r="AM116" i="12" s="1"/>
  <c r="AM117" i="12" s="1"/>
  <c r="AM118" i="12" s="1"/>
  <c r="AM119" i="12" s="1"/>
  <c r="AM120" i="12" s="1"/>
  <c r="AM121" i="12" s="1"/>
  <c r="AM122" i="12" s="1"/>
  <c r="AM123" i="12" s="1"/>
  <c r="AM124" i="12" s="1"/>
  <c r="AM125" i="12" s="1"/>
  <c r="AM126" i="12" s="1"/>
  <c r="AM127" i="12" s="1"/>
  <c r="AM128" i="12" s="1"/>
  <c r="U122" i="12"/>
  <c r="V122" i="12" s="1"/>
  <c r="W122" i="12" s="1"/>
  <c r="AU122" i="12" s="1"/>
  <c r="AU123" i="12" s="1"/>
  <c r="AU124" i="12" s="1"/>
  <c r="AU125" i="12" s="1"/>
  <c r="AU126" i="12" s="1"/>
  <c r="AU127" i="12" s="1"/>
  <c r="AU128" i="12" s="1"/>
  <c r="BF122" i="12"/>
  <c r="BF123" i="12" s="1"/>
  <c r="BF124" i="12" s="1"/>
  <c r="BF125" i="12" s="1"/>
  <c r="BF126" i="12" s="1"/>
  <c r="BF127" i="12" s="1"/>
  <c r="BF128" i="12" s="1"/>
  <c r="AN129" i="12"/>
  <c r="AN130" i="12" s="1"/>
  <c r="AN131" i="12" s="1"/>
  <c r="AN132" i="12" s="1"/>
  <c r="AN133" i="12" s="1"/>
  <c r="AN134" i="12" s="1"/>
  <c r="K135" i="12" s="1"/>
  <c r="W152" i="12"/>
  <c r="BE152" i="12" s="1"/>
  <c r="BE153" i="12" s="1"/>
  <c r="BE154" i="12" s="1"/>
  <c r="BE155" i="12" s="1"/>
  <c r="BE156" i="12" s="1"/>
  <c r="BE157" i="12" s="1"/>
  <c r="BE158" i="12" s="1"/>
  <c r="BE159" i="12" s="1"/>
  <c r="BE160" i="12" s="1"/>
  <c r="AC152" i="12"/>
  <c r="AC153" i="12" s="1"/>
  <c r="AC154" i="12" s="1"/>
  <c r="AC155" i="12" s="1"/>
  <c r="AC156" i="12" s="1"/>
  <c r="AC157" i="12" s="1"/>
  <c r="AC158" i="12" s="1"/>
  <c r="AC159" i="12" s="1"/>
  <c r="AC160" i="12" s="1"/>
  <c r="U116" i="12"/>
  <c r="V116" i="12" s="1"/>
  <c r="W116" i="12" s="1"/>
  <c r="U115" i="12" l="1"/>
  <c r="V115" i="12" s="1"/>
  <c r="W115" i="12" s="1"/>
  <c r="AV115" i="12" s="1"/>
  <c r="AV116" i="12" s="1"/>
  <c r="AV117" i="12" s="1"/>
  <c r="AV118" i="12" s="1"/>
  <c r="AV119" i="12" s="1"/>
  <c r="AV120" i="12" s="1"/>
  <c r="K121" i="12" s="1"/>
  <c r="AS161" i="12"/>
  <c r="AS162" i="12" s="1"/>
  <c r="AS163" i="12" s="1"/>
  <c r="AS164" i="12" s="1"/>
  <c r="AS165" i="12" s="1"/>
  <c r="AS166" i="12" s="1"/>
  <c r="AS167" i="12" s="1"/>
  <c r="AS168" i="12" s="1"/>
  <c r="AS169" i="12" s="1"/>
  <c r="AS170" i="12" s="1"/>
  <c r="AS171" i="12" s="1"/>
  <c r="AS172" i="12" s="1"/>
  <c r="AS173" i="12" s="1"/>
  <c r="AS174" i="12" s="1"/>
  <c r="AS175" i="12" s="1"/>
  <c r="AS176" i="12" s="1"/>
  <c r="AS177" i="12" s="1"/>
  <c r="AS178" i="12" s="1"/>
  <c r="AS179" i="12" s="1"/>
  <c r="AS180" i="12" s="1"/>
  <c r="AS181" i="12" s="1"/>
  <c r="AS182" i="12" s="1"/>
  <c r="AS183" i="12" s="1"/>
  <c r="AS2" i="11"/>
  <c r="AZ3" i="11"/>
  <c r="AZ4" i="11" s="1"/>
  <c r="AZ5" i="11" s="1"/>
  <c r="AZ6" i="11" s="1"/>
  <c r="AZ7" i="11" s="1"/>
  <c r="AZ8" i="11" s="1"/>
  <c r="AZ9" i="11" s="1"/>
  <c r="AZ10" i="11" s="1"/>
  <c r="AZ11" i="11" s="1"/>
  <c r="AZ12" i="11" s="1"/>
  <c r="AZ13" i="11" s="1"/>
  <c r="AZ14" i="11" s="1"/>
  <c r="AZ15" i="11" s="1"/>
  <c r="K16" i="11" s="1"/>
  <c r="L24" i="1"/>
  <c r="AL161" i="12"/>
  <c r="AL162" i="12" s="1"/>
  <c r="AL163" i="12" s="1"/>
  <c r="AL164" i="12" s="1"/>
  <c r="AL165" i="12" s="1"/>
  <c r="AL166" i="12" s="1"/>
  <c r="K167" i="12" s="1"/>
  <c r="AJ116" i="12"/>
  <c r="AJ117" i="12" s="1"/>
  <c r="AJ118" i="12" s="1"/>
  <c r="AJ119" i="12" s="1"/>
  <c r="E120" i="12" s="1"/>
  <c r="AU129" i="12"/>
  <c r="AU130" i="12" s="1"/>
  <c r="AU131" i="12" s="1"/>
  <c r="AU132" i="12" s="1"/>
  <c r="AU133" i="12" s="1"/>
  <c r="AU134" i="12" s="1"/>
  <c r="E135" i="12" s="1"/>
  <c r="BD126" i="12"/>
  <c r="K127" i="12" s="1"/>
  <c r="BE161" i="12"/>
  <c r="BE162" i="12" s="1"/>
  <c r="BE163" i="12" s="1"/>
  <c r="BE164" i="12" s="1"/>
  <c r="BE165" i="12" s="1"/>
  <c r="BE166" i="12" s="1"/>
  <c r="BE167" i="12" s="1"/>
  <c r="BE168" i="12" s="1"/>
  <c r="BE169" i="12" s="1"/>
  <c r="BE170" i="12" s="1"/>
  <c r="BE171" i="12" s="1"/>
  <c r="BE172" i="12" s="1"/>
  <c r="BE173" i="12" s="1"/>
  <c r="BE174" i="12" s="1"/>
  <c r="BE175" i="12" s="1"/>
  <c r="BE176" i="12" s="1"/>
  <c r="BE177" i="12" s="1"/>
  <c r="BE178" i="12" s="1"/>
  <c r="BE179" i="12" s="1"/>
  <c r="BE180" i="12" s="1"/>
  <c r="BE181" i="12" s="1"/>
  <c r="BE182" i="12" s="1"/>
  <c r="BE183" i="12" s="1"/>
  <c r="BF129" i="12"/>
  <c r="BF130" i="12" s="1"/>
  <c r="BF131" i="12" s="1"/>
  <c r="BF132" i="12" s="1"/>
  <c r="BF133" i="12" s="1"/>
  <c r="BF134" i="12" s="1"/>
  <c r="BF135" i="12" s="1"/>
  <c r="BF136" i="12" s="1"/>
  <c r="BF137" i="12" s="1"/>
  <c r="BF138" i="12" s="1"/>
  <c r="BF139" i="12" s="1"/>
  <c r="BF140" i="12" s="1"/>
  <c r="BF141" i="12" s="1"/>
  <c r="BF142" i="12" s="1"/>
  <c r="BF143" i="12" s="1"/>
  <c r="BF144" i="12" s="1"/>
  <c r="BF145" i="12" s="1"/>
  <c r="BF146" i="12" s="1"/>
  <c r="BF147" i="12" s="1"/>
  <c r="BF148" i="12" s="1"/>
  <c r="BF149" i="12" s="1"/>
  <c r="K150" i="12" s="1"/>
  <c r="AF116" i="12"/>
  <c r="AF117" i="12" s="1"/>
  <c r="AF118" i="12" s="1"/>
  <c r="AF119" i="12" s="1"/>
  <c r="AF120" i="12" s="1"/>
  <c r="AF121" i="12" s="1"/>
  <c r="AF122" i="12" s="1"/>
  <c r="AF123" i="12" s="1"/>
  <c r="AF124" i="12" s="1"/>
  <c r="AF125" i="12" s="1"/>
  <c r="AF126" i="12" s="1"/>
  <c r="AF127" i="12" s="1"/>
  <c r="AF128" i="12" s="1"/>
  <c r="U157" i="12"/>
  <c r="V157" i="12" s="1"/>
  <c r="AC161" i="12"/>
  <c r="AC162" i="12" s="1"/>
  <c r="AC163" i="12" s="1"/>
  <c r="E164" i="12" s="1"/>
  <c r="AM129" i="12"/>
  <c r="AM130" i="12" s="1"/>
  <c r="AM131" i="12" s="1"/>
  <c r="AM132" i="12" s="1"/>
  <c r="AM133" i="12" s="1"/>
  <c r="AM134" i="12" s="1"/>
  <c r="AM135" i="12" s="1"/>
  <c r="AM136" i="12" s="1"/>
  <c r="AM137" i="12" s="1"/>
  <c r="AM138" i="12" s="1"/>
  <c r="AM139" i="12" s="1"/>
  <c r="AM140" i="12" s="1"/>
  <c r="AM141" i="12" s="1"/>
  <c r="AM142" i="12" s="1"/>
  <c r="AM143" i="12" s="1"/>
  <c r="AM144" i="12" s="1"/>
  <c r="AM145" i="12" s="1"/>
  <c r="AM146" i="12" s="1"/>
  <c r="K147" i="12" s="1"/>
  <c r="U121" i="12" l="1"/>
  <c r="V121" i="12" s="1"/>
  <c r="U150" i="12"/>
  <c r="V150" i="12" s="1"/>
  <c r="U120" i="12"/>
  <c r="V120" i="12" s="1"/>
  <c r="W120" i="12" s="1"/>
  <c r="BE2" i="11"/>
  <c r="AS3" i="11"/>
  <c r="AS4" i="11" s="1"/>
  <c r="AS5" i="11" s="1"/>
  <c r="AS6" i="11" s="1"/>
  <c r="AS7" i="11" s="1"/>
  <c r="AS8" i="11" s="1"/>
  <c r="AS9" i="11" s="1"/>
  <c r="AS10" i="11" s="1"/>
  <c r="AS11" i="11" s="1"/>
  <c r="AS12" i="11" s="1"/>
  <c r="AS13" i="11" s="1"/>
  <c r="AS14" i="11" s="1"/>
  <c r="AS15" i="11" s="1"/>
  <c r="E16" i="11" s="1"/>
  <c r="L33" i="1"/>
  <c r="U135" i="12"/>
  <c r="V135" i="12" s="1"/>
  <c r="W135" i="12" s="1"/>
  <c r="AN135" i="12" s="1"/>
  <c r="AN136" i="12" s="1"/>
  <c r="AN137" i="12" s="1"/>
  <c r="AN138" i="12" s="1"/>
  <c r="AN139" i="12" s="1"/>
  <c r="AN140" i="12" s="1"/>
  <c r="AN141" i="12" s="1"/>
  <c r="AN142" i="12" s="1"/>
  <c r="AN143" i="12" s="1"/>
  <c r="AN144" i="12" s="1"/>
  <c r="AN145" i="12" s="1"/>
  <c r="AN146" i="12" s="1"/>
  <c r="AN147" i="12" s="1"/>
  <c r="AN148" i="12" s="1"/>
  <c r="AN149" i="12" s="1"/>
  <c r="AN150" i="12" s="1"/>
  <c r="AN151" i="12" s="1"/>
  <c r="AN152" i="12" s="1"/>
  <c r="K153" i="12" s="1"/>
  <c r="AU135" i="12"/>
  <c r="AU136" i="12" s="1"/>
  <c r="AU137" i="12" s="1"/>
  <c r="AU138" i="12" s="1"/>
  <c r="AU139" i="12" s="1"/>
  <c r="AU140" i="12" s="1"/>
  <c r="AU141" i="12" s="1"/>
  <c r="AU142" i="12" s="1"/>
  <c r="AU143" i="12" s="1"/>
  <c r="AU144" i="12" s="1"/>
  <c r="AU145" i="12" s="1"/>
  <c r="AU146" i="12" s="1"/>
  <c r="AU147" i="12" s="1"/>
  <c r="AU148" i="12" s="1"/>
  <c r="AU149" i="12" s="1"/>
  <c r="AU150" i="12" s="1"/>
  <c r="K151" i="12" s="1"/>
  <c r="AG115" i="12"/>
  <c r="AG116" i="12" s="1"/>
  <c r="AG117" i="12" s="1"/>
  <c r="AG118" i="12" s="1"/>
  <c r="AG119" i="12" s="1"/>
  <c r="K120" i="12" s="1"/>
  <c r="AF129" i="12"/>
  <c r="AF130" i="12" s="1"/>
  <c r="AF131" i="12" s="1"/>
  <c r="AF132" i="12" s="1"/>
  <c r="AF133" i="12" s="1"/>
  <c r="AF134" i="12" s="1"/>
  <c r="AF135" i="12" s="1"/>
  <c r="AF136" i="12" s="1"/>
  <c r="AF137" i="12" s="1"/>
  <c r="AF138" i="12" s="1"/>
  <c r="AF139" i="12" s="1"/>
  <c r="AF140" i="12" s="1"/>
  <c r="AF141" i="12" s="1"/>
  <c r="E142" i="12" s="1"/>
  <c r="U147" i="12"/>
  <c r="V147" i="12" s="1"/>
  <c r="W157" i="12"/>
  <c r="BB157" i="12" s="1"/>
  <c r="BB158" i="12" s="1"/>
  <c r="BB159" i="12" s="1"/>
  <c r="BB160" i="12" s="1"/>
  <c r="BH157" i="12"/>
  <c r="BH158" i="12" s="1"/>
  <c r="BH159" i="12" s="1"/>
  <c r="BH160" i="12" s="1"/>
  <c r="U127" i="12"/>
  <c r="V127" i="12" s="1"/>
  <c r="U16" i="11" l="1"/>
  <c r="V16" i="11" s="1"/>
  <c r="W16" i="11" s="1"/>
  <c r="AZ16" i="11" s="1"/>
  <c r="AZ17" i="11" s="1"/>
  <c r="AZ18" i="11" s="1"/>
  <c r="AZ19" i="11" s="1"/>
  <c r="AZ20" i="11" s="1"/>
  <c r="AZ21" i="11" s="1"/>
  <c r="AZ22" i="11" s="1"/>
  <c r="AZ23" i="11" s="1"/>
  <c r="AZ24" i="11" s="1"/>
  <c r="AZ25" i="11" s="1"/>
  <c r="AZ26" i="11" s="1"/>
  <c r="AZ27" i="11" s="1"/>
  <c r="AZ28" i="11" s="1"/>
  <c r="AZ29" i="11" s="1"/>
  <c r="AZ30" i="11" s="1"/>
  <c r="AZ31" i="11" s="1"/>
  <c r="AZ32" i="11" s="1"/>
  <c r="E33" i="11" s="1"/>
  <c r="E161" i="12"/>
  <c r="AJ120" i="12"/>
  <c r="AJ121" i="12" s="1"/>
  <c r="AJ122" i="12" s="1"/>
  <c r="AJ123" i="12" s="1"/>
  <c r="AJ124" i="12" s="1"/>
  <c r="AJ125" i="12" s="1"/>
  <c r="AJ126" i="12" s="1"/>
  <c r="AJ127" i="12" s="1"/>
  <c r="AJ128" i="12" s="1"/>
  <c r="BH161" i="12"/>
  <c r="BH162" i="12" s="1"/>
  <c r="BH163" i="12" s="1"/>
  <c r="BH164" i="12" s="1"/>
  <c r="BH165" i="12" s="1"/>
  <c r="BH166" i="12" s="1"/>
  <c r="BH167" i="12" s="1"/>
  <c r="BH168" i="12" s="1"/>
  <c r="BH169" i="12" s="1"/>
  <c r="BH170" i="12" s="1"/>
  <c r="BH171" i="12" s="1"/>
  <c r="BH172" i="12" s="1"/>
  <c r="BH173" i="12" s="1"/>
  <c r="BH174" i="12" s="1"/>
  <c r="BH175" i="12" s="1"/>
  <c r="BH176" i="12" s="1"/>
  <c r="BH177" i="12" s="1"/>
  <c r="BH178" i="12" s="1"/>
  <c r="BH179" i="12" s="1"/>
  <c r="BH180" i="12" s="1"/>
  <c r="BH181" i="12" s="1"/>
  <c r="BH182" i="12" s="1"/>
  <c r="BH183" i="12" s="1"/>
  <c r="W147" i="12"/>
  <c r="AM147" i="12" s="1"/>
  <c r="AM148" i="12" s="1"/>
  <c r="AM149" i="12" s="1"/>
  <c r="AM150" i="12" s="1"/>
  <c r="AM151" i="12" s="1"/>
  <c r="AM152" i="12" s="1"/>
  <c r="AM153" i="12" s="1"/>
  <c r="AM154" i="12" s="1"/>
  <c r="AM155" i="12" s="1"/>
  <c r="AM156" i="12" s="1"/>
  <c r="AM157" i="12" s="1"/>
  <c r="K158" i="12" s="1"/>
  <c r="AE147" i="12"/>
  <c r="AE148" i="12" s="1"/>
  <c r="AE149" i="12" s="1"/>
  <c r="AE150" i="12" s="1"/>
  <c r="AE151" i="12" s="1"/>
  <c r="AE152" i="12" s="1"/>
  <c r="AE153" i="12" s="1"/>
  <c r="AE154" i="12" s="1"/>
  <c r="AE155" i="12" s="1"/>
  <c r="AE156" i="12" s="1"/>
  <c r="AE157" i="12" s="1"/>
  <c r="AE158" i="12" s="1"/>
  <c r="AE159" i="12" s="1"/>
  <c r="AE160" i="12" s="1"/>
  <c r="W127" i="12"/>
  <c r="BD127" i="12" s="1"/>
  <c r="BD128" i="12" s="1"/>
  <c r="AI127" i="12"/>
  <c r="AI128" i="12" s="1"/>
  <c r="BE3" i="11"/>
  <c r="BE4" i="11" s="1"/>
  <c r="BE5" i="11" s="1"/>
  <c r="E6" i="11" s="1"/>
  <c r="L32" i="1"/>
  <c r="U142" i="12"/>
  <c r="V142" i="12" s="1"/>
  <c r="W142" i="12" s="1"/>
  <c r="BC142" i="12" s="1"/>
  <c r="BC143" i="12" s="1"/>
  <c r="BC144" i="12" s="1"/>
  <c r="BC145" i="12" s="1"/>
  <c r="BC146" i="12" s="1"/>
  <c r="BC147" i="12" s="1"/>
  <c r="BC148" i="12" s="1"/>
  <c r="BC149" i="12" s="1"/>
  <c r="BC150" i="12" s="1"/>
  <c r="BC151" i="12" s="1"/>
  <c r="BC152" i="12" s="1"/>
  <c r="BC153" i="12" s="1"/>
  <c r="BC154" i="12" s="1"/>
  <c r="BC155" i="12" s="1"/>
  <c r="E156" i="12" s="1"/>
  <c r="AF142" i="12"/>
  <c r="AF143" i="12" s="1"/>
  <c r="AF144" i="12" s="1"/>
  <c r="AF145" i="12" s="1"/>
  <c r="AF146" i="12" s="1"/>
  <c r="AF147" i="12" s="1"/>
  <c r="AF148" i="12" s="1"/>
  <c r="AF149" i="12" s="1"/>
  <c r="AF150" i="12" s="1"/>
  <c r="AF151" i="12" s="1"/>
  <c r="AF152" i="12" s="1"/>
  <c r="AF153" i="12" s="1"/>
  <c r="AF154" i="12" s="1"/>
  <c r="AF155" i="12" s="1"/>
  <c r="AF156" i="12" s="1"/>
  <c r="AF157" i="12" s="1"/>
  <c r="E158" i="12" s="1"/>
  <c r="W150" i="12"/>
  <c r="BF150" i="12" s="1"/>
  <c r="BF151" i="12" s="1"/>
  <c r="BF152" i="12" s="1"/>
  <c r="BF153" i="12" s="1"/>
  <c r="BF154" i="12" s="1"/>
  <c r="BF155" i="12" s="1"/>
  <c r="BF156" i="12" s="1"/>
  <c r="BF157" i="12" s="1"/>
  <c r="BF158" i="12" s="1"/>
  <c r="BF159" i="12" s="1"/>
  <c r="BF160" i="12" s="1"/>
  <c r="AD150" i="12"/>
  <c r="AD151" i="12" s="1"/>
  <c r="AD152" i="12" s="1"/>
  <c r="AD153" i="12" s="1"/>
  <c r="AD154" i="12" s="1"/>
  <c r="AD155" i="12" s="1"/>
  <c r="AD156" i="12" s="1"/>
  <c r="AD157" i="12" s="1"/>
  <c r="AD158" i="12" s="1"/>
  <c r="AD159" i="12" s="1"/>
  <c r="AD160" i="12" s="1"/>
  <c r="AG120" i="12"/>
  <c r="AG121" i="12" s="1"/>
  <c r="AG122" i="12" s="1"/>
  <c r="AG123" i="12" s="1"/>
  <c r="AG124" i="12" s="1"/>
  <c r="AG125" i="12" s="1"/>
  <c r="AG126" i="12" s="1"/>
  <c r="AG127" i="12" s="1"/>
  <c r="AG128" i="12" s="1"/>
  <c r="W121" i="12"/>
  <c r="AV121" i="12" s="1"/>
  <c r="AV122" i="12" s="1"/>
  <c r="AV123" i="12" s="1"/>
  <c r="AV124" i="12" s="1"/>
  <c r="AV125" i="12" s="1"/>
  <c r="AV126" i="12" s="1"/>
  <c r="AV127" i="12" s="1"/>
  <c r="AV128" i="12" s="1"/>
  <c r="AY121" i="12"/>
  <c r="AY122" i="12" s="1"/>
  <c r="AY123" i="12" s="1"/>
  <c r="AY124" i="12" s="1"/>
  <c r="AY125" i="12" s="1"/>
  <c r="AY126" i="12" s="1"/>
  <c r="AY127" i="12" s="1"/>
  <c r="AY128" i="12" s="1"/>
  <c r="U153" i="12"/>
  <c r="V153" i="12" s="1"/>
  <c r="AI129" i="12" l="1"/>
  <c r="AI130" i="12" s="1"/>
  <c r="AI131" i="12" s="1"/>
  <c r="AI132" i="12" s="1"/>
  <c r="AI133" i="12" s="1"/>
  <c r="AI134" i="12" s="1"/>
  <c r="AI135" i="12" s="1"/>
  <c r="AI136" i="12" s="1"/>
  <c r="AI137" i="12" s="1"/>
  <c r="AI138" i="12" s="1"/>
  <c r="AI139" i="12" s="1"/>
  <c r="AI140" i="12" s="1"/>
  <c r="AI141" i="12" s="1"/>
  <c r="AI142" i="12" s="1"/>
  <c r="AI143" i="12" s="1"/>
  <c r="AI144" i="12" s="1"/>
  <c r="AI145" i="12" s="1"/>
  <c r="AI146" i="12" s="1"/>
  <c r="AI147" i="12" s="1"/>
  <c r="AI148" i="12" s="1"/>
  <c r="AI149" i="12" s="1"/>
  <c r="AI150" i="12" s="1"/>
  <c r="AI151" i="12" s="1"/>
  <c r="AI152" i="12" s="1"/>
  <c r="AI153" i="12" s="1"/>
  <c r="AI154" i="12" s="1"/>
  <c r="AI155" i="12" s="1"/>
  <c r="AI156" i="12" s="1"/>
  <c r="AI157" i="12" s="1"/>
  <c r="AI158" i="12" s="1"/>
  <c r="AI159" i="12" s="1"/>
  <c r="AI160" i="12" s="1"/>
  <c r="AI161" i="12" s="1"/>
  <c r="AI162" i="12" s="1"/>
  <c r="AI163" i="12" s="1"/>
  <c r="AI164" i="12" s="1"/>
  <c r="E165" i="12" s="1"/>
  <c r="BD129" i="12"/>
  <c r="BD130" i="12" s="1"/>
  <c r="BD131" i="12" s="1"/>
  <c r="BD132" i="12" s="1"/>
  <c r="BD133" i="12" s="1"/>
  <c r="BD134" i="12" s="1"/>
  <c r="BD135" i="12" s="1"/>
  <c r="BD136" i="12" s="1"/>
  <c r="BD137" i="12" s="1"/>
  <c r="BD138" i="12" s="1"/>
  <c r="BD139" i="12" s="1"/>
  <c r="K140" i="12" s="1"/>
  <c r="AE161" i="12"/>
  <c r="AE162" i="12" s="1"/>
  <c r="AE163" i="12" s="1"/>
  <c r="K164" i="12" s="1"/>
  <c r="W153" i="12"/>
  <c r="AN153" i="12" s="1"/>
  <c r="AN154" i="12" s="1"/>
  <c r="AN155" i="12" s="1"/>
  <c r="AN156" i="12" s="1"/>
  <c r="AN157" i="12" s="1"/>
  <c r="AN158" i="12" s="1"/>
  <c r="AN159" i="12" s="1"/>
  <c r="AN160" i="12" s="1"/>
  <c r="AW153" i="12"/>
  <c r="AW154" i="12" s="1"/>
  <c r="AW155" i="12" s="1"/>
  <c r="AW156" i="12" s="1"/>
  <c r="AW157" i="12" s="1"/>
  <c r="AW158" i="12" s="1"/>
  <c r="AW159" i="12" s="1"/>
  <c r="AW160" i="12" s="1"/>
  <c r="BH2" i="11"/>
  <c r="AJ129" i="12"/>
  <c r="AJ130" i="12" s="1"/>
  <c r="AJ131" i="12" s="1"/>
  <c r="AJ132" i="12" s="1"/>
  <c r="AJ133" i="12" s="1"/>
  <c r="AJ134" i="12" s="1"/>
  <c r="AJ135" i="12" s="1"/>
  <c r="E136" i="12" s="1"/>
  <c r="AV129" i="12"/>
  <c r="AV130" i="12" s="1"/>
  <c r="AV131" i="12" s="1"/>
  <c r="K132" i="12" s="1"/>
  <c r="E129" i="12"/>
  <c r="BF161" i="12"/>
  <c r="BF162" i="12" s="1"/>
  <c r="BF163" i="12" s="1"/>
  <c r="BF164" i="12" s="1"/>
  <c r="BF165" i="12" s="1"/>
  <c r="BF166" i="12" s="1"/>
  <c r="BF167" i="12" s="1"/>
  <c r="BF168" i="12" s="1"/>
  <c r="BF169" i="12" s="1"/>
  <c r="BF170" i="12" s="1"/>
  <c r="BF171" i="12" s="1"/>
  <c r="BF172" i="12" s="1"/>
  <c r="BF173" i="12" s="1"/>
  <c r="BF174" i="12" s="1"/>
  <c r="BF175" i="12" s="1"/>
  <c r="BF176" i="12" s="1"/>
  <c r="BF177" i="12" s="1"/>
  <c r="BF178" i="12" s="1"/>
  <c r="BF179" i="12" s="1"/>
  <c r="BF180" i="12" s="1"/>
  <c r="BF181" i="12" s="1"/>
  <c r="BF182" i="12" s="1"/>
  <c r="BF183" i="12" s="1"/>
  <c r="AD161" i="12"/>
  <c r="AD162" i="12" s="1"/>
  <c r="E163" i="12" s="1"/>
  <c r="U158" i="12"/>
  <c r="V158" i="12" s="1"/>
  <c r="W158" i="12" s="1"/>
  <c r="AM158" i="12" s="1"/>
  <c r="AM159" i="12" s="1"/>
  <c r="AM160" i="12" s="1"/>
  <c r="AY129" i="12"/>
  <c r="AY130" i="12" s="1"/>
  <c r="AY131" i="12" s="1"/>
  <c r="AY132" i="12" s="1"/>
  <c r="AY133" i="12" s="1"/>
  <c r="AY134" i="12" s="1"/>
  <c r="AY135" i="12" s="1"/>
  <c r="AY136" i="12" s="1"/>
  <c r="AY137" i="12" s="1"/>
  <c r="AY138" i="12" s="1"/>
  <c r="AY139" i="12" s="1"/>
  <c r="AY140" i="12" s="1"/>
  <c r="AY141" i="12" s="1"/>
  <c r="AY142" i="12" s="1"/>
  <c r="AY143" i="12" s="1"/>
  <c r="AY144" i="12" s="1"/>
  <c r="AY145" i="12" s="1"/>
  <c r="AY146" i="12" s="1"/>
  <c r="AY147" i="12" s="1"/>
  <c r="AY148" i="12" s="1"/>
  <c r="AY149" i="12" s="1"/>
  <c r="AY150" i="12" s="1"/>
  <c r="AY151" i="12" s="1"/>
  <c r="AY152" i="12" s="1"/>
  <c r="AY153" i="12" s="1"/>
  <c r="AY154" i="12" s="1"/>
  <c r="AY155" i="12" s="1"/>
  <c r="AY156" i="12" s="1"/>
  <c r="AY157" i="12" s="1"/>
  <c r="AY158" i="12" s="1"/>
  <c r="AY159" i="12" s="1"/>
  <c r="AY160" i="12" s="1"/>
  <c r="AY161" i="12" s="1"/>
  <c r="AY162" i="12" s="1"/>
  <c r="AY163" i="12" s="1"/>
  <c r="AY164" i="12" s="1"/>
  <c r="AY165" i="12" s="1"/>
  <c r="AY166" i="12" s="1"/>
  <c r="AY167" i="12" s="1"/>
  <c r="AY168" i="12" s="1"/>
  <c r="AY169" i="12" s="1"/>
  <c r="AY170" i="12" s="1"/>
  <c r="AY171" i="12" s="1"/>
  <c r="AY172" i="12" s="1"/>
  <c r="AY173" i="12" s="1"/>
  <c r="AY174" i="12" s="1"/>
  <c r="AY175" i="12" s="1"/>
  <c r="AY176" i="12" s="1"/>
  <c r="AY177" i="12" s="1"/>
  <c r="AY178" i="12" s="1"/>
  <c r="AY179" i="12" s="1"/>
  <c r="AY180" i="12" s="1"/>
  <c r="AY181" i="12" s="1"/>
  <c r="AY182" i="12" s="1"/>
  <c r="AY183" i="12" s="1"/>
  <c r="AS16" i="11"/>
  <c r="AS17" i="11" s="1"/>
  <c r="AS18" i="11" s="1"/>
  <c r="AS19" i="11" s="1"/>
  <c r="AS20" i="11" s="1"/>
  <c r="AS21" i="11" s="1"/>
  <c r="AS22" i="11" s="1"/>
  <c r="AS23" i="11" s="1"/>
  <c r="AS24" i="11" s="1"/>
  <c r="AS25" i="11" s="1"/>
  <c r="AS26" i="11" s="1"/>
  <c r="AS27" i="11" s="1"/>
  <c r="AS28" i="11" s="1"/>
  <c r="AS29" i="11" s="1"/>
  <c r="AS30" i="11" s="1"/>
  <c r="K31" i="11" s="1"/>
  <c r="AM161" i="12" l="1"/>
  <c r="AM162" i="12" s="1"/>
  <c r="AM163" i="12" s="1"/>
  <c r="AM164" i="12" s="1"/>
  <c r="AM165" i="12" s="1"/>
  <c r="AM166" i="12" s="1"/>
  <c r="AM167" i="12" s="1"/>
  <c r="AM168" i="12" s="1"/>
  <c r="AM169" i="12" s="1"/>
  <c r="AM170" i="12" s="1"/>
  <c r="AM171" i="12" s="1"/>
  <c r="AM172" i="12" s="1"/>
  <c r="AM173" i="12" s="1"/>
  <c r="AM174" i="12" s="1"/>
  <c r="AM175" i="12" s="1"/>
  <c r="E176" i="12" s="1"/>
  <c r="BH3" i="11"/>
  <c r="BH4" i="11" s="1"/>
  <c r="BH5" i="11" s="1"/>
  <c r="K6" i="11" s="1"/>
  <c r="L27" i="1"/>
  <c r="AN161" i="12"/>
  <c r="AN162" i="12" s="1"/>
  <c r="AN163" i="12" s="1"/>
  <c r="AN164" i="12" s="1"/>
  <c r="K165" i="12" s="1"/>
  <c r="AW161" i="12"/>
  <c r="AW162" i="12" s="1"/>
  <c r="AW163" i="12" s="1"/>
  <c r="AW164" i="12" s="1"/>
  <c r="AW165" i="12" s="1"/>
  <c r="AW166" i="12" s="1"/>
  <c r="AW167" i="12" s="1"/>
  <c r="AW168" i="12" s="1"/>
  <c r="AW169" i="12" s="1"/>
  <c r="K170" i="12" s="1"/>
  <c r="U164" i="12"/>
  <c r="V164" i="12" s="1"/>
  <c r="U140" i="12"/>
  <c r="V140" i="12" s="1"/>
  <c r="U129" i="12"/>
  <c r="V129" i="12" s="1"/>
  <c r="W129" i="12" s="1"/>
  <c r="AH129" i="12" s="1"/>
  <c r="AH130" i="12" s="1"/>
  <c r="AH131" i="12" s="1"/>
  <c r="AH132" i="12" s="1"/>
  <c r="AH133" i="12" s="1"/>
  <c r="AH134" i="12" s="1"/>
  <c r="AH135" i="12" s="1"/>
  <c r="AH136" i="12" s="1"/>
  <c r="AH137" i="12" s="1"/>
  <c r="AH138" i="12" s="1"/>
  <c r="AH139" i="12" s="1"/>
  <c r="AH140" i="12" s="1"/>
  <c r="AH141" i="12" s="1"/>
  <c r="AH142" i="12" s="1"/>
  <c r="AH143" i="12" s="1"/>
  <c r="AH144" i="12" s="1"/>
  <c r="AH145" i="12" s="1"/>
  <c r="AH146" i="12" s="1"/>
  <c r="AH147" i="12" s="1"/>
  <c r="E148" i="12" s="1"/>
  <c r="AY2" i="11"/>
  <c r="U165" i="12"/>
  <c r="V165" i="12" s="1"/>
  <c r="W165" i="12" s="1"/>
  <c r="AF158" i="12"/>
  <c r="AF159" i="12" s="1"/>
  <c r="AF160" i="12" s="1"/>
  <c r="BF2" i="11"/>
  <c r="U132" i="12"/>
  <c r="V132" i="12" s="1"/>
  <c r="U136" i="12"/>
  <c r="V136" i="12" s="1"/>
  <c r="W136" i="12" s="1"/>
  <c r="AP136" i="12" s="1"/>
  <c r="AP137" i="12" s="1"/>
  <c r="AP138" i="12" s="1"/>
  <c r="AP139" i="12" s="1"/>
  <c r="AP140" i="12" s="1"/>
  <c r="AP141" i="12" s="1"/>
  <c r="AP142" i="12" s="1"/>
  <c r="AP143" i="12" s="1"/>
  <c r="E144" i="12" s="1"/>
  <c r="W164" i="12" l="1"/>
  <c r="AE164" i="12" s="1"/>
  <c r="AE165" i="12" s="1"/>
  <c r="AE166" i="12" s="1"/>
  <c r="AE167" i="12" s="1"/>
  <c r="AE168" i="12" s="1"/>
  <c r="E169" i="12" s="1"/>
  <c r="AC164" i="12"/>
  <c r="AC165" i="12" s="1"/>
  <c r="AC166" i="12" s="1"/>
  <c r="AC167" i="12" s="1"/>
  <c r="AC168" i="12" s="1"/>
  <c r="AC169" i="12" s="1"/>
  <c r="AC170" i="12" s="1"/>
  <c r="AC171" i="12" s="1"/>
  <c r="AC172" i="12" s="1"/>
  <c r="AC173" i="12" s="1"/>
  <c r="AC174" i="12" s="1"/>
  <c r="AC175" i="12" s="1"/>
  <c r="AC176" i="12" s="1"/>
  <c r="AI165" i="12"/>
  <c r="AI166" i="12" s="1"/>
  <c r="AI167" i="12" s="1"/>
  <c r="AI168" i="12" s="1"/>
  <c r="AI169" i="12" s="1"/>
  <c r="AI170" i="12" s="1"/>
  <c r="AI171" i="12" s="1"/>
  <c r="AI172" i="12" s="1"/>
  <c r="AI173" i="12" s="1"/>
  <c r="AI174" i="12" s="1"/>
  <c r="AI175" i="12" s="1"/>
  <c r="AI176" i="12" s="1"/>
  <c r="BF3" i="11"/>
  <c r="BF4" i="11" s="1"/>
  <c r="BF5" i="11" s="1"/>
  <c r="BF6" i="11" s="1"/>
  <c r="BF7" i="11" s="1"/>
  <c r="BF8" i="11" s="1"/>
  <c r="BF9" i="11" s="1"/>
  <c r="BF10" i="11" s="1"/>
  <c r="BF11" i="11" s="1"/>
  <c r="E12" i="11" s="1"/>
  <c r="L17" i="1"/>
  <c r="AN165" i="12"/>
  <c r="AN166" i="12" s="1"/>
  <c r="AN167" i="12" s="1"/>
  <c r="AN168" i="12" s="1"/>
  <c r="K169" i="12" s="1"/>
  <c r="U148" i="12"/>
  <c r="V148" i="12" s="1"/>
  <c r="W148" i="12" s="1"/>
  <c r="AA148" i="12" s="1"/>
  <c r="AA149" i="12" s="1"/>
  <c r="AA150" i="12" s="1"/>
  <c r="AA151" i="12" s="1"/>
  <c r="AA152" i="12" s="1"/>
  <c r="AA153" i="12" s="1"/>
  <c r="AA154" i="12" s="1"/>
  <c r="K155" i="12" s="1"/>
  <c r="AG129" i="12"/>
  <c r="AG130" i="12" s="1"/>
  <c r="AG131" i="12" s="1"/>
  <c r="AG132" i="12" s="1"/>
  <c r="AG133" i="12" s="1"/>
  <c r="AG134" i="12" s="1"/>
  <c r="AG135" i="12" s="1"/>
  <c r="AG136" i="12" s="1"/>
  <c r="AG137" i="12" s="1"/>
  <c r="AG138" i="12" s="1"/>
  <c r="AG139" i="12" s="1"/>
  <c r="AG140" i="12" s="1"/>
  <c r="AG141" i="12" s="1"/>
  <c r="AG142" i="12" s="1"/>
  <c r="AG143" i="12" s="1"/>
  <c r="AG144" i="12" s="1"/>
  <c r="E145" i="12" s="1"/>
  <c r="U144" i="12"/>
  <c r="V144" i="12" s="1"/>
  <c r="W144" i="12" s="1"/>
  <c r="AK144" i="12" s="1"/>
  <c r="AK145" i="12" s="1"/>
  <c r="AK146" i="12" s="1"/>
  <c r="AK147" i="12" s="1"/>
  <c r="AK148" i="12" s="1"/>
  <c r="AK149" i="12" s="1"/>
  <c r="AK150" i="12" s="1"/>
  <c r="AK151" i="12" s="1"/>
  <c r="AK152" i="12" s="1"/>
  <c r="AK153" i="12" s="1"/>
  <c r="AK154" i="12" s="1"/>
  <c r="AK155" i="12" s="1"/>
  <c r="AK156" i="12" s="1"/>
  <c r="AK157" i="12" s="1"/>
  <c r="AK158" i="12" s="1"/>
  <c r="AK159" i="12" s="1"/>
  <c r="AK160" i="12" s="1"/>
  <c r="U6" i="11"/>
  <c r="V6" i="11" s="1"/>
  <c r="AF161" i="12"/>
  <c r="AF162" i="12" s="1"/>
  <c r="AF163" i="12" s="1"/>
  <c r="AF164" i="12" s="1"/>
  <c r="AF165" i="12" s="1"/>
  <c r="AF166" i="12" s="1"/>
  <c r="AF167" i="12" s="1"/>
  <c r="AF168" i="12" s="1"/>
  <c r="AF169" i="12" s="1"/>
  <c r="AF170" i="12" s="1"/>
  <c r="AF171" i="12" s="1"/>
  <c r="E172" i="12" s="1"/>
  <c r="AY3" i="11"/>
  <c r="AY4" i="11" s="1"/>
  <c r="AY5" i="11" s="1"/>
  <c r="AY6" i="11" s="1"/>
  <c r="AY7" i="11" s="1"/>
  <c r="AY8" i="11" s="1"/>
  <c r="AY9" i="11" s="1"/>
  <c r="AY10" i="11" s="1"/>
  <c r="AY11" i="11" s="1"/>
  <c r="AY12" i="11" s="1"/>
  <c r="AY13" i="11" s="1"/>
  <c r="AY14" i="11" s="1"/>
  <c r="AY15" i="11" s="1"/>
  <c r="AY16" i="11" s="1"/>
  <c r="AY17" i="11" s="1"/>
  <c r="AY18" i="11" s="1"/>
  <c r="AY19" i="11" s="1"/>
  <c r="AY20" i="11" s="1"/>
  <c r="AY21" i="11" s="1"/>
  <c r="AY22" i="11" s="1"/>
  <c r="AY23" i="11" s="1"/>
  <c r="AY24" i="11" s="1"/>
  <c r="AY25" i="11" s="1"/>
  <c r="AY26" i="11" s="1"/>
  <c r="AY27" i="11" s="1"/>
  <c r="AY28" i="11" s="1"/>
  <c r="AY29" i="11" s="1"/>
  <c r="AY30" i="11" s="1"/>
  <c r="AY31" i="11" s="1"/>
  <c r="AY32" i="11" s="1"/>
  <c r="AY33" i="11" s="1"/>
  <c r="AY34" i="11" s="1"/>
  <c r="AY35" i="11" s="1"/>
  <c r="AY36" i="11" s="1"/>
  <c r="AY37" i="11" s="1"/>
  <c r="AY38" i="11" s="1"/>
  <c r="AY39" i="11" s="1"/>
  <c r="AY40" i="11" s="1"/>
  <c r="AY41" i="11" s="1"/>
  <c r="AY42" i="11" s="1"/>
  <c r="AY43" i="11" s="1"/>
  <c r="AY44" i="11" s="1"/>
  <c r="AY45" i="11" s="1"/>
  <c r="AY46" i="11" s="1"/>
  <c r="AY47" i="11" s="1"/>
  <c r="AY48" i="11" s="1"/>
  <c r="AY49" i="11" s="1"/>
  <c r="AY50" i="11" s="1"/>
  <c r="AY51" i="11" s="1"/>
  <c r="AY52" i="11" s="1"/>
  <c r="AY53" i="11" s="1"/>
  <c r="AY54" i="11" s="1"/>
  <c r="AY55" i="11" s="1"/>
  <c r="AY56" i="11" s="1"/>
  <c r="AY57" i="11" s="1"/>
  <c r="AY58" i="11" s="1"/>
  <c r="AY59" i="11" s="1"/>
  <c r="AY60" i="11" s="1"/>
  <c r="AY61" i="11" s="1"/>
  <c r="AY62" i="11" s="1"/>
  <c r="AY63" i="11" s="1"/>
  <c r="AY64" i="11" s="1"/>
  <c r="AY65" i="11" s="1"/>
  <c r="AY66" i="11" s="1"/>
  <c r="AY67" i="11" s="1"/>
  <c r="AY68" i="11" s="1"/>
  <c r="AY69" i="11" s="1"/>
  <c r="AY70" i="11" s="1"/>
  <c r="AY71" i="11" s="1"/>
  <c r="AY72" i="11" s="1"/>
  <c r="AY73" i="11" s="1"/>
  <c r="AY74" i="11" s="1"/>
  <c r="AY75" i="11" s="1"/>
  <c r="AY76" i="11" s="1"/>
  <c r="AY77" i="11" s="1"/>
  <c r="AY78" i="11" s="1"/>
  <c r="AY79" i="11" s="1"/>
  <c r="AY80" i="11" s="1"/>
  <c r="AY81" i="11" s="1"/>
  <c r="AY82" i="11" s="1"/>
  <c r="AY83" i="11" s="1"/>
  <c r="AY84" i="11" s="1"/>
  <c r="AY85" i="11" s="1"/>
  <c r="AY86" i="11" s="1"/>
  <c r="AY87" i="11" s="1"/>
  <c r="AY88" i="11" s="1"/>
  <c r="AY89" i="11" s="1"/>
  <c r="AY90" i="11" s="1"/>
  <c r="AY91" i="11" s="1"/>
  <c r="AY92" i="11" s="1"/>
  <c r="AY93" i="11" s="1"/>
  <c r="AY94" i="11" s="1"/>
  <c r="AY95" i="11" s="1"/>
  <c r="AY96" i="11" s="1"/>
  <c r="AY97" i="11" s="1"/>
  <c r="AY98" i="11" s="1"/>
  <c r="AY99" i="11" s="1"/>
  <c r="AY100" i="11" s="1"/>
  <c r="AY101" i="11" s="1"/>
  <c r="AY102" i="11" s="1"/>
  <c r="AY103" i="11" s="1"/>
  <c r="AY104" i="11" s="1"/>
  <c r="AY105" i="11" s="1"/>
  <c r="AY106" i="11" s="1"/>
  <c r="AY107" i="11" s="1"/>
  <c r="AY108" i="11" s="1"/>
  <c r="AY109" i="11" s="1"/>
  <c r="AY110" i="11" s="1"/>
  <c r="AY111" i="11" s="1"/>
  <c r="AY112" i="11" s="1"/>
  <c r="AY113" i="11" s="1"/>
  <c r="AY114" i="11" s="1"/>
  <c r="AY115" i="11" s="1"/>
  <c r="AY116" i="11" s="1"/>
  <c r="AY117" i="11" s="1"/>
  <c r="AY118" i="11" s="1"/>
  <c r="AY119" i="11" s="1"/>
  <c r="AY120" i="11" s="1"/>
  <c r="E121" i="11" s="1"/>
  <c r="L34" i="1"/>
  <c r="W140" i="12"/>
  <c r="BD140" i="12" s="1"/>
  <c r="BD141" i="12" s="1"/>
  <c r="BD142" i="12" s="1"/>
  <c r="BD143" i="12" s="1"/>
  <c r="BD144" i="12" s="1"/>
  <c r="BD145" i="12" s="1"/>
  <c r="BD146" i="12" s="1"/>
  <c r="BD147" i="12" s="1"/>
  <c r="BD148" i="12" s="1"/>
  <c r="BD149" i="12" s="1"/>
  <c r="BD150" i="12" s="1"/>
  <c r="E151" i="12" s="1"/>
  <c r="AX140" i="12"/>
  <c r="AX141" i="12" s="1"/>
  <c r="AX142" i="12" s="1"/>
  <c r="AX143" i="12" s="1"/>
  <c r="AX144" i="12" s="1"/>
  <c r="AX145" i="12" s="1"/>
  <c r="AX146" i="12" s="1"/>
  <c r="AX147" i="12" s="1"/>
  <c r="AX148" i="12" s="1"/>
  <c r="E149" i="12" s="1"/>
  <c r="AJ136" i="12"/>
  <c r="AJ137" i="12" s="1"/>
  <c r="AJ138" i="12" s="1"/>
  <c r="AJ139" i="12" s="1"/>
  <c r="AJ140" i="12" s="1"/>
  <c r="AJ141" i="12" s="1"/>
  <c r="AJ142" i="12" s="1"/>
  <c r="AJ143" i="12" s="1"/>
  <c r="AJ144" i="12" s="1"/>
  <c r="AJ145" i="12" s="1"/>
  <c r="AJ146" i="12" s="1"/>
  <c r="AJ147" i="12" s="1"/>
  <c r="AJ148" i="12" s="1"/>
  <c r="AJ149" i="12" s="1"/>
  <c r="AJ150" i="12" s="1"/>
  <c r="AJ151" i="12" s="1"/>
  <c r="AJ152" i="12" s="1"/>
  <c r="AJ153" i="12" s="1"/>
  <c r="E154" i="12" s="1"/>
  <c r="W132" i="12"/>
  <c r="AV132" i="12" s="1"/>
  <c r="AV133" i="12" s="1"/>
  <c r="AV134" i="12" s="1"/>
  <c r="AV135" i="12" s="1"/>
  <c r="AV136" i="12" s="1"/>
  <c r="AV137" i="12" s="1"/>
  <c r="AV138" i="12" s="1"/>
  <c r="AV139" i="12" s="1"/>
  <c r="AV140" i="12" s="1"/>
  <c r="AV141" i="12" s="1"/>
  <c r="AV142" i="12" s="1"/>
  <c r="AV143" i="12" s="1"/>
  <c r="AV144" i="12" s="1"/>
  <c r="AV145" i="12" s="1"/>
  <c r="AV146" i="12" s="1"/>
  <c r="AV147" i="12" s="1"/>
  <c r="AV148" i="12" s="1"/>
  <c r="AV149" i="12" s="1"/>
  <c r="AV150" i="12" s="1"/>
  <c r="AV151" i="12" s="1"/>
  <c r="AV152" i="12" s="1"/>
  <c r="AV153" i="12" s="1"/>
  <c r="AV154" i="12" s="1"/>
  <c r="AV155" i="12" s="1"/>
  <c r="AV156" i="12" s="1"/>
  <c r="AV157" i="12" s="1"/>
  <c r="AV158" i="12" s="1"/>
  <c r="AV159" i="12" s="1"/>
  <c r="AV160" i="12" s="1"/>
  <c r="BA132" i="12"/>
  <c r="BA133" i="12" s="1"/>
  <c r="BA134" i="12" s="1"/>
  <c r="BA135" i="12" s="1"/>
  <c r="BA136" i="12" s="1"/>
  <c r="BA137" i="12" s="1"/>
  <c r="BA138" i="12" s="1"/>
  <c r="BA139" i="12" s="1"/>
  <c r="BA140" i="12" s="1"/>
  <c r="BA141" i="12" s="1"/>
  <c r="BA142" i="12" s="1"/>
  <c r="BA143" i="12" s="1"/>
  <c r="BA144" i="12" s="1"/>
  <c r="BA145" i="12" s="1"/>
  <c r="BA146" i="12" s="1"/>
  <c r="BA147" i="12" s="1"/>
  <c r="BA148" i="12" s="1"/>
  <c r="BA149" i="12" s="1"/>
  <c r="BA150" i="12" s="1"/>
  <c r="BA151" i="12" s="1"/>
  <c r="BA152" i="12" s="1"/>
  <c r="BA153" i="12" s="1"/>
  <c r="BA154" i="12" s="1"/>
  <c r="BA155" i="12" s="1"/>
  <c r="BA156" i="12" s="1"/>
  <c r="BA157" i="12" s="1"/>
  <c r="BA158" i="12" s="1"/>
  <c r="BA159" i="12" s="1"/>
  <c r="BA160" i="12" s="1"/>
  <c r="AP144" i="12" l="1"/>
  <c r="AP145" i="12" s="1"/>
  <c r="AP146" i="12" s="1"/>
  <c r="AP147" i="12" s="1"/>
  <c r="AP148" i="12" s="1"/>
  <c r="AP149" i="12" s="1"/>
  <c r="AP150" i="12" s="1"/>
  <c r="AP151" i="12" s="1"/>
  <c r="AP152" i="12" s="1"/>
  <c r="AP153" i="12" s="1"/>
  <c r="AP154" i="12" s="1"/>
  <c r="AP155" i="12" s="1"/>
  <c r="AP156" i="12" s="1"/>
  <c r="AP157" i="12" s="1"/>
  <c r="AP158" i="12" s="1"/>
  <c r="K159" i="12" s="1"/>
  <c r="BA161" i="12"/>
  <c r="BA162" i="12" s="1"/>
  <c r="K163" i="12" s="1"/>
  <c r="AV161" i="12"/>
  <c r="AV162" i="12" s="1"/>
  <c r="AV163" i="12" s="1"/>
  <c r="AV164" i="12" s="1"/>
  <c r="AV165" i="12" s="1"/>
  <c r="AV166" i="12" s="1"/>
  <c r="E167" i="12" s="1"/>
  <c r="U145" i="12"/>
  <c r="V145" i="12" s="1"/>
  <c r="W145" i="12" s="1"/>
  <c r="AT145" i="12" s="1"/>
  <c r="AT146" i="12" s="1"/>
  <c r="AT147" i="12" s="1"/>
  <c r="AT148" i="12" s="1"/>
  <c r="AT149" i="12" s="1"/>
  <c r="AT150" i="12" s="1"/>
  <c r="AT151" i="12" s="1"/>
  <c r="AT152" i="12" s="1"/>
  <c r="AT153" i="12" s="1"/>
  <c r="AT154" i="12" s="1"/>
  <c r="AT155" i="12" s="1"/>
  <c r="K156" i="12" s="1"/>
  <c r="AH148" i="12"/>
  <c r="AH149" i="12" s="1"/>
  <c r="AH150" i="12" s="1"/>
  <c r="AH151" i="12" s="1"/>
  <c r="AH152" i="12" s="1"/>
  <c r="AH153" i="12" s="1"/>
  <c r="AH154" i="12" s="1"/>
  <c r="AH155" i="12" s="1"/>
  <c r="AH156" i="12" s="1"/>
  <c r="AH157" i="12" s="1"/>
  <c r="AH158" i="12" s="1"/>
  <c r="AH159" i="12" s="1"/>
  <c r="AH160" i="12" s="1"/>
  <c r="AN169" i="12"/>
  <c r="AN170" i="12" s="1"/>
  <c r="AN171" i="12" s="1"/>
  <c r="AN172" i="12" s="1"/>
  <c r="AN173" i="12" s="1"/>
  <c r="AN174" i="12" s="1"/>
  <c r="K175" i="12" s="1"/>
  <c r="U154" i="12"/>
  <c r="V154" i="12" s="1"/>
  <c r="W154" i="12" s="1"/>
  <c r="BG154" i="12" s="1"/>
  <c r="BG155" i="12" s="1"/>
  <c r="BG156" i="12" s="1"/>
  <c r="BG157" i="12" s="1"/>
  <c r="BG158" i="12" s="1"/>
  <c r="E159" i="12" s="1"/>
  <c r="AK161" i="12"/>
  <c r="AK162" i="12" s="1"/>
  <c r="AK163" i="12" s="1"/>
  <c r="AK164" i="12" s="1"/>
  <c r="AK165" i="12" s="1"/>
  <c r="AK166" i="12" s="1"/>
  <c r="AK167" i="12" s="1"/>
  <c r="AK168" i="12" s="1"/>
  <c r="AK169" i="12" s="1"/>
  <c r="AK170" i="12" s="1"/>
  <c r="AK171" i="12" s="1"/>
  <c r="AK172" i="12" s="1"/>
  <c r="AK173" i="12" s="1"/>
  <c r="AK174" i="12" s="1"/>
  <c r="AK175" i="12" s="1"/>
  <c r="AK176" i="12" s="1"/>
  <c r="AK177" i="12" s="1"/>
  <c r="AK178" i="12" s="1"/>
  <c r="AK179" i="12" s="1"/>
  <c r="AK180" i="12" s="1"/>
  <c r="AK181" i="12" s="1"/>
  <c r="AK182" i="12" s="1"/>
  <c r="AK183" i="12" s="1"/>
  <c r="U151" i="12"/>
  <c r="V151" i="12" s="1"/>
  <c r="W151" i="12" s="1"/>
  <c r="AU151" i="12" s="1"/>
  <c r="AU152" i="12" s="1"/>
  <c r="AU153" i="12" s="1"/>
  <c r="AU154" i="12" s="1"/>
  <c r="AU155" i="12" s="1"/>
  <c r="AU156" i="12" s="1"/>
  <c r="AU157" i="12" s="1"/>
  <c r="AU158" i="12" s="1"/>
  <c r="AU159" i="12" s="1"/>
  <c r="AU160" i="12" s="1"/>
  <c r="AI177" i="12"/>
  <c r="AI178" i="12" s="1"/>
  <c r="AI179" i="12" s="1"/>
  <c r="AI180" i="12" s="1"/>
  <c r="AI181" i="12" s="1"/>
  <c r="AI182" i="12" s="1"/>
  <c r="AI183" i="12" s="1"/>
  <c r="AI2" i="11"/>
  <c r="U149" i="12"/>
  <c r="V149" i="12" s="1"/>
  <c r="W149" i="12" s="1"/>
  <c r="AB149" i="12" s="1"/>
  <c r="AB150" i="12" s="1"/>
  <c r="AB151" i="12" s="1"/>
  <c r="AB152" i="12" s="1"/>
  <c r="AB153" i="12" s="1"/>
  <c r="AB154" i="12" s="1"/>
  <c r="AB155" i="12" s="1"/>
  <c r="AB156" i="12" s="1"/>
  <c r="AB157" i="12" s="1"/>
  <c r="AB158" i="12" s="1"/>
  <c r="AB159" i="12" s="1"/>
  <c r="K160" i="12" s="1"/>
  <c r="AC177" i="12"/>
  <c r="AC178" i="12" s="1"/>
  <c r="AC179" i="12" s="1"/>
  <c r="AC180" i="12" s="1"/>
  <c r="AC181" i="12" s="1"/>
  <c r="AC182" i="12" s="1"/>
  <c r="AC183" i="12" s="1"/>
  <c r="U155" i="12"/>
  <c r="V155" i="12" s="1"/>
  <c r="U169" i="12"/>
  <c r="V169" i="12" s="1"/>
  <c r="W169" i="12" s="1"/>
  <c r="W6" i="11"/>
  <c r="BH6" i="11" s="1"/>
  <c r="BH7" i="11" s="1"/>
  <c r="BH8" i="11" s="1"/>
  <c r="BH9" i="11" s="1"/>
  <c r="BH10" i="11" s="1"/>
  <c r="BH11" i="11" s="1"/>
  <c r="BH12" i="11" s="1"/>
  <c r="BH13" i="11" s="1"/>
  <c r="BH14" i="11" s="1"/>
  <c r="BH15" i="11" s="1"/>
  <c r="BH16" i="11" s="1"/>
  <c r="BH17" i="11" s="1"/>
  <c r="BH18" i="11" s="1"/>
  <c r="BH19" i="11" s="1"/>
  <c r="BH20" i="11" s="1"/>
  <c r="BH21" i="11" s="1"/>
  <c r="BH22" i="11" s="1"/>
  <c r="BH23" i="11" s="1"/>
  <c r="BH24" i="11" s="1"/>
  <c r="BH25" i="11" s="1"/>
  <c r="BH26" i="11" s="1"/>
  <c r="BH27" i="11" s="1"/>
  <c r="BH28" i="11" s="1"/>
  <c r="BH29" i="11" s="1"/>
  <c r="BH30" i="11" s="1"/>
  <c r="BH31" i="11" s="1"/>
  <c r="BH32" i="11" s="1"/>
  <c r="BH33" i="11" s="1"/>
  <c r="E34" i="11" s="1"/>
  <c r="BE6" i="11"/>
  <c r="BE7" i="11" s="1"/>
  <c r="BE8" i="11" s="1"/>
  <c r="BE9" i="11" s="1"/>
  <c r="BE10" i="11" s="1"/>
  <c r="BE11" i="11" s="1"/>
  <c r="BE12" i="11" s="1"/>
  <c r="BE13" i="11" s="1"/>
  <c r="BE14" i="11" s="1"/>
  <c r="BE15" i="11" s="1"/>
  <c r="BE16" i="11" s="1"/>
  <c r="BE17" i="11" s="1"/>
  <c r="BE18" i="11" s="1"/>
  <c r="BE19" i="11" s="1"/>
  <c r="BE20" i="11" s="1"/>
  <c r="BE21" i="11" s="1"/>
  <c r="BE22" i="11" s="1"/>
  <c r="BE23" i="11" s="1"/>
  <c r="BE24" i="11" s="1"/>
  <c r="BE25" i="11" s="1"/>
  <c r="BE26" i="11" s="1"/>
  <c r="BE27" i="11" s="1"/>
  <c r="BE28" i="11" s="1"/>
  <c r="BE29" i="11" s="1"/>
  <c r="BE30" i="11" s="1"/>
  <c r="BE31" i="11" s="1"/>
  <c r="BE32" i="11" s="1"/>
  <c r="K33" i="11" s="1"/>
  <c r="AH161" i="12" l="1"/>
  <c r="AH162" i="12" s="1"/>
  <c r="AH163" i="12" s="1"/>
  <c r="AH164" i="12" s="1"/>
  <c r="AH165" i="12" s="1"/>
  <c r="AH166" i="12" s="1"/>
  <c r="AH167" i="12" s="1"/>
  <c r="AH168" i="12" s="1"/>
  <c r="AH169" i="12" s="1"/>
  <c r="AH170" i="12" s="1"/>
  <c r="K171" i="12" s="1"/>
  <c r="AI3" i="11"/>
  <c r="AI4" i="11" s="1"/>
  <c r="AI5" i="11" s="1"/>
  <c r="AI6" i="11" s="1"/>
  <c r="AI7" i="11" s="1"/>
  <c r="AI8" i="11" s="1"/>
  <c r="AI9" i="11" s="1"/>
  <c r="K10" i="11" s="1"/>
  <c r="L16" i="1"/>
  <c r="AG145" i="12"/>
  <c r="AG146" i="12" s="1"/>
  <c r="AG147" i="12" s="1"/>
  <c r="AG148" i="12" s="1"/>
  <c r="AG149" i="12" s="1"/>
  <c r="AG150" i="12" s="1"/>
  <c r="AG151" i="12" s="1"/>
  <c r="AG152" i="12" s="1"/>
  <c r="AG153" i="12" s="1"/>
  <c r="AG154" i="12" s="1"/>
  <c r="AG155" i="12" s="1"/>
  <c r="AG156" i="12" s="1"/>
  <c r="AG157" i="12" s="1"/>
  <c r="AG158" i="12" s="1"/>
  <c r="AG159" i="12" s="1"/>
  <c r="AG160" i="12" s="1"/>
  <c r="U156" i="12"/>
  <c r="V156" i="12" s="1"/>
  <c r="AX149" i="12"/>
  <c r="AX150" i="12" s="1"/>
  <c r="AX151" i="12" s="1"/>
  <c r="AX152" i="12" s="1"/>
  <c r="AX153" i="12" s="1"/>
  <c r="AX154" i="12" s="1"/>
  <c r="AX155" i="12" s="1"/>
  <c r="AX156" i="12" s="1"/>
  <c r="AX157" i="12" s="1"/>
  <c r="AX158" i="12" s="1"/>
  <c r="AX159" i="12" s="1"/>
  <c r="E160" i="12" s="1"/>
  <c r="AE169" i="12"/>
  <c r="AE170" i="12" s="1"/>
  <c r="AE171" i="12" s="1"/>
  <c r="AE172" i="12" s="1"/>
  <c r="AE173" i="12" s="1"/>
  <c r="AE174" i="12" s="1"/>
  <c r="AE175" i="12" s="1"/>
  <c r="AE176" i="12" s="1"/>
  <c r="U167" i="12"/>
  <c r="V167" i="12" s="1"/>
  <c r="W167" i="12" s="1"/>
  <c r="AL167" i="12" s="1"/>
  <c r="AL168" i="12" s="1"/>
  <c r="AL169" i="12" s="1"/>
  <c r="AL170" i="12" s="1"/>
  <c r="AL171" i="12" s="1"/>
  <c r="AL172" i="12" s="1"/>
  <c r="E173" i="12" s="1"/>
  <c r="U159" i="12"/>
  <c r="V159" i="12" s="1"/>
  <c r="W159" i="12" s="1"/>
  <c r="AJ154" i="12"/>
  <c r="AJ155" i="12" s="1"/>
  <c r="AJ156" i="12" s="1"/>
  <c r="AJ157" i="12" s="1"/>
  <c r="AJ158" i="12" s="1"/>
  <c r="AJ159" i="12" s="1"/>
  <c r="AJ160" i="12" s="1"/>
  <c r="BD151" i="12"/>
  <c r="BD152" i="12" s="1"/>
  <c r="BD153" i="12" s="1"/>
  <c r="BD154" i="12" s="1"/>
  <c r="BD155" i="12" s="1"/>
  <c r="BD156" i="12" s="1"/>
  <c r="BD157" i="12" s="1"/>
  <c r="BD158" i="12" s="1"/>
  <c r="BD159" i="12" s="1"/>
  <c r="BD160" i="12" s="1"/>
  <c r="W155" i="12"/>
  <c r="AA155" i="12" s="1"/>
  <c r="AA156" i="12" s="1"/>
  <c r="AA157" i="12" s="1"/>
  <c r="AA158" i="12" s="1"/>
  <c r="AA159" i="12" s="1"/>
  <c r="AA160" i="12" s="1"/>
  <c r="AR155" i="12"/>
  <c r="AR156" i="12" s="1"/>
  <c r="AR157" i="12" s="1"/>
  <c r="AR158" i="12" s="1"/>
  <c r="AR159" i="12" s="1"/>
  <c r="AR160" i="12" s="1"/>
  <c r="AU161" i="12"/>
  <c r="AU162" i="12" s="1"/>
  <c r="AU163" i="12" s="1"/>
  <c r="AU164" i="12" s="1"/>
  <c r="AU165" i="12" s="1"/>
  <c r="AU166" i="12" s="1"/>
  <c r="AU167" i="12" s="1"/>
  <c r="AU168" i="12" s="1"/>
  <c r="AU169" i="12" s="1"/>
  <c r="AU170" i="12" s="1"/>
  <c r="AU171" i="12" s="1"/>
  <c r="AU172" i="12" s="1"/>
  <c r="AU173" i="12" s="1"/>
  <c r="AU174" i="12" s="1"/>
  <c r="AU175" i="12" s="1"/>
  <c r="AU176" i="12" s="1"/>
  <c r="AU177" i="12" s="1"/>
  <c r="AU178" i="12" s="1"/>
  <c r="AU179" i="12" s="1"/>
  <c r="AU180" i="12" s="1"/>
  <c r="AU181" i="12" s="1"/>
  <c r="AU182" i="12" s="1"/>
  <c r="AU183" i="12" s="1"/>
  <c r="U163" i="12"/>
  <c r="V163" i="12" s="1"/>
  <c r="U33" i="11"/>
  <c r="V33" i="11" s="1"/>
  <c r="AC2" i="11"/>
  <c r="AK2" i="11"/>
  <c r="AP159" i="12"/>
  <c r="AP160" i="12" s="1"/>
  <c r="K161" i="12" l="1"/>
  <c r="AA161" i="12"/>
  <c r="AA162" i="12" s="1"/>
  <c r="AA163" i="12" s="1"/>
  <c r="AA164" i="12" s="1"/>
  <c r="AA165" i="12" s="1"/>
  <c r="AA166" i="12" s="1"/>
  <c r="AA167" i="12" s="1"/>
  <c r="AA168" i="12" s="1"/>
  <c r="AA169" i="12" s="1"/>
  <c r="AA170" i="12" s="1"/>
  <c r="AA171" i="12" s="1"/>
  <c r="AA172" i="12" s="1"/>
  <c r="AA173" i="12" s="1"/>
  <c r="AA174" i="12" s="1"/>
  <c r="AA175" i="12" s="1"/>
  <c r="AA176" i="12" s="1"/>
  <c r="AA177" i="12" s="1"/>
  <c r="AA178" i="12" s="1"/>
  <c r="AA179" i="12" s="1"/>
  <c r="AA180" i="12" s="1"/>
  <c r="AA181" i="12" s="1"/>
  <c r="AA182" i="12" s="1"/>
  <c r="AA183" i="12" s="1"/>
  <c r="W156" i="12"/>
  <c r="AT156" i="12" s="1"/>
  <c r="AT157" i="12" s="1"/>
  <c r="AT158" i="12" s="1"/>
  <c r="AT159" i="12" s="1"/>
  <c r="AT160" i="12" s="1"/>
  <c r="BC156" i="12"/>
  <c r="BC157" i="12" s="1"/>
  <c r="BC158" i="12" s="1"/>
  <c r="BC159" i="12" s="1"/>
  <c r="BC160" i="12" s="1"/>
  <c r="BD161" i="12"/>
  <c r="BD162" i="12" s="1"/>
  <c r="BD163" i="12" s="1"/>
  <c r="BD164" i="12" s="1"/>
  <c r="BD165" i="12" s="1"/>
  <c r="E166" i="12" s="1"/>
  <c r="AG161" i="12"/>
  <c r="AG162" i="12" s="1"/>
  <c r="AG163" i="12" s="1"/>
  <c r="AG164" i="12" s="1"/>
  <c r="AG165" i="12" s="1"/>
  <c r="AG166" i="12" s="1"/>
  <c r="AG167" i="12" s="1"/>
  <c r="AG168" i="12" s="1"/>
  <c r="AG169" i="12" s="1"/>
  <c r="AG170" i="12" s="1"/>
  <c r="AG171" i="12" s="1"/>
  <c r="AG172" i="12" s="1"/>
  <c r="AG173" i="12" s="1"/>
  <c r="AG174" i="12" s="1"/>
  <c r="AG175" i="12" s="1"/>
  <c r="AG176" i="12" s="1"/>
  <c r="AG177" i="12" s="1"/>
  <c r="AG178" i="12" s="1"/>
  <c r="AG179" i="12" s="1"/>
  <c r="AG180" i="12" s="1"/>
  <c r="AG181" i="12" s="1"/>
  <c r="AG182" i="12" s="1"/>
  <c r="AG183" i="12" s="1"/>
  <c r="U160" i="12"/>
  <c r="V160" i="12" s="1"/>
  <c r="W160" i="12" s="1"/>
  <c r="AB160" i="12" s="1"/>
  <c r="AP161" i="12"/>
  <c r="E162" i="12" s="1"/>
  <c r="AK3" i="11"/>
  <c r="AK4" i="11" s="1"/>
  <c r="E5" i="11" s="1"/>
  <c r="L21" i="1"/>
  <c r="BG159" i="12"/>
  <c r="BG160" i="12" s="1"/>
  <c r="AU2" i="11"/>
  <c r="W33" i="11"/>
  <c r="BE33" i="11" s="1"/>
  <c r="BE34" i="11" s="1"/>
  <c r="BE35" i="11" s="1"/>
  <c r="BE36" i="11" s="1"/>
  <c r="BE37" i="11" s="1"/>
  <c r="E38" i="11" s="1"/>
  <c r="AZ33" i="11"/>
  <c r="AZ34" i="11" s="1"/>
  <c r="AZ35" i="11" s="1"/>
  <c r="AZ36" i="11" s="1"/>
  <c r="AZ37" i="11" s="1"/>
  <c r="AZ38" i="11" s="1"/>
  <c r="AZ39" i="11" s="1"/>
  <c r="AZ40" i="11" s="1"/>
  <c r="AZ41" i="11" s="1"/>
  <c r="AZ42" i="11" s="1"/>
  <c r="AZ43" i="11" s="1"/>
  <c r="AZ44" i="11" s="1"/>
  <c r="AZ45" i="11" s="1"/>
  <c r="AZ46" i="11" s="1"/>
  <c r="K47" i="11" s="1"/>
  <c r="AV167" i="12"/>
  <c r="AV168" i="12" s="1"/>
  <c r="AV169" i="12" s="1"/>
  <c r="AV170" i="12" s="1"/>
  <c r="AV171" i="12" s="1"/>
  <c r="AV172" i="12" s="1"/>
  <c r="AV173" i="12" s="1"/>
  <c r="AV174" i="12" s="1"/>
  <c r="AV175" i="12" s="1"/>
  <c r="AV176" i="12" s="1"/>
  <c r="AJ161" i="12"/>
  <c r="AJ162" i="12" s="1"/>
  <c r="AJ163" i="12" s="1"/>
  <c r="AJ164" i="12" s="1"/>
  <c r="AJ165" i="12" s="1"/>
  <c r="AJ166" i="12" s="1"/>
  <c r="AJ167" i="12" s="1"/>
  <c r="AJ168" i="12" s="1"/>
  <c r="AJ169" i="12" s="1"/>
  <c r="E170" i="12" s="1"/>
  <c r="AC3" i="11"/>
  <c r="AC4" i="11" s="1"/>
  <c r="AC5" i="11" s="1"/>
  <c r="AC6" i="11" s="1"/>
  <c r="AC7" i="11" s="1"/>
  <c r="AC8" i="11" s="1"/>
  <c r="AC9" i="11" s="1"/>
  <c r="AC10" i="11" s="1"/>
  <c r="AC11" i="11" s="1"/>
  <c r="AC12" i="11" s="1"/>
  <c r="AC13" i="11" s="1"/>
  <c r="AC14" i="11" s="1"/>
  <c r="AC15" i="11" s="1"/>
  <c r="AC16" i="11" s="1"/>
  <c r="AC17" i="11" s="1"/>
  <c r="K18" i="11" s="1"/>
  <c r="L30" i="1"/>
  <c r="W163" i="12"/>
  <c r="BA163" i="12" s="1"/>
  <c r="BA164" i="12" s="1"/>
  <c r="BA165" i="12" s="1"/>
  <c r="BA166" i="12" s="1"/>
  <c r="BA167" i="12" s="1"/>
  <c r="E168" i="12" s="1"/>
  <c r="AD163" i="12"/>
  <c r="AD164" i="12" s="1"/>
  <c r="AD165" i="12" s="1"/>
  <c r="AD166" i="12" s="1"/>
  <c r="AD167" i="12" s="1"/>
  <c r="AD168" i="12" s="1"/>
  <c r="AD169" i="12" s="1"/>
  <c r="AD170" i="12" s="1"/>
  <c r="AD171" i="12" s="1"/>
  <c r="AD172" i="12" s="1"/>
  <c r="AD173" i="12" s="1"/>
  <c r="AD174" i="12" s="1"/>
  <c r="AD175" i="12" s="1"/>
  <c r="AD176" i="12" s="1"/>
  <c r="AE177" i="12"/>
  <c r="AE178" i="12" s="1"/>
  <c r="AE179" i="12" s="1"/>
  <c r="AE180" i="12" s="1"/>
  <c r="AE181" i="12" s="1"/>
  <c r="AE182" i="12" s="1"/>
  <c r="AE183" i="12" s="1"/>
  <c r="AB161" i="12" l="1"/>
  <c r="AB162" i="12" s="1"/>
  <c r="AB163" i="12" s="1"/>
  <c r="AB164" i="12" s="1"/>
  <c r="AB165" i="12" s="1"/>
  <c r="K166" i="12" s="1"/>
  <c r="E177" i="12"/>
  <c r="AG2" i="11"/>
  <c r="U166" i="12"/>
  <c r="V166" i="12" s="1"/>
  <c r="W166" i="12" s="1"/>
  <c r="BC161" i="12"/>
  <c r="K162" i="12" s="1"/>
  <c r="AD177" i="12"/>
  <c r="AD178" i="12" s="1"/>
  <c r="AD179" i="12" s="1"/>
  <c r="AD180" i="12" s="1"/>
  <c r="AD181" i="12" s="1"/>
  <c r="AD182" i="12" s="1"/>
  <c r="AD183" i="12" s="1"/>
  <c r="AT161" i="12"/>
  <c r="AT162" i="12" s="1"/>
  <c r="AT163" i="12" s="1"/>
  <c r="AT164" i="12" s="1"/>
  <c r="AT165" i="12" s="1"/>
  <c r="AT166" i="12" s="1"/>
  <c r="AT167" i="12" s="1"/>
  <c r="AT168" i="12" s="1"/>
  <c r="AT169" i="12" s="1"/>
  <c r="AT170" i="12" s="1"/>
  <c r="AT171" i="12" s="1"/>
  <c r="AT172" i="12" s="1"/>
  <c r="AT173" i="12" s="1"/>
  <c r="AT174" i="12" s="1"/>
  <c r="AT175" i="12" s="1"/>
  <c r="AT176" i="12" s="1"/>
  <c r="AT177" i="12" s="1"/>
  <c r="AT178" i="12" s="1"/>
  <c r="AT179" i="12" s="1"/>
  <c r="AT180" i="12" s="1"/>
  <c r="AT181" i="12" s="1"/>
  <c r="AT182" i="12" s="1"/>
  <c r="AT183" i="12" s="1"/>
  <c r="AA2" i="11"/>
  <c r="AX160" i="12"/>
  <c r="BG161" i="12"/>
  <c r="BG162" i="12" s="1"/>
  <c r="BG163" i="12" s="1"/>
  <c r="BG164" i="12" s="1"/>
  <c r="BG165" i="12" s="1"/>
  <c r="BG166" i="12" s="1"/>
  <c r="BG167" i="12" s="1"/>
  <c r="BG168" i="12" s="1"/>
  <c r="BG169" i="12" s="1"/>
  <c r="BG170" i="12" s="1"/>
  <c r="BG171" i="12" s="1"/>
  <c r="BG172" i="12" s="1"/>
  <c r="BG173" i="12" s="1"/>
  <c r="BG174" i="12" s="1"/>
  <c r="BG175" i="12" s="1"/>
  <c r="BG176" i="12" s="1"/>
  <c r="BG177" i="12" s="1"/>
  <c r="BG178" i="12" s="1"/>
  <c r="BG179" i="12" s="1"/>
  <c r="BG180" i="12" s="1"/>
  <c r="BG181" i="12" s="1"/>
  <c r="BG182" i="12" s="1"/>
  <c r="BG183" i="12" s="1"/>
  <c r="U170" i="12"/>
  <c r="V170" i="12" s="1"/>
  <c r="W170" i="12" s="1"/>
  <c r="AW170" i="12" s="1"/>
  <c r="AW171" i="12" s="1"/>
  <c r="AW172" i="12" s="1"/>
  <c r="AW173" i="12" s="1"/>
  <c r="K174" i="12" s="1"/>
  <c r="AE2" i="11"/>
  <c r="AU3" i="11"/>
  <c r="AU4" i="11" s="1"/>
  <c r="K5" i="11" s="1"/>
  <c r="L18" i="1"/>
  <c r="U5" i="11"/>
  <c r="V5" i="11" s="1"/>
  <c r="W5" i="11" s="1"/>
  <c r="U161" i="12"/>
  <c r="V161" i="12" s="1"/>
  <c r="AX161" i="12" l="1"/>
  <c r="AX162" i="12" s="1"/>
  <c r="AX163" i="12" s="1"/>
  <c r="AX164" i="12" s="1"/>
  <c r="AX165" i="12" s="1"/>
  <c r="AX166" i="12" s="1"/>
  <c r="AX167" i="12" s="1"/>
  <c r="AX168" i="12" s="1"/>
  <c r="AX169" i="12" s="1"/>
  <c r="AX170" i="12" s="1"/>
  <c r="E171" i="12" s="1"/>
  <c r="AA3" i="11"/>
  <c r="AA4" i="11" s="1"/>
  <c r="AA5" i="11" s="1"/>
  <c r="AA6" i="11" s="1"/>
  <c r="AA7" i="11" s="1"/>
  <c r="AA8" i="11" s="1"/>
  <c r="AA9" i="11" s="1"/>
  <c r="AA10" i="11" s="1"/>
  <c r="AA11" i="11" s="1"/>
  <c r="AA12" i="11" s="1"/>
  <c r="AA13" i="11" s="1"/>
  <c r="AA14" i="11" s="1"/>
  <c r="AA15" i="11" s="1"/>
  <c r="AA16" i="11" s="1"/>
  <c r="AA17" i="11" s="1"/>
  <c r="E18" i="11" s="1"/>
  <c r="L20" i="1"/>
  <c r="BD166" i="12"/>
  <c r="BD167" i="12" s="1"/>
  <c r="BD168" i="12" s="1"/>
  <c r="BD169" i="12" s="1"/>
  <c r="BD170" i="12" s="1"/>
  <c r="BD171" i="12" s="1"/>
  <c r="BD172" i="12" s="1"/>
  <c r="BD173" i="12" s="1"/>
  <c r="BD174" i="12" s="1"/>
  <c r="BD175" i="12" s="1"/>
  <c r="BD176" i="12" s="1"/>
  <c r="BG2" i="11"/>
  <c r="K3" i="11"/>
  <c r="L5" i="1"/>
  <c r="AJ170" i="12"/>
  <c r="AJ171" i="12" s="1"/>
  <c r="AJ172" i="12" s="1"/>
  <c r="AJ173" i="12" s="1"/>
  <c r="AJ174" i="12" s="1"/>
  <c r="AJ175" i="12" s="1"/>
  <c r="AJ176" i="12" s="1"/>
  <c r="AK5" i="11"/>
  <c r="AK6" i="11" s="1"/>
  <c r="AK7" i="11" s="1"/>
  <c r="AK8" i="11" s="1"/>
  <c r="AK9" i="11" s="1"/>
  <c r="AK10" i="11" s="1"/>
  <c r="AK11" i="11" s="1"/>
  <c r="AK12" i="11" s="1"/>
  <c r="AK13" i="11" s="1"/>
  <c r="AK14" i="11" s="1"/>
  <c r="AK15" i="11" s="1"/>
  <c r="AK16" i="11" s="1"/>
  <c r="AK17" i="11" s="1"/>
  <c r="AK18" i="11" s="1"/>
  <c r="AK19" i="11" s="1"/>
  <c r="AK20" i="11" s="1"/>
  <c r="AK21" i="11" s="1"/>
  <c r="AK22" i="11" s="1"/>
  <c r="AK23" i="11" s="1"/>
  <c r="AK24" i="11" s="1"/>
  <c r="AK25" i="11" s="1"/>
  <c r="AK26" i="11" s="1"/>
  <c r="AK27" i="11" s="1"/>
  <c r="AK28" i="11" s="1"/>
  <c r="K29" i="11" s="1"/>
  <c r="AU5" i="11"/>
  <c r="AU6" i="11" s="1"/>
  <c r="AU7" i="11" s="1"/>
  <c r="AU8" i="11" s="1"/>
  <c r="AU9" i="11" s="1"/>
  <c r="AU10" i="11" s="1"/>
  <c r="AU11" i="11" s="1"/>
  <c r="AU12" i="11" s="1"/>
  <c r="AU13" i="11" s="1"/>
  <c r="AU14" i="11" s="1"/>
  <c r="AU15" i="11" s="1"/>
  <c r="AU16" i="11" s="1"/>
  <c r="AU17" i="11" s="1"/>
  <c r="AU18" i="11" s="1"/>
  <c r="AU19" i="11" s="1"/>
  <c r="AU20" i="11" s="1"/>
  <c r="AU21" i="11" s="1"/>
  <c r="AU22" i="11" s="1"/>
  <c r="AU23" i="11" s="1"/>
  <c r="AU24" i="11" s="1"/>
  <c r="AU25" i="11" s="1"/>
  <c r="AU26" i="11" s="1"/>
  <c r="AU27" i="11" s="1"/>
  <c r="E28" i="11" s="1"/>
  <c r="AT2" i="11"/>
  <c r="W161" i="12"/>
  <c r="AR161" i="12" s="1"/>
  <c r="AR162" i="12" s="1"/>
  <c r="AR163" i="12" s="1"/>
  <c r="AR164" i="12" s="1"/>
  <c r="AR165" i="12" s="1"/>
  <c r="AR166" i="12" s="1"/>
  <c r="AR167" i="12" s="1"/>
  <c r="AR168" i="12" s="1"/>
  <c r="AR169" i="12" s="1"/>
  <c r="AR170" i="12" s="1"/>
  <c r="AR171" i="12" s="1"/>
  <c r="AR172" i="12" s="1"/>
  <c r="AR173" i="12" s="1"/>
  <c r="AR174" i="12" s="1"/>
  <c r="AR175" i="12" s="1"/>
  <c r="AR176" i="12" s="1"/>
  <c r="BB161" i="12"/>
  <c r="BB162" i="12" s="1"/>
  <c r="BB163" i="12" s="1"/>
  <c r="BB164" i="12" s="1"/>
  <c r="BB165" i="12" s="1"/>
  <c r="BB166" i="12" s="1"/>
  <c r="BB167" i="12" s="1"/>
  <c r="BB168" i="12" s="1"/>
  <c r="BB169" i="12" s="1"/>
  <c r="BB170" i="12" s="1"/>
  <c r="BB171" i="12" s="1"/>
  <c r="K172" i="12" s="1"/>
  <c r="U162" i="12"/>
  <c r="V162" i="12" s="1"/>
  <c r="AE3" i="11"/>
  <c r="AE4" i="11" s="1"/>
  <c r="AE5" i="11" s="1"/>
  <c r="AE6" i="11" s="1"/>
  <c r="AE7" i="11" s="1"/>
  <c r="AE8" i="11" s="1"/>
  <c r="AE9" i="11" s="1"/>
  <c r="AE10" i="11" s="1"/>
  <c r="AE11" i="11" s="1"/>
  <c r="AE12" i="11" s="1"/>
  <c r="AE13" i="11" s="1"/>
  <c r="E14" i="11" s="1"/>
  <c r="L19" i="1"/>
  <c r="AD2" i="11"/>
  <c r="AB166" i="12"/>
  <c r="AB167" i="12" s="1"/>
  <c r="K168" i="12" s="1"/>
  <c r="U168" i="12" l="1"/>
  <c r="V168" i="12" s="1"/>
  <c r="W162" i="12"/>
  <c r="BC162" i="12" s="1"/>
  <c r="BC163" i="12" s="1"/>
  <c r="BC164" i="12" s="1"/>
  <c r="BC165" i="12" s="1"/>
  <c r="BC166" i="12" s="1"/>
  <c r="BC167" i="12" s="1"/>
  <c r="BC168" i="12" s="1"/>
  <c r="BC169" i="12" s="1"/>
  <c r="BC170" i="12" s="1"/>
  <c r="BC171" i="12" s="1"/>
  <c r="BC172" i="12" s="1"/>
  <c r="K173" i="12" s="1"/>
  <c r="AP162" i="12"/>
  <c r="AP163" i="12" s="1"/>
  <c r="AP164" i="12" s="1"/>
  <c r="AP165" i="12" s="1"/>
  <c r="AP166" i="12" s="1"/>
  <c r="AP167" i="12" s="1"/>
  <c r="AP168" i="12" s="1"/>
  <c r="AP169" i="12" s="1"/>
  <c r="AP170" i="12" s="1"/>
  <c r="AP171" i="12" s="1"/>
  <c r="AP172" i="12" s="1"/>
  <c r="AP173" i="12" s="1"/>
  <c r="AP174" i="12" s="1"/>
  <c r="AP175" i="12" s="1"/>
  <c r="AP176" i="12" s="1"/>
  <c r="U14" i="11"/>
  <c r="V14" i="11" s="1"/>
  <c r="W14" i="11" s="1"/>
  <c r="AR177" i="12"/>
  <c r="AR178" i="12" s="1"/>
  <c r="AR179" i="12" s="1"/>
  <c r="AR180" i="12" s="1"/>
  <c r="AR181" i="12" s="1"/>
  <c r="AR182" i="12" s="1"/>
  <c r="AR183" i="12" s="1"/>
  <c r="AJ177" i="12"/>
  <c r="AJ178" i="12" s="1"/>
  <c r="E179" i="12" s="1"/>
  <c r="U172" i="12"/>
  <c r="V172" i="12" s="1"/>
  <c r="BG3" i="11"/>
  <c r="BG4" i="11" s="1"/>
  <c r="BG5" i="11" s="1"/>
  <c r="BG6" i="11" s="1"/>
  <c r="BG7" i="11" s="1"/>
  <c r="BG8" i="11" s="1"/>
  <c r="BG9" i="11" s="1"/>
  <c r="BG10" i="11" s="1"/>
  <c r="BG11" i="11" s="1"/>
  <c r="BG12" i="11" s="1"/>
  <c r="BG13" i="11" s="1"/>
  <c r="K14" i="11" s="1"/>
  <c r="L28" i="1"/>
  <c r="U18" i="11"/>
  <c r="V18" i="11" s="1"/>
  <c r="W18" i="11" s="1"/>
  <c r="AC18" i="11" s="1"/>
  <c r="AC19" i="11" s="1"/>
  <c r="AC20" i="11" s="1"/>
  <c r="AC21" i="11" s="1"/>
  <c r="AC22" i="11" s="1"/>
  <c r="AC23" i="11" s="1"/>
  <c r="AC24" i="11" s="1"/>
  <c r="AC25" i="11" s="1"/>
  <c r="AC26" i="11" s="1"/>
  <c r="AC27" i="11" s="1"/>
  <c r="AC28" i="11" s="1"/>
  <c r="AC29" i="11" s="1"/>
  <c r="AC30" i="11" s="1"/>
  <c r="E31" i="11" s="1"/>
  <c r="AD3" i="11"/>
  <c r="AD4" i="11" s="1"/>
  <c r="AD5" i="11" s="1"/>
  <c r="AD6" i="11" s="1"/>
  <c r="AD7" i="11" s="1"/>
  <c r="AD8" i="11" s="1"/>
  <c r="AD9" i="11" s="1"/>
  <c r="AD10" i="11" s="1"/>
  <c r="K11" i="11" s="1"/>
  <c r="L15" i="1"/>
  <c r="BD177" i="12"/>
  <c r="BD178" i="12" s="1"/>
  <c r="BD179" i="12" s="1"/>
  <c r="BD180" i="12" s="1"/>
  <c r="BD181" i="12" s="1"/>
  <c r="BD182" i="12" s="1"/>
  <c r="BD183" i="12" s="1"/>
  <c r="BD2" i="11"/>
  <c r="AT3" i="11"/>
  <c r="AT4" i="11" s="1"/>
  <c r="AT5" i="11" s="1"/>
  <c r="AT6" i="11" s="1"/>
  <c r="AT7" i="11" s="1"/>
  <c r="AT8" i="11" s="1"/>
  <c r="AT9" i="11" s="1"/>
  <c r="AT10" i="11" s="1"/>
  <c r="AT11" i="11" s="1"/>
  <c r="AT12" i="11" s="1"/>
  <c r="AT13" i="11" s="1"/>
  <c r="AT14" i="11" s="1"/>
  <c r="AT15" i="11" s="1"/>
  <c r="AT16" i="11" s="1"/>
  <c r="K17" i="11" s="1"/>
  <c r="L29" i="1"/>
  <c r="U171" i="12"/>
  <c r="V171" i="12" s="1"/>
  <c r="W171" i="12" s="1"/>
  <c r="AH171" i="12" s="1"/>
  <c r="AH172" i="12" s="1"/>
  <c r="AH173" i="12" s="1"/>
  <c r="AH174" i="12" s="1"/>
  <c r="AH175" i="12" s="1"/>
  <c r="AH176" i="12" s="1"/>
  <c r="U31" i="11" l="1"/>
  <c r="V31" i="11" s="1"/>
  <c r="W31" i="11" s="1"/>
  <c r="AS31" i="11" s="1"/>
  <c r="AS32" i="11" s="1"/>
  <c r="AS33" i="11" s="1"/>
  <c r="AS34" i="11" s="1"/>
  <c r="AS35" i="11" s="1"/>
  <c r="AS36" i="11" s="1"/>
  <c r="E37" i="11" s="1"/>
  <c r="AE14" i="11"/>
  <c r="AE15" i="11" s="1"/>
  <c r="AE16" i="11" s="1"/>
  <c r="AE17" i="11" s="1"/>
  <c r="AE18" i="11" s="1"/>
  <c r="AE19" i="11" s="1"/>
  <c r="AE20" i="11" s="1"/>
  <c r="AE21" i="11" s="1"/>
  <c r="AE22" i="11" s="1"/>
  <c r="AE23" i="11" s="1"/>
  <c r="AE24" i="11" s="1"/>
  <c r="AE25" i="11" s="1"/>
  <c r="AE26" i="11" s="1"/>
  <c r="AE27" i="11" s="1"/>
  <c r="K28" i="11" s="1"/>
  <c r="AP177" i="12"/>
  <c r="AP178" i="12" s="1"/>
  <c r="AP179" i="12" s="1"/>
  <c r="AP180" i="12" s="1"/>
  <c r="AP181" i="12" s="1"/>
  <c r="AP182" i="12" s="1"/>
  <c r="AP183" i="12" s="1"/>
  <c r="AP2" i="11"/>
  <c r="U173" i="12"/>
  <c r="V173" i="12" s="1"/>
  <c r="U17" i="11"/>
  <c r="V17" i="11" s="1"/>
  <c r="AR2" i="11"/>
  <c r="AA18" i="11"/>
  <c r="AA19" i="11" s="1"/>
  <c r="AA20" i="11" s="1"/>
  <c r="AA21" i="11" s="1"/>
  <c r="AA22" i="11" s="1"/>
  <c r="AA23" i="11" s="1"/>
  <c r="AA24" i="11" s="1"/>
  <c r="AA25" i="11" s="1"/>
  <c r="AA26" i="11" s="1"/>
  <c r="AA27" i="11" s="1"/>
  <c r="AA28" i="11" s="1"/>
  <c r="AA29" i="11" s="1"/>
  <c r="AA30" i="11" s="1"/>
  <c r="AA31" i="11" s="1"/>
  <c r="K32" i="11" s="1"/>
  <c r="BG14" i="11"/>
  <c r="BG15" i="11" s="1"/>
  <c r="BG16" i="11" s="1"/>
  <c r="BG17" i="11" s="1"/>
  <c r="BG18" i="11" s="1"/>
  <c r="BG19" i="11" s="1"/>
  <c r="BG20" i="11" s="1"/>
  <c r="BG21" i="11" s="1"/>
  <c r="BG22" i="11" s="1"/>
  <c r="BG23" i="11" s="1"/>
  <c r="BG24" i="11" s="1"/>
  <c r="BG25" i="11" s="1"/>
  <c r="BG26" i="11" s="1"/>
  <c r="BG27" i="11" s="1"/>
  <c r="BG28" i="11" s="1"/>
  <c r="BG29" i="11" s="1"/>
  <c r="E30" i="11" s="1"/>
  <c r="BD3" i="11"/>
  <c r="E4" i="11" s="1"/>
  <c r="L8" i="1"/>
  <c r="AH177" i="12"/>
  <c r="E178" i="12" s="1"/>
  <c r="W168" i="12"/>
  <c r="AB168" i="12" s="1"/>
  <c r="AB169" i="12" s="1"/>
  <c r="AB170" i="12" s="1"/>
  <c r="AB171" i="12" s="1"/>
  <c r="AB172" i="12" s="1"/>
  <c r="AB173" i="12" s="1"/>
  <c r="E174" i="12" s="1"/>
  <c r="BA168" i="12"/>
  <c r="BA169" i="12" s="1"/>
  <c r="BA170" i="12" s="1"/>
  <c r="BA171" i="12" s="1"/>
  <c r="BA172" i="12" s="1"/>
  <c r="BA173" i="12" s="1"/>
  <c r="BA174" i="12" s="1"/>
  <c r="BA175" i="12" s="1"/>
  <c r="BA176" i="12" s="1"/>
  <c r="AX171" i="12"/>
  <c r="AX172" i="12" s="1"/>
  <c r="AX173" i="12" s="1"/>
  <c r="AX174" i="12" s="1"/>
  <c r="E175" i="12" s="1"/>
  <c r="W172" i="12"/>
  <c r="BB172" i="12" s="1"/>
  <c r="BB173" i="12" s="1"/>
  <c r="BB174" i="12" s="1"/>
  <c r="BB175" i="12" s="1"/>
  <c r="BB176" i="12" s="1"/>
  <c r="AF172" i="12"/>
  <c r="AF173" i="12" s="1"/>
  <c r="AF174" i="12" s="1"/>
  <c r="AF175" i="12" s="1"/>
  <c r="AF176" i="12" s="1"/>
  <c r="BA177" i="12" l="1"/>
  <c r="BA178" i="12" s="1"/>
  <c r="BA179" i="12" s="1"/>
  <c r="BA180" i="12" s="1"/>
  <c r="BA181" i="12" s="1"/>
  <c r="BA182" i="12" s="1"/>
  <c r="BA183" i="12" s="1"/>
  <c r="BA2" i="11"/>
  <c r="W173" i="12"/>
  <c r="BC173" i="12" s="1"/>
  <c r="BC174" i="12" s="1"/>
  <c r="BC175" i="12" s="1"/>
  <c r="BC176" i="12" s="1"/>
  <c r="AL173" i="12"/>
  <c r="AL174" i="12" s="1"/>
  <c r="AL175" i="12" s="1"/>
  <c r="K176" i="12" s="1"/>
  <c r="W17" i="11"/>
  <c r="AT17" i="11" s="1"/>
  <c r="AT18" i="11" s="1"/>
  <c r="AT19" i="11" s="1"/>
  <c r="AT20" i="11" s="1"/>
  <c r="AT21" i="11" s="1"/>
  <c r="AT22" i="11" s="1"/>
  <c r="AT23" i="11" s="1"/>
  <c r="AT24" i="11" s="1"/>
  <c r="AT25" i="11" s="1"/>
  <c r="AT26" i="11" s="1"/>
  <c r="AT27" i="11" s="1"/>
  <c r="AT28" i="11" s="1"/>
  <c r="AT29" i="11" s="1"/>
  <c r="AT30" i="11" s="1"/>
  <c r="AT31" i="11" s="1"/>
  <c r="E32" i="11" s="1"/>
  <c r="AQ17" i="11"/>
  <c r="AQ18" i="11" s="1"/>
  <c r="AQ19" i="11" s="1"/>
  <c r="AQ20" i="11" s="1"/>
  <c r="AQ21" i="11" s="1"/>
  <c r="AQ22" i="11" s="1"/>
  <c r="AQ23" i="11" s="1"/>
  <c r="AQ24" i="11" s="1"/>
  <c r="AQ25" i="11" s="1"/>
  <c r="AQ26" i="11" s="1"/>
  <c r="AQ27" i="11" s="1"/>
  <c r="AQ28" i="11" s="1"/>
  <c r="AQ29" i="11" s="1"/>
  <c r="AQ30" i="11" s="1"/>
  <c r="AQ31" i="11" s="1"/>
  <c r="AQ32" i="11" s="1"/>
  <c r="AQ33" i="11" s="1"/>
  <c r="K34" i="11" s="1"/>
  <c r="AP3" i="11"/>
  <c r="AP4" i="11" s="1"/>
  <c r="AP5" i="11" s="1"/>
  <c r="AP6" i="11" s="1"/>
  <c r="AP7" i="11" s="1"/>
  <c r="AP8" i="11" s="1"/>
  <c r="AP9" i="11" s="1"/>
  <c r="AP10" i="11" s="1"/>
  <c r="AP11" i="11" s="1"/>
  <c r="K12" i="11" s="1"/>
  <c r="L22" i="1"/>
  <c r="U175" i="12"/>
  <c r="V175" i="12" s="1"/>
  <c r="W175" i="12" s="1"/>
  <c r="AN175" i="12" s="1"/>
  <c r="AN176" i="12" s="1"/>
  <c r="U28" i="11"/>
  <c r="V28" i="11" s="1"/>
  <c r="K177" i="12"/>
  <c r="AC31" i="11"/>
  <c r="AC32" i="11" s="1"/>
  <c r="AC33" i="11" s="1"/>
  <c r="AC34" i="11" s="1"/>
  <c r="AC35" i="11" s="1"/>
  <c r="AC36" i="11" s="1"/>
  <c r="AC37" i="11" s="1"/>
  <c r="K38" i="11" s="1"/>
  <c r="BB177" i="12"/>
  <c r="BB178" i="12" s="1"/>
  <c r="BB179" i="12" s="1"/>
  <c r="BB180" i="12" s="1"/>
  <c r="BB181" i="12" s="1"/>
  <c r="BB182" i="12" s="1"/>
  <c r="BB183" i="12" s="1"/>
  <c r="BB2" i="11"/>
  <c r="U174" i="12"/>
  <c r="V174" i="12" s="1"/>
  <c r="W174" i="12" s="1"/>
  <c r="AW174" i="12" s="1"/>
  <c r="AW175" i="12" s="1"/>
  <c r="AW176" i="12" s="1"/>
  <c r="AR3" i="11"/>
  <c r="AR4" i="11" s="1"/>
  <c r="AR5" i="11" s="1"/>
  <c r="AR6" i="11" s="1"/>
  <c r="AR7" i="11" s="1"/>
  <c r="AR8" i="11" s="1"/>
  <c r="AR9" i="11" s="1"/>
  <c r="AR10" i="11" s="1"/>
  <c r="AR11" i="11" s="1"/>
  <c r="AR12" i="11" s="1"/>
  <c r="AR13" i="11" s="1"/>
  <c r="AR14" i="11" s="1"/>
  <c r="E15" i="11" s="1"/>
  <c r="L25" i="1"/>
  <c r="AN177" i="12" l="1"/>
  <c r="AN178" i="12" s="1"/>
  <c r="AN179" i="12" s="1"/>
  <c r="AN180" i="12" s="1"/>
  <c r="AN181" i="12" s="1"/>
  <c r="AN182" i="12" s="1"/>
  <c r="AN183" i="12" s="1"/>
  <c r="AN2" i="11"/>
  <c r="U32" i="11"/>
  <c r="V32" i="11" s="1"/>
  <c r="W32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47" i="11" s="1"/>
  <c r="K48" i="11" s="1"/>
  <c r="W28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E43" i="11" s="1"/>
  <c r="AU28" i="11"/>
  <c r="AU29" i="11" s="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AU42" i="11" s="1"/>
  <c r="AU43" i="11" s="1"/>
  <c r="AU44" i="11" s="1"/>
  <c r="AU45" i="11" s="1"/>
  <c r="E46" i="11" s="1"/>
  <c r="U34" i="11"/>
  <c r="V34" i="11" s="1"/>
  <c r="U176" i="12"/>
  <c r="V176" i="12" s="1"/>
  <c r="BB3" i="11"/>
  <c r="BB4" i="11" s="1"/>
  <c r="BB5" i="11" s="1"/>
  <c r="BB6" i="11" s="1"/>
  <c r="BB7" i="11" s="1"/>
  <c r="BB8" i="11" s="1"/>
  <c r="BB9" i="11" s="1"/>
  <c r="BB10" i="11" s="1"/>
  <c r="BB11" i="11" s="1"/>
  <c r="BB12" i="11" s="1"/>
  <c r="BB13" i="11" s="1"/>
  <c r="BB14" i="11" s="1"/>
  <c r="K15" i="11" s="1"/>
  <c r="U15" i="11" s="1"/>
  <c r="V15" i="11" s="1"/>
  <c r="L23" i="1"/>
  <c r="U38" i="11"/>
  <c r="V38" i="11" s="1"/>
  <c r="BC177" i="12"/>
  <c r="BC178" i="12" s="1"/>
  <c r="BC179" i="12" s="1"/>
  <c r="BC180" i="12" s="1"/>
  <c r="BC181" i="12" s="1"/>
  <c r="BC182" i="12" s="1"/>
  <c r="BC183" i="12" s="1"/>
  <c r="U12" i="11"/>
  <c r="V12" i="11" s="1"/>
  <c r="AW177" i="12"/>
  <c r="AW178" i="12" s="1"/>
  <c r="AW179" i="12" s="1"/>
  <c r="AW180" i="12" s="1"/>
  <c r="AW181" i="12" s="1"/>
  <c r="AW182" i="12" s="1"/>
  <c r="AW183" i="12" s="1"/>
  <c r="AW2" i="11"/>
  <c r="BA3" i="11"/>
  <c r="BA4" i="11" s="1"/>
  <c r="BA5" i="11" s="1"/>
  <c r="BA6" i="11" s="1"/>
  <c r="BA7" i="11" s="1"/>
  <c r="BA8" i="11" s="1"/>
  <c r="BA9" i="11" s="1"/>
  <c r="BA10" i="11" s="1"/>
  <c r="E11" i="11" s="1"/>
  <c r="L10" i="1"/>
  <c r="AX175" i="12"/>
  <c r="AX176" i="12" s="1"/>
  <c r="AB174" i="12"/>
  <c r="AB175" i="12" s="1"/>
  <c r="AB176" i="12" s="1"/>
  <c r="U177" i="12"/>
  <c r="V177" i="12" s="1"/>
  <c r="W15" i="11" l="1"/>
  <c r="AR15" i="11"/>
  <c r="AR16" i="11" s="1"/>
  <c r="AR17" i="11" s="1"/>
  <c r="AR18" i="11" s="1"/>
  <c r="AR19" i="11" s="1"/>
  <c r="AR20" i="11" s="1"/>
  <c r="AR21" i="11" s="1"/>
  <c r="AR22" i="11" s="1"/>
  <c r="AR23" i="11" s="1"/>
  <c r="AR24" i="11" s="1"/>
  <c r="AR25" i="11" s="1"/>
  <c r="AR26" i="11" s="1"/>
  <c r="K27" i="11" s="1"/>
  <c r="U11" i="11"/>
  <c r="V11" i="11" s="1"/>
  <c r="W11" i="11" s="1"/>
  <c r="AD11" i="11" s="1"/>
  <c r="AD12" i="11" s="1"/>
  <c r="AD13" i="11" s="1"/>
  <c r="AD14" i="11" s="1"/>
  <c r="AD15" i="11" s="1"/>
  <c r="AD16" i="11" s="1"/>
  <c r="AD17" i="11" s="1"/>
  <c r="AD18" i="11" s="1"/>
  <c r="AD19" i="11" s="1"/>
  <c r="AD20" i="11" s="1"/>
  <c r="K21" i="11" s="1"/>
  <c r="W34" i="11"/>
  <c r="AQ34" i="11" s="1"/>
  <c r="AQ35" i="11" s="1"/>
  <c r="AQ36" i="11" s="1"/>
  <c r="AQ37" i="11" s="1"/>
  <c r="AQ38" i="11" s="1"/>
  <c r="AQ39" i="11" s="1"/>
  <c r="AQ40" i="11" s="1"/>
  <c r="AQ41" i="11" s="1"/>
  <c r="AQ42" i="11" s="1"/>
  <c r="AQ43" i="11" s="1"/>
  <c r="AQ44" i="11" s="1"/>
  <c r="AQ45" i="11" s="1"/>
  <c r="AQ46" i="11" s="1"/>
  <c r="AQ47" i="11" s="1"/>
  <c r="E48" i="11" s="1"/>
  <c r="BH34" i="11"/>
  <c r="BH35" i="11" s="1"/>
  <c r="BH36" i="11" s="1"/>
  <c r="BH37" i="11" s="1"/>
  <c r="BH38" i="11" s="1"/>
  <c r="BH39" i="11" s="1"/>
  <c r="BH40" i="11" s="1"/>
  <c r="BH41" i="11" s="1"/>
  <c r="BH42" i="11" s="1"/>
  <c r="BH43" i="11" s="1"/>
  <c r="BH44" i="11" s="1"/>
  <c r="BH45" i="11" s="1"/>
  <c r="BH46" i="11" s="1"/>
  <c r="E47" i="11" s="1"/>
  <c r="AX177" i="12"/>
  <c r="AX178" i="12" s="1"/>
  <c r="K179" i="12" s="1"/>
  <c r="W12" i="11"/>
  <c r="AP12" i="11" s="1"/>
  <c r="AP13" i="11" s="1"/>
  <c r="AP14" i="11" s="1"/>
  <c r="AP15" i="11" s="1"/>
  <c r="AP16" i="11" s="1"/>
  <c r="AP17" i="11" s="1"/>
  <c r="AP18" i="11" s="1"/>
  <c r="AP19" i="11" s="1"/>
  <c r="AP20" i="11" s="1"/>
  <c r="E21" i="11" s="1"/>
  <c r="BF12" i="11"/>
  <c r="BF13" i="11" s="1"/>
  <c r="BF14" i="11" s="1"/>
  <c r="BF15" i="11" s="1"/>
  <c r="BF16" i="11" s="1"/>
  <c r="BF17" i="11" s="1"/>
  <c r="BF18" i="11" s="1"/>
  <c r="BF19" i="11" s="1"/>
  <c r="BF20" i="11" s="1"/>
  <c r="BF21" i="11" s="1"/>
  <c r="BF22" i="11" s="1"/>
  <c r="BF23" i="11" s="1"/>
  <c r="BF24" i="11" s="1"/>
  <c r="BF25" i="11" s="1"/>
  <c r="E26" i="11" s="1"/>
  <c r="W177" i="12"/>
  <c r="AF177" i="12" s="1"/>
  <c r="AF178" i="12" s="1"/>
  <c r="AF179" i="12" s="1"/>
  <c r="AF180" i="12" s="1"/>
  <c r="AV177" i="12"/>
  <c r="AV178" i="12" s="1"/>
  <c r="AV179" i="12" s="1"/>
  <c r="K180" i="12" s="1"/>
  <c r="BC2" i="11"/>
  <c r="AT32" i="11"/>
  <c r="AT33" i="11" s="1"/>
  <c r="AT34" i="11" s="1"/>
  <c r="AT35" i="11" s="1"/>
  <c r="AT36" i="11" s="1"/>
  <c r="K37" i="11" s="1"/>
  <c r="BB15" i="11"/>
  <c r="BB16" i="11" s="1"/>
  <c r="BB17" i="11" s="1"/>
  <c r="BB18" i="11" s="1"/>
  <c r="BB19" i="11" s="1"/>
  <c r="BB20" i="11" s="1"/>
  <c r="BB21" i="11" s="1"/>
  <c r="BB22" i="11" s="1"/>
  <c r="BB23" i="11" s="1"/>
  <c r="BB24" i="11" s="1"/>
  <c r="BB25" i="11" s="1"/>
  <c r="BB26" i="11" s="1"/>
  <c r="BB27" i="11" s="1"/>
  <c r="BB28" i="11" s="1"/>
  <c r="E29" i="11" s="1"/>
  <c r="AW3" i="11"/>
  <c r="AW4" i="11" s="1"/>
  <c r="AW5" i="11" s="1"/>
  <c r="AW6" i="11" s="1"/>
  <c r="AW7" i="11" s="1"/>
  <c r="AW8" i="11" s="1"/>
  <c r="K9" i="11" s="1"/>
  <c r="L13" i="1"/>
  <c r="W38" i="11"/>
  <c r="AC38" i="11" s="1"/>
  <c r="AC39" i="11" s="1"/>
  <c r="AC40" i="11" s="1"/>
  <c r="AC41" i="11" s="1"/>
  <c r="AC42" i="11" s="1"/>
  <c r="AC43" i="11" s="1"/>
  <c r="AC44" i="11" s="1"/>
  <c r="AC45" i="11" s="1"/>
  <c r="AC46" i="11" s="1"/>
  <c r="AC47" i="11" s="1"/>
  <c r="AC48" i="11" s="1"/>
  <c r="AC49" i="11" s="1"/>
  <c r="AC50" i="11" s="1"/>
  <c r="AC51" i="11" s="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E64" i="11" s="1"/>
  <c r="BE38" i="11"/>
  <c r="BE39" i="11" s="1"/>
  <c r="BE40" i="11" s="1"/>
  <c r="BE41" i="11" s="1"/>
  <c r="BE42" i="11" s="1"/>
  <c r="BE43" i="11" s="1"/>
  <c r="BE44" i="11" s="1"/>
  <c r="BE45" i="11" s="1"/>
  <c r="BE46" i="11" s="1"/>
  <c r="BE47" i="11" s="1"/>
  <c r="BE48" i="11" s="1"/>
  <c r="BE49" i="11" s="1"/>
  <c r="BE50" i="11" s="1"/>
  <c r="BE51" i="11" s="1"/>
  <c r="BE52" i="11" s="1"/>
  <c r="BE53" i="11" s="1"/>
  <c r="BE54" i="11" s="1"/>
  <c r="BE55" i="11" s="1"/>
  <c r="BE56" i="11" s="1"/>
  <c r="BE57" i="11" s="1"/>
  <c r="BE58" i="11" s="1"/>
  <c r="BE59" i="11" s="1"/>
  <c r="BE60" i="11" s="1"/>
  <c r="BE61" i="11" s="1"/>
  <c r="BE62" i="11" s="1"/>
  <c r="K63" i="11" s="1"/>
  <c r="AN3" i="11"/>
  <c r="AN4" i="11" s="1"/>
  <c r="AN5" i="11" s="1"/>
  <c r="AN6" i="11" s="1"/>
  <c r="AN7" i="11" s="1"/>
  <c r="AN8" i="11" s="1"/>
  <c r="AN9" i="11" s="1"/>
  <c r="E10" i="11" s="1"/>
  <c r="L14" i="1"/>
  <c r="W176" i="12"/>
  <c r="AL176" i="12" s="1"/>
  <c r="AM176" i="12"/>
  <c r="AB177" i="12"/>
  <c r="K178" i="12" s="1"/>
  <c r="U29" i="11" l="1"/>
  <c r="V29" i="11" s="1"/>
  <c r="W29" i="11" s="1"/>
  <c r="AK29" i="11" s="1"/>
  <c r="AK30" i="11" s="1"/>
  <c r="AK31" i="11" s="1"/>
  <c r="AK32" i="11" s="1"/>
  <c r="AK33" i="11" s="1"/>
  <c r="AK34" i="11" s="1"/>
  <c r="AK35" i="11" s="1"/>
  <c r="AK36" i="11" s="1"/>
  <c r="AK37" i="11" s="1"/>
  <c r="AK38" i="11" s="1"/>
  <c r="AK39" i="11" s="1"/>
  <c r="AK40" i="11" s="1"/>
  <c r="AK41" i="11" s="1"/>
  <c r="AK42" i="11" s="1"/>
  <c r="AK43" i="11" s="1"/>
  <c r="E44" i="11" s="1"/>
  <c r="U179" i="12"/>
  <c r="V179" i="12" s="1"/>
  <c r="U47" i="11"/>
  <c r="V47" i="11" s="1"/>
  <c r="W47" i="11" s="1"/>
  <c r="AZ47" i="11" s="1"/>
  <c r="AZ48" i="11" s="1"/>
  <c r="AZ49" i="11" s="1"/>
  <c r="AZ50" i="11" s="1"/>
  <c r="AZ51" i="11" s="1"/>
  <c r="AZ52" i="11" s="1"/>
  <c r="AZ53" i="11" s="1"/>
  <c r="AZ54" i="11" s="1"/>
  <c r="AZ55" i="11" s="1"/>
  <c r="AZ56" i="11" s="1"/>
  <c r="AZ57" i="11" s="1"/>
  <c r="AZ58" i="11" s="1"/>
  <c r="AZ59" i="11" s="1"/>
  <c r="AZ60" i="11" s="1"/>
  <c r="E61" i="11" s="1"/>
  <c r="U48" i="11"/>
  <c r="V48" i="11" s="1"/>
  <c r="W48" i="11" s="1"/>
  <c r="AA48" i="11" s="1"/>
  <c r="AA49" i="11" s="1"/>
  <c r="AA50" i="11" s="1"/>
  <c r="AA51" i="11" s="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E62" i="11" s="1"/>
  <c r="U178" i="12"/>
  <c r="V178" i="12" s="1"/>
  <c r="BC3" i="11"/>
  <c r="BC4" i="11" s="1"/>
  <c r="BC5" i="11" s="1"/>
  <c r="BC6" i="11" s="1"/>
  <c r="BC7" i="11" s="1"/>
  <c r="BC8" i="11" s="1"/>
  <c r="BC9" i="11" s="1"/>
  <c r="BC10" i="11" s="1"/>
  <c r="BC11" i="11" s="1"/>
  <c r="BC12" i="11" s="1"/>
  <c r="K13" i="11" s="1"/>
  <c r="L26" i="1"/>
  <c r="AM177" i="12"/>
  <c r="AM178" i="12" s="1"/>
  <c r="AM179" i="12" s="1"/>
  <c r="E180" i="12" s="1"/>
  <c r="BA11" i="11"/>
  <c r="BA12" i="11" s="1"/>
  <c r="BA13" i="11" s="1"/>
  <c r="BA14" i="11" s="1"/>
  <c r="BA15" i="11" s="1"/>
  <c r="BA16" i="11" s="1"/>
  <c r="BA17" i="11" s="1"/>
  <c r="BA18" i="11" s="1"/>
  <c r="BA19" i="11" s="1"/>
  <c r="K20" i="11" s="1"/>
  <c r="AL177" i="12"/>
  <c r="AL178" i="12" s="1"/>
  <c r="AL179" i="12" s="1"/>
  <c r="AL180" i="12" s="1"/>
  <c r="AL181" i="12" s="1"/>
  <c r="AL182" i="12" s="1"/>
  <c r="AL183" i="12" s="1"/>
  <c r="AF181" i="12"/>
  <c r="AF182" i="12" s="1"/>
  <c r="AF183" i="12" s="1"/>
  <c r="AF2" i="11"/>
  <c r="U37" i="11"/>
  <c r="V37" i="11" s="1"/>
  <c r="U10" i="11"/>
  <c r="V10" i="11" s="1"/>
  <c r="W10" i="11" s="1"/>
  <c r="AI10" i="11" s="1"/>
  <c r="AI11" i="11" s="1"/>
  <c r="AI12" i="11" s="1"/>
  <c r="AI13" i="11" s="1"/>
  <c r="AI14" i="11" s="1"/>
  <c r="AI15" i="11" s="1"/>
  <c r="AI16" i="11" s="1"/>
  <c r="AI17" i="11" s="1"/>
  <c r="AI18" i="11" s="1"/>
  <c r="AI19" i="11" s="1"/>
  <c r="E20" i="11" s="1"/>
  <c r="U21" i="11"/>
  <c r="V21" i="11" s="1"/>
  <c r="W21" i="11" s="1"/>
  <c r="AD21" i="11" s="1"/>
  <c r="AD22" i="11" s="1"/>
  <c r="AD23" i="11" s="1"/>
  <c r="AD24" i="11" s="1"/>
  <c r="AD25" i="11" s="1"/>
  <c r="AD26" i="11" s="1"/>
  <c r="AD27" i="11" s="1"/>
  <c r="AD28" i="11" s="1"/>
  <c r="AD29" i="11" s="1"/>
  <c r="AD30" i="11" s="1"/>
  <c r="AD31" i="11" s="1"/>
  <c r="AD32" i="11" s="1"/>
  <c r="AD33" i="11" s="1"/>
  <c r="AD34" i="11" s="1"/>
  <c r="AD35" i="11" s="1"/>
  <c r="E36" i="11" s="1"/>
  <c r="W178" i="12" l="1"/>
  <c r="AB178" i="12" s="1"/>
  <c r="AB179" i="12" s="1"/>
  <c r="AB180" i="12" s="1"/>
  <c r="AH178" i="12"/>
  <c r="AH179" i="12" s="1"/>
  <c r="AH180" i="12" s="1"/>
  <c r="AF3" i="11"/>
  <c r="AF4" i="11" s="1"/>
  <c r="AF5" i="11" s="1"/>
  <c r="AF6" i="11" s="1"/>
  <c r="E7" i="11" s="1"/>
  <c r="L12" i="1"/>
  <c r="AQ48" i="11"/>
  <c r="AQ49" i="11" s="1"/>
  <c r="AQ50" i="11" s="1"/>
  <c r="AQ51" i="11" s="1"/>
  <c r="AQ52" i="11" s="1"/>
  <c r="AQ53" i="11" s="1"/>
  <c r="AQ54" i="11" s="1"/>
  <c r="AQ55" i="11" s="1"/>
  <c r="AQ56" i="11" s="1"/>
  <c r="AQ57" i="11" s="1"/>
  <c r="AQ58" i="11" s="1"/>
  <c r="AQ59" i="11" s="1"/>
  <c r="AQ60" i="11" s="1"/>
  <c r="K61" i="11" s="1"/>
  <c r="U61" i="11" s="1"/>
  <c r="V61" i="11" s="1"/>
  <c r="AP21" i="11"/>
  <c r="AP22" i="11" s="1"/>
  <c r="AP23" i="11" s="1"/>
  <c r="AP24" i="11" s="1"/>
  <c r="AP25" i="11" s="1"/>
  <c r="AP26" i="11" s="1"/>
  <c r="AP27" i="11" s="1"/>
  <c r="AP28" i="11" s="1"/>
  <c r="AP29" i="11" s="1"/>
  <c r="AP30" i="11" s="1"/>
  <c r="AP31" i="11" s="1"/>
  <c r="AP32" i="11" s="1"/>
  <c r="AP33" i="11" s="1"/>
  <c r="AP34" i="11" s="1"/>
  <c r="AP35" i="11" s="1"/>
  <c r="AP36" i="11" s="1"/>
  <c r="AP37" i="11" s="1"/>
  <c r="AP38" i="11" s="1"/>
  <c r="AP39" i="11" s="1"/>
  <c r="AP40" i="11" s="1"/>
  <c r="AP41" i="11" s="1"/>
  <c r="AP42" i="11" s="1"/>
  <c r="AP43" i="11" s="1"/>
  <c r="AP44" i="11" s="1"/>
  <c r="AP45" i="11" s="1"/>
  <c r="AP46" i="11" s="1"/>
  <c r="AP47" i="11" s="1"/>
  <c r="AP48" i="11" s="1"/>
  <c r="AP49" i="11" s="1"/>
  <c r="AP50" i="11" s="1"/>
  <c r="AP51" i="11" s="1"/>
  <c r="AP52" i="11" s="1"/>
  <c r="AP53" i="11" s="1"/>
  <c r="AP54" i="11" s="1"/>
  <c r="AP55" i="11" s="1"/>
  <c r="AP56" i="11" s="1"/>
  <c r="AP57" i="11" s="1"/>
  <c r="E58" i="11" s="1"/>
  <c r="AN10" i="11"/>
  <c r="AN11" i="11" s="1"/>
  <c r="AN12" i="11" s="1"/>
  <c r="AN13" i="11" s="1"/>
  <c r="AN14" i="11" s="1"/>
  <c r="AN15" i="11" s="1"/>
  <c r="AN16" i="11" s="1"/>
  <c r="AN17" i="11" s="1"/>
  <c r="AN18" i="11" s="1"/>
  <c r="AN19" i="11" s="1"/>
  <c r="AN20" i="11" s="1"/>
  <c r="AN21" i="11" s="1"/>
  <c r="K22" i="11" s="1"/>
  <c r="BH47" i="11"/>
  <c r="BH48" i="11" s="1"/>
  <c r="BH49" i="11" s="1"/>
  <c r="BH50" i="11" s="1"/>
  <c r="BH51" i="11" s="1"/>
  <c r="BH52" i="11" s="1"/>
  <c r="BH53" i="11" s="1"/>
  <c r="BH54" i="11" s="1"/>
  <c r="BH55" i="11" s="1"/>
  <c r="BH56" i="11" s="1"/>
  <c r="BH57" i="11" s="1"/>
  <c r="BH58" i="11" s="1"/>
  <c r="BH59" i="11" s="1"/>
  <c r="BH60" i="11" s="1"/>
  <c r="BH61" i="11" s="1"/>
  <c r="BH62" i="11" s="1"/>
  <c r="BH63" i="11" s="1"/>
  <c r="K64" i="11" s="1"/>
  <c r="U20" i="11"/>
  <c r="V20" i="11" s="1"/>
  <c r="W20" i="11" s="1"/>
  <c r="W179" i="12"/>
  <c r="AX179" i="12" s="1"/>
  <c r="AX180" i="12" s="1"/>
  <c r="AJ179" i="12"/>
  <c r="AJ180" i="12" s="1"/>
  <c r="W37" i="11"/>
  <c r="AT37" i="11" s="1"/>
  <c r="AT38" i="11" s="1"/>
  <c r="AT39" i="11" s="1"/>
  <c r="AT40" i="11" s="1"/>
  <c r="AT41" i="11" s="1"/>
  <c r="AT42" i="11" s="1"/>
  <c r="AT43" i="11" s="1"/>
  <c r="AT44" i="11" s="1"/>
  <c r="AT45" i="11" s="1"/>
  <c r="AT46" i="11" s="1"/>
  <c r="AT47" i="11" s="1"/>
  <c r="AT48" i="11" s="1"/>
  <c r="AT49" i="11" s="1"/>
  <c r="AT50" i="11" s="1"/>
  <c r="AT51" i="11" s="1"/>
  <c r="AT52" i="11" s="1"/>
  <c r="AT53" i="11" s="1"/>
  <c r="AT54" i="11" s="1"/>
  <c r="AT55" i="11" s="1"/>
  <c r="AT56" i="11" s="1"/>
  <c r="AT57" i="11" s="1"/>
  <c r="AT58" i="11" s="1"/>
  <c r="AT59" i="11" s="1"/>
  <c r="AT60" i="11" s="1"/>
  <c r="AT61" i="11" s="1"/>
  <c r="AT62" i="11" s="1"/>
  <c r="E63" i="11" s="1"/>
  <c r="AS37" i="11"/>
  <c r="AS38" i="11" s="1"/>
  <c r="AS39" i="11" s="1"/>
  <c r="AS40" i="11" s="1"/>
  <c r="AS41" i="11" s="1"/>
  <c r="AS42" i="11" s="1"/>
  <c r="AS43" i="11" s="1"/>
  <c r="AS44" i="11" s="1"/>
  <c r="AS45" i="11" s="1"/>
  <c r="AS46" i="11" s="1"/>
  <c r="AS47" i="11" s="1"/>
  <c r="AS48" i="11" s="1"/>
  <c r="AS49" i="11" s="1"/>
  <c r="AS50" i="11" s="1"/>
  <c r="AS51" i="11" s="1"/>
  <c r="AS52" i="11" s="1"/>
  <c r="AS53" i="11" s="1"/>
  <c r="AS54" i="11" s="1"/>
  <c r="AS55" i="11" s="1"/>
  <c r="AS56" i="11" s="1"/>
  <c r="AS57" i="11" s="1"/>
  <c r="AS58" i="11" s="1"/>
  <c r="AS59" i="11" s="1"/>
  <c r="AS60" i="11" s="1"/>
  <c r="AS61" i="11" s="1"/>
  <c r="K62" i="11" s="1"/>
  <c r="U180" i="12"/>
  <c r="V180" i="12" s="1"/>
  <c r="W180" i="12" s="1"/>
  <c r="AV180" i="12" s="1"/>
  <c r="BB29" i="11"/>
  <c r="BB30" i="11" s="1"/>
  <c r="BB31" i="11" s="1"/>
  <c r="BB32" i="11" s="1"/>
  <c r="BB33" i="11" s="1"/>
  <c r="BB34" i="11" s="1"/>
  <c r="BB35" i="11" s="1"/>
  <c r="BB36" i="11" s="1"/>
  <c r="BB37" i="11" s="1"/>
  <c r="BB38" i="11" s="1"/>
  <c r="BB39" i="11" s="1"/>
  <c r="BB40" i="11" s="1"/>
  <c r="BB41" i="11" s="1"/>
  <c r="BB42" i="11" s="1"/>
  <c r="K43" i="11" s="1"/>
  <c r="BA20" i="11"/>
  <c r="BA21" i="11" s="1"/>
  <c r="BA22" i="11" s="1"/>
  <c r="BA23" i="11" s="1"/>
  <c r="BA24" i="11" s="1"/>
  <c r="BA25" i="11" s="1"/>
  <c r="BA26" i="11" s="1"/>
  <c r="BA27" i="11" s="1"/>
  <c r="BA28" i="11" s="1"/>
  <c r="BA29" i="11" s="1"/>
  <c r="BA30" i="11" s="1"/>
  <c r="BA31" i="11" s="1"/>
  <c r="BA32" i="11" s="1"/>
  <c r="BA33" i="11" s="1"/>
  <c r="BA34" i="11" s="1"/>
  <c r="BA35" i="11" s="1"/>
  <c r="BA36" i="11" s="1"/>
  <c r="BA37" i="11" s="1"/>
  <c r="BA38" i="11" s="1"/>
  <c r="BA39" i="11" s="1"/>
  <c r="BA40" i="11" s="1"/>
  <c r="BA41" i="11" s="1"/>
  <c r="BA42" i="11" s="1"/>
  <c r="BA43" i="11" s="1"/>
  <c r="BA44" i="11" s="1"/>
  <c r="BA45" i="11" s="1"/>
  <c r="BA46" i="11" s="1"/>
  <c r="BA47" i="11" s="1"/>
  <c r="BA48" i="11" s="1"/>
  <c r="BA49" i="11" s="1"/>
  <c r="BA50" i="11" s="1"/>
  <c r="BA51" i="11" s="1"/>
  <c r="BA52" i="11" s="1"/>
  <c r="BA53" i="11" s="1"/>
  <c r="BA54" i="11" s="1"/>
  <c r="BA55" i="11" s="1"/>
  <c r="BA56" i="11" s="1"/>
  <c r="BA57" i="11" s="1"/>
  <c r="K58" i="11" s="1"/>
  <c r="AL2" i="11"/>
  <c r="W61" i="11" l="1"/>
  <c r="AZ61" i="11"/>
  <c r="AZ62" i="11" s="1"/>
  <c r="AZ63" i="11" s="1"/>
  <c r="AZ64" i="11" s="1"/>
  <c r="AZ65" i="11" s="1"/>
  <c r="AZ66" i="11" s="1"/>
  <c r="AZ67" i="11" s="1"/>
  <c r="AZ68" i="11" s="1"/>
  <c r="AZ69" i="11" s="1"/>
  <c r="AZ70" i="11" s="1"/>
  <c r="AZ71" i="11" s="1"/>
  <c r="AZ72" i="11" s="1"/>
  <c r="AZ73" i="11" s="1"/>
  <c r="AZ74" i="11" s="1"/>
  <c r="AZ75" i="11" s="1"/>
  <c r="AZ76" i="11" s="1"/>
  <c r="E77" i="11" s="1"/>
  <c r="U58" i="11"/>
  <c r="V58" i="11" s="1"/>
  <c r="W58" i="11" s="1"/>
  <c r="AM180" i="12"/>
  <c r="AQ61" i="11"/>
  <c r="AQ62" i="11" s="1"/>
  <c r="AQ63" i="11" s="1"/>
  <c r="AQ64" i="11" s="1"/>
  <c r="AQ65" i="11" s="1"/>
  <c r="AQ66" i="11" s="1"/>
  <c r="AQ67" i="11" s="1"/>
  <c r="AQ68" i="11" s="1"/>
  <c r="AQ69" i="11" s="1"/>
  <c r="AQ70" i="11" s="1"/>
  <c r="AQ71" i="11" s="1"/>
  <c r="AQ72" i="11" s="1"/>
  <c r="AQ73" i="11" s="1"/>
  <c r="AQ74" i="11" s="1"/>
  <c r="AQ75" i="11" s="1"/>
  <c r="AQ76" i="11" s="1"/>
  <c r="AQ77" i="11" s="1"/>
  <c r="AQ78" i="11" s="1"/>
  <c r="AQ79" i="11" s="1"/>
  <c r="E80" i="11" s="1"/>
  <c r="E181" i="12"/>
  <c r="U62" i="11"/>
  <c r="V62" i="11" s="1"/>
  <c r="AJ181" i="12"/>
  <c r="E182" i="12" s="1"/>
  <c r="AX181" i="12"/>
  <c r="AX182" i="12" s="1"/>
  <c r="AX183" i="12" s="1"/>
  <c r="AX2" i="11"/>
  <c r="AI20" i="11"/>
  <c r="AI21" i="11" s="1"/>
  <c r="AI22" i="11" s="1"/>
  <c r="AI23" i="11" s="1"/>
  <c r="AI24" i="11" s="1"/>
  <c r="AI25" i="11" s="1"/>
  <c r="AI26" i="11" s="1"/>
  <c r="AI27" i="11" s="1"/>
  <c r="AI28" i="11" s="1"/>
  <c r="AI29" i="11" s="1"/>
  <c r="AI30" i="11" s="1"/>
  <c r="AI31" i="11" s="1"/>
  <c r="AI32" i="11" s="1"/>
  <c r="AI33" i="11" s="1"/>
  <c r="AI34" i="11" s="1"/>
  <c r="AI35" i="11" s="1"/>
  <c r="K36" i="11" s="1"/>
  <c r="AH181" i="12"/>
  <c r="K182" i="12" s="1"/>
  <c r="U63" i="11"/>
  <c r="V63" i="11" s="1"/>
  <c r="W63" i="11" s="1"/>
  <c r="BE63" i="11" s="1"/>
  <c r="BE64" i="11" s="1"/>
  <c r="BE65" i="11" s="1"/>
  <c r="BE66" i="11" s="1"/>
  <c r="BE67" i="11" s="1"/>
  <c r="BE68" i="11" s="1"/>
  <c r="BE69" i="11" s="1"/>
  <c r="BE70" i="11" s="1"/>
  <c r="BE71" i="11" s="1"/>
  <c r="BE72" i="11" s="1"/>
  <c r="BE73" i="11" s="1"/>
  <c r="BE74" i="11" s="1"/>
  <c r="BE75" i="11" s="1"/>
  <c r="BE76" i="11" s="1"/>
  <c r="BE77" i="11" s="1"/>
  <c r="BE78" i="11" s="1"/>
  <c r="E79" i="11" s="1"/>
  <c r="AL3" i="11"/>
  <c r="AL4" i="11" s="1"/>
  <c r="AL5" i="11" s="1"/>
  <c r="AL6" i="11" s="1"/>
  <c r="AL7" i="11" s="1"/>
  <c r="AL8" i="11" s="1"/>
  <c r="E9" i="11" s="1"/>
  <c r="L7" i="1"/>
  <c r="AB181" i="12"/>
  <c r="AB182" i="12" s="1"/>
  <c r="AB183" i="12" s="1"/>
  <c r="BA58" i="11"/>
  <c r="BA59" i="11" s="1"/>
  <c r="BA60" i="11" s="1"/>
  <c r="BA61" i="11" s="1"/>
  <c r="BA62" i="11" s="1"/>
  <c r="BA63" i="11" s="1"/>
  <c r="BA64" i="11" s="1"/>
  <c r="BA65" i="11" s="1"/>
  <c r="BA66" i="11" s="1"/>
  <c r="BA67" i="11" s="1"/>
  <c r="BA68" i="11" s="1"/>
  <c r="BA69" i="11" s="1"/>
  <c r="BA70" i="11" s="1"/>
  <c r="BA71" i="11" s="1"/>
  <c r="K72" i="11" s="1"/>
  <c r="U64" i="11"/>
  <c r="V64" i="11" s="1"/>
  <c r="U43" i="11"/>
  <c r="V43" i="11" s="1"/>
  <c r="W62" i="11" l="1"/>
  <c r="AS62" i="11" s="1"/>
  <c r="AS63" i="11" s="1"/>
  <c r="AS64" i="11" s="1"/>
  <c r="AS65" i="11" s="1"/>
  <c r="AS66" i="11" s="1"/>
  <c r="AS67" i="11" s="1"/>
  <c r="AS68" i="11" s="1"/>
  <c r="AS69" i="11" s="1"/>
  <c r="AS70" i="11" s="1"/>
  <c r="AS71" i="11" s="1"/>
  <c r="AS72" i="11" s="1"/>
  <c r="AS73" i="11" s="1"/>
  <c r="AS74" i="11" s="1"/>
  <c r="AS75" i="11" s="1"/>
  <c r="AS76" i="11" s="1"/>
  <c r="AS77" i="11" s="1"/>
  <c r="AS78" i="11" s="1"/>
  <c r="AS79" i="11" s="1"/>
  <c r="K80" i="11" s="1"/>
  <c r="AA62" i="11"/>
  <c r="AA63" i="11" s="1"/>
  <c r="AA64" i="11" s="1"/>
  <c r="AA65" i="11" s="1"/>
  <c r="AA66" i="11" s="1"/>
  <c r="AA67" i="11" s="1"/>
  <c r="AA68" i="11" s="1"/>
  <c r="AA69" i="11" s="1"/>
  <c r="AA70" i="11" s="1"/>
  <c r="AA71" i="11" s="1"/>
  <c r="AA72" i="11" s="1"/>
  <c r="AA73" i="11" s="1"/>
  <c r="AA74" i="11" s="1"/>
  <c r="AA75" i="11" s="1"/>
  <c r="AA76" i="11" s="1"/>
  <c r="AA77" i="11" s="1"/>
  <c r="AA78" i="11" s="1"/>
  <c r="K79" i="11" s="1"/>
  <c r="AT63" i="11"/>
  <c r="AT64" i="11" s="1"/>
  <c r="AT65" i="11" s="1"/>
  <c r="AT66" i="11" s="1"/>
  <c r="AT67" i="11" s="1"/>
  <c r="AT68" i="11" s="1"/>
  <c r="AT69" i="11" s="1"/>
  <c r="AT70" i="11" s="1"/>
  <c r="AT71" i="11" s="1"/>
  <c r="AT72" i="11" s="1"/>
  <c r="AT73" i="11" s="1"/>
  <c r="AT74" i="11" s="1"/>
  <c r="AT75" i="11" s="1"/>
  <c r="AT76" i="11" s="1"/>
  <c r="AT77" i="11" s="1"/>
  <c r="K78" i="11" s="1"/>
  <c r="U79" i="11"/>
  <c r="V79" i="11" s="1"/>
  <c r="W79" i="11" s="1"/>
  <c r="U80" i="11"/>
  <c r="V80" i="11" s="1"/>
  <c r="W80" i="11" s="1"/>
  <c r="W43" i="11"/>
  <c r="BB43" i="11" s="1"/>
  <c r="BB44" i="11" s="1"/>
  <c r="BB45" i="11" s="1"/>
  <c r="BB46" i="11" s="1"/>
  <c r="BB47" i="11" s="1"/>
  <c r="BB48" i="11" s="1"/>
  <c r="BB49" i="11" s="1"/>
  <c r="BB50" i="11" s="1"/>
  <c r="BB51" i="11" s="1"/>
  <c r="BB52" i="11" s="1"/>
  <c r="BB53" i="11" s="1"/>
  <c r="BB54" i="11" s="1"/>
  <c r="BB55" i="11" s="1"/>
  <c r="BB56" i="11" s="1"/>
  <c r="BB57" i="11" s="1"/>
  <c r="BB58" i="11" s="1"/>
  <c r="E59" i="11" s="1"/>
  <c r="AE43" i="11"/>
  <c r="AE44" i="11" s="1"/>
  <c r="AE45" i="11" s="1"/>
  <c r="AE46" i="11" s="1"/>
  <c r="AE47" i="11" s="1"/>
  <c r="AE48" i="11" s="1"/>
  <c r="AE49" i="11" s="1"/>
  <c r="AE50" i="11" s="1"/>
  <c r="AE51" i="11" s="1"/>
  <c r="K52" i="11" s="1"/>
  <c r="K181" i="12"/>
  <c r="U9" i="11"/>
  <c r="V9" i="11" s="1"/>
  <c r="W9" i="11" s="1"/>
  <c r="AW9" i="11" s="1"/>
  <c r="AW10" i="11" s="1"/>
  <c r="AW11" i="11" s="1"/>
  <c r="AW12" i="11" s="1"/>
  <c r="AW13" i="11" s="1"/>
  <c r="AW14" i="11" s="1"/>
  <c r="AW15" i="11" s="1"/>
  <c r="AW16" i="11" s="1"/>
  <c r="AW17" i="11" s="1"/>
  <c r="AW18" i="11" s="1"/>
  <c r="AW19" i="11" s="1"/>
  <c r="AW20" i="11" s="1"/>
  <c r="AW21" i="11" s="1"/>
  <c r="E22" i="11" s="1"/>
  <c r="W64" i="11"/>
  <c r="BH64" i="11" s="1"/>
  <c r="BH65" i="11" s="1"/>
  <c r="BH66" i="11" s="1"/>
  <c r="BH67" i="11" s="1"/>
  <c r="BH68" i="11" s="1"/>
  <c r="BH69" i="11" s="1"/>
  <c r="BH70" i="11" s="1"/>
  <c r="BH71" i="11" s="1"/>
  <c r="BH72" i="11" s="1"/>
  <c r="BH73" i="11" s="1"/>
  <c r="BH74" i="11" s="1"/>
  <c r="BH75" i="11" s="1"/>
  <c r="BH76" i="11" s="1"/>
  <c r="BH77" i="11" s="1"/>
  <c r="E78" i="11" s="1"/>
  <c r="AC64" i="11"/>
  <c r="AC65" i="11" s="1"/>
  <c r="AC66" i="11" s="1"/>
  <c r="AC67" i="11" s="1"/>
  <c r="AC68" i="11" s="1"/>
  <c r="AC69" i="11" s="1"/>
  <c r="AC70" i="11" s="1"/>
  <c r="AC71" i="11" s="1"/>
  <c r="AC72" i="11" s="1"/>
  <c r="AC73" i="11" s="1"/>
  <c r="AC74" i="11" s="1"/>
  <c r="AC75" i="11" s="1"/>
  <c r="AC76" i="11" s="1"/>
  <c r="K77" i="11" s="1"/>
  <c r="U77" i="11" s="1"/>
  <c r="V77" i="11" s="1"/>
  <c r="U36" i="11"/>
  <c r="V36" i="11" s="1"/>
  <c r="AX3" i="11"/>
  <c r="K4" i="11" s="1"/>
  <c r="L9" i="1"/>
  <c r="AP58" i="11"/>
  <c r="AP59" i="11" s="1"/>
  <c r="AP60" i="11" s="1"/>
  <c r="AP61" i="11" s="1"/>
  <c r="AP62" i="11" s="1"/>
  <c r="AP63" i="11" s="1"/>
  <c r="AP64" i="11" s="1"/>
  <c r="AP65" i="11" s="1"/>
  <c r="K66" i="11" s="1"/>
  <c r="AB2" i="11"/>
  <c r="U182" i="12"/>
  <c r="V182" i="12" s="1"/>
  <c r="W182" i="12" s="1"/>
  <c r="AH182" i="12" s="1"/>
  <c r="W77" i="11" l="1"/>
  <c r="AZ77" i="11"/>
  <c r="AZ78" i="11" s="1"/>
  <c r="AZ79" i="11" s="1"/>
  <c r="AZ80" i="11" s="1"/>
  <c r="AZ81" i="11" s="1"/>
  <c r="AZ82" i="11" s="1"/>
  <c r="AZ83" i="11" s="1"/>
  <c r="AZ84" i="11" s="1"/>
  <c r="AZ85" i="11" s="1"/>
  <c r="AZ86" i="11" s="1"/>
  <c r="AZ87" i="11" s="1"/>
  <c r="AZ88" i="11" s="1"/>
  <c r="AZ89" i="11" s="1"/>
  <c r="AZ90" i="11" s="1"/>
  <c r="AZ91" i="11" s="1"/>
  <c r="AZ92" i="11" s="1"/>
  <c r="AZ93" i="11" s="1"/>
  <c r="AZ94" i="11" s="1"/>
  <c r="AZ95" i="11" s="1"/>
  <c r="AZ96" i="11" s="1"/>
  <c r="AZ97" i="11" s="1"/>
  <c r="K98" i="11" s="1"/>
  <c r="E183" i="12"/>
  <c r="U4" i="11"/>
  <c r="V4" i="11" s="1"/>
  <c r="AQ80" i="11"/>
  <c r="AQ81" i="11" s="1"/>
  <c r="AQ82" i="11" s="1"/>
  <c r="AQ83" i="11" s="1"/>
  <c r="AQ84" i="11" s="1"/>
  <c r="AQ85" i="11" s="1"/>
  <c r="AQ86" i="11" s="1"/>
  <c r="AQ87" i="11" s="1"/>
  <c r="AQ88" i="11" s="1"/>
  <c r="AQ89" i="11" s="1"/>
  <c r="AQ90" i="11" s="1"/>
  <c r="AQ91" i="11" s="1"/>
  <c r="AQ92" i="11" s="1"/>
  <c r="AQ93" i="11" s="1"/>
  <c r="AQ94" i="11" s="1"/>
  <c r="AQ95" i="11" s="1"/>
  <c r="K96" i="11" s="1"/>
  <c r="U181" i="12"/>
  <c r="V181" i="12" s="1"/>
  <c r="AC77" i="1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AC95" i="11" s="1"/>
  <c r="E96" i="11" s="1"/>
  <c r="U78" i="11"/>
  <c r="V78" i="11" s="1"/>
  <c r="W78" i="11" s="1"/>
  <c r="AT78" i="11" s="1"/>
  <c r="AT79" i="11" s="1"/>
  <c r="AT80" i="11" s="1"/>
  <c r="AT81" i="11" s="1"/>
  <c r="AT82" i="11" s="1"/>
  <c r="AT83" i="11" s="1"/>
  <c r="AT84" i="11" s="1"/>
  <c r="AT85" i="11" s="1"/>
  <c r="AT86" i="11" s="1"/>
  <c r="AT87" i="11" s="1"/>
  <c r="AT88" i="11" s="1"/>
  <c r="AT89" i="11" s="1"/>
  <c r="AT90" i="11" s="1"/>
  <c r="AT91" i="11" s="1"/>
  <c r="AT92" i="11" s="1"/>
  <c r="AT93" i="11" s="1"/>
  <c r="AT94" i="11" s="1"/>
  <c r="AT95" i="11" s="1"/>
  <c r="AT96" i="11" s="1"/>
  <c r="AT97" i="11" s="1"/>
  <c r="E98" i="11" s="1"/>
  <c r="AJ182" i="12"/>
  <c r="BE79" i="11"/>
  <c r="BE80" i="11" s="1"/>
  <c r="BE81" i="11" s="1"/>
  <c r="BE82" i="11" s="1"/>
  <c r="BE83" i="11" s="1"/>
  <c r="BE84" i="11" s="1"/>
  <c r="BE85" i="11" s="1"/>
  <c r="BE86" i="11" s="1"/>
  <c r="BE87" i="11" s="1"/>
  <c r="BE88" i="11" s="1"/>
  <c r="BE89" i="11" s="1"/>
  <c r="BE90" i="11" s="1"/>
  <c r="BE91" i="11" s="1"/>
  <c r="BE92" i="11" s="1"/>
  <c r="BE93" i="11" s="1"/>
  <c r="BE94" i="11" s="1"/>
  <c r="K95" i="11" s="1"/>
  <c r="U22" i="11"/>
  <c r="V22" i="11" s="1"/>
  <c r="W22" i="11" s="1"/>
  <c r="AN22" i="11" s="1"/>
  <c r="AN23" i="11" s="1"/>
  <c r="AN24" i="11" s="1"/>
  <c r="AN25" i="11" s="1"/>
  <c r="AN26" i="11" s="1"/>
  <c r="AN27" i="11" s="1"/>
  <c r="AN28" i="11" s="1"/>
  <c r="AN29" i="11" s="1"/>
  <c r="AN30" i="11" s="1"/>
  <c r="AN31" i="11" s="1"/>
  <c r="AN32" i="11" s="1"/>
  <c r="AN33" i="11" s="1"/>
  <c r="AN34" i="11" s="1"/>
  <c r="AN35" i="11" s="1"/>
  <c r="AN36" i="11" s="1"/>
  <c r="AN37" i="11" s="1"/>
  <c r="AN38" i="11" s="1"/>
  <c r="AN39" i="11" s="1"/>
  <c r="AN40" i="11" s="1"/>
  <c r="AN41" i="11" s="1"/>
  <c r="E42" i="11" s="1"/>
  <c r="W36" i="11"/>
  <c r="AI36" i="11" s="1"/>
  <c r="AI37" i="11" s="1"/>
  <c r="AI38" i="11" s="1"/>
  <c r="AI39" i="11" s="1"/>
  <c r="AI40" i="11" s="1"/>
  <c r="AI41" i="11" s="1"/>
  <c r="AI42" i="11" s="1"/>
  <c r="AI43" i="11" s="1"/>
  <c r="AI44" i="11" s="1"/>
  <c r="AI45" i="11" s="1"/>
  <c r="AI46" i="11" s="1"/>
  <c r="AI47" i="11" s="1"/>
  <c r="AI48" i="11" s="1"/>
  <c r="AI49" i="11" s="1"/>
  <c r="AI50" i="11" s="1"/>
  <c r="AI51" i="11" s="1"/>
  <c r="AI52" i="11" s="1"/>
  <c r="AI53" i="11" s="1"/>
  <c r="AI54" i="11" s="1"/>
  <c r="AI55" i="11" s="1"/>
  <c r="AI56" i="11" s="1"/>
  <c r="E57" i="11" s="1"/>
  <c r="AD36" i="1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D47" i="11" s="1"/>
  <c r="AD48" i="11" s="1"/>
  <c r="AD49" i="11" s="1"/>
  <c r="E50" i="11" s="1"/>
  <c r="AB3" i="11"/>
  <c r="AB4" i="11" s="1"/>
  <c r="AB5" i="11" s="1"/>
  <c r="AB6" i="11" s="1"/>
  <c r="AB7" i="11" s="1"/>
  <c r="AB8" i="11" s="1"/>
  <c r="AB9" i="11" s="1"/>
  <c r="AB10" i="11" s="1"/>
  <c r="AB11" i="11" s="1"/>
  <c r="AB12" i="11" s="1"/>
  <c r="E13" i="11" s="1"/>
  <c r="L6" i="1"/>
  <c r="AL9" i="11"/>
  <c r="AL10" i="11" s="1"/>
  <c r="AL11" i="11" s="1"/>
  <c r="AL12" i="11" s="1"/>
  <c r="AL13" i="11" s="1"/>
  <c r="AL14" i="11" s="1"/>
  <c r="AL15" i="11" s="1"/>
  <c r="AL16" i="11" s="1"/>
  <c r="AL17" i="11" s="1"/>
  <c r="AL18" i="11" s="1"/>
  <c r="AL19" i="11" s="1"/>
  <c r="AL20" i="11" s="1"/>
  <c r="AL21" i="11" s="1"/>
  <c r="AL22" i="11" s="1"/>
  <c r="AL23" i="11" s="1"/>
  <c r="AL24" i="11" s="1"/>
  <c r="AL25" i="11" s="1"/>
  <c r="K26" i="11" s="1"/>
  <c r="AA79" i="1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AA95" i="11" s="1"/>
  <c r="AA96" i="11" s="1"/>
  <c r="E97" i="11" s="1"/>
  <c r="AS80" i="11"/>
  <c r="AS81" i="11" s="1"/>
  <c r="AS82" i="11" s="1"/>
  <c r="AS83" i="11" s="1"/>
  <c r="AS84" i="11" s="1"/>
  <c r="AS85" i="11" s="1"/>
  <c r="AS86" i="11" s="1"/>
  <c r="AS87" i="11" s="1"/>
  <c r="AS88" i="11" s="1"/>
  <c r="AS89" i="11" s="1"/>
  <c r="AS90" i="11" s="1"/>
  <c r="AS91" i="11" s="1"/>
  <c r="AS92" i="11" s="1"/>
  <c r="AS93" i="11" s="1"/>
  <c r="AS94" i="11" s="1"/>
  <c r="E95" i="11" s="1"/>
  <c r="U98" i="11" l="1"/>
  <c r="V98" i="11" s="1"/>
  <c r="W98" i="11" s="1"/>
  <c r="U26" i="11"/>
  <c r="V26" i="11" s="1"/>
  <c r="W181" i="12"/>
  <c r="AM181" i="12" s="1"/>
  <c r="AM182" i="12" s="1"/>
  <c r="AV181" i="12"/>
  <c r="AV182" i="12" s="1"/>
  <c r="AQ96" i="11"/>
  <c r="AQ97" i="11" s="1"/>
  <c r="AQ98" i="11" s="1"/>
  <c r="AQ99" i="11" s="1"/>
  <c r="AQ100" i="11" s="1"/>
  <c r="AQ101" i="11" s="1"/>
  <c r="AQ102" i="11" s="1"/>
  <c r="AQ103" i="11" s="1"/>
  <c r="AQ104" i="11" s="1"/>
  <c r="AQ105" i="11" s="1"/>
  <c r="AQ106" i="11" s="1"/>
  <c r="AQ107" i="11" s="1"/>
  <c r="AQ108" i="11" s="1"/>
  <c r="AQ109" i="11" s="1"/>
  <c r="AQ110" i="11" s="1"/>
  <c r="E111" i="11" s="1"/>
  <c r="U13" i="11"/>
  <c r="V13" i="11" s="1"/>
  <c r="W13" i="11" s="1"/>
  <c r="BC13" i="11" s="1"/>
  <c r="BC14" i="11" s="1"/>
  <c r="BC15" i="11" s="1"/>
  <c r="BC16" i="11" s="1"/>
  <c r="BC17" i="11" s="1"/>
  <c r="BC18" i="11" s="1"/>
  <c r="BC19" i="11" s="1"/>
  <c r="BC20" i="11" s="1"/>
  <c r="BC21" i="11" s="1"/>
  <c r="BC22" i="11" s="1"/>
  <c r="BC23" i="11" s="1"/>
  <c r="BC24" i="11" s="1"/>
  <c r="BC25" i="11" s="1"/>
  <c r="BC26" i="11" s="1"/>
  <c r="E27" i="11" s="1"/>
  <c r="W4" i="11"/>
  <c r="AX4" i="11" s="1"/>
  <c r="AX5" i="11" s="1"/>
  <c r="AX6" i="11" s="1"/>
  <c r="AX7" i="11" s="1"/>
  <c r="AX8" i="11" s="1"/>
  <c r="AX9" i="11" s="1"/>
  <c r="AX10" i="11" s="1"/>
  <c r="AX11" i="11" s="1"/>
  <c r="AX12" i="11" s="1"/>
  <c r="AX13" i="11" s="1"/>
  <c r="AX14" i="11" s="1"/>
  <c r="AX15" i="11" s="1"/>
  <c r="AX16" i="11" s="1"/>
  <c r="AX17" i="11" s="1"/>
  <c r="AX18" i="11" s="1"/>
  <c r="AX19" i="11" s="1"/>
  <c r="AX20" i="11" s="1"/>
  <c r="AX21" i="11" s="1"/>
  <c r="AX22" i="11" s="1"/>
  <c r="AX23" i="11" s="1"/>
  <c r="AX24" i="11" s="1"/>
  <c r="E25" i="11" s="1"/>
  <c r="BD4" i="11"/>
  <c r="BD5" i="11" s="1"/>
  <c r="BD6" i="11" s="1"/>
  <c r="BD7" i="11" s="1"/>
  <c r="BD8" i="11" s="1"/>
  <c r="BD9" i="11" s="1"/>
  <c r="BD10" i="11" s="1"/>
  <c r="BD11" i="11" s="1"/>
  <c r="BD12" i="11" s="1"/>
  <c r="BD13" i="11" s="1"/>
  <c r="BD14" i="11" s="1"/>
  <c r="BD15" i="11" s="1"/>
  <c r="BD16" i="11" s="1"/>
  <c r="BD17" i="11" s="1"/>
  <c r="BD18" i="11" s="1"/>
  <c r="BD19" i="11" s="1"/>
  <c r="BD20" i="11" s="1"/>
  <c r="BD21" i="11" s="1"/>
  <c r="BD22" i="11" s="1"/>
  <c r="BD23" i="11" s="1"/>
  <c r="K24" i="11" s="1"/>
  <c r="AW22" i="11"/>
  <c r="AW23" i="11" s="1"/>
  <c r="AW24" i="11" s="1"/>
  <c r="AW25" i="11" s="1"/>
  <c r="AW26" i="11" s="1"/>
  <c r="AW27" i="11" s="1"/>
  <c r="AW28" i="11" s="1"/>
  <c r="AW29" i="11" s="1"/>
  <c r="AW30" i="11" s="1"/>
  <c r="AW31" i="11" s="1"/>
  <c r="AW32" i="11" s="1"/>
  <c r="AW33" i="11" s="1"/>
  <c r="AW34" i="11" s="1"/>
  <c r="AW35" i="11" s="1"/>
  <c r="AW36" i="11" s="1"/>
  <c r="AW37" i="11" s="1"/>
  <c r="AW38" i="11" s="1"/>
  <c r="AW39" i="11" s="1"/>
  <c r="AW40" i="11" s="1"/>
  <c r="AW41" i="11" s="1"/>
  <c r="AW42" i="11" s="1"/>
  <c r="AW43" i="11" s="1"/>
  <c r="AW44" i="11" s="1"/>
  <c r="AW45" i="11" s="1"/>
  <c r="AW46" i="11" s="1"/>
  <c r="AW47" i="11" s="1"/>
  <c r="AW48" i="11" s="1"/>
  <c r="AW49" i="11" s="1"/>
  <c r="AW50" i="11" s="1"/>
  <c r="E51" i="11" s="1"/>
  <c r="AJ183" i="12"/>
  <c r="AJ2" i="11"/>
  <c r="U95" i="11"/>
  <c r="V95" i="11" s="1"/>
  <c r="W95" i="11" s="1"/>
  <c r="BE95" i="11" s="1"/>
  <c r="BE96" i="11" s="1"/>
  <c r="BE97" i="11" s="1"/>
  <c r="BE98" i="11" s="1"/>
  <c r="BE99" i="11" s="1"/>
  <c r="BE100" i="11" s="1"/>
  <c r="BE101" i="11" s="1"/>
  <c r="BE102" i="11" s="1"/>
  <c r="BE103" i="11" s="1"/>
  <c r="BE104" i="11" s="1"/>
  <c r="BE105" i="11" s="1"/>
  <c r="BE106" i="11" s="1"/>
  <c r="BE107" i="11" s="1"/>
  <c r="BE108" i="11" s="1"/>
  <c r="BE109" i="11" s="1"/>
  <c r="BE110" i="11" s="1"/>
  <c r="K111" i="11" s="1"/>
  <c r="AZ98" i="11"/>
  <c r="AZ99" i="11" s="1"/>
  <c r="AZ100" i="11" s="1"/>
  <c r="AZ101" i="11" s="1"/>
  <c r="AZ102" i="11" s="1"/>
  <c r="AZ103" i="11" s="1"/>
  <c r="AZ104" i="11" s="1"/>
  <c r="AZ105" i="11" s="1"/>
  <c r="AZ106" i="11" s="1"/>
  <c r="AZ107" i="11" s="1"/>
  <c r="AZ108" i="11" s="1"/>
  <c r="AZ109" i="11" s="1"/>
  <c r="AZ110" i="11" s="1"/>
  <c r="AZ111" i="11" s="1"/>
  <c r="E112" i="11" s="1"/>
  <c r="U96" i="11"/>
  <c r="V96" i="11" s="1"/>
  <c r="W96" i="11" s="1"/>
  <c r="BH78" i="11"/>
  <c r="BH79" i="11" s="1"/>
  <c r="BH80" i="11" s="1"/>
  <c r="BH81" i="11" s="1"/>
  <c r="BH82" i="11" s="1"/>
  <c r="BH83" i="11" s="1"/>
  <c r="BH84" i="11" s="1"/>
  <c r="BH85" i="11" s="1"/>
  <c r="BH86" i="11" s="1"/>
  <c r="BH87" i="11" s="1"/>
  <c r="BH88" i="11" s="1"/>
  <c r="BH89" i="11" s="1"/>
  <c r="BH90" i="11" s="1"/>
  <c r="BH91" i="11" s="1"/>
  <c r="BH92" i="11" s="1"/>
  <c r="BH93" i="11" s="1"/>
  <c r="BH94" i="11" s="1"/>
  <c r="BH95" i="11" s="1"/>
  <c r="BH96" i="11" s="1"/>
  <c r="K97" i="11" s="1"/>
  <c r="AB13" i="11" l="1"/>
  <c r="AB14" i="11" s="1"/>
  <c r="AB15" i="11" s="1"/>
  <c r="AB16" i="11" s="1"/>
  <c r="AB17" i="11" s="1"/>
  <c r="AB18" i="11" s="1"/>
  <c r="AB19" i="11" s="1"/>
  <c r="AB20" i="11" s="1"/>
  <c r="AB21" i="11" s="1"/>
  <c r="AB22" i="11" s="1"/>
  <c r="AB23" i="11" s="1"/>
  <c r="AB24" i="11" s="1"/>
  <c r="AB25" i="11" s="1"/>
  <c r="AB26" i="11" s="1"/>
  <c r="AB27" i="11" s="1"/>
  <c r="AB28" i="11" s="1"/>
  <c r="AB29" i="11" s="1"/>
  <c r="K30" i="11" s="1"/>
  <c r="U27" i="11"/>
  <c r="V27" i="11" s="1"/>
  <c r="W27" i="11" s="1"/>
  <c r="AR27" i="11" s="1"/>
  <c r="AR28" i="11" s="1"/>
  <c r="AR29" i="11" s="1"/>
  <c r="AR30" i="11" s="1"/>
  <c r="AR31" i="11" s="1"/>
  <c r="AR32" i="11" s="1"/>
  <c r="AR33" i="11" s="1"/>
  <c r="AR34" i="11" s="1"/>
  <c r="AR35" i="11" s="1"/>
  <c r="AR36" i="11" s="1"/>
  <c r="AR37" i="11" s="1"/>
  <c r="AR38" i="11" s="1"/>
  <c r="AR39" i="11" s="1"/>
  <c r="AR40" i="11" s="1"/>
  <c r="AR41" i="11" s="1"/>
  <c r="AR42" i="11" s="1"/>
  <c r="AR43" i="11" s="1"/>
  <c r="AR44" i="11" s="1"/>
  <c r="E45" i="11" s="1"/>
  <c r="U111" i="11"/>
  <c r="V111" i="11" s="1"/>
  <c r="W111" i="11" s="1"/>
  <c r="BE111" i="11" s="1"/>
  <c r="BE112" i="11" s="1"/>
  <c r="BE113" i="11" s="1"/>
  <c r="BE114" i="11" s="1"/>
  <c r="BE115" i="11" s="1"/>
  <c r="BE116" i="11" s="1"/>
  <c r="BE117" i="11" s="1"/>
  <c r="BE118" i="11" s="1"/>
  <c r="BE119" i="11" s="1"/>
  <c r="BE120" i="11" s="1"/>
  <c r="BE121" i="11" s="1"/>
  <c r="BE122" i="11" s="1"/>
  <c r="BE123" i="11" s="1"/>
  <c r="BE124" i="11" s="1"/>
  <c r="BE125" i="11" s="1"/>
  <c r="BE126" i="11" s="1"/>
  <c r="BE127" i="11" s="1"/>
  <c r="BE128" i="11" s="1"/>
  <c r="AV183" i="12"/>
  <c r="AV2" i="11"/>
  <c r="AJ3" i="11"/>
  <c r="AJ4" i="11" s="1"/>
  <c r="AJ5" i="11" s="1"/>
  <c r="AJ6" i="11" s="1"/>
  <c r="K7" i="11" s="1"/>
  <c r="L3" i="1"/>
  <c r="K183" i="12"/>
  <c r="U97" i="11"/>
  <c r="V97" i="11" s="1"/>
  <c r="W26" i="11"/>
  <c r="AL26" i="11" s="1"/>
  <c r="AL27" i="11" s="1"/>
  <c r="AL28" i="11" s="1"/>
  <c r="AL29" i="11" s="1"/>
  <c r="AL30" i="11" s="1"/>
  <c r="AL31" i="11" s="1"/>
  <c r="AL32" i="11" s="1"/>
  <c r="AL33" i="11" s="1"/>
  <c r="AL34" i="11" s="1"/>
  <c r="AL35" i="11" s="1"/>
  <c r="AL36" i="11" s="1"/>
  <c r="AL37" i="11" s="1"/>
  <c r="AL38" i="11" s="1"/>
  <c r="AL39" i="11" s="1"/>
  <c r="AL40" i="11" s="1"/>
  <c r="AL41" i="11" s="1"/>
  <c r="AL42" i="11" s="1"/>
  <c r="AL43" i="11" s="1"/>
  <c r="AL44" i="11" s="1"/>
  <c r="AL45" i="11" s="1"/>
  <c r="AL46" i="11" s="1"/>
  <c r="AL47" i="11" s="1"/>
  <c r="AL48" i="11" s="1"/>
  <c r="AL49" i="11" s="1"/>
  <c r="AL50" i="11" s="1"/>
  <c r="AL51" i="11" s="1"/>
  <c r="AL52" i="11" s="1"/>
  <c r="AL53" i="11" s="1"/>
  <c r="AL54" i="11" s="1"/>
  <c r="AL55" i="11" s="1"/>
  <c r="AL56" i="11" s="1"/>
  <c r="K57" i="11" s="1"/>
  <c r="BF26" i="11"/>
  <c r="BF27" i="11" s="1"/>
  <c r="BF28" i="11" s="1"/>
  <c r="BF29" i="11" s="1"/>
  <c r="BF30" i="11" s="1"/>
  <c r="BF31" i="11" s="1"/>
  <c r="BF32" i="11" s="1"/>
  <c r="BF33" i="11" s="1"/>
  <c r="BF34" i="11" s="1"/>
  <c r="BF35" i="11" s="1"/>
  <c r="BF36" i="11" s="1"/>
  <c r="BF37" i="11" s="1"/>
  <c r="BF38" i="11" s="1"/>
  <c r="BF39" i="11" s="1"/>
  <c r="BF40" i="11" s="1"/>
  <c r="BF41" i="11" s="1"/>
  <c r="K42" i="11" s="1"/>
  <c r="AC96" i="11"/>
  <c r="AC97" i="11" s="1"/>
  <c r="AC98" i="11" s="1"/>
  <c r="AC99" i="11" s="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E114" i="11" s="1"/>
  <c r="AT98" i="11"/>
  <c r="AT99" i="11" s="1"/>
  <c r="AT100" i="11" s="1"/>
  <c r="AT101" i="11" s="1"/>
  <c r="AT102" i="11" s="1"/>
  <c r="AT103" i="11" s="1"/>
  <c r="AT104" i="11" s="1"/>
  <c r="AT105" i="11" s="1"/>
  <c r="AT106" i="11" s="1"/>
  <c r="AT107" i="11" s="1"/>
  <c r="AT108" i="11" s="1"/>
  <c r="AT109" i="11" s="1"/>
  <c r="AT110" i="11" s="1"/>
  <c r="AT111" i="11" s="1"/>
  <c r="AT112" i="11" s="1"/>
  <c r="AT113" i="11" s="1"/>
  <c r="K114" i="11" s="1"/>
  <c r="AS95" i="11"/>
  <c r="AS96" i="11" s="1"/>
  <c r="AS97" i="11" s="1"/>
  <c r="AS98" i="11" s="1"/>
  <c r="AS99" i="11" s="1"/>
  <c r="AS100" i="11" s="1"/>
  <c r="AS101" i="11" s="1"/>
  <c r="AS102" i="11" s="1"/>
  <c r="AS103" i="11" s="1"/>
  <c r="AS104" i="11" s="1"/>
  <c r="AS105" i="11" s="1"/>
  <c r="AS106" i="11" s="1"/>
  <c r="AS107" i="11" s="1"/>
  <c r="AS108" i="11" s="1"/>
  <c r="AS109" i="11" s="1"/>
  <c r="AS110" i="11" s="1"/>
  <c r="AS111" i="11" s="1"/>
  <c r="AS112" i="11" s="1"/>
  <c r="K113" i="11" s="1"/>
  <c r="BE129" i="11" l="1"/>
  <c r="K130" i="11" s="1"/>
  <c r="AV3" i="11"/>
  <c r="AV4" i="11" s="1"/>
  <c r="AV5" i="11" s="1"/>
  <c r="AV6" i="11" s="1"/>
  <c r="AV7" i="11" s="1"/>
  <c r="K8" i="11" s="1"/>
  <c r="L4" i="1"/>
  <c r="AQ111" i="11"/>
  <c r="AQ112" i="11" s="1"/>
  <c r="AQ113" i="11" s="1"/>
  <c r="AQ114" i="11" s="1"/>
  <c r="AQ115" i="11" s="1"/>
  <c r="AQ116" i="11" s="1"/>
  <c r="AQ117" i="11" s="1"/>
  <c r="AQ118" i="11" s="1"/>
  <c r="AQ119" i="11" s="1"/>
  <c r="AQ120" i="11" s="1"/>
  <c r="AQ121" i="11" s="1"/>
  <c r="AQ122" i="11" s="1"/>
  <c r="AQ123" i="11" s="1"/>
  <c r="E124" i="11" s="1"/>
  <c r="U42" i="11"/>
  <c r="V42" i="11" s="1"/>
  <c r="BC27" i="11"/>
  <c r="BC28" i="11" s="1"/>
  <c r="BC29" i="11" s="1"/>
  <c r="BC30" i="11" s="1"/>
  <c r="BC31" i="11" s="1"/>
  <c r="BC32" i="11" s="1"/>
  <c r="BC33" i="11" s="1"/>
  <c r="BC34" i="11" s="1"/>
  <c r="BC35" i="11" s="1"/>
  <c r="BC36" i="11" s="1"/>
  <c r="BC37" i="11" s="1"/>
  <c r="BC38" i="11" s="1"/>
  <c r="BC39" i="11" s="1"/>
  <c r="BC40" i="11" s="1"/>
  <c r="BC41" i="11" s="1"/>
  <c r="BC42" i="11" s="1"/>
  <c r="BC43" i="11" s="1"/>
  <c r="K44" i="11" s="1"/>
  <c r="AC114" i="11"/>
  <c r="AC115" i="11" s="1"/>
  <c r="AC116" i="11" s="1"/>
  <c r="AC117" i="11" s="1"/>
  <c r="AC118" i="11" s="1"/>
  <c r="AC119" i="11" s="1"/>
  <c r="AC120" i="11" s="1"/>
  <c r="AC121" i="11" s="1"/>
  <c r="AC122" i="11" s="1"/>
  <c r="E123" i="11" s="1"/>
  <c r="U114" i="11"/>
  <c r="V114" i="11" s="1"/>
  <c r="W114" i="11" s="1"/>
  <c r="AT114" i="11" s="1"/>
  <c r="AT115" i="11" s="1"/>
  <c r="AT116" i="11" s="1"/>
  <c r="E117" i="11" s="1"/>
  <c r="U30" i="11"/>
  <c r="V30" i="11" s="1"/>
  <c r="U57" i="11"/>
  <c r="V57" i="11" s="1"/>
  <c r="W97" i="11"/>
  <c r="BH97" i="11" s="1"/>
  <c r="BH98" i="11" s="1"/>
  <c r="BH99" i="11" s="1"/>
  <c r="BH100" i="11" s="1"/>
  <c r="BH101" i="11" s="1"/>
  <c r="BH102" i="11" s="1"/>
  <c r="BH103" i="11" s="1"/>
  <c r="BH104" i="11" s="1"/>
  <c r="BH105" i="11" s="1"/>
  <c r="BH106" i="11" s="1"/>
  <c r="BH107" i="11" s="1"/>
  <c r="BH108" i="11" s="1"/>
  <c r="BH109" i="11" s="1"/>
  <c r="BH110" i="11" s="1"/>
  <c r="BH111" i="11" s="1"/>
  <c r="BH112" i="11" s="1"/>
  <c r="E113" i="11" s="1"/>
  <c r="AA97" i="11"/>
  <c r="AA98" i="11" s="1"/>
  <c r="AA99" i="11" s="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K112" i="11" s="1"/>
  <c r="U7" i="11"/>
  <c r="V7" i="11" s="1"/>
  <c r="U183" i="12"/>
  <c r="V183" i="12" s="1"/>
  <c r="W7" i="11" l="1"/>
  <c r="AJ7" i="11" s="1"/>
  <c r="AJ8" i="11" s="1"/>
  <c r="AJ9" i="11" s="1"/>
  <c r="AJ10" i="11" s="1"/>
  <c r="AJ11" i="11" s="1"/>
  <c r="AJ12" i="11" s="1"/>
  <c r="AJ13" i="11" s="1"/>
  <c r="AJ14" i="11" s="1"/>
  <c r="AJ15" i="11" s="1"/>
  <c r="AJ16" i="11" s="1"/>
  <c r="AJ17" i="11" s="1"/>
  <c r="AJ18" i="11" s="1"/>
  <c r="E19" i="11" s="1"/>
  <c r="AF7" i="11"/>
  <c r="AF8" i="11" s="1"/>
  <c r="AF9" i="11" s="1"/>
  <c r="AF10" i="11" s="1"/>
  <c r="AF11" i="11" s="1"/>
  <c r="AF12" i="11" s="1"/>
  <c r="AF13" i="11" s="1"/>
  <c r="AF14" i="11" s="1"/>
  <c r="AF15" i="11" s="1"/>
  <c r="AF16" i="11" s="1"/>
  <c r="AF17" i="11" s="1"/>
  <c r="AF18" i="11" s="1"/>
  <c r="AF19" i="11" s="1"/>
  <c r="AF20" i="11" s="1"/>
  <c r="AF21" i="11" s="1"/>
  <c r="AF22" i="11" s="1"/>
  <c r="AF23" i="11" s="1"/>
  <c r="AF24" i="11" s="1"/>
  <c r="K25" i="11" s="1"/>
  <c r="W183" i="12"/>
  <c r="AM183" i="12" s="1"/>
  <c r="AM2" i="11" s="1"/>
  <c r="AH183" i="12"/>
  <c r="AH2" i="11" s="1"/>
  <c r="W42" i="11"/>
  <c r="BF42" i="11" s="1"/>
  <c r="BF43" i="11" s="1"/>
  <c r="BF44" i="11" s="1"/>
  <c r="BF45" i="11" s="1"/>
  <c r="BF46" i="11" s="1"/>
  <c r="BF47" i="11" s="1"/>
  <c r="BF48" i="11" s="1"/>
  <c r="BF49" i="11" s="1"/>
  <c r="BF50" i="11" s="1"/>
  <c r="K51" i="11" s="1"/>
  <c r="AN42" i="11"/>
  <c r="AN43" i="11" s="1"/>
  <c r="AN44" i="11" s="1"/>
  <c r="AN45" i="11" s="1"/>
  <c r="AN46" i="11" s="1"/>
  <c r="AN47" i="11" s="1"/>
  <c r="AN48" i="11" s="1"/>
  <c r="AN49" i="11" s="1"/>
  <c r="K50" i="11" s="1"/>
  <c r="U112" i="11"/>
  <c r="V112" i="11" s="1"/>
  <c r="U44" i="11"/>
  <c r="V44" i="11" s="1"/>
  <c r="W57" i="11"/>
  <c r="AL57" i="11" s="1"/>
  <c r="AL58" i="11" s="1"/>
  <c r="AL59" i="11" s="1"/>
  <c r="AL60" i="11" s="1"/>
  <c r="AL61" i="11" s="1"/>
  <c r="AL62" i="11" s="1"/>
  <c r="AL63" i="11" s="1"/>
  <c r="AL64" i="11" s="1"/>
  <c r="AL65" i="11" s="1"/>
  <c r="AL66" i="11" s="1"/>
  <c r="AL67" i="11" s="1"/>
  <c r="AL68" i="11" s="1"/>
  <c r="AL69" i="11" s="1"/>
  <c r="E70" i="11" s="1"/>
  <c r="AI57" i="11"/>
  <c r="AI58" i="11" s="1"/>
  <c r="AI59" i="11" s="1"/>
  <c r="AI60" i="11" s="1"/>
  <c r="AI61" i="11" s="1"/>
  <c r="AI62" i="11" s="1"/>
  <c r="AI63" i="11" s="1"/>
  <c r="AI64" i="11" s="1"/>
  <c r="AI65" i="11" s="1"/>
  <c r="AI66" i="11" s="1"/>
  <c r="AI67" i="11" s="1"/>
  <c r="AI68" i="11" s="1"/>
  <c r="AI69" i="11" s="1"/>
  <c r="AI70" i="11" s="1"/>
  <c r="K71" i="11" s="1"/>
  <c r="W30" i="1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K45" i="11" s="1"/>
  <c r="BG30" i="11"/>
  <c r="BG31" i="11" s="1"/>
  <c r="BG32" i="11" s="1"/>
  <c r="BG33" i="11" s="1"/>
  <c r="BG34" i="11" s="1"/>
  <c r="BG35" i="11" s="1"/>
  <c r="BG36" i="11" s="1"/>
  <c r="BG37" i="11" s="1"/>
  <c r="BG38" i="11" s="1"/>
  <c r="BG39" i="11" s="1"/>
  <c r="BG40" i="11" s="1"/>
  <c r="BG41" i="11" s="1"/>
  <c r="BG42" i="11" s="1"/>
  <c r="BG43" i="11" s="1"/>
  <c r="BG44" i="11" s="1"/>
  <c r="BG45" i="11" s="1"/>
  <c r="K46" i="11" s="1"/>
  <c r="U113" i="11"/>
  <c r="V113" i="11" s="1"/>
  <c r="W113" i="11" s="1"/>
  <c r="AS113" i="11" s="1"/>
  <c r="AS114" i="11" s="1"/>
  <c r="AS115" i="11" s="1"/>
  <c r="AS116" i="11" s="1"/>
  <c r="AS117" i="11" s="1"/>
  <c r="AS118" i="11" s="1"/>
  <c r="AS119" i="11" s="1"/>
  <c r="AS120" i="11" s="1"/>
  <c r="AS121" i="11" s="1"/>
  <c r="AS122" i="11" s="1"/>
  <c r="AS123" i="11" s="1"/>
  <c r="AS124" i="11" s="1"/>
  <c r="AS125" i="11" s="1"/>
  <c r="AS126" i="11" s="1"/>
  <c r="AS127" i="11" s="1"/>
  <c r="E128" i="11" s="1"/>
  <c r="W112" i="11" l="1"/>
  <c r="AA112" i="11" s="1"/>
  <c r="AA113" i="11" s="1"/>
  <c r="AA114" i="11" s="1"/>
  <c r="AA115" i="11" s="1"/>
  <c r="AA116" i="11" s="1"/>
  <c r="AA117" i="11" s="1"/>
  <c r="AA118" i="11" s="1"/>
  <c r="AA119" i="11" s="1"/>
  <c r="AA120" i="11" s="1"/>
  <c r="AA121" i="11" s="1"/>
  <c r="AA122" i="11" s="1"/>
  <c r="AA123" i="11" s="1"/>
  <c r="AA124" i="11" s="1"/>
  <c r="AA125" i="11" s="1"/>
  <c r="AA126" i="11" s="1"/>
  <c r="AA127" i="11" s="1"/>
  <c r="AA128" i="11" s="1"/>
  <c r="AZ112" i="11"/>
  <c r="AZ113" i="11" s="1"/>
  <c r="AZ114" i="11" s="1"/>
  <c r="AZ115" i="11" s="1"/>
  <c r="AZ116" i="11" s="1"/>
  <c r="K117" i="11" s="1"/>
  <c r="U50" i="11"/>
  <c r="V50" i="11" s="1"/>
  <c r="U51" i="11"/>
  <c r="V51" i="11" s="1"/>
  <c r="E3" i="11"/>
  <c r="L11" i="1"/>
  <c r="U46" i="11"/>
  <c r="V46" i="11" s="1"/>
  <c r="U25" i="11"/>
  <c r="V25" i="11" s="1"/>
  <c r="U45" i="11"/>
  <c r="V45" i="11" s="1"/>
  <c r="BH113" i="11"/>
  <c r="BH114" i="11" s="1"/>
  <c r="BH115" i="11" s="1"/>
  <c r="BH116" i="11" s="1"/>
  <c r="BH117" i="11" s="1"/>
  <c r="BH118" i="11" s="1"/>
  <c r="BH119" i="11" s="1"/>
  <c r="BH120" i="11" s="1"/>
  <c r="BH121" i="11" s="1"/>
  <c r="BH122" i="11" s="1"/>
  <c r="BH123" i="11" s="1"/>
  <c r="BH124" i="11" s="1"/>
  <c r="BH125" i="11" s="1"/>
  <c r="BH126" i="11" s="1"/>
  <c r="BH127" i="11" s="1"/>
  <c r="BH128" i="11" s="1"/>
  <c r="AM3" i="11"/>
  <c r="AM4" i="11" s="1"/>
  <c r="AM5" i="11" s="1"/>
  <c r="AM6" i="11" s="1"/>
  <c r="AM7" i="11" s="1"/>
  <c r="E8" i="11" s="1"/>
  <c r="L2" i="1"/>
  <c r="W44" i="11"/>
  <c r="BC44" i="11" s="1"/>
  <c r="BC45" i="11" s="1"/>
  <c r="BC46" i="11" s="1"/>
  <c r="BC47" i="11" s="1"/>
  <c r="BC48" i="11" s="1"/>
  <c r="BC49" i="11" s="1"/>
  <c r="BC50" i="11" s="1"/>
  <c r="BC51" i="11" s="1"/>
  <c r="E52" i="11" s="1"/>
  <c r="AK44" i="11"/>
  <c r="AK45" i="11" s="1"/>
  <c r="AK46" i="11" s="1"/>
  <c r="AK47" i="11" s="1"/>
  <c r="AK48" i="11" s="1"/>
  <c r="AK49" i="11" s="1"/>
  <c r="AK50" i="11" s="1"/>
  <c r="AK51" i="11" s="1"/>
  <c r="AK52" i="11" s="1"/>
  <c r="K53" i="11" s="1"/>
  <c r="W46" i="11" l="1"/>
  <c r="BG46" i="11" s="1"/>
  <c r="BG47" i="11" s="1"/>
  <c r="BG48" i="11" s="1"/>
  <c r="BG49" i="11" s="1"/>
  <c r="BG50" i="11" s="1"/>
  <c r="BG51" i="11" s="1"/>
  <c r="BG52" i="11" s="1"/>
  <c r="BG53" i="11" s="1"/>
  <c r="BG54" i="11" s="1"/>
  <c r="BG55" i="11" s="1"/>
  <c r="BG56" i="11" s="1"/>
  <c r="BG57" i="11" s="1"/>
  <c r="BG58" i="11" s="1"/>
  <c r="BG59" i="11" s="1"/>
  <c r="E60" i="11" s="1"/>
  <c r="AU46" i="1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K59" i="11" s="1"/>
  <c r="BH129" i="11"/>
  <c r="BH130" i="11" s="1"/>
  <c r="BH131" i="11" s="1"/>
  <c r="BH132" i="11" s="1"/>
  <c r="BH133" i="11" s="1"/>
  <c r="BH134" i="11" s="1"/>
  <c r="BH135" i="11" s="1"/>
  <c r="K136" i="11" s="1"/>
  <c r="W51" i="11"/>
  <c r="BF51" i="11" s="1"/>
  <c r="BF52" i="11" s="1"/>
  <c r="BF53" i="11" s="1"/>
  <c r="BF54" i="11" s="1"/>
  <c r="BF55" i="11" s="1"/>
  <c r="BF56" i="11" s="1"/>
  <c r="BF57" i="11" s="1"/>
  <c r="BF58" i="11" s="1"/>
  <c r="BF59" i="11" s="1"/>
  <c r="BF60" i="11" s="1"/>
  <c r="BF61" i="11" s="1"/>
  <c r="BF62" i="11" s="1"/>
  <c r="BF63" i="11" s="1"/>
  <c r="BF64" i="11" s="1"/>
  <c r="BF65" i="11" s="1"/>
  <c r="BF66" i="11" s="1"/>
  <c r="BF67" i="11" s="1"/>
  <c r="BF68" i="11" s="1"/>
  <c r="BF69" i="11" s="1"/>
  <c r="BF70" i="11" s="1"/>
  <c r="E71" i="11" s="1"/>
  <c r="AW51" i="11"/>
  <c r="AW52" i="11" s="1"/>
  <c r="AW53" i="11" s="1"/>
  <c r="AW54" i="11" s="1"/>
  <c r="AW55" i="11" s="1"/>
  <c r="AW56" i="11" s="1"/>
  <c r="AW57" i="11" s="1"/>
  <c r="AW58" i="11" s="1"/>
  <c r="AW59" i="11" s="1"/>
  <c r="AW60" i="11" s="1"/>
  <c r="AW61" i="11" s="1"/>
  <c r="AW62" i="11" s="1"/>
  <c r="AW63" i="11" s="1"/>
  <c r="AW64" i="11" s="1"/>
  <c r="AW65" i="11" s="1"/>
  <c r="E66" i="11" s="1"/>
  <c r="U8" i="11"/>
  <c r="V8" i="11" s="1"/>
  <c r="W8" i="11" s="1"/>
  <c r="AV8" i="11" s="1"/>
  <c r="AV9" i="11" s="1"/>
  <c r="AV10" i="11" s="1"/>
  <c r="AV11" i="11" s="1"/>
  <c r="AV12" i="11" s="1"/>
  <c r="AV13" i="11" s="1"/>
  <c r="AV14" i="11" s="1"/>
  <c r="AV15" i="11" s="1"/>
  <c r="AV16" i="11" s="1"/>
  <c r="AV17" i="11" s="1"/>
  <c r="AV18" i="11" s="1"/>
  <c r="AV19" i="11" s="1"/>
  <c r="AV20" i="11" s="1"/>
  <c r="AV21" i="11" s="1"/>
  <c r="AV22" i="11" s="1"/>
  <c r="AV23" i="11" s="1"/>
  <c r="E24" i="11" s="1"/>
  <c r="W50" i="11"/>
  <c r="AN50" i="11" s="1"/>
  <c r="AN51" i="11" s="1"/>
  <c r="AN52" i="11" s="1"/>
  <c r="AN53" i="11" s="1"/>
  <c r="AN54" i="11" s="1"/>
  <c r="AN55" i="11" s="1"/>
  <c r="AN56" i="11" s="1"/>
  <c r="AN57" i="11" s="1"/>
  <c r="AN58" i="11" s="1"/>
  <c r="AN59" i="11" s="1"/>
  <c r="AN60" i="11" s="1"/>
  <c r="AN61" i="11" s="1"/>
  <c r="AN62" i="11" s="1"/>
  <c r="AN63" i="11" s="1"/>
  <c r="AN64" i="11" s="1"/>
  <c r="AN65" i="11" s="1"/>
  <c r="AN66" i="11" s="1"/>
  <c r="AN67" i="11" s="1"/>
  <c r="AN68" i="11" s="1"/>
  <c r="AN69" i="11" s="1"/>
  <c r="AN70" i="11" s="1"/>
  <c r="AN71" i="11" s="1"/>
  <c r="E72" i="11" s="1"/>
  <c r="AD50" i="11"/>
  <c r="AD51" i="11" s="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K70" i="11" s="1"/>
  <c r="U3" i="11"/>
  <c r="V3" i="11" s="1"/>
  <c r="W3" i="11" s="1"/>
  <c r="AG3" i="11" s="1"/>
  <c r="AG4" i="11" s="1"/>
  <c r="AG5" i="11" s="1"/>
  <c r="AG6" i="11" s="1"/>
  <c r="AG7" i="11" s="1"/>
  <c r="AG8" i="11" s="1"/>
  <c r="AG9" i="11" s="1"/>
  <c r="AG10" i="11" s="1"/>
  <c r="AG11" i="11" s="1"/>
  <c r="AG12" i="11" s="1"/>
  <c r="AG13" i="11" s="1"/>
  <c r="AG14" i="11" s="1"/>
  <c r="AG15" i="11" s="1"/>
  <c r="AG16" i="11" s="1"/>
  <c r="AG17" i="11" s="1"/>
  <c r="AG18" i="11" s="1"/>
  <c r="AG19" i="11" s="1"/>
  <c r="AG20" i="11" s="1"/>
  <c r="AG21" i="11" s="1"/>
  <c r="AG22" i="11" s="1"/>
  <c r="E23" i="11" s="1"/>
  <c r="W45" i="11"/>
  <c r="AB45" i="11" s="1"/>
  <c r="AB46" i="11" s="1"/>
  <c r="AB47" i="11" s="1"/>
  <c r="AB48" i="11" s="1"/>
  <c r="AB49" i="11" s="1"/>
  <c r="AB50" i="11" s="1"/>
  <c r="AB51" i="11" s="1"/>
  <c r="AB52" i="11" s="1"/>
  <c r="E53" i="11" s="1"/>
  <c r="AR45" i="11"/>
  <c r="AR46" i="11" s="1"/>
  <c r="AR47" i="11" s="1"/>
  <c r="AR48" i="11" s="1"/>
  <c r="AR49" i="11" s="1"/>
  <c r="AR50" i="11" s="1"/>
  <c r="AR51" i="11" s="1"/>
  <c r="AR52" i="11" s="1"/>
  <c r="AR53" i="11" s="1"/>
  <c r="AR54" i="11" s="1"/>
  <c r="AR55" i="11" s="1"/>
  <c r="AR56" i="11" s="1"/>
  <c r="AR57" i="11" s="1"/>
  <c r="AR58" i="11" s="1"/>
  <c r="AR59" i="11" s="1"/>
  <c r="K60" i="11" s="1"/>
  <c r="U117" i="11"/>
  <c r="V117" i="11" s="1"/>
  <c r="U52" i="11"/>
  <c r="V52" i="11" s="1"/>
  <c r="W52" i="11" s="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71" i="11" s="1"/>
  <c r="AE72" i="11" s="1"/>
  <c r="E73" i="11" s="1"/>
  <c r="W25" i="11"/>
  <c r="AF25" i="11" s="1"/>
  <c r="AF26" i="11" s="1"/>
  <c r="AF27" i="11" s="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K40" i="11" s="1"/>
  <c r="AX25" i="11"/>
  <c r="AX26" i="11" s="1"/>
  <c r="AX27" i="11" s="1"/>
  <c r="AX28" i="11" s="1"/>
  <c r="AX29" i="11" s="1"/>
  <c r="AX30" i="11" s="1"/>
  <c r="AX31" i="11" s="1"/>
  <c r="AX32" i="11" s="1"/>
  <c r="AX33" i="11" s="1"/>
  <c r="AX34" i="11" s="1"/>
  <c r="AX35" i="11" s="1"/>
  <c r="AX36" i="11" s="1"/>
  <c r="AX37" i="11" s="1"/>
  <c r="AX38" i="11" s="1"/>
  <c r="AX39" i="11" s="1"/>
  <c r="AX40" i="11" s="1"/>
  <c r="K41" i="11" s="1"/>
  <c r="AA129" i="11"/>
  <c r="AA130" i="11" s="1"/>
  <c r="AA131" i="11" s="1"/>
  <c r="K132" i="11" s="1"/>
  <c r="AH3" i="11" l="1"/>
  <c r="AH4" i="11" s="1"/>
  <c r="AH5" i="11" s="1"/>
  <c r="AH6" i="11" s="1"/>
  <c r="AH7" i="11" s="1"/>
  <c r="AH8" i="11" s="1"/>
  <c r="AH9" i="11" s="1"/>
  <c r="AH10" i="11" s="1"/>
  <c r="AH11" i="11" s="1"/>
  <c r="AH12" i="11" s="1"/>
  <c r="AH13" i="11" s="1"/>
  <c r="AH14" i="11" s="1"/>
  <c r="AH15" i="11" s="1"/>
  <c r="AH16" i="11" s="1"/>
  <c r="AH17" i="11" s="1"/>
  <c r="AH18" i="11" s="1"/>
  <c r="K19" i="11" s="1"/>
  <c r="U72" i="11"/>
  <c r="V72" i="11" s="1"/>
  <c r="W72" i="11" s="1"/>
  <c r="BA72" i="11" s="1"/>
  <c r="BA73" i="11" s="1"/>
  <c r="BA74" i="11" s="1"/>
  <c r="BA75" i="11" s="1"/>
  <c r="BA76" i="11" s="1"/>
  <c r="BA77" i="11" s="1"/>
  <c r="BA78" i="11" s="1"/>
  <c r="BA79" i="11" s="1"/>
  <c r="BA80" i="11" s="1"/>
  <c r="BA81" i="11" s="1"/>
  <c r="E82" i="11" s="1"/>
  <c r="AM8" i="11"/>
  <c r="AM9" i="11" s="1"/>
  <c r="AM10" i="11" s="1"/>
  <c r="AM11" i="11" s="1"/>
  <c r="AM12" i="11" s="1"/>
  <c r="AM13" i="11" s="1"/>
  <c r="AM14" i="11" s="1"/>
  <c r="AM15" i="11" s="1"/>
  <c r="AM16" i="11" s="1"/>
  <c r="AM17" i="11" s="1"/>
  <c r="AM18" i="11" s="1"/>
  <c r="AM19" i="11" s="1"/>
  <c r="AM20" i="11" s="1"/>
  <c r="AM21" i="11" s="1"/>
  <c r="AM22" i="11" s="1"/>
  <c r="K23" i="11" s="1"/>
  <c r="U23" i="11" s="1"/>
  <c r="V23" i="11" s="1"/>
  <c r="U24" i="11"/>
  <c r="V24" i="11" s="1"/>
  <c r="W24" i="11" s="1"/>
  <c r="BD24" i="11" s="1"/>
  <c r="BD25" i="11" s="1"/>
  <c r="BD26" i="11" s="1"/>
  <c r="BD27" i="11" s="1"/>
  <c r="BD28" i="11" s="1"/>
  <c r="BD29" i="11" s="1"/>
  <c r="BD30" i="11" s="1"/>
  <c r="BD31" i="11" s="1"/>
  <c r="BD32" i="11" s="1"/>
  <c r="BD33" i="11" s="1"/>
  <c r="BD34" i="11" s="1"/>
  <c r="E35" i="11" s="1"/>
  <c r="U66" i="11"/>
  <c r="V66" i="11" s="1"/>
  <c r="W66" i="11" s="1"/>
  <c r="AP66" i="11" s="1"/>
  <c r="AP67" i="11" s="1"/>
  <c r="AP68" i="11" s="1"/>
  <c r="AP69" i="11" s="1"/>
  <c r="AP70" i="11" s="1"/>
  <c r="AP71" i="11" s="1"/>
  <c r="AP72" i="11" s="1"/>
  <c r="AP73" i="11" s="1"/>
  <c r="AP74" i="11" s="1"/>
  <c r="AP75" i="11" s="1"/>
  <c r="AP76" i="11" s="1"/>
  <c r="AP77" i="11" s="1"/>
  <c r="AP78" i="11" s="1"/>
  <c r="AP79" i="11" s="1"/>
  <c r="AP80" i="11" s="1"/>
  <c r="K81" i="11" s="1"/>
  <c r="U71" i="11"/>
  <c r="V71" i="11" s="1"/>
  <c r="W71" i="11" s="1"/>
  <c r="AI71" i="11" s="1"/>
  <c r="AI72" i="11" s="1"/>
  <c r="AI73" i="11" s="1"/>
  <c r="AI74" i="11" s="1"/>
  <c r="AI75" i="11" s="1"/>
  <c r="AI76" i="11" s="1"/>
  <c r="AI77" i="11" s="1"/>
  <c r="AI78" i="11" s="1"/>
  <c r="AI79" i="11" s="1"/>
  <c r="AI80" i="11" s="1"/>
  <c r="AI81" i="11" s="1"/>
  <c r="AI82" i="11" s="1"/>
  <c r="AI83" i="11" s="1"/>
  <c r="AI84" i="11" s="1"/>
  <c r="E85" i="11" s="1"/>
  <c r="BC52" i="11"/>
  <c r="BC53" i="11" s="1"/>
  <c r="BC54" i="11" s="1"/>
  <c r="BC55" i="11" s="1"/>
  <c r="BC56" i="11" s="1"/>
  <c r="BC57" i="11" s="1"/>
  <c r="BC58" i="11" s="1"/>
  <c r="BC59" i="11" s="1"/>
  <c r="BC60" i="11" s="1"/>
  <c r="BC61" i="11" s="1"/>
  <c r="BC62" i="11" s="1"/>
  <c r="BC63" i="11" s="1"/>
  <c r="BC64" i="11" s="1"/>
  <c r="BC65" i="11" s="1"/>
  <c r="BC66" i="11" s="1"/>
  <c r="BC67" i="11" s="1"/>
  <c r="BC68" i="11" s="1"/>
  <c r="BC69" i="11" s="1"/>
  <c r="BC70" i="11" s="1"/>
  <c r="BC71" i="11" s="1"/>
  <c r="BC72" i="11" s="1"/>
  <c r="BC73" i="11" s="1"/>
  <c r="BC74" i="11" s="1"/>
  <c r="K75" i="11" s="1"/>
  <c r="W117" i="11"/>
  <c r="AZ117" i="11" s="1"/>
  <c r="AZ118" i="11" s="1"/>
  <c r="AZ119" i="11" s="1"/>
  <c r="AZ120" i="11" s="1"/>
  <c r="AZ121" i="11" s="1"/>
  <c r="E122" i="11" s="1"/>
  <c r="AT117" i="11"/>
  <c r="AT118" i="11" s="1"/>
  <c r="AT119" i="11" s="1"/>
  <c r="AT120" i="11" s="1"/>
  <c r="AT121" i="11" s="1"/>
  <c r="K122" i="11" s="1"/>
  <c r="AR60" i="11"/>
  <c r="AR61" i="11" s="1"/>
  <c r="AR62" i="11" s="1"/>
  <c r="AR63" i="11" s="1"/>
  <c r="AR64" i="11" s="1"/>
  <c r="AR65" i="11" s="1"/>
  <c r="AR66" i="11" s="1"/>
  <c r="AR67" i="11" s="1"/>
  <c r="AR68" i="11" s="1"/>
  <c r="AR69" i="11" s="1"/>
  <c r="AR70" i="11" s="1"/>
  <c r="AR71" i="11" s="1"/>
  <c r="AR72" i="11" s="1"/>
  <c r="AR73" i="11" s="1"/>
  <c r="K74" i="11" s="1"/>
  <c r="U59" i="11"/>
  <c r="V59" i="11" s="1"/>
  <c r="U70" i="11"/>
  <c r="V70" i="11" s="1"/>
  <c r="U53" i="11"/>
  <c r="V53" i="11" s="1"/>
  <c r="W53" i="11" s="1"/>
  <c r="AK53" i="11" s="1"/>
  <c r="AK54" i="11" s="1"/>
  <c r="AK55" i="11" s="1"/>
  <c r="AK56" i="11" s="1"/>
  <c r="AK57" i="11" s="1"/>
  <c r="AK58" i="11" s="1"/>
  <c r="AK59" i="11" s="1"/>
  <c r="AK60" i="11" s="1"/>
  <c r="AK61" i="11" s="1"/>
  <c r="AK62" i="11" s="1"/>
  <c r="AK63" i="11" s="1"/>
  <c r="AK64" i="11" s="1"/>
  <c r="AK65" i="11" s="1"/>
  <c r="AK66" i="11" s="1"/>
  <c r="AK67" i="11" s="1"/>
  <c r="AK68" i="11" s="1"/>
  <c r="AK69" i="11" s="1"/>
  <c r="AK70" i="11" s="1"/>
  <c r="AK71" i="11" s="1"/>
  <c r="AK72" i="11" s="1"/>
  <c r="AK73" i="11" s="1"/>
  <c r="E74" i="11" s="1"/>
  <c r="U60" i="11"/>
  <c r="V60" i="11" s="1"/>
  <c r="W60" i="11" s="1"/>
  <c r="BG60" i="11"/>
  <c r="BG61" i="11" s="1"/>
  <c r="BG62" i="11" s="1"/>
  <c r="BG63" i="11" s="1"/>
  <c r="BG64" i="11" s="1"/>
  <c r="BG65" i="11" s="1"/>
  <c r="BG66" i="11" s="1"/>
  <c r="BG67" i="11" s="1"/>
  <c r="BG68" i="11" s="1"/>
  <c r="BG69" i="11" s="1"/>
  <c r="BG70" i="11" s="1"/>
  <c r="BG71" i="11" s="1"/>
  <c r="BG72" i="11" s="1"/>
  <c r="BG73" i="11" s="1"/>
  <c r="BG74" i="11" s="1"/>
  <c r="BG75" i="11" s="1"/>
  <c r="K76" i="11" s="1"/>
  <c r="W23" i="11" l="1"/>
  <c r="AG23" i="11"/>
  <c r="AG24" i="11" s="1"/>
  <c r="AG25" i="11" s="1"/>
  <c r="AG26" i="11" s="1"/>
  <c r="AG27" i="11" s="1"/>
  <c r="AG28" i="11" s="1"/>
  <c r="AG29" i="11" s="1"/>
  <c r="AG30" i="11" s="1"/>
  <c r="AG31" i="11" s="1"/>
  <c r="AG32" i="11" s="1"/>
  <c r="AG33" i="11" s="1"/>
  <c r="AG34" i="11" s="1"/>
  <c r="K35" i="11" s="1"/>
  <c r="BF71" i="11"/>
  <c r="BF72" i="11" s="1"/>
  <c r="BF73" i="11" s="1"/>
  <c r="BF74" i="11" s="1"/>
  <c r="BF75" i="11" s="1"/>
  <c r="BF76" i="11" s="1"/>
  <c r="BF77" i="11" s="1"/>
  <c r="BF78" i="11" s="1"/>
  <c r="BF79" i="11" s="1"/>
  <c r="BF80" i="11" s="1"/>
  <c r="BF81" i="11" s="1"/>
  <c r="BF82" i="11" s="1"/>
  <c r="BF83" i="11" s="1"/>
  <c r="K84" i="11" s="1"/>
  <c r="W59" i="1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E75" i="11" s="1"/>
  <c r="BB59" i="11"/>
  <c r="BB60" i="11" s="1"/>
  <c r="BB61" i="11" s="1"/>
  <c r="BB62" i="11" s="1"/>
  <c r="BB63" i="11" s="1"/>
  <c r="BB64" i="11" s="1"/>
  <c r="BB65" i="11" s="1"/>
  <c r="BB66" i="11" s="1"/>
  <c r="BB67" i="11" s="1"/>
  <c r="BB68" i="11" s="1"/>
  <c r="BB69" i="11" s="1"/>
  <c r="BB70" i="11" s="1"/>
  <c r="BB71" i="11" s="1"/>
  <c r="BB72" i="11" s="1"/>
  <c r="BB73" i="11" s="1"/>
  <c r="BB74" i="11" s="1"/>
  <c r="BB75" i="11" s="1"/>
  <c r="E76" i="11" s="1"/>
  <c r="AW66" i="11"/>
  <c r="AW67" i="11" s="1"/>
  <c r="AW68" i="11" s="1"/>
  <c r="AW69" i="11" s="1"/>
  <c r="AW70" i="11" s="1"/>
  <c r="AW71" i="11" s="1"/>
  <c r="AW72" i="11" s="1"/>
  <c r="AW73" i="11" s="1"/>
  <c r="AW74" i="11" s="1"/>
  <c r="AW75" i="11" s="1"/>
  <c r="AW76" i="11" s="1"/>
  <c r="AW77" i="11" s="1"/>
  <c r="AW78" i="11" s="1"/>
  <c r="AW79" i="11" s="1"/>
  <c r="AW80" i="11" s="1"/>
  <c r="AW81" i="11" s="1"/>
  <c r="K82" i="11" s="1"/>
  <c r="U35" i="11"/>
  <c r="V35" i="11" s="1"/>
  <c r="W35" i="11" s="1"/>
  <c r="AV24" i="11"/>
  <c r="AV25" i="11" s="1"/>
  <c r="AV26" i="11" s="1"/>
  <c r="AV27" i="11" s="1"/>
  <c r="AV28" i="11" s="1"/>
  <c r="AV29" i="11" s="1"/>
  <c r="AV30" i="11" s="1"/>
  <c r="AV31" i="11" s="1"/>
  <c r="AV32" i="11" s="1"/>
  <c r="AV33" i="11" s="1"/>
  <c r="AV34" i="11" s="1"/>
  <c r="AV35" i="11" s="1"/>
  <c r="AV36" i="11" s="1"/>
  <c r="AV37" i="11" s="1"/>
  <c r="AV38" i="11" s="1"/>
  <c r="AV39" i="11" s="1"/>
  <c r="AV40" i="11" s="1"/>
  <c r="E41" i="11" s="1"/>
  <c r="AM23" i="11"/>
  <c r="AM24" i="11" s="1"/>
  <c r="AM25" i="11" s="1"/>
  <c r="AM26" i="11" s="1"/>
  <c r="AM27" i="11" s="1"/>
  <c r="AM28" i="11" s="1"/>
  <c r="AM29" i="11" s="1"/>
  <c r="AM30" i="11" s="1"/>
  <c r="AM31" i="11" s="1"/>
  <c r="AM32" i="11" s="1"/>
  <c r="AM33" i="11" s="1"/>
  <c r="AM34" i="11" s="1"/>
  <c r="AM35" i="11" s="1"/>
  <c r="AM36" i="11" s="1"/>
  <c r="AM37" i="11" s="1"/>
  <c r="AM38" i="11" s="1"/>
  <c r="E39" i="11" s="1"/>
  <c r="U74" i="11"/>
  <c r="V74" i="11" s="1"/>
  <c r="W74" i="11" s="1"/>
  <c r="AB53" i="1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71" i="11" s="1"/>
  <c r="AB72" i="11" s="1"/>
  <c r="K73" i="11" s="1"/>
  <c r="U122" i="11"/>
  <c r="V122" i="11" s="1"/>
  <c r="W122" i="11" s="1"/>
  <c r="AT122" i="11" s="1"/>
  <c r="AT123" i="11" s="1"/>
  <c r="AT124" i="11" s="1"/>
  <c r="AT125" i="11" s="1"/>
  <c r="AT126" i="11" s="1"/>
  <c r="AT127" i="11" s="1"/>
  <c r="AT128" i="11" s="1"/>
  <c r="AN72" i="11"/>
  <c r="AN73" i="11" s="1"/>
  <c r="AN74" i="11" s="1"/>
  <c r="AN75" i="11" s="1"/>
  <c r="AN76" i="11" s="1"/>
  <c r="AN77" i="11" s="1"/>
  <c r="AN78" i="11" s="1"/>
  <c r="AN79" i="11" s="1"/>
  <c r="AN80" i="11" s="1"/>
  <c r="AN81" i="11" s="1"/>
  <c r="AN82" i="11" s="1"/>
  <c r="AN83" i="11" s="1"/>
  <c r="AN84" i="11" s="1"/>
  <c r="AN85" i="11" s="1"/>
  <c r="K86" i="11" s="1"/>
  <c r="AR74" i="11"/>
  <c r="AR75" i="11" s="1"/>
  <c r="AR76" i="11" s="1"/>
  <c r="AR77" i="11" s="1"/>
  <c r="AR78" i="11" s="1"/>
  <c r="AR79" i="11" s="1"/>
  <c r="AR80" i="11" s="1"/>
  <c r="AR81" i="11" s="1"/>
  <c r="AR82" i="11" s="1"/>
  <c r="AR83" i="11" s="1"/>
  <c r="AR84" i="11" s="1"/>
  <c r="AR85" i="11" s="1"/>
  <c r="AR86" i="11" s="1"/>
  <c r="AR87" i="11" s="1"/>
  <c r="AR88" i="11" s="1"/>
  <c r="AR89" i="11" s="1"/>
  <c r="AR90" i="11" s="1"/>
  <c r="AR91" i="11" s="1"/>
  <c r="AR92" i="11" s="1"/>
  <c r="AR93" i="11" s="1"/>
  <c r="E94" i="11" s="1"/>
  <c r="W70" i="11"/>
  <c r="AD70" i="11" s="1"/>
  <c r="AD71" i="11" s="1"/>
  <c r="AD72" i="11" s="1"/>
  <c r="AD73" i="11" s="1"/>
  <c r="AD74" i="11" s="1"/>
  <c r="AD75" i="11" s="1"/>
  <c r="AD76" i="11" s="1"/>
  <c r="AD77" i="11" s="1"/>
  <c r="AD78" i="11" s="1"/>
  <c r="AD79" i="11" s="1"/>
  <c r="AD80" i="11" s="1"/>
  <c r="AD81" i="11" s="1"/>
  <c r="AD82" i="11" s="1"/>
  <c r="AD83" i="11" s="1"/>
  <c r="E84" i="11" s="1"/>
  <c r="AL70" i="11"/>
  <c r="AL71" i="11" s="1"/>
  <c r="AL72" i="11" s="1"/>
  <c r="AL73" i="11" s="1"/>
  <c r="AL74" i="11" s="1"/>
  <c r="AL75" i="11" s="1"/>
  <c r="AL76" i="11" s="1"/>
  <c r="AL77" i="11" s="1"/>
  <c r="AL78" i="11" s="1"/>
  <c r="AL79" i="11" s="1"/>
  <c r="AL80" i="11" s="1"/>
  <c r="E81" i="11" s="1"/>
  <c r="U19" i="11"/>
  <c r="V19" i="11" s="1"/>
  <c r="AT129" i="11" l="1"/>
  <c r="AT130" i="11" s="1"/>
  <c r="K131" i="11" s="1"/>
  <c r="U41" i="11"/>
  <c r="V41" i="11" s="1"/>
  <c r="W41" i="11" s="1"/>
  <c r="AX41" i="11" s="1"/>
  <c r="AX42" i="11" s="1"/>
  <c r="AX43" i="11" s="1"/>
  <c r="AX44" i="11" s="1"/>
  <c r="AX45" i="11" s="1"/>
  <c r="AX46" i="11" s="1"/>
  <c r="AX47" i="11" s="1"/>
  <c r="AX48" i="11" s="1"/>
  <c r="AX49" i="11" s="1"/>
  <c r="AX50" i="11" s="1"/>
  <c r="AX51" i="11" s="1"/>
  <c r="AX52" i="11" s="1"/>
  <c r="AX53" i="11" s="1"/>
  <c r="K54" i="11" s="1"/>
  <c r="AZ122" i="11"/>
  <c r="AZ123" i="11" s="1"/>
  <c r="AZ124" i="11" s="1"/>
  <c r="AZ125" i="11" s="1"/>
  <c r="AZ126" i="11" s="1"/>
  <c r="AZ127" i="11" s="1"/>
  <c r="AZ128" i="11" s="1"/>
  <c r="BD35" i="11"/>
  <c r="BD36" i="11" s="1"/>
  <c r="BD37" i="11" s="1"/>
  <c r="BD38" i="11" s="1"/>
  <c r="BD39" i="11" s="1"/>
  <c r="BD40" i="11" s="1"/>
  <c r="BD41" i="11" s="1"/>
  <c r="BD42" i="11" s="1"/>
  <c r="BD43" i="11" s="1"/>
  <c r="BD44" i="11" s="1"/>
  <c r="BD45" i="11" s="1"/>
  <c r="BD46" i="11" s="1"/>
  <c r="BD47" i="11" s="1"/>
  <c r="BD48" i="11" s="1"/>
  <c r="K49" i="11" s="1"/>
  <c r="BB76" i="11"/>
  <c r="BB77" i="11" s="1"/>
  <c r="BB78" i="11" s="1"/>
  <c r="BB79" i="11" s="1"/>
  <c r="BB80" i="11" s="1"/>
  <c r="BB81" i="11" s="1"/>
  <c r="BB82" i="11" s="1"/>
  <c r="BB83" i="11" s="1"/>
  <c r="BB84" i="11" s="1"/>
  <c r="BB85" i="11" s="1"/>
  <c r="BB86" i="11" s="1"/>
  <c r="BB87" i="11" s="1"/>
  <c r="BB88" i="11" s="1"/>
  <c r="BB89" i="11" s="1"/>
  <c r="BB90" i="11" s="1"/>
  <c r="BB91" i="11" s="1"/>
  <c r="BB92" i="11" s="1"/>
  <c r="K93" i="11" s="1"/>
  <c r="U76" i="11"/>
  <c r="V76" i="11" s="1"/>
  <c r="W76" i="11" s="1"/>
  <c r="BG76" i="11" s="1"/>
  <c r="BG77" i="11" s="1"/>
  <c r="BG78" i="11" s="1"/>
  <c r="BG79" i="11" s="1"/>
  <c r="BG80" i="11" s="1"/>
  <c r="BG81" i="11" s="1"/>
  <c r="BG82" i="11" s="1"/>
  <c r="BG83" i="11" s="1"/>
  <c r="BG84" i="11" s="1"/>
  <c r="BG85" i="11" s="1"/>
  <c r="BG86" i="11" s="1"/>
  <c r="BG87" i="11" s="1"/>
  <c r="BG88" i="11" s="1"/>
  <c r="BG89" i="11" s="1"/>
  <c r="BG90" i="11" s="1"/>
  <c r="BG91" i="11" s="1"/>
  <c r="E92" i="11" s="1"/>
  <c r="W19" i="11"/>
  <c r="AH19" i="11" s="1"/>
  <c r="AH20" i="11" s="1"/>
  <c r="AH21" i="11" s="1"/>
  <c r="AH22" i="11" s="1"/>
  <c r="AH23" i="11" s="1"/>
  <c r="AH24" i="11" s="1"/>
  <c r="AH25" i="11" s="1"/>
  <c r="AH26" i="11" s="1"/>
  <c r="AH27" i="11" s="1"/>
  <c r="AH28" i="11" s="1"/>
  <c r="AH29" i="11" s="1"/>
  <c r="AH30" i="11" s="1"/>
  <c r="AH31" i="11" s="1"/>
  <c r="AH32" i="11" s="1"/>
  <c r="AH33" i="11" s="1"/>
  <c r="AH34" i="11" s="1"/>
  <c r="AH35" i="11" s="1"/>
  <c r="AH36" i="11" s="1"/>
  <c r="AH37" i="11" s="1"/>
  <c r="AH38" i="11" s="1"/>
  <c r="AH39" i="11" s="1"/>
  <c r="E40" i="11" s="1"/>
  <c r="AJ19" i="11"/>
  <c r="AJ20" i="11" s="1"/>
  <c r="AJ21" i="11" s="1"/>
  <c r="AJ22" i="11" s="1"/>
  <c r="AJ23" i="11" s="1"/>
  <c r="AJ24" i="11" s="1"/>
  <c r="AJ25" i="11" s="1"/>
  <c r="AJ26" i="11" s="1"/>
  <c r="AJ27" i="11" s="1"/>
  <c r="AJ28" i="11" s="1"/>
  <c r="AJ29" i="11" s="1"/>
  <c r="AJ30" i="11" s="1"/>
  <c r="AJ31" i="11" s="1"/>
  <c r="AJ32" i="11" s="1"/>
  <c r="AJ33" i="11" s="1"/>
  <c r="AJ34" i="11" s="1"/>
  <c r="AJ35" i="11" s="1"/>
  <c r="AJ36" i="11" s="1"/>
  <c r="AJ37" i="11" s="1"/>
  <c r="AJ38" i="11" s="1"/>
  <c r="K39" i="11" s="1"/>
  <c r="U82" i="11"/>
  <c r="V82" i="11" s="1"/>
  <c r="U75" i="11"/>
  <c r="V75" i="11" s="1"/>
  <c r="W75" i="11" s="1"/>
  <c r="BC75" i="11" s="1"/>
  <c r="BC76" i="11" s="1"/>
  <c r="BC77" i="11" s="1"/>
  <c r="BC78" i="11" s="1"/>
  <c r="BC79" i="11" s="1"/>
  <c r="BC80" i="11" s="1"/>
  <c r="BC81" i="11" s="1"/>
  <c r="BC82" i="11" s="1"/>
  <c r="BC83" i="11" s="1"/>
  <c r="BC84" i="11" s="1"/>
  <c r="BC85" i="11" s="1"/>
  <c r="BC86" i="11" s="1"/>
  <c r="BC87" i="11" s="1"/>
  <c r="BC88" i="11" s="1"/>
  <c r="BC89" i="11" s="1"/>
  <c r="BC90" i="11" s="1"/>
  <c r="BC91" i="11" s="1"/>
  <c r="BC92" i="11" s="1"/>
  <c r="E93" i="11" s="1"/>
  <c r="AU75" i="1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K87" i="11" s="1"/>
  <c r="U81" i="11"/>
  <c r="V81" i="11" s="1"/>
  <c r="W81" i="11" s="1"/>
  <c r="AP81" i="11" s="1"/>
  <c r="AP82" i="11" s="1"/>
  <c r="AP83" i="11" s="1"/>
  <c r="AP84" i="11" s="1"/>
  <c r="AP85" i="11" s="1"/>
  <c r="E86" i="11" s="1"/>
  <c r="AG35" i="11"/>
  <c r="AG36" i="11" s="1"/>
  <c r="AG37" i="11" s="1"/>
  <c r="AG38" i="11" s="1"/>
  <c r="AG39" i="11" s="1"/>
  <c r="AG40" i="11" s="1"/>
  <c r="AG41" i="11" s="1"/>
  <c r="AG42" i="11" s="1"/>
  <c r="AG43" i="11" s="1"/>
  <c r="AG44" i="11" s="1"/>
  <c r="AG45" i="11" s="1"/>
  <c r="AG46" i="11" s="1"/>
  <c r="AG47" i="11" s="1"/>
  <c r="AG48" i="11" s="1"/>
  <c r="AG49" i="11" s="1"/>
  <c r="AG50" i="11" s="1"/>
  <c r="AG51" i="11" s="1"/>
  <c r="AG52" i="11" s="1"/>
  <c r="AG53" i="11" s="1"/>
  <c r="AG54" i="11" s="1"/>
  <c r="AG55" i="11" s="1"/>
  <c r="E56" i="11" s="1"/>
  <c r="U73" i="11"/>
  <c r="V73" i="11" s="1"/>
  <c r="AD84" i="1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AD95" i="11" s="1"/>
  <c r="AD96" i="11" s="1"/>
  <c r="AD97" i="11" s="1"/>
  <c r="AD98" i="11" s="1"/>
  <c r="AD99" i="11" s="1"/>
  <c r="AD100" i="11" s="1"/>
  <c r="AD101" i="11" s="1"/>
  <c r="AD102" i="11" s="1"/>
  <c r="AD103" i="11" s="1"/>
  <c r="AD104" i="11" s="1"/>
  <c r="K105" i="11" s="1"/>
  <c r="U84" i="11"/>
  <c r="V84" i="11" s="1"/>
  <c r="W84" i="11" s="1"/>
  <c r="BF84" i="11" s="1"/>
  <c r="BF85" i="11" s="1"/>
  <c r="BF86" i="11" s="1"/>
  <c r="BF87" i="11" s="1"/>
  <c r="BF88" i="11" s="1"/>
  <c r="BF89" i="11" s="1"/>
  <c r="BF90" i="11" s="1"/>
  <c r="BF91" i="11" s="1"/>
  <c r="BF92" i="11" s="1"/>
  <c r="BF93" i="11" s="1"/>
  <c r="BF94" i="11" s="1"/>
  <c r="BF95" i="11" s="1"/>
  <c r="BF96" i="11" s="1"/>
  <c r="BF97" i="11" s="1"/>
  <c r="BF98" i="11" s="1"/>
  <c r="BF99" i="11" s="1"/>
  <c r="BF100" i="11" s="1"/>
  <c r="BF101" i="11" s="1"/>
  <c r="BF102" i="11" s="1"/>
  <c r="BF103" i="11" s="1"/>
  <c r="BF104" i="11" s="1"/>
  <c r="BF105" i="11" s="1"/>
  <c r="E106" i="11" s="1"/>
  <c r="AK74" i="11"/>
  <c r="AK75" i="11" s="1"/>
  <c r="AK76" i="11" s="1"/>
  <c r="AK77" i="11" s="1"/>
  <c r="AK78" i="11" s="1"/>
  <c r="AK79" i="11" s="1"/>
  <c r="AK80" i="11" s="1"/>
  <c r="AK81" i="11" s="1"/>
  <c r="AK82" i="11" s="1"/>
  <c r="AK83" i="11" s="1"/>
  <c r="AK84" i="11" s="1"/>
  <c r="AK85" i="11" s="1"/>
  <c r="AK86" i="11" s="1"/>
  <c r="AK87" i="11" s="1"/>
  <c r="AK88" i="11" s="1"/>
  <c r="AK89" i="11" s="1"/>
  <c r="AK90" i="11" s="1"/>
  <c r="AK91" i="11" s="1"/>
  <c r="K92" i="11" s="1"/>
  <c r="U86" i="11" l="1"/>
  <c r="V86" i="11" s="1"/>
  <c r="W86" i="11" s="1"/>
  <c r="AN86" i="11" s="1"/>
  <c r="AN87" i="11" s="1"/>
  <c r="AN88" i="11" s="1"/>
  <c r="AN89" i="11" s="1"/>
  <c r="AN90" i="11" s="1"/>
  <c r="AN91" i="11" s="1"/>
  <c r="AN92" i="11" s="1"/>
  <c r="AN93" i="11" s="1"/>
  <c r="AN94" i="11" s="1"/>
  <c r="AN95" i="11" s="1"/>
  <c r="AN96" i="11" s="1"/>
  <c r="AN97" i="11" s="1"/>
  <c r="AN98" i="11" s="1"/>
  <c r="AN99" i="11" s="1"/>
  <c r="AN100" i="11" s="1"/>
  <c r="AN101" i="11" s="1"/>
  <c r="AN102" i="11" s="1"/>
  <c r="AN103" i="11" s="1"/>
  <c r="K104" i="11" s="1"/>
  <c r="AL81" i="11"/>
  <c r="AL82" i="11" s="1"/>
  <c r="AL83" i="11" s="1"/>
  <c r="AL84" i="11" s="1"/>
  <c r="AL85" i="11" s="1"/>
  <c r="AL86" i="11" s="1"/>
  <c r="AL87" i="11" s="1"/>
  <c r="AL88" i="11" s="1"/>
  <c r="AL89" i="11" s="1"/>
  <c r="AL90" i="11" s="1"/>
  <c r="K91" i="11" s="1"/>
  <c r="AZ129" i="11"/>
  <c r="AZ130" i="11" s="1"/>
  <c r="AZ131" i="11" s="1"/>
  <c r="AZ132" i="11" s="1"/>
  <c r="AZ133" i="11" s="1"/>
  <c r="AZ134" i="11" s="1"/>
  <c r="AZ135" i="11" s="1"/>
  <c r="AZ136" i="11" s="1"/>
  <c r="AZ137" i="11" s="1"/>
  <c r="AZ138" i="11" s="1"/>
  <c r="AZ139" i="11" s="1"/>
  <c r="AZ140" i="11" s="1"/>
  <c r="AZ141" i="11" s="1"/>
  <c r="AZ142" i="11" s="1"/>
  <c r="AZ143" i="11" s="1"/>
  <c r="AZ144" i="11" s="1"/>
  <c r="AZ145" i="11" s="1"/>
  <c r="K146" i="11" s="1"/>
  <c r="U93" i="11"/>
  <c r="V93" i="11" s="1"/>
  <c r="W93" i="11" s="1"/>
  <c r="BB93" i="11" s="1"/>
  <c r="BB94" i="11" s="1"/>
  <c r="BB95" i="11" s="1"/>
  <c r="BB96" i="11" s="1"/>
  <c r="BB97" i="11" s="1"/>
  <c r="BB98" i="11" s="1"/>
  <c r="BB99" i="11" s="1"/>
  <c r="BB100" i="11" s="1"/>
  <c r="BB101" i="11" s="1"/>
  <c r="BB102" i="11" s="1"/>
  <c r="BB103" i="11" s="1"/>
  <c r="BB104" i="11" s="1"/>
  <c r="BB105" i="11" s="1"/>
  <c r="BB106" i="11" s="1"/>
  <c r="BB107" i="11" s="1"/>
  <c r="BB108" i="11" s="1"/>
  <c r="E109" i="11" s="1"/>
  <c r="AV41" i="11"/>
  <c r="AV42" i="11" s="1"/>
  <c r="AV43" i="11" s="1"/>
  <c r="AV44" i="11" s="1"/>
  <c r="AV45" i="11" s="1"/>
  <c r="AV46" i="11" s="1"/>
  <c r="AV47" i="11" s="1"/>
  <c r="AV48" i="11" s="1"/>
  <c r="AV49" i="11" s="1"/>
  <c r="AV50" i="11" s="1"/>
  <c r="AV51" i="11" s="1"/>
  <c r="AV52" i="11" s="1"/>
  <c r="AV53" i="11" s="1"/>
  <c r="AV54" i="11" s="1"/>
  <c r="AV55" i="11" s="1"/>
  <c r="K56" i="11" s="1"/>
  <c r="U56" i="11" s="1"/>
  <c r="V56" i="11" s="1"/>
  <c r="W82" i="11"/>
  <c r="AW82" i="11" s="1"/>
  <c r="AW83" i="11" s="1"/>
  <c r="AW84" i="11" s="1"/>
  <c r="K85" i="11" s="1"/>
  <c r="BA82" i="11"/>
  <c r="BA83" i="11" s="1"/>
  <c r="BA84" i="11" s="1"/>
  <c r="BA85" i="11" s="1"/>
  <c r="BA86" i="11" s="1"/>
  <c r="BA87" i="11" s="1"/>
  <c r="BA88" i="11" s="1"/>
  <c r="BA89" i="11" s="1"/>
  <c r="BA90" i="11" s="1"/>
  <c r="E91" i="11" s="1"/>
  <c r="U39" i="11"/>
  <c r="V39" i="11" s="1"/>
  <c r="U40" i="11"/>
  <c r="V40" i="11" s="1"/>
  <c r="W40" i="11" s="1"/>
  <c r="AF40" i="11" s="1"/>
  <c r="AF41" i="11" s="1"/>
  <c r="AF42" i="11" s="1"/>
  <c r="AF43" i="11" s="1"/>
  <c r="AF44" i="11" s="1"/>
  <c r="AF45" i="11" s="1"/>
  <c r="AF46" i="11" s="1"/>
  <c r="AF47" i="11" s="1"/>
  <c r="AF48" i="11" s="1"/>
  <c r="AF49" i="11" s="1"/>
  <c r="AF50" i="11" s="1"/>
  <c r="AF51" i="11" s="1"/>
  <c r="AF52" i="11" s="1"/>
  <c r="AF53" i="11" s="1"/>
  <c r="AF54" i="11" s="1"/>
  <c r="E55" i="11" s="1"/>
  <c r="W73" i="11"/>
  <c r="AB73" i="11" s="1"/>
  <c r="AB74" i="11" s="1"/>
  <c r="AB75" i="11" s="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E87" i="11" s="1"/>
  <c r="AE73" i="11"/>
  <c r="AE74" i="11" s="1"/>
  <c r="AE75" i="11" s="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K94" i="11" s="1"/>
  <c r="U92" i="11"/>
  <c r="V92" i="11" s="1"/>
  <c r="W92" i="11" s="1"/>
  <c r="AK92" i="11" s="1"/>
  <c r="AK93" i="11" s="1"/>
  <c r="AK94" i="11" s="1"/>
  <c r="AK95" i="11" s="1"/>
  <c r="AK96" i="11" s="1"/>
  <c r="AK97" i="11" s="1"/>
  <c r="AK98" i="11" s="1"/>
  <c r="AK99" i="11" s="1"/>
  <c r="AK100" i="11" s="1"/>
  <c r="AK101" i="11" s="1"/>
  <c r="AK102" i="11" s="1"/>
  <c r="AK103" i="11" s="1"/>
  <c r="AK104" i="11" s="1"/>
  <c r="AK105" i="11" s="1"/>
  <c r="AK106" i="11" s="1"/>
  <c r="K107" i="11" s="1"/>
  <c r="W56" i="11" l="1"/>
  <c r="AG56" i="11"/>
  <c r="AG57" i="11" s="1"/>
  <c r="AG58" i="11" s="1"/>
  <c r="AG59" i="11" s="1"/>
  <c r="AG60" i="11" s="1"/>
  <c r="AG61" i="11" s="1"/>
  <c r="AG62" i="11" s="1"/>
  <c r="AG63" i="11" s="1"/>
  <c r="AG64" i="11" s="1"/>
  <c r="AG65" i="11" s="1"/>
  <c r="AG66" i="11" s="1"/>
  <c r="AG67" i="11" s="1"/>
  <c r="K68" i="11" s="1"/>
  <c r="AL91" i="11"/>
  <c r="AL92" i="11" s="1"/>
  <c r="AL93" i="11" s="1"/>
  <c r="AL94" i="11" s="1"/>
  <c r="AL95" i="11" s="1"/>
  <c r="AL96" i="11" s="1"/>
  <c r="AL97" i="11" s="1"/>
  <c r="AL98" i="11" s="1"/>
  <c r="AL99" i="11" s="1"/>
  <c r="AL100" i="11" s="1"/>
  <c r="AL101" i="11" s="1"/>
  <c r="AL102" i="11" s="1"/>
  <c r="AL103" i="11" s="1"/>
  <c r="E104" i="11" s="1"/>
  <c r="AP86" i="11"/>
  <c r="AP87" i="11" s="1"/>
  <c r="AP88" i="11" s="1"/>
  <c r="AP89" i="11" s="1"/>
  <c r="AP90" i="11" s="1"/>
  <c r="AP91" i="11" s="1"/>
  <c r="AP92" i="11" s="1"/>
  <c r="AP93" i="11" s="1"/>
  <c r="AP94" i="11" s="1"/>
  <c r="AP95" i="11" s="1"/>
  <c r="AP96" i="11" s="1"/>
  <c r="AP97" i="11" s="1"/>
  <c r="AP98" i="11" s="1"/>
  <c r="AP99" i="11" s="1"/>
  <c r="AP100" i="11" s="1"/>
  <c r="AP101" i="11" s="1"/>
  <c r="AP102" i="11" s="1"/>
  <c r="K103" i="11" s="1"/>
  <c r="W39" i="11"/>
  <c r="AJ39" i="11" s="1"/>
  <c r="AJ40" i="11" s="1"/>
  <c r="AJ41" i="11" s="1"/>
  <c r="AJ42" i="11" s="1"/>
  <c r="AJ43" i="11" s="1"/>
  <c r="AJ44" i="11" s="1"/>
  <c r="AJ45" i="11" s="1"/>
  <c r="AJ46" i="11" s="1"/>
  <c r="AJ47" i="11" s="1"/>
  <c r="AJ48" i="11" s="1"/>
  <c r="E49" i="11" s="1"/>
  <c r="AM39" i="11"/>
  <c r="AM40" i="11" s="1"/>
  <c r="AM41" i="11" s="1"/>
  <c r="AM42" i="11" s="1"/>
  <c r="AM43" i="11" s="1"/>
  <c r="AM44" i="11" s="1"/>
  <c r="AM45" i="11" s="1"/>
  <c r="AM46" i="11" s="1"/>
  <c r="AM47" i="11" s="1"/>
  <c r="AM48" i="11" s="1"/>
  <c r="AM49" i="11" s="1"/>
  <c r="AM50" i="11" s="1"/>
  <c r="AM51" i="11" s="1"/>
  <c r="AM52" i="11" s="1"/>
  <c r="AM53" i="11" s="1"/>
  <c r="AM54" i="11" s="1"/>
  <c r="K55" i="11" s="1"/>
  <c r="U85" i="11"/>
  <c r="V85" i="11" s="1"/>
  <c r="U91" i="11"/>
  <c r="V91" i="11" s="1"/>
  <c r="W91" i="11" s="1"/>
  <c r="BG92" i="11"/>
  <c r="BG93" i="11" s="1"/>
  <c r="BG94" i="11" s="1"/>
  <c r="BG95" i="11" s="1"/>
  <c r="BG96" i="11" s="1"/>
  <c r="BG97" i="11" s="1"/>
  <c r="BG98" i="11" s="1"/>
  <c r="BG99" i="11" s="1"/>
  <c r="BG100" i="11" s="1"/>
  <c r="BG101" i="11" s="1"/>
  <c r="BG102" i="11" s="1"/>
  <c r="BG103" i="11" s="1"/>
  <c r="BG104" i="11" s="1"/>
  <c r="BG105" i="11" s="1"/>
  <c r="BG106" i="11" s="1"/>
  <c r="BG107" i="11" s="1"/>
  <c r="BG108" i="11" s="1"/>
  <c r="BG109" i="11" s="1"/>
  <c r="K110" i="11" s="1"/>
  <c r="AH40" i="11"/>
  <c r="AH41" i="11" s="1"/>
  <c r="AH42" i="11" s="1"/>
  <c r="AH43" i="11" s="1"/>
  <c r="AH44" i="11" s="1"/>
  <c r="AH45" i="11" s="1"/>
  <c r="AH46" i="11" s="1"/>
  <c r="AH47" i="11" s="1"/>
  <c r="AH48" i="11" s="1"/>
  <c r="AH49" i="11" s="1"/>
  <c r="AH50" i="11" s="1"/>
  <c r="AH51" i="11" s="1"/>
  <c r="AH52" i="11" s="1"/>
  <c r="AH53" i="11" s="1"/>
  <c r="E54" i="11" s="1"/>
  <c r="AV56" i="11"/>
  <c r="AV57" i="11" s="1"/>
  <c r="AV58" i="11" s="1"/>
  <c r="AV59" i="11" s="1"/>
  <c r="AV60" i="11" s="1"/>
  <c r="AV61" i="11" s="1"/>
  <c r="AV62" i="11" s="1"/>
  <c r="AV63" i="11" s="1"/>
  <c r="AV64" i="11" s="1"/>
  <c r="E65" i="11" s="1"/>
  <c r="U94" i="11"/>
  <c r="V94" i="11" s="1"/>
  <c r="U87" i="11"/>
  <c r="V87" i="11" s="1"/>
  <c r="W87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E108" i="11" s="1"/>
  <c r="BC93" i="11"/>
  <c r="BC94" i="11" s="1"/>
  <c r="BC95" i="11" s="1"/>
  <c r="BC96" i="11" s="1"/>
  <c r="BC97" i="11" s="1"/>
  <c r="BC98" i="11" s="1"/>
  <c r="BC99" i="11" s="1"/>
  <c r="BC100" i="11" s="1"/>
  <c r="BC101" i="11" s="1"/>
  <c r="BC102" i="11" s="1"/>
  <c r="BC103" i="11" s="1"/>
  <c r="BC104" i="11" s="1"/>
  <c r="BC105" i="11" s="1"/>
  <c r="BC106" i="11" s="1"/>
  <c r="BC107" i="11" s="1"/>
  <c r="BC108" i="11" s="1"/>
  <c r="BC109" i="11" s="1"/>
  <c r="E110" i="11" s="1"/>
  <c r="U55" i="11" l="1"/>
  <c r="V55" i="11" s="1"/>
  <c r="U104" i="11"/>
  <c r="V104" i="11" s="1"/>
  <c r="W104" i="11" s="1"/>
  <c r="AN104" i="11" s="1"/>
  <c r="AN105" i="11" s="1"/>
  <c r="AN106" i="11" s="1"/>
  <c r="AN107" i="11" s="1"/>
  <c r="AN108" i="11" s="1"/>
  <c r="AN109" i="11" s="1"/>
  <c r="AN110" i="11" s="1"/>
  <c r="AN111" i="11" s="1"/>
  <c r="AN112" i="11" s="1"/>
  <c r="AN113" i="11" s="1"/>
  <c r="AN114" i="11" s="1"/>
  <c r="AN115" i="11" s="1"/>
  <c r="AN116" i="11" s="1"/>
  <c r="AN117" i="11" s="1"/>
  <c r="AN118" i="11" s="1"/>
  <c r="AN119" i="11" s="1"/>
  <c r="AN120" i="11" s="1"/>
  <c r="AN121" i="11" s="1"/>
  <c r="AN122" i="11" s="1"/>
  <c r="AN123" i="11" s="1"/>
  <c r="AN124" i="11" s="1"/>
  <c r="AN125" i="11" s="1"/>
  <c r="AN126" i="11" s="1"/>
  <c r="AN127" i="11" s="1"/>
  <c r="AN128" i="11" s="1"/>
  <c r="U54" i="11"/>
  <c r="V54" i="11" s="1"/>
  <c r="W54" i="11" s="1"/>
  <c r="AX54" i="11" s="1"/>
  <c r="AX55" i="11" s="1"/>
  <c r="AX56" i="11" s="1"/>
  <c r="AX57" i="11" s="1"/>
  <c r="AX58" i="11" s="1"/>
  <c r="AX59" i="11" s="1"/>
  <c r="AX60" i="11" s="1"/>
  <c r="AX61" i="11" s="1"/>
  <c r="AX62" i="11" s="1"/>
  <c r="AX63" i="11" s="1"/>
  <c r="AX64" i="11" s="1"/>
  <c r="AX65" i="11" s="1"/>
  <c r="AX66" i="11" s="1"/>
  <c r="AX67" i="11" s="1"/>
  <c r="E68" i="11" s="1"/>
  <c r="U49" i="11"/>
  <c r="V49" i="11" s="1"/>
  <c r="W49" i="11" s="1"/>
  <c r="BD49" i="11" s="1"/>
  <c r="BD50" i="11" s="1"/>
  <c r="BD51" i="11" s="1"/>
  <c r="BD52" i="11" s="1"/>
  <c r="BD53" i="11" s="1"/>
  <c r="BD54" i="11" s="1"/>
  <c r="BD55" i="11" s="1"/>
  <c r="BD56" i="11" s="1"/>
  <c r="BD57" i="11" s="1"/>
  <c r="BD58" i="11" s="1"/>
  <c r="BD59" i="11" s="1"/>
  <c r="BD60" i="11" s="1"/>
  <c r="BD61" i="11" s="1"/>
  <c r="BD62" i="11" s="1"/>
  <c r="BD63" i="11" s="1"/>
  <c r="BD64" i="11" s="1"/>
  <c r="BD65" i="11" s="1"/>
  <c r="BD66" i="11" s="1"/>
  <c r="BD67" i="11" s="1"/>
  <c r="BD68" i="11" s="1"/>
  <c r="E69" i="11" s="1"/>
  <c r="W94" i="11"/>
  <c r="AE94" i="11" s="1"/>
  <c r="AE95" i="11" s="1"/>
  <c r="AE96" i="11" s="1"/>
  <c r="AE97" i="11" s="1"/>
  <c r="AE98" i="11" s="1"/>
  <c r="AE99" i="11" s="1"/>
  <c r="AE100" i="11" s="1"/>
  <c r="AE101" i="11" s="1"/>
  <c r="AE102" i="11" s="1"/>
  <c r="AE103" i="11" s="1"/>
  <c r="AE104" i="11" s="1"/>
  <c r="AE105" i="11" s="1"/>
  <c r="AE106" i="11" s="1"/>
  <c r="E107" i="11" s="1"/>
  <c r="AR94" i="11"/>
  <c r="AR95" i="11" s="1"/>
  <c r="AR96" i="11" s="1"/>
  <c r="AR97" i="11" s="1"/>
  <c r="AR98" i="11" s="1"/>
  <c r="AR99" i="11" s="1"/>
  <c r="AR100" i="11" s="1"/>
  <c r="AR101" i="11" s="1"/>
  <c r="AR102" i="11" s="1"/>
  <c r="AR103" i="11" s="1"/>
  <c r="AR104" i="11" s="1"/>
  <c r="AR105" i="11" s="1"/>
  <c r="AR106" i="11" s="1"/>
  <c r="AR107" i="11" s="1"/>
  <c r="K108" i="11" s="1"/>
  <c r="U108" i="11" s="1"/>
  <c r="V108" i="11" s="1"/>
  <c r="BA91" i="11"/>
  <c r="BA92" i="11" s="1"/>
  <c r="BA93" i="11" s="1"/>
  <c r="BA94" i="11" s="1"/>
  <c r="BA95" i="11" s="1"/>
  <c r="BA96" i="11" s="1"/>
  <c r="BA97" i="11" s="1"/>
  <c r="BA98" i="11" s="1"/>
  <c r="BA99" i="11" s="1"/>
  <c r="BA100" i="11" s="1"/>
  <c r="BA101" i="11" s="1"/>
  <c r="BA102" i="11" s="1"/>
  <c r="BA103" i="11" s="1"/>
  <c r="BA104" i="11" s="1"/>
  <c r="BA105" i="11" s="1"/>
  <c r="K106" i="11" s="1"/>
  <c r="AB87" i="11"/>
  <c r="AB88" i="11" s="1"/>
  <c r="AB89" i="11" s="1"/>
  <c r="AB90" i="11" s="1"/>
  <c r="AB91" i="11" s="1"/>
  <c r="AB92" i="11" s="1"/>
  <c r="AB93" i="11" s="1"/>
  <c r="AB94" i="11" s="1"/>
  <c r="AB95" i="11" s="1"/>
  <c r="AB96" i="11" s="1"/>
  <c r="AB97" i="11" s="1"/>
  <c r="AB98" i="11" s="1"/>
  <c r="AB99" i="11" s="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K109" i="11" s="1"/>
  <c r="W85" i="11"/>
  <c r="AW85" i="11" s="1"/>
  <c r="AW86" i="11" s="1"/>
  <c r="AW87" i="11" s="1"/>
  <c r="AW88" i="11" s="1"/>
  <c r="AW89" i="11" s="1"/>
  <c r="AW90" i="11" s="1"/>
  <c r="AW91" i="11" s="1"/>
  <c r="AW92" i="11" s="1"/>
  <c r="AW93" i="11" s="1"/>
  <c r="AW94" i="11" s="1"/>
  <c r="AW95" i="11" s="1"/>
  <c r="AW96" i="11" s="1"/>
  <c r="AW97" i="11" s="1"/>
  <c r="AW98" i="11" s="1"/>
  <c r="AW99" i="11" s="1"/>
  <c r="AW100" i="11" s="1"/>
  <c r="AW101" i="11" s="1"/>
  <c r="AW102" i="11" s="1"/>
  <c r="AW103" i="11" s="1"/>
  <c r="AW104" i="11" s="1"/>
  <c r="E105" i="11" s="1"/>
  <c r="AI85" i="11"/>
  <c r="AI86" i="11" s="1"/>
  <c r="AI87" i="11" s="1"/>
  <c r="AI88" i="11" s="1"/>
  <c r="AI89" i="11" s="1"/>
  <c r="AI90" i="11" s="1"/>
  <c r="AI91" i="11" s="1"/>
  <c r="AI92" i="11" s="1"/>
  <c r="AI93" i="11" s="1"/>
  <c r="AI94" i="11" s="1"/>
  <c r="AI95" i="11" s="1"/>
  <c r="AI96" i="11" s="1"/>
  <c r="AI97" i="11" s="1"/>
  <c r="AI98" i="11" s="1"/>
  <c r="AI99" i="11" s="1"/>
  <c r="AI100" i="11" s="1"/>
  <c r="AI101" i="11" s="1"/>
  <c r="AI102" i="11" s="1"/>
  <c r="E103" i="11" s="1"/>
  <c r="U110" i="11"/>
  <c r="V110" i="11" s="1"/>
  <c r="W110" i="11" s="1"/>
  <c r="BG110" i="11" s="1"/>
  <c r="BG111" i="11" s="1"/>
  <c r="BG112" i="11" s="1"/>
  <c r="BG113" i="11" s="1"/>
  <c r="BG114" i="11" s="1"/>
  <c r="BG115" i="11" s="1"/>
  <c r="BG116" i="11" s="1"/>
  <c r="BG117" i="11" s="1"/>
  <c r="BG118" i="11" s="1"/>
  <c r="BG119" i="11" s="1"/>
  <c r="BG120" i="11" s="1"/>
  <c r="BG121" i="11" s="1"/>
  <c r="BG122" i="11" s="1"/>
  <c r="BG123" i="11" s="1"/>
  <c r="BG124" i="11" s="1"/>
  <c r="BG125" i="11" s="1"/>
  <c r="BG126" i="11" s="1"/>
  <c r="BG127" i="11" s="1"/>
  <c r="BG128" i="11" s="1"/>
  <c r="BG129" i="11" l="1"/>
  <c r="BG130" i="11" s="1"/>
  <c r="BG131" i="11" s="1"/>
  <c r="BG132" i="11" s="1"/>
  <c r="BG133" i="11" s="1"/>
  <c r="BG134" i="11" s="1"/>
  <c r="BG135" i="11" s="1"/>
  <c r="BG136" i="11" s="1"/>
  <c r="K137" i="11" s="1"/>
  <c r="W108" i="11"/>
  <c r="AU108" i="11"/>
  <c r="AU109" i="11" s="1"/>
  <c r="AU110" i="11" s="1"/>
  <c r="AU111" i="11" s="1"/>
  <c r="AU112" i="11" s="1"/>
  <c r="AU113" i="11" s="1"/>
  <c r="AU114" i="11" s="1"/>
  <c r="AU115" i="11" s="1"/>
  <c r="AU116" i="11" s="1"/>
  <c r="AU117" i="11" s="1"/>
  <c r="AU118" i="11" s="1"/>
  <c r="AU119" i="11" s="1"/>
  <c r="AU120" i="11" s="1"/>
  <c r="AU121" i="11" s="1"/>
  <c r="AU122" i="11" s="1"/>
  <c r="AU123" i="11" s="1"/>
  <c r="AU124" i="11" s="1"/>
  <c r="E125" i="11" s="1"/>
  <c r="AJ49" i="11"/>
  <c r="AJ50" i="11" s="1"/>
  <c r="AJ51" i="11" s="1"/>
  <c r="AJ52" i="11" s="1"/>
  <c r="AJ53" i="11" s="1"/>
  <c r="AJ54" i="11" s="1"/>
  <c r="AJ55" i="11" s="1"/>
  <c r="AJ56" i="11" s="1"/>
  <c r="AJ57" i="11" s="1"/>
  <c r="AJ58" i="11" s="1"/>
  <c r="AJ59" i="11" s="1"/>
  <c r="AJ60" i="11" s="1"/>
  <c r="AJ61" i="11" s="1"/>
  <c r="AJ62" i="11" s="1"/>
  <c r="AJ63" i="11" s="1"/>
  <c r="AJ64" i="11" s="1"/>
  <c r="K65" i="11" s="1"/>
  <c r="U68" i="11"/>
  <c r="V68" i="11" s="1"/>
  <c r="W68" i="11" s="1"/>
  <c r="AG68" i="11" s="1"/>
  <c r="AG69" i="11" s="1"/>
  <c r="AG70" i="11" s="1"/>
  <c r="AG71" i="11" s="1"/>
  <c r="AG72" i="11" s="1"/>
  <c r="AG73" i="11" s="1"/>
  <c r="AG74" i="11" s="1"/>
  <c r="AG75" i="11" s="1"/>
  <c r="AG76" i="11" s="1"/>
  <c r="AG77" i="11" s="1"/>
  <c r="AG78" i="11" s="1"/>
  <c r="AG79" i="11" s="1"/>
  <c r="AG80" i="11" s="1"/>
  <c r="AG81" i="11" s="1"/>
  <c r="AG82" i="11" s="1"/>
  <c r="K83" i="11" s="1"/>
  <c r="BC110" i="11"/>
  <c r="BC111" i="11" s="1"/>
  <c r="BC112" i="11" s="1"/>
  <c r="BC113" i="11" s="1"/>
  <c r="BC114" i="11" s="1"/>
  <c r="BC115" i="11" s="1"/>
  <c r="BC116" i="11" s="1"/>
  <c r="BC117" i="11" s="1"/>
  <c r="BC118" i="11" s="1"/>
  <c r="BC119" i="11" s="1"/>
  <c r="BC120" i="11" s="1"/>
  <c r="BC121" i="11" s="1"/>
  <c r="BC122" i="11" s="1"/>
  <c r="BC123" i="11" s="1"/>
  <c r="BC124" i="11" s="1"/>
  <c r="BC125" i="11" s="1"/>
  <c r="BC126" i="11" s="1"/>
  <c r="BC127" i="11" s="1"/>
  <c r="BC128" i="11" s="1"/>
  <c r="AL104" i="11"/>
  <c r="AL105" i="11" s="1"/>
  <c r="AL106" i="11" s="1"/>
  <c r="AL107" i="11" s="1"/>
  <c r="AL108" i="11" s="1"/>
  <c r="AL109" i="11" s="1"/>
  <c r="AL110" i="11" s="1"/>
  <c r="AL111" i="11" s="1"/>
  <c r="AL112" i="11" s="1"/>
  <c r="AL113" i="11" s="1"/>
  <c r="AL114" i="11" s="1"/>
  <c r="AL115" i="11" s="1"/>
  <c r="AL116" i="11" s="1"/>
  <c r="AL117" i="11" s="1"/>
  <c r="AL118" i="11" s="1"/>
  <c r="AL119" i="11" s="1"/>
  <c r="AL120" i="11" s="1"/>
  <c r="K121" i="11" s="1"/>
  <c r="AN129" i="11"/>
  <c r="AN130" i="11" s="1"/>
  <c r="AN131" i="11" s="1"/>
  <c r="AN132" i="11" s="1"/>
  <c r="E133" i="11" s="1"/>
  <c r="U105" i="11"/>
  <c r="V105" i="11" s="1"/>
  <c r="W105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19" i="11" s="1"/>
  <c r="AD120" i="11" s="1"/>
  <c r="AD121" i="11" s="1"/>
  <c r="AD122" i="11" s="1"/>
  <c r="AD123" i="11" s="1"/>
  <c r="AD124" i="11" s="1"/>
  <c r="AD125" i="11" s="1"/>
  <c r="AD126" i="11" s="1"/>
  <c r="AD127" i="11" s="1"/>
  <c r="AD128" i="11" s="1"/>
  <c r="W55" i="11"/>
  <c r="AM55" i="11" s="1"/>
  <c r="AM56" i="11" s="1"/>
  <c r="AM57" i="11" s="1"/>
  <c r="AM58" i="11" s="1"/>
  <c r="AM59" i="11" s="1"/>
  <c r="AM60" i="11" s="1"/>
  <c r="AM61" i="11" s="1"/>
  <c r="AM62" i="11" s="1"/>
  <c r="AM63" i="11" s="1"/>
  <c r="AM64" i="11" s="1"/>
  <c r="AM65" i="11" s="1"/>
  <c r="AM66" i="11" s="1"/>
  <c r="E67" i="11" s="1"/>
  <c r="AF55" i="1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K69" i="11" s="1"/>
  <c r="U69" i="11" s="1"/>
  <c r="V69" i="11" s="1"/>
  <c r="AH54" i="11"/>
  <c r="AH55" i="11" s="1"/>
  <c r="AH56" i="11" s="1"/>
  <c r="AH57" i="11" s="1"/>
  <c r="AH58" i="11" s="1"/>
  <c r="AH59" i="11" s="1"/>
  <c r="AH60" i="11" s="1"/>
  <c r="AH61" i="11" s="1"/>
  <c r="AH62" i="11" s="1"/>
  <c r="AH63" i="11" s="1"/>
  <c r="AH64" i="11" s="1"/>
  <c r="AH65" i="11" s="1"/>
  <c r="AH66" i="11" s="1"/>
  <c r="K67" i="11" s="1"/>
  <c r="U106" i="11"/>
  <c r="V106" i="11" s="1"/>
  <c r="U103" i="11"/>
  <c r="V103" i="11" s="1"/>
  <c r="W103" i="11" s="1"/>
  <c r="AP103" i="11" s="1"/>
  <c r="AP104" i="11" s="1"/>
  <c r="AP105" i="11" s="1"/>
  <c r="AP106" i="11" s="1"/>
  <c r="AP107" i="11" s="1"/>
  <c r="AP108" i="11" s="1"/>
  <c r="AP109" i="11" s="1"/>
  <c r="AP110" i="11" s="1"/>
  <c r="AP111" i="11" s="1"/>
  <c r="AP112" i="11" s="1"/>
  <c r="AP113" i="11" s="1"/>
  <c r="AP114" i="11" s="1"/>
  <c r="AP115" i="11" s="1"/>
  <c r="AP116" i="11" s="1"/>
  <c r="AP117" i="11" s="1"/>
  <c r="AP118" i="11" s="1"/>
  <c r="AP119" i="11" s="1"/>
  <c r="AP120" i="11" s="1"/>
  <c r="AP121" i="11" s="1"/>
  <c r="AP122" i="11" s="1"/>
  <c r="K123" i="11" s="1"/>
  <c r="AR108" i="11"/>
  <c r="AR109" i="11" s="1"/>
  <c r="AR110" i="11" s="1"/>
  <c r="AR111" i="11" s="1"/>
  <c r="AR112" i="11" s="1"/>
  <c r="AR113" i="11" s="1"/>
  <c r="AR114" i="11" s="1"/>
  <c r="AR115" i="11" s="1"/>
  <c r="AR116" i="11" s="1"/>
  <c r="AR117" i="11" s="1"/>
  <c r="AR118" i="11" s="1"/>
  <c r="AR119" i="11" s="1"/>
  <c r="AR120" i="11" s="1"/>
  <c r="AR121" i="11" s="1"/>
  <c r="AR122" i="11" s="1"/>
  <c r="AR123" i="11" s="1"/>
  <c r="AR124" i="11" s="1"/>
  <c r="AR125" i="11" s="1"/>
  <c r="AR126" i="11" s="1"/>
  <c r="K127" i="11" s="1"/>
  <c r="U109" i="11"/>
  <c r="V109" i="11" s="1"/>
  <c r="U107" i="11"/>
  <c r="V107" i="11" s="1"/>
  <c r="W107" i="11" s="1"/>
  <c r="AK107" i="11" s="1"/>
  <c r="AK108" i="11" s="1"/>
  <c r="AK109" i="11" s="1"/>
  <c r="AK110" i="11" s="1"/>
  <c r="AK111" i="11" s="1"/>
  <c r="AK112" i="11" s="1"/>
  <c r="AK113" i="11" s="1"/>
  <c r="AK114" i="11" s="1"/>
  <c r="AK115" i="11" s="1"/>
  <c r="AK116" i="11" s="1"/>
  <c r="AK117" i="11" s="1"/>
  <c r="K118" i="11" s="1"/>
  <c r="AE107" i="1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19" i="11" s="1"/>
  <c r="AE120" i="11" s="1"/>
  <c r="AE121" i="11" s="1"/>
  <c r="AE122" i="11" s="1"/>
  <c r="AE123" i="11" s="1"/>
  <c r="AE124" i="11" s="1"/>
  <c r="AE125" i="11" s="1"/>
  <c r="AE126" i="11" s="1"/>
  <c r="E127" i="11" s="1"/>
  <c r="W69" i="11" l="1"/>
  <c r="BD69" i="11"/>
  <c r="BD70" i="11" s="1"/>
  <c r="BD71" i="11" s="1"/>
  <c r="BD72" i="11" s="1"/>
  <c r="BD73" i="11" s="1"/>
  <c r="BD74" i="11" s="1"/>
  <c r="BD75" i="11" s="1"/>
  <c r="BD76" i="11" s="1"/>
  <c r="BD77" i="11" s="1"/>
  <c r="BD78" i="11" s="1"/>
  <c r="BD79" i="11" s="1"/>
  <c r="BD80" i="11" s="1"/>
  <c r="BD81" i="11" s="1"/>
  <c r="BD82" i="11" s="1"/>
  <c r="BD83" i="11" s="1"/>
  <c r="BD84" i="11" s="1"/>
  <c r="BD85" i="11" s="1"/>
  <c r="BD86" i="11" s="1"/>
  <c r="BD87" i="11" s="1"/>
  <c r="K88" i="11" s="1"/>
  <c r="U123" i="11"/>
  <c r="V123" i="11" s="1"/>
  <c r="BC129" i="11"/>
  <c r="E130" i="11" s="1"/>
  <c r="W106" i="11"/>
  <c r="BA106" i="11" s="1"/>
  <c r="BA107" i="11" s="1"/>
  <c r="BA108" i="11" s="1"/>
  <c r="BA109" i="11" s="1"/>
  <c r="BA110" i="11" s="1"/>
  <c r="BA111" i="11" s="1"/>
  <c r="BA112" i="11" s="1"/>
  <c r="BA113" i="11" s="1"/>
  <c r="BA114" i="11" s="1"/>
  <c r="BA115" i="11" s="1"/>
  <c r="BA116" i="11" s="1"/>
  <c r="BA117" i="11" s="1"/>
  <c r="BA118" i="11" s="1"/>
  <c r="K119" i="11" s="1"/>
  <c r="BF106" i="11"/>
  <c r="BF107" i="11" s="1"/>
  <c r="BF108" i="11" s="1"/>
  <c r="BF109" i="11" s="1"/>
  <c r="BF110" i="11" s="1"/>
  <c r="BF111" i="11" s="1"/>
  <c r="BF112" i="11" s="1"/>
  <c r="BF113" i="11" s="1"/>
  <c r="BF114" i="11" s="1"/>
  <c r="BF115" i="11" s="1"/>
  <c r="BF116" i="11" s="1"/>
  <c r="BF117" i="11" s="1"/>
  <c r="BF118" i="11" s="1"/>
  <c r="BF119" i="11" s="1"/>
  <c r="BF120" i="11" s="1"/>
  <c r="BF121" i="11" s="1"/>
  <c r="BF122" i="11" s="1"/>
  <c r="BF123" i="11" s="1"/>
  <c r="BF124" i="11" s="1"/>
  <c r="K125" i="11" s="1"/>
  <c r="U121" i="11"/>
  <c r="V121" i="11" s="1"/>
  <c r="AI103" i="11"/>
  <c r="AI104" i="11" s="1"/>
  <c r="AI105" i="11" s="1"/>
  <c r="AI106" i="11" s="1"/>
  <c r="AI107" i="11" s="1"/>
  <c r="AI108" i="11" s="1"/>
  <c r="AI109" i="11" s="1"/>
  <c r="AI110" i="11" s="1"/>
  <c r="AI111" i="11" s="1"/>
  <c r="AI112" i="11" s="1"/>
  <c r="AI113" i="11" s="1"/>
  <c r="AI114" i="11" s="1"/>
  <c r="AI115" i="11" s="1"/>
  <c r="AI116" i="11" s="1"/>
  <c r="AI117" i="11" s="1"/>
  <c r="AI118" i="11" s="1"/>
  <c r="E119" i="11" s="1"/>
  <c r="AX68" i="11"/>
  <c r="AX69" i="11" s="1"/>
  <c r="AX70" i="11" s="1"/>
  <c r="AX71" i="11" s="1"/>
  <c r="AX72" i="11" s="1"/>
  <c r="AX73" i="11" s="1"/>
  <c r="AX74" i="11" s="1"/>
  <c r="AX75" i="11" s="1"/>
  <c r="AX76" i="11" s="1"/>
  <c r="AX77" i="11" s="1"/>
  <c r="AX78" i="11" s="1"/>
  <c r="AX79" i="11" s="1"/>
  <c r="AX80" i="11" s="1"/>
  <c r="AX81" i="11" s="1"/>
  <c r="AX82" i="11" s="1"/>
  <c r="AX83" i="11" s="1"/>
  <c r="AX84" i="11" s="1"/>
  <c r="AX85" i="11" s="1"/>
  <c r="AX86" i="11" s="1"/>
  <c r="AX87" i="11" s="1"/>
  <c r="AX88" i="11" s="1"/>
  <c r="AX89" i="11" s="1"/>
  <c r="K90" i="11" s="1"/>
  <c r="U65" i="11"/>
  <c r="V65" i="11" s="1"/>
  <c r="U67" i="11"/>
  <c r="V67" i="11" s="1"/>
  <c r="W67" i="11" s="1"/>
  <c r="AH67" i="11" s="1"/>
  <c r="AH68" i="11" s="1"/>
  <c r="AH69" i="11" s="1"/>
  <c r="AH70" i="11" s="1"/>
  <c r="AH71" i="11" s="1"/>
  <c r="AH72" i="11" s="1"/>
  <c r="AH73" i="11" s="1"/>
  <c r="AH74" i="11" s="1"/>
  <c r="AH75" i="11" s="1"/>
  <c r="AH76" i="11" s="1"/>
  <c r="AH77" i="11" s="1"/>
  <c r="AH78" i="11" s="1"/>
  <c r="AH79" i="11" s="1"/>
  <c r="AH80" i="11" s="1"/>
  <c r="AH81" i="11" s="1"/>
  <c r="AH82" i="11" s="1"/>
  <c r="AH83" i="11" s="1"/>
  <c r="AH84" i="11" s="1"/>
  <c r="AH85" i="11" s="1"/>
  <c r="AH86" i="11" s="1"/>
  <c r="AH87" i="11" s="1"/>
  <c r="E88" i="11" s="1"/>
  <c r="U127" i="11"/>
  <c r="V127" i="11" s="1"/>
  <c r="W127" i="11" s="1"/>
  <c r="AR127" i="11" s="1"/>
  <c r="AR128" i="11" s="1"/>
  <c r="E129" i="11"/>
  <c r="AW105" i="11"/>
  <c r="AW106" i="11" s="1"/>
  <c r="AW107" i="11" s="1"/>
  <c r="AW108" i="11" s="1"/>
  <c r="AW109" i="11" s="1"/>
  <c r="AW110" i="11" s="1"/>
  <c r="AW111" i="11" s="1"/>
  <c r="AW112" i="11" s="1"/>
  <c r="AW113" i="11" s="1"/>
  <c r="AW114" i="11" s="1"/>
  <c r="AW115" i="11" s="1"/>
  <c r="AW116" i="11" s="1"/>
  <c r="AW117" i="11" s="1"/>
  <c r="AW118" i="11" s="1"/>
  <c r="AW119" i="11" s="1"/>
  <c r="AW120" i="11" s="1"/>
  <c r="AW121" i="11" s="1"/>
  <c r="AW122" i="11" s="1"/>
  <c r="AW123" i="11" s="1"/>
  <c r="AW124" i="11" s="1"/>
  <c r="AW125" i="11" s="1"/>
  <c r="AW126" i="11" s="1"/>
  <c r="AW127" i="11" s="1"/>
  <c r="AW128" i="11" s="1"/>
  <c r="AF69" i="11"/>
  <c r="AF70" i="11" s="1"/>
  <c r="AF71" i="11" s="1"/>
  <c r="AF72" i="11" s="1"/>
  <c r="AF73" i="11" s="1"/>
  <c r="AF74" i="11" s="1"/>
  <c r="AF75" i="11" s="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E89" i="11" s="1"/>
  <c r="W109" i="1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E118" i="11" s="1"/>
  <c r="BB109" i="11"/>
  <c r="BB110" i="11" s="1"/>
  <c r="BB111" i="11" s="1"/>
  <c r="BB112" i="11" s="1"/>
  <c r="BB113" i="11" s="1"/>
  <c r="BB114" i="11" s="1"/>
  <c r="BB115" i="11" s="1"/>
  <c r="BB116" i="11" s="1"/>
  <c r="BB117" i="11" s="1"/>
  <c r="BB118" i="11" s="1"/>
  <c r="BB119" i="11" s="1"/>
  <c r="BB120" i="11" s="1"/>
  <c r="BB121" i="11" s="1"/>
  <c r="BB122" i="11" s="1"/>
  <c r="BB123" i="11" s="1"/>
  <c r="BB124" i="11" s="1"/>
  <c r="BB125" i="11" s="1"/>
  <c r="BB126" i="11" s="1"/>
  <c r="BB127" i="11" s="1"/>
  <c r="BB128" i="11" s="1"/>
  <c r="U88" i="11" l="1"/>
  <c r="V88" i="11" s="1"/>
  <c r="W88" i="11" s="1"/>
  <c r="AR129" i="11"/>
  <c r="AR130" i="11" s="1"/>
  <c r="AR131" i="11" s="1"/>
  <c r="AR132" i="11" s="1"/>
  <c r="AR133" i="11" s="1"/>
  <c r="AR134" i="11" s="1"/>
  <c r="AR135" i="11" s="1"/>
  <c r="AR136" i="11" s="1"/>
  <c r="AR137" i="11" s="1"/>
  <c r="AR138" i="11" s="1"/>
  <c r="AR139" i="11" s="1"/>
  <c r="AR140" i="11" s="1"/>
  <c r="AR141" i="11" s="1"/>
  <c r="AR142" i="11" s="1"/>
  <c r="AR143" i="11" s="1"/>
  <c r="AR144" i="11" s="1"/>
  <c r="AR145" i="11" s="1"/>
  <c r="AR146" i="11" s="1"/>
  <c r="AR147" i="11" s="1"/>
  <c r="AR148" i="11" s="1"/>
  <c r="AR149" i="11" s="1"/>
  <c r="AR150" i="11" s="1"/>
  <c r="AR151" i="11" s="1"/>
  <c r="K152" i="11" s="1"/>
  <c r="U125" i="11"/>
  <c r="V125" i="11" s="1"/>
  <c r="U130" i="11"/>
  <c r="V130" i="11" s="1"/>
  <c r="W130" i="11" s="1"/>
  <c r="BE130" i="11" s="1"/>
  <c r="BE131" i="11" s="1"/>
  <c r="BE132" i="11" s="1"/>
  <c r="BE133" i="11" s="1"/>
  <c r="BE134" i="11" s="1"/>
  <c r="BE135" i="11" s="1"/>
  <c r="BE136" i="11" s="1"/>
  <c r="BE137" i="11" s="1"/>
  <c r="BE138" i="11" s="1"/>
  <c r="BE139" i="11" s="1"/>
  <c r="BE140" i="11" s="1"/>
  <c r="BE141" i="11" s="1"/>
  <c r="BE142" i="11" s="1"/>
  <c r="BE143" i="11" s="1"/>
  <c r="BE144" i="11" s="1"/>
  <c r="BE145" i="11" s="1"/>
  <c r="E146" i="11" s="1"/>
  <c r="W123" i="11"/>
  <c r="AP123" i="11" s="1"/>
  <c r="AP124" i="11" s="1"/>
  <c r="AP125" i="11" s="1"/>
  <c r="AP126" i="11" s="1"/>
  <c r="AP127" i="11" s="1"/>
  <c r="AP128" i="11" s="1"/>
  <c r="AC123" i="11"/>
  <c r="AC124" i="11" s="1"/>
  <c r="AC125" i="11" s="1"/>
  <c r="AC126" i="11" s="1"/>
  <c r="AC127" i="11" s="1"/>
  <c r="AC128" i="11" s="1"/>
  <c r="AE127" i="11"/>
  <c r="AE128" i="11" s="1"/>
  <c r="W65" i="11"/>
  <c r="AJ65" i="11" s="1"/>
  <c r="AJ66" i="11" s="1"/>
  <c r="AJ67" i="11" s="1"/>
  <c r="AJ68" i="11" s="1"/>
  <c r="AJ69" i="11" s="1"/>
  <c r="AJ70" i="11" s="1"/>
  <c r="AJ71" i="11" s="1"/>
  <c r="AJ72" i="11" s="1"/>
  <c r="AJ73" i="11" s="1"/>
  <c r="AJ74" i="11" s="1"/>
  <c r="AJ75" i="11" s="1"/>
  <c r="AJ76" i="11" s="1"/>
  <c r="AJ77" i="11" s="1"/>
  <c r="AJ78" i="11" s="1"/>
  <c r="AJ79" i="11" s="1"/>
  <c r="AJ80" i="11" s="1"/>
  <c r="AJ81" i="11" s="1"/>
  <c r="AJ82" i="11" s="1"/>
  <c r="E83" i="11" s="1"/>
  <c r="AV65" i="11"/>
  <c r="AV66" i="11" s="1"/>
  <c r="AV67" i="11" s="1"/>
  <c r="AV68" i="11" s="1"/>
  <c r="AV69" i="11" s="1"/>
  <c r="AV70" i="11" s="1"/>
  <c r="AV71" i="11" s="1"/>
  <c r="AV72" i="11" s="1"/>
  <c r="AV73" i="11" s="1"/>
  <c r="AV74" i="11" s="1"/>
  <c r="AV75" i="11" s="1"/>
  <c r="AV76" i="11" s="1"/>
  <c r="AV77" i="11" s="1"/>
  <c r="AV78" i="11" s="1"/>
  <c r="AV79" i="11" s="1"/>
  <c r="AV80" i="11" s="1"/>
  <c r="AV81" i="11" s="1"/>
  <c r="AV82" i="11" s="1"/>
  <c r="AV83" i="11" s="1"/>
  <c r="AV84" i="11" s="1"/>
  <c r="AV85" i="11" s="1"/>
  <c r="AV86" i="11" s="1"/>
  <c r="AV87" i="11" s="1"/>
  <c r="AV88" i="11" s="1"/>
  <c r="K89" i="11" s="1"/>
  <c r="U89" i="11" s="1"/>
  <c r="V89" i="11" s="1"/>
  <c r="BB129" i="11"/>
  <c r="BB130" i="11" s="1"/>
  <c r="BB131" i="11" s="1"/>
  <c r="BB132" i="11" s="1"/>
  <c r="BB133" i="11" s="1"/>
  <c r="BB134" i="11" s="1"/>
  <c r="BB135" i="11" s="1"/>
  <c r="BB136" i="11" s="1"/>
  <c r="BB137" i="11" s="1"/>
  <c r="BB138" i="11" s="1"/>
  <c r="BB139" i="11" s="1"/>
  <c r="BB140" i="11" s="1"/>
  <c r="BB141" i="11" s="1"/>
  <c r="E142" i="11" s="1"/>
  <c r="AM67" i="11"/>
  <c r="AM68" i="11" s="1"/>
  <c r="AM69" i="11" s="1"/>
  <c r="AM70" i="11" s="1"/>
  <c r="AM71" i="11" s="1"/>
  <c r="AM72" i="11" s="1"/>
  <c r="AM73" i="11" s="1"/>
  <c r="AM74" i="11" s="1"/>
  <c r="AM75" i="11" s="1"/>
  <c r="AM76" i="11" s="1"/>
  <c r="AM77" i="11" s="1"/>
  <c r="AM78" i="11" s="1"/>
  <c r="AM79" i="11" s="1"/>
  <c r="AM80" i="11" s="1"/>
  <c r="AM81" i="11" s="1"/>
  <c r="AM82" i="11" s="1"/>
  <c r="AM83" i="11" s="1"/>
  <c r="AM84" i="11" s="1"/>
  <c r="AM85" i="11" s="1"/>
  <c r="AM86" i="11" s="1"/>
  <c r="AM87" i="11" s="1"/>
  <c r="AM88" i="11" s="1"/>
  <c r="AM89" i="11" s="1"/>
  <c r="E90" i="11" s="1"/>
  <c r="AW129" i="11"/>
  <c r="AW130" i="11" s="1"/>
  <c r="AW131" i="11" s="1"/>
  <c r="AW132" i="11" s="1"/>
  <c r="AW133" i="11" s="1"/>
  <c r="AW134" i="11" s="1"/>
  <c r="AW135" i="11" s="1"/>
  <c r="E136" i="11" s="1"/>
  <c r="U118" i="11"/>
  <c r="V118" i="11" s="1"/>
  <c r="W118" i="11" s="1"/>
  <c r="AK118" i="11" s="1"/>
  <c r="AK119" i="11" s="1"/>
  <c r="AK120" i="11" s="1"/>
  <c r="AK121" i="11" s="1"/>
  <c r="AK122" i="11" s="1"/>
  <c r="AK123" i="11" s="1"/>
  <c r="AK124" i="11" s="1"/>
  <c r="AK125" i="11" s="1"/>
  <c r="AK126" i="11" s="1"/>
  <c r="AK127" i="11" s="1"/>
  <c r="AK128" i="11" s="1"/>
  <c r="BD88" i="11"/>
  <c r="BD89" i="11" s="1"/>
  <c r="BD90" i="11" s="1"/>
  <c r="BD91" i="11" s="1"/>
  <c r="BD92" i="11" s="1"/>
  <c r="BD93" i="11" s="1"/>
  <c r="BD94" i="11" s="1"/>
  <c r="BD95" i="11" s="1"/>
  <c r="BD96" i="11" s="1"/>
  <c r="BD97" i="11" s="1"/>
  <c r="BD98" i="11" s="1"/>
  <c r="BD99" i="11" s="1"/>
  <c r="BD100" i="11" s="1"/>
  <c r="BD101" i="11" s="1"/>
  <c r="E102" i="11" s="1"/>
  <c r="U119" i="11"/>
  <c r="V119" i="11" s="1"/>
  <c r="W119" i="11" s="1"/>
  <c r="BA119" i="11" s="1"/>
  <c r="BA120" i="11" s="1"/>
  <c r="BA121" i="11" s="1"/>
  <c r="BA122" i="11" s="1"/>
  <c r="BA123" i="11" s="1"/>
  <c r="BA124" i="11" s="1"/>
  <c r="BA125" i="11" s="1"/>
  <c r="BA126" i="11" s="1"/>
  <c r="BA127" i="11" s="1"/>
  <c r="K128" i="11" s="1"/>
  <c r="AI119" i="11"/>
  <c r="AI120" i="11" s="1"/>
  <c r="AI121" i="11" s="1"/>
  <c r="AI122" i="11" s="1"/>
  <c r="AI123" i="11" s="1"/>
  <c r="AI124" i="11" s="1"/>
  <c r="AI125" i="11" s="1"/>
  <c r="AI126" i="11" s="1"/>
  <c r="AI127" i="11" s="1"/>
  <c r="AI128" i="11" s="1"/>
  <c r="W121" i="11"/>
  <c r="AL121" i="11" s="1"/>
  <c r="AL122" i="11" s="1"/>
  <c r="AL123" i="11" s="1"/>
  <c r="K124" i="11" s="1"/>
  <c r="AY121" i="11"/>
  <c r="AY122" i="11" s="1"/>
  <c r="AY123" i="11" s="1"/>
  <c r="AY124" i="11" s="1"/>
  <c r="AY125" i="11" s="1"/>
  <c r="AY126" i="11" s="1"/>
  <c r="AY127" i="11" s="1"/>
  <c r="AY128" i="11" s="1"/>
  <c r="W89" i="11" l="1"/>
  <c r="AF89" i="11"/>
  <c r="AF90" i="11" s="1"/>
  <c r="AF91" i="11" s="1"/>
  <c r="AF92" i="11" s="1"/>
  <c r="AF93" i="11" s="1"/>
  <c r="AF94" i="11" s="1"/>
  <c r="AF95" i="11" s="1"/>
  <c r="AF96" i="11" s="1"/>
  <c r="AF97" i="11" s="1"/>
  <c r="AF98" i="11" s="1"/>
  <c r="K99" i="11" s="1"/>
  <c r="U128" i="11"/>
  <c r="V128" i="11" s="1"/>
  <c r="AC129" i="11"/>
  <c r="AC130" i="11" s="1"/>
  <c r="AC131" i="11" s="1"/>
  <c r="AC132" i="11" s="1"/>
  <c r="AC133" i="11" s="1"/>
  <c r="AC134" i="11" s="1"/>
  <c r="AC135" i="11" s="1"/>
  <c r="AC136" i="11" s="1"/>
  <c r="AC137" i="11" s="1"/>
  <c r="AC138" i="11" s="1"/>
  <c r="AC139" i="11" s="1"/>
  <c r="AC140" i="11" s="1"/>
  <c r="AC141" i="11" s="1"/>
  <c r="AC142" i="11" s="1"/>
  <c r="AC143" i="11" s="1"/>
  <c r="AC144" i="11" s="1"/>
  <c r="K145" i="11" s="1"/>
  <c r="AB118" i="11"/>
  <c r="AB119" i="11" s="1"/>
  <c r="AB120" i="11" s="1"/>
  <c r="AB121" i="11" s="1"/>
  <c r="AB122" i="11" s="1"/>
  <c r="AB123" i="11" s="1"/>
  <c r="AB124" i="11" s="1"/>
  <c r="AB125" i="11" s="1"/>
  <c r="AB126" i="11" s="1"/>
  <c r="AB127" i="11" s="1"/>
  <c r="AB128" i="11" s="1"/>
  <c r="AP129" i="11"/>
  <c r="AP130" i="11" s="1"/>
  <c r="AP131" i="11" s="1"/>
  <c r="AP132" i="11" s="1"/>
  <c r="K133" i="11" s="1"/>
  <c r="AK129" i="11"/>
  <c r="AK130" i="11" s="1"/>
  <c r="AK131" i="11" s="1"/>
  <c r="E132" i="11" s="1"/>
  <c r="BC130" i="11"/>
  <c r="BC131" i="11" s="1"/>
  <c r="BC132" i="11" s="1"/>
  <c r="BC133" i="11" s="1"/>
  <c r="BC134" i="11" s="1"/>
  <c r="BC135" i="11" s="1"/>
  <c r="BC136" i="11" s="1"/>
  <c r="BC137" i="11" s="1"/>
  <c r="BC138" i="11" s="1"/>
  <c r="E139" i="11" s="1"/>
  <c r="U146" i="11"/>
  <c r="V146" i="11" s="1"/>
  <c r="W146" i="11" s="1"/>
  <c r="AZ146" i="11" s="1"/>
  <c r="AZ147" i="11" s="1"/>
  <c r="AZ148" i="11" s="1"/>
  <c r="AZ149" i="11" s="1"/>
  <c r="AZ150" i="11" s="1"/>
  <c r="AZ151" i="11" s="1"/>
  <c r="AZ152" i="11" s="1"/>
  <c r="AZ153" i="11" s="1"/>
  <c r="AZ154" i="11" s="1"/>
  <c r="AZ155" i="11" s="1"/>
  <c r="E156" i="11" s="1"/>
  <c r="U90" i="11"/>
  <c r="V90" i="11" s="1"/>
  <c r="W90" i="11" s="1"/>
  <c r="AX90" i="11" s="1"/>
  <c r="AX91" i="11" s="1"/>
  <c r="AX92" i="11" s="1"/>
  <c r="AX93" i="11" s="1"/>
  <c r="AX94" i="11" s="1"/>
  <c r="AX95" i="11" s="1"/>
  <c r="AX96" i="11" s="1"/>
  <c r="AX97" i="11" s="1"/>
  <c r="AX98" i="11" s="1"/>
  <c r="AX99" i="11" s="1"/>
  <c r="AX100" i="11" s="1"/>
  <c r="E101" i="11" s="1"/>
  <c r="W125" i="11"/>
  <c r="BF125" i="11" s="1"/>
  <c r="BF126" i="11" s="1"/>
  <c r="BF127" i="11" s="1"/>
  <c r="BF128" i="11" s="1"/>
  <c r="AU125" i="11"/>
  <c r="AU126" i="11" s="1"/>
  <c r="AU127" i="11" s="1"/>
  <c r="AU128" i="11" s="1"/>
  <c r="U124" i="11"/>
  <c r="V124" i="11" s="1"/>
  <c r="U136" i="11"/>
  <c r="V136" i="11" s="1"/>
  <c r="W136" i="11" s="1"/>
  <c r="BH136" i="11" s="1"/>
  <c r="BH137" i="11" s="1"/>
  <c r="BH138" i="11" s="1"/>
  <c r="BH139" i="11" s="1"/>
  <c r="BH140" i="11" s="1"/>
  <c r="BH141" i="11" s="1"/>
  <c r="BH142" i="11" s="1"/>
  <c r="BH143" i="11" s="1"/>
  <c r="BH144" i="11" s="1"/>
  <c r="BH145" i="11" s="1"/>
  <c r="BH146" i="11" s="1"/>
  <c r="BH147" i="11" s="1"/>
  <c r="BH148" i="11" s="1"/>
  <c r="BH149" i="11" s="1"/>
  <c r="K150" i="11" s="1"/>
  <c r="AY129" i="11"/>
  <c r="AY130" i="11" s="1"/>
  <c r="AY131" i="11" s="1"/>
  <c r="AY132" i="11" s="1"/>
  <c r="AY133" i="11" s="1"/>
  <c r="AY134" i="11" s="1"/>
  <c r="AY135" i="11" s="1"/>
  <c r="AY136" i="11" s="1"/>
  <c r="AY137" i="11" s="1"/>
  <c r="AY138" i="11" s="1"/>
  <c r="AY139" i="11" s="1"/>
  <c r="AY140" i="11" s="1"/>
  <c r="AY141" i="11" s="1"/>
  <c r="AY142" i="11" s="1"/>
  <c r="AY143" i="11" s="1"/>
  <c r="AY144" i="11" s="1"/>
  <c r="AY145" i="11" s="1"/>
  <c r="AY146" i="11" s="1"/>
  <c r="AY147" i="11" s="1"/>
  <c r="AY148" i="11" s="1"/>
  <c r="AY149" i="11" s="1"/>
  <c r="AY150" i="11" s="1"/>
  <c r="AY151" i="11" s="1"/>
  <c r="AY152" i="11" s="1"/>
  <c r="AY153" i="11" s="1"/>
  <c r="AY154" i="11" s="1"/>
  <c r="AY155" i="11" s="1"/>
  <c r="AY156" i="11" s="1"/>
  <c r="AY157" i="11" s="1"/>
  <c r="AY158" i="11" s="1"/>
  <c r="AY159" i="11" s="1"/>
  <c r="AY160" i="11" s="1"/>
  <c r="AY161" i="11" s="1"/>
  <c r="AY162" i="11" s="1"/>
  <c r="AY163" i="11" s="1"/>
  <c r="AY164" i="11" s="1"/>
  <c r="AY165" i="11" s="1"/>
  <c r="AY166" i="11" s="1"/>
  <c r="AY167" i="11" s="1"/>
  <c r="AY168" i="11" s="1"/>
  <c r="AY169" i="11" s="1"/>
  <c r="AI129" i="11"/>
  <c r="AI130" i="11" s="1"/>
  <c r="AI131" i="11" s="1"/>
  <c r="AI132" i="11" s="1"/>
  <c r="AI133" i="11" s="1"/>
  <c r="K134" i="11" s="1"/>
  <c r="U83" i="11"/>
  <c r="V83" i="11" s="1"/>
  <c r="W83" i="11" s="1"/>
  <c r="AG83" i="11" s="1"/>
  <c r="AG84" i="11" s="1"/>
  <c r="AG85" i="11" s="1"/>
  <c r="AG86" i="11" s="1"/>
  <c r="AG87" i="11" s="1"/>
  <c r="AG88" i="11" s="1"/>
  <c r="AG89" i="11" s="1"/>
  <c r="AG90" i="11" s="1"/>
  <c r="AG91" i="11" s="1"/>
  <c r="AG92" i="11" s="1"/>
  <c r="AG93" i="11" s="1"/>
  <c r="AG94" i="11" s="1"/>
  <c r="AG95" i="11" s="1"/>
  <c r="AG96" i="11" s="1"/>
  <c r="AG97" i="11" s="1"/>
  <c r="AG98" i="11" s="1"/>
  <c r="E99" i="11" s="1"/>
  <c r="AH88" i="11"/>
  <c r="AH89" i="11" s="1"/>
  <c r="AH90" i="11" s="1"/>
  <c r="AH91" i="11" s="1"/>
  <c r="AH92" i="11" s="1"/>
  <c r="AH93" i="11" s="1"/>
  <c r="AH94" i="11" s="1"/>
  <c r="AH95" i="11" s="1"/>
  <c r="AH96" i="11" s="1"/>
  <c r="AH97" i="11" s="1"/>
  <c r="AH98" i="11" s="1"/>
  <c r="AH99" i="11" s="1"/>
  <c r="K100" i="11" s="1"/>
  <c r="AV89" i="11"/>
  <c r="AV90" i="11" s="1"/>
  <c r="AV91" i="11" s="1"/>
  <c r="AV92" i="11" s="1"/>
  <c r="AV93" i="11" s="1"/>
  <c r="AV94" i="11" s="1"/>
  <c r="AV95" i="11" s="1"/>
  <c r="AV96" i="11" s="1"/>
  <c r="AV97" i="11" s="1"/>
  <c r="AV98" i="11" s="1"/>
  <c r="AV99" i="11" s="1"/>
  <c r="E100" i="11" s="1"/>
  <c r="AE129" i="11"/>
  <c r="AE130" i="11" s="1"/>
  <c r="AE131" i="11" s="1"/>
  <c r="AE132" i="11" s="1"/>
  <c r="AE133" i="11" s="1"/>
  <c r="AE134" i="11" s="1"/>
  <c r="AE135" i="11" s="1"/>
  <c r="AE136" i="11" s="1"/>
  <c r="AE137" i="11" s="1"/>
  <c r="AE138" i="11" s="1"/>
  <c r="AE139" i="11" s="1"/>
  <c r="K140" i="11" s="1"/>
  <c r="U132" i="11" l="1"/>
  <c r="V132" i="11" s="1"/>
  <c r="W132" i="11" s="1"/>
  <c r="AA132" i="11" s="1"/>
  <c r="AA133" i="11" s="1"/>
  <c r="AA134" i="11" s="1"/>
  <c r="AA135" i="11" s="1"/>
  <c r="AA136" i="11" s="1"/>
  <c r="AA137" i="11" s="1"/>
  <c r="AA138" i="11" s="1"/>
  <c r="AA139" i="11" s="1"/>
  <c r="AA140" i="11" s="1"/>
  <c r="AA141" i="11" s="1"/>
  <c r="AA142" i="11" s="1"/>
  <c r="AA143" i="11" s="1"/>
  <c r="K144" i="11" s="1"/>
  <c r="AW136" i="11"/>
  <c r="AW137" i="11" s="1"/>
  <c r="AW138" i="11" s="1"/>
  <c r="AW139" i="11" s="1"/>
  <c r="AW140" i="11" s="1"/>
  <c r="AW141" i="11" s="1"/>
  <c r="AW142" i="11" s="1"/>
  <c r="AW143" i="11" s="1"/>
  <c r="AW144" i="11" s="1"/>
  <c r="AW145" i="11" s="1"/>
  <c r="AW146" i="11" s="1"/>
  <c r="AW147" i="11" s="1"/>
  <c r="AW148" i="11" s="1"/>
  <c r="AW149" i="11" s="1"/>
  <c r="AW150" i="11" s="1"/>
  <c r="AW151" i="11" s="1"/>
  <c r="AW152" i="11" s="1"/>
  <c r="E153" i="11" s="1"/>
  <c r="U133" i="11"/>
  <c r="V133" i="11" s="1"/>
  <c r="U100" i="11"/>
  <c r="V100" i="11" s="1"/>
  <c r="W100" i="11" s="1"/>
  <c r="AH100" i="11" s="1"/>
  <c r="AH101" i="11" s="1"/>
  <c r="AH102" i="11" s="1"/>
  <c r="AH103" i="11" s="1"/>
  <c r="AH104" i="11" s="1"/>
  <c r="AH105" i="11" s="1"/>
  <c r="AH106" i="11" s="1"/>
  <c r="AH107" i="11" s="1"/>
  <c r="AH108" i="11" s="1"/>
  <c r="AH109" i="11" s="1"/>
  <c r="AH110" i="11" s="1"/>
  <c r="AH111" i="11" s="1"/>
  <c r="AH112" i="11" s="1"/>
  <c r="AH113" i="11" s="1"/>
  <c r="AH114" i="11" s="1"/>
  <c r="K115" i="11" s="1"/>
  <c r="AB129" i="11"/>
  <c r="AB130" i="11" s="1"/>
  <c r="AB131" i="11" s="1"/>
  <c r="AB132" i="11" s="1"/>
  <c r="AB133" i="11" s="1"/>
  <c r="AB134" i="11" s="1"/>
  <c r="AB135" i="11" s="1"/>
  <c r="AB136" i="11" s="1"/>
  <c r="AB137" i="11" s="1"/>
  <c r="AB138" i="11" s="1"/>
  <c r="AB139" i="11" s="1"/>
  <c r="AB140" i="11" s="1"/>
  <c r="E141" i="11" s="1"/>
  <c r="W124" i="11"/>
  <c r="AL124" i="11" s="1"/>
  <c r="AL125" i="11" s="1"/>
  <c r="AL126" i="11" s="1"/>
  <c r="AL127" i="11" s="1"/>
  <c r="AL128" i="11" s="1"/>
  <c r="AQ124" i="11"/>
  <c r="AQ125" i="11" s="1"/>
  <c r="AQ126" i="11" s="1"/>
  <c r="AQ127" i="11" s="1"/>
  <c r="AQ128" i="11" s="1"/>
  <c r="AU129" i="11"/>
  <c r="AU130" i="11" s="1"/>
  <c r="AU131" i="11" s="1"/>
  <c r="AU132" i="11" s="1"/>
  <c r="AU133" i="11" s="1"/>
  <c r="AU134" i="11" s="1"/>
  <c r="AU135" i="11" s="1"/>
  <c r="AU136" i="11" s="1"/>
  <c r="AU137" i="11" s="1"/>
  <c r="AU138" i="11" s="1"/>
  <c r="AU139" i="11" s="1"/>
  <c r="AU140" i="11" s="1"/>
  <c r="AU141" i="11" s="1"/>
  <c r="AU142" i="11" s="1"/>
  <c r="AU143" i="11" s="1"/>
  <c r="AU144" i="11" s="1"/>
  <c r="AU145" i="11" s="1"/>
  <c r="AU146" i="11" s="1"/>
  <c r="AU147" i="11" s="1"/>
  <c r="AU148" i="11" s="1"/>
  <c r="E149" i="11" s="1"/>
  <c r="AJ83" i="11"/>
  <c r="AJ84" i="11" s="1"/>
  <c r="AJ85" i="11" s="1"/>
  <c r="AJ86" i="11" s="1"/>
  <c r="AJ87" i="11" s="1"/>
  <c r="AJ88" i="11" s="1"/>
  <c r="AJ89" i="11" s="1"/>
  <c r="AJ90" i="11" s="1"/>
  <c r="AJ91" i="11" s="1"/>
  <c r="AJ92" i="11" s="1"/>
  <c r="AJ93" i="11" s="1"/>
  <c r="AJ94" i="11" s="1"/>
  <c r="AJ95" i="11" s="1"/>
  <c r="AJ96" i="11" s="1"/>
  <c r="AJ97" i="11" s="1"/>
  <c r="AJ98" i="11" s="1"/>
  <c r="AJ99" i="11" s="1"/>
  <c r="AJ100" i="11" s="1"/>
  <c r="K101" i="11" s="1"/>
  <c r="AM90" i="11"/>
  <c r="AM91" i="11" s="1"/>
  <c r="AM92" i="11" s="1"/>
  <c r="AM93" i="11" s="1"/>
  <c r="AM94" i="11" s="1"/>
  <c r="AM95" i="11" s="1"/>
  <c r="AM96" i="11" s="1"/>
  <c r="AM97" i="11" s="1"/>
  <c r="AM98" i="11" s="1"/>
  <c r="AM99" i="11" s="1"/>
  <c r="AM100" i="11" s="1"/>
  <c r="AM101" i="11" s="1"/>
  <c r="K102" i="11" s="1"/>
  <c r="AY171" i="11"/>
  <c r="AY172" i="11" s="1"/>
  <c r="AY173" i="11" s="1"/>
  <c r="AY174" i="11" s="1"/>
  <c r="AY175" i="11" s="1"/>
  <c r="AY176" i="11" s="1"/>
  <c r="AY177" i="11" s="1"/>
  <c r="AY178" i="11" s="1"/>
  <c r="AY179" i="11" s="1"/>
  <c r="AY180" i="11" s="1"/>
  <c r="AY181" i="11" s="1"/>
  <c r="AY182" i="11" s="1"/>
  <c r="AY183" i="11" s="1"/>
  <c r="AY170" i="11"/>
  <c r="W128" i="11"/>
  <c r="BA128" i="11" s="1"/>
  <c r="AS128" i="11"/>
  <c r="BE146" i="11"/>
  <c r="BE147" i="11" s="1"/>
  <c r="BE148" i="11" s="1"/>
  <c r="BE149" i="11" s="1"/>
  <c r="BE150" i="11" s="1"/>
  <c r="BE151" i="11" s="1"/>
  <c r="BE152" i="11" s="1"/>
  <c r="BE153" i="11" s="1"/>
  <c r="BE154" i="11" s="1"/>
  <c r="BE155" i="11" s="1"/>
  <c r="BE156" i="11" s="1"/>
  <c r="BE157" i="11" s="1"/>
  <c r="BE158" i="11" s="1"/>
  <c r="BE159" i="11" s="1"/>
  <c r="BE160" i="11" s="1"/>
  <c r="BF129" i="11"/>
  <c r="BF130" i="11" s="1"/>
  <c r="BF131" i="11" s="1"/>
  <c r="BF132" i="11" s="1"/>
  <c r="BF133" i="11" s="1"/>
  <c r="BF134" i="11" s="1"/>
  <c r="BF135" i="11" s="1"/>
  <c r="BF136" i="11" s="1"/>
  <c r="E137" i="11" s="1"/>
  <c r="U99" i="11"/>
  <c r="V99" i="11" s="1"/>
  <c r="W99" i="11" s="1"/>
  <c r="AF99" i="11" s="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E115" i="11" s="1"/>
  <c r="U115" i="11" l="1"/>
  <c r="V115" i="11" s="1"/>
  <c r="W115" i="11" s="1"/>
  <c r="AH115" i="11" s="1"/>
  <c r="AH116" i="11" s="1"/>
  <c r="AH117" i="11" s="1"/>
  <c r="AH118" i="11" s="1"/>
  <c r="AH119" i="11" s="1"/>
  <c r="AH120" i="11" s="1"/>
  <c r="AH121" i="11" s="1"/>
  <c r="AH122" i="11" s="1"/>
  <c r="AH123" i="11" s="1"/>
  <c r="AH124" i="11" s="1"/>
  <c r="AH125" i="11" s="1"/>
  <c r="E126" i="11" s="1"/>
  <c r="AQ129" i="11"/>
  <c r="AQ130" i="11" s="1"/>
  <c r="AQ131" i="11" s="1"/>
  <c r="AQ132" i="11" s="1"/>
  <c r="AQ133" i="11" s="1"/>
  <c r="AQ134" i="11" s="1"/>
  <c r="AQ135" i="11" s="1"/>
  <c r="AQ136" i="11" s="1"/>
  <c r="AQ137" i="11" s="1"/>
  <c r="AQ138" i="11" s="1"/>
  <c r="AQ139" i="11" s="1"/>
  <c r="AQ140" i="11" s="1"/>
  <c r="AQ141" i="11" s="1"/>
  <c r="AQ142" i="11" s="1"/>
  <c r="AQ143" i="11" s="1"/>
  <c r="AQ144" i="11" s="1"/>
  <c r="AQ145" i="11" s="1"/>
  <c r="AQ146" i="11" s="1"/>
  <c r="AQ147" i="11" s="1"/>
  <c r="AQ148" i="11" s="1"/>
  <c r="K149" i="11" s="1"/>
  <c r="AS129" i="11"/>
  <c r="AS130" i="11" s="1"/>
  <c r="AS131" i="11" s="1"/>
  <c r="AS132" i="11" s="1"/>
  <c r="AS133" i="11" s="1"/>
  <c r="AS134" i="11" s="1"/>
  <c r="AS135" i="11" s="1"/>
  <c r="AS136" i="11" s="1"/>
  <c r="AS137" i="11" s="1"/>
  <c r="AS138" i="11" s="1"/>
  <c r="AS139" i="11" s="1"/>
  <c r="AS140" i="11" s="1"/>
  <c r="AS141" i="11" s="1"/>
  <c r="AS142" i="11" s="1"/>
  <c r="E143" i="11" s="1"/>
  <c r="AL129" i="11"/>
  <c r="AL130" i="11" s="1"/>
  <c r="AL131" i="11" s="1"/>
  <c r="AL132" i="11" s="1"/>
  <c r="AL133" i="11" s="1"/>
  <c r="AL134" i="11" s="1"/>
  <c r="AL135" i="11" s="1"/>
  <c r="AL136" i="11" s="1"/>
  <c r="AL137" i="11" s="1"/>
  <c r="E138" i="11" s="1"/>
  <c r="AG99" i="11"/>
  <c r="AG100" i="11" s="1"/>
  <c r="AG101" i="11" s="1"/>
  <c r="AG102" i="11" s="1"/>
  <c r="AG103" i="11" s="1"/>
  <c r="AG104" i="11" s="1"/>
  <c r="AG105" i="11" s="1"/>
  <c r="AG106" i="11" s="1"/>
  <c r="AG107" i="11" s="1"/>
  <c r="AG108" i="11" s="1"/>
  <c r="AG109" i="11" s="1"/>
  <c r="AG110" i="11" s="1"/>
  <c r="AG111" i="11" s="1"/>
  <c r="AG112" i="11" s="1"/>
  <c r="AG113" i="11" s="1"/>
  <c r="AG114" i="11" s="1"/>
  <c r="AG115" i="11" s="1"/>
  <c r="AG116" i="11" s="1"/>
  <c r="AG117" i="11" s="1"/>
  <c r="AG118" i="11" s="1"/>
  <c r="AG119" i="11" s="1"/>
  <c r="AG120" i="11" s="1"/>
  <c r="AG121" i="11" s="1"/>
  <c r="AG122" i="11" s="1"/>
  <c r="AG123" i="11" s="1"/>
  <c r="AG124" i="11" s="1"/>
  <c r="AG125" i="11" s="1"/>
  <c r="AG126" i="11" s="1"/>
  <c r="AG127" i="11" s="1"/>
  <c r="AG128" i="11" s="1"/>
  <c r="U137" i="11"/>
  <c r="V137" i="11" s="1"/>
  <c r="W137" i="11" s="1"/>
  <c r="BG137" i="11" s="1"/>
  <c r="BG138" i="11" s="1"/>
  <c r="BG139" i="11" s="1"/>
  <c r="BG140" i="11" s="1"/>
  <c r="BG141" i="11" s="1"/>
  <c r="BG142" i="11" s="1"/>
  <c r="BG143" i="11" s="1"/>
  <c r="BG144" i="11" s="1"/>
  <c r="BG145" i="11" s="1"/>
  <c r="BG146" i="11" s="1"/>
  <c r="BG147" i="11" s="1"/>
  <c r="BG148" i="11" s="1"/>
  <c r="BG149" i="11" s="1"/>
  <c r="BG150" i="11" s="1"/>
  <c r="E151" i="11" s="1"/>
  <c r="BF137" i="11"/>
  <c r="BF138" i="11" s="1"/>
  <c r="BF139" i="11" s="1"/>
  <c r="BF140" i="11" s="1"/>
  <c r="BF141" i="11" s="1"/>
  <c r="BF142" i="11" s="1"/>
  <c r="BF143" i="11" s="1"/>
  <c r="BF144" i="11" s="1"/>
  <c r="BF145" i="11" s="1"/>
  <c r="BF146" i="11" s="1"/>
  <c r="BF147" i="11" s="1"/>
  <c r="BF148" i="11" s="1"/>
  <c r="BF149" i="11" s="1"/>
  <c r="BF150" i="11" s="1"/>
  <c r="BF151" i="11" s="1"/>
  <c r="BF152" i="11" s="1"/>
  <c r="K153" i="11" s="1"/>
  <c r="AV100" i="11"/>
  <c r="AV101" i="11" s="1"/>
  <c r="AV102" i="11" s="1"/>
  <c r="AV103" i="11" s="1"/>
  <c r="AV104" i="11" s="1"/>
  <c r="AV105" i="11" s="1"/>
  <c r="AV106" i="11" s="1"/>
  <c r="AV107" i="11" s="1"/>
  <c r="AV108" i="11" s="1"/>
  <c r="AV109" i="11" s="1"/>
  <c r="AV110" i="11" s="1"/>
  <c r="AV111" i="11" s="1"/>
  <c r="AV112" i="11" s="1"/>
  <c r="AV113" i="11" s="1"/>
  <c r="AV114" i="11" s="1"/>
  <c r="AV115" i="11" s="1"/>
  <c r="AV116" i="11" s="1"/>
  <c r="AV117" i="11" s="1"/>
  <c r="AV118" i="11" s="1"/>
  <c r="AV119" i="11" s="1"/>
  <c r="AV120" i="11" s="1"/>
  <c r="AV121" i="11" s="1"/>
  <c r="AV122" i="11" s="1"/>
  <c r="AV123" i="11" s="1"/>
  <c r="AV124" i="11" s="1"/>
  <c r="AV125" i="11" s="1"/>
  <c r="AV126" i="11" s="1"/>
  <c r="AV127" i="11" s="1"/>
  <c r="AV128" i="11" s="1"/>
  <c r="U102" i="11"/>
  <c r="V102" i="11" s="1"/>
  <c r="AY2" i="10"/>
  <c r="W133" i="11"/>
  <c r="AP133" i="11" s="1"/>
  <c r="AP134" i="11" s="1"/>
  <c r="K135" i="11" s="1"/>
  <c r="AN133" i="11"/>
  <c r="AN134" i="11" s="1"/>
  <c r="E135" i="11" s="1"/>
  <c r="U101" i="11"/>
  <c r="V101" i="11" s="1"/>
  <c r="BA129" i="11"/>
  <c r="BA130" i="11" s="1"/>
  <c r="BA131" i="11" s="1"/>
  <c r="BA132" i="11" s="1"/>
  <c r="BA133" i="11" s="1"/>
  <c r="BA134" i="11" s="1"/>
  <c r="BA135" i="11" s="1"/>
  <c r="BA136" i="11" s="1"/>
  <c r="BA137" i="11" s="1"/>
  <c r="BA138" i="11" s="1"/>
  <c r="BA139" i="11" s="1"/>
  <c r="BA140" i="11" s="1"/>
  <c r="BA141" i="11" s="1"/>
  <c r="K142" i="11" s="1"/>
  <c r="U153" i="11"/>
  <c r="V153" i="11" s="1"/>
  <c r="W153" i="11" s="1"/>
  <c r="BE161" i="11"/>
  <c r="BE162" i="11" s="1"/>
  <c r="BE163" i="11" s="1"/>
  <c r="BE164" i="11" s="1"/>
  <c r="BE165" i="11" s="1"/>
  <c r="BE166" i="11" s="1"/>
  <c r="BE167" i="11" s="1"/>
  <c r="BE168" i="11" s="1"/>
  <c r="BE169" i="11" s="1"/>
  <c r="AK132" i="11"/>
  <c r="AK133" i="11" s="1"/>
  <c r="AK134" i="11" s="1"/>
  <c r="AK135" i="11" s="1"/>
  <c r="AK136" i="11" s="1"/>
  <c r="AK137" i="11" s="1"/>
  <c r="AK138" i="11" s="1"/>
  <c r="AK139" i="11" s="1"/>
  <c r="AK140" i="11" s="1"/>
  <c r="AK141" i="11" s="1"/>
  <c r="AK142" i="11" s="1"/>
  <c r="AK143" i="11" s="1"/>
  <c r="AK144" i="11" s="1"/>
  <c r="AK145" i="11" s="1"/>
  <c r="AK146" i="11" s="1"/>
  <c r="K147" i="11" s="1"/>
  <c r="U149" i="11"/>
  <c r="V149" i="11" s="1"/>
  <c r="W149" i="11" s="1"/>
  <c r="AG129" i="11" l="1"/>
  <c r="AG130" i="11" s="1"/>
  <c r="AG131" i="11" s="1"/>
  <c r="AG132" i="11" s="1"/>
  <c r="AG133" i="11" s="1"/>
  <c r="E134" i="11" s="1"/>
  <c r="W101" i="11"/>
  <c r="AJ101" i="11" s="1"/>
  <c r="AJ102" i="11" s="1"/>
  <c r="AJ103" i="11" s="1"/>
  <c r="AJ104" i="11" s="1"/>
  <c r="AJ105" i="11" s="1"/>
  <c r="AJ106" i="11" s="1"/>
  <c r="AJ107" i="11" s="1"/>
  <c r="AJ108" i="11" s="1"/>
  <c r="AJ109" i="11" s="1"/>
  <c r="AJ110" i="11" s="1"/>
  <c r="AJ111" i="11" s="1"/>
  <c r="AJ112" i="11" s="1"/>
  <c r="AJ113" i="11" s="1"/>
  <c r="AJ114" i="11" s="1"/>
  <c r="AJ115" i="11" s="1"/>
  <c r="E116" i="11" s="1"/>
  <c r="AX101" i="11"/>
  <c r="AX102" i="11" s="1"/>
  <c r="AX103" i="11" s="1"/>
  <c r="AX104" i="11" s="1"/>
  <c r="AX105" i="11" s="1"/>
  <c r="AX106" i="11" s="1"/>
  <c r="AX107" i="11" s="1"/>
  <c r="AX108" i="11" s="1"/>
  <c r="AX109" i="11" s="1"/>
  <c r="AX110" i="11" s="1"/>
  <c r="AX111" i="11" s="1"/>
  <c r="AX112" i="11" s="1"/>
  <c r="AX113" i="11" s="1"/>
  <c r="AX114" i="11" s="1"/>
  <c r="AX115" i="11" s="1"/>
  <c r="K116" i="11" s="1"/>
  <c r="U135" i="11"/>
  <c r="V135" i="11" s="1"/>
  <c r="W135" i="11" s="1"/>
  <c r="AP135" i="11" s="1"/>
  <c r="AP136" i="11" s="1"/>
  <c r="AP137" i="11" s="1"/>
  <c r="AP138" i="11" s="1"/>
  <c r="AP139" i="11" s="1"/>
  <c r="AP140" i="11" s="1"/>
  <c r="AP141" i="11" s="1"/>
  <c r="AP142" i="11" s="1"/>
  <c r="AP143" i="11" s="1"/>
  <c r="E144" i="11" s="1"/>
  <c r="AU149" i="11"/>
  <c r="AU150" i="11" s="1"/>
  <c r="AU151" i="11" s="1"/>
  <c r="AU152" i="11" s="1"/>
  <c r="AU153" i="11" s="1"/>
  <c r="AU154" i="11" s="1"/>
  <c r="AU155" i="11" s="1"/>
  <c r="AU156" i="11" s="1"/>
  <c r="AU157" i="11" s="1"/>
  <c r="AU158" i="11" s="1"/>
  <c r="AU159" i="11" s="1"/>
  <c r="AU160" i="11" s="1"/>
  <c r="AY3" i="10"/>
  <c r="AY4" i="10" s="1"/>
  <c r="AY5" i="10" s="1"/>
  <c r="AY6" i="10" s="1"/>
  <c r="AY7" i="10" s="1"/>
  <c r="AY8" i="10" s="1"/>
  <c r="AY9" i="10" s="1"/>
  <c r="AY10" i="10" s="1"/>
  <c r="AY11" i="10" s="1"/>
  <c r="AY12" i="10" s="1"/>
  <c r="AY13" i="10" s="1"/>
  <c r="AY14" i="10" s="1"/>
  <c r="AY15" i="10" s="1"/>
  <c r="AY16" i="10" s="1"/>
  <c r="AY17" i="10" s="1"/>
  <c r="AY18" i="10" s="1"/>
  <c r="AY19" i="10" s="1"/>
  <c r="AY20" i="10" s="1"/>
  <c r="AY21" i="10" s="1"/>
  <c r="AY22" i="10" s="1"/>
  <c r="AY23" i="10" s="1"/>
  <c r="AY24" i="10" s="1"/>
  <c r="AY25" i="10" s="1"/>
  <c r="AY26" i="10" s="1"/>
  <c r="AY27" i="10" s="1"/>
  <c r="AY28" i="10" s="1"/>
  <c r="AY29" i="10" s="1"/>
  <c r="AY30" i="10" s="1"/>
  <c r="AY31" i="10" s="1"/>
  <c r="AY32" i="10" s="1"/>
  <c r="AY33" i="10" s="1"/>
  <c r="AY34" i="10" s="1"/>
  <c r="AY35" i="10" s="1"/>
  <c r="AY36" i="10" s="1"/>
  <c r="AY37" i="10" s="1"/>
  <c r="AY38" i="10" s="1"/>
  <c r="AY39" i="10" s="1"/>
  <c r="AY40" i="10" s="1"/>
  <c r="AY41" i="10" s="1"/>
  <c r="AY42" i="10" s="1"/>
  <c r="AY43" i="10" s="1"/>
  <c r="AY44" i="10" s="1"/>
  <c r="AY45" i="10" s="1"/>
  <c r="AY46" i="10" s="1"/>
  <c r="AY47" i="10" s="1"/>
  <c r="AY48" i="10" s="1"/>
  <c r="AY49" i="10" s="1"/>
  <c r="AY50" i="10" s="1"/>
  <c r="AY51" i="10" s="1"/>
  <c r="AY52" i="10" s="1"/>
  <c r="AY53" i="10" s="1"/>
  <c r="AY54" i="10" s="1"/>
  <c r="AY55" i="10" s="1"/>
  <c r="AY56" i="10" s="1"/>
  <c r="AY57" i="10" s="1"/>
  <c r="AY58" i="10" s="1"/>
  <c r="AY59" i="10" s="1"/>
  <c r="AY60" i="10" s="1"/>
  <c r="AY61" i="10" s="1"/>
  <c r="AY62" i="10" s="1"/>
  <c r="AY63" i="10" s="1"/>
  <c r="AY64" i="10" s="1"/>
  <c r="AY65" i="10" s="1"/>
  <c r="AY66" i="10" s="1"/>
  <c r="AY67" i="10" s="1"/>
  <c r="AY68" i="10" s="1"/>
  <c r="AY69" i="10" s="1"/>
  <c r="AY70" i="10" s="1"/>
  <c r="AY71" i="10" s="1"/>
  <c r="AY72" i="10" s="1"/>
  <c r="AY73" i="10" s="1"/>
  <c r="AY74" i="10" s="1"/>
  <c r="AY75" i="10" s="1"/>
  <c r="AY76" i="10" s="1"/>
  <c r="AY77" i="10" s="1"/>
  <c r="AY78" i="10" s="1"/>
  <c r="AY79" i="10" s="1"/>
  <c r="AY80" i="10" s="1"/>
  <c r="AY81" i="10" s="1"/>
  <c r="AY82" i="10" s="1"/>
  <c r="AY83" i="10" s="1"/>
  <c r="AY84" i="10" s="1"/>
  <c r="AY85" i="10" s="1"/>
  <c r="AY86" i="10" s="1"/>
  <c r="AY87" i="10" s="1"/>
  <c r="AY88" i="10" s="1"/>
  <c r="AY89" i="10" s="1"/>
  <c r="AY90" i="10" s="1"/>
  <c r="AY91" i="10" s="1"/>
  <c r="AY92" i="10" s="1"/>
  <c r="AY93" i="10" s="1"/>
  <c r="AY94" i="10" s="1"/>
  <c r="AY95" i="10" s="1"/>
  <c r="AY96" i="10" s="1"/>
  <c r="AY97" i="10" s="1"/>
  <c r="AY98" i="10" s="1"/>
  <c r="AY99" i="10" s="1"/>
  <c r="AY100" i="10" s="1"/>
  <c r="AY101" i="10" s="1"/>
  <c r="AY102" i="10" s="1"/>
  <c r="AY103" i="10" s="1"/>
  <c r="AY104" i="10" s="1"/>
  <c r="AY105" i="10" s="1"/>
  <c r="AY106" i="10" s="1"/>
  <c r="AY107" i="10" s="1"/>
  <c r="AY108" i="10" s="1"/>
  <c r="AY109" i="10" s="1"/>
  <c r="AY110" i="10" s="1"/>
  <c r="AY111" i="10" s="1"/>
  <c r="AY112" i="10" s="1"/>
  <c r="AY113" i="10" s="1"/>
  <c r="AY114" i="10" s="1"/>
  <c r="AY115" i="10" s="1"/>
  <c r="AY116" i="10" s="1"/>
  <c r="AY117" i="10" s="1"/>
  <c r="E118" i="10" s="1"/>
  <c r="K34" i="1"/>
  <c r="U142" i="11"/>
  <c r="V142" i="11" s="1"/>
  <c r="AQ149" i="11"/>
  <c r="AQ150" i="11" s="1"/>
  <c r="AQ151" i="11" s="1"/>
  <c r="AQ152" i="11" s="1"/>
  <c r="AQ153" i="11" s="1"/>
  <c r="AQ154" i="11" s="1"/>
  <c r="AQ155" i="11" s="1"/>
  <c r="AQ156" i="11" s="1"/>
  <c r="AQ157" i="11" s="1"/>
  <c r="AQ158" i="11" s="1"/>
  <c r="AQ159" i="11" s="1"/>
  <c r="AQ160" i="11" s="1"/>
  <c r="BE170" i="11"/>
  <c r="BE171" i="11"/>
  <c r="BE172" i="11" s="1"/>
  <c r="BE173" i="11" s="1"/>
  <c r="BE174" i="11" s="1"/>
  <c r="BE175" i="11" s="1"/>
  <c r="BE176" i="11" s="1"/>
  <c r="AV129" i="11"/>
  <c r="AV130" i="11" s="1"/>
  <c r="AV131" i="11" s="1"/>
  <c r="AV132" i="11" s="1"/>
  <c r="AV133" i="11" s="1"/>
  <c r="AV134" i="11" s="1"/>
  <c r="AV135" i="11" s="1"/>
  <c r="AV136" i="11" s="1"/>
  <c r="AV137" i="11" s="1"/>
  <c r="K138" i="11" s="1"/>
  <c r="BF153" i="11"/>
  <c r="BF154" i="11" s="1"/>
  <c r="BF155" i="11" s="1"/>
  <c r="BF156" i="11" s="1"/>
  <c r="BF157" i="11" s="1"/>
  <c r="BF158" i="11" s="1"/>
  <c r="BF159" i="11" s="1"/>
  <c r="BF160" i="11" s="1"/>
  <c r="W102" i="11"/>
  <c r="AM102" i="11" s="1"/>
  <c r="AM103" i="11" s="1"/>
  <c r="AM104" i="11" s="1"/>
  <c r="AM105" i="11" s="1"/>
  <c r="AM106" i="11" s="1"/>
  <c r="AM107" i="11" s="1"/>
  <c r="AM108" i="11" s="1"/>
  <c r="AM109" i="11" s="1"/>
  <c r="AM110" i="11" s="1"/>
  <c r="AM111" i="11" s="1"/>
  <c r="AM112" i="11" s="1"/>
  <c r="AM113" i="11" s="1"/>
  <c r="AM114" i="11" s="1"/>
  <c r="AM115" i="11" s="1"/>
  <c r="AM116" i="11" s="1"/>
  <c r="AM117" i="11" s="1"/>
  <c r="AM118" i="11" s="1"/>
  <c r="AM119" i="11" s="1"/>
  <c r="AM120" i="11" s="1"/>
  <c r="AM121" i="11" s="1"/>
  <c r="AM122" i="11" s="1"/>
  <c r="AM123" i="11" s="1"/>
  <c r="AM124" i="11" s="1"/>
  <c r="AM125" i="11" s="1"/>
  <c r="AM126" i="11" s="1"/>
  <c r="AM127" i="11" s="1"/>
  <c r="AM128" i="11" s="1"/>
  <c r="BD102" i="11"/>
  <c r="BD103" i="11" s="1"/>
  <c r="BD104" i="11" s="1"/>
  <c r="BD105" i="11" s="1"/>
  <c r="BD106" i="11" s="1"/>
  <c r="BD107" i="11" s="1"/>
  <c r="BD108" i="11" s="1"/>
  <c r="BD109" i="11" s="1"/>
  <c r="BD110" i="11" s="1"/>
  <c r="BD111" i="11" s="1"/>
  <c r="BD112" i="11" s="1"/>
  <c r="BD113" i="11" s="1"/>
  <c r="BD114" i="11" s="1"/>
  <c r="BD115" i="11" s="1"/>
  <c r="BD116" i="11" s="1"/>
  <c r="BD117" i="11" s="1"/>
  <c r="BD118" i="11" s="1"/>
  <c r="BD119" i="11" s="1"/>
  <c r="BD120" i="11" s="1"/>
  <c r="BD121" i="11" s="1"/>
  <c r="BD122" i="11" s="1"/>
  <c r="BD123" i="11" s="1"/>
  <c r="BD124" i="11" s="1"/>
  <c r="BD125" i="11" s="1"/>
  <c r="K126" i="11" s="1"/>
  <c r="AW153" i="11"/>
  <c r="AW154" i="11" s="1"/>
  <c r="AW155" i="11" s="1"/>
  <c r="AW156" i="11" s="1"/>
  <c r="AW157" i="11" s="1"/>
  <c r="AW158" i="11" s="1"/>
  <c r="AW159" i="11" s="1"/>
  <c r="K160" i="11" s="1"/>
  <c r="AF115" i="11"/>
  <c r="AF116" i="11" s="1"/>
  <c r="AF117" i="11" s="1"/>
  <c r="AF118" i="11" s="1"/>
  <c r="AF119" i="11" s="1"/>
  <c r="K120" i="11" s="1"/>
  <c r="U144" i="11" l="1"/>
  <c r="V144" i="11" s="1"/>
  <c r="W144" i="11" s="1"/>
  <c r="AA144" i="11" s="1"/>
  <c r="AA145" i="11" s="1"/>
  <c r="AA146" i="11" s="1"/>
  <c r="AA147" i="11" s="1"/>
  <c r="AA148" i="11" s="1"/>
  <c r="AA149" i="11" s="1"/>
  <c r="AA150" i="11" s="1"/>
  <c r="AA151" i="11" s="1"/>
  <c r="AA152" i="11" s="1"/>
  <c r="AA153" i="11" s="1"/>
  <c r="AA154" i="11" s="1"/>
  <c r="AA155" i="11" s="1"/>
  <c r="AA156" i="11" s="1"/>
  <c r="AA157" i="11" s="1"/>
  <c r="K158" i="11" s="1"/>
  <c r="AU161" i="11"/>
  <c r="K162" i="11" s="1"/>
  <c r="BE177" i="11"/>
  <c r="BE178" i="11" s="1"/>
  <c r="BE179" i="11" s="1"/>
  <c r="BE180" i="11" s="1"/>
  <c r="BE181" i="11" s="1"/>
  <c r="BE182" i="11" s="1"/>
  <c r="BE183" i="11" s="1"/>
  <c r="U138" i="11"/>
  <c r="V138" i="11" s="1"/>
  <c r="AQ161" i="11"/>
  <c r="AQ162" i="11" s="1"/>
  <c r="AQ163" i="11" s="1"/>
  <c r="AQ164" i="11" s="1"/>
  <c r="AQ165" i="11" s="1"/>
  <c r="AQ166" i="11" s="1"/>
  <c r="AQ167" i="11" s="1"/>
  <c r="AQ168" i="11" s="1"/>
  <c r="AQ169" i="11" s="1"/>
  <c r="AN135" i="11"/>
  <c r="AN136" i="11" s="1"/>
  <c r="AN137" i="11" s="1"/>
  <c r="AN138" i="11" s="1"/>
  <c r="AN139" i="11" s="1"/>
  <c r="AN140" i="11" s="1"/>
  <c r="AN141" i="11" s="1"/>
  <c r="AN142" i="11" s="1"/>
  <c r="AN143" i="11" s="1"/>
  <c r="AN144" i="11" s="1"/>
  <c r="AN145" i="11" s="1"/>
  <c r="AN146" i="11" s="1"/>
  <c r="AN147" i="11" s="1"/>
  <c r="AN148" i="11" s="1"/>
  <c r="AN149" i="11" s="1"/>
  <c r="AN150" i="11" s="1"/>
  <c r="AN151" i="11" s="1"/>
  <c r="AN152" i="11" s="1"/>
  <c r="AN153" i="11" s="1"/>
  <c r="K154" i="11" s="1"/>
  <c r="W142" i="11"/>
  <c r="BA142" i="11" s="1"/>
  <c r="BA143" i="11" s="1"/>
  <c r="BA144" i="11" s="1"/>
  <c r="BA145" i="11" s="1"/>
  <c r="BA146" i="11" s="1"/>
  <c r="BA147" i="11" s="1"/>
  <c r="BA148" i="11" s="1"/>
  <c r="BA149" i="11" s="1"/>
  <c r="BA150" i="11" s="1"/>
  <c r="BA151" i="11" s="1"/>
  <c r="BA152" i="11" s="1"/>
  <c r="BA153" i="11" s="1"/>
  <c r="BA154" i="11" s="1"/>
  <c r="K155" i="11" s="1"/>
  <c r="BB142" i="11"/>
  <c r="BB143" i="11" s="1"/>
  <c r="BB144" i="11" s="1"/>
  <c r="BB145" i="11" s="1"/>
  <c r="BB146" i="11" s="1"/>
  <c r="BB147" i="11" s="1"/>
  <c r="BB148" i="11" s="1"/>
  <c r="BB149" i="11" s="1"/>
  <c r="BB150" i="11" s="1"/>
  <c r="BB151" i="11" s="1"/>
  <c r="BB152" i="11" s="1"/>
  <c r="BB153" i="11" s="1"/>
  <c r="BB154" i="11" s="1"/>
  <c r="BB155" i="11" s="1"/>
  <c r="BB156" i="11" s="1"/>
  <c r="BB157" i="11" s="1"/>
  <c r="BB158" i="11" s="1"/>
  <c r="BB159" i="11" s="1"/>
  <c r="BB160" i="11" s="1"/>
  <c r="U116" i="11"/>
  <c r="V116" i="11" s="1"/>
  <c r="W116" i="11" s="1"/>
  <c r="AX116" i="11" s="1"/>
  <c r="AX117" i="11" s="1"/>
  <c r="AX118" i="11" s="1"/>
  <c r="AX119" i="11" s="1"/>
  <c r="AX120" i="11" s="1"/>
  <c r="AX121" i="11" s="1"/>
  <c r="AX122" i="11" s="1"/>
  <c r="AX123" i="11" s="1"/>
  <c r="AX124" i="11" s="1"/>
  <c r="AX125" i="11" s="1"/>
  <c r="AX126" i="11" s="1"/>
  <c r="AX127" i="11" s="1"/>
  <c r="AX128" i="11" s="1"/>
  <c r="U134" i="11"/>
  <c r="V134" i="11" s="1"/>
  <c r="W134" i="11" s="1"/>
  <c r="AI134" i="11" s="1"/>
  <c r="AI135" i="11" s="1"/>
  <c r="AI136" i="11" s="1"/>
  <c r="AI137" i="11" s="1"/>
  <c r="AI138" i="11" s="1"/>
  <c r="AI139" i="11" s="1"/>
  <c r="AI140" i="11" s="1"/>
  <c r="AI141" i="11" s="1"/>
  <c r="AI142" i="11" s="1"/>
  <c r="AI143" i="11" s="1"/>
  <c r="AI144" i="11" s="1"/>
  <c r="AI145" i="11" s="1"/>
  <c r="AI146" i="11" s="1"/>
  <c r="AI147" i="11" s="1"/>
  <c r="AI148" i="11" s="1"/>
  <c r="AI149" i="11" s="1"/>
  <c r="AI150" i="11" s="1"/>
  <c r="K151" i="11" s="1"/>
  <c r="BF161" i="11"/>
  <c r="BF162" i="11" s="1"/>
  <c r="BF163" i="11" s="1"/>
  <c r="BF164" i="11" s="1"/>
  <c r="BF165" i="11" s="1"/>
  <c r="K166" i="11" s="1"/>
  <c r="AM129" i="11"/>
  <c r="AM130" i="11" s="1"/>
  <c r="AM131" i="11" s="1"/>
  <c r="AM132" i="11" s="1"/>
  <c r="AM133" i="11" s="1"/>
  <c r="AM134" i="11" s="1"/>
  <c r="AM135" i="11" s="1"/>
  <c r="AM136" i="11" s="1"/>
  <c r="AM137" i="11" s="1"/>
  <c r="AM138" i="11" s="1"/>
  <c r="K139" i="11" s="1"/>
  <c r="U126" i="11"/>
  <c r="V126" i="11" s="1"/>
  <c r="K129" i="11" l="1"/>
  <c r="AG134" i="11"/>
  <c r="AG135" i="11" s="1"/>
  <c r="AG136" i="11" s="1"/>
  <c r="AG137" i="11" s="1"/>
  <c r="AG138" i="11" s="1"/>
  <c r="AG139" i="11" s="1"/>
  <c r="AG140" i="11" s="1"/>
  <c r="AG141" i="11" s="1"/>
  <c r="AG142" i="11" s="1"/>
  <c r="AG143" i="11" s="1"/>
  <c r="AG144" i="11" s="1"/>
  <c r="AG145" i="11" s="1"/>
  <c r="AG146" i="11" s="1"/>
  <c r="AG147" i="11" s="1"/>
  <c r="E148" i="11" s="1"/>
  <c r="AQ170" i="11"/>
  <c r="AQ171" i="11"/>
  <c r="AQ172" i="11" s="1"/>
  <c r="AQ173" i="11" s="1"/>
  <c r="AQ174" i="11" s="1"/>
  <c r="AQ175" i="11" s="1"/>
  <c r="AQ176" i="11" s="1"/>
  <c r="W126" i="11"/>
  <c r="BD126" i="11" s="1"/>
  <c r="BD127" i="11" s="1"/>
  <c r="BD128" i="11" s="1"/>
  <c r="AH126" i="11"/>
  <c r="AH127" i="11" s="1"/>
  <c r="AH128" i="11" s="1"/>
  <c r="U151" i="11"/>
  <c r="V151" i="11" s="1"/>
  <c r="BE2" i="10"/>
  <c r="U139" i="11"/>
  <c r="V139" i="11" s="1"/>
  <c r="W138" i="11"/>
  <c r="AV138" i="11" s="1"/>
  <c r="AV139" i="11" s="1"/>
  <c r="AV140" i="11" s="1"/>
  <c r="AV141" i="11" s="1"/>
  <c r="AV142" i="11" s="1"/>
  <c r="AV143" i="11" s="1"/>
  <c r="AV144" i="11" s="1"/>
  <c r="AV145" i="11" s="1"/>
  <c r="AV146" i="11" s="1"/>
  <c r="AV147" i="11" s="1"/>
  <c r="AV148" i="11" s="1"/>
  <c r="AV149" i="11" s="1"/>
  <c r="AV150" i="11" s="1"/>
  <c r="AV151" i="11" s="1"/>
  <c r="AV152" i="11" s="1"/>
  <c r="AV153" i="11" s="1"/>
  <c r="AV154" i="11" s="1"/>
  <c r="AV155" i="11" s="1"/>
  <c r="AV156" i="11" s="1"/>
  <c r="AV157" i="11" s="1"/>
  <c r="AV158" i="11" s="1"/>
  <c r="AV159" i="11" s="1"/>
  <c r="AV160" i="11" s="1"/>
  <c r="AL138" i="11"/>
  <c r="AL139" i="11" s="1"/>
  <c r="AL140" i="11" s="1"/>
  <c r="AL141" i="11" s="1"/>
  <c r="AL142" i="11" s="1"/>
  <c r="AL143" i="11" s="1"/>
  <c r="AL144" i="11" s="1"/>
  <c r="AL145" i="11" s="1"/>
  <c r="AL146" i="11" s="1"/>
  <c r="AL147" i="11" s="1"/>
  <c r="AL148" i="11" s="1"/>
  <c r="AL149" i="11" s="1"/>
  <c r="AL150" i="11" s="1"/>
  <c r="AL151" i="11" s="1"/>
  <c r="AL152" i="11" s="1"/>
  <c r="AL153" i="11" s="1"/>
  <c r="AL154" i="11" s="1"/>
  <c r="AL155" i="11" s="1"/>
  <c r="AL156" i="11" s="1"/>
  <c r="AL157" i="11" s="1"/>
  <c r="AL158" i="11" s="1"/>
  <c r="AL159" i="11" s="1"/>
  <c r="AL160" i="11" s="1"/>
  <c r="AJ116" i="11"/>
  <c r="AJ117" i="11" s="1"/>
  <c r="AJ118" i="11" s="1"/>
  <c r="AJ119" i="11" s="1"/>
  <c r="E120" i="11" s="1"/>
  <c r="AP144" i="11"/>
  <c r="AP145" i="11" s="1"/>
  <c r="AP146" i="11" s="1"/>
  <c r="AP147" i="11" s="1"/>
  <c r="AP148" i="11" s="1"/>
  <c r="AP149" i="11" s="1"/>
  <c r="AP150" i="11" s="1"/>
  <c r="AP151" i="11" s="1"/>
  <c r="AP152" i="11" s="1"/>
  <c r="AP153" i="11" s="1"/>
  <c r="AP154" i="11" s="1"/>
  <c r="AP155" i="11" s="1"/>
  <c r="AP156" i="11" s="1"/>
  <c r="AP157" i="11" s="1"/>
  <c r="AP158" i="11" s="1"/>
  <c r="AP159" i="11" s="1"/>
  <c r="AP160" i="11" s="1"/>
  <c r="BB161" i="11"/>
  <c r="BB162" i="11" s="1"/>
  <c r="BB163" i="11" s="1"/>
  <c r="BB164" i="11" s="1"/>
  <c r="BB165" i="11" s="1"/>
  <c r="BB166" i="11" s="1"/>
  <c r="BB167" i="11" s="1"/>
  <c r="BB168" i="11" s="1"/>
  <c r="BB169" i="11" s="1"/>
  <c r="AH129" i="11" l="1"/>
  <c r="AH130" i="11" s="1"/>
  <c r="AH131" i="11" s="1"/>
  <c r="AH132" i="11" s="1"/>
  <c r="AH133" i="11" s="1"/>
  <c r="AH134" i="11" s="1"/>
  <c r="AH135" i="11" s="1"/>
  <c r="AH136" i="11" s="1"/>
  <c r="AH137" i="11" s="1"/>
  <c r="AH138" i="11" s="1"/>
  <c r="AH139" i="11" s="1"/>
  <c r="AH140" i="11" s="1"/>
  <c r="K141" i="11" s="1"/>
  <c r="BD129" i="11"/>
  <c r="BD130" i="11" s="1"/>
  <c r="BD131" i="11" s="1"/>
  <c r="BD132" i="11" s="1"/>
  <c r="BD133" i="11" s="1"/>
  <c r="BD134" i="11" s="1"/>
  <c r="BD135" i="11" s="1"/>
  <c r="BD136" i="11" s="1"/>
  <c r="BD137" i="11" s="1"/>
  <c r="BD138" i="11" s="1"/>
  <c r="BD139" i="11" s="1"/>
  <c r="BD140" i="11" s="1"/>
  <c r="BD141" i="11" s="1"/>
  <c r="BD142" i="11" s="1"/>
  <c r="BD143" i="11" s="1"/>
  <c r="BD144" i="11" s="1"/>
  <c r="BD145" i="11" s="1"/>
  <c r="BD146" i="11" s="1"/>
  <c r="BD147" i="11" s="1"/>
  <c r="BD148" i="11" s="1"/>
  <c r="BD149" i="11" s="1"/>
  <c r="BD150" i="11" s="1"/>
  <c r="BD151" i="11" s="1"/>
  <c r="E152" i="11" s="1"/>
  <c r="W151" i="11"/>
  <c r="AI151" i="11" s="1"/>
  <c r="AI152" i="11" s="1"/>
  <c r="AI153" i="11" s="1"/>
  <c r="AI154" i="11" s="1"/>
  <c r="AI155" i="11" s="1"/>
  <c r="AI156" i="11" s="1"/>
  <c r="AI157" i="11" s="1"/>
  <c r="AI158" i="11" s="1"/>
  <c r="AI159" i="11" s="1"/>
  <c r="AI160" i="11" s="1"/>
  <c r="BG151" i="11"/>
  <c r="BG152" i="11" s="1"/>
  <c r="BG153" i="11" s="1"/>
  <c r="BG154" i="11" s="1"/>
  <c r="BG155" i="11" s="1"/>
  <c r="BG156" i="11" s="1"/>
  <c r="BG157" i="11" s="1"/>
  <c r="BG158" i="11" s="1"/>
  <c r="BG159" i="11" s="1"/>
  <c r="BG160" i="11" s="1"/>
  <c r="U120" i="11"/>
  <c r="V120" i="11" s="1"/>
  <c r="W120" i="11" s="1"/>
  <c r="AF120" i="11" s="1"/>
  <c r="AF121" i="11" s="1"/>
  <c r="AF122" i="11" s="1"/>
  <c r="AF123" i="11" s="1"/>
  <c r="AF124" i="11" s="1"/>
  <c r="AF125" i="11" s="1"/>
  <c r="AF126" i="11" s="1"/>
  <c r="AF127" i="11" s="1"/>
  <c r="AF128" i="11" s="1"/>
  <c r="AP161" i="11"/>
  <c r="AP162" i="11" s="1"/>
  <c r="AP163" i="11" s="1"/>
  <c r="AP164" i="11" s="1"/>
  <c r="AP165" i="11" s="1"/>
  <c r="AP166" i="11" s="1"/>
  <c r="AP167" i="11" s="1"/>
  <c r="AP168" i="11" s="1"/>
  <c r="AP169" i="11" s="1"/>
  <c r="K170" i="11"/>
  <c r="BB171" i="11"/>
  <c r="BB172" i="11" s="1"/>
  <c r="BB173" i="11" s="1"/>
  <c r="BB174" i="11" s="1"/>
  <c r="E175" i="11" s="1"/>
  <c r="AQ177" i="11"/>
  <c r="AQ178" i="11" s="1"/>
  <c r="AQ179" i="11" s="1"/>
  <c r="AQ180" i="11" s="1"/>
  <c r="AQ181" i="11" s="1"/>
  <c r="AQ182" i="11" s="1"/>
  <c r="AQ183" i="11" s="1"/>
  <c r="W139" i="11"/>
  <c r="AM139" i="11" s="1"/>
  <c r="AM140" i="11" s="1"/>
  <c r="AM141" i="11" s="1"/>
  <c r="AM142" i="11" s="1"/>
  <c r="AM143" i="11" s="1"/>
  <c r="AM144" i="11" s="1"/>
  <c r="AM145" i="11" s="1"/>
  <c r="AM146" i="11" s="1"/>
  <c r="AM147" i="11" s="1"/>
  <c r="AM148" i="11" s="1"/>
  <c r="AM149" i="11" s="1"/>
  <c r="AM150" i="11" s="1"/>
  <c r="AM151" i="11" s="1"/>
  <c r="AM152" i="11" s="1"/>
  <c r="AM153" i="11" s="1"/>
  <c r="AM154" i="11" s="1"/>
  <c r="AM155" i="11" s="1"/>
  <c r="AM156" i="11" s="1"/>
  <c r="AM157" i="11" s="1"/>
  <c r="AM158" i="11" s="1"/>
  <c r="E159" i="11" s="1"/>
  <c r="BC139" i="11"/>
  <c r="BC140" i="11" s="1"/>
  <c r="BC141" i="11" s="1"/>
  <c r="BC142" i="11" s="1"/>
  <c r="BC143" i="11" s="1"/>
  <c r="BC144" i="11" s="1"/>
  <c r="BC145" i="11" s="1"/>
  <c r="BC146" i="11" s="1"/>
  <c r="BC147" i="11" s="1"/>
  <c r="BC148" i="11" s="1"/>
  <c r="BC149" i="11" s="1"/>
  <c r="BC150" i="11" s="1"/>
  <c r="BC151" i="11" s="1"/>
  <c r="BC152" i="11" s="1"/>
  <c r="BC153" i="11" s="1"/>
  <c r="BC154" i="11" s="1"/>
  <c r="BC155" i="11" s="1"/>
  <c r="BC156" i="11" s="1"/>
  <c r="BC157" i="11" s="1"/>
  <c r="BC158" i="11" s="1"/>
  <c r="BC159" i="11" s="1"/>
  <c r="BC160" i="11" s="1"/>
  <c r="AL161" i="11"/>
  <c r="AL162" i="11" s="1"/>
  <c r="AL163" i="11" s="1"/>
  <c r="K164" i="11" s="1"/>
  <c r="AV161" i="11"/>
  <c r="AV162" i="11" s="1"/>
  <c r="AV163" i="11" s="1"/>
  <c r="AV164" i="11" s="1"/>
  <c r="AV165" i="11" s="1"/>
  <c r="AV166" i="11" s="1"/>
  <c r="AV167" i="11" s="1"/>
  <c r="AV168" i="11" s="1"/>
  <c r="AV169" i="11" s="1"/>
  <c r="BE3" i="10"/>
  <c r="BE4" i="10" s="1"/>
  <c r="BE5" i="10" s="1"/>
  <c r="BE6" i="10" s="1"/>
  <c r="BE7" i="10" s="1"/>
  <c r="BE8" i="10" s="1"/>
  <c r="BE9" i="10" s="1"/>
  <c r="BE10" i="10" s="1"/>
  <c r="BE11" i="10" s="1"/>
  <c r="BE12" i="10" s="1"/>
  <c r="BE13" i="10" s="1"/>
  <c r="BE14" i="10" s="1"/>
  <c r="BE15" i="10" s="1"/>
  <c r="BE16" i="10" s="1"/>
  <c r="BE17" i="10" s="1"/>
  <c r="K18" i="10" s="1"/>
  <c r="K32" i="1"/>
  <c r="U129" i="11"/>
  <c r="V129" i="11" s="1"/>
  <c r="AP170" i="11" l="1"/>
  <c r="AP171" i="11"/>
  <c r="AP172" i="11" s="1"/>
  <c r="AP173" i="11" s="1"/>
  <c r="AP174" i="11" s="1"/>
  <c r="AP175" i="11" s="1"/>
  <c r="AP176" i="11" s="1"/>
  <c r="AF129" i="11"/>
  <c r="AF130" i="11" s="1"/>
  <c r="AF131" i="11" s="1"/>
  <c r="AF132" i="11" s="1"/>
  <c r="AF133" i="11" s="1"/>
  <c r="AF134" i="11" s="1"/>
  <c r="AF135" i="11" s="1"/>
  <c r="AF136" i="11" s="1"/>
  <c r="AF137" i="11" s="1"/>
  <c r="AF138" i="11" s="1"/>
  <c r="AF139" i="11" s="1"/>
  <c r="E140" i="11" s="1"/>
  <c r="AJ120" i="11"/>
  <c r="AJ121" i="11" s="1"/>
  <c r="AJ122" i="11" s="1"/>
  <c r="AJ123" i="11" s="1"/>
  <c r="AJ124" i="11" s="1"/>
  <c r="AJ125" i="11" s="1"/>
  <c r="AJ126" i="11" s="1"/>
  <c r="AJ127" i="11" s="1"/>
  <c r="AJ128" i="11" s="1"/>
  <c r="BG161" i="11"/>
  <c r="BG162" i="11" s="1"/>
  <c r="K163" i="11" s="1"/>
  <c r="AI161" i="11"/>
  <c r="AI162" i="11" s="1"/>
  <c r="AI163" i="11" s="1"/>
  <c r="AI164" i="11" s="1"/>
  <c r="AI165" i="11" s="1"/>
  <c r="AI166" i="11" s="1"/>
  <c r="AI167" i="11" s="1"/>
  <c r="AI168" i="11" s="1"/>
  <c r="AI169" i="11" s="1"/>
  <c r="BC161" i="11"/>
  <c r="E162" i="11" s="1"/>
  <c r="AV171" i="11"/>
  <c r="AV172" i="11" s="1"/>
  <c r="AV173" i="11" s="1"/>
  <c r="AV174" i="11" s="1"/>
  <c r="AV175" i="11" s="1"/>
  <c r="AV176" i="11" s="1"/>
  <c r="E170" i="11"/>
  <c r="U152" i="11"/>
  <c r="V152" i="11" s="1"/>
  <c r="W152" i="11" s="1"/>
  <c r="AR152" i="11" s="1"/>
  <c r="AR153" i="11" s="1"/>
  <c r="AR154" i="11" s="1"/>
  <c r="AR155" i="11" s="1"/>
  <c r="AR156" i="11" s="1"/>
  <c r="AR157" i="11" s="1"/>
  <c r="AR158" i="11" s="1"/>
  <c r="AR159" i="11" s="1"/>
  <c r="AR160" i="11" s="1"/>
  <c r="W129" i="11"/>
  <c r="AX129" i="11" s="1"/>
  <c r="AX130" i="11" s="1"/>
  <c r="AX131" i="11" s="1"/>
  <c r="AX132" i="11" s="1"/>
  <c r="AX133" i="11" s="1"/>
  <c r="AX134" i="11" s="1"/>
  <c r="AX135" i="11" s="1"/>
  <c r="AX136" i="11" s="1"/>
  <c r="AX137" i="11" s="1"/>
  <c r="AX138" i="11" s="1"/>
  <c r="AX139" i="11" s="1"/>
  <c r="AX140" i="11" s="1"/>
  <c r="AX141" i="11" s="1"/>
  <c r="AX142" i="11" s="1"/>
  <c r="AX143" i="11" s="1"/>
  <c r="AX144" i="11" s="1"/>
  <c r="AX145" i="11" s="1"/>
  <c r="AX146" i="11" s="1"/>
  <c r="E147" i="11" s="1"/>
  <c r="AD129" i="11"/>
  <c r="AD130" i="11" s="1"/>
  <c r="AD131" i="11" s="1"/>
  <c r="AD132" i="11" s="1"/>
  <c r="AD133" i="11" s="1"/>
  <c r="AD134" i="11" s="1"/>
  <c r="AD135" i="11" s="1"/>
  <c r="AD136" i="11" s="1"/>
  <c r="AD137" i="11" s="1"/>
  <c r="AD138" i="11" s="1"/>
  <c r="AD139" i="11" s="1"/>
  <c r="AD140" i="11" s="1"/>
  <c r="AD141" i="11" s="1"/>
  <c r="AD142" i="11" s="1"/>
  <c r="K143" i="11" s="1"/>
  <c r="AQ2" i="10"/>
  <c r="U141" i="11"/>
  <c r="V141" i="11" s="1"/>
  <c r="AI171" i="11" l="1"/>
  <c r="AI172" i="11" s="1"/>
  <c r="AI173" i="11" s="1"/>
  <c r="AI174" i="11" s="1"/>
  <c r="AI175" i="11" s="1"/>
  <c r="AI176" i="11" s="1"/>
  <c r="AI170" i="11"/>
  <c r="U170" i="11"/>
  <c r="V170" i="11" s="1"/>
  <c r="W170" i="11" s="1"/>
  <c r="BB170" i="11" s="1"/>
  <c r="AR161" i="11"/>
  <c r="AR162" i="11" s="1"/>
  <c r="AR163" i="11" s="1"/>
  <c r="AR164" i="11" s="1"/>
  <c r="AR165" i="11" s="1"/>
  <c r="AR166" i="11" s="1"/>
  <c r="AR167" i="11" s="1"/>
  <c r="AR168" i="11" s="1"/>
  <c r="AR169" i="11" s="1"/>
  <c r="AP177" i="11"/>
  <c r="AP178" i="11" s="1"/>
  <c r="AP179" i="11" s="1"/>
  <c r="AP180" i="11" s="1"/>
  <c r="AP181" i="11" s="1"/>
  <c r="AP182" i="11" s="1"/>
  <c r="AP183" i="11" s="1"/>
  <c r="AP2" i="10"/>
  <c r="U143" i="11"/>
  <c r="V143" i="11" s="1"/>
  <c r="BD152" i="11"/>
  <c r="BD153" i="11" s="1"/>
  <c r="BD154" i="11" s="1"/>
  <c r="BD155" i="11" s="1"/>
  <c r="BD156" i="11" s="1"/>
  <c r="BD157" i="11" s="1"/>
  <c r="BD158" i="11" s="1"/>
  <c r="BD159" i="11" s="1"/>
  <c r="E160" i="11" s="1"/>
  <c r="U140" i="11"/>
  <c r="V140" i="11" s="1"/>
  <c r="W140" i="11" s="1"/>
  <c r="AE140" i="11" s="1"/>
  <c r="AE141" i="11" s="1"/>
  <c r="AE142" i="11" s="1"/>
  <c r="AE143" i="11" s="1"/>
  <c r="AE144" i="11" s="1"/>
  <c r="AE145" i="11" s="1"/>
  <c r="AE146" i="11" s="1"/>
  <c r="AE147" i="11" s="1"/>
  <c r="AE148" i="11" s="1"/>
  <c r="AE149" i="11" s="1"/>
  <c r="AE150" i="11" s="1"/>
  <c r="AE151" i="11" s="1"/>
  <c r="AE152" i="11" s="1"/>
  <c r="AE153" i="11" s="1"/>
  <c r="AE154" i="11" s="1"/>
  <c r="AE155" i="11" s="1"/>
  <c r="AE156" i="11" s="1"/>
  <c r="E157" i="11" s="1"/>
  <c r="AF140" i="11"/>
  <c r="AF141" i="11" s="1"/>
  <c r="AF142" i="11" s="1"/>
  <c r="AF143" i="11" s="1"/>
  <c r="AF144" i="11" s="1"/>
  <c r="AF145" i="11" s="1"/>
  <c r="AF146" i="11" s="1"/>
  <c r="AF147" i="11" s="1"/>
  <c r="AF148" i="11" s="1"/>
  <c r="AF149" i="11" s="1"/>
  <c r="AF150" i="11" s="1"/>
  <c r="AF151" i="11" s="1"/>
  <c r="AF152" i="11" s="1"/>
  <c r="AF153" i="11" s="1"/>
  <c r="AF154" i="11" s="1"/>
  <c r="AF155" i="11" s="1"/>
  <c r="AF156" i="11" s="1"/>
  <c r="AF157" i="11" s="1"/>
  <c r="AF158" i="11" s="1"/>
  <c r="K159" i="11" s="1"/>
  <c r="U162" i="11"/>
  <c r="V162" i="11" s="1"/>
  <c r="W162" i="11" s="1"/>
  <c r="AU162" i="11" s="1"/>
  <c r="AU163" i="11" s="1"/>
  <c r="AU164" i="11" s="1"/>
  <c r="AU165" i="11" s="1"/>
  <c r="AU166" i="11" s="1"/>
  <c r="AU167" i="11" s="1"/>
  <c r="AU168" i="11" s="1"/>
  <c r="AU169" i="11" s="1"/>
  <c r="AJ129" i="11"/>
  <c r="AJ130" i="11" s="1"/>
  <c r="E131" i="11" s="1"/>
  <c r="AV177" i="11"/>
  <c r="E178" i="11" s="1"/>
  <c r="W141" i="11"/>
  <c r="AH141" i="11" s="1"/>
  <c r="AH142" i="11" s="1"/>
  <c r="AH143" i="11" s="1"/>
  <c r="AH144" i="11" s="1"/>
  <c r="AH145" i="11" s="1"/>
  <c r="AH146" i="11" s="1"/>
  <c r="AH147" i="11" s="1"/>
  <c r="K148" i="11" s="1"/>
  <c r="AB141" i="11"/>
  <c r="AB142" i="11" s="1"/>
  <c r="AB143" i="11" s="1"/>
  <c r="AB144" i="11" s="1"/>
  <c r="AB145" i="11" s="1"/>
  <c r="AB146" i="11" s="1"/>
  <c r="AB147" i="11" s="1"/>
  <c r="AB148" i="11" s="1"/>
  <c r="AB149" i="11" s="1"/>
  <c r="E150" i="11" s="1"/>
  <c r="U147" i="11"/>
  <c r="V147" i="11" s="1"/>
  <c r="W147" i="11" s="1"/>
  <c r="AK147" i="11" s="1"/>
  <c r="AK148" i="11" s="1"/>
  <c r="AK149" i="11" s="1"/>
  <c r="AK150" i="11" s="1"/>
  <c r="AK151" i="11" s="1"/>
  <c r="AK152" i="11" s="1"/>
  <c r="AK153" i="11" s="1"/>
  <c r="AK154" i="11" s="1"/>
  <c r="AK155" i="11" s="1"/>
  <c r="AK156" i="11" s="1"/>
  <c r="AK157" i="11" s="1"/>
  <c r="E158" i="11" s="1"/>
  <c r="AQ3" i="10"/>
  <c r="AQ4" i="10" s="1"/>
  <c r="AQ5" i="10" s="1"/>
  <c r="AQ6" i="10" s="1"/>
  <c r="AQ7" i="10" s="1"/>
  <c r="AQ8" i="10" s="1"/>
  <c r="AQ9" i="10" s="1"/>
  <c r="AQ10" i="10" s="1"/>
  <c r="AQ11" i="10" s="1"/>
  <c r="AQ12" i="10" s="1"/>
  <c r="AQ13" i="10" s="1"/>
  <c r="AQ14" i="10" s="1"/>
  <c r="AQ15" i="10" s="1"/>
  <c r="AQ16" i="10" s="1"/>
  <c r="K17" i="10" s="1"/>
  <c r="K31" i="1"/>
  <c r="AP3" i="10" l="1"/>
  <c r="AP4" i="10" s="1"/>
  <c r="AP5" i="10" s="1"/>
  <c r="AP6" i="10" s="1"/>
  <c r="AP7" i="10" s="1"/>
  <c r="AP8" i="10" s="1"/>
  <c r="AP9" i="10" s="1"/>
  <c r="E10" i="10" s="1"/>
  <c r="K22" i="1"/>
  <c r="W143" i="11"/>
  <c r="AD143" i="11" s="1"/>
  <c r="AD144" i="11" s="1"/>
  <c r="AD145" i="11" s="1"/>
  <c r="AD146" i="11" s="1"/>
  <c r="AD147" i="11" s="1"/>
  <c r="AD148" i="11" s="1"/>
  <c r="AD149" i="11" s="1"/>
  <c r="AD150" i="11" s="1"/>
  <c r="AD151" i="11" s="1"/>
  <c r="AD152" i="11" s="1"/>
  <c r="AD153" i="11" s="1"/>
  <c r="AD154" i="11" s="1"/>
  <c r="E155" i="11" s="1"/>
  <c r="AS143" i="11"/>
  <c r="AS144" i="11" s="1"/>
  <c r="AS145" i="11" s="1"/>
  <c r="AS146" i="11" s="1"/>
  <c r="AS147" i="11" s="1"/>
  <c r="AS148" i="11" s="1"/>
  <c r="AS149" i="11" s="1"/>
  <c r="AS150" i="11" s="1"/>
  <c r="AS151" i="11" s="1"/>
  <c r="AS152" i="11" s="1"/>
  <c r="AS153" i="11" s="1"/>
  <c r="AS154" i="11" s="1"/>
  <c r="AS155" i="11" s="1"/>
  <c r="AS156" i="11" s="1"/>
  <c r="AS157" i="11" s="1"/>
  <c r="AS158" i="11" s="1"/>
  <c r="AS159" i="11" s="1"/>
  <c r="AS160" i="11" s="1"/>
  <c r="U160" i="11"/>
  <c r="V160" i="11" s="1"/>
  <c r="W160" i="11" s="1"/>
  <c r="AW160" i="11" s="1"/>
  <c r="AX147" i="11"/>
  <c r="AX148" i="11" s="1"/>
  <c r="AX149" i="11" s="1"/>
  <c r="AX150" i="11" s="1"/>
  <c r="AX151" i="11" s="1"/>
  <c r="AX152" i="11" s="1"/>
  <c r="AX153" i="11" s="1"/>
  <c r="AX154" i="11" s="1"/>
  <c r="AX155" i="11" s="1"/>
  <c r="AX156" i="11" s="1"/>
  <c r="AX157" i="11" s="1"/>
  <c r="AX158" i="11" s="1"/>
  <c r="AX159" i="11" s="1"/>
  <c r="AX160" i="11" s="1"/>
  <c r="U148" i="11"/>
  <c r="V148" i="11" s="1"/>
  <c r="AJ131" i="11"/>
  <c r="AJ132" i="11" s="1"/>
  <c r="AJ133" i="11" s="1"/>
  <c r="AJ134" i="11" s="1"/>
  <c r="AJ135" i="11" s="1"/>
  <c r="AJ136" i="11" s="1"/>
  <c r="AJ137" i="11" s="1"/>
  <c r="AJ138" i="11" s="1"/>
  <c r="AJ139" i="11" s="1"/>
  <c r="AJ140" i="11" s="1"/>
  <c r="AJ141" i="11" s="1"/>
  <c r="AJ142" i="11" s="1"/>
  <c r="AJ143" i="11" s="1"/>
  <c r="AJ144" i="11" s="1"/>
  <c r="AJ145" i="11" s="1"/>
  <c r="AJ146" i="11" s="1"/>
  <c r="AJ147" i="11" s="1"/>
  <c r="AJ148" i="11" s="1"/>
  <c r="AJ149" i="11" s="1"/>
  <c r="AJ150" i="11" s="1"/>
  <c r="AJ151" i="11" s="1"/>
  <c r="AJ152" i="11" s="1"/>
  <c r="AJ153" i="11" s="1"/>
  <c r="E154" i="11" s="1"/>
  <c r="U131" i="11"/>
  <c r="V131" i="11" s="1"/>
  <c r="W131" i="11" s="1"/>
  <c r="AT131" i="11" s="1"/>
  <c r="AT132" i="11" s="1"/>
  <c r="AT133" i="11" s="1"/>
  <c r="AT134" i="11" s="1"/>
  <c r="AT135" i="11" s="1"/>
  <c r="AT136" i="11" s="1"/>
  <c r="AT137" i="11" s="1"/>
  <c r="AT138" i="11" s="1"/>
  <c r="AT139" i="11" s="1"/>
  <c r="AT140" i="11" s="1"/>
  <c r="AT141" i="11" s="1"/>
  <c r="AT142" i="11" s="1"/>
  <c r="AT143" i="11" s="1"/>
  <c r="AT144" i="11" s="1"/>
  <c r="E145" i="11" s="1"/>
  <c r="BC162" i="11"/>
  <c r="BC163" i="11" s="1"/>
  <c r="BC164" i="11" s="1"/>
  <c r="BC165" i="11" s="1"/>
  <c r="BC166" i="11" s="1"/>
  <c r="E167" i="11" s="1"/>
  <c r="AV170" i="11"/>
  <c r="U158" i="11"/>
  <c r="V158" i="11" s="1"/>
  <c r="W158" i="11" s="1"/>
  <c r="AA158" i="11" s="1"/>
  <c r="AA159" i="11" s="1"/>
  <c r="AA160" i="11" s="1"/>
  <c r="AR170" i="11"/>
  <c r="AR171" i="11"/>
  <c r="AR172" i="11" s="1"/>
  <c r="AR173" i="11" s="1"/>
  <c r="AR174" i="11" s="1"/>
  <c r="AR175" i="11" s="1"/>
  <c r="AR176" i="11" s="1"/>
  <c r="AU171" i="11"/>
  <c r="AU172" i="11" s="1"/>
  <c r="AU173" i="11" s="1"/>
  <c r="AU174" i="11" s="1"/>
  <c r="AU175" i="11" s="1"/>
  <c r="AU176" i="11" s="1"/>
  <c r="AU170" i="11"/>
  <c r="U150" i="11"/>
  <c r="V150" i="11" s="1"/>
  <c r="W150" i="11" s="1"/>
  <c r="BH150" i="11" s="1"/>
  <c r="BH151" i="11" s="1"/>
  <c r="BH152" i="11" s="1"/>
  <c r="BH153" i="11" s="1"/>
  <c r="BH154" i="11" s="1"/>
  <c r="BH155" i="11" s="1"/>
  <c r="BH156" i="11" s="1"/>
  <c r="BH157" i="11" s="1"/>
  <c r="BH158" i="11" s="1"/>
  <c r="BH159" i="11" s="1"/>
  <c r="BH160" i="11" s="1"/>
  <c r="U159" i="11"/>
  <c r="V159" i="11" s="1"/>
  <c r="AI177" i="11"/>
  <c r="AI178" i="11" s="1"/>
  <c r="AI179" i="11" s="1"/>
  <c r="AI180" i="11" s="1"/>
  <c r="AI181" i="11" s="1"/>
  <c r="AI182" i="11" s="1"/>
  <c r="AI183" i="11" s="1"/>
  <c r="AI2" i="10"/>
  <c r="AB150" i="11" l="1"/>
  <c r="AB151" i="11" s="1"/>
  <c r="AB152" i="11" s="1"/>
  <c r="AB153" i="11" s="1"/>
  <c r="AB154" i="11" s="1"/>
  <c r="AB155" i="11" s="1"/>
  <c r="AB156" i="11" s="1"/>
  <c r="AB157" i="11" s="1"/>
  <c r="AB158" i="11" s="1"/>
  <c r="AB159" i="11" s="1"/>
  <c r="AB160" i="11" s="1"/>
  <c r="W148" i="11"/>
  <c r="AH148" i="11" s="1"/>
  <c r="AH149" i="11" s="1"/>
  <c r="AH150" i="11" s="1"/>
  <c r="AH151" i="11" s="1"/>
  <c r="AH152" i="11" s="1"/>
  <c r="AH153" i="11" s="1"/>
  <c r="AH154" i="11" s="1"/>
  <c r="AH155" i="11" s="1"/>
  <c r="AH156" i="11" s="1"/>
  <c r="AH157" i="11" s="1"/>
  <c r="AH158" i="11" s="1"/>
  <c r="AH159" i="11" s="1"/>
  <c r="AH160" i="11" s="1"/>
  <c r="AG148" i="11"/>
  <c r="AG149" i="11" s="1"/>
  <c r="AG150" i="11" s="1"/>
  <c r="AG151" i="11" s="1"/>
  <c r="AG152" i="11" s="1"/>
  <c r="AG153" i="11" s="1"/>
  <c r="AG154" i="11" s="1"/>
  <c r="AG155" i="11" s="1"/>
  <c r="AG156" i="11" s="1"/>
  <c r="AG157" i="11" s="1"/>
  <c r="AG158" i="11" s="1"/>
  <c r="AG159" i="11" s="1"/>
  <c r="AG160" i="11" s="1"/>
  <c r="BH161" i="11"/>
  <c r="BH162" i="11" s="1"/>
  <c r="BH163" i="11" s="1"/>
  <c r="BH164" i="11" s="1"/>
  <c r="BH165" i="11" s="1"/>
  <c r="BH166" i="11" s="1"/>
  <c r="BH167" i="11" s="1"/>
  <c r="BH168" i="11" s="1"/>
  <c r="BH169" i="11" s="1"/>
  <c r="AU177" i="11"/>
  <c r="AU178" i="11" s="1"/>
  <c r="AU179" i="11" s="1"/>
  <c r="AU180" i="11" s="1"/>
  <c r="AU181" i="11" s="1"/>
  <c r="AU182" i="11" s="1"/>
  <c r="AU183" i="11" s="1"/>
  <c r="AU2" i="10"/>
  <c r="AX161" i="11"/>
  <c r="AX162" i="11" s="1"/>
  <c r="AX163" i="11" s="1"/>
  <c r="AX164" i="11" s="1"/>
  <c r="AX165" i="11" s="1"/>
  <c r="AX166" i="11" s="1"/>
  <c r="AX167" i="11" s="1"/>
  <c r="AX168" i="11" s="1"/>
  <c r="AX169" i="11" s="1"/>
  <c r="AX170" i="11" s="1"/>
  <c r="E171" i="11" s="1"/>
  <c r="AW161" i="11"/>
  <c r="AW162" i="11" s="1"/>
  <c r="AW163" i="11" s="1"/>
  <c r="AW164" i="11" s="1"/>
  <c r="AW165" i="11" s="1"/>
  <c r="AW166" i="11" s="1"/>
  <c r="AW167" i="11" s="1"/>
  <c r="AW168" i="11" s="1"/>
  <c r="AW169" i="11" s="1"/>
  <c r="AA161" i="11"/>
  <c r="AA162" i="11" s="1"/>
  <c r="AA163" i="11" s="1"/>
  <c r="AA164" i="11" s="1"/>
  <c r="AA165" i="11" s="1"/>
  <c r="AA166" i="11" s="1"/>
  <c r="AA167" i="11" s="1"/>
  <c r="AA168" i="11" s="1"/>
  <c r="AA169" i="11" s="1"/>
  <c r="BD160" i="11"/>
  <c r="U154" i="11"/>
  <c r="V154" i="11" s="1"/>
  <c r="W154" i="11" s="1"/>
  <c r="AN154" i="11" s="1"/>
  <c r="AN155" i="11" s="1"/>
  <c r="K156" i="11" s="1"/>
  <c r="AK158" i="11"/>
  <c r="AK159" i="11" s="1"/>
  <c r="AK160" i="11" s="1"/>
  <c r="AS161" i="11"/>
  <c r="AS162" i="11" s="1"/>
  <c r="AS163" i="11" s="1"/>
  <c r="AS164" i="11" s="1"/>
  <c r="AS165" i="11" s="1"/>
  <c r="AS166" i="11" s="1"/>
  <c r="AS167" i="11" s="1"/>
  <c r="AS168" i="11" s="1"/>
  <c r="AS169" i="11" s="1"/>
  <c r="E3" i="10"/>
  <c r="K16" i="1"/>
  <c r="U155" i="11"/>
  <c r="V155" i="11" s="1"/>
  <c r="W155" i="11" s="1"/>
  <c r="BA155" i="11" s="1"/>
  <c r="BA156" i="11" s="1"/>
  <c r="BA157" i="11" s="1"/>
  <c r="BA158" i="11" s="1"/>
  <c r="BA159" i="11" s="1"/>
  <c r="BA160" i="11" s="1"/>
  <c r="AR177" i="11"/>
  <c r="AR178" i="11" s="1"/>
  <c r="AR179" i="11" s="1"/>
  <c r="AR180" i="11" s="1"/>
  <c r="AR181" i="11" s="1"/>
  <c r="AR182" i="11" s="1"/>
  <c r="AR183" i="11" s="1"/>
  <c r="W159" i="11"/>
  <c r="AF159" i="11" s="1"/>
  <c r="AF160" i="11" s="1"/>
  <c r="AM159" i="11"/>
  <c r="AM160" i="11" s="1"/>
  <c r="U145" i="11"/>
  <c r="V145" i="11" s="1"/>
  <c r="W145" i="11" s="1"/>
  <c r="AC145" i="11" s="1"/>
  <c r="AC146" i="11" s="1"/>
  <c r="AC147" i="11" s="1"/>
  <c r="AC148" i="11" s="1"/>
  <c r="AC149" i="11" s="1"/>
  <c r="AC150" i="11" s="1"/>
  <c r="AC151" i="11" s="1"/>
  <c r="AC152" i="11" s="1"/>
  <c r="AC153" i="11" s="1"/>
  <c r="AC154" i="11" s="1"/>
  <c r="AC155" i="11" s="1"/>
  <c r="AC156" i="11" s="1"/>
  <c r="AC157" i="11" s="1"/>
  <c r="AC158" i="11" s="1"/>
  <c r="AC159" i="11" s="1"/>
  <c r="AC160" i="11" s="1"/>
  <c r="AW171" i="11" l="1"/>
  <c r="AW172" i="11" s="1"/>
  <c r="AW173" i="11" s="1"/>
  <c r="AW174" i="11" s="1"/>
  <c r="AW175" i="11" s="1"/>
  <c r="AW176" i="11" s="1"/>
  <c r="AW170" i="11"/>
  <c r="BA161" i="11"/>
  <c r="BA162" i="11" s="1"/>
  <c r="BA163" i="11" s="1"/>
  <c r="BA164" i="11" s="1"/>
  <c r="K165" i="11" s="1"/>
  <c r="AU3" i="10"/>
  <c r="AU4" i="10" s="1"/>
  <c r="AU5" i="10" s="1"/>
  <c r="AU6" i="10" s="1"/>
  <c r="AU7" i="10" s="1"/>
  <c r="AU8" i="10" s="1"/>
  <c r="AU9" i="10" s="1"/>
  <c r="AU10" i="10" s="1"/>
  <c r="AU11" i="10" s="1"/>
  <c r="AU12" i="10" s="1"/>
  <c r="AU13" i="10" s="1"/>
  <c r="AU14" i="10" s="1"/>
  <c r="E15" i="10" s="1"/>
  <c r="K18" i="1"/>
  <c r="AS170" i="11"/>
  <c r="AS171" i="11"/>
  <c r="AS172" i="11" s="1"/>
  <c r="AS173" i="11" s="1"/>
  <c r="AS174" i="11" s="1"/>
  <c r="AS175" i="11" s="1"/>
  <c r="AS176" i="11" s="1"/>
  <c r="AT145" i="11"/>
  <c r="AT146" i="11" s="1"/>
  <c r="AT147" i="11" s="1"/>
  <c r="AT148" i="11" s="1"/>
  <c r="AT149" i="11" s="1"/>
  <c r="AT150" i="11" s="1"/>
  <c r="AT151" i="11" s="1"/>
  <c r="AT152" i="11" s="1"/>
  <c r="AT153" i="11" s="1"/>
  <c r="AT154" i="11" s="1"/>
  <c r="AT155" i="11" s="1"/>
  <c r="AT156" i="11" s="1"/>
  <c r="K157" i="11" s="1"/>
  <c r="AM161" i="11"/>
  <c r="AM162" i="11" s="1"/>
  <c r="AM163" i="11" s="1"/>
  <c r="AM164" i="11" s="1"/>
  <c r="AM165" i="11" s="1"/>
  <c r="AM166" i="11" s="1"/>
  <c r="AM167" i="11" s="1"/>
  <c r="AM168" i="11" s="1"/>
  <c r="E169" i="11" s="1"/>
  <c r="AK161" i="11"/>
  <c r="AK162" i="11" s="1"/>
  <c r="AK163" i="11" s="1"/>
  <c r="AK164" i="11" s="1"/>
  <c r="E165" i="11" s="1"/>
  <c r="AD155" i="11"/>
  <c r="AD156" i="11" s="1"/>
  <c r="AD157" i="11" s="1"/>
  <c r="AD158" i="11" s="1"/>
  <c r="AD159" i="11" s="1"/>
  <c r="AD160" i="11" s="1"/>
  <c r="U156" i="11"/>
  <c r="V156" i="11" s="1"/>
  <c r="BH171" i="11"/>
  <c r="BH172" i="11" s="1"/>
  <c r="BH173" i="11" s="1"/>
  <c r="BH174" i="11" s="1"/>
  <c r="BH175" i="11" s="1"/>
  <c r="BH176" i="11" s="1"/>
  <c r="BH170" i="11"/>
  <c r="AA171" i="11"/>
  <c r="AA172" i="11" s="1"/>
  <c r="AA173" i="11" s="1"/>
  <c r="AA174" i="11" s="1"/>
  <c r="AA175" i="11" s="1"/>
  <c r="AA176" i="11" s="1"/>
  <c r="AA170" i="11"/>
  <c r="AJ154" i="11"/>
  <c r="AJ155" i="11" s="1"/>
  <c r="AJ156" i="11" s="1"/>
  <c r="AJ157" i="11" s="1"/>
  <c r="AJ158" i="11" s="1"/>
  <c r="AJ159" i="11" s="1"/>
  <c r="AJ160" i="11" s="1"/>
  <c r="AG161" i="11"/>
  <c r="AG162" i="11" s="1"/>
  <c r="E163" i="11" s="1"/>
  <c r="AC161" i="11"/>
  <c r="AC162" i="11" s="1"/>
  <c r="AC163" i="11" s="1"/>
  <c r="AC164" i="11" s="1"/>
  <c r="AC165" i="11" s="1"/>
  <c r="AC166" i="11" s="1"/>
  <c r="AC167" i="11" s="1"/>
  <c r="AC168" i="11" s="1"/>
  <c r="AC169" i="11" s="1"/>
  <c r="AH161" i="11"/>
  <c r="AH162" i="11" s="1"/>
  <c r="AH163" i="11" s="1"/>
  <c r="AH164" i="11" s="1"/>
  <c r="AH165" i="11" s="1"/>
  <c r="AH166" i="11" s="1"/>
  <c r="AH167" i="11" s="1"/>
  <c r="AH168" i="11" s="1"/>
  <c r="AH169" i="11" s="1"/>
  <c r="AH170" i="11" s="1"/>
  <c r="K171" i="11" s="1"/>
  <c r="U171" i="11" s="1"/>
  <c r="V171" i="11" s="1"/>
  <c r="AF161" i="11"/>
  <c r="AF162" i="11" s="1"/>
  <c r="AF163" i="11" s="1"/>
  <c r="AF164" i="11" s="1"/>
  <c r="AF165" i="11" s="1"/>
  <c r="AF166" i="11" s="1"/>
  <c r="AF167" i="11" s="1"/>
  <c r="AF168" i="11" s="1"/>
  <c r="K169" i="11" s="1"/>
  <c r="BD161" i="11"/>
  <c r="BD162" i="11" s="1"/>
  <c r="BD163" i="11" s="1"/>
  <c r="BD164" i="11" s="1"/>
  <c r="BD165" i="11" s="1"/>
  <c r="BD166" i="11" s="1"/>
  <c r="K167" i="11" s="1"/>
  <c r="AR2" i="10"/>
  <c r="AB161" i="11"/>
  <c r="AB162" i="11" s="1"/>
  <c r="AB163" i="11" s="1"/>
  <c r="E164" i="11" s="1"/>
  <c r="W171" i="11" l="1"/>
  <c r="AX171" i="11"/>
  <c r="AX172" i="11" s="1"/>
  <c r="AX173" i="11" s="1"/>
  <c r="AX174" i="11" s="1"/>
  <c r="AX175" i="11" s="1"/>
  <c r="AX176" i="11" s="1"/>
  <c r="AS177" i="11"/>
  <c r="AS178" i="11" s="1"/>
  <c r="AS179" i="11" s="1"/>
  <c r="AS180" i="11" s="1"/>
  <c r="AS181" i="11" s="1"/>
  <c r="AS182" i="11" s="1"/>
  <c r="AS183" i="11" s="1"/>
  <c r="AS2" i="10"/>
  <c r="AR3" i="10"/>
  <c r="AR4" i="10" s="1"/>
  <c r="AR5" i="10" s="1"/>
  <c r="AR6" i="10" s="1"/>
  <c r="AR7" i="10" s="1"/>
  <c r="AR8" i="10" s="1"/>
  <c r="AR9" i="10" s="1"/>
  <c r="AR10" i="10" s="1"/>
  <c r="AR11" i="10" s="1"/>
  <c r="E12" i="10" s="1"/>
  <c r="K25" i="1"/>
  <c r="AA177" i="11"/>
  <c r="AA178" i="11" s="1"/>
  <c r="AA179" i="11" s="1"/>
  <c r="AA180" i="11" s="1"/>
  <c r="AA181" i="11" s="1"/>
  <c r="AA182" i="11" s="1"/>
  <c r="AA183" i="11" s="1"/>
  <c r="AA2" i="10"/>
  <c r="AF169" i="11"/>
  <c r="BH177" i="11"/>
  <c r="BH178" i="11" s="1"/>
  <c r="BH179" i="11" s="1"/>
  <c r="BH180" i="11" s="1"/>
  <c r="BH181" i="11" s="1"/>
  <c r="BH182" i="11" s="1"/>
  <c r="BH183" i="11" s="1"/>
  <c r="W156" i="11"/>
  <c r="AN156" i="11" s="1"/>
  <c r="AN157" i="11" s="1"/>
  <c r="AN158" i="11" s="1"/>
  <c r="AN159" i="11" s="1"/>
  <c r="AN160" i="11" s="1"/>
  <c r="AZ156" i="11"/>
  <c r="AZ157" i="11" s="1"/>
  <c r="AZ158" i="11" s="1"/>
  <c r="AZ159" i="11" s="1"/>
  <c r="AZ160" i="11" s="1"/>
  <c r="AH171" i="11"/>
  <c r="AH172" i="11" s="1"/>
  <c r="AH173" i="11" s="1"/>
  <c r="E174" i="11" s="1"/>
  <c r="U169" i="11"/>
  <c r="V169" i="11" s="1"/>
  <c r="W169" i="11" s="1"/>
  <c r="AC170" i="11"/>
  <c r="AC171" i="11"/>
  <c r="AC172" i="11" s="1"/>
  <c r="AC173" i="11" s="1"/>
  <c r="AC174" i="11" s="1"/>
  <c r="AC175" i="11" s="1"/>
  <c r="AC176" i="11" s="1"/>
  <c r="AD161" i="11"/>
  <c r="AD162" i="11" s="1"/>
  <c r="AD163" i="11" s="1"/>
  <c r="AD164" i="11" s="1"/>
  <c r="AD165" i="11" s="1"/>
  <c r="AD166" i="11" s="1"/>
  <c r="AD167" i="11" s="1"/>
  <c r="AD168" i="11" s="1"/>
  <c r="AD169" i="11" s="1"/>
  <c r="U167" i="11"/>
  <c r="V167" i="11" s="1"/>
  <c r="U163" i="11"/>
  <c r="V163" i="11" s="1"/>
  <c r="W163" i="11" s="1"/>
  <c r="BG163" i="11" s="1"/>
  <c r="BG164" i="11" s="1"/>
  <c r="BG165" i="11" s="1"/>
  <c r="BG166" i="11" s="1"/>
  <c r="BG167" i="11" s="1"/>
  <c r="BG168" i="11" s="1"/>
  <c r="BG169" i="11" s="1"/>
  <c r="U165" i="11"/>
  <c r="V165" i="11" s="1"/>
  <c r="W165" i="11" s="1"/>
  <c r="BA165" i="11" s="1"/>
  <c r="BA166" i="11" s="1"/>
  <c r="BA167" i="11" s="1"/>
  <c r="BA168" i="11" s="1"/>
  <c r="BA169" i="11" s="1"/>
  <c r="U157" i="11"/>
  <c r="V157" i="11" s="1"/>
  <c r="U164" i="11"/>
  <c r="V164" i="11" s="1"/>
  <c r="W164" i="11" s="1"/>
  <c r="AL164" i="11" s="1"/>
  <c r="AL165" i="11" s="1"/>
  <c r="AL166" i="11" s="1"/>
  <c r="AL167" i="11" s="1"/>
  <c r="E168" i="11" s="1"/>
  <c r="AJ161" i="11"/>
  <c r="AJ162" i="11" s="1"/>
  <c r="AJ163" i="11" s="1"/>
  <c r="AJ164" i="11" s="1"/>
  <c r="AJ165" i="11" s="1"/>
  <c r="E166" i="11" s="1"/>
  <c r="AW177" i="11"/>
  <c r="AW178" i="11" s="1"/>
  <c r="AW179" i="11" s="1"/>
  <c r="AW180" i="11" s="1"/>
  <c r="AW181" i="11" s="1"/>
  <c r="AW182" i="11" s="1"/>
  <c r="AW183" i="11" s="1"/>
  <c r="BA171" i="11" l="1"/>
  <c r="BA172" i="11" s="1"/>
  <c r="BA173" i="11" s="1"/>
  <c r="BA174" i="11" s="1"/>
  <c r="BA175" i="11" s="1"/>
  <c r="BA176" i="11" s="1"/>
  <c r="BA170" i="11"/>
  <c r="AA3" i="10"/>
  <c r="AA4" i="10" s="1"/>
  <c r="AA5" i="10" s="1"/>
  <c r="AA6" i="10" s="1"/>
  <c r="AA7" i="10" s="1"/>
  <c r="AA8" i="10" s="1"/>
  <c r="AA9" i="10" s="1"/>
  <c r="AA10" i="10" s="1"/>
  <c r="AA11" i="10" s="1"/>
  <c r="AA12" i="10" s="1"/>
  <c r="AA13" i="10" s="1"/>
  <c r="AA14" i="10" s="1"/>
  <c r="AA15" i="10" s="1"/>
  <c r="K16" i="10" s="1"/>
  <c r="K20" i="1"/>
  <c r="W157" i="11"/>
  <c r="AT157" i="11" s="1"/>
  <c r="AT158" i="11" s="1"/>
  <c r="AT159" i="11" s="1"/>
  <c r="AT160" i="11" s="1"/>
  <c r="AE157" i="11"/>
  <c r="AE158" i="11" s="1"/>
  <c r="AE159" i="11" s="1"/>
  <c r="AE160" i="11" s="1"/>
  <c r="AC177" i="11"/>
  <c r="AC178" i="11" s="1"/>
  <c r="AC179" i="11" s="1"/>
  <c r="AC180" i="11" s="1"/>
  <c r="AC181" i="11" s="1"/>
  <c r="AC182" i="11" s="1"/>
  <c r="AC183" i="11" s="1"/>
  <c r="AC2" i="10"/>
  <c r="W167" i="11"/>
  <c r="BD167" i="11" s="1"/>
  <c r="BD168" i="11" s="1"/>
  <c r="BD169" i="11" s="1"/>
  <c r="BC167" i="11"/>
  <c r="BC168" i="11" s="1"/>
  <c r="BC169" i="11" s="1"/>
  <c r="AB164" i="11"/>
  <c r="AB165" i="11" s="1"/>
  <c r="AB166" i="11" s="1"/>
  <c r="AB167" i="11" s="1"/>
  <c r="AB168" i="11" s="1"/>
  <c r="AB169" i="11" s="1"/>
  <c r="AS3" i="10"/>
  <c r="AS4" i="10" s="1"/>
  <c r="AS5" i="10" s="1"/>
  <c r="AS6" i="10" s="1"/>
  <c r="AS7" i="10" s="1"/>
  <c r="AS8" i="10" s="1"/>
  <c r="AS9" i="10" s="1"/>
  <c r="AS10" i="10" s="1"/>
  <c r="AS11" i="10" s="1"/>
  <c r="AS12" i="10" s="1"/>
  <c r="AS13" i="10" s="1"/>
  <c r="AS14" i="10" s="1"/>
  <c r="K15" i="10" s="1"/>
  <c r="K33" i="1"/>
  <c r="AF170" i="11"/>
  <c r="AF171" i="11"/>
  <c r="AF172" i="11" s="1"/>
  <c r="E173" i="11" s="1"/>
  <c r="BG171" i="11"/>
  <c r="BG172" i="11" s="1"/>
  <c r="BG173" i="11" s="1"/>
  <c r="BG174" i="11" s="1"/>
  <c r="BG175" i="11" s="1"/>
  <c r="BG176" i="11" s="1"/>
  <c r="BG170" i="11"/>
  <c r="AZ161" i="11"/>
  <c r="AZ162" i="11" s="1"/>
  <c r="AZ163" i="11" s="1"/>
  <c r="AZ164" i="11" s="1"/>
  <c r="AZ165" i="11" s="1"/>
  <c r="AZ166" i="11" s="1"/>
  <c r="AZ167" i="11" s="1"/>
  <c r="AZ168" i="11" s="1"/>
  <c r="AZ169" i="11" s="1"/>
  <c r="AD170" i="11"/>
  <c r="AD171" i="11"/>
  <c r="AD172" i="11" s="1"/>
  <c r="AD173" i="11" s="1"/>
  <c r="AD174" i="11" s="1"/>
  <c r="AD175" i="11" s="1"/>
  <c r="AD176" i="11" s="1"/>
  <c r="AK165" i="11"/>
  <c r="AK166" i="11" s="1"/>
  <c r="AK167" i="11" s="1"/>
  <c r="AK168" i="11" s="1"/>
  <c r="AK169" i="11" s="1"/>
  <c r="K161" i="11"/>
  <c r="AX177" i="11"/>
  <c r="AX178" i="11" s="1"/>
  <c r="E179" i="11" s="1"/>
  <c r="U166" i="11"/>
  <c r="V166" i="11" s="1"/>
  <c r="W166" i="11" s="1"/>
  <c r="BF166" i="11" s="1"/>
  <c r="BF167" i="11" s="1"/>
  <c r="BF168" i="11" s="1"/>
  <c r="BF169" i="11" s="1"/>
  <c r="AM169" i="11"/>
  <c r="AG163" i="11"/>
  <c r="AG164" i="11" s="1"/>
  <c r="AG165" i="11" s="1"/>
  <c r="AG166" i="11" s="1"/>
  <c r="AG167" i="11" s="1"/>
  <c r="K168" i="11" s="1"/>
  <c r="U168" i="11" s="1"/>
  <c r="V168" i="11" s="1"/>
  <c r="AW2" i="10"/>
  <c r="BH2" i="10"/>
  <c r="W168" i="11" l="1"/>
  <c r="AL168" i="11"/>
  <c r="AL169" i="11" s="1"/>
  <c r="AB170" i="11"/>
  <c r="AB171" i="11"/>
  <c r="AB172" i="11" s="1"/>
  <c r="AB173" i="11" s="1"/>
  <c r="AB174" i="11" s="1"/>
  <c r="AB175" i="11" s="1"/>
  <c r="AB176" i="11" s="1"/>
  <c r="BG177" i="11"/>
  <c r="BG178" i="11" s="1"/>
  <c r="BG179" i="11" s="1"/>
  <c r="BG180" i="11" s="1"/>
  <c r="BG181" i="11" s="1"/>
  <c r="BG182" i="11" s="1"/>
  <c r="BG183" i="11" s="1"/>
  <c r="BG2" i="10"/>
  <c r="BC170" i="11"/>
  <c r="BC171" i="11"/>
  <c r="BC172" i="11" s="1"/>
  <c r="BC173" i="11" s="1"/>
  <c r="BC174" i="11" s="1"/>
  <c r="BC175" i="11" s="1"/>
  <c r="BC176" i="11" s="1"/>
  <c r="BD170" i="11"/>
  <c r="BD171" i="11"/>
  <c r="BD172" i="11" s="1"/>
  <c r="BD173" i="11" s="1"/>
  <c r="BD174" i="11" s="1"/>
  <c r="K175" i="11" s="1"/>
  <c r="AC3" i="10"/>
  <c r="AC4" i="10" s="1"/>
  <c r="AC5" i="10" s="1"/>
  <c r="AC6" i="10" s="1"/>
  <c r="AC7" i="10" s="1"/>
  <c r="AC8" i="10" s="1"/>
  <c r="AC9" i="10" s="1"/>
  <c r="AC10" i="10" s="1"/>
  <c r="AC11" i="10" s="1"/>
  <c r="AC12" i="10" s="1"/>
  <c r="AC13" i="10" s="1"/>
  <c r="AC14" i="10" s="1"/>
  <c r="AC15" i="10" s="1"/>
  <c r="E16" i="10" s="1"/>
  <c r="K30" i="1"/>
  <c r="AE161" i="11"/>
  <c r="AE162" i="11" s="1"/>
  <c r="AE163" i="11" s="1"/>
  <c r="AE164" i="11" s="1"/>
  <c r="AE165" i="11" s="1"/>
  <c r="AE166" i="11" s="1"/>
  <c r="AE167" i="11" s="1"/>
  <c r="AE168" i="11" s="1"/>
  <c r="AE169" i="11" s="1"/>
  <c r="AJ166" i="11"/>
  <c r="AJ167" i="11" s="1"/>
  <c r="AJ168" i="11" s="1"/>
  <c r="AJ169" i="11" s="1"/>
  <c r="E161" i="11"/>
  <c r="U15" i="10"/>
  <c r="V15" i="10" s="1"/>
  <c r="AG168" i="11"/>
  <c r="AG169" i="11" s="1"/>
  <c r="AM171" i="11"/>
  <c r="AM172" i="11" s="1"/>
  <c r="AM173" i="11" s="1"/>
  <c r="AM174" i="11" s="1"/>
  <c r="AM175" i="11" s="1"/>
  <c r="AM176" i="11" s="1"/>
  <c r="AM170" i="11"/>
  <c r="BF170" i="11"/>
  <c r="BF171" i="11"/>
  <c r="E172" i="11" s="1"/>
  <c r="AK171" i="11"/>
  <c r="K172" i="11" s="1"/>
  <c r="AK170" i="11"/>
  <c r="BH3" i="10"/>
  <c r="BH4" i="10" s="1"/>
  <c r="BH5" i="10" s="1"/>
  <c r="BH6" i="10" s="1"/>
  <c r="BH7" i="10" s="1"/>
  <c r="BH8" i="10" s="1"/>
  <c r="BH9" i="10" s="1"/>
  <c r="BH10" i="10" s="1"/>
  <c r="BH11" i="10" s="1"/>
  <c r="BH12" i="10" s="1"/>
  <c r="BH13" i="10" s="1"/>
  <c r="BH14" i="10" s="1"/>
  <c r="BH15" i="10" s="1"/>
  <c r="BH16" i="10" s="1"/>
  <c r="BH17" i="10" s="1"/>
  <c r="E18" i="10" s="1"/>
  <c r="K27" i="1"/>
  <c r="AZ170" i="11"/>
  <c r="AZ171" i="11"/>
  <c r="AZ172" i="11" s="1"/>
  <c r="AZ173" i="11" s="1"/>
  <c r="AZ174" i="11" s="1"/>
  <c r="AZ175" i="11" s="1"/>
  <c r="AZ176" i="11" s="1"/>
  <c r="AD177" i="11"/>
  <c r="AD178" i="11" s="1"/>
  <c r="AD179" i="11" s="1"/>
  <c r="AD180" i="11" s="1"/>
  <c r="AD181" i="11" s="1"/>
  <c r="AD182" i="11" s="1"/>
  <c r="AD183" i="11" s="1"/>
  <c r="AD2" i="10"/>
  <c r="AW3" i="10"/>
  <c r="AW4" i="10" s="1"/>
  <c r="AW5" i="10" s="1"/>
  <c r="AW6" i="10" s="1"/>
  <c r="AW7" i="10" s="1"/>
  <c r="E8" i="10" s="1"/>
  <c r="K13" i="1"/>
  <c r="BA177" i="11"/>
  <c r="BA178" i="11" s="1"/>
  <c r="BA179" i="11" s="1"/>
  <c r="BA180" i="11" s="1"/>
  <c r="BA181" i="11" s="1"/>
  <c r="BA182" i="11" s="1"/>
  <c r="BA183" i="11" s="1"/>
  <c r="BA2" i="10"/>
  <c r="U175" i="11" l="1"/>
  <c r="V175" i="11" s="1"/>
  <c r="U161" i="11"/>
  <c r="V161" i="11" s="1"/>
  <c r="W161" i="11" s="1"/>
  <c r="AN161" i="11" s="1"/>
  <c r="AN162" i="11" s="1"/>
  <c r="AN163" i="11" s="1"/>
  <c r="AN164" i="11" s="1"/>
  <c r="AN165" i="11" s="1"/>
  <c r="AN166" i="11" s="1"/>
  <c r="AN167" i="11" s="1"/>
  <c r="AN168" i="11" s="1"/>
  <c r="AN169" i="11" s="1"/>
  <c r="BC177" i="11"/>
  <c r="BC178" i="11" s="1"/>
  <c r="BC179" i="11" s="1"/>
  <c r="BC180" i="11" s="1"/>
  <c r="BC181" i="11" s="1"/>
  <c r="BC182" i="11" s="1"/>
  <c r="BC183" i="11" s="1"/>
  <c r="BC2" i="10"/>
  <c r="AJ171" i="11"/>
  <c r="AJ172" i="11" s="1"/>
  <c r="AJ173" i="11" s="1"/>
  <c r="AJ174" i="11" s="1"/>
  <c r="AJ175" i="11" s="1"/>
  <c r="E176" i="11" s="1"/>
  <c r="AJ170" i="11"/>
  <c r="BG3" i="10"/>
  <c r="BG4" i="10" s="1"/>
  <c r="BG5" i="10" s="1"/>
  <c r="BG6" i="10" s="1"/>
  <c r="BG7" i="10" s="1"/>
  <c r="BG8" i="10" s="1"/>
  <c r="BG9" i="10" s="1"/>
  <c r="BG10" i="10" s="1"/>
  <c r="BG11" i="10" s="1"/>
  <c r="BG12" i="10" s="1"/>
  <c r="BG13" i="10" s="1"/>
  <c r="BG14" i="10" s="1"/>
  <c r="BG15" i="10" s="1"/>
  <c r="BG16" i="10" s="1"/>
  <c r="E17" i="10" s="1"/>
  <c r="K28" i="1"/>
  <c r="AE170" i="11"/>
  <c r="AE171" i="11"/>
  <c r="AE172" i="11" s="1"/>
  <c r="AE173" i="11" s="1"/>
  <c r="AE174" i="11" s="1"/>
  <c r="AE175" i="11" s="1"/>
  <c r="AE176" i="11" s="1"/>
  <c r="AZ177" i="11"/>
  <c r="AZ178" i="11" s="1"/>
  <c r="AZ179" i="11" s="1"/>
  <c r="AZ180" i="11" s="1"/>
  <c r="AZ181" i="11" s="1"/>
  <c r="AZ182" i="11" s="1"/>
  <c r="AZ183" i="11" s="1"/>
  <c r="AZ2" i="10"/>
  <c r="AB177" i="11"/>
  <c r="AB178" i="11" s="1"/>
  <c r="AB179" i="11" s="1"/>
  <c r="AB180" i="11" s="1"/>
  <c r="AB181" i="11" s="1"/>
  <c r="AB182" i="11" s="1"/>
  <c r="AB183" i="11" s="1"/>
  <c r="AB2" i="10"/>
  <c r="U18" i="10"/>
  <c r="V18" i="10" s="1"/>
  <c r="W18" i="10" s="1"/>
  <c r="BE18" i="10" s="1"/>
  <c r="BE19" i="10" s="1"/>
  <c r="BE20" i="10" s="1"/>
  <c r="BE21" i="10" s="1"/>
  <c r="BE22" i="10" s="1"/>
  <c r="BE23" i="10" s="1"/>
  <c r="BE24" i="10" s="1"/>
  <c r="BE25" i="10" s="1"/>
  <c r="BE26" i="10" s="1"/>
  <c r="BE27" i="10" s="1"/>
  <c r="BE28" i="10" s="1"/>
  <c r="BE29" i="10" s="1"/>
  <c r="BE30" i="10" s="1"/>
  <c r="BE31" i="10" s="1"/>
  <c r="BE32" i="10" s="1"/>
  <c r="BE33" i="10" s="1"/>
  <c r="E34" i="10" s="1"/>
  <c r="U172" i="11"/>
  <c r="V172" i="11" s="1"/>
  <c r="W172" i="11" s="1"/>
  <c r="AK172" i="11" s="1"/>
  <c r="AK173" i="11" s="1"/>
  <c r="AK174" i="11" s="1"/>
  <c r="AK175" i="11" s="1"/>
  <c r="K176" i="11" s="1"/>
  <c r="AD3" i="10"/>
  <c r="AD4" i="10" s="1"/>
  <c r="AD5" i="10" s="1"/>
  <c r="AD6" i="10" s="1"/>
  <c r="AD7" i="10" s="1"/>
  <c r="AD8" i="10" s="1"/>
  <c r="K9" i="10" s="1"/>
  <c r="K15" i="1"/>
  <c r="E177" i="11"/>
  <c r="AL171" i="11"/>
  <c r="AL172" i="11" s="1"/>
  <c r="AL173" i="11" s="1"/>
  <c r="K174" i="11" s="1"/>
  <c r="AL170" i="11"/>
  <c r="W15" i="10"/>
  <c r="AS15" i="10" s="1"/>
  <c r="AS16" i="10" s="1"/>
  <c r="AS17" i="10" s="1"/>
  <c r="AS18" i="10" s="1"/>
  <c r="AS19" i="10" s="1"/>
  <c r="AS20" i="10" s="1"/>
  <c r="AS21" i="10" s="1"/>
  <c r="E22" i="10" s="1"/>
  <c r="AU15" i="10"/>
  <c r="AU16" i="10" s="1"/>
  <c r="AU17" i="10" s="1"/>
  <c r="AU18" i="10" s="1"/>
  <c r="AU19" i="10" s="1"/>
  <c r="AU20" i="10" s="1"/>
  <c r="AU21" i="10" s="1"/>
  <c r="AU22" i="10" s="1"/>
  <c r="AU23" i="10" s="1"/>
  <c r="AU24" i="10" s="1"/>
  <c r="AU25" i="10" s="1"/>
  <c r="AU26" i="10" s="1"/>
  <c r="AU27" i="10" s="1"/>
  <c r="AU28" i="10" s="1"/>
  <c r="AU29" i="10" s="1"/>
  <c r="AU30" i="10" s="1"/>
  <c r="AU31" i="10" s="1"/>
  <c r="AU32" i="10" s="1"/>
  <c r="AU33" i="10" s="1"/>
  <c r="K34" i="10" s="1"/>
  <c r="BA3" i="10"/>
  <c r="BA4" i="10" s="1"/>
  <c r="BA5" i="10" s="1"/>
  <c r="E6" i="10" s="1"/>
  <c r="K10" i="1"/>
  <c r="AG170" i="11"/>
  <c r="AG171" i="11"/>
  <c r="AG172" i="11" s="1"/>
  <c r="AG173" i="11" s="1"/>
  <c r="AG174" i="11" s="1"/>
  <c r="AG175" i="11" s="1"/>
  <c r="AG176" i="11" s="1"/>
  <c r="U16" i="10"/>
  <c r="V16" i="10" s="1"/>
  <c r="W16" i="10" s="1"/>
  <c r="AA16" i="10" s="1"/>
  <c r="AA17" i="10" s="1"/>
  <c r="AA18" i="10" s="1"/>
  <c r="AA19" i="10" s="1"/>
  <c r="AA20" i="10" s="1"/>
  <c r="AA21" i="10" s="1"/>
  <c r="AA22" i="10" s="1"/>
  <c r="AA23" i="10" s="1"/>
  <c r="AA24" i="10" s="1"/>
  <c r="AA25" i="10" s="1"/>
  <c r="AA26" i="10" s="1"/>
  <c r="AA27" i="10" s="1"/>
  <c r="AA28" i="10" s="1"/>
  <c r="AA29" i="10" s="1"/>
  <c r="AA30" i="10" s="1"/>
  <c r="AA31" i="10" s="1"/>
  <c r="E32" i="10" s="1"/>
  <c r="U17" i="10" l="1"/>
  <c r="V17" i="10" s="1"/>
  <c r="W17" i="10" s="1"/>
  <c r="AQ17" i="10" s="1"/>
  <c r="AQ18" i="10" s="1"/>
  <c r="AQ19" i="10" s="1"/>
  <c r="AQ20" i="10" s="1"/>
  <c r="AQ21" i="10" s="1"/>
  <c r="AQ22" i="10" s="1"/>
  <c r="AQ23" i="10" s="1"/>
  <c r="AQ24" i="10" s="1"/>
  <c r="AQ25" i="10" s="1"/>
  <c r="AQ26" i="10" s="1"/>
  <c r="AQ27" i="10" s="1"/>
  <c r="AQ28" i="10" s="1"/>
  <c r="AQ29" i="10" s="1"/>
  <c r="AQ30" i="10" s="1"/>
  <c r="AQ31" i="10" s="1"/>
  <c r="AQ32" i="10" s="1"/>
  <c r="E33" i="10" s="1"/>
  <c r="U34" i="10"/>
  <c r="V34" i="10" s="1"/>
  <c r="W34" i="10" s="1"/>
  <c r="AU34" i="10" s="1"/>
  <c r="AU35" i="10" s="1"/>
  <c r="AU36" i="10" s="1"/>
  <c r="AU37" i="10" s="1"/>
  <c r="AU38" i="10" s="1"/>
  <c r="AU39" i="10" s="1"/>
  <c r="AU40" i="10" s="1"/>
  <c r="AU41" i="10" s="1"/>
  <c r="AU42" i="10" s="1"/>
  <c r="AU43" i="10" s="1"/>
  <c r="AU44" i="10" s="1"/>
  <c r="AU45" i="10" s="1"/>
  <c r="AU46" i="10" s="1"/>
  <c r="AU47" i="10" s="1"/>
  <c r="AU48" i="10" s="1"/>
  <c r="AU49" i="10" s="1"/>
  <c r="E50" i="10" s="1"/>
  <c r="BC3" i="10"/>
  <c r="BC4" i="10" s="1"/>
  <c r="BC5" i="10" s="1"/>
  <c r="BC6" i="10" s="1"/>
  <c r="BC7" i="10" s="1"/>
  <c r="BC8" i="10" s="1"/>
  <c r="BC9" i="10" s="1"/>
  <c r="BC10" i="10" s="1"/>
  <c r="BC11" i="10" s="1"/>
  <c r="K12" i="10" s="1"/>
  <c r="K26" i="1"/>
  <c r="BH18" i="10"/>
  <c r="BH19" i="10" s="1"/>
  <c r="BH20" i="10" s="1"/>
  <c r="BH21" i="10" s="1"/>
  <c r="BH22" i="10" s="1"/>
  <c r="BH23" i="10" s="1"/>
  <c r="BH24" i="10" s="1"/>
  <c r="BH25" i="10" s="1"/>
  <c r="BH26" i="10" s="1"/>
  <c r="BH27" i="10" s="1"/>
  <c r="BH28" i="10" s="1"/>
  <c r="BH29" i="10" s="1"/>
  <c r="BH30" i="10" s="1"/>
  <c r="BH31" i="10" s="1"/>
  <c r="BH32" i="10" s="1"/>
  <c r="K33" i="10" s="1"/>
  <c r="AB3" i="10"/>
  <c r="AB4" i="10" s="1"/>
  <c r="AB5" i="10" s="1"/>
  <c r="AB6" i="10" s="1"/>
  <c r="AB7" i="10" s="1"/>
  <c r="K8" i="10" s="1"/>
  <c r="K6" i="1"/>
  <c r="U174" i="11"/>
  <c r="V174" i="11" s="1"/>
  <c r="AT161" i="11"/>
  <c r="AT162" i="11" s="1"/>
  <c r="AT163" i="11" s="1"/>
  <c r="AT164" i="11" s="1"/>
  <c r="AT165" i="11" s="1"/>
  <c r="AT166" i="11" s="1"/>
  <c r="AT167" i="11" s="1"/>
  <c r="AT168" i="11" s="1"/>
  <c r="AT169" i="11" s="1"/>
  <c r="AN170" i="11"/>
  <c r="AN171" i="11"/>
  <c r="AN172" i="11" s="1"/>
  <c r="K173" i="11" s="1"/>
  <c r="AG177" i="11"/>
  <c r="AG178" i="11" s="1"/>
  <c r="AG179" i="11" s="1"/>
  <c r="AG180" i="11" s="1"/>
  <c r="AG181" i="11" s="1"/>
  <c r="AG182" i="11" s="1"/>
  <c r="AG183" i="11" s="1"/>
  <c r="AG2" i="10"/>
  <c r="BF172" i="11"/>
  <c r="BF173" i="11" s="1"/>
  <c r="BF174" i="11" s="1"/>
  <c r="BF175" i="11" s="1"/>
  <c r="BF176" i="11" s="1"/>
  <c r="U176" i="11"/>
  <c r="V176" i="11" s="1"/>
  <c r="W176" i="11" s="1"/>
  <c r="AK176" i="11" s="1"/>
  <c r="W175" i="11"/>
  <c r="BD175" i="11" s="1"/>
  <c r="BD176" i="11" s="1"/>
  <c r="BB175" i="11"/>
  <c r="BB176" i="11" s="1"/>
  <c r="AZ3" i="10"/>
  <c r="AZ4" i="10" s="1"/>
  <c r="AZ5" i="10" s="1"/>
  <c r="AZ6" i="10" s="1"/>
  <c r="AZ7" i="10" s="1"/>
  <c r="AZ8" i="10" s="1"/>
  <c r="AZ9" i="10" s="1"/>
  <c r="AZ10" i="10" s="1"/>
  <c r="AZ11" i="10" s="1"/>
  <c r="AZ12" i="10" s="1"/>
  <c r="E13" i="10" s="1"/>
  <c r="K24" i="1"/>
  <c r="AC16" i="10"/>
  <c r="AC17" i="10" s="1"/>
  <c r="AC18" i="10" s="1"/>
  <c r="AC19" i="10" s="1"/>
  <c r="AC20" i="10" s="1"/>
  <c r="AC21" i="10" s="1"/>
  <c r="K22" i="10" s="1"/>
  <c r="AE177" i="11"/>
  <c r="AE178" i="11" s="1"/>
  <c r="AE179" i="11" s="1"/>
  <c r="AE180" i="11" s="1"/>
  <c r="AE181" i="11" s="1"/>
  <c r="AE182" i="11" s="1"/>
  <c r="AE183" i="11" s="1"/>
  <c r="AK177" i="11" l="1"/>
  <c r="AK178" i="11" s="1"/>
  <c r="AK179" i="11" s="1"/>
  <c r="AK180" i="11" s="1"/>
  <c r="AK181" i="11" s="1"/>
  <c r="AK182" i="11" s="1"/>
  <c r="AK183" i="11" s="1"/>
  <c r="AK2" i="10"/>
  <c r="BF177" i="11"/>
  <c r="BF178" i="11" s="1"/>
  <c r="BF179" i="11" s="1"/>
  <c r="BF180" i="11" s="1"/>
  <c r="BF181" i="11" s="1"/>
  <c r="BF182" i="11" s="1"/>
  <c r="BF183" i="11" s="1"/>
  <c r="BF2" i="10"/>
  <c r="AG3" i="10"/>
  <c r="AG4" i="10" s="1"/>
  <c r="AG5" i="10" s="1"/>
  <c r="AG6" i="10" s="1"/>
  <c r="E7" i="10" s="1"/>
  <c r="K5" i="1"/>
  <c r="U12" i="10"/>
  <c r="V12" i="10" s="1"/>
  <c r="BE34" i="10"/>
  <c r="BE35" i="10" s="1"/>
  <c r="BE36" i="10" s="1"/>
  <c r="BE37" i="10" s="1"/>
  <c r="BE38" i="10" s="1"/>
  <c r="BE39" i="10" s="1"/>
  <c r="BE40" i="10" s="1"/>
  <c r="BE41" i="10" s="1"/>
  <c r="BE42" i="10" s="1"/>
  <c r="BE43" i="10" s="1"/>
  <c r="BE44" i="10" s="1"/>
  <c r="BE45" i="10" s="1"/>
  <c r="BE46" i="10" s="1"/>
  <c r="BE47" i="10" s="1"/>
  <c r="BE48" i="10" s="1"/>
  <c r="K49" i="10" s="1"/>
  <c r="AT170" i="11"/>
  <c r="AT171" i="11"/>
  <c r="AT172" i="11" s="1"/>
  <c r="AT173" i="11" s="1"/>
  <c r="AT174" i="11" s="1"/>
  <c r="AT175" i="11" s="1"/>
  <c r="AT176" i="11" s="1"/>
  <c r="U173" i="11"/>
  <c r="V173" i="11" s="1"/>
  <c r="W174" i="11"/>
  <c r="AL174" i="11" s="1"/>
  <c r="AL175" i="11" s="1"/>
  <c r="AL176" i="11" s="1"/>
  <c r="AH174" i="11"/>
  <c r="AH175" i="11" s="1"/>
  <c r="AH176" i="11" s="1"/>
  <c r="BG17" i="10"/>
  <c r="BG18" i="10" s="1"/>
  <c r="BG19" i="10" s="1"/>
  <c r="BG20" i="10" s="1"/>
  <c r="BG21" i="10" s="1"/>
  <c r="BG22" i="10" s="1"/>
  <c r="BG23" i="10" s="1"/>
  <c r="BG24" i="10" s="1"/>
  <c r="BG25" i="10" s="1"/>
  <c r="BG26" i="10" s="1"/>
  <c r="BG27" i="10" s="1"/>
  <c r="BG28" i="10" s="1"/>
  <c r="BG29" i="10" s="1"/>
  <c r="BG30" i="10" s="1"/>
  <c r="BG31" i="10" s="1"/>
  <c r="K32" i="10" s="1"/>
  <c r="U33" i="10"/>
  <c r="V33" i="10" s="1"/>
  <c r="W33" i="10" s="1"/>
  <c r="BH33" i="10" s="1"/>
  <c r="BH34" i="10" s="1"/>
  <c r="BH35" i="10" s="1"/>
  <c r="BH36" i="10" s="1"/>
  <c r="BH37" i="10" s="1"/>
  <c r="BH38" i="10" s="1"/>
  <c r="BH39" i="10" s="1"/>
  <c r="BH40" i="10" s="1"/>
  <c r="BH41" i="10" s="1"/>
  <c r="BH42" i="10" s="1"/>
  <c r="BH43" i="10" s="1"/>
  <c r="BH44" i="10" s="1"/>
  <c r="BH45" i="10" s="1"/>
  <c r="BH46" i="10" s="1"/>
  <c r="BH47" i="10" s="1"/>
  <c r="BH48" i="10" s="1"/>
  <c r="BH49" i="10" s="1"/>
  <c r="K50" i="10" s="1"/>
  <c r="U22" i="10"/>
  <c r="V22" i="10" s="1"/>
  <c r="BB177" i="11"/>
  <c r="BB178" i="11" s="1"/>
  <c r="BB179" i="11" s="1"/>
  <c r="BB180" i="11" s="1"/>
  <c r="BB181" i="11" s="1"/>
  <c r="BB182" i="11" s="1"/>
  <c r="BB183" i="11" s="1"/>
  <c r="BD177" i="11"/>
  <c r="BD178" i="11" s="1"/>
  <c r="K179" i="11" s="1"/>
  <c r="U8" i="10"/>
  <c r="V8" i="10" s="1"/>
  <c r="AE2" i="10"/>
  <c r="AJ176" i="11"/>
  <c r="U50" i="10" l="1"/>
  <c r="V50" i="10" s="1"/>
  <c r="U32" i="10"/>
  <c r="V32" i="10" s="1"/>
  <c r="BB2" i="10"/>
  <c r="AQ33" i="10"/>
  <c r="AQ34" i="10" s="1"/>
  <c r="AQ35" i="10" s="1"/>
  <c r="AQ36" i="10" s="1"/>
  <c r="AQ37" i="10" s="1"/>
  <c r="AQ38" i="10" s="1"/>
  <c r="AQ39" i="10" s="1"/>
  <c r="AQ40" i="10" s="1"/>
  <c r="AQ41" i="10" s="1"/>
  <c r="AQ42" i="10" s="1"/>
  <c r="AQ43" i="10" s="1"/>
  <c r="AQ44" i="10" s="1"/>
  <c r="AQ45" i="10" s="1"/>
  <c r="AQ46" i="10" s="1"/>
  <c r="AQ47" i="10" s="1"/>
  <c r="K48" i="10" s="1"/>
  <c r="BF3" i="10"/>
  <c r="BF4" i="10" s="1"/>
  <c r="BF5" i="10" s="1"/>
  <c r="BF6" i="10" s="1"/>
  <c r="BF7" i="10" s="1"/>
  <c r="BF8" i="10" s="1"/>
  <c r="BF9" i="10" s="1"/>
  <c r="BF10" i="10" s="1"/>
  <c r="BF11" i="10" s="1"/>
  <c r="BF12" i="10" s="1"/>
  <c r="BF13" i="10" s="1"/>
  <c r="E14" i="10" s="1"/>
  <c r="K17" i="1"/>
  <c r="AJ177" i="11"/>
  <c r="AJ178" i="11" s="1"/>
  <c r="AJ179" i="11" s="1"/>
  <c r="AJ180" i="11" s="1"/>
  <c r="E181" i="11" s="1"/>
  <c r="AL177" i="11"/>
  <c r="AL178" i="11" s="1"/>
  <c r="AL179" i="11" s="1"/>
  <c r="AL180" i="11" s="1"/>
  <c r="AL181" i="11" s="1"/>
  <c r="AL182" i="11" s="1"/>
  <c r="AL183" i="11" s="1"/>
  <c r="W12" i="10"/>
  <c r="BC12" i="10" s="1"/>
  <c r="BC13" i="10" s="1"/>
  <c r="BC14" i="10" s="1"/>
  <c r="BC15" i="10" s="1"/>
  <c r="BC16" i="10" s="1"/>
  <c r="BC17" i="10" s="1"/>
  <c r="BC18" i="10" s="1"/>
  <c r="BC19" i="10" s="1"/>
  <c r="BC20" i="10" s="1"/>
  <c r="BC21" i="10" s="1"/>
  <c r="BC22" i="10" s="1"/>
  <c r="BC23" i="10" s="1"/>
  <c r="BC24" i="10" s="1"/>
  <c r="BC25" i="10" s="1"/>
  <c r="BC26" i="10" s="1"/>
  <c r="BC27" i="10" s="1"/>
  <c r="BC28" i="10" s="1"/>
  <c r="BC29" i="10" s="1"/>
  <c r="BC30" i="10" s="1"/>
  <c r="E31" i="10" s="1"/>
  <c r="AR12" i="10"/>
  <c r="AR13" i="10" s="1"/>
  <c r="AR14" i="10" s="1"/>
  <c r="AR15" i="10" s="1"/>
  <c r="AR16" i="10" s="1"/>
  <c r="AR17" i="10" s="1"/>
  <c r="AR18" i="10" s="1"/>
  <c r="AR19" i="10" s="1"/>
  <c r="AR20" i="10" s="1"/>
  <c r="AR21" i="10" s="1"/>
  <c r="AR22" i="10" s="1"/>
  <c r="AR23" i="10" s="1"/>
  <c r="AR24" i="10" s="1"/>
  <c r="AR25" i="10" s="1"/>
  <c r="AR26" i="10" s="1"/>
  <c r="AR27" i="10" s="1"/>
  <c r="AR28" i="10" s="1"/>
  <c r="K29" i="10" s="1"/>
  <c r="W173" i="11"/>
  <c r="AN173" i="11" s="1"/>
  <c r="AN174" i="11" s="1"/>
  <c r="AN175" i="11" s="1"/>
  <c r="AN176" i="11" s="1"/>
  <c r="AF173" i="11"/>
  <c r="AF174" i="11" s="1"/>
  <c r="AF175" i="11" s="1"/>
  <c r="AF176" i="11" s="1"/>
  <c r="W8" i="10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E20" i="10" s="1"/>
  <c r="AW8" i="10"/>
  <c r="AW9" i="10" s="1"/>
  <c r="AW10" i="10" s="1"/>
  <c r="AW11" i="10" s="1"/>
  <c r="AW12" i="10" s="1"/>
  <c r="AW13" i="10" s="1"/>
  <c r="AW14" i="10" s="1"/>
  <c r="AW15" i="10" s="1"/>
  <c r="AW16" i="10" s="1"/>
  <c r="AW17" i="10" s="1"/>
  <c r="AW18" i="10" s="1"/>
  <c r="AW19" i="10" s="1"/>
  <c r="AW20" i="10" s="1"/>
  <c r="AW21" i="10" s="1"/>
  <c r="AW22" i="10" s="1"/>
  <c r="AW23" i="10" s="1"/>
  <c r="AW24" i="10" s="1"/>
  <c r="AW25" i="10" s="1"/>
  <c r="K26" i="10" s="1"/>
  <c r="AE3" i="10"/>
  <c r="AE4" i="10" s="1"/>
  <c r="AE5" i="10" s="1"/>
  <c r="AE6" i="10" s="1"/>
  <c r="AE7" i="10" s="1"/>
  <c r="AE8" i="10" s="1"/>
  <c r="AE9" i="10" s="1"/>
  <c r="AE10" i="10" s="1"/>
  <c r="E11" i="10" s="1"/>
  <c r="K19" i="1"/>
  <c r="AH177" i="11"/>
  <c r="K178" i="11" s="1"/>
  <c r="AT177" i="11"/>
  <c r="AT178" i="11" s="1"/>
  <c r="AT179" i="11" s="1"/>
  <c r="AT180" i="11" s="1"/>
  <c r="AT181" i="11" s="1"/>
  <c r="AT182" i="11" s="1"/>
  <c r="AT183" i="11" s="1"/>
  <c r="AK3" i="10"/>
  <c r="AK4" i="10" s="1"/>
  <c r="AK5" i="10" s="1"/>
  <c r="AK6" i="10" s="1"/>
  <c r="K7" i="10" s="1"/>
  <c r="K21" i="1"/>
  <c r="W22" i="10"/>
  <c r="AC22" i="10" s="1"/>
  <c r="AC23" i="10" s="1"/>
  <c r="AC24" i="10" s="1"/>
  <c r="AC25" i="10" s="1"/>
  <c r="AC26" i="10" s="1"/>
  <c r="AC27" i="10" s="1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C47" i="10" s="1"/>
  <c r="AC48" i="10" s="1"/>
  <c r="E49" i="10" s="1"/>
  <c r="AS22" i="10"/>
  <c r="AS23" i="10" s="1"/>
  <c r="AS24" i="10" s="1"/>
  <c r="AS25" i="10" s="1"/>
  <c r="AS26" i="10" s="1"/>
  <c r="AS27" i="10" s="1"/>
  <c r="AS28" i="10" s="1"/>
  <c r="AS29" i="10" s="1"/>
  <c r="AS30" i="10" s="1"/>
  <c r="AS31" i="10" s="1"/>
  <c r="AS32" i="10" s="1"/>
  <c r="AS33" i="10" s="1"/>
  <c r="AS34" i="10" s="1"/>
  <c r="AS35" i="10" s="1"/>
  <c r="AS36" i="10" s="1"/>
  <c r="AS37" i="10" s="1"/>
  <c r="AS38" i="10" s="1"/>
  <c r="AS39" i="10" s="1"/>
  <c r="AS40" i="10" s="1"/>
  <c r="AS41" i="10" s="1"/>
  <c r="AS42" i="10" s="1"/>
  <c r="AS43" i="10" s="1"/>
  <c r="AS44" i="10" s="1"/>
  <c r="AS45" i="10" s="1"/>
  <c r="AS46" i="10" s="1"/>
  <c r="K47" i="10" s="1"/>
  <c r="U179" i="11"/>
  <c r="V179" i="11" s="1"/>
  <c r="AL2" i="10" l="1"/>
  <c r="U178" i="11"/>
  <c r="V178" i="11" s="1"/>
  <c r="BB3" i="10"/>
  <c r="BB4" i="10" s="1"/>
  <c r="BB5" i="10" s="1"/>
  <c r="BB6" i="10" s="1"/>
  <c r="BB7" i="10" s="1"/>
  <c r="BB8" i="10" s="1"/>
  <c r="BB9" i="10" s="1"/>
  <c r="BB10" i="10" s="1"/>
  <c r="K11" i="10" s="1"/>
  <c r="K23" i="1"/>
  <c r="AF177" i="11"/>
  <c r="AF178" i="11" s="1"/>
  <c r="AF179" i="11" s="1"/>
  <c r="AF180" i="11" s="1"/>
  <c r="AF181" i="11" s="1"/>
  <c r="AF182" i="11" s="1"/>
  <c r="AF183" i="11" s="1"/>
  <c r="AF2" i="10"/>
  <c r="W32" i="10"/>
  <c r="BG32" i="10" s="1"/>
  <c r="BG33" i="10" s="1"/>
  <c r="BG34" i="10" s="1"/>
  <c r="BG35" i="10" s="1"/>
  <c r="BG36" i="10" s="1"/>
  <c r="BG37" i="10" s="1"/>
  <c r="BG38" i="10" s="1"/>
  <c r="BG39" i="10" s="1"/>
  <c r="BG40" i="10" s="1"/>
  <c r="BG41" i="10" s="1"/>
  <c r="BG42" i="10" s="1"/>
  <c r="BG43" i="10" s="1"/>
  <c r="BG44" i="10" s="1"/>
  <c r="BG45" i="10" s="1"/>
  <c r="BG46" i="10" s="1"/>
  <c r="E47" i="10" s="1"/>
  <c r="AA32" i="10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A47" i="10" s="1"/>
  <c r="E48" i="10" s="1"/>
  <c r="U49" i="10"/>
  <c r="V49" i="10" s="1"/>
  <c r="W49" i="10" s="1"/>
  <c r="BE49" i="10" s="1"/>
  <c r="BE50" i="10" s="1"/>
  <c r="BE51" i="10" s="1"/>
  <c r="BE52" i="10" s="1"/>
  <c r="BE53" i="10" s="1"/>
  <c r="E54" i="10" s="1"/>
  <c r="AC49" i="10"/>
  <c r="AC50" i="10" s="1"/>
  <c r="AC51" i="10" s="1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K66" i="10" s="1"/>
  <c r="K177" i="11"/>
  <c r="AT2" i="10"/>
  <c r="U7" i="10"/>
  <c r="V7" i="10" s="1"/>
  <c r="W50" i="10"/>
  <c r="BH50" i="10" s="1"/>
  <c r="BH51" i="10" s="1"/>
  <c r="BH52" i="10" s="1"/>
  <c r="BH53" i="10" s="1"/>
  <c r="BH54" i="10" s="1"/>
  <c r="BH55" i="10" s="1"/>
  <c r="BH56" i="10" s="1"/>
  <c r="BH57" i="10" s="1"/>
  <c r="BH58" i="10" s="1"/>
  <c r="BH59" i="10" s="1"/>
  <c r="BH60" i="10" s="1"/>
  <c r="BH61" i="10" s="1"/>
  <c r="BH62" i="10" s="1"/>
  <c r="BH63" i="10" s="1"/>
  <c r="BH64" i="10" s="1"/>
  <c r="BH65" i="10" s="1"/>
  <c r="E66" i="10" s="1"/>
  <c r="AU50" i="10"/>
  <c r="AU51" i="10" s="1"/>
  <c r="AU52" i="10" s="1"/>
  <c r="AU53" i="10" s="1"/>
  <c r="AU54" i="10" s="1"/>
  <c r="AU55" i="10" s="1"/>
  <c r="AU56" i="10" s="1"/>
  <c r="AU57" i="10" s="1"/>
  <c r="AU58" i="10" s="1"/>
  <c r="AU59" i="10" s="1"/>
  <c r="AU60" i="10" s="1"/>
  <c r="AU61" i="10" s="1"/>
  <c r="AU62" i="10" s="1"/>
  <c r="AU63" i="10" s="1"/>
  <c r="K64" i="10" s="1"/>
  <c r="W179" i="11"/>
  <c r="BD179" i="11" s="1"/>
  <c r="K180" i="11" s="1"/>
  <c r="AX179" i="11"/>
  <c r="AX180" i="11" s="1"/>
  <c r="AT3" i="10" l="1"/>
  <c r="AT4" i="10" s="1"/>
  <c r="AT5" i="10" s="1"/>
  <c r="AT6" i="10" s="1"/>
  <c r="AT7" i="10" s="1"/>
  <c r="AT8" i="10" s="1"/>
  <c r="AT9" i="10" s="1"/>
  <c r="AT10" i="10" s="1"/>
  <c r="AT11" i="10" s="1"/>
  <c r="AT12" i="10" s="1"/>
  <c r="K13" i="10" s="1"/>
  <c r="K29" i="1"/>
  <c r="U177" i="11"/>
  <c r="V177" i="11" s="1"/>
  <c r="AX181" i="11"/>
  <c r="AX182" i="11" s="1"/>
  <c r="AX183" i="11" s="1"/>
  <c r="AX2" i="10"/>
  <c r="W178" i="11"/>
  <c r="AH178" i="11" s="1"/>
  <c r="AH179" i="11" s="1"/>
  <c r="AH180" i="11" s="1"/>
  <c r="AV178" i="11"/>
  <c r="AV179" i="11" s="1"/>
  <c r="AV180" i="11" s="1"/>
  <c r="AA48" i="10"/>
  <c r="AA49" i="10" s="1"/>
  <c r="AA50" i="10" s="1"/>
  <c r="AA51" i="10" s="1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K65" i="10" s="1"/>
  <c r="U48" i="10"/>
  <c r="V48" i="10" s="1"/>
  <c r="W48" i="10" s="1"/>
  <c r="AQ48" i="10" s="1"/>
  <c r="AQ49" i="10" s="1"/>
  <c r="AQ50" i="10" s="1"/>
  <c r="AQ51" i="10" s="1"/>
  <c r="AQ52" i="10" s="1"/>
  <c r="AQ53" i="10" s="1"/>
  <c r="AQ54" i="10" s="1"/>
  <c r="AQ55" i="10" s="1"/>
  <c r="AQ56" i="10" s="1"/>
  <c r="AQ57" i="10" s="1"/>
  <c r="AQ58" i="10" s="1"/>
  <c r="AQ59" i="10" s="1"/>
  <c r="AQ60" i="10" s="1"/>
  <c r="AQ61" i="10" s="1"/>
  <c r="AQ62" i="10" s="1"/>
  <c r="AQ63" i="10" s="1"/>
  <c r="E64" i="10" s="1"/>
  <c r="AF3" i="10"/>
  <c r="AF4" i="10" s="1"/>
  <c r="E5" i="10" s="1"/>
  <c r="K12" i="1"/>
  <c r="U66" i="10"/>
  <c r="V66" i="10" s="1"/>
  <c r="W66" i="10" s="1"/>
  <c r="AC66" i="10" s="1"/>
  <c r="AC67" i="10" s="1"/>
  <c r="AC68" i="10" s="1"/>
  <c r="AC69" i="10" s="1"/>
  <c r="AC70" i="10" s="1"/>
  <c r="AC71" i="10" s="1"/>
  <c r="AC72" i="10" s="1"/>
  <c r="AC73" i="10" s="1"/>
  <c r="AC74" i="10" s="1"/>
  <c r="AC75" i="10" s="1"/>
  <c r="AC76" i="10" s="1"/>
  <c r="AC77" i="10" s="1"/>
  <c r="AC78" i="10" s="1"/>
  <c r="AC79" i="10" s="1"/>
  <c r="E80" i="10" s="1"/>
  <c r="U47" i="10"/>
  <c r="V47" i="10" s="1"/>
  <c r="W47" i="10" s="1"/>
  <c r="AS47" i="10" s="1"/>
  <c r="AS48" i="10" s="1"/>
  <c r="AS49" i="10" s="1"/>
  <c r="AS50" i="10" s="1"/>
  <c r="AS51" i="10" s="1"/>
  <c r="AS52" i="10" s="1"/>
  <c r="AS53" i="10" s="1"/>
  <c r="AS54" i="10" s="1"/>
  <c r="AS55" i="10" s="1"/>
  <c r="AS56" i="10" s="1"/>
  <c r="AS57" i="10" s="1"/>
  <c r="AS58" i="10" s="1"/>
  <c r="AS59" i="10" s="1"/>
  <c r="AS60" i="10" s="1"/>
  <c r="AS61" i="10" s="1"/>
  <c r="AS62" i="10" s="1"/>
  <c r="AS63" i="10" s="1"/>
  <c r="AS64" i="10" s="1"/>
  <c r="E65" i="10" s="1"/>
  <c r="U11" i="10"/>
  <c r="V11" i="10" s="1"/>
  <c r="W7" i="10"/>
  <c r="AK7" i="10" s="1"/>
  <c r="AK8" i="10" s="1"/>
  <c r="AK9" i="10" s="1"/>
  <c r="AK10" i="10" s="1"/>
  <c r="AK11" i="10" s="1"/>
  <c r="AK12" i="10" s="1"/>
  <c r="AK13" i="10" s="1"/>
  <c r="AK14" i="10" s="1"/>
  <c r="AK15" i="10" s="1"/>
  <c r="AK16" i="10" s="1"/>
  <c r="AK17" i="10" s="1"/>
  <c r="AK18" i="10" s="1"/>
  <c r="AK19" i="10" s="1"/>
  <c r="AK20" i="10" s="1"/>
  <c r="AK21" i="10" s="1"/>
  <c r="AK22" i="10" s="1"/>
  <c r="AK23" i="10" s="1"/>
  <c r="AK24" i="10" s="1"/>
  <c r="AK25" i="10" s="1"/>
  <c r="E26" i="10" s="1"/>
  <c r="AG7" i="10"/>
  <c r="AG8" i="10" s="1"/>
  <c r="AG9" i="10" s="1"/>
  <c r="AG10" i="10" s="1"/>
  <c r="AG11" i="10" s="1"/>
  <c r="AG12" i="10" s="1"/>
  <c r="AG13" i="10" s="1"/>
  <c r="AG14" i="10" s="1"/>
  <c r="AG15" i="10" s="1"/>
  <c r="AG16" i="10" s="1"/>
  <c r="AG17" i="10" s="1"/>
  <c r="AG18" i="10" s="1"/>
  <c r="AG19" i="10" s="1"/>
  <c r="AG20" i="10" s="1"/>
  <c r="K21" i="10" s="1"/>
  <c r="AL3" i="10"/>
  <c r="AL4" i="10" s="1"/>
  <c r="AL5" i="10" s="1"/>
  <c r="AL6" i="10" s="1"/>
  <c r="AL7" i="10" s="1"/>
  <c r="AL8" i="10" s="1"/>
  <c r="AL9" i="10" s="1"/>
  <c r="K10" i="10" s="1"/>
  <c r="K7" i="1"/>
  <c r="BG47" i="10" l="1"/>
  <c r="BG48" i="10" s="1"/>
  <c r="BG49" i="10" s="1"/>
  <c r="BG50" i="10" s="1"/>
  <c r="BG51" i="10" s="1"/>
  <c r="BG52" i="10" s="1"/>
  <c r="BG53" i="10" s="1"/>
  <c r="K54" i="10" s="1"/>
  <c r="AX3" i="10"/>
  <c r="AX4" i="10" s="1"/>
  <c r="AX5" i="10" s="1"/>
  <c r="K6" i="10" s="1"/>
  <c r="K9" i="1"/>
  <c r="W11" i="10"/>
  <c r="BB11" i="10" s="1"/>
  <c r="BB12" i="10" s="1"/>
  <c r="BB13" i="10" s="1"/>
  <c r="BB14" i="10" s="1"/>
  <c r="BB15" i="10" s="1"/>
  <c r="BB16" i="10" s="1"/>
  <c r="BB17" i="10" s="1"/>
  <c r="BB18" i="10" s="1"/>
  <c r="BB19" i="10" s="1"/>
  <c r="BB20" i="10" s="1"/>
  <c r="BB21" i="10" s="1"/>
  <c r="BB22" i="10" s="1"/>
  <c r="BB23" i="10" s="1"/>
  <c r="BB24" i="10" s="1"/>
  <c r="BB25" i="10" s="1"/>
  <c r="BB26" i="10" s="1"/>
  <c r="BB27" i="10" s="1"/>
  <c r="BB28" i="10" s="1"/>
  <c r="BB29" i="10" s="1"/>
  <c r="E30" i="10" s="1"/>
  <c r="AE11" i="10"/>
  <c r="AE12" i="10" s="1"/>
  <c r="AE13" i="10" s="1"/>
  <c r="AE14" i="10" s="1"/>
  <c r="AE15" i="10" s="1"/>
  <c r="AE16" i="10" s="1"/>
  <c r="AE17" i="10" s="1"/>
  <c r="AE18" i="10" s="1"/>
  <c r="AE19" i="10" s="1"/>
  <c r="AE20" i="10" s="1"/>
  <c r="AE21" i="10" s="1"/>
  <c r="AE22" i="10" s="1"/>
  <c r="AE23" i="10" s="1"/>
  <c r="AE24" i="10" s="1"/>
  <c r="AE25" i="10" s="1"/>
  <c r="AE26" i="10" s="1"/>
  <c r="AE27" i="10" s="1"/>
  <c r="AE28" i="10" s="1"/>
  <c r="AE29" i="10" s="1"/>
  <c r="AE30" i="10" s="1"/>
  <c r="K31" i="10" s="1"/>
  <c r="U26" i="10"/>
  <c r="V26" i="10" s="1"/>
  <c r="W26" i="10" s="1"/>
  <c r="AW26" i="10" s="1"/>
  <c r="AW27" i="10" s="1"/>
  <c r="AW28" i="10" s="1"/>
  <c r="AW29" i="10" s="1"/>
  <c r="AW30" i="10" s="1"/>
  <c r="AW31" i="10" s="1"/>
  <c r="AW32" i="10" s="1"/>
  <c r="AW33" i="10" s="1"/>
  <c r="AW34" i="10" s="1"/>
  <c r="AW35" i="10" s="1"/>
  <c r="AW36" i="10" s="1"/>
  <c r="AW37" i="10" s="1"/>
  <c r="AW38" i="10" s="1"/>
  <c r="AW39" i="10" s="1"/>
  <c r="AW40" i="10" s="1"/>
  <c r="AW41" i="10" s="1"/>
  <c r="E42" i="10" s="1"/>
  <c r="W177" i="11"/>
  <c r="AN177" i="11" s="1"/>
  <c r="AN178" i="11" s="1"/>
  <c r="AN179" i="11" s="1"/>
  <c r="AN180" i="11" s="1"/>
  <c r="AM177" i="11"/>
  <c r="AM178" i="11" s="1"/>
  <c r="AM179" i="11" s="1"/>
  <c r="E180" i="11" s="1"/>
  <c r="AA65" i="10"/>
  <c r="AA66" i="10" s="1"/>
  <c r="AA67" i="10" s="1"/>
  <c r="AA68" i="10" s="1"/>
  <c r="AA69" i="10" s="1"/>
  <c r="AA70" i="10" s="1"/>
  <c r="AA71" i="10" s="1"/>
  <c r="AA72" i="10" s="1"/>
  <c r="AA73" i="10" s="1"/>
  <c r="AA74" i="10" s="1"/>
  <c r="AA75" i="10" s="1"/>
  <c r="AA76" i="10" s="1"/>
  <c r="AA77" i="10" s="1"/>
  <c r="AA78" i="10" s="1"/>
  <c r="AA79" i="10" s="1"/>
  <c r="AA80" i="10" s="1"/>
  <c r="E81" i="10" s="1"/>
  <c r="AH181" i="11"/>
  <c r="AH182" i="11" s="1"/>
  <c r="AH183" i="11" s="1"/>
  <c r="AH2" i="10"/>
  <c r="U65" i="10"/>
  <c r="V65" i="10" s="1"/>
  <c r="W65" i="10" s="1"/>
  <c r="U13" i="10"/>
  <c r="V13" i="10" s="1"/>
  <c r="K181" i="11"/>
  <c r="BH66" i="10"/>
  <c r="BH67" i="10" s="1"/>
  <c r="BH68" i="10" s="1"/>
  <c r="BH69" i="10" s="1"/>
  <c r="BH70" i="10" s="1"/>
  <c r="BH71" i="10" s="1"/>
  <c r="BH72" i="10" s="1"/>
  <c r="BH73" i="10" s="1"/>
  <c r="BH74" i="10" s="1"/>
  <c r="BH75" i="10" s="1"/>
  <c r="BH76" i="10" s="1"/>
  <c r="BH77" i="10" s="1"/>
  <c r="BH78" i="10" s="1"/>
  <c r="BH79" i="10" s="1"/>
  <c r="BH80" i="10" s="1"/>
  <c r="BH81" i="10" s="1"/>
  <c r="K82" i="10" s="1"/>
  <c r="U10" i="10"/>
  <c r="V10" i="10" s="1"/>
  <c r="U64" i="10"/>
  <c r="V64" i="10" s="1"/>
  <c r="W64" i="10" s="1"/>
  <c r="AU64" i="10" s="1"/>
  <c r="AU65" i="10" s="1"/>
  <c r="AU66" i="10" s="1"/>
  <c r="AU67" i="10" s="1"/>
  <c r="AU68" i="10" s="1"/>
  <c r="AU69" i="10" s="1"/>
  <c r="AU70" i="10" s="1"/>
  <c r="AU71" i="10" s="1"/>
  <c r="AU72" i="10" s="1"/>
  <c r="AU73" i="10" s="1"/>
  <c r="AU74" i="10" s="1"/>
  <c r="AU75" i="10" s="1"/>
  <c r="AU76" i="10" s="1"/>
  <c r="AU77" i="10" s="1"/>
  <c r="AU78" i="10" s="1"/>
  <c r="AU79" i="10" s="1"/>
  <c r="K80" i="10" s="1"/>
  <c r="U80" i="10" s="1"/>
  <c r="V80" i="10" s="1"/>
  <c r="W80" i="10" l="1"/>
  <c r="AC80" i="10"/>
  <c r="AC81" i="10" s="1"/>
  <c r="AC82" i="10" s="1"/>
  <c r="AC83" i="10" s="1"/>
  <c r="AC84" i="10" s="1"/>
  <c r="AC85" i="10" s="1"/>
  <c r="K86" i="10" s="1"/>
  <c r="U180" i="11"/>
  <c r="V180" i="11" s="1"/>
  <c r="W180" i="11" s="1"/>
  <c r="BD180" i="11" s="1"/>
  <c r="U31" i="10"/>
  <c r="V31" i="10" s="1"/>
  <c r="U181" i="11"/>
  <c r="V181" i="11" s="1"/>
  <c r="AK26" i="10"/>
  <c r="AK27" i="10" s="1"/>
  <c r="AK28" i="10" s="1"/>
  <c r="AK29" i="10" s="1"/>
  <c r="AK30" i="10" s="1"/>
  <c r="AK31" i="10" s="1"/>
  <c r="AK32" i="10" s="1"/>
  <c r="AK33" i="10" s="1"/>
  <c r="AK34" i="10" s="1"/>
  <c r="AK35" i="10" s="1"/>
  <c r="K36" i="10" s="1"/>
  <c r="U6" i="10"/>
  <c r="V6" i="10" s="1"/>
  <c r="W13" i="10"/>
  <c r="AT13" i="10" s="1"/>
  <c r="AT14" i="10" s="1"/>
  <c r="AT15" i="10" s="1"/>
  <c r="AT16" i="10" s="1"/>
  <c r="AT17" i="10" s="1"/>
  <c r="AT18" i="10" s="1"/>
  <c r="AT19" i="10" s="1"/>
  <c r="AT20" i="10" s="1"/>
  <c r="AT21" i="10" s="1"/>
  <c r="AT22" i="10" s="1"/>
  <c r="AT23" i="10" s="1"/>
  <c r="AT24" i="10" s="1"/>
  <c r="AT25" i="10" s="1"/>
  <c r="AT26" i="10" s="1"/>
  <c r="AT27" i="10" s="1"/>
  <c r="AT28" i="10" s="1"/>
  <c r="E29" i="10" s="1"/>
  <c r="AZ13" i="10"/>
  <c r="AZ14" i="10" s="1"/>
  <c r="AZ15" i="10" s="1"/>
  <c r="AZ16" i="10" s="1"/>
  <c r="AZ17" i="10" s="1"/>
  <c r="AZ18" i="10" s="1"/>
  <c r="AZ19" i="10" s="1"/>
  <c r="AZ20" i="10" s="1"/>
  <c r="AZ21" i="10" s="1"/>
  <c r="AZ22" i="10" s="1"/>
  <c r="AZ23" i="10" s="1"/>
  <c r="AZ24" i="10" s="1"/>
  <c r="AZ25" i="10" s="1"/>
  <c r="AZ26" i="10" s="1"/>
  <c r="AZ27" i="10" s="1"/>
  <c r="K28" i="10" s="1"/>
  <c r="AS65" i="10"/>
  <c r="AS66" i="10" s="1"/>
  <c r="AS67" i="10" s="1"/>
  <c r="AS68" i="10" s="1"/>
  <c r="AS69" i="10" s="1"/>
  <c r="AS70" i="10" s="1"/>
  <c r="AS71" i="10" s="1"/>
  <c r="AS72" i="10" s="1"/>
  <c r="AS73" i="10" s="1"/>
  <c r="AS74" i="10" s="1"/>
  <c r="AS75" i="10" s="1"/>
  <c r="AS76" i="10" s="1"/>
  <c r="AS77" i="10" s="1"/>
  <c r="AS78" i="10" s="1"/>
  <c r="E79" i="10" s="1"/>
  <c r="U54" i="10"/>
  <c r="V54" i="10" s="1"/>
  <c r="AN181" i="11"/>
  <c r="AN182" i="11" s="1"/>
  <c r="AN183" i="11" s="1"/>
  <c r="K3" i="10"/>
  <c r="K11" i="1"/>
  <c r="AU80" i="10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E98" i="10" s="1"/>
  <c r="AQ64" i="10"/>
  <c r="AQ65" i="10" s="1"/>
  <c r="AQ66" i="10" s="1"/>
  <c r="AQ67" i="10" s="1"/>
  <c r="AQ68" i="10" s="1"/>
  <c r="AQ69" i="10" s="1"/>
  <c r="AQ70" i="10" s="1"/>
  <c r="AQ71" i="10" s="1"/>
  <c r="AQ72" i="10" s="1"/>
  <c r="AQ73" i="10" s="1"/>
  <c r="AQ74" i="10" s="1"/>
  <c r="AQ75" i="10" s="1"/>
  <c r="AQ76" i="10" s="1"/>
  <c r="AQ77" i="10" s="1"/>
  <c r="AQ78" i="10" s="1"/>
  <c r="K79" i="10" s="1"/>
  <c r="W10" i="10"/>
  <c r="AL10" i="10" s="1"/>
  <c r="AL11" i="10" s="1"/>
  <c r="AL12" i="10" s="1"/>
  <c r="AL13" i="10" s="1"/>
  <c r="AL14" i="10" s="1"/>
  <c r="AL15" i="10" s="1"/>
  <c r="AL16" i="10" s="1"/>
  <c r="AL17" i="10" s="1"/>
  <c r="AL18" i="10" s="1"/>
  <c r="AL19" i="10" s="1"/>
  <c r="AL20" i="10" s="1"/>
  <c r="AL21" i="10" s="1"/>
  <c r="AL22" i="10" s="1"/>
  <c r="AL23" i="10" s="1"/>
  <c r="AL24" i="10" s="1"/>
  <c r="AL25" i="10" s="1"/>
  <c r="AL26" i="10" s="1"/>
  <c r="E27" i="10" s="1"/>
  <c r="AP10" i="10"/>
  <c r="AP11" i="10" s="1"/>
  <c r="AP12" i="10" s="1"/>
  <c r="AP13" i="10" s="1"/>
  <c r="AP14" i="10" s="1"/>
  <c r="AP15" i="10" s="1"/>
  <c r="AP16" i="10" s="1"/>
  <c r="AP17" i="10" s="1"/>
  <c r="AP18" i="10" s="1"/>
  <c r="AP19" i="10" s="1"/>
  <c r="K20" i="10" s="1"/>
  <c r="W181" i="11" l="1"/>
  <c r="AV181" i="11" s="1"/>
  <c r="K182" i="11" s="1"/>
  <c r="AJ181" i="11"/>
  <c r="E182" i="11" s="1"/>
  <c r="U79" i="10"/>
  <c r="V79" i="10" s="1"/>
  <c r="W79" i="10" s="1"/>
  <c r="AQ79" i="10" s="1"/>
  <c r="AQ80" i="10" s="1"/>
  <c r="AQ81" i="10" s="1"/>
  <c r="AQ82" i="10" s="1"/>
  <c r="AQ83" i="10" s="1"/>
  <c r="AQ84" i="10" s="1"/>
  <c r="AQ85" i="10" s="1"/>
  <c r="E86" i="10" s="1"/>
  <c r="U29" i="10"/>
  <c r="V29" i="10" s="1"/>
  <c r="W29" i="10" s="1"/>
  <c r="AR29" i="10" s="1"/>
  <c r="AR30" i="10" s="1"/>
  <c r="AR31" i="10" s="1"/>
  <c r="AR32" i="10" s="1"/>
  <c r="AR33" i="10" s="1"/>
  <c r="AR34" i="10" s="1"/>
  <c r="AR35" i="10" s="1"/>
  <c r="AR36" i="10" s="1"/>
  <c r="AR37" i="10" s="1"/>
  <c r="AR38" i="10" s="1"/>
  <c r="AR39" i="10" s="1"/>
  <c r="AR40" i="10" s="1"/>
  <c r="AR41" i="10" s="1"/>
  <c r="AR42" i="10" s="1"/>
  <c r="AR43" i="10" s="1"/>
  <c r="AR44" i="10" s="1"/>
  <c r="AR45" i="10" s="1"/>
  <c r="E46" i="10" s="1"/>
  <c r="W54" i="10"/>
  <c r="BG54" i="10" s="1"/>
  <c r="BG55" i="10" s="1"/>
  <c r="BG56" i="10" s="1"/>
  <c r="BG57" i="10" s="1"/>
  <c r="BG58" i="10" s="1"/>
  <c r="BG59" i="10" s="1"/>
  <c r="BG60" i="10" s="1"/>
  <c r="BG61" i="10" s="1"/>
  <c r="BG62" i="10" s="1"/>
  <c r="BG63" i="10" s="1"/>
  <c r="BG64" i="10" s="1"/>
  <c r="BG65" i="10" s="1"/>
  <c r="BG66" i="10" s="1"/>
  <c r="BG67" i="10" s="1"/>
  <c r="BG68" i="10" s="1"/>
  <c r="BG69" i="10" s="1"/>
  <c r="BG70" i="10" s="1"/>
  <c r="BG71" i="10" s="1"/>
  <c r="BG72" i="10" s="1"/>
  <c r="BG73" i="10" s="1"/>
  <c r="BG74" i="10" s="1"/>
  <c r="BG75" i="10" s="1"/>
  <c r="BG76" i="10" s="1"/>
  <c r="BG77" i="10" s="1"/>
  <c r="BG78" i="10" s="1"/>
  <c r="BG79" i="10" s="1"/>
  <c r="BG80" i="10" s="1"/>
  <c r="BG81" i="10" s="1"/>
  <c r="E82" i="10" s="1"/>
  <c r="BE54" i="10"/>
  <c r="BE55" i="10" s="1"/>
  <c r="BE56" i="10" s="1"/>
  <c r="BE57" i="10" s="1"/>
  <c r="BE58" i="10" s="1"/>
  <c r="BE59" i="10" s="1"/>
  <c r="BE60" i="10" s="1"/>
  <c r="BE61" i="10" s="1"/>
  <c r="BE62" i="10" s="1"/>
  <c r="BE63" i="10" s="1"/>
  <c r="BE64" i="10" s="1"/>
  <c r="BE65" i="10" s="1"/>
  <c r="BE66" i="10" s="1"/>
  <c r="BE67" i="10" s="1"/>
  <c r="BE68" i="10" s="1"/>
  <c r="BE69" i="10" s="1"/>
  <c r="BE70" i="10" s="1"/>
  <c r="BE71" i="10" s="1"/>
  <c r="BE72" i="10" s="1"/>
  <c r="BE73" i="10" s="1"/>
  <c r="BE74" i="10" s="1"/>
  <c r="BE75" i="10" s="1"/>
  <c r="BE76" i="10" s="1"/>
  <c r="BE77" i="10" s="1"/>
  <c r="BE78" i="10" s="1"/>
  <c r="BE79" i="10" s="1"/>
  <c r="BE80" i="10" s="1"/>
  <c r="K81" i="10" s="1"/>
  <c r="W31" i="10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K46" i="10" s="1"/>
  <c r="BC31" i="10"/>
  <c r="BC32" i="10" s="1"/>
  <c r="BC33" i="10" s="1"/>
  <c r="BC34" i="10" s="1"/>
  <c r="BC35" i="10" s="1"/>
  <c r="BC36" i="10" s="1"/>
  <c r="BC37" i="10" s="1"/>
  <c r="BC38" i="10" s="1"/>
  <c r="BC39" i="10" s="1"/>
  <c r="BC40" i="10" s="1"/>
  <c r="BC41" i="10" s="1"/>
  <c r="BC42" i="10" s="1"/>
  <c r="BC43" i="10" s="1"/>
  <c r="BC44" i="10" s="1"/>
  <c r="K45" i="10" s="1"/>
  <c r="U20" i="10"/>
  <c r="V20" i="10" s="1"/>
  <c r="W6" i="10"/>
  <c r="AX6" i="10" s="1"/>
  <c r="AX7" i="10" s="1"/>
  <c r="AX8" i="10" s="1"/>
  <c r="AX9" i="10" s="1"/>
  <c r="AX10" i="10" s="1"/>
  <c r="AX11" i="10" s="1"/>
  <c r="AX12" i="10" s="1"/>
  <c r="AX13" i="10" s="1"/>
  <c r="AX14" i="10" s="1"/>
  <c r="AX15" i="10" s="1"/>
  <c r="AX16" i="10" s="1"/>
  <c r="AX17" i="10" s="1"/>
  <c r="AX18" i="10" s="1"/>
  <c r="AX19" i="10" s="1"/>
  <c r="AX20" i="10" s="1"/>
  <c r="AX21" i="10" s="1"/>
  <c r="AX22" i="10" s="1"/>
  <c r="AX23" i="10" s="1"/>
  <c r="AX24" i="10" s="1"/>
  <c r="E25" i="10" s="1"/>
  <c r="BA6" i="10"/>
  <c r="BA7" i="10" s="1"/>
  <c r="BA8" i="10" s="1"/>
  <c r="BA9" i="10" s="1"/>
  <c r="BA10" i="10" s="1"/>
  <c r="BA11" i="10" s="1"/>
  <c r="BA12" i="10" s="1"/>
  <c r="BA13" i="10" s="1"/>
  <c r="BA14" i="10" s="1"/>
  <c r="BA15" i="10" s="1"/>
  <c r="BA16" i="10" s="1"/>
  <c r="BA17" i="10" s="1"/>
  <c r="BA18" i="10" s="1"/>
  <c r="BA19" i="10" s="1"/>
  <c r="BA20" i="10" s="1"/>
  <c r="BA21" i="10" s="1"/>
  <c r="BA22" i="10" s="1"/>
  <c r="BA23" i="10" s="1"/>
  <c r="K24" i="10" s="1"/>
  <c r="BD181" i="11"/>
  <c r="BD182" i="11" s="1"/>
  <c r="BD183" i="11" s="1"/>
  <c r="AM180" i="11"/>
  <c r="U3" i="10"/>
  <c r="V3" i="10" s="1"/>
  <c r="AN2" i="10"/>
  <c r="U86" i="10" l="1"/>
  <c r="V86" i="10" s="1"/>
  <c r="W86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95" i="10" s="1"/>
  <c r="AC96" i="10" s="1"/>
  <c r="AC97" i="10" s="1"/>
  <c r="AC98" i="10" s="1"/>
  <c r="AC99" i="10" s="1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K111" i="10" s="1"/>
  <c r="U81" i="10"/>
  <c r="V81" i="10" s="1"/>
  <c r="U82" i="10"/>
  <c r="V82" i="10" s="1"/>
  <c r="W82" i="10" s="1"/>
  <c r="BH82" i="10" s="1"/>
  <c r="BH83" i="10" s="1"/>
  <c r="BH84" i="10" s="1"/>
  <c r="BH85" i="10" s="1"/>
  <c r="BH86" i="10" s="1"/>
  <c r="BH87" i="10" s="1"/>
  <c r="BH88" i="10" s="1"/>
  <c r="BH89" i="10" s="1"/>
  <c r="BH90" i="10" s="1"/>
  <c r="BH91" i="10" s="1"/>
  <c r="BH92" i="10" s="1"/>
  <c r="BH93" i="10" s="1"/>
  <c r="BH94" i="10" s="1"/>
  <c r="BH95" i="10" s="1"/>
  <c r="BH96" i="10" s="1"/>
  <c r="E97" i="10" s="1"/>
  <c r="AM181" i="11"/>
  <c r="AM182" i="11" s="1"/>
  <c r="K183" i="11" s="1"/>
  <c r="AT29" i="10"/>
  <c r="AT30" i="10" s="1"/>
  <c r="AT31" i="10" s="1"/>
  <c r="AT32" i="10" s="1"/>
  <c r="AT33" i="10" s="1"/>
  <c r="AT34" i="10" s="1"/>
  <c r="AT35" i="10" s="1"/>
  <c r="AT36" i="10" s="1"/>
  <c r="AT37" i="10" s="1"/>
  <c r="AT38" i="10" s="1"/>
  <c r="AT39" i="10" s="1"/>
  <c r="AT40" i="10" s="1"/>
  <c r="AT41" i="10" s="1"/>
  <c r="AT42" i="10" s="1"/>
  <c r="E43" i="10" s="1"/>
  <c r="U46" i="10"/>
  <c r="V46" i="10" s="1"/>
  <c r="W46" i="10" s="1"/>
  <c r="AE46" i="10" s="1"/>
  <c r="AE47" i="10" s="1"/>
  <c r="AE48" i="10" s="1"/>
  <c r="AE49" i="10" s="1"/>
  <c r="AE50" i="10" s="1"/>
  <c r="AE51" i="10" s="1"/>
  <c r="AE52" i="10" s="1"/>
  <c r="AE53" i="10" s="1"/>
  <c r="AE54" i="10" s="1"/>
  <c r="AE55" i="10" s="1"/>
  <c r="AE56" i="10" s="1"/>
  <c r="AE57" i="10" s="1"/>
  <c r="AE58" i="10" s="1"/>
  <c r="AE59" i="10" s="1"/>
  <c r="AE60" i="10" s="1"/>
  <c r="E61" i="10" s="1"/>
  <c r="BD2" i="10"/>
  <c r="AN3" i="10"/>
  <c r="AN4" i="10" s="1"/>
  <c r="AN5" i="10" s="1"/>
  <c r="AN6" i="10" s="1"/>
  <c r="AN7" i="10" s="1"/>
  <c r="AN8" i="10" s="1"/>
  <c r="AN9" i="10" s="1"/>
  <c r="AN10" i="10" s="1"/>
  <c r="AN11" i="10" s="1"/>
  <c r="AN12" i="10" s="1"/>
  <c r="AN13" i="10" s="1"/>
  <c r="K14" i="10" s="1"/>
  <c r="K14" i="1"/>
  <c r="AS79" i="10"/>
  <c r="AS80" i="10" s="1"/>
  <c r="AS81" i="10" s="1"/>
  <c r="AS82" i="10" s="1"/>
  <c r="AS83" i="10" s="1"/>
  <c r="AS84" i="10" s="1"/>
  <c r="AS85" i="10" s="1"/>
  <c r="AS86" i="10" s="1"/>
  <c r="AS87" i="10" s="1"/>
  <c r="AS88" i="10" s="1"/>
  <c r="AS89" i="10" s="1"/>
  <c r="AS90" i="10" s="1"/>
  <c r="AS91" i="10" s="1"/>
  <c r="AS92" i="10" s="1"/>
  <c r="AS93" i="10" s="1"/>
  <c r="AS94" i="10" s="1"/>
  <c r="AS95" i="10" s="1"/>
  <c r="K96" i="10" s="1"/>
  <c r="U182" i="11"/>
  <c r="V182" i="11" s="1"/>
  <c r="W182" i="11" s="1"/>
  <c r="AV182" i="11" s="1"/>
  <c r="W3" i="10"/>
  <c r="AH3" i="10" s="1"/>
  <c r="AH4" i="10" s="1"/>
  <c r="AH5" i="10" s="1"/>
  <c r="AH6" i="10" s="1"/>
  <c r="AH7" i="10" s="1"/>
  <c r="AH8" i="10" s="1"/>
  <c r="AH9" i="10" s="1"/>
  <c r="AH10" i="10" s="1"/>
  <c r="AH11" i="10" s="1"/>
  <c r="AH12" i="10" s="1"/>
  <c r="AH13" i="10" s="1"/>
  <c r="AH14" i="10" s="1"/>
  <c r="AH15" i="10" s="1"/>
  <c r="AH16" i="10" s="1"/>
  <c r="AH17" i="10" s="1"/>
  <c r="AH18" i="10" s="1"/>
  <c r="AH19" i="10" s="1"/>
  <c r="AH20" i="10" s="1"/>
  <c r="AH21" i="10" s="1"/>
  <c r="AH22" i="10" s="1"/>
  <c r="E23" i="10" s="1"/>
  <c r="AI3" i="10"/>
  <c r="AI4" i="10" s="1"/>
  <c r="AI5" i="10" s="1"/>
  <c r="AI6" i="10" s="1"/>
  <c r="AI7" i="10" s="1"/>
  <c r="AI8" i="10" s="1"/>
  <c r="AI9" i="10" s="1"/>
  <c r="AI10" i="10" s="1"/>
  <c r="AI11" i="10" s="1"/>
  <c r="AI12" i="10" s="1"/>
  <c r="AI13" i="10" s="1"/>
  <c r="AI14" i="10" s="1"/>
  <c r="AI15" i="10" s="1"/>
  <c r="AI16" i="10" s="1"/>
  <c r="AI17" i="10" s="1"/>
  <c r="AI18" i="10" s="1"/>
  <c r="AI19" i="10" s="1"/>
  <c r="AI20" i="10" s="1"/>
  <c r="AI21" i="10" s="1"/>
  <c r="AI22" i="10" s="1"/>
  <c r="AI23" i="10" s="1"/>
  <c r="AI24" i="10" s="1"/>
  <c r="K25" i="10" s="1"/>
  <c r="W20" i="10"/>
  <c r="AP20" i="10" s="1"/>
  <c r="AP21" i="10" s="1"/>
  <c r="AP22" i="10" s="1"/>
  <c r="AP23" i="10" s="1"/>
  <c r="AP24" i="10" s="1"/>
  <c r="AP25" i="10" s="1"/>
  <c r="AP26" i="10" s="1"/>
  <c r="AP27" i="10" s="1"/>
  <c r="AP28" i="10" s="1"/>
  <c r="AP29" i="10" s="1"/>
  <c r="AP30" i="10" s="1"/>
  <c r="AP31" i="10" s="1"/>
  <c r="AP32" i="10" s="1"/>
  <c r="AP33" i="10" s="1"/>
  <c r="AP34" i="10" s="1"/>
  <c r="AP35" i="10" s="1"/>
  <c r="AP36" i="10" s="1"/>
  <c r="AP37" i="10" s="1"/>
  <c r="AP38" i="10" s="1"/>
  <c r="AP39" i="10" s="1"/>
  <c r="AP40" i="10" s="1"/>
  <c r="E41" i="10" s="1"/>
  <c r="AB20" i="10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E36" i="10" s="1"/>
  <c r="AV183" i="11" l="1"/>
  <c r="AV2" i="10"/>
  <c r="U97" i="10"/>
  <c r="V97" i="10" s="1"/>
  <c r="W97" i="10" s="1"/>
  <c r="BG82" i="10"/>
  <c r="BG83" i="10" s="1"/>
  <c r="BG84" i="10" s="1"/>
  <c r="BG85" i="10" s="1"/>
  <c r="BG86" i="10" s="1"/>
  <c r="BG87" i="10" s="1"/>
  <c r="BG88" i="10" s="1"/>
  <c r="BG89" i="10" s="1"/>
  <c r="BG90" i="10" s="1"/>
  <c r="BG91" i="10" s="1"/>
  <c r="BG92" i="10" s="1"/>
  <c r="BG93" i="10" s="1"/>
  <c r="BG94" i="10" s="1"/>
  <c r="BG95" i="10" s="1"/>
  <c r="BG96" i="10" s="1"/>
  <c r="BG97" i="10" s="1"/>
  <c r="K98" i="10" s="1"/>
  <c r="AR46" i="10"/>
  <c r="AR47" i="10" s="1"/>
  <c r="AR48" i="10" s="1"/>
  <c r="AR49" i="10" s="1"/>
  <c r="AR50" i="10" s="1"/>
  <c r="AR51" i="10" s="1"/>
  <c r="AR52" i="10" s="1"/>
  <c r="AR53" i="10" s="1"/>
  <c r="AR54" i="10" s="1"/>
  <c r="AR55" i="10" s="1"/>
  <c r="AR56" i="10" s="1"/>
  <c r="AR57" i="10" s="1"/>
  <c r="AR58" i="10" s="1"/>
  <c r="AR59" i="10" s="1"/>
  <c r="AR60" i="10" s="1"/>
  <c r="AR61" i="10" s="1"/>
  <c r="K62" i="10" s="1"/>
  <c r="AJ182" i="11"/>
  <c r="W81" i="10"/>
  <c r="BE81" i="10" s="1"/>
  <c r="BE82" i="10" s="1"/>
  <c r="BE83" i="10" s="1"/>
  <c r="BE84" i="10" s="1"/>
  <c r="BE85" i="10" s="1"/>
  <c r="BE86" i="10" s="1"/>
  <c r="BE87" i="10" s="1"/>
  <c r="BE88" i="10" s="1"/>
  <c r="BE89" i="10" s="1"/>
  <c r="BE90" i="10" s="1"/>
  <c r="BE91" i="10" s="1"/>
  <c r="BE92" i="10" s="1"/>
  <c r="BE93" i="10" s="1"/>
  <c r="BE94" i="10" s="1"/>
  <c r="BE95" i="10" s="1"/>
  <c r="E96" i="10" s="1"/>
  <c r="AA81" i="10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A95" i="10" s="1"/>
  <c r="AA96" i="10" s="1"/>
  <c r="K97" i="10" s="1"/>
  <c r="U25" i="10"/>
  <c r="V25" i="10" s="1"/>
  <c r="U14" i="10"/>
  <c r="V14" i="10" s="1"/>
  <c r="AB36" i="10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AB47" i="10" s="1"/>
  <c r="AB48" i="10" s="1"/>
  <c r="AB49" i="10" s="1"/>
  <c r="AB50" i="10" s="1"/>
  <c r="AB51" i="10" s="1"/>
  <c r="K52" i="10" s="1"/>
  <c r="U36" i="10"/>
  <c r="V36" i="10" s="1"/>
  <c r="W36" i="10" s="1"/>
  <c r="AK36" i="10" s="1"/>
  <c r="AK37" i="10" s="1"/>
  <c r="AK38" i="10" s="1"/>
  <c r="AK39" i="10" s="1"/>
  <c r="AK40" i="10" s="1"/>
  <c r="AK41" i="10" s="1"/>
  <c r="AK42" i="10" s="1"/>
  <c r="AK43" i="10" s="1"/>
  <c r="AK44" i="10" s="1"/>
  <c r="AK45" i="10" s="1"/>
  <c r="AK46" i="10" s="1"/>
  <c r="AK47" i="10" s="1"/>
  <c r="AK48" i="10" s="1"/>
  <c r="AK49" i="10" s="1"/>
  <c r="AK50" i="10" s="1"/>
  <c r="AK51" i="10" s="1"/>
  <c r="AK52" i="10" s="1"/>
  <c r="AK53" i="10" s="1"/>
  <c r="AK54" i="10" s="1"/>
  <c r="AK55" i="10" s="1"/>
  <c r="AK56" i="10" s="1"/>
  <c r="AK57" i="10" s="1"/>
  <c r="E58" i="10" s="1"/>
  <c r="BD3" i="10"/>
  <c r="BD4" i="10" s="1"/>
  <c r="BD5" i="10" s="1"/>
  <c r="BD6" i="10" s="1"/>
  <c r="BD7" i="10" s="1"/>
  <c r="BD8" i="10" s="1"/>
  <c r="E9" i="10" s="1"/>
  <c r="K8" i="1"/>
  <c r="AQ86" i="10"/>
  <c r="AQ87" i="10" s="1"/>
  <c r="AQ88" i="10" s="1"/>
  <c r="AQ89" i="10" s="1"/>
  <c r="AQ90" i="10" s="1"/>
  <c r="AQ91" i="10" s="1"/>
  <c r="AQ92" i="10" s="1"/>
  <c r="AQ93" i="10" s="1"/>
  <c r="AQ94" i="10" s="1"/>
  <c r="AQ95" i="10" s="1"/>
  <c r="AQ96" i="10" s="1"/>
  <c r="AQ97" i="10" s="1"/>
  <c r="AQ98" i="10" s="1"/>
  <c r="AQ99" i="10" s="1"/>
  <c r="AQ100" i="10" s="1"/>
  <c r="AQ101" i="10" s="1"/>
  <c r="AQ102" i="10" s="1"/>
  <c r="AQ103" i="10" s="1"/>
  <c r="AQ104" i="10" s="1"/>
  <c r="AQ105" i="10" s="1"/>
  <c r="AQ106" i="10" s="1"/>
  <c r="AQ107" i="10" s="1"/>
  <c r="K108" i="10" s="1"/>
  <c r="BH97" i="10" l="1"/>
  <c r="BH98" i="10" s="1"/>
  <c r="BH99" i="10" s="1"/>
  <c r="BH100" i="10" s="1"/>
  <c r="BH101" i="10" s="1"/>
  <c r="BH102" i="10" s="1"/>
  <c r="BH103" i="10" s="1"/>
  <c r="BH104" i="10" s="1"/>
  <c r="BH105" i="10" s="1"/>
  <c r="BH106" i="10" s="1"/>
  <c r="BH107" i="10" s="1"/>
  <c r="BH108" i="10" s="1"/>
  <c r="K109" i="10" s="1"/>
  <c r="W14" i="10"/>
  <c r="AN14" i="10" s="1"/>
  <c r="AN15" i="10" s="1"/>
  <c r="AN16" i="10" s="1"/>
  <c r="AN17" i="10" s="1"/>
  <c r="AN18" i="10" s="1"/>
  <c r="AN19" i="10" s="1"/>
  <c r="AN20" i="10" s="1"/>
  <c r="AN21" i="10" s="1"/>
  <c r="AN22" i="10" s="1"/>
  <c r="AN23" i="10" s="1"/>
  <c r="AN24" i="10" s="1"/>
  <c r="AN25" i="10" s="1"/>
  <c r="AN26" i="10" s="1"/>
  <c r="AN27" i="10" s="1"/>
  <c r="E28" i="10" s="1"/>
  <c r="BF14" i="10"/>
  <c r="BF15" i="10" s="1"/>
  <c r="BF16" i="10" s="1"/>
  <c r="BF17" i="10" s="1"/>
  <c r="BF18" i="10" s="1"/>
  <c r="BF19" i="10" s="1"/>
  <c r="BF20" i="10" s="1"/>
  <c r="BF21" i="10" s="1"/>
  <c r="BF22" i="10" s="1"/>
  <c r="BF23" i="10" s="1"/>
  <c r="BF24" i="10" s="1"/>
  <c r="BF25" i="10" s="1"/>
  <c r="BF26" i="10" s="1"/>
  <c r="BF27" i="10" s="1"/>
  <c r="BF28" i="10" s="1"/>
  <c r="BF29" i="10" s="1"/>
  <c r="K30" i="10" s="1"/>
  <c r="W25" i="10"/>
  <c r="AI25" i="10" s="1"/>
  <c r="AI26" i="10" s="1"/>
  <c r="AI27" i="10" s="1"/>
  <c r="AI28" i="10" s="1"/>
  <c r="AI29" i="10" s="1"/>
  <c r="AI30" i="10" s="1"/>
  <c r="AI31" i="10" s="1"/>
  <c r="AI32" i="10" s="1"/>
  <c r="AI33" i="10" s="1"/>
  <c r="AI34" i="10" s="1"/>
  <c r="AI35" i="10" s="1"/>
  <c r="AI36" i="10" s="1"/>
  <c r="AI37" i="10" s="1"/>
  <c r="AI38" i="10" s="1"/>
  <c r="E39" i="10" s="1"/>
  <c r="AX25" i="10"/>
  <c r="AX26" i="10" s="1"/>
  <c r="AX27" i="10" s="1"/>
  <c r="AX28" i="10" s="1"/>
  <c r="AX29" i="10" s="1"/>
  <c r="AX30" i="10" s="1"/>
  <c r="AX31" i="10" s="1"/>
  <c r="AX32" i="10" s="1"/>
  <c r="AX33" i="10" s="1"/>
  <c r="AX34" i="10" s="1"/>
  <c r="K35" i="10" s="1"/>
  <c r="AA97" i="10"/>
  <c r="AA98" i="10" s="1"/>
  <c r="AA99" i="10" s="1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E110" i="10" s="1"/>
  <c r="U96" i="10"/>
  <c r="V96" i="10" s="1"/>
  <c r="W96" i="10" s="1"/>
  <c r="AS96" i="10" s="1"/>
  <c r="AS97" i="10" s="1"/>
  <c r="AS98" i="10" s="1"/>
  <c r="AS99" i="10" s="1"/>
  <c r="AS100" i="10" s="1"/>
  <c r="AS101" i="10" s="1"/>
  <c r="AS102" i="10" s="1"/>
  <c r="AS103" i="10" s="1"/>
  <c r="AS104" i="10" s="1"/>
  <c r="AS105" i="10" s="1"/>
  <c r="AS106" i="10" s="1"/>
  <c r="AS107" i="10" s="1"/>
  <c r="AS108" i="10" s="1"/>
  <c r="E109" i="10" s="1"/>
  <c r="U98" i="10"/>
  <c r="V98" i="10" s="1"/>
  <c r="U9" i="10"/>
  <c r="V9" i="10" s="1"/>
  <c r="W9" i="10" s="1"/>
  <c r="AD9" i="10" s="1"/>
  <c r="AD10" i="10" s="1"/>
  <c r="AD11" i="10" s="1"/>
  <c r="AD12" i="10" s="1"/>
  <c r="AD13" i="10" s="1"/>
  <c r="AD14" i="10" s="1"/>
  <c r="AD15" i="10" s="1"/>
  <c r="AD16" i="10" s="1"/>
  <c r="AD17" i="10" s="1"/>
  <c r="AD18" i="10" s="1"/>
  <c r="AD19" i="10" s="1"/>
  <c r="AD20" i="10" s="1"/>
  <c r="E21" i="10" s="1"/>
  <c r="E183" i="11"/>
  <c r="AV3" i="10"/>
  <c r="AV4" i="10" s="1"/>
  <c r="K5" i="10" s="1"/>
  <c r="K4" i="1"/>
  <c r="U109" i="10" l="1"/>
  <c r="V109" i="10" s="1"/>
  <c r="W109" i="10" s="1"/>
  <c r="W98" i="10"/>
  <c r="BG98" i="10" s="1"/>
  <c r="BG99" i="10" s="1"/>
  <c r="BG100" i="10" s="1"/>
  <c r="BG101" i="10" s="1"/>
  <c r="BG102" i="10" s="1"/>
  <c r="BG103" i="10" s="1"/>
  <c r="BG104" i="10" s="1"/>
  <c r="BG105" i="10" s="1"/>
  <c r="BG106" i="10" s="1"/>
  <c r="BG107" i="10" s="1"/>
  <c r="BG108" i="10" s="1"/>
  <c r="BG109" i="10" s="1"/>
  <c r="BG110" i="10" s="1"/>
  <c r="E111" i="10" s="1"/>
  <c r="AU98" i="10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K110" i="10" s="1"/>
  <c r="BE96" i="10"/>
  <c r="BE97" i="10" s="1"/>
  <c r="BE98" i="10" s="1"/>
  <c r="BE99" i="10" s="1"/>
  <c r="BE100" i="10" s="1"/>
  <c r="BE101" i="10" s="1"/>
  <c r="BE102" i="10" s="1"/>
  <c r="BE103" i="10" s="1"/>
  <c r="BE104" i="10" s="1"/>
  <c r="BE105" i="10" s="1"/>
  <c r="BE106" i="10" s="1"/>
  <c r="BE107" i="10" s="1"/>
  <c r="E108" i="10" s="1"/>
  <c r="U5" i="10"/>
  <c r="V5" i="10" s="1"/>
  <c r="U183" i="11"/>
  <c r="V183" i="11" s="1"/>
  <c r="W183" i="11" s="1"/>
  <c r="AM183" i="11" s="1"/>
  <c r="AM2" i="10" s="1"/>
  <c r="U30" i="10"/>
  <c r="V30" i="10" s="1"/>
  <c r="BD9" i="10"/>
  <c r="BD10" i="10" s="1"/>
  <c r="BD11" i="10" s="1"/>
  <c r="BD12" i="10" s="1"/>
  <c r="BD13" i="10" s="1"/>
  <c r="BD14" i="10" s="1"/>
  <c r="BD15" i="10" s="1"/>
  <c r="BD16" i="10" s="1"/>
  <c r="BD17" i="10" s="1"/>
  <c r="BD18" i="10" s="1"/>
  <c r="BD19" i="10" s="1"/>
  <c r="BD20" i="10" s="1"/>
  <c r="BD21" i="10" s="1"/>
  <c r="BD22" i="10" s="1"/>
  <c r="BD23" i="10" s="1"/>
  <c r="BD24" i="10" s="1"/>
  <c r="BD25" i="10" s="1"/>
  <c r="BD26" i="10" s="1"/>
  <c r="K27" i="10" s="1"/>
  <c r="U28" i="10"/>
  <c r="V28" i="10" s="1"/>
  <c r="W28" i="10" s="1"/>
  <c r="AZ28" i="10" s="1"/>
  <c r="AZ29" i="10" s="1"/>
  <c r="AZ30" i="10" s="1"/>
  <c r="AZ31" i="10" s="1"/>
  <c r="AZ32" i="10" s="1"/>
  <c r="AZ33" i="10" s="1"/>
  <c r="AZ34" i="10" s="1"/>
  <c r="AZ35" i="10" s="1"/>
  <c r="AZ36" i="10" s="1"/>
  <c r="AZ37" i="10" s="1"/>
  <c r="AZ38" i="10" s="1"/>
  <c r="AZ39" i="10" s="1"/>
  <c r="AZ40" i="10" s="1"/>
  <c r="AZ41" i="10" s="1"/>
  <c r="AZ42" i="10" s="1"/>
  <c r="AZ43" i="10" s="1"/>
  <c r="E44" i="10" s="1"/>
  <c r="U21" i="10"/>
  <c r="V21" i="10" s="1"/>
  <c r="W21" i="10" s="1"/>
  <c r="AG21" i="10" s="1"/>
  <c r="AG22" i="10" s="1"/>
  <c r="AG23" i="10" s="1"/>
  <c r="AG24" i="10" s="1"/>
  <c r="AG25" i="10" s="1"/>
  <c r="AG26" i="10" s="1"/>
  <c r="AG27" i="10" s="1"/>
  <c r="AG28" i="10" s="1"/>
  <c r="AG29" i="10" s="1"/>
  <c r="AG30" i="10" s="1"/>
  <c r="AG31" i="10" s="1"/>
  <c r="AG32" i="10" s="1"/>
  <c r="AG33" i="10" s="1"/>
  <c r="AG34" i="10" s="1"/>
  <c r="AG35" i="10" s="1"/>
  <c r="AG36" i="10" s="1"/>
  <c r="AG37" i="10" s="1"/>
  <c r="AG38" i="10" s="1"/>
  <c r="AG39" i="10" s="1"/>
  <c r="E40" i="10" s="1"/>
  <c r="AD21" i="10"/>
  <c r="AD22" i="10" s="1"/>
  <c r="AD23" i="10" s="1"/>
  <c r="AD24" i="10" s="1"/>
  <c r="AD25" i="10" s="1"/>
  <c r="AD26" i="10" s="1"/>
  <c r="AD27" i="10" s="1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K42" i="10" s="1"/>
  <c r="BH109" i="10"/>
  <c r="BH110" i="10" s="1"/>
  <c r="BH111" i="10" s="1"/>
  <c r="BH112" i="10" s="1"/>
  <c r="BH113" i="10" s="1"/>
  <c r="BH114" i="10" s="1"/>
  <c r="BH115" i="10" s="1"/>
  <c r="BH116" i="10" s="1"/>
  <c r="BH117" i="10" s="1"/>
  <c r="BH118" i="10" s="1"/>
  <c r="BH119" i="10" s="1"/>
  <c r="K120" i="10" s="1"/>
  <c r="U42" i="10" l="1"/>
  <c r="V42" i="10" s="1"/>
  <c r="W5" i="10"/>
  <c r="AV5" i="10" s="1"/>
  <c r="AV6" i="10" s="1"/>
  <c r="AV7" i="10" s="1"/>
  <c r="AV8" i="10" s="1"/>
  <c r="AV9" i="10" s="1"/>
  <c r="AV10" i="10" s="1"/>
  <c r="AV11" i="10" s="1"/>
  <c r="AV12" i="10" s="1"/>
  <c r="AV13" i="10" s="1"/>
  <c r="AV14" i="10" s="1"/>
  <c r="AV15" i="10" s="1"/>
  <c r="AV16" i="10" s="1"/>
  <c r="AV17" i="10" s="1"/>
  <c r="AV18" i="10" s="1"/>
  <c r="E19" i="10" s="1"/>
  <c r="AF5" i="10"/>
  <c r="AF6" i="10" s="1"/>
  <c r="AF7" i="10" s="1"/>
  <c r="AF8" i="10" s="1"/>
  <c r="AF9" i="10" s="1"/>
  <c r="AF10" i="10" s="1"/>
  <c r="AF11" i="10" s="1"/>
  <c r="AF12" i="10" s="1"/>
  <c r="AF13" i="10" s="1"/>
  <c r="AF14" i="10" s="1"/>
  <c r="AF15" i="10" s="1"/>
  <c r="AF16" i="10" s="1"/>
  <c r="AF17" i="10" s="1"/>
  <c r="AF18" i="10" s="1"/>
  <c r="AF19" i="10" s="1"/>
  <c r="AF20" i="10" s="1"/>
  <c r="AF21" i="10" s="1"/>
  <c r="AF22" i="10" s="1"/>
  <c r="K23" i="10" s="1"/>
  <c r="W30" i="10"/>
  <c r="BF30" i="10" s="1"/>
  <c r="BF31" i="10" s="1"/>
  <c r="BF32" i="10" s="1"/>
  <c r="BF33" i="10" s="1"/>
  <c r="BF34" i="10" s="1"/>
  <c r="BF35" i="10" s="1"/>
  <c r="BF36" i="10" s="1"/>
  <c r="BF37" i="10" s="1"/>
  <c r="BF38" i="10" s="1"/>
  <c r="BF39" i="10" s="1"/>
  <c r="BF40" i="10" s="1"/>
  <c r="BF41" i="10" s="1"/>
  <c r="BF42" i="10" s="1"/>
  <c r="BF43" i="10" s="1"/>
  <c r="BF44" i="10" s="1"/>
  <c r="E45" i="10" s="1"/>
  <c r="BB30" i="10"/>
  <c r="BB31" i="10" s="1"/>
  <c r="BB32" i="10" s="1"/>
  <c r="BB33" i="10" s="1"/>
  <c r="BB34" i="10" s="1"/>
  <c r="BB35" i="10" s="1"/>
  <c r="BB36" i="10" s="1"/>
  <c r="BB37" i="10" s="1"/>
  <c r="BB38" i="10" s="1"/>
  <c r="BB39" i="10" s="1"/>
  <c r="BB40" i="10" s="1"/>
  <c r="BB41" i="10" s="1"/>
  <c r="BB42" i="10" s="1"/>
  <c r="BB43" i="10" s="1"/>
  <c r="K44" i="10" s="1"/>
  <c r="U111" i="10"/>
  <c r="V111" i="10" s="1"/>
  <c r="W111" i="10" s="1"/>
  <c r="AC111" i="10" s="1"/>
  <c r="AC112" i="10" s="1"/>
  <c r="AC113" i="10" s="1"/>
  <c r="AC114" i="10" s="1"/>
  <c r="AC115" i="10" s="1"/>
  <c r="AC116" i="10" s="1"/>
  <c r="AC117" i="10" s="1"/>
  <c r="AC118" i="10" s="1"/>
  <c r="K119" i="10" s="1"/>
  <c r="BG111" i="10"/>
  <c r="BG112" i="10" s="1"/>
  <c r="BG113" i="10" s="1"/>
  <c r="BG114" i="10" s="1"/>
  <c r="BG115" i="10" s="1"/>
  <c r="BG116" i="10" s="1"/>
  <c r="BG117" i="10" s="1"/>
  <c r="BG118" i="10" s="1"/>
  <c r="BG119" i="10" s="1"/>
  <c r="BG120" i="10" s="1"/>
  <c r="BG121" i="10" s="1"/>
  <c r="BG122" i="10" s="1"/>
  <c r="E123" i="10" s="1"/>
  <c r="U110" i="10"/>
  <c r="V110" i="10" s="1"/>
  <c r="U108" i="10"/>
  <c r="V108" i="10" s="1"/>
  <c r="W108" i="10" s="1"/>
  <c r="AQ108" i="10" s="1"/>
  <c r="AQ109" i="10" s="1"/>
  <c r="AQ110" i="10" s="1"/>
  <c r="AQ111" i="10" s="1"/>
  <c r="AQ112" i="10" s="1"/>
  <c r="AQ113" i="10" s="1"/>
  <c r="AQ114" i="10" s="1"/>
  <c r="AQ115" i="10" s="1"/>
  <c r="AQ116" i="10" s="1"/>
  <c r="AQ117" i="10" s="1"/>
  <c r="AQ118" i="10" s="1"/>
  <c r="AQ119" i="10" s="1"/>
  <c r="AQ120" i="10" s="1"/>
  <c r="AQ121" i="10" s="1"/>
  <c r="AQ122" i="10" s="1"/>
  <c r="AQ123" i="10" s="1"/>
  <c r="AQ124" i="10" s="1"/>
  <c r="E125" i="10" s="1"/>
  <c r="AN28" i="10"/>
  <c r="AN29" i="10" s="1"/>
  <c r="AN30" i="10" s="1"/>
  <c r="AN31" i="10" s="1"/>
  <c r="AN32" i="10" s="1"/>
  <c r="AN33" i="10" s="1"/>
  <c r="AN34" i="10" s="1"/>
  <c r="AN35" i="10" s="1"/>
  <c r="AN36" i="10" s="1"/>
  <c r="AN37" i="10" s="1"/>
  <c r="AN38" i="10" s="1"/>
  <c r="AN39" i="10" s="1"/>
  <c r="AN40" i="10" s="1"/>
  <c r="AN41" i="10" s="1"/>
  <c r="AN42" i="10" s="1"/>
  <c r="K43" i="10" s="1"/>
  <c r="AM3" i="10"/>
  <c r="K4" i="10" s="1"/>
  <c r="K2" i="1"/>
  <c r="AS109" i="10"/>
  <c r="AS110" i="10" s="1"/>
  <c r="AS111" i="10" s="1"/>
  <c r="AS112" i="10" s="1"/>
  <c r="AS113" i="10" s="1"/>
  <c r="AS114" i="10" s="1"/>
  <c r="AS115" i="10" s="1"/>
  <c r="AS116" i="10" s="1"/>
  <c r="AS117" i="10" s="1"/>
  <c r="AS118" i="10" s="1"/>
  <c r="AS119" i="10" s="1"/>
  <c r="AS120" i="10" s="1"/>
  <c r="AS121" i="10" s="1"/>
  <c r="AS122" i="10" s="1"/>
  <c r="AS123" i="10" s="1"/>
  <c r="AS124" i="10" s="1"/>
  <c r="AS125" i="10" s="1"/>
  <c r="E126" i="10" s="1"/>
  <c r="U27" i="10"/>
  <c r="V27" i="10" s="1"/>
  <c r="AJ183" i="11"/>
  <c r="AJ2" i="10" s="1"/>
  <c r="W27" i="10" l="1"/>
  <c r="BD27" i="10" s="1"/>
  <c r="BD28" i="10" s="1"/>
  <c r="BD29" i="10" s="1"/>
  <c r="BD30" i="10" s="1"/>
  <c r="BD31" i="10" s="1"/>
  <c r="BD32" i="10" s="1"/>
  <c r="BD33" i="10" s="1"/>
  <c r="BD34" i="10" s="1"/>
  <c r="BD35" i="10" s="1"/>
  <c r="BD36" i="10" s="1"/>
  <c r="BD37" i="10" s="1"/>
  <c r="BD38" i="10" s="1"/>
  <c r="BD39" i="10" s="1"/>
  <c r="BD40" i="10" s="1"/>
  <c r="K41" i="10" s="1"/>
  <c r="AL27" i="10"/>
  <c r="AL28" i="10" s="1"/>
  <c r="AL29" i="10" s="1"/>
  <c r="AL30" i="10" s="1"/>
  <c r="AL31" i="10" s="1"/>
  <c r="AL32" i="10" s="1"/>
  <c r="AL33" i="10" s="1"/>
  <c r="AL34" i="10" s="1"/>
  <c r="AL35" i="10" s="1"/>
  <c r="AL36" i="10" s="1"/>
  <c r="AL37" i="10" s="1"/>
  <c r="AL38" i="10" s="1"/>
  <c r="AL39" i="10" s="1"/>
  <c r="K40" i="10" s="1"/>
  <c r="U44" i="10"/>
  <c r="V44" i="10" s="1"/>
  <c r="U43" i="10"/>
  <c r="V43" i="10" s="1"/>
  <c r="AJ3" i="10"/>
  <c r="E4" i="10" s="1"/>
  <c r="K3" i="1"/>
  <c r="BE108" i="10"/>
  <c r="BE109" i="10" s="1"/>
  <c r="BE110" i="10" s="1"/>
  <c r="BE111" i="10" s="1"/>
  <c r="BE112" i="10" s="1"/>
  <c r="BE113" i="10" s="1"/>
  <c r="BE114" i="10" s="1"/>
  <c r="BE115" i="10" s="1"/>
  <c r="BE116" i="10" s="1"/>
  <c r="BE117" i="10" s="1"/>
  <c r="BE118" i="10" s="1"/>
  <c r="BE119" i="10" s="1"/>
  <c r="BE120" i="10" s="1"/>
  <c r="BE121" i="10" s="1"/>
  <c r="BE122" i="10" s="1"/>
  <c r="BE123" i="10" s="1"/>
  <c r="BE124" i="10" s="1"/>
  <c r="BE125" i="10" s="1"/>
  <c r="BE126" i="10" s="1"/>
  <c r="BE127" i="10" s="1"/>
  <c r="E128" i="10" s="1"/>
  <c r="U23" i="10"/>
  <c r="V23" i="10" s="1"/>
  <c r="W110" i="10"/>
  <c r="AU110" i="10" s="1"/>
  <c r="AU111" i="10" s="1"/>
  <c r="AU112" i="10" s="1"/>
  <c r="AU113" i="10" s="1"/>
  <c r="K114" i="10" s="1"/>
  <c r="AA110" i="10"/>
  <c r="AA111" i="10" s="1"/>
  <c r="AA112" i="10" s="1"/>
  <c r="AA113" i="10" s="1"/>
  <c r="E114" i="10" s="1"/>
  <c r="U45" i="10"/>
  <c r="V45" i="10" s="1"/>
  <c r="W45" i="10" s="1"/>
  <c r="BC45" i="10" s="1"/>
  <c r="BC46" i="10" s="1"/>
  <c r="BC47" i="10" s="1"/>
  <c r="BC48" i="10" s="1"/>
  <c r="BC49" i="10" s="1"/>
  <c r="BC50" i="10" s="1"/>
  <c r="BC51" i="10" s="1"/>
  <c r="BC52" i="10" s="1"/>
  <c r="BC53" i="10" s="1"/>
  <c r="BC54" i="10" s="1"/>
  <c r="BC55" i="10" s="1"/>
  <c r="BC56" i="10" s="1"/>
  <c r="BC57" i="10" s="1"/>
  <c r="BC58" i="10" s="1"/>
  <c r="BC59" i="10" s="1"/>
  <c r="E60" i="10" s="1"/>
  <c r="W42" i="10"/>
  <c r="AD42" i="10" s="1"/>
  <c r="AD43" i="10" s="1"/>
  <c r="AD44" i="10" s="1"/>
  <c r="AD45" i="10" s="1"/>
  <c r="AD46" i="10" s="1"/>
  <c r="AD47" i="10" s="1"/>
  <c r="AD48" i="10" s="1"/>
  <c r="AD49" i="10" s="1"/>
  <c r="AD50" i="10" s="1"/>
  <c r="AD51" i="10" s="1"/>
  <c r="E52" i="10" s="1"/>
  <c r="AW42" i="10"/>
  <c r="AW43" i="10" s="1"/>
  <c r="AW44" i="10" s="1"/>
  <c r="AW45" i="10" s="1"/>
  <c r="AW46" i="10" s="1"/>
  <c r="AW47" i="10" s="1"/>
  <c r="AW48" i="10" s="1"/>
  <c r="AW49" i="10" s="1"/>
  <c r="AW50" i="10" s="1"/>
  <c r="AW51" i="10" s="1"/>
  <c r="AW52" i="10" s="1"/>
  <c r="AW53" i="10" s="1"/>
  <c r="AW54" i="10" s="1"/>
  <c r="AW55" i="10" s="1"/>
  <c r="AW56" i="10" s="1"/>
  <c r="AW57" i="10" s="1"/>
  <c r="AW58" i="10" s="1"/>
  <c r="K59" i="10" s="1"/>
  <c r="U4" i="10" l="1"/>
  <c r="V4" i="10" s="1"/>
  <c r="W4" i="10" s="1"/>
  <c r="AM4" i="10" s="1"/>
  <c r="AM5" i="10" s="1"/>
  <c r="AM6" i="10" s="1"/>
  <c r="AM7" i="10" s="1"/>
  <c r="AM8" i="10" s="1"/>
  <c r="AM9" i="10" s="1"/>
  <c r="AM10" i="10" s="1"/>
  <c r="AM11" i="10" s="1"/>
  <c r="AM12" i="10" s="1"/>
  <c r="AM13" i="10" s="1"/>
  <c r="AM14" i="10" s="1"/>
  <c r="AM15" i="10" s="1"/>
  <c r="AM16" i="10" s="1"/>
  <c r="AM17" i="10" s="1"/>
  <c r="AM18" i="10" s="1"/>
  <c r="AM19" i="10" s="1"/>
  <c r="AM20" i="10" s="1"/>
  <c r="AM21" i="10" s="1"/>
  <c r="AM22" i="10" s="1"/>
  <c r="AM23" i="10" s="1"/>
  <c r="E24" i="10" s="1"/>
  <c r="W43" i="10"/>
  <c r="AN43" i="10" s="1"/>
  <c r="AN44" i="10" s="1"/>
  <c r="AN45" i="10" s="1"/>
  <c r="AN46" i="10" s="1"/>
  <c r="AN47" i="10" s="1"/>
  <c r="AN48" i="10" s="1"/>
  <c r="AN49" i="10" s="1"/>
  <c r="AN50" i="10" s="1"/>
  <c r="AN51" i="10" s="1"/>
  <c r="AN52" i="10" s="1"/>
  <c r="AN53" i="10" s="1"/>
  <c r="AN54" i="10" s="1"/>
  <c r="AN55" i="10" s="1"/>
  <c r="AN56" i="10" s="1"/>
  <c r="AN57" i="10" s="1"/>
  <c r="AN58" i="10" s="1"/>
  <c r="AN59" i="10" s="1"/>
  <c r="AN60" i="10" s="1"/>
  <c r="AN61" i="10" s="1"/>
  <c r="E62" i="10" s="1"/>
  <c r="AT43" i="10"/>
  <c r="AT44" i="10" s="1"/>
  <c r="AT45" i="10" s="1"/>
  <c r="AT46" i="10" s="1"/>
  <c r="AT47" i="10" s="1"/>
  <c r="AT48" i="10" s="1"/>
  <c r="AT49" i="10" s="1"/>
  <c r="AT50" i="10" s="1"/>
  <c r="AT51" i="10" s="1"/>
  <c r="AT52" i="10" s="1"/>
  <c r="AT53" i="10" s="1"/>
  <c r="AT54" i="10" s="1"/>
  <c r="AT55" i="10" s="1"/>
  <c r="AT56" i="10" s="1"/>
  <c r="AT57" i="10" s="1"/>
  <c r="AT58" i="10" s="1"/>
  <c r="AT59" i="10" s="1"/>
  <c r="AT60" i="10" s="1"/>
  <c r="AT61" i="10" s="1"/>
  <c r="AT62" i="10" s="1"/>
  <c r="K63" i="10" s="1"/>
  <c r="BF45" i="10"/>
  <c r="BF46" i="10" s="1"/>
  <c r="BF47" i="10" s="1"/>
  <c r="BF48" i="10" s="1"/>
  <c r="BF49" i="10" s="1"/>
  <c r="BF50" i="10" s="1"/>
  <c r="BF51" i="10" s="1"/>
  <c r="BF52" i="10" s="1"/>
  <c r="BF53" i="10" s="1"/>
  <c r="BF54" i="10" s="1"/>
  <c r="BF55" i="10" s="1"/>
  <c r="BF56" i="10" s="1"/>
  <c r="BF57" i="10" s="1"/>
  <c r="BF58" i="10" s="1"/>
  <c r="BF59" i="10" s="1"/>
  <c r="BF60" i="10" s="1"/>
  <c r="K61" i="10" s="1"/>
  <c r="W44" i="10"/>
  <c r="BB44" i="10" s="1"/>
  <c r="BB45" i="10" s="1"/>
  <c r="BB46" i="10" s="1"/>
  <c r="BB47" i="10" s="1"/>
  <c r="BB48" i="10" s="1"/>
  <c r="BB49" i="10" s="1"/>
  <c r="BB50" i="10" s="1"/>
  <c r="BB51" i="10" s="1"/>
  <c r="BB52" i="10" s="1"/>
  <c r="BB53" i="10" s="1"/>
  <c r="BB54" i="10" s="1"/>
  <c r="BB55" i="10" s="1"/>
  <c r="BB56" i="10" s="1"/>
  <c r="BB57" i="10" s="1"/>
  <c r="BB58" i="10" s="1"/>
  <c r="BB59" i="10" s="1"/>
  <c r="BB60" i="10" s="1"/>
  <c r="BB61" i="10" s="1"/>
  <c r="BB62" i="10" s="1"/>
  <c r="E63" i="10" s="1"/>
  <c r="AZ44" i="10"/>
  <c r="AZ45" i="10" s="1"/>
  <c r="AZ46" i="10" s="1"/>
  <c r="AZ47" i="10" s="1"/>
  <c r="AZ48" i="10" s="1"/>
  <c r="AZ49" i="10" s="1"/>
  <c r="AZ50" i="10" s="1"/>
  <c r="AZ51" i="10" s="1"/>
  <c r="AZ52" i="10" s="1"/>
  <c r="AZ53" i="10" s="1"/>
  <c r="AZ54" i="10" s="1"/>
  <c r="AZ55" i="10" s="1"/>
  <c r="AZ56" i="10" s="1"/>
  <c r="AZ57" i="10" s="1"/>
  <c r="AZ58" i="10" s="1"/>
  <c r="AZ59" i="10" s="1"/>
  <c r="K60" i="10" s="1"/>
  <c r="U114" i="10"/>
  <c r="V114" i="10" s="1"/>
  <c r="W114" i="10" s="1"/>
  <c r="AU114" i="10" s="1"/>
  <c r="AU115" i="10" s="1"/>
  <c r="AU116" i="10" s="1"/>
  <c r="AU117" i="10" s="1"/>
  <c r="AU118" i="10" s="1"/>
  <c r="E119" i="10" s="1"/>
  <c r="U40" i="10"/>
  <c r="V40" i="10" s="1"/>
  <c r="U41" i="10"/>
  <c r="V41" i="10" s="1"/>
  <c r="W23" i="10"/>
  <c r="AF23" i="10" s="1"/>
  <c r="AF24" i="10" s="1"/>
  <c r="AF25" i="10" s="1"/>
  <c r="AF26" i="10" s="1"/>
  <c r="AF27" i="10" s="1"/>
  <c r="AF28" i="10" s="1"/>
  <c r="AF29" i="10" s="1"/>
  <c r="AF30" i="10" s="1"/>
  <c r="AF31" i="10" s="1"/>
  <c r="AF32" i="10" s="1"/>
  <c r="AF33" i="10" s="1"/>
  <c r="AF34" i="10" s="1"/>
  <c r="AF35" i="10" s="1"/>
  <c r="AF36" i="10" s="1"/>
  <c r="E37" i="10" s="1"/>
  <c r="AH23" i="10"/>
  <c r="AH24" i="10" s="1"/>
  <c r="AH25" i="10" s="1"/>
  <c r="AH26" i="10" s="1"/>
  <c r="AH27" i="10" s="1"/>
  <c r="AH28" i="10" s="1"/>
  <c r="AH29" i="10" s="1"/>
  <c r="AH30" i="10" s="1"/>
  <c r="AH31" i="10" s="1"/>
  <c r="AH32" i="10" s="1"/>
  <c r="AH33" i="10" s="1"/>
  <c r="AH34" i="10" s="1"/>
  <c r="AH35" i="10" s="1"/>
  <c r="AH36" i="10" s="1"/>
  <c r="AH37" i="10" s="1"/>
  <c r="E38" i="10" s="1"/>
  <c r="U52" i="10"/>
  <c r="V52" i="10" s="1"/>
  <c r="W52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E75" i="10" s="1"/>
  <c r="U119" i="10" l="1"/>
  <c r="V119" i="10" s="1"/>
  <c r="W119" i="10" s="1"/>
  <c r="AC119" i="10" s="1"/>
  <c r="AC120" i="10" s="1"/>
  <c r="AC121" i="10" s="1"/>
  <c r="AC122" i="10" s="1"/>
  <c r="AC123" i="10" s="1"/>
  <c r="AC124" i="10" s="1"/>
  <c r="AC125" i="10" s="1"/>
  <c r="AC126" i="10" s="1"/>
  <c r="AC127" i="10" s="1"/>
  <c r="AC128" i="10" s="1"/>
  <c r="AA114" i="10"/>
  <c r="AA115" i="10" s="1"/>
  <c r="AA116" i="10" s="1"/>
  <c r="AA117" i="10" s="1"/>
  <c r="AA118" i="10" s="1"/>
  <c r="AA119" i="10" s="1"/>
  <c r="AA120" i="10" s="1"/>
  <c r="AA121" i="10" s="1"/>
  <c r="K122" i="10" s="1"/>
  <c r="AD52" i="10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K68" i="10" s="1"/>
  <c r="U61" i="10"/>
  <c r="V61" i="10" s="1"/>
  <c r="BB63" i="10"/>
  <c r="BB64" i="10" s="1"/>
  <c r="BB65" i="10" s="1"/>
  <c r="BB66" i="10" s="1"/>
  <c r="BB67" i="10" s="1"/>
  <c r="BB68" i="10" s="1"/>
  <c r="BB69" i="10" s="1"/>
  <c r="BB70" i="10" s="1"/>
  <c r="BB71" i="10" s="1"/>
  <c r="BB72" i="10" s="1"/>
  <c r="BB73" i="10" s="1"/>
  <c r="BB74" i="10" s="1"/>
  <c r="BB75" i="10" s="1"/>
  <c r="BB76" i="10" s="1"/>
  <c r="K77" i="10" s="1"/>
  <c r="U63" i="10"/>
  <c r="V63" i="10" s="1"/>
  <c r="W63" i="10" s="1"/>
  <c r="W41" i="10"/>
  <c r="BD41" i="10" s="1"/>
  <c r="BD42" i="10" s="1"/>
  <c r="BD43" i="10" s="1"/>
  <c r="BD44" i="10" s="1"/>
  <c r="BD45" i="10" s="1"/>
  <c r="BD46" i="10" s="1"/>
  <c r="BD47" i="10" s="1"/>
  <c r="BD48" i="10" s="1"/>
  <c r="BD49" i="10" s="1"/>
  <c r="BD50" i="10" s="1"/>
  <c r="BD51" i="10" s="1"/>
  <c r="BD52" i="10" s="1"/>
  <c r="E53" i="10" s="1"/>
  <c r="AP41" i="10"/>
  <c r="AP42" i="10" s="1"/>
  <c r="AP43" i="10" s="1"/>
  <c r="AP44" i="10" s="1"/>
  <c r="AP45" i="10" s="1"/>
  <c r="AP46" i="10" s="1"/>
  <c r="AP47" i="10" s="1"/>
  <c r="AP48" i="10" s="1"/>
  <c r="AP49" i="10" s="1"/>
  <c r="AP50" i="10" s="1"/>
  <c r="AP51" i="10" s="1"/>
  <c r="AP52" i="10" s="1"/>
  <c r="AP53" i="10" s="1"/>
  <c r="AP54" i="10" s="1"/>
  <c r="AP55" i="10" s="1"/>
  <c r="AP56" i="10" s="1"/>
  <c r="AP57" i="10" s="1"/>
  <c r="K58" i="10" s="1"/>
  <c r="U60" i="10"/>
  <c r="V60" i="10" s="1"/>
  <c r="U62" i="10"/>
  <c r="V62" i="10" s="1"/>
  <c r="W62" i="10" s="1"/>
  <c r="AR62" i="10" s="1"/>
  <c r="AR63" i="10" s="1"/>
  <c r="AR64" i="10" s="1"/>
  <c r="AR65" i="10" s="1"/>
  <c r="AR66" i="10" s="1"/>
  <c r="AR67" i="10" s="1"/>
  <c r="AR68" i="10" s="1"/>
  <c r="E69" i="10" s="1"/>
  <c r="U24" i="10"/>
  <c r="V24" i="10" s="1"/>
  <c r="W24" i="10" s="1"/>
  <c r="BA24" i="10" s="1"/>
  <c r="BA25" i="10" s="1"/>
  <c r="BA26" i="10" s="1"/>
  <c r="BA27" i="10" s="1"/>
  <c r="BA28" i="10" s="1"/>
  <c r="BA29" i="10" s="1"/>
  <c r="BA30" i="10" s="1"/>
  <c r="BA31" i="10" s="1"/>
  <c r="BA32" i="10" s="1"/>
  <c r="BA33" i="10" s="1"/>
  <c r="BA34" i="10" s="1"/>
  <c r="BA35" i="10" s="1"/>
  <c r="BA36" i="10" s="1"/>
  <c r="K37" i="10" s="1"/>
  <c r="AT63" i="10"/>
  <c r="AT64" i="10" s="1"/>
  <c r="AT65" i="10" s="1"/>
  <c r="AT66" i="10" s="1"/>
  <c r="AT67" i="10" s="1"/>
  <c r="AT68" i="10" s="1"/>
  <c r="AT69" i="10" s="1"/>
  <c r="AT70" i="10" s="1"/>
  <c r="AT71" i="10" s="1"/>
  <c r="AT72" i="10" s="1"/>
  <c r="AT73" i="10" s="1"/>
  <c r="AT74" i="10" s="1"/>
  <c r="AT75" i="10" s="1"/>
  <c r="E76" i="10" s="1"/>
  <c r="W40" i="10"/>
  <c r="AL40" i="10" s="1"/>
  <c r="AL41" i="10" s="1"/>
  <c r="AL42" i="10" s="1"/>
  <c r="AL43" i="10" s="1"/>
  <c r="AL44" i="10" s="1"/>
  <c r="AL45" i="10" s="1"/>
  <c r="AL46" i="10" s="1"/>
  <c r="AL47" i="10" s="1"/>
  <c r="AL48" i="10" s="1"/>
  <c r="AL49" i="10" s="1"/>
  <c r="AL50" i="10" s="1"/>
  <c r="AL51" i="10" s="1"/>
  <c r="AL52" i="10" s="1"/>
  <c r="AL53" i="10" s="1"/>
  <c r="AL54" i="10" s="1"/>
  <c r="AL55" i="10" s="1"/>
  <c r="AL56" i="10" s="1"/>
  <c r="AL57" i="10" s="1"/>
  <c r="AL58" i="10" s="1"/>
  <c r="E59" i="10" s="1"/>
  <c r="AG40" i="10"/>
  <c r="AG41" i="10" s="1"/>
  <c r="AG42" i="10" s="1"/>
  <c r="AG43" i="10" s="1"/>
  <c r="AG44" i="10" s="1"/>
  <c r="AG45" i="10" s="1"/>
  <c r="AG46" i="10" s="1"/>
  <c r="AG47" i="10" s="1"/>
  <c r="AG48" i="10" s="1"/>
  <c r="AG49" i="10" s="1"/>
  <c r="AG50" i="10" s="1"/>
  <c r="AG51" i="10" s="1"/>
  <c r="AG52" i="10" s="1"/>
  <c r="K53" i="10" s="1"/>
  <c r="AJ4" i="10"/>
  <c r="AJ5" i="10" s="1"/>
  <c r="AJ6" i="10" s="1"/>
  <c r="AJ7" i="10" s="1"/>
  <c r="AJ8" i="10" s="1"/>
  <c r="AJ9" i="10" s="1"/>
  <c r="AJ10" i="10" s="1"/>
  <c r="AJ11" i="10" s="1"/>
  <c r="AJ12" i="10" s="1"/>
  <c r="AJ13" i="10" s="1"/>
  <c r="AJ14" i="10" s="1"/>
  <c r="AJ15" i="10" s="1"/>
  <c r="AJ16" i="10" s="1"/>
  <c r="AJ17" i="10" s="1"/>
  <c r="AJ18" i="10" s="1"/>
  <c r="K19" i="10" s="1"/>
  <c r="AN62" i="10" l="1"/>
  <c r="AN63" i="10" s="1"/>
  <c r="AN64" i="10" s="1"/>
  <c r="AN65" i="10" s="1"/>
  <c r="AN66" i="10" s="1"/>
  <c r="AN67" i="10" s="1"/>
  <c r="AN68" i="10" s="1"/>
  <c r="AN69" i="10" s="1"/>
  <c r="AN70" i="10" s="1"/>
  <c r="AN71" i="10" s="1"/>
  <c r="AN72" i="10" s="1"/>
  <c r="AN73" i="10" s="1"/>
  <c r="AN74" i="10" s="1"/>
  <c r="AN75" i="10" s="1"/>
  <c r="AN76" i="10" s="1"/>
  <c r="E77" i="10" s="1"/>
  <c r="W61" i="10"/>
  <c r="BF61" i="10" s="1"/>
  <c r="BF62" i="10" s="1"/>
  <c r="BF63" i="10" s="1"/>
  <c r="BF64" i="10" s="1"/>
  <c r="BF65" i="10" s="1"/>
  <c r="BF66" i="10" s="1"/>
  <c r="BF67" i="10" s="1"/>
  <c r="BF68" i="10" s="1"/>
  <c r="K69" i="10" s="1"/>
  <c r="AE61" i="10"/>
  <c r="AE62" i="10" s="1"/>
  <c r="AE63" i="10" s="1"/>
  <c r="AE64" i="10" s="1"/>
  <c r="AE65" i="10" s="1"/>
  <c r="AE66" i="10" s="1"/>
  <c r="AE67" i="10" s="1"/>
  <c r="AE68" i="10" s="1"/>
  <c r="AE69" i="10" s="1"/>
  <c r="AE70" i="10" s="1"/>
  <c r="AE71" i="10" s="1"/>
  <c r="AE72" i="10" s="1"/>
  <c r="AE73" i="10" s="1"/>
  <c r="AE74" i="10" s="1"/>
  <c r="AE75" i="10" s="1"/>
  <c r="AE76" i="10" s="1"/>
  <c r="AE77" i="10" s="1"/>
  <c r="K78" i="10" s="1"/>
  <c r="AM24" i="10"/>
  <c r="AM25" i="10" s="1"/>
  <c r="AM26" i="10" s="1"/>
  <c r="AM27" i="10" s="1"/>
  <c r="AM28" i="10" s="1"/>
  <c r="AM29" i="10" s="1"/>
  <c r="AM30" i="10" s="1"/>
  <c r="AM31" i="10" s="1"/>
  <c r="AM32" i="10" s="1"/>
  <c r="AM33" i="10" s="1"/>
  <c r="AM34" i="10" s="1"/>
  <c r="AM35" i="10" s="1"/>
  <c r="AM36" i="10" s="1"/>
  <c r="AM37" i="10" s="1"/>
  <c r="AM38" i="10" s="1"/>
  <c r="K39" i="10" s="1"/>
  <c r="U37" i="10"/>
  <c r="V37" i="10" s="1"/>
  <c r="AL59" i="10"/>
  <c r="AL60" i="10" s="1"/>
  <c r="AL61" i="10" s="1"/>
  <c r="AL62" i="10" s="1"/>
  <c r="AL63" i="10" s="1"/>
  <c r="AL64" i="10" s="1"/>
  <c r="AL65" i="10" s="1"/>
  <c r="AL66" i="10" s="1"/>
  <c r="AL67" i="10" s="1"/>
  <c r="AL68" i="10" s="1"/>
  <c r="AL69" i="10" s="1"/>
  <c r="AL70" i="10" s="1"/>
  <c r="AL71" i="10" s="1"/>
  <c r="AL72" i="10" s="1"/>
  <c r="AL73" i="10" s="1"/>
  <c r="AL74" i="10" s="1"/>
  <c r="K75" i="10" s="1"/>
  <c r="U59" i="10"/>
  <c r="V59" i="10" s="1"/>
  <c r="W59" i="10" s="1"/>
  <c r="AW59" i="10" s="1"/>
  <c r="AW60" i="10" s="1"/>
  <c r="AW61" i="10" s="1"/>
  <c r="AW62" i="10" s="1"/>
  <c r="AW63" i="10" s="1"/>
  <c r="AW64" i="10" s="1"/>
  <c r="AW65" i="10" s="1"/>
  <c r="AW66" i="10" s="1"/>
  <c r="AW67" i="10" s="1"/>
  <c r="AW68" i="10" s="1"/>
  <c r="AW69" i="10" s="1"/>
  <c r="AW70" i="10" s="1"/>
  <c r="AW71" i="10" s="1"/>
  <c r="AW72" i="10" s="1"/>
  <c r="E73" i="10" s="1"/>
  <c r="W60" i="10"/>
  <c r="AZ60" i="10" s="1"/>
  <c r="AZ61" i="10" s="1"/>
  <c r="AZ62" i="10" s="1"/>
  <c r="AZ63" i="10" s="1"/>
  <c r="AZ64" i="10" s="1"/>
  <c r="AZ65" i="10" s="1"/>
  <c r="AZ66" i="10" s="1"/>
  <c r="AZ67" i="10" s="1"/>
  <c r="AZ68" i="10" s="1"/>
  <c r="AZ69" i="10" s="1"/>
  <c r="AZ70" i="10" s="1"/>
  <c r="AZ71" i="10" s="1"/>
  <c r="AZ72" i="10" s="1"/>
  <c r="AZ73" i="10" s="1"/>
  <c r="AZ74" i="10" s="1"/>
  <c r="AZ75" i="10" s="1"/>
  <c r="AZ76" i="10" s="1"/>
  <c r="AZ77" i="10" s="1"/>
  <c r="E78" i="10" s="1"/>
  <c r="BC60" i="10"/>
  <c r="BC61" i="10" s="1"/>
  <c r="BC62" i="10" s="1"/>
  <c r="BC63" i="10" s="1"/>
  <c r="BC64" i="10" s="1"/>
  <c r="BC65" i="10" s="1"/>
  <c r="BC66" i="10" s="1"/>
  <c r="BC67" i="10" s="1"/>
  <c r="BC68" i="10" s="1"/>
  <c r="BC69" i="10" s="1"/>
  <c r="BC70" i="10" s="1"/>
  <c r="BC71" i="10" s="1"/>
  <c r="BC72" i="10" s="1"/>
  <c r="BC73" i="10" s="1"/>
  <c r="BC74" i="10" s="1"/>
  <c r="BC75" i="10" s="1"/>
  <c r="K76" i="10" s="1"/>
  <c r="U58" i="10"/>
  <c r="V58" i="10" s="1"/>
  <c r="U19" i="10"/>
  <c r="V19" i="10" s="1"/>
  <c r="U53" i="10"/>
  <c r="V53" i="10" s="1"/>
  <c r="W53" i="10" s="1"/>
  <c r="AG53" i="10" s="1"/>
  <c r="AG54" i="10" s="1"/>
  <c r="AG55" i="10" s="1"/>
  <c r="AG56" i="10" s="1"/>
  <c r="AG57" i="10" s="1"/>
  <c r="AG58" i="10" s="1"/>
  <c r="AG59" i="10" s="1"/>
  <c r="AG60" i="10" s="1"/>
  <c r="AG61" i="10" s="1"/>
  <c r="AG62" i="10" s="1"/>
  <c r="AG63" i="10" s="1"/>
  <c r="AG64" i="10" s="1"/>
  <c r="AG65" i="10" s="1"/>
  <c r="AG66" i="10" s="1"/>
  <c r="AG67" i="10" s="1"/>
  <c r="AG68" i="10" s="1"/>
  <c r="AG69" i="10" s="1"/>
  <c r="AG70" i="10" s="1"/>
  <c r="AG71" i="10" s="1"/>
  <c r="AG72" i="10" s="1"/>
  <c r="AG73" i="10" s="1"/>
  <c r="K74" i="10" s="1"/>
  <c r="AU119" i="10"/>
  <c r="AU120" i="10" s="1"/>
  <c r="AU121" i="10" s="1"/>
  <c r="AU122" i="10" s="1"/>
  <c r="AU123" i="10" s="1"/>
  <c r="AU124" i="10" s="1"/>
  <c r="AU125" i="10" s="1"/>
  <c r="AU126" i="10" s="1"/>
  <c r="AU127" i="10" s="1"/>
  <c r="AU128" i="10" s="1"/>
  <c r="AC129" i="10"/>
  <c r="AC130" i="10" s="1"/>
  <c r="AC131" i="10" s="1"/>
  <c r="AC132" i="10" s="1"/>
  <c r="AC133" i="10" s="1"/>
  <c r="AC134" i="10" s="1"/>
  <c r="AC135" i="10" s="1"/>
  <c r="AC136" i="10" s="1"/>
  <c r="AC137" i="10" s="1"/>
  <c r="AC138" i="10" s="1"/>
  <c r="AC139" i="10" s="1"/>
  <c r="AC140" i="10" s="1"/>
  <c r="E141" i="10" s="1"/>
  <c r="W37" i="10" l="1"/>
  <c r="BA37" i="10" s="1"/>
  <c r="BA38" i="10" s="1"/>
  <c r="BA39" i="10" s="1"/>
  <c r="BA40" i="10" s="1"/>
  <c r="BA41" i="10" s="1"/>
  <c r="BA42" i="10" s="1"/>
  <c r="BA43" i="10" s="1"/>
  <c r="BA44" i="10" s="1"/>
  <c r="BA45" i="10" s="1"/>
  <c r="BA46" i="10" s="1"/>
  <c r="BA47" i="10" s="1"/>
  <c r="BA48" i="10" s="1"/>
  <c r="BA49" i="10" s="1"/>
  <c r="BA50" i="10" s="1"/>
  <c r="BA51" i="10" s="1"/>
  <c r="BA52" i="10" s="1"/>
  <c r="BA53" i="10" s="1"/>
  <c r="BA54" i="10" s="1"/>
  <c r="E55" i="10" s="1"/>
  <c r="AF37" i="10"/>
  <c r="AF38" i="10" s="1"/>
  <c r="AF39" i="10" s="1"/>
  <c r="AF40" i="10" s="1"/>
  <c r="AF41" i="10" s="1"/>
  <c r="AF42" i="10" s="1"/>
  <c r="AF43" i="10" s="1"/>
  <c r="AF44" i="10" s="1"/>
  <c r="AF45" i="10" s="1"/>
  <c r="AF46" i="10" s="1"/>
  <c r="AF47" i="10" s="1"/>
  <c r="AF48" i="10" s="1"/>
  <c r="AF49" i="10" s="1"/>
  <c r="AF50" i="10" s="1"/>
  <c r="K51" i="10" s="1"/>
  <c r="W58" i="10"/>
  <c r="AP58" i="10" s="1"/>
  <c r="AP59" i="10" s="1"/>
  <c r="AP60" i="10" s="1"/>
  <c r="AP61" i="10" s="1"/>
  <c r="AP62" i="10" s="1"/>
  <c r="AP63" i="10" s="1"/>
  <c r="AP64" i="10" s="1"/>
  <c r="AP65" i="10" s="1"/>
  <c r="AP66" i="10" s="1"/>
  <c r="AP67" i="10" s="1"/>
  <c r="AP68" i="10" s="1"/>
  <c r="AP69" i="10" s="1"/>
  <c r="AP70" i="10" s="1"/>
  <c r="AP71" i="10" s="1"/>
  <c r="AP72" i="10" s="1"/>
  <c r="AP73" i="10" s="1"/>
  <c r="E74" i="10" s="1"/>
  <c r="AK58" i="10"/>
  <c r="AK59" i="10" s="1"/>
  <c r="AK60" i="10" s="1"/>
  <c r="AK61" i="10" s="1"/>
  <c r="AK62" i="10" s="1"/>
  <c r="AK63" i="10" s="1"/>
  <c r="AK64" i="10" s="1"/>
  <c r="AK65" i="10" s="1"/>
  <c r="AK66" i="10" s="1"/>
  <c r="AK67" i="10" s="1"/>
  <c r="E68" i="10" s="1"/>
  <c r="U69" i="10"/>
  <c r="V69" i="10" s="1"/>
  <c r="U39" i="10"/>
  <c r="V39" i="10" s="1"/>
  <c r="W19" i="10"/>
  <c r="AJ19" i="10" s="1"/>
  <c r="AJ20" i="10" s="1"/>
  <c r="AJ21" i="10" s="1"/>
  <c r="AJ22" i="10" s="1"/>
  <c r="AJ23" i="10" s="1"/>
  <c r="AJ24" i="10" s="1"/>
  <c r="AJ25" i="10" s="1"/>
  <c r="AJ26" i="10" s="1"/>
  <c r="AJ27" i="10" s="1"/>
  <c r="AJ28" i="10" s="1"/>
  <c r="AJ29" i="10" s="1"/>
  <c r="AJ30" i="10" s="1"/>
  <c r="AJ31" i="10" s="1"/>
  <c r="AJ32" i="10" s="1"/>
  <c r="AJ33" i="10" s="1"/>
  <c r="AJ34" i="10" s="1"/>
  <c r="E35" i="10" s="1"/>
  <c r="AV19" i="10"/>
  <c r="AV20" i="10" s="1"/>
  <c r="AV21" i="10" s="1"/>
  <c r="AV22" i="10" s="1"/>
  <c r="AV23" i="10" s="1"/>
  <c r="AV24" i="10" s="1"/>
  <c r="AV25" i="10" s="1"/>
  <c r="AV26" i="10" s="1"/>
  <c r="AV27" i="10" s="1"/>
  <c r="AV28" i="10" s="1"/>
  <c r="AV29" i="10" s="1"/>
  <c r="AV30" i="10" s="1"/>
  <c r="AV31" i="10" s="1"/>
  <c r="AV32" i="10" s="1"/>
  <c r="AV33" i="10" s="1"/>
  <c r="AV34" i="10" s="1"/>
  <c r="AV35" i="10" s="1"/>
  <c r="AV36" i="10" s="1"/>
  <c r="AV37" i="10" s="1"/>
  <c r="K38" i="10" s="1"/>
  <c r="U77" i="10"/>
  <c r="V77" i="10" s="1"/>
  <c r="W77" i="10" s="1"/>
  <c r="BB77" i="10" s="1"/>
  <c r="BB78" i="10" s="1"/>
  <c r="BB79" i="10" s="1"/>
  <c r="BB80" i="10" s="1"/>
  <c r="BB81" i="10" s="1"/>
  <c r="BB82" i="10" s="1"/>
  <c r="BB83" i="10" s="1"/>
  <c r="BB84" i="10" s="1"/>
  <c r="BB85" i="10" s="1"/>
  <c r="BB86" i="10" s="1"/>
  <c r="BB87" i="10" s="1"/>
  <c r="BB88" i="10" s="1"/>
  <c r="BB89" i="10" s="1"/>
  <c r="BB90" i="10" s="1"/>
  <c r="BB91" i="10" s="1"/>
  <c r="BB92" i="10" s="1"/>
  <c r="BB93" i="10" s="1"/>
  <c r="E94" i="10" s="1"/>
  <c r="AU129" i="10"/>
  <c r="AU130" i="10" s="1"/>
  <c r="AU131" i="10" s="1"/>
  <c r="AU132" i="10" s="1"/>
  <c r="AU133" i="10" s="1"/>
  <c r="AU134" i="10" s="1"/>
  <c r="AU135" i="10" s="1"/>
  <c r="K136" i="10" s="1"/>
  <c r="BD53" i="10"/>
  <c r="BD54" i="10" s="1"/>
  <c r="BD55" i="10" s="1"/>
  <c r="BD56" i="10" s="1"/>
  <c r="BD57" i="10" s="1"/>
  <c r="BD58" i="10" s="1"/>
  <c r="BD59" i="10" s="1"/>
  <c r="BD60" i="10" s="1"/>
  <c r="BD61" i="10" s="1"/>
  <c r="BD62" i="10" s="1"/>
  <c r="BD63" i="10" s="1"/>
  <c r="BD64" i="10" s="1"/>
  <c r="BD65" i="10" s="1"/>
  <c r="BD66" i="10" s="1"/>
  <c r="BD67" i="10" s="1"/>
  <c r="BD68" i="10" s="1"/>
  <c r="BD69" i="10" s="1"/>
  <c r="BD70" i="10" s="1"/>
  <c r="BD71" i="10" s="1"/>
  <c r="BD72" i="10" s="1"/>
  <c r="K73" i="10" s="1"/>
  <c r="U78" i="10"/>
  <c r="V78" i="10" s="1"/>
  <c r="W78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E95" i="10" s="1"/>
  <c r="U76" i="10"/>
  <c r="V76" i="10" s="1"/>
  <c r="U75" i="10"/>
  <c r="V75" i="10" s="1"/>
  <c r="U38" i="10" l="1"/>
  <c r="V38" i="10" s="1"/>
  <c r="W69" i="10"/>
  <c r="BF69" i="10" s="1"/>
  <c r="BF70" i="10" s="1"/>
  <c r="BF71" i="10" s="1"/>
  <c r="BF72" i="10" s="1"/>
  <c r="BF73" i="10" s="1"/>
  <c r="BF74" i="10" s="1"/>
  <c r="BF75" i="10" s="1"/>
  <c r="BF76" i="10" s="1"/>
  <c r="BF77" i="10" s="1"/>
  <c r="BF78" i="10" s="1"/>
  <c r="BF79" i="10" s="1"/>
  <c r="BF80" i="10" s="1"/>
  <c r="BF81" i="10" s="1"/>
  <c r="BF82" i="10" s="1"/>
  <c r="BF83" i="10" s="1"/>
  <c r="BF84" i="10" s="1"/>
  <c r="BF85" i="10" s="1"/>
  <c r="BF86" i="10" s="1"/>
  <c r="BF87" i="10" s="1"/>
  <c r="BF88" i="10" s="1"/>
  <c r="BF89" i="10" s="1"/>
  <c r="BF90" i="10" s="1"/>
  <c r="BF91" i="10" s="1"/>
  <c r="BF92" i="10" s="1"/>
  <c r="E93" i="10" s="1"/>
  <c r="AR69" i="10"/>
  <c r="AR70" i="10" s="1"/>
  <c r="AR71" i="10" s="1"/>
  <c r="AR72" i="10" s="1"/>
  <c r="AR73" i="10" s="1"/>
  <c r="AR74" i="10" s="1"/>
  <c r="AR75" i="10" s="1"/>
  <c r="AR76" i="10" s="1"/>
  <c r="AR77" i="10" s="1"/>
  <c r="AR78" i="10" s="1"/>
  <c r="AR79" i="10" s="1"/>
  <c r="AR80" i="10" s="1"/>
  <c r="AR81" i="10" s="1"/>
  <c r="AR82" i="10" s="1"/>
  <c r="AR83" i="10" s="1"/>
  <c r="AR84" i="10" s="1"/>
  <c r="AR85" i="10" s="1"/>
  <c r="AR86" i="10" s="1"/>
  <c r="AR87" i="10" s="1"/>
  <c r="AR88" i="10" s="1"/>
  <c r="AR89" i="10" s="1"/>
  <c r="AR90" i="10" s="1"/>
  <c r="AR91" i="10" s="1"/>
  <c r="AR92" i="10" s="1"/>
  <c r="AR93" i="10" s="1"/>
  <c r="AR94" i="10" s="1"/>
  <c r="K95" i="10" s="1"/>
  <c r="U68" i="10"/>
  <c r="V68" i="10" s="1"/>
  <c r="W68" i="10" s="1"/>
  <c r="AD68" i="10" s="1"/>
  <c r="AD69" i="10" s="1"/>
  <c r="AD70" i="10" s="1"/>
  <c r="AD71" i="10" s="1"/>
  <c r="AD72" i="10" s="1"/>
  <c r="AD73" i="10" s="1"/>
  <c r="AD74" i="10" s="1"/>
  <c r="AD75" i="10" s="1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E90" i="10" s="1"/>
  <c r="U74" i="10"/>
  <c r="V74" i="10" s="1"/>
  <c r="W74" i="10" s="1"/>
  <c r="AG74" i="10" s="1"/>
  <c r="AG75" i="10" s="1"/>
  <c r="AG76" i="10" s="1"/>
  <c r="AG77" i="10" s="1"/>
  <c r="AG78" i="10" s="1"/>
  <c r="AG79" i="10" s="1"/>
  <c r="AG80" i="10" s="1"/>
  <c r="AG81" i="10" s="1"/>
  <c r="AG82" i="10" s="1"/>
  <c r="AG83" i="10" s="1"/>
  <c r="AG84" i="10" s="1"/>
  <c r="AG85" i="10" s="1"/>
  <c r="AG86" i="10" s="1"/>
  <c r="AG87" i="10" s="1"/>
  <c r="AG88" i="10" s="1"/>
  <c r="AG89" i="10" s="1"/>
  <c r="AG90" i="10" s="1"/>
  <c r="AG91" i="10" s="1"/>
  <c r="E92" i="10" s="1"/>
  <c r="W39" i="10"/>
  <c r="AM39" i="10" s="1"/>
  <c r="AM40" i="10" s="1"/>
  <c r="AM41" i="10" s="1"/>
  <c r="AM42" i="10" s="1"/>
  <c r="AM43" i="10" s="1"/>
  <c r="AM44" i="10" s="1"/>
  <c r="AM45" i="10" s="1"/>
  <c r="AM46" i="10" s="1"/>
  <c r="AM47" i="10" s="1"/>
  <c r="AM48" i="10" s="1"/>
  <c r="AM49" i="10" s="1"/>
  <c r="AM50" i="10" s="1"/>
  <c r="AM51" i="10" s="1"/>
  <c r="AM52" i="10" s="1"/>
  <c r="AM53" i="10" s="1"/>
  <c r="AM54" i="10" s="1"/>
  <c r="AM55" i="10" s="1"/>
  <c r="E56" i="10" s="1"/>
  <c r="AI39" i="10"/>
  <c r="AI40" i="10" s="1"/>
  <c r="AI41" i="10" s="1"/>
  <c r="AI42" i="10" s="1"/>
  <c r="AI43" i="10" s="1"/>
  <c r="AI44" i="10" s="1"/>
  <c r="AI45" i="10" s="1"/>
  <c r="AI46" i="10" s="1"/>
  <c r="AI47" i="10" s="1"/>
  <c r="AI48" i="10" s="1"/>
  <c r="AI49" i="10" s="1"/>
  <c r="AI50" i="10" s="1"/>
  <c r="AI51" i="10" s="1"/>
  <c r="AI52" i="10" s="1"/>
  <c r="AI53" i="10" s="1"/>
  <c r="AI54" i="10" s="1"/>
  <c r="K55" i="10" s="1"/>
  <c r="U55" i="10" s="1"/>
  <c r="V55" i="10" s="1"/>
  <c r="U35" i="10"/>
  <c r="V35" i="10" s="1"/>
  <c r="W35" i="10" s="1"/>
  <c r="AX35" i="10" s="1"/>
  <c r="AX36" i="10" s="1"/>
  <c r="AX37" i="10" s="1"/>
  <c r="AX38" i="10" s="1"/>
  <c r="AX39" i="10" s="1"/>
  <c r="AX40" i="10" s="1"/>
  <c r="AX41" i="10" s="1"/>
  <c r="AX42" i="10" s="1"/>
  <c r="AX43" i="10" s="1"/>
  <c r="AX44" i="10" s="1"/>
  <c r="AX45" i="10" s="1"/>
  <c r="AX46" i="10" s="1"/>
  <c r="AX47" i="10" s="1"/>
  <c r="AX48" i="10" s="1"/>
  <c r="AX49" i="10" s="1"/>
  <c r="AX50" i="10" s="1"/>
  <c r="AX51" i="10" s="1"/>
  <c r="AX52" i="10" s="1"/>
  <c r="AX53" i="10" s="1"/>
  <c r="AX54" i="10" s="1"/>
  <c r="AX55" i="10" s="1"/>
  <c r="AX56" i="10" s="1"/>
  <c r="E57" i="10" s="1"/>
  <c r="AZ78" i="10"/>
  <c r="AZ79" i="10" s="1"/>
  <c r="AZ80" i="10" s="1"/>
  <c r="AZ81" i="10" s="1"/>
  <c r="AZ82" i="10" s="1"/>
  <c r="AZ83" i="10" s="1"/>
  <c r="AZ84" i="10" s="1"/>
  <c r="AZ85" i="10" s="1"/>
  <c r="AZ86" i="10" s="1"/>
  <c r="AZ87" i="10" s="1"/>
  <c r="AZ88" i="10" s="1"/>
  <c r="AZ89" i="10" s="1"/>
  <c r="AZ90" i="10" s="1"/>
  <c r="AZ91" i="10" s="1"/>
  <c r="AZ92" i="10" s="1"/>
  <c r="K93" i="10" s="1"/>
  <c r="W76" i="10"/>
  <c r="BC76" i="10" s="1"/>
  <c r="BC77" i="10" s="1"/>
  <c r="BC78" i="10" s="1"/>
  <c r="BC79" i="10" s="1"/>
  <c r="BC80" i="10" s="1"/>
  <c r="BC81" i="10" s="1"/>
  <c r="BC82" i="10" s="1"/>
  <c r="BC83" i="10" s="1"/>
  <c r="BC84" i="10" s="1"/>
  <c r="E85" i="10" s="1"/>
  <c r="AT76" i="10"/>
  <c r="AT77" i="10" s="1"/>
  <c r="AT78" i="10" s="1"/>
  <c r="AT79" i="10" s="1"/>
  <c r="AT80" i="10" s="1"/>
  <c r="AT81" i="10" s="1"/>
  <c r="AT82" i="10" s="1"/>
  <c r="AT83" i="10" s="1"/>
  <c r="AT84" i="10" s="1"/>
  <c r="AT85" i="10" s="1"/>
  <c r="AT86" i="10" s="1"/>
  <c r="AT87" i="10" s="1"/>
  <c r="AT88" i="10" s="1"/>
  <c r="AT89" i="10" s="1"/>
  <c r="AT90" i="10" s="1"/>
  <c r="AT91" i="10" s="1"/>
  <c r="AT92" i="10" s="1"/>
  <c r="AT93" i="10" s="1"/>
  <c r="K94" i="10" s="1"/>
  <c r="U94" i="10" s="1"/>
  <c r="V94" i="10" s="1"/>
  <c r="U73" i="10"/>
  <c r="V73" i="10" s="1"/>
  <c r="W75" i="10"/>
  <c r="AL75" i="10" s="1"/>
  <c r="AL76" i="10" s="1"/>
  <c r="AL77" i="10" s="1"/>
  <c r="AL78" i="10" s="1"/>
  <c r="AL79" i="10" s="1"/>
  <c r="AL80" i="10" s="1"/>
  <c r="AL81" i="10" s="1"/>
  <c r="AL82" i="10" s="1"/>
  <c r="AL83" i="10" s="1"/>
  <c r="AL84" i="10" s="1"/>
  <c r="AL85" i="10" s="1"/>
  <c r="AL86" i="10" s="1"/>
  <c r="AL87" i="10" s="1"/>
  <c r="AL88" i="10" s="1"/>
  <c r="AL89" i="10" s="1"/>
  <c r="AL90" i="10" s="1"/>
  <c r="E91" i="10" s="1"/>
  <c r="AB75" i="10"/>
  <c r="AB76" i="10" s="1"/>
  <c r="AB77" i="10" s="1"/>
  <c r="AB78" i="10" s="1"/>
  <c r="AB79" i="10" s="1"/>
  <c r="AB80" i="10" s="1"/>
  <c r="AB81" i="10" s="1"/>
  <c r="AB82" i="10" s="1"/>
  <c r="AB83" i="10" s="1"/>
  <c r="K84" i="10" s="1"/>
  <c r="AN77" i="10"/>
  <c r="AN78" i="10" s="1"/>
  <c r="AN79" i="10" s="1"/>
  <c r="AN80" i="10" s="1"/>
  <c r="AN81" i="10" s="1"/>
  <c r="AN82" i="10" s="1"/>
  <c r="AN83" i="10" s="1"/>
  <c r="AN84" i="10" s="1"/>
  <c r="K85" i="10" s="1"/>
  <c r="W94" i="10" l="1"/>
  <c r="BB94" i="10"/>
  <c r="BB95" i="10" s="1"/>
  <c r="BB96" i="10" s="1"/>
  <c r="BB97" i="10" s="1"/>
  <c r="BB98" i="10" s="1"/>
  <c r="BB99" i="10" s="1"/>
  <c r="BB100" i="10" s="1"/>
  <c r="BB101" i="10" s="1"/>
  <c r="BB102" i="10" s="1"/>
  <c r="BB103" i="10" s="1"/>
  <c r="BB104" i="10" s="1"/>
  <c r="BB105" i="10" s="1"/>
  <c r="BB106" i="10" s="1"/>
  <c r="E107" i="10" s="1"/>
  <c r="W55" i="10"/>
  <c r="BA55" i="10"/>
  <c r="BA56" i="10" s="1"/>
  <c r="BA57" i="10" s="1"/>
  <c r="BA58" i="10" s="1"/>
  <c r="BA59" i="10" s="1"/>
  <c r="BA60" i="10" s="1"/>
  <c r="BA61" i="10" s="1"/>
  <c r="BA62" i="10" s="1"/>
  <c r="BA63" i="10" s="1"/>
  <c r="BA64" i="10" s="1"/>
  <c r="BA65" i="10" s="1"/>
  <c r="BA66" i="10" s="1"/>
  <c r="BA67" i="10" s="1"/>
  <c r="BA68" i="10" s="1"/>
  <c r="BA69" i="10" s="1"/>
  <c r="BA70" i="10" s="1"/>
  <c r="BA71" i="10" s="1"/>
  <c r="K72" i="10" s="1"/>
  <c r="U85" i="10"/>
  <c r="V85" i="10" s="1"/>
  <c r="W85" i="10" s="1"/>
  <c r="AN85" i="10" s="1"/>
  <c r="AN86" i="10" s="1"/>
  <c r="AN87" i="10" s="1"/>
  <c r="AN88" i="10" s="1"/>
  <c r="AN89" i="10" s="1"/>
  <c r="AN90" i="10" s="1"/>
  <c r="AN91" i="10" s="1"/>
  <c r="AN92" i="10" s="1"/>
  <c r="AN93" i="10" s="1"/>
  <c r="AN94" i="10" s="1"/>
  <c r="AN95" i="10" s="1"/>
  <c r="AN96" i="10" s="1"/>
  <c r="AN97" i="10" s="1"/>
  <c r="AN98" i="10" s="1"/>
  <c r="AN99" i="10" s="1"/>
  <c r="AN100" i="10" s="1"/>
  <c r="AN101" i="10" s="1"/>
  <c r="AN102" i="10" s="1"/>
  <c r="AN103" i="10" s="1"/>
  <c r="AN104" i="10" s="1"/>
  <c r="AN105" i="10" s="1"/>
  <c r="E106" i="10" s="1"/>
  <c r="AK68" i="10"/>
  <c r="AK69" i="10" s="1"/>
  <c r="AK70" i="10" s="1"/>
  <c r="AK71" i="10" s="1"/>
  <c r="AK72" i="10" s="1"/>
  <c r="AK73" i="10" s="1"/>
  <c r="AK74" i="10" s="1"/>
  <c r="AK75" i="10" s="1"/>
  <c r="AK76" i="10" s="1"/>
  <c r="AK77" i="10" s="1"/>
  <c r="AK78" i="10" s="1"/>
  <c r="AK79" i="10" s="1"/>
  <c r="AK80" i="10" s="1"/>
  <c r="AK81" i="10" s="1"/>
  <c r="AK82" i="10" s="1"/>
  <c r="AK83" i="10" s="1"/>
  <c r="AK84" i="10" s="1"/>
  <c r="AK85" i="10" s="1"/>
  <c r="AK86" i="10" s="1"/>
  <c r="AK87" i="10" s="1"/>
  <c r="AK88" i="10" s="1"/>
  <c r="AK89" i="10" s="1"/>
  <c r="AK90" i="10" s="1"/>
  <c r="K91" i="10" s="1"/>
  <c r="U91" i="10" s="1"/>
  <c r="V91" i="10" s="1"/>
  <c r="U93" i="10"/>
  <c r="V93" i="10" s="1"/>
  <c r="W93" i="10" s="1"/>
  <c r="BF93" i="10"/>
  <c r="BF94" i="10" s="1"/>
  <c r="BF95" i="10" s="1"/>
  <c r="BF96" i="10" s="1"/>
  <c r="BF97" i="10" s="1"/>
  <c r="BF98" i="10" s="1"/>
  <c r="BF99" i="10" s="1"/>
  <c r="BF100" i="10" s="1"/>
  <c r="BF101" i="10" s="1"/>
  <c r="BF102" i="10" s="1"/>
  <c r="BF103" i="10" s="1"/>
  <c r="K104" i="10" s="1"/>
  <c r="AP74" i="10"/>
  <c r="AP75" i="10" s="1"/>
  <c r="AP76" i="10" s="1"/>
  <c r="AP77" i="10" s="1"/>
  <c r="AP78" i="10" s="1"/>
  <c r="AP79" i="10" s="1"/>
  <c r="AP80" i="10" s="1"/>
  <c r="AP81" i="10" s="1"/>
  <c r="AP82" i="10" s="1"/>
  <c r="AP83" i="10" s="1"/>
  <c r="AP84" i="10" s="1"/>
  <c r="AP85" i="10" s="1"/>
  <c r="AP86" i="10" s="1"/>
  <c r="AP87" i="10" s="1"/>
  <c r="AP88" i="10" s="1"/>
  <c r="AP89" i="10" s="1"/>
  <c r="K90" i="10" s="1"/>
  <c r="U90" i="10" s="1"/>
  <c r="V90" i="10" s="1"/>
  <c r="AJ35" i="10"/>
  <c r="AJ36" i="10" s="1"/>
  <c r="AJ37" i="10" s="1"/>
  <c r="AJ38" i="10" s="1"/>
  <c r="AJ39" i="10" s="1"/>
  <c r="AJ40" i="10" s="1"/>
  <c r="AJ41" i="10" s="1"/>
  <c r="AJ42" i="10" s="1"/>
  <c r="AJ43" i="10" s="1"/>
  <c r="AJ44" i="10" s="1"/>
  <c r="AJ45" i="10" s="1"/>
  <c r="AJ46" i="10" s="1"/>
  <c r="AJ47" i="10" s="1"/>
  <c r="AJ48" i="10" s="1"/>
  <c r="AJ49" i="10" s="1"/>
  <c r="AJ50" i="10" s="1"/>
  <c r="E51" i="10" s="1"/>
  <c r="W38" i="10"/>
  <c r="AV38" i="10" s="1"/>
  <c r="AV39" i="10" s="1"/>
  <c r="AV40" i="10" s="1"/>
  <c r="AV41" i="10" s="1"/>
  <c r="AV42" i="10" s="1"/>
  <c r="AV43" i="10" s="1"/>
  <c r="AV44" i="10" s="1"/>
  <c r="AV45" i="10" s="1"/>
  <c r="AV46" i="10" s="1"/>
  <c r="AV47" i="10" s="1"/>
  <c r="AV48" i="10" s="1"/>
  <c r="AV49" i="10" s="1"/>
  <c r="AV50" i="10" s="1"/>
  <c r="AV51" i="10" s="1"/>
  <c r="AV52" i="10" s="1"/>
  <c r="AV53" i="10" s="1"/>
  <c r="AV54" i="10" s="1"/>
  <c r="AV55" i="10" s="1"/>
  <c r="AV56" i="10" s="1"/>
  <c r="K57" i="10" s="1"/>
  <c r="AH38" i="10"/>
  <c r="AH39" i="10" s="1"/>
  <c r="AH40" i="10" s="1"/>
  <c r="AH41" i="10" s="1"/>
  <c r="AH42" i="10" s="1"/>
  <c r="AH43" i="10" s="1"/>
  <c r="AH44" i="10" s="1"/>
  <c r="AH45" i="10" s="1"/>
  <c r="AH46" i="10" s="1"/>
  <c r="AH47" i="10" s="1"/>
  <c r="AH48" i="10" s="1"/>
  <c r="AH49" i="10" s="1"/>
  <c r="AH50" i="10" s="1"/>
  <c r="AH51" i="10" s="1"/>
  <c r="AH52" i="10" s="1"/>
  <c r="AH53" i="10" s="1"/>
  <c r="AH54" i="10" s="1"/>
  <c r="AH55" i="10" s="1"/>
  <c r="K56" i="10" s="1"/>
  <c r="AZ93" i="10"/>
  <c r="AZ94" i="10" s="1"/>
  <c r="AZ95" i="10" s="1"/>
  <c r="AZ96" i="10" s="1"/>
  <c r="AZ97" i="10" s="1"/>
  <c r="AZ98" i="10" s="1"/>
  <c r="AZ99" i="10" s="1"/>
  <c r="AZ100" i="10" s="1"/>
  <c r="AZ101" i="10" s="1"/>
  <c r="AZ102" i="10" s="1"/>
  <c r="AZ103" i="10" s="1"/>
  <c r="AZ104" i="10" s="1"/>
  <c r="K105" i="10" s="1"/>
  <c r="U95" i="10"/>
  <c r="V95" i="10" s="1"/>
  <c r="AT94" i="10"/>
  <c r="AT95" i="10" s="1"/>
  <c r="AT96" i="10" s="1"/>
  <c r="AT97" i="10" s="1"/>
  <c r="AT98" i="10" s="1"/>
  <c r="AT99" i="10" s="1"/>
  <c r="AT100" i="10" s="1"/>
  <c r="AT101" i="10" s="1"/>
  <c r="AT102" i="10" s="1"/>
  <c r="AT103" i="10" s="1"/>
  <c r="E104" i="10" s="1"/>
  <c r="W73" i="10"/>
  <c r="BD73" i="10" s="1"/>
  <c r="BD74" i="10" s="1"/>
  <c r="BD75" i="10" s="1"/>
  <c r="BD76" i="10" s="1"/>
  <c r="BD77" i="10" s="1"/>
  <c r="BD78" i="10" s="1"/>
  <c r="BD79" i="10" s="1"/>
  <c r="BD80" i="10" s="1"/>
  <c r="BD81" i="10" s="1"/>
  <c r="BD82" i="10" s="1"/>
  <c r="BD83" i="10" s="1"/>
  <c r="E84" i="10" s="1"/>
  <c r="AW73" i="10"/>
  <c r="AW74" i="10" s="1"/>
  <c r="AW75" i="10" s="1"/>
  <c r="AW76" i="10" s="1"/>
  <c r="AW77" i="10" s="1"/>
  <c r="AW78" i="10" s="1"/>
  <c r="AW79" i="10" s="1"/>
  <c r="AW80" i="10" s="1"/>
  <c r="AW81" i="10" s="1"/>
  <c r="AW82" i="10" s="1"/>
  <c r="AW83" i="10" s="1"/>
  <c r="AW84" i="10" s="1"/>
  <c r="AW85" i="10" s="1"/>
  <c r="AW86" i="10" s="1"/>
  <c r="AW87" i="10" s="1"/>
  <c r="AW88" i="10" s="1"/>
  <c r="AW89" i="10" s="1"/>
  <c r="AW90" i="10" s="1"/>
  <c r="AW91" i="10" s="1"/>
  <c r="K92" i="10" s="1"/>
  <c r="U92" i="10" s="1"/>
  <c r="V92" i="10" s="1"/>
  <c r="AI55" i="10"/>
  <c r="AI56" i="10" s="1"/>
  <c r="AI57" i="10" s="1"/>
  <c r="AI58" i="10" s="1"/>
  <c r="AI59" i="10" s="1"/>
  <c r="AI60" i="10" s="1"/>
  <c r="AI61" i="10" s="1"/>
  <c r="AI62" i="10" s="1"/>
  <c r="AI63" i="10" s="1"/>
  <c r="AI64" i="10" s="1"/>
  <c r="AI65" i="10" s="1"/>
  <c r="AI66" i="10" s="1"/>
  <c r="E67" i="10" s="1"/>
  <c r="W90" i="10" l="1"/>
  <c r="AD90" i="10"/>
  <c r="AD91" i="10" s="1"/>
  <c r="AD92" i="10" s="1"/>
  <c r="AD93" i="10" s="1"/>
  <c r="AD94" i="10" s="1"/>
  <c r="AD95" i="10" s="1"/>
  <c r="AD96" i="10" s="1"/>
  <c r="AD97" i="10" s="1"/>
  <c r="AD98" i="10" s="1"/>
  <c r="AD99" i="10" s="1"/>
  <c r="AD100" i="10" s="1"/>
  <c r="E101" i="10" s="1"/>
  <c r="W91" i="10"/>
  <c r="AL91" i="10"/>
  <c r="AL92" i="10" s="1"/>
  <c r="AL93" i="10" s="1"/>
  <c r="AL94" i="10" s="1"/>
  <c r="AL95" i="10" s="1"/>
  <c r="AL96" i="10" s="1"/>
  <c r="AL97" i="10" s="1"/>
  <c r="AL98" i="10" s="1"/>
  <c r="AL99" i="10" s="1"/>
  <c r="AL100" i="10" s="1"/>
  <c r="K101" i="10" s="1"/>
  <c r="U106" i="10"/>
  <c r="V106" i="10" s="1"/>
  <c r="W106" i="10" s="1"/>
  <c r="W92" i="10"/>
  <c r="AW92" i="10" s="1"/>
  <c r="AW93" i="10" s="1"/>
  <c r="AW94" i="10" s="1"/>
  <c r="AW95" i="10" s="1"/>
  <c r="AW96" i="10" s="1"/>
  <c r="AW97" i="10" s="1"/>
  <c r="AW98" i="10" s="1"/>
  <c r="AW99" i="10" s="1"/>
  <c r="AW100" i="10" s="1"/>
  <c r="AW101" i="10" s="1"/>
  <c r="AW102" i="10" s="1"/>
  <c r="K103" i="10" s="1"/>
  <c r="AG92" i="10"/>
  <c r="AG93" i="10" s="1"/>
  <c r="AG94" i="10" s="1"/>
  <c r="AG95" i="10" s="1"/>
  <c r="AG96" i="10" s="1"/>
  <c r="AG97" i="10" s="1"/>
  <c r="AG98" i="10" s="1"/>
  <c r="AG99" i="10" s="1"/>
  <c r="AG100" i="10" s="1"/>
  <c r="AG101" i="10" s="1"/>
  <c r="K102" i="10" s="1"/>
  <c r="U51" i="10"/>
  <c r="V51" i="10" s="1"/>
  <c r="W51" i="10" s="1"/>
  <c r="AF51" i="10" s="1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E70" i="10" s="1"/>
  <c r="U84" i="10"/>
  <c r="V84" i="10" s="1"/>
  <c r="W84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AB95" i="10" s="1"/>
  <c r="AB96" i="10" s="1"/>
  <c r="AB97" i="10" s="1"/>
  <c r="AB98" i="10" s="1"/>
  <c r="AB99" i="10" s="1"/>
  <c r="AB100" i="10" s="1"/>
  <c r="AB101" i="10" s="1"/>
  <c r="E102" i="10" s="1"/>
  <c r="U56" i="10"/>
  <c r="V56" i="10" s="1"/>
  <c r="AP90" i="10"/>
  <c r="AP91" i="10" s="1"/>
  <c r="AP92" i="10" s="1"/>
  <c r="AP93" i="10" s="1"/>
  <c r="AP94" i="10" s="1"/>
  <c r="AP95" i="10" s="1"/>
  <c r="AP96" i="10" s="1"/>
  <c r="AP97" i="10" s="1"/>
  <c r="AP98" i="10" s="1"/>
  <c r="AP99" i="10" s="1"/>
  <c r="AP100" i="10" s="1"/>
  <c r="AP101" i="10" s="1"/>
  <c r="AP102" i="10" s="1"/>
  <c r="E103" i="10" s="1"/>
  <c r="BF104" i="10"/>
  <c r="BF105" i="10" s="1"/>
  <c r="BF106" i="10" s="1"/>
  <c r="BF107" i="10" s="1"/>
  <c r="BF108" i="10" s="1"/>
  <c r="BF109" i="10" s="1"/>
  <c r="BF110" i="10" s="1"/>
  <c r="BF111" i="10" s="1"/>
  <c r="BF112" i="10" s="1"/>
  <c r="BF113" i="10" s="1"/>
  <c r="BF114" i="10" s="1"/>
  <c r="BF115" i="10" s="1"/>
  <c r="BF116" i="10" s="1"/>
  <c r="BF117" i="10" s="1"/>
  <c r="BF118" i="10" s="1"/>
  <c r="BF119" i="10" s="1"/>
  <c r="BF120" i="10" s="1"/>
  <c r="BF121" i="10" s="1"/>
  <c r="BF122" i="10" s="1"/>
  <c r="BF123" i="10" s="1"/>
  <c r="BF124" i="10" s="1"/>
  <c r="BF125" i="10" s="1"/>
  <c r="BF126" i="10" s="1"/>
  <c r="BF127" i="10" s="1"/>
  <c r="BF128" i="10" s="1"/>
  <c r="BC85" i="10"/>
  <c r="BC86" i="10" s="1"/>
  <c r="BC87" i="10" s="1"/>
  <c r="BC88" i="10" s="1"/>
  <c r="BC89" i="10" s="1"/>
  <c r="BC90" i="10" s="1"/>
  <c r="BC91" i="10" s="1"/>
  <c r="BC92" i="10" s="1"/>
  <c r="BC93" i="10" s="1"/>
  <c r="BC94" i="10" s="1"/>
  <c r="BC95" i="10" s="1"/>
  <c r="BC96" i="10" s="1"/>
  <c r="BC97" i="10" s="1"/>
  <c r="BC98" i="10" s="1"/>
  <c r="BC99" i="10" s="1"/>
  <c r="BC100" i="10" s="1"/>
  <c r="BC101" i="10" s="1"/>
  <c r="BC102" i="10" s="1"/>
  <c r="BC103" i="10" s="1"/>
  <c r="BC104" i="10" s="1"/>
  <c r="BC105" i="10" s="1"/>
  <c r="BC106" i="10" s="1"/>
  <c r="K107" i="10" s="1"/>
  <c r="U107" i="10" s="1"/>
  <c r="V107" i="10" s="1"/>
  <c r="W95" i="10"/>
  <c r="AR95" i="10" s="1"/>
  <c r="AR96" i="10" s="1"/>
  <c r="AR97" i="10" s="1"/>
  <c r="AR98" i="10" s="1"/>
  <c r="AR99" i="10" s="1"/>
  <c r="AR100" i="10" s="1"/>
  <c r="AR101" i="10" s="1"/>
  <c r="AR102" i="10" s="1"/>
  <c r="AR103" i="10" s="1"/>
  <c r="AR104" i="10" s="1"/>
  <c r="E105" i="10" s="1"/>
  <c r="AE95" i="10"/>
  <c r="AE96" i="10" s="1"/>
  <c r="AE97" i="10" s="1"/>
  <c r="AE98" i="10" s="1"/>
  <c r="AE99" i="10" s="1"/>
  <c r="AE100" i="10" s="1"/>
  <c r="AE101" i="10" s="1"/>
  <c r="AE102" i="10" s="1"/>
  <c r="AE103" i="10" s="1"/>
  <c r="AE104" i="10" s="1"/>
  <c r="AE105" i="10" s="1"/>
  <c r="K106" i="10" s="1"/>
  <c r="U57" i="10"/>
  <c r="V57" i="10" s="1"/>
  <c r="U104" i="10"/>
  <c r="V104" i="10" s="1"/>
  <c r="W104" i="10" s="1"/>
  <c r="AK91" i="10"/>
  <c r="AK92" i="10" s="1"/>
  <c r="AK93" i="10" s="1"/>
  <c r="AK94" i="10" s="1"/>
  <c r="AK95" i="10" s="1"/>
  <c r="AK96" i="10" s="1"/>
  <c r="AK97" i="10" s="1"/>
  <c r="AK98" i="10" s="1"/>
  <c r="AK99" i="10" s="1"/>
  <c r="AK100" i="10" s="1"/>
  <c r="AK101" i="10" s="1"/>
  <c r="AK102" i="10" s="1"/>
  <c r="AK103" i="10" s="1"/>
  <c r="AK104" i="10" s="1"/>
  <c r="AK105" i="10" s="1"/>
  <c r="AK106" i="10" s="1"/>
  <c r="AK107" i="10" s="1"/>
  <c r="AK108" i="10" s="1"/>
  <c r="AK109" i="10" s="1"/>
  <c r="AK110" i="10" s="1"/>
  <c r="AK111" i="10" s="1"/>
  <c r="AK112" i="10" s="1"/>
  <c r="AK113" i="10" s="1"/>
  <c r="AK114" i="10" s="1"/>
  <c r="AK115" i="10" s="1"/>
  <c r="AK116" i="10" s="1"/>
  <c r="AK117" i="10" s="1"/>
  <c r="AK118" i="10" s="1"/>
  <c r="AK119" i="10" s="1"/>
  <c r="AK120" i="10" s="1"/>
  <c r="AK121" i="10" s="1"/>
  <c r="E122" i="10" s="1"/>
  <c r="W107" i="10" l="1"/>
  <c r="BB107" i="10"/>
  <c r="BB108" i="10" s="1"/>
  <c r="BB109" i="10" s="1"/>
  <c r="BB110" i="10" s="1"/>
  <c r="BB111" i="10" s="1"/>
  <c r="BB112" i="10" s="1"/>
  <c r="BB113" i="10" s="1"/>
  <c r="BB114" i="10" s="1"/>
  <c r="BB115" i="10" s="1"/>
  <c r="BB116" i="10" s="1"/>
  <c r="BB117" i="10" s="1"/>
  <c r="BB118" i="10" s="1"/>
  <c r="BB119" i="10" s="1"/>
  <c r="BB120" i="10" s="1"/>
  <c r="BB121" i="10" s="1"/>
  <c r="BB122" i="10" s="1"/>
  <c r="BB123" i="10" s="1"/>
  <c r="BB124" i="10" s="1"/>
  <c r="BB125" i="10" s="1"/>
  <c r="BB126" i="10" s="1"/>
  <c r="BB127" i="10" s="1"/>
  <c r="BB128" i="10" s="1"/>
  <c r="BF129" i="10"/>
  <c r="BF130" i="10" s="1"/>
  <c r="BF131" i="10" s="1"/>
  <c r="BF132" i="10" s="1"/>
  <c r="BF133" i="10" s="1"/>
  <c r="BF134" i="10" s="1"/>
  <c r="BF135" i="10" s="1"/>
  <c r="BF136" i="10" s="1"/>
  <c r="E137" i="10" s="1"/>
  <c r="U103" i="10"/>
  <c r="V103" i="10" s="1"/>
  <c r="W103" i="10" s="1"/>
  <c r="AW103" i="10" s="1"/>
  <c r="AW104" i="10" s="1"/>
  <c r="AW105" i="10" s="1"/>
  <c r="AW106" i="10" s="1"/>
  <c r="AW107" i="10" s="1"/>
  <c r="AW108" i="10" s="1"/>
  <c r="AW109" i="10" s="1"/>
  <c r="AW110" i="10" s="1"/>
  <c r="AW111" i="10" s="1"/>
  <c r="AW112" i="10" s="1"/>
  <c r="AW113" i="10" s="1"/>
  <c r="AW114" i="10" s="1"/>
  <c r="AW115" i="10" s="1"/>
  <c r="AW116" i="10" s="1"/>
  <c r="AW117" i="10" s="1"/>
  <c r="AW118" i="10" s="1"/>
  <c r="AW119" i="10" s="1"/>
  <c r="AW120" i="10" s="1"/>
  <c r="AW121" i="10" s="1"/>
  <c r="AW122" i="10" s="1"/>
  <c r="AW123" i="10" s="1"/>
  <c r="AW124" i="10" s="1"/>
  <c r="AW125" i="10" s="1"/>
  <c r="AW126" i="10" s="1"/>
  <c r="AW127" i="10" s="1"/>
  <c r="AW128" i="10" s="1"/>
  <c r="AP103" i="10"/>
  <c r="AP104" i="10" s="1"/>
  <c r="AP105" i="10" s="1"/>
  <c r="AP106" i="10" s="1"/>
  <c r="AP107" i="10" s="1"/>
  <c r="AP108" i="10" s="1"/>
  <c r="AP109" i="10" s="1"/>
  <c r="AP110" i="10" s="1"/>
  <c r="AP111" i="10" s="1"/>
  <c r="AP112" i="10" s="1"/>
  <c r="AP113" i="10" s="1"/>
  <c r="AP114" i="10" s="1"/>
  <c r="AP115" i="10" s="1"/>
  <c r="AP116" i="10" s="1"/>
  <c r="AP117" i="10" s="1"/>
  <c r="AP118" i="10" s="1"/>
  <c r="AP119" i="10" s="1"/>
  <c r="E120" i="10" s="1"/>
  <c r="AN106" i="10"/>
  <c r="AN107" i="10" s="1"/>
  <c r="AN108" i="10" s="1"/>
  <c r="AN109" i="10" s="1"/>
  <c r="AN110" i="10" s="1"/>
  <c r="AN111" i="10" s="1"/>
  <c r="AN112" i="10" s="1"/>
  <c r="AN113" i="10" s="1"/>
  <c r="AN114" i="10" s="1"/>
  <c r="E115" i="10" s="1"/>
  <c r="U105" i="10"/>
  <c r="V105" i="10" s="1"/>
  <c r="W105" i="10" s="1"/>
  <c r="AZ105" i="10" s="1"/>
  <c r="AZ106" i="10" s="1"/>
  <c r="AZ107" i="10" s="1"/>
  <c r="AZ108" i="10" s="1"/>
  <c r="AZ109" i="10" s="1"/>
  <c r="AZ110" i="10" s="1"/>
  <c r="AZ111" i="10" s="1"/>
  <c r="AZ112" i="10" s="1"/>
  <c r="AZ113" i="10" s="1"/>
  <c r="AZ114" i="10" s="1"/>
  <c r="AZ115" i="10" s="1"/>
  <c r="AZ116" i="10" s="1"/>
  <c r="AZ117" i="10" s="1"/>
  <c r="AZ118" i="10" s="1"/>
  <c r="AZ119" i="10" s="1"/>
  <c r="AZ120" i="10" s="1"/>
  <c r="E121" i="10" s="1"/>
  <c r="AT104" i="10"/>
  <c r="AT105" i="10" s="1"/>
  <c r="AT106" i="10" s="1"/>
  <c r="AT107" i="10" s="1"/>
  <c r="AT108" i="10" s="1"/>
  <c r="AT109" i="10" s="1"/>
  <c r="AT110" i="10" s="1"/>
  <c r="AT111" i="10" s="1"/>
  <c r="AT112" i="10" s="1"/>
  <c r="AT113" i="10" s="1"/>
  <c r="AT114" i="10" s="1"/>
  <c r="AT115" i="10" s="1"/>
  <c r="AT116" i="10" s="1"/>
  <c r="AT117" i="10" s="1"/>
  <c r="AT118" i="10" s="1"/>
  <c r="AT119" i="10" s="1"/>
  <c r="AT120" i="10" s="1"/>
  <c r="K121" i="10" s="1"/>
  <c r="AL101" i="10"/>
  <c r="AL102" i="10" s="1"/>
  <c r="AL103" i="10" s="1"/>
  <c r="AL104" i="10" s="1"/>
  <c r="AL105" i="10" s="1"/>
  <c r="AL106" i="10" s="1"/>
  <c r="AL107" i="10" s="1"/>
  <c r="AL108" i="10" s="1"/>
  <c r="AL109" i="10" s="1"/>
  <c r="AL110" i="10" s="1"/>
  <c r="AL111" i="10" s="1"/>
  <c r="AL112" i="10" s="1"/>
  <c r="AL113" i="10" s="1"/>
  <c r="AL114" i="10" s="1"/>
  <c r="AL115" i="10" s="1"/>
  <c r="AL116" i="10" s="1"/>
  <c r="AL117" i="10" s="1"/>
  <c r="AL118" i="10" s="1"/>
  <c r="AL119" i="10" s="1"/>
  <c r="AL120" i="10" s="1"/>
  <c r="AL121" i="10" s="1"/>
  <c r="AL122" i="10" s="1"/>
  <c r="AL123" i="10" s="1"/>
  <c r="AL124" i="10" s="1"/>
  <c r="AL125" i="10" s="1"/>
  <c r="AL126" i="10" s="1"/>
  <c r="AL127" i="10" s="1"/>
  <c r="AL128" i="10" s="1"/>
  <c r="U122" i="10"/>
  <c r="V122" i="10" s="1"/>
  <c r="W122" i="10" s="1"/>
  <c r="AA122" i="10" s="1"/>
  <c r="AA123" i="10" s="1"/>
  <c r="AA124" i="10" s="1"/>
  <c r="AA125" i="10" s="1"/>
  <c r="AA126" i="10" s="1"/>
  <c r="AA127" i="10" s="1"/>
  <c r="AA128" i="10" s="1"/>
  <c r="W57" i="10"/>
  <c r="AV57" i="10" s="1"/>
  <c r="AV58" i="10" s="1"/>
  <c r="AV59" i="10" s="1"/>
  <c r="AV60" i="10" s="1"/>
  <c r="AV61" i="10" s="1"/>
  <c r="AV62" i="10" s="1"/>
  <c r="AV63" i="10" s="1"/>
  <c r="AV64" i="10" s="1"/>
  <c r="AV65" i="10" s="1"/>
  <c r="AV66" i="10" s="1"/>
  <c r="AV67" i="10" s="1"/>
  <c r="AV68" i="10" s="1"/>
  <c r="AV69" i="10" s="1"/>
  <c r="AV70" i="10" s="1"/>
  <c r="E71" i="10" s="1"/>
  <c r="AX57" i="10"/>
  <c r="AX58" i="10" s="1"/>
  <c r="AX59" i="10" s="1"/>
  <c r="AX60" i="10" s="1"/>
  <c r="AX61" i="10" s="1"/>
  <c r="AX62" i="10" s="1"/>
  <c r="AX63" i="10" s="1"/>
  <c r="AX64" i="10" s="1"/>
  <c r="AX65" i="10" s="1"/>
  <c r="AX66" i="10" s="1"/>
  <c r="AX67" i="10" s="1"/>
  <c r="AX68" i="10" s="1"/>
  <c r="AX69" i="10" s="1"/>
  <c r="K70" i="10" s="1"/>
  <c r="U70" i="10" s="1"/>
  <c r="V70" i="10" s="1"/>
  <c r="W56" i="10"/>
  <c r="AH56" i="10" s="1"/>
  <c r="AH57" i="10" s="1"/>
  <c r="AH58" i="10" s="1"/>
  <c r="AH59" i="10" s="1"/>
  <c r="AH60" i="10" s="1"/>
  <c r="AH61" i="10" s="1"/>
  <c r="AH62" i="10" s="1"/>
  <c r="AH63" i="10" s="1"/>
  <c r="AH64" i="10" s="1"/>
  <c r="AH65" i="10" s="1"/>
  <c r="AH66" i="10" s="1"/>
  <c r="AH67" i="10" s="1"/>
  <c r="AH68" i="10" s="1"/>
  <c r="AH69" i="10" s="1"/>
  <c r="AH70" i="10" s="1"/>
  <c r="AH71" i="10" s="1"/>
  <c r="E72" i="10" s="1"/>
  <c r="AM56" i="10"/>
  <c r="AM57" i="10" s="1"/>
  <c r="AM58" i="10" s="1"/>
  <c r="AM59" i="10" s="1"/>
  <c r="AM60" i="10" s="1"/>
  <c r="AM61" i="10" s="1"/>
  <c r="AM62" i="10" s="1"/>
  <c r="AM63" i="10" s="1"/>
  <c r="AM64" i="10" s="1"/>
  <c r="AM65" i="10" s="1"/>
  <c r="AM66" i="10" s="1"/>
  <c r="AM67" i="10" s="1"/>
  <c r="AM68" i="10" s="1"/>
  <c r="AM69" i="10" s="1"/>
  <c r="AM70" i="10" s="1"/>
  <c r="K71" i="10" s="1"/>
  <c r="BD84" i="10"/>
  <c r="BD85" i="10" s="1"/>
  <c r="BD86" i="10" s="1"/>
  <c r="BD87" i="10" s="1"/>
  <c r="BD88" i="10" s="1"/>
  <c r="BD89" i="10" s="1"/>
  <c r="BD90" i="10" s="1"/>
  <c r="BD91" i="10" s="1"/>
  <c r="BD92" i="10" s="1"/>
  <c r="BD93" i="10" s="1"/>
  <c r="BD94" i="10" s="1"/>
  <c r="BD95" i="10" s="1"/>
  <c r="BD96" i="10" s="1"/>
  <c r="BD97" i="10" s="1"/>
  <c r="BD98" i="10" s="1"/>
  <c r="BD99" i="10" s="1"/>
  <c r="BD100" i="10" s="1"/>
  <c r="BD101" i="10" s="1"/>
  <c r="BD102" i="10" s="1"/>
  <c r="BD103" i="10" s="1"/>
  <c r="BD104" i="10" s="1"/>
  <c r="BD105" i="10" s="1"/>
  <c r="BD106" i="10" s="1"/>
  <c r="BD107" i="10" s="1"/>
  <c r="BD108" i="10" s="1"/>
  <c r="BD109" i="10" s="1"/>
  <c r="BD110" i="10" s="1"/>
  <c r="BD111" i="10" s="1"/>
  <c r="BD112" i="10" s="1"/>
  <c r="BD113" i="10" s="1"/>
  <c r="BD114" i="10" s="1"/>
  <c r="BD115" i="10" s="1"/>
  <c r="E116" i="10" s="1"/>
  <c r="U102" i="10"/>
  <c r="V102" i="10" s="1"/>
  <c r="W102" i="10" s="1"/>
  <c r="AG102" i="10" s="1"/>
  <c r="AG103" i="10" s="1"/>
  <c r="AG104" i="10" s="1"/>
  <c r="AG105" i="10" s="1"/>
  <c r="AG106" i="10" s="1"/>
  <c r="AG107" i="10" s="1"/>
  <c r="AG108" i="10" s="1"/>
  <c r="AG109" i="10" s="1"/>
  <c r="AG110" i="10" s="1"/>
  <c r="AG111" i="10" s="1"/>
  <c r="AG112" i="10" s="1"/>
  <c r="AG113" i="10" s="1"/>
  <c r="AG114" i="10" s="1"/>
  <c r="AG115" i="10" s="1"/>
  <c r="AG116" i="10" s="1"/>
  <c r="AG117" i="10" s="1"/>
  <c r="AG118" i="10" s="1"/>
  <c r="AG119" i="10" s="1"/>
  <c r="AG120" i="10" s="1"/>
  <c r="AG121" i="10" s="1"/>
  <c r="AG122" i="10" s="1"/>
  <c r="AG123" i="10" s="1"/>
  <c r="E124" i="10" s="1"/>
  <c r="U101" i="10"/>
  <c r="V101" i="10" s="1"/>
  <c r="W101" i="10" s="1"/>
  <c r="AD101" i="10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K116" i="10" s="1"/>
  <c r="BC107" i="10"/>
  <c r="BC108" i="10" s="1"/>
  <c r="BC109" i="10" s="1"/>
  <c r="BC110" i="10" s="1"/>
  <c r="BC111" i="10" s="1"/>
  <c r="BC112" i="10" s="1"/>
  <c r="BC113" i="10" s="1"/>
  <c r="BC114" i="10" s="1"/>
  <c r="BC115" i="10" s="1"/>
  <c r="BC116" i="10" s="1"/>
  <c r="BC117" i="10" s="1"/>
  <c r="BC118" i="10" s="1"/>
  <c r="BC119" i="10" s="1"/>
  <c r="BC120" i="10" s="1"/>
  <c r="BC121" i="10" s="1"/>
  <c r="BC122" i="10" s="1"/>
  <c r="BC123" i="10" s="1"/>
  <c r="BC124" i="10" s="1"/>
  <c r="BC125" i="10" s="1"/>
  <c r="BC126" i="10" s="1"/>
  <c r="BC127" i="10" s="1"/>
  <c r="K128" i="10" s="1"/>
  <c r="AE106" i="10"/>
  <c r="AE107" i="10" s="1"/>
  <c r="AE108" i="10" s="1"/>
  <c r="AE109" i="10" s="1"/>
  <c r="AE110" i="10" s="1"/>
  <c r="AE111" i="10" s="1"/>
  <c r="AE112" i="10" s="1"/>
  <c r="AE113" i="10" s="1"/>
  <c r="AE114" i="10" s="1"/>
  <c r="K115" i="10" s="1"/>
  <c r="AJ51" i="10"/>
  <c r="AJ52" i="10" s="1"/>
  <c r="AJ53" i="10" s="1"/>
  <c r="AJ54" i="10" s="1"/>
  <c r="AJ55" i="10" s="1"/>
  <c r="AJ56" i="10" s="1"/>
  <c r="AJ57" i="10" s="1"/>
  <c r="AJ58" i="10" s="1"/>
  <c r="AJ59" i="10" s="1"/>
  <c r="AJ60" i="10" s="1"/>
  <c r="AJ61" i="10" s="1"/>
  <c r="AJ62" i="10" s="1"/>
  <c r="AJ63" i="10" s="1"/>
  <c r="AJ64" i="10" s="1"/>
  <c r="AJ65" i="10" s="1"/>
  <c r="AJ66" i="10" s="1"/>
  <c r="K67" i="10" s="1"/>
  <c r="W70" i="10" l="1"/>
  <c r="AF70" i="10"/>
  <c r="AF71" i="10" s="1"/>
  <c r="AF72" i="10" s="1"/>
  <c r="AF73" i="10" s="1"/>
  <c r="AF74" i="10" s="1"/>
  <c r="AF75" i="10" s="1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E88" i="10" s="1"/>
  <c r="AW129" i="10"/>
  <c r="AW130" i="10" s="1"/>
  <c r="AW131" i="10" s="1"/>
  <c r="AW132" i="10" s="1"/>
  <c r="AW133" i="10" s="1"/>
  <c r="AW134" i="10" s="1"/>
  <c r="AW135" i="10" s="1"/>
  <c r="E136" i="10" s="1"/>
  <c r="U121" i="10"/>
  <c r="V121" i="10" s="1"/>
  <c r="W121" i="10" s="1"/>
  <c r="U115" i="10"/>
  <c r="V115" i="10" s="1"/>
  <c r="W115" i="10" s="1"/>
  <c r="AE115" i="10" s="1"/>
  <c r="AE116" i="10" s="1"/>
  <c r="AE117" i="10" s="1"/>
  <c r="AE118" i="10" s="1"/>
  <c r="AE119" i="10" s="1"/>
  <c r="AE120" i="10" s="1"/>
  <c r="AE121" i="10" s="1"/>
  <c r="AE122" i="10" s="1"/>
  <c r="AE123" i="10" s="1"/>
  <c r="AE124" i="10" s="1"/>
  <c r="AE125" i="10" s="1"/>
  <c r="AE126" i="10" s="1"/>
  <c r="K127" i="10" s="1"/>
  <c r="AN115" i="10"/>
  <c r="AN116" i="10" s="1"/>
  <c r="AN117" i="10" s="1"/>
  <c r="AN118" i="10" s="1"/>
  <c r="AN119" i="10" s="1"/>
  <c r="AN120" i="10" s="1"/>
  <c r="AN121" i="10" s="1"/>
  <c r="AN122" i="10" s="1"/>
  <c r="K123" i="10" s="1"/>
  <c r="U120" i="10"/>
  <c r="V120" i="10" s="1"/>
  <c r="W120" i="10" s="1"/>
  <c r="BH120" i="10" s="1"/>
  <c r="BH121" i="10" s="1"/>
  <c r="BH122" i="10" s="1"/>
  <c r="BH123" i="10" s="1"/>
  <c r="BH124" i="10" s="1"/>
  <c r="BH125" i="10" s="1"/>
  <c r="BH126" i="10" s="1"/>
  <c r="BH127" i="10" s="1"/>
  <c r="BH128" i="10" s="1"/>
  <c r="U116" i="10"/>
  <c r="V116" i="10" s="1"/>
  <c r="W116" i="10" s="1"/>
  <c r="BD116" i="10"/>
  <c r="BD117" i="10" s="1"/>
  <c r="BD118" i="10" s="1"/>
  <c r="BD119" i="10" s="1"/>
  <c r="BD120" i="10" s="1"/>
  <c r="BD121" i="10" s="1"/>
  <c r="BD122" i="10" s="1"/>
  <c r="BD123" i="10" s="1"/>
  <c r="K124" i="10" s="1"/>
  <c r="U124" i="10" s="1"/>
  <c r="V124" i="10" s="1"/>
  <c r="U72" i="10"/>
  <c r="V72" i="10" s="1"/>
  <c r="W72" i="10" s="1"/>
  <c r="BA72" i="10" s="1"/>
  <c r="BA73" i="10" s="1"/>
  <c r="BA74" i="10" s="1"/>
  <c r="BA75" i="10" s="1"/>
  <c r="BA76" i="10" s="1"/>
  <c r="BA77" i="10" s="1"/>
  <c r="BA78" i="10" s="1"/>
  <c r="BA79" i="10" s="1"/>
  <c r="BA80" i="10" s="1"/>
  <c r="BA81" i="10" s="1"/>
  <c r="BA82" i="10" s="1"/>
  <c r="BA83" i="10" s="1"/>
  <c r="BA84" i="10" s="1"/>
  <c r="BA85" i="10" s="1"/>
  <c r="BA86" i="10" s="1"/>
  <c r="BA87" i="10" s="1"/>
  <c r="BA88" i="10" s="1"/>
  <c r="E89" i="10" s="1"/>
  <c r="AX70" i="10"/>
  <c r="AX71" i="10" s="1"/>
  <c r="AX72" i="10" s="1"/>
  <c r="AX73" i="10" s="1"/>
  <c r="AX74" i="10" s="1"/>
  <c r="AX75" i="10" s="1"/>
  <c r="AX76" i="10" s="1"/>
  <c r="AX77" i="10" s="1"/>
  <c r="AX78" i="10" s="1"/>
  <c r="AX79" i="10" s="1"/>
  <c r="AX80" i="10" s="1"/>
  <c r="AX81" i="10" s="1"/>
  <c r="AX82" i="10" s="1"/>
  <c r="AX83" i="10" s="1"/>
  <c r="AX84" i="10" s="1"/>
  <c r="AX85" i="10" s="1"/>
  <c r="AX86" i="10" s="1"/>
  <c r="E87" i="10" s="1"/>
  <c r="U71" i="10"/>
  <c r="V71" i="10" s="1"/>
  <c r="W71" i="10" s="1"/>
  <c r="U67" i="10"/>
  <c r="V67" i="10" s="1"/>
  <c r="AA129" i="10"/>
  <c r="AA130" i="10" s="1"/>
  <c r="AA131" i="10" s="1"/>
  <c r="AA132" i="10" s="1"/>
  <c r="AA133" i="10" s="1"/>
  <c r="AA134" i="10" s="1"/>
  <c r="AA135" i="10" s="1"/>
  <c r="AA136" i="10" s="1"/>
  <c r="AA137" i="10" s="1"/>
  <c r="AA138" i="10" s="1"/>
  <c r="AA139" i="10" s="1"/>
  <c r="AA140" i="10" s="1"/>
  <c r="AA141" i="10" s="1"/>
  <c r="AA142" i="10" s="1"/>
  <c r="AA143" i="10" s="1"/>
  <c r="AA144" i="10" s="1"/>
  <c r="E145" i="10" s="1"/>
  <c r="AK122" i="10"/>
  <c r="AK123" i="10" s="1"/>
  <c r="AK124" i="10" s="1"/>
  <c r="AK125" i="10" s="1"/>
  <c r="AK126" i="10" s="1"/>
  <c r="AK127" i="10" s="1"/>
  <c r="AK128" i="10" s="1"/>
  <c r="AB102" i="10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AB119" i="10" s="1"/>
  <c r="AB120" i="10" s="1"/>
  <c r="AB121" i="10" s="1"/>
  <c r="AB122" i="10" s="1"/>
  <c r="AB123" i="10" s="1"/>
  <c r="AB124" i="10" s="1"/>
  <c r="AB125" i="10" s="1"/>
  <c r="AB126" i="10" s="1"/>
  <c r="AB127" i="10" s="1"/>
  <c r="AB128" i="10" s="1"/>
  <c r="AL129" i="10"/>
  <c r="AL130" i="10" s="1"/>
  <c r="AL131" i="10" s="1"/>
  <c r="AL132" i="10" s="1"/>
  <c r="AL133" i="10" s="1"/>
  <c r="AL134" i="10" s="1"/>
  <c r="AL135" i="10" s="1"/>
  <c r="AL136" i="10" s="1"/>
  <c r="AL137" i="10" s="1"/>
  <c r="K138" i="10" s="1"/>
  <c r="BB129" i="10"/>
  <c r="BB130" i="10" s="1"/>
  <c r="BB131" i="10" s="1"/>
  <c r="BB132" i="10" s="1"/>
  <c r="BB133" i="10" s="1"/>
  <c r="K134" i="10" s="1"/>
  <c r="U128" i="10"/>
  <c r="V128" i="10" s="1"/>
  <c r="AT121" i="10"/>
  <c r="AT122" i="10" s="1"/>
  <c r="AT123" i="10" s="1"/>
  <c r="AT124" i="10" s="1"/>
  <c r="AT125" i="10" s="1"/>
  <c r="AT126" i="10" s="1"/>
  <c r="AT127" i="10" s="1"/>
  <c r="AT128" i="10" s="1"/>
  <c r="AM71" i="10"/>
  <c r="AM72" i="10" s="1"/>
  <c r="AM73" i="10" s="1"/>
  <c r="AM74" i="10" s="1"/>
  <c r="AM75" i="10" s="1"/>
  <c r="AM76" i="10" s="1"/>
  <c r="AM77" i="10" s="1"/>
  <c r="AM78" i="10" s="1"/>
  <c r="AM79" i="10" s="1"/>
  <c r="AM80" i="10" s="1"/>
  <c r="AM81" i="10" s="1"/>
  <c r="AM82" i="10" s="1"/>
  <c r="AM83" i="10" s="1"/>
  <c r="AM84" i="10" s="1"/>
  <c r="AM85" i="10" s="1"/>
  <c r="AM86" i="10" s="1"/>
  <c r="K87" i="10" s="1"/>
  <c r="AD116" i="10"/>
  <c r="AD117" i="10" s="1"/>
  <c r="AD118" i="10" s="1"/>
  <c r="AD119" i="10" s="1"/>
  <c r="AD120" i="10" s="1"/>
  <c r="AD121" i="10" s="1"/>
  <c r="AD122" i="10" s="1"/>
  <c r="AD123" i="10" s="1"/>
  <c r="AD124" i="10" s="1"/>
  <c r="AD125" i="10" s="1"/>
  <c r="AD126" i="10" s="1"/>
  <c r="AD127" i="10" s="1"/>
  <c r="AD128" i="10" s="1"/>
  <c r="AR105" i="10"/>
  <c r="AR106" i="10" s="1"/>
  <c r="AR107" i="10" s="1"/>
  <c r="AR108" i="10" s="1"/>
  <c r="AR109" i="10" s="1"/>
  <c r="AR110" i="10" s="1"/>
  <c r="AR111" i="10" s="1"/>
  <c r="AR112" i="10" s="1"/>
  <c r="AR113" i="10" s="1"/>
  <c r="AR114" i="10" s="1"/>
  <c r="AR115" i="10" s="1"/>
  <c r="AR116" i="10" s="1"/>
  <c r="AR117" i="10" s="1"/>
  <c r="AR118" i="10" s="1"/>
  <c r="AR119" i="10" s="1"/>
  <c r="AR120" i="10" s="1"/>
  <c r="AR121" i="10" s="1"/>
  <c r="AR122" i="10" s="1"/>
  <c r="AR123" i="10" s="1"/>
  <c r="AR124" i="10" s="1"/>
  <c r="AR125" i="10" s="1"/>
  <c r="AR126" i="10" s="1"/>
  <c r="E127" i="10" s="1"/>
  <c r="W124" i="10" l="1"/>
  <c r="AG124" i="10"/>
  <c r="AG125" i="10" s="1"/>
  <c r="AG126" i="10" s="1"/>
  <c r="AG127" i="10" s="1"/>
  <c r="AG128" i="10" s="1"/>
  <c r="AP120" i="10"/>
  <c r="AP121" i="10" s="1"/>
  <c r="AP122" i="10" s="1"/>
  <c r="AP123" i="10" s="1"/>
  <c r="AP124" i="10" s="1"/>
  <c r="AP125" i="10" s="1"/>
  <c r="AP126" i="10" s="1"/>
  <c r="AP127" i="10" s="1"/>
  <c r="AP128" i="10" s="1"/>
  <c r="BH129" i="10"/>
  <c r="BH130" i="10" s="1"/>
  <c r="BH131" i="10" s="1"/>
  <c r="BH132" i="10" s="1"/>
  <c r="BH133" i="10" s="1"/>
  <c r="BH134" i="10" s="1"/>
  <c r="BH135" i="10" s="1"/>
  <c r="BH136" i="10" s="1"/>
  <c r="BH137" i="10" s="1"/>
  <c r="BH138" i="10" s="1"/>
  <c r="BH139" i="10" s="1"/>
  <c r="BH140" i="10" s="1"/>
  <c r="K141" i="10" s="1"/>
  <c r="U123" i="10"/>
  <c r="V123" i="10" s="1"/>
  <c r="W67" i="10"/>
  <c r="AJ67" i="10" s="1"/>
  <c r="AJ68" i="10" s="1"/>
  <c r="AJ69" i="10" s="1"/>
  <c r="AJ70" i="10" s="1"/>
  <c r="AJ71" i="10" s="1"/>
  <c r="AJ72" i="10" s="1"/>
  <c r="AJ73" i="10" s="1"/>
  <c r="AJ74" i="10" s="1"/>
  <c r="AJ75" i="10" s="1"/>
  <c r="AJ76" i="10" s="1"/>
  <c r="AJ77" i="10" s="1"/>
  <c r="AJ78" i="10" s="1"/>
  <c r="AJ79" i="10" s="1"/>
  <c r="AJ80" i="10" s="1"/>
  <c r="AJ81" i="10" s="1"/>
  <c r="AJ82" i="10" s="1"/>
  <c r="E83" i="10" s="1"/>
  <c r="AI67" i="10"/>
  <c r="AI68" i="10" s="1"/>
  <c r="AI69" i="10" s="1"/>
  <c r="AI70" i="10" s="1"/>
  <c r="AI71" i="10" s="1"/>
  <c r="AI72" i="10" s="1"/>
  <c r="AI73" i="10" s="1"/>
  <c r="AI74" i="10" s="1"/>
  <c r="AI75" i="10" s="1"/>
  <c r="AI76" i="10" s="1"/>
  <c r="AI77" i="10" s="1"/>
  <c r="AI78" i="10" s="1"/>
  <c r="AI79" i="10" s="1"/>
  <c r="AI80" i="10" s="1"/>
  <c r="AI81" i="10" s="1"/>
  <c r="AI82" i="10" s="1"/>
  <c r="AI83" i="10" s="1"/>
  <c r="AI84" i="10" s="1"/>
  <c r="AI85" i="10" s="1"/>
  <c r="AI86" i="10" s="1"/>
  <c r="AI87" i="10" s="1"/>
  <c r="K88" i="10" s="1"/>
  <c r="W128" i="10"/>
  <c r="BC128" i="10" s="1"/>
  <c r="BE128" i="10"/>
  <c r="AT129" i="10"/>
  <c r="AT130" i="10" s="1"/>
  <c r="AT131" i="10" s="1"/>
  <c r="AT132" i="10" s="1"/>
  <c r="AT133" i="10" s="1"/>
  <c r="AT134" i="10" s="1"/>
  <c r="AT135" i="10" s="1"/>
  <c r="AT136" i="10" s="1"/>
  <c r="AT137" i="10" s="1"/>
  <c r="AT138" i="10" s="1"/>
  <c r="AT139" i="10" s="1"/>
  <c r="AT140" i="10" s="1"/>
  <c r="AT141" i="10" s="1"/>
  <c r="AT142" i="10" s="1"/>
  <c r="AT143" i="10" s="1"/>
  <c r="AT144" i="10" s="1"/>
  <c r="AT145" i="10" s="1"/>
  <c r="K146" i="10" s="1"/>
  <c r="AZ121" i="10"/>
  <c r="AZ122" i="10" s="1"/>
  <c r="AZ123" i="10" s="1"/>
  <c r="AZ124" i="10" s="1"/>
  <c r="AZ125" i="10" s="1"/>
  <c r="AZ126" i="10" s="1"/>
  <c r="AZ127" i="10" s="1"/>
  <c r="AZ128" i="10" s="1"/>
  <c r="AV71" i="10"/>
  <c r="AV72" i="10" s="1"/>
  <c r="AV73" i="10" s="1"/>
  <c r="AV74" i="10" s="1"/>
  <c r="AV75" i="10" s="1"/>
  <c r="AV76" i="10" s="1"/>
  <c r="AV77" i="10" s="1"/>
  <c r="AV78" i="10" s="1"/>
  <c r="AV79" i="10" s="1"/>
  <c r="AV80" i="10" s="1"/>
  <c r="AV81" i="10" s="1"/>
  <c r="AV82" i="10" s="1"/>
  <c r="AV83" i="10" s="1"/>
  <c r="AV84" i="10" s="1"/>
  <c r="AV85" i="10" s="1"/>
  <c r="AV86" i="10" s="1"/>
  <c r="AV87" i="10" s="1"/>
  <c r="AV88" i="10" s="1"/>
  <c r="K89" i="10" s="1"/>
  <c r="U136" i="10"/>
  <c r="V136" i="10" s="1"/>
  <c r="W136" i="10" s="1"/>
  <c r="AU136" i="10" s="1"/>
  <c r="AU137" i="10" s="1"/>
  <c r="AU138" i="10" s="1"/>
  <c r="AU139" i="10" s="1"/>
  <c r="K140" i="10" s="1"/>
  <c r="U87" i="10"/>
  <c r="V87" i="10" s="1"/>
  <c r="W87" i="10" s="1"/>
  <c r="AM87" i="10" s="1"/>
  <c r="AM88" i="10" s="1"/>
  <c r="AM89" i="10" s="1"/>
  <c r="AM90" i="10" s="1"/>
  <c r="AM91" i="10" s="1"/>
  <c r="AM92" i="10" s="1"/>
  <c r="AM93" i="10" s="1"/>
  <c r="AM94" i="10" s="1"/>
  <c r="AM95" i="10" s="1"/>
  <c r="AM96" i="10" s="1"/>
  <c r="AM97" i="10" s="1"/>
  <c r="AM98" i="10" s="1"/>
  <c r="AM99" i="10" s="1"/>
  <c r="AM100" i="10" s="1"/>
  <c r="AM101" i="10" s="1"/>
  <c r="AM102" i="10" s="1"/>
  <c r="AM103" i="10" s="1"/>
  <c r="AM104" i="10" s="1"/>
  <c r="AM105" i="10" s="1"/>
  <c r="AM106" i="10" s="1"/>
  <c r="AM107" i="10" s="1"/>
  <c r="AM108" i="10" s="1"/>
  <c r="AM109" i="10" s="1"/>
  <c r="AM110" i="10" s="1"/>
  <c r="AM111" i="10" s="1"/>
  <c r="E112" i="10" s="1"/>
  <c r="K129" i="10"/>
  <c r="AH72" i="10"/>
  <c r="AH73" i="10" s="1"/>
  <c r="AH74" i="10" s="1"/>
  <c r="AH75" i="10" s="1"/>
  <c r="AH76" i="10" s="1"/>
  <c r="AH77" i="10" s="1"/>
  <c r="AH78" i="10" s="1"/>
  <c r="AH79" i="10" s="1"/>
  <c r="AH80" i="10" s="1"/>
  <c r="AH81" i="10" s="1"/>
  <c r="AH82" i="10" s="1"/>
  <c r="K83" i="10" s="1"/>
  <c r="AK129" i="10"/>
  <c r="AK130" i="10" s="1"/>
  <c r="AK131" i="10" s="1"/>
  <c r="AK132" i="10" s="1"/>
  <c r="AK133" i="10" s="1"/>
  <c r="AK134" i="10" s="1"/>
  <c r="K135" i="10" s="1"/>
  <c r="BD124" i="10"/>
  <c r="BD125" i="10" s="1"/>
  <c r="BD126" i="10" s="1"/>
  <c r="BD127" i="10" s="1"/>
  <c r="BD128" i="10" s="1"/>
  <c r="U127" i="10"/>
  <c r="V127" i="10" s="1"/>
  <c r="W127" i="10" s="1"/>
  <c r="AE127" i="10" s="1"/>
  <c r="AE128" i="10" s="1"/>
  <c r="E129" i="10"/>
  <c r="AE129" i="10" l="1"/>
  <c r="AE130" i="10" s="1"/>
  <c r="AE131" i="10" s="1"/>
  <c r="AE132" i="10" s="1"/>
  <c r="K133" i="10" s="1"/>
  <c r="BD129" i="10"/>
  <c r="BD130" i="10" s="1"/>
  <c r="BD131" i="10" s="1"/>
  <c r="BD132" i="10" s="1"/>
  <c r="BD133" i="10" s="1"/>
  <c r="BD134" i="10" s="1"/>
  <c r="BD135" i="10" s="1"/>
  <c r="BD136" i="10" s="1"/>
  <c r="BD137" i="10" s="1"/>
  <c r="BD138" i="10" s="1"/>
  <c r="BD139" i="10" s="1"/>
  <c r="BD140" i="10" s="1"/>
  <c r="BD141" i="10" s="1"/>
  <c r="E142" i="10" s="1"/>
  <c r="W123" i="10"/>
  <c r="AN123" i="10" s="1"/>
  <c r="AN124" i="10" s="1"/>
  <c r="AN125" i="10" s="1"/>
  <c r="AN126" i="10" s="1"/>
  <c r="AN127" i="10" s="1"/>
  <c r="AN128" i="10" s="1"/>
  <c r="BG123" i="10"/>
  <c r="BG124" i="10" s="1"/>
  <c r="BG125" i="10" s="1"/>
  <c r="BG126" i="10" s="1"/>
  <c r="BG127" i="10" s="1"/>
  <c r="BG128" i="10" s="1"/>
  <c r="U141" i="10"/>
  <c r="V141" i="10" s="1"/>
  <c r="AP129" i="10"/>
  <c r="E130" i="10" s="1"/>
  <c r="U83" i="10"/>
  <c r="V83" i="10" s="1"/>
  <c r="W83" i="10" s="1"/>
  <c r="U89" i="10"/>
  <c r="V89" i="10" s="1"/>
  <c r="U88" i="10"/>
  <c r="V88" i="10" s="1"/>
  <c r="AG129" i="10"/>
  <c r="AG130" i="10" s="1"/>
  <c r="AG131" i="10" s="1"/>
  <c r="AG132" i="10" s="1"/>
  <c r="AG133" i="10" s="1"/>
  <c r="AG134" i="10" s="1"/>
  <c r="AG135" i="10" s="1"/>
  <c r="AG136" i="10" s="1"/>
  <c r="AG137" i="10" s="1"/>
  <c r="AG138" i="10" s="1"/>
  <c r="AG139" i="10" s="1"/>
  <c r="E140" i="10" s="1"/>
  <c r="AW136" i="10"/>
  <c r="AW137" i="10" s="1"/>
  <c r="AW138" i="10" s="1"/>
  <c r="AW139" i="10" s="1"/>
  <c r="AW140" i="10" s="1"/>
  <c r="AW141" i="10" s="1"/>
  <c r="AW142" i="10" s="1"/>
  <c r="AW143" i="10" s="1"/>
  <c r="AW144" i="10" s="1"/>
  <c r="AW145" i="10" s="1"/>
  <c r="AW146" i="10" s="1"/>
  <c r="AW147" i="10" s="1"/>
  <c r="AW148" i="10" s="1"/>
  <c r="AW149" i="10" s="1"/>
  <c r="K150" i="10" s="1"/>
  <c r="AZ129" i="10"/>
  <c r="AZ130" i="10" s="1"/>
  <c r="AZ131" i="10" s="1"/>
  <c r="AZ132" i="10" s="1"/>
  <c r="AZ133" i="10" s="1"/>
  <c r="AZ134" i="10" s="1"/>
  <c r="AZ135" i="10" s="1"/>
  <c r="AZ136" i="10" s="1"/>
  <c r="K137" i="10" s="1"/>
  <c r="U129" i="10"/>
  <c r="V129" i="10" s="1"/>
  <c r="W129" i="10" s="1"/>
  <c r="BE129" i="10"/>
  <c r="BE130" i="10" s="1"/>
  <c r="BE131" i="10" s="1"/>
  <c r="BE132" i="10" s="1"/>
  <c r="BE133" i="10" s="1"/>
  <c r="BE134" i="10" s="1"/>
  <c r="BE135" i="10" s="1"/>
  <c r="BE136" i="10" s="1"/>
  <c r="BE137" i="10" s="1"/>
  <c r="BE138" i="10" s="1"/>
  <c r="BE139" i="10" s="1"/>
  <c r="BE140" i="10" s="1"/>
  <c r="BE141" i="10" s="1"/>
  <c r="BE142" i="10" s="1"/>
  <c r="K143" i="10" s="1"/>
  <c r="AX87" i="10"/>
  <c r="AX88" i="10" s="1"/>
  <c r="AX89" i="10" s="1"/>
  <c r="AX90" i="10" s="1"/>
  <c r="AX91" i="10" s="1"/>
  <c r="AX92" i="10" s="1"/>
  <c r="AX93" i="10" s="1"/>
  <c r="AX94" i="10" s="1"/>
  <c r="AX95" i="10" s="1"/>
  <c r="AX96" i="10" s="1"/>
  <c r="AX97" i="10" s="1"/>
  <c r="AX98" i="10" s="1"/>
  <c r="E99" i="10" s="1"/>
  <c r="AH83" i="10"/>
  <c r="AH84" i="10" s="1"/>
  <c r="AH85" i="10" s="1"/>
  <c r="AH86" i="10" s="1"/>
  <c r="AH87" i="10" s="1"/>
  <c r="AH88" i="10" s="1"/>
  <c r="AH89" i="10" s="1"/>
  <c r="AH90" i="10" s="1"/>
  <c r="AH91" i="10" s="1"/>
  <c r="AH92" i="10" s="1"/>
  <c r="AH93" i="10" s="1"/>
  <c r="AH94" i="10" s="1"/>
  <c r="AH95" i="10" s="1"/>
  <c r="AH96" i="10" s="1"/>
  <c r="AH97" i="10" s="1"/>
  <c r="AH98" i="10" s="1"/>
  <c r="K99" i="10" s="1"/>
  <c r="AR127" i="10"/>
  <c r="AR128" i="10" s="1"/>
  <c r="AB129" i="10"/>
  <c r="AB130" i="10" s="1"/>
  <c r="AB131" i="10" s="1"/>
  <c r="AB132" i="10" s="1"/>
  <c r="AB133" i="10" s="1"/>
  <c r="AB134" i="10" s="1"/>
  <c r="AB135" i="10" s="1"/>
  <c r="AB136" i="10" s="1"/>
  <c r="AB137" i="10" s="1"/>
  <c r="AB138" i="10" s="1"/>
  <c r="K139" i="10" s="1"/>
  <c r="BC129" i="10"/>
  <c r="BC130" i="10" s="1"/>
  <c r="BC131" i="10" s="1"/>
  <c r="E132" i="10" s="1"/>
  <c r="W141" i="10" l="1"/>
  <c r="BH141" i="10" s="1"/>
  <c r="BH142" i="10" s="1"/>
  <c r="BH143" i="10" s="1"/>
  <c r="BH144" i="10" s="1"/>
  <c r="BH145" i="10" s="1"/>
  <c r="BH146" i="10" s="1"/>
  <c r="BH147" i="10" s="1"/>
  <c r="BH148" i="10" s="1"/>
  <c r="BH149" i="10" s="1"/>
  <c r="BH150" i="10" s="1"/>
  <c r="BH151" i="10" s="1"/>
  <c r="BH152" i="10" s="1"/>
  <c r="BH153" i="10" s="1"/>
  <c r="BH154" i="10" s="1"/>
  <c r="BH155" i="10" s="1"/>
  <c r="BH156" i="10" s="1"/>
  <c r="BH157" i="10" s="1"/>
  <c r="BH158" i="10" s="1"/>
  <c r="BH159" i="10" s="1"/>
  <c r="BH160" i="10" s="1"/>
  <c r="AC141" i="10"/>
  <c r="AC142" i="10" s="1"/>
  <c r="AC143" i="10" s="1"/>
  <c r="AC144" i="10" s="1"/>
  <c r="AC145" i="10" s="1"/>
  <c r="AC146" i="10" s="1"/>
  <c r="AC147" i="10" s="1"/>
  <c r="AC148" i="10" s="1"/>
  <c r="AC149" i="10" s="1"/>
  <c r="AC150" i="10" s="1"/>
  <c r="AC151" i="10" s="1"/>
  <c r="AC152" i="10" s="1"/>
  <c r="AC153" i="10" s="1"/>
  <c r="AC154" i="10" s="1"/>
  <c r="AC155" i="10" s="1"/>
  <c r="AC156" i="10" s="1"/>
  <c r="K157" i="10" s="1"/>
  <c r="BG129" i="10"/>
  <c r="BG130" i="10" s="1"/>
  <c r="BG131" i="10" s="1"/>
  <c r="BG132" i="10" s="1"/>
  <c r="BG133" i="10" s="1"/>
  <c r="BG134" i="10" s="1"/>
  <c r="BG135" i="10" s="1"/>
  <c r="BG136" i="10" s="1"/>
  <c r="BG137" i="10" s="1"/>
  <c r="BG138" i="10" s="1"/>
  <c r="BG139" i="10" s="1"/>
  <c r="BG140" i="10" s="1"/>
  <c r="BG141" i="10" s="1"/>
  <c r="BG142" i="10" s="1"/>
  <c r="BG143" i="10" s="1"/>
  <c r="BG144" i="10" s="1"/>
  <c r="BG145" i="10" s="1"/>
  <c r="BG146" i="10" s="1"/>
  <c r="E147" i="10" s="1"/>
  <c r="AN129" i="10"/>
  <c r="AN130" i="10" s="1"/>
  <c r="AN131" i="10" s="1"/>
  <c r="AN132" i="10" s="1"/>
  <c r="AN133" i="10" s="1"/>
  <c r="AN134" i="10" s="1"/>
  <c r="AN135" i="10" s="1"/>
  <c r="AN136" i="10" s="1"/>
  <c r="AN137" i="10" s="1"/>
  <c r="AN138" i="10" s="1"/>
  <c r="AN139" i="10" s="1"/>
  <c r="AN140" i="10" s="1"/>
  <c r="AN141" i="10" s="1"/>
  <c r="AN142" i="10" s="1"/>
  <c r="AN143" i="10" s="1"/>
  <c r="AN144" i="10" s="1"/>
  <c r="AN145" i="10" s="1"/>
  <c r="AN146" i="10" s="1"/>
  <c r="AN147" i="10" s="1"/>
  <c r="AN148" i="10" s="1"/>
  <c r="K149" i="10" s="1"/>
  <c r="U99" i="10"/>
  <c r="V99" i="10" s="1"/>
  <c r="W99" i="10" s="1"/>
  <c r="AH99" i="10" s="1"/>
  <c r="AH100" i="10" s="1"/>
  <c r="AH101" i="10" s="1"/>
  <c r="AH102" i="10" s="1"/>
  <c r="AH103" i="10" s="1"/>
  <c r="AH104" i="10" s="1"/>
  <c r="AH105" i="10" s="1"/>
  <c r="AH106" i="10" s="1"/>
  <c r="AH107" i="10" s="1"/>
  <c r="AH108" i="10" s="1"/>
  <c r="AH109" i="10" s="1"/>
  <c r="AH110" i="10" s="1"/>
  <c r="AH111" i="10" s="1"/>
  <c r="AH112" i="10" s="1"/>
  <c r="K113" i="10" s="1"/>
  <c r="AR129" i="10"/>
  <c r="AR130" i="10" s="1"/>
  <c r="AR131" i="10" s="1"/>
  <c r="AR132" i="10" s="1"/>
  <c r="AR133" i="10" s="1"/>
  <c r="AR134" i="10" s="1"/>
  <c r="AR135" i="10" s="1"/>
  <c r="AR136" i="10" s="1"/>
  <c r="AR137" i="10" s="1"/>
  <c r="AR138" i="10" s="1"/>
  <c r="AR139" i="10" s="1"/>
  <c r="AR140" i="10" s="1"/>
  <c r="AR141" i="10" s="1"/>
  <c r="AR142" i="10" s="1"/>
  <c r="AR143" i="10" s="1"/>
  <c r="AR144" i="10" s="1"/>
  <c r="K145" i="10" s="1"/>
  <c r="W89" i="10"/>
  <c r="AV89" i="10" s="1"/>
  <c r="AV90" i="10" s="1"/>
  <c r="AV91" i="10" s="1"/>
  <c r="AV92" i="10" s="1"/>
  <c r="AV93" i="10" s="1"/>
  <c r="AV94" i="10" s="1"/>
  <c r="AV95" i="10" s="1"/>
  <c r="AV96" i="10" s="1"/>
  <c r="AV97" i="10" s="1"/>
  <c r="AV98" i="10" s="1"/>
  <c r="AV99" i="10" s="1"/>
  <c r="AV100" i="10" s="1"/>
  <c r="AV101" i="10" s="1"/>
  <c r="AV102" i="10" s="1"/>
  <c r="AV103" i="10" s="1"/>
  <c r="AV104" i="10" s="1"/>
  <c r="AV105" i="10" s="1"/>
  <c r="AV106" i="10" s="1"/>
  <c r="AV107" i="10" s="1"/>
  <c r="AV108" i="10" s="1"/>
  <c r="AV109" i="10" s="1"/>
  <c r="AV110" i="10" s="1"/>
  <c r="AV111" i="10" s="1"/>
  <c r="AV112" i="10" s="1"/>
  <c r="AV113" i="10" s="1"/>
  <c r="AV114" i="10" s="1"/>
  <c r="AV115" i="10" s="1"/>
  <c r="AV116" i="10" s="1"/>
  <c r="AV117" i="10" s="1"/>
  <c r="AV118" i="10" s="1"/>
  <c r="AV119" i="10" s="1"/>
  <c r="AV120" i="10" s="1"/>
  <c r="AV121" i="10" s="1"/>
  <c r="AV122" i="10" s="1"/>
  <c r="AV123" i="10" s="1"/>
  <c r="AV124" i="10" s="1"/>
  <c r="AV125" i="10" s="1"/>
  <c r="K126" i="10" s="1"/>
  <c r="BA89" i="10"/>
  <c r="BA90" i="10" s="1"/>
  <c r="BA91" i="10" s="1"/>
  <c r="BA92" i="10" s="1"/>
  <c r="BA93" i="10" s="1"/>
  <c r="BA94" i="10" s="1"/>
  <c r="BA95" i="10" s="1"/>
  <c r="BA96" i="10" s="1"/>
  <c r="BA97" i="10" s="1"/>
  <c r="BA98" i="10" s="1"/>
  <c r="BA99" i="10" s="1"/>
  <c r="E100" i="10" s="1"/>
  <c r="AD129" i="10"/>
  <c r="AD130" i="10" s="1"/>
  <c r="AD131" i="10" s="1"/>
  <c r="AD132" i="10" s="1"/>
  <c r="AD133" i="10" s="1"/>
  <c r="AD134" i="10" s="1"/>
  <c r="AD135" i="10" s="1"/>
  <c r="AD136" i="10" s="1"/>
  <c r="AD137" i="10" s="1"/>
  <c r="AD138" i="10" s="1"/>
  <c r="AD139" i="10" s="1"/>
  <c r="AD140" i="10" s="1"/>
  <c r="AD141" i="10" s="1"/>
  <c r="K142" i="10" s="1"/>
  <c r="U140" i="10"/>
  <c r="V140" i="10" s="1"/>
  <c r="W140" i="10" s="1"/>
  <c r="AU140" i="10" s="1"/>
  <c r="AU141" i="10" s="1"/>
  <c r="AU142" i="10" s="1"/>
  <c r="AU143" i="10" s="1"/>
  <c r="AU144" i="10" s="1"/>
  <c r="AU145" i="10" s="1"/>
  <c r="AU146" i="10" s="1"/>
  <c r="AU147" i="10" s="1"/>
  <c r="AU148" i="10" s="1"/>
  <c r="AU149" i="10" s="1"/>
  <c r="AU150" i="10" s="1"/>
  <c r="AU151" i="10" s="1"/>
  <c r="AU152" i="10" s="1"/>
  <c r="AU153" i="10" s="1"/>
  <c r="AU154" i="10" s="1"/>
  <c r="AU155" i="10" s="1"/>
  <c r="AU156" i="10" s="1"/>
  <c r="AU157" i="10" s="1"/>
  <c r="AU158" i="10" s="1"/>
  <c r="AU159" i="10" s="1"/>
  <c r="AU160" i="10" s="1"/>
  <c r="AJ83" i="10"/>
  <c r="AJ84" i="10" s="1"/>
  <c r="AJ85" i="10" s="1"/>
  <c r="AJ86" i="10" s="1"/>
  <c r="AJ87" i="10" s="1"/>
  <c r="AJ88" i="10" s="1"/>
  <c r="AJ89" i="10" s="1"/>
  <c r="AJ90" i="10" s="1"/>
  <c r="AJ91" i="10" s="1"/>
  <c r="AJ92" i="10" s="1"/>
  <c r="AJ93" i="10" s="1"/>
  <c r="AJ94" i="10" s="1"/>
  <c r="AJ95" i="10" s="1"/>
  <c r="AJ96" i="10" s="1"/>
  <c r="AJ97" i="10" s="1"/>
  <c r="AJ98" i="10" s="1"/>
  <c r="AJ99" i="10" s="1"/>
  <c r="K100" i="10" s="1"/>
  <c r="W88" i="10"/>
  <c r="AI88" i="10" s="1"/>
  <c r="AI89" i="10" s="1"/>
  <c r="AI90" i="10" s="1"/>
  <c r="AI91" i="10" s="1"/>
  <c r="AI92" i="10" s="1"/>
  <c r="AI93" i="10" s="1"/>
  <c r="AI94" i="10" s="1"/>
  <c r="AI95" i="10" s="1"/>
  <c r="AI96" i="10" s="1"/>
  <c r="AI97" i="10" s="1"/>
  <c r="AI98" i="10" s="1"/>
  <c r="AI99" i="10" s="1"/>
  <c r="AI100" i="10" s="1"/>
  <c r="AI101" i="10" s="1"/>
  <c r="AI102" i="10" s="1"/>
  <c r="AI103" i="10" s="1"/>
  <c r="AI104" i="10" s="1"/>
  <c r="AI105" i="10" s="1"/>
  <c r="AI106" i="10" s="1"/>
  <c r="AI107" i="10" s="1"/>
  <c r="AI108" i="10" s="1"/>
  <c r="AI109" i="10" s="1"/>
  <c r="AI110" i="10" s="1"/>
  <c r="AI111" i="10" s="1"/>
  <c r="AI112" i="10" s="1"/>
  <c r="AI113" i="10" s="1"/>
  <c r="AI114" i="10" s="1"/>
  <c r="AI115" i="10" s="1"/>
  <c r="AI116" i="10" s="1"/>
  <c r="AI117" i="10" s="1"/>
  <c r="AI118" i="10" s="1"/>
  <c r="AI119" i="10" s="1"/>
  <c r="AI120" i="10" s="1"/>
  <c r="AI121" i="10" s="1"/>
  <c r="AI122" i="10" s="1"/>
  <c r="AI123" i="10" s="1"/>
  <c r="AI124" i="10" s="1"/>
  <c r="AI125" i="10" s="1"/>
  <c r="AI126" i="10" s="1"/>
  <c r="AI127" i="10" s="1"/>
  <c r="AI128" i="10" s="1"/>
  <c r="AF88" i="10"/>
  <c r="AF89" i="10" s="1"/>
  <c r="AF90" i="10" s="1"/>
  <c r="AF91" i="10" s="1"/>
  <c r="AF92" i="10" s="1"/>
  <c r="AF93" i="10" s="1"/>
  <c r="AF94" i="10" s="1"/>
  <c r="AF95" i="10" s="1"/>
  <c r="AF96" i="10" s="1"/>
  <c r="AF97" i="10" s="1"/>
  <c r="AF98" i="10" s="1"/>
  <c r="AF99" i="10" s="1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AF119" i="10" s="1"/>
  <c r="AF120" i="10" s="1"/>
  <c r="AF121" i="10" s="1"/>
  <c r="AF122" i="10" s="1"/>
  <c r="AF123" i="10" s="1"/>
  <c r="AF124" i="10" s="1"/>
  <c r="AF125" i="10" s="1"/>
  <c r="AF126" i="10" s="1"/>
  <c r="AF127" i="10" s="1"/>
  <c r="AF128" i="10" s="1"/>
  <c r="U137" i="10"/>
  <c r="V137" i="10" s="1"/>
  <c r="AG140" i="10" l="1"/>
  <c r="AG141" i="10" s="1"/>
  <c r="AG142" i="10" s="1"/>
  <c r="AG143" i="10" s="1"/>
  <c r="AG144" i="10" s="1"/>
  <c r="AG145" i="10" s="1"/>
  <c r="AG146" i="10" s="1"/>
  <c r="AG147" i="10" s="1"/>
  <c r="AG148" i="10" s="1"/>
  <c r="AG149" i="10" s="1"/>
  <c r="AG150" i="10" s="1"/>
  <c r="AG151" i="10" s="1"/>
  <c r="AG152" i="10" s="1"/>
  <c r="AG153" i="10" s="1"/>
  <c r="AG154" i="10" s="1"/>
  <c r="AG155" i="10" s="1"/>
  <c r="E156" i="10" s="1"/>
  <c r="AU161" i="10"/>
  <c r="AU162" i="10" s="1"/>
  <c r="AU163" i="10" s="1"/>
  <c r="AU164" i="10" s="1"/>
  <c r="AU165" i="10" s="1"/>
  <c r="AU166" i="10" s="1"/>
  <c r="AU167" i="10" s="1"/>
  <c r="AU168" i="10" s="1"/>
  <c r="AU169" i="10" s="1"/>
  <c r="AU170" i="10" s="1"/>
  <c r="AU171" i="10" s="1"/>
  <c r="AU172" i="10" s="1"/>
  <c r="AU173" i="10" s="1"/>
  <c r="AU174" i="10" s="1"/>
  <c r="AU175" i="10" s="1"/>
  <c r="AU176" i="10" s="1"/>
  <c r="AU177" i="10" s="1"/>
  <c r="AU178" i="10" s="1"/>
  <c r="AU179" i="10" s="1"/>
  <c r="AU180" i="10" s="1"/>
  <c r="AU181" i="10" s="1"/>
  <c r="AU182" i="10" s="1"/>
  <c r="AX99" i="10"/>
  <c r="AX100" i="10" s="1"/>
  <c r="AX101" i="10" s="1"/>
  <c r="AX102" i="10" s="1"/>
  <c r="AX103" i="10" s="1"/>
  <c r="AX104" i="10" s="1"/>
  <c r="AX105" i="10" s="1"/>
  <c r="AX106" i="10" s="1"/>
  <c r="AX107" i="10" s="1"/>
  <c r="AX108" i="10" s="1"/>
  <c r="AX109" i="10" s="1"/>
  <c r="AX110" i="10" s="1"/>
  <c r="AX111" i="10" s="1"/>
  <c r="AX112" i="10" s="1"/>
  <c r="AX113" i="10" s="1"/>
  <c r="AX114" i="10" s="1"/>
  <c r="AX115" i="10" s="1"/>
  <c r="AX116" i="10" s="1"/>
  <c r="AX117" i="10" s="1"/>
  <c r="AX118" i="10" s="1"/>
  <c r="AX119" i="10" s="1"/>
  <c r="AX120" i="10" s="1"/>
  <c r="AX121" i="10" s="1"/>
  <c r="AX122" i="10" s="1"/>
  <c r="AX123" i="10" s="1"/>
  <c r="AX124" i="10" s="1"/>
  <c r="AX125" i="10" s="1"/>
  <c r="AX126" i="10" s="1"/>
  <c r="AX127" i="10" s="1"/>
  <c r="AX128" i="10" s="1"/>
  <c r="U145" i="10"/>
  <c r="V145" i="10" s="1"/>
  <c r="AF129" i="10"/>
  <c r="AF130" i="10" s="1"/>
  <c r="AF131" i="10" s="1"/>
  <c r="K132" i="10" s="1"/>
  <c r="U142" i="10"/>
  <c r="V142" i="10" s="1"/>
  <c r="AI129" i="10"/>
  <c r="AI130" i="10" s="1"/>
  <c r="K131" i="10" s="1"/>
  <c r="W137" i="10"/>
  <c r="AZ137" i="10" s="1"/>
  <c r="AZ138" i="10" s="1"/>
  <c r="AZ139" i="10" s="1"/>
  <c r="AZ140" i="10" s="1"/>
  <c r="AZ141" i="10" s="1"/>
  <c r="AZ142" i="10" s="1"/>
  <c r="AZ143" i="10" s="1"/>
  <c r="E144" i="10" s="1"/>
  <c r="BF137" i="10"/>
  <c r="BF138" i="10" s="1"/>
  <c r="BF139" i="10" s="1"/>
  <c r="BF140" i="10" s="1"/>
  <c r="BF141" i="10" s="1"/>
  <c r="BF142" i="10" s="1"/>
  <c r="BF143" i="10" s="1"/>
  <c r="BF144" i="10" s="1"/>
  <c r="BF145" i="10" s="1"/>
  <c r="BF146" i="10" s="1"/>
  <c r="BF147" i="10" s="1"/>
  <c r="BF148" i="10" s="1"/>
  <c r="E149" i="10" s="1"/>
  <c r="U100" i="10"/>
  <c r="V100" i="10" s="1"/>
  <c r="W100" i="10" s="1"/>
  <c r="AJ100" i="10" s="1"/>
  <c r="AJ101" i="10" s="1"/>
  <c r="AJ102" i="10" s="1"/>
  <c r="AJ103" i="10" s="1"/>
  <c r="AJ104" i="10" s="1"/>
  <c r="AJ105" i="10" s="1"/>
  <c r="AJ106" i="10" s="1"/>
  <c r="AJ107" i="10" s="1"/>
  <c r="AJ108" i="10" s="1"/>
  <c r="AJ109" i="10" s="1"/>
  <c r="AJ110" i="10" s="1"/>
  <c r="AJ111" i="10" s="1"/>
  <c r="AJ112" i="10" s="1"/>
  <c r="E113" i="10" s="1"/>
  <c r="U126" i="10"/>
  <c r="V126" i="10" s="1"/>
  <c r="BH161" i="10"/>
  <c r="BH162" i="10" s="1"/>
  <c r="BH163" i="10" s="1"/>
  <c r="BH164" i="10" s="1"/>
  <c r="BH165" i="10" s="1"/>
  <c r="BH166" i="10" s="1"/>
  <c r="BH167" i="10" s="1"/>
  <c r="BH168" i="10" s="1"/>
  <c r="BH169" i="10" s="1"/>
  <c r="BH170" i="10" s="1"/>
  <c r="BH171" i="10" s="1"/>
  <c r="BH172" i="10" s="1"/>
  <c r="BH173" i="10" s="1"/>
  <c r="BH174" i="10" s="1"/>
  <c r="BH175" i="10" s="1"/>
  <c r="BH176" i="10" s="1"/>
  <c r="BH177" i="10" s="1"/>
  <c r="BH178" i="10" s="1"/>
  <c r="BH179" i="10" s="1"/>
  <c r="BH180" i="10" s="1"/>
  <c r="BH181" i="10" s="1"/>
  <c r="BH182" i="10" s="1"/>
  <c r="BH2" i="9" s="1"/>
  <c r="U113" i="10" l="1"/>
  <c r="V113" i="10" s="1"/>
  <c r="W113" i="10" s="1"/>
  <c r="AH113" i="10" s="1"/>
  <c r="AH114" i="10" s="1"/>
  <c r="AH115" i="10" s="1"/>
  <c r="AH116" i="10" s="1"/>
  <c r="AH117" i="10" s="1"/>
  <c r="AH118" i="10" s="1"/>
  <c r="AH119" i="10" s="1"/>
  <c r="AH120" i="10" s="1"/>
  <c r="AH121" i="10" s="1"/>
  <c r="AH122" i="10" s="1"/>
  <c r="AH123" i="10" s="1"/>
  <c r="AH124" i="10" s="1"/>
  <c r="AH125" i="10" s="1"/>
  <c r="AH126" i="10" s="1"/>
  <c r="AH127" i="10" s="1"/>
  <c r="AH128" i="10" s="1"/>
  <c r="BH3" i="9"/>
  <c r="BH4" i="9" s="1"/>
  <c r="BH5" i="9" s="1"/>
  <c r="BH6" i="9" s="1"/>
  <c r="BH7" i="9" s="1"/>
  <c r="BH8" i="9" s="1"/>
  <c r="BH9" i="9" s="1"/>
  <c r="BH10" i="9" s="1"/>
  <c r="BH11" i="9" s="1"/>
  <c r="BH12" i="9" s="1"/>
  <c r="BH13" i="9" s="1"/>
  <c r="BH14" i="9" s="1"/>
  <c r="BH15" i="9" s="1"/>
  <c r="BH16" i="9" s="1"/>
  <c r="E17" i="9" s="1"/>
  <c r="J27" i="1"/>
  <c r="W145" i="10"/>
  <c r="AR145" i="10" s="1"/>
  <c r="AR146" i="10" s="1"/>
  <c r="AR147" i="10" s="1"/>
  <c r="AR148" i="10" s="1"/>
  <c r="AR149" i="10" s="1"/>
  <c r="AR150" i="10" s="1"/>
  <c r="AR151" i="10" s="1"/>
  <c r="AR152" i="10" s="1"/>
  <c r="AR153" i="10" s="1"/>
  <c r="AR154" i="10" s="1"/>
  <c r="AR155" i="10" s="1"/>
  <c r="AR156" i="10" s="1"/>
  <c r="AR157" i="10" s="1"/>
  <c r="E158" i="10" s="1"/>
  <c r="AA145" i="10"/>
  <c r="AA146" i="10" s="1"/>
  <c r="AA147" i="10" s="1"/>
  <c r="AA148" i="10" s="1"/>
  <c r="AA149" i="10" s="1"/>
  <c r="AA150" i="10" s="1"/>
  <c r="AA151" i="10" s="1"/>
  <c r="AA152" i="10" s="1"/>
  <c r="AA153" i="10" s="1"/>
  <c r="AA154" i="10" s="1"/>
  <c r="AA155" i="10" s="1"/>
  <c r="AA156" i="10" s="1"/>
  <c r="AA157" i="10" s="1"/>
  <c r="AA158" i="10" s="1"/>
  <c r="AA159" i="10" s="1"/>
  <c r="AA160" i="10" s="1"/>
  <c r="U149" i="10"/>
  <c r="V149" i="10" s="1"/>
  <c r="W149" i="10" s="1"/>
  <c r="AN149" i="10" s="1"/>
  <c r="AN150" i="10" s="1"/>
  <c r="AN151" i="10" s="1"/>
  <c r="AN152" i="10" s="1"/>
  <c r="AN153" i="10" s="1"/>
  <c r="AN154" i="10" s="1"/>
  <c r="AN155" i="10" s="1"/>
  <c r="AN156" i="10" s="1"/>
  <c r="AN157" i="10" s="1"/>
  <c r="AN158" i="10" s="1"/>
  <c r="AN159" i="10" s="1"/>
  <c r="E160" i="10" s="1"/>
  <c r="AX129" i="10"/>
  <c r="AX130" i="10" s="1"/>
  <c r="E131" i="10" s="1"/>
  <c r="BA100" i="10"/>
  <c r="BA101" i="10" s="1"/>
  <c r="BA102" i="10" s="1"/>
  <c r="BA103" i="10" s="1"/>
  <c r="BA104" i="10" s="1"/>
  <c r="BA105" i="10" s="1"/>
  <c r="BA106" i="10" s="1"/>
  <c r="BA107" i="10" s="1"/>
  <c r="BA108" i="10" s="1"/>
  <c r="BA109" i="10" s="1"/>
  <c r="BA110" i="10" s="1"/>
  <c r="BA111" i="10" s="1"/>
  <c r="K112" i="10" s="1"/>
  <c r="AU2" i="9"/>
  <c r="W126" i="10"/>
  <c r="AV126" i="10" s="1"/>
  <c r="AV127" i="10" s="1"/>
  <c r="AV128" i="10" s="1"/>
  <c r="AS126" i="10"/>
  <c r="AS127" i="10" s="1"/>
  <c r="AS128" i="10" s="1"/>
  <c r="U132" i="10"/>
  <c r="V132" i="10" s="1"/>
  <c r="W142" i="10"/>
  <c r="AD142" i="10" s="1"/>
  <c r="AD143" i="10" s="1"/>
  <c r="AD144" i="10" s="1"/>
  <c r="AD145" i="10" s="1"/>
  <c r="AD146" i="10" s="1"/>
  <c r="AD147" i="10" s="1"/>
  <c r="AD148" i="10" s="1"/>
  <c r="AD149" i="10" s="1"/>
  <c r="AD150" i="10" s="1"/>
  <c r="AD151" i="10" s="1"/>
  <c r="AD152" i="10" s="1"/>
  <c r="AD153" i="10" s="1"/>
  <c r="AD154" i="10" s="1"/>
  <c r="K155" i="10" s="1"/>
  <c r="BD142" i="10"/>
  <c r="BD143" i="10" s="1"/>
  <c r="BD144" i="10" s="1"/>
  <c r="BD145" i="10" s="1"/>
  <c r="BD146" i="10" s="1"/>
  <c r="BD147" i="10" s="1"/>
  <c r="BD148" i="10" s="1"/>
  <c r="BD149" i="10" s="1"/>
  <c r="BD150" i="10" s="1"/>
  <c r="BD151" i="10" s="1"/>
  <c r="BD152" i="10" s="1"/>
  <c r="BD153" i="10" s="1"/>
  <c r="BD154" i="10" s="1"/>
  <c r="E155" i="10" s="1"/>
  <c r="U112" i="10" l="1"/>
  <c r="V112" i="10" s="1"/>
  <c r="U131" i="10"/>
  <c r="V131" i="10" s="1"/>
  <c r="W131" i="10" s="1"/>
  <c r="AI131" i="10" s="1"/>
  <c r="AI132" i="10" s="1"/>
  <c r="AI133" i="10" s="1"/>
  <c r="AI134" i="10" s="1"/>
  <c r="AI135" i="10" s="1"/>
  <c r="AI136" i="10" s="1"/>
  <c r="AI137" i="10" s="1"/>
  <c r="AI138" i="10" s="1"/>
  <c r="AI139" i="10" s="1"/>
  <c r="AI140" i="10" s="1"/>
  <c r="AI141" i="10" s="1"/>
  <c r="AI142" i="10" s="1"/>
  <c r="AI143" i="10" s="1"/>
  <c r="AI144" i="10" s="1"/>
  <c r="AI145" i="10" s="1"/>
  <c r="E146" i="10" s="1"/>
  <c r="W132" i="10"/>
  <c r="AF132" i="10" s="1"/>
  <c r="AF133" i="10" s="1"/>
  <c r="AF134" i="10" s="1"/>
  <c r="AF135" i="10" s="1"/>
  <c r="AF136" i="10" s="1"/>
  <c r="AF137" i="10" s="1"/>
  <c r="AF138" i="10" s="1"/>
  <c r="AF139" i="10" s="1"/>
  <c r="AF140" i="10" s="1"/>
  <c r="AF141" i="10" s="1"/>
  <c r="AF142" i="10" s="1"/>
  <c r="AF143" i="10" s="1"/>
  <c r="AF144" i="10" s="1"/>
  <c r="AF145" i="10" s="1"/>
  <c r="AF146" i="10" s="1"/>
  <c r="AF147" i="10" s="1"/>
  <c r="AF148" i="10" s="1"/>
  <c r="AF149" i="10" s="1"/>
  <c r="AF150" i="10" s="1"/>
  <c r="AF151" i="10" s="1"/>
  <c r="AF152" i="10" s="1"/>
  <c r="AF153" i="10" s="1"/>
  <c r="AF154" i="10" s="1"/>
  <c r="AF155" i="10" s="1"/>
  <c r="AF156" i="10" s="1"/>
  <c r="AF157" i="10" s="1"/>
  <c r="K158" i="10" s="1"/>
  <c r="U158" i="10" s="1"/>
  <c r="V158" i="10" s="1"/>
  <c r="BC132" i="10"/>
  <c r="BC133" i="10" s="1"/>
  <c r="BC134" i="10" s="1"/>
  <c r="BC135" i="10" s="1"/>
  <c r="BC136" i="10" s="1"/>
  <c r="BC137" i="10" s="1"/>
  <c r="BC138" i="10" s="1"/>
  <c r="BC139" i="10" s="1"/>
  <c r="BC140" i="10" s="1"/>
  <c r="BC141" i="10" s="1"/>
  <c r="BC142" i="10" s="1"/>
  <c r="BC143" i="10" s="1"/>
  <c r="BC144" i="10" s="1"/>
  <c r="BC145" i="10" s="1"/>
  <c r="BC146" i="10" s="1"/>
  <c r="BC147" i="10" s="1"/>
  <c r="BC148" i="10" s="1"/>
  <c r="BC149" i="10" s="1"/>
  <c r="BC150" i="10" s="1"/>
  <c r="BC151" i="10" s="1"/>
  <c r="BC152" i="10" s="1"/>
  <c r="BC153" i="10" s="1"/>
  <c r="K154" i="10" s="1"/>
  <c r="AU3" i="9"/>
  <c r="AU4" i="9" s="1"/>
  <c r="K5" i="9" s="1"/>
  <c r="J18" i="1"/>
  <c r="U155" i="10"/>
  <c r="V155" i="10" s="1"/>
  <c r="W155" i="10" s="1"/>
  <c r="AD155" i="10" s="1"/>
  <c r="AD156" i="10" s="1"/>
  <c r="E157" i="10" s="1"/>
  <c r="BD155" i="10"/>
  <c r="BD156" i="10" s="1"/>
  <c r="BD157" i="10" s="1"/>
  <c r="BD158" i="10" s="1"/>
  <c r="BD159" i="10" s="1"/>
  <c r="BD160" i="10" s="1"/>
  <c r="BF149" i="10"/>
  <c r="BF150" i="10" s="1"/>
  <c r="BF151" i="10" s="1"/>
  <c r="BF152" i="10" s="1"/>
  <c r="BF153" i="10" s="1"/>
  <c r="BF154" i="10" s="1"/>
  <c r="BF155" i="10" s="1"/>
  <c r="BF156" i="10" s="1"/>
  <c r="BF157" i="10" s="1"/>
  <c r="BF158" i="10" s="1"/>
  <c r="BF159" i="10" s="1"/>
  <c r="BF160" i="10" s="1"/>
  <c r="AH129" i="10"/>
  <c r="AH130" i="10" s="1"/>
  <c r="AH131" i="10" s="1"/>
  <c r="AH132" i="10" s="1"/>
  <c r="AH133" i="10" s="1"/>
  <c r="AH134" i="10" s="1"/>
  <c r="E135" i="10" s="1"/>
  <c r="AA161" i="10"/>
  <c r="AA162" i="10" s="1"/>
  <c r="AA163" i="10" s="1"/>
  <c r="AA164" i="10" s="1"/>
  <c r="AA165" i="10" s="1"/>
  <c r="AA166" i="10" s="1"/>
  <c r="AA167" i="10" s="1"/>
  <c r="AA168" i="10" s="1"/>
  <c r="AA169" i="10" s="1"/>
  <c r="AA170" i="10" s="1"/>
  <c r="AA171" i="10" s="1"/>
  <c r="AA172" i="10" s="1"/>
  <c r="AA173" i="10" s="1"/>
  <c r="AA174" i="10" s="1"/>
  <c r="AA175" i="10" s="1"/>
  <c r="AA176" i="10" s="1"/>
  <c r="AA177" i="10" s="1"/>
  <c r="AA178" i="10" s="1"/>
  <c r="AA179" i="10" s="1"/>
  <c r="AA180" i="10" s="1"/>
  <c r="AA181" i="10" s="1"/>
  <c r="AA182" i="10" s="1"/>
  <c r="AS129" i="10"/>
  <c r="AS130" i="10" s="1"/>
  <c r="AS131" i="10" s="1"/>
  <c r="AS132" i="10" s="1"/>
  <c r="AS133" i="10" s="1"/>
  <c r="AS134" i="10" s="1"/>
  <c r="AS135" i="10" s="1"/>
  <c r="AS136" i="10" s="1"/>
  <c r="AS137" i="10" s="1"/>
  <c r="AS138" i="10" s="1"/>
  <c r="AS139" i="10" s="1"/>
  <c r="AS140" i="10" s="1"/>
  <c r="AS141" i="10" s="1"/>
  <c r="AS142" i="10" s="1"/>
  <c r="AS143" i="10" s="1"/>
  <c r="K144" i="10" s="1"/>
  <c r="AV129" i="10"/>
  <c r="AV130" i="10" s="1"/>
  <c r="AV131" i="10" s="1"/>
  <c r="AV132" i="10" s="1"/>
  <c r="AV133" i="10" s="1"/>
  <c r="AV134" i="10" s="1"/>
  <c r="AV135" i="10" s="1"/>
  <c r="AV136" i="10" s="1"/>
  <c r="AV137" i="10" s="1"/>
  <c r="E138" i="10" s="1"/>
  <c r="AJ113" i="10"/>
  <c r="AJ114" i="10" s="1"/>
  <c r="AJ115" i="10" s="1"/>
  <c r="AJ116" i="10" s="1"/>
  <c r="E117" i="10" s="1"/>
  <c r="U157" i="10" l="1"/>
  <c r="V157" i="10" s="1"/>
  <c r="W157" i="10" s="1"/>
  <c r="AC157" i="10" s="1"/>
  <c r="AC158" i="10" s="1"/>
  <c r="AC159" i="10" s="1"/>
  <c r="AC160" i="10" s="1"/>
  <c r="W158" i="10"/>
  <c r="AR158" i="10"/>
  <c r="AR159" i="10" s="1"/>
  <c r="AR160" i="10" s="1"/>
  <c r="AA2" i="9"/>
  <c r="U144" i="10"/>
  <c r="V144" i="10" s="1"/>
  <c r="AF158" i="10"/>
  <c r="AF159" i="10" s="1"/>
  <c r="AF160" i="10" s="1"/>
  <c r="U146" i="10"/>
  <c r="V146" i="10" s="1"/>
  <c r="W146" i="10" s="1"/>
  <c r="AT146" i="10" s="1"/>
  <c r="AT147" i="10" s="1"/>
  <c r="AT148" i="10" s="1"/>
  <c r="AT149" i="10" s="1"/>
  <c r="AT150" i="10" s="1"/>
  <c r="AT151" i="10" s="1"/>
  <c r="AT152" i="10" s="1"/>
  <c r="AT153" i="10" s="1"/>
  <c r="AT154" i="10" s="1"/>
  <c r="AT155" i="10" s="1"/>
  <c r="AT156" i="10" s="1"/>
  <c r="AT157" i="10" s="1"/>
  <c r="AT158" i="10" s="1"/>
  <c r="AT159" i="10" s="1"/>
  <c r="AT160" i="10" s="1"/>
  <c r="U135" i="10"/>
  <c r="V135" i="10" s="1"/>
  <c r="W135" i="10" s="1"/>
  <c r="AK135" i="10" s="1"/>
  <c r="AK136" i="10" s="1"/>
  <c r="AK137" i="10" s="1"/>
  <c r="AK138" i="10" s="1"/>
  <c r="AK139" i="10" s="1"/>
  <c r="AK140" i="10" s="1"/>
  <c r="AK141" i="10" s="1"/>
  <c r="AK142" i="10" s="1"/>
  <c r="AK143" i="10" s="1"/>
  <c r="AK144" i="10" s="1"/>
  <c r="AK145" i="10" s="1"/>
  <c r="AK146" i="10" s="1"/>
  <c r="K147" i="10" s="1"/>
  <c r="AX131" i="10"/>
  <c r="AX132" i="10" s="1"/>
  <c r="AX133" i="10" s="1"/>
  <c r="AX134" i="10" s="1"/>
  <c r="AX135" i="10" s="1"/>
  <c r="AX136" i="10" s="1"/>
  <c r="AX137" i="10" s="1"/>
  <c r="AX138" i="10" s="1"/>
  <c r="AX139" i="10" s="1"/>
  <c r="AX140" i="10" s="1"/>
  <c r="AX141" i="10" s="1"/>
  <c r="AX142" i="10" s="1"/>
  <c r="AX143" i="10" s="1"/>
  <c r="AX144" i="10" s="1"/>
  <c r="AX145" i="10" s="1"/>
  <c r="AX146" i="10" s="1"/>
  <c r="AX147" i="10" s="1"/>
  <c r="K148" i="10" s="1"/>
  <c r="BD161" i="10"/>
  <c r="BD162" i="10" s="1"/>
  <c r="BD163" i="10" s="1"/>
  <c r="BD164" i="10" s="1"/>
  <c r="BD165" i="10" s="1"/>
  <c r="BD166" i="10" s="1"/>
  <c r="BD167" i="10" s="1"/>
  <c r="BD168" i="10" s="1"/>
  <c r="E169" i="10" s="1"/>
  <c r="W112" i="10"/>
  <c r="BA112" i="10" s="1"/>
  <c r="BA113" i="10" s="1"/>
  <c r="BA114" i="10" s="1"/>
  <c r="BA115" i="10" s="1"/>
  <c r="BA116" i="10" s="1"/>
  <c r="BA117" i="10" s="1"/>
  <c r="K118" i="10" s="1"/>
  <c r="AM112" i="10"/>
  <c r="AM113" i="10" s="1"/>
  <c r="AM114" i="10" s="1"/>
  <c r="AM115" i="10" s="1"/>
  <c r="AM116" i="10" s="1"/>
  <c r="K117" i="10" s="1"/>
  <c r="BF161" i="10"/>
  <c r="BF162" i="10" s="1"/>
  <c r="BF163" i="10" s="1"/>
  <c r="BF164" i="10" s="1"/>
  <c r="BF165" i="10" s="1"/>
  <c r="BF166" i="10" s="1"/>
  <c r="BF167" i="10" s="1"/>
  <c r="BF168" i="10" s="1"/>
  <c r="BF169" i="10" s="1"/>
  <c r="K170" i="10" s="1"/>
  <c r="AV138" i="10"/>
  <c r="AV139" i="10" s="1"/>
  <c r="AV140" i="10" s="1"/>
  <c r="AV141" i="10" s="1"/>
  <c r="AV142" i="10" s="1"/>
  <c r="AV143" i="10" s="1"/>
  <c r="AV144" i="10" s="1"/>
  <c r="AV145" i="10" s="1"/>
  <c r="AV146" i="10" s="1"/>
  <c r="AV147" i="10" s="1"/>
  <c r="AV148" i="10" s="1"/>
  <c r="AV149" i="10" s="1"/>
  <c r="AV150" i="10" s="1"/>
  <c r="AV151" i="10" s="1"/>
  <c r="AV152" i="10" s="1"/>
  <c r="AV153" i="10" s="1"/>
  <c r="AV154" i="10" s="1"/>
  <c r="AV155" i="10" s="1"/>
  <c r="AV156" i="10" s="1"/>
  <c r="AV157" i="10" s="1"/>
  <c r="AV158" i="10" s="1"/>
  <c r="E159" i="10" s="1"/>
  <c r="U138" i="10"/>
  <c r="V138" i="10" s="1"/>
  <c r="W138" i="10" s="1"/>
  <c r="AL138" i="10" s="1"/>
  <c r="AL139" i="10" s="1"/>
  <c r="AL140" i="10" s="1"/>
  <c r="AL141" i="10" s="1"/>
  <c r="AL142" i="10" s="1"/>
  <c r="AL143" i="10" s="1"/>
  <c r="AL144" i="10" s="1"/>
  <c r="AL145" i="10" s="1"/>
  <c r="AL146" i="10" s="1"/>
  <c r="AL147" i="10" s="1"/>
  <c r="AL148" i="10" s="1"/>
  <c r="AL149" i="10" s="1"/>
  <c r="AL150" i="10" s="1"/>
  <c r="AL151" i="10" s="1"/>
  <c r="AL152" i="10" s="1"/>
  <c r="AL153" i="10" s="1"/>
  <c r="AL154" i="10" s="1"/>
  <c r="AL155" i="10" s="1"/>
  <c r="AL156" i="10" s="1"/>
  <c r="AL157" i="10" s="1"/>
  <c r="AL158" i="10" s="1"/>
  <c r="AL159" i="10" s="1"/>
  <c r="AL160" i="10" s="1"/>
  <c r="AI146" i="10" l="1"/>
  <c r="AI147" i="10" s="1"/>
  <c r="AI148" i="10" s="1"/>
  <c r="AI149" i="10" s="1"/>
  <c r="AI150" i="10" s="1"/>
  <c r="AI151" i="10" s="1"/>
  <c r="AI152" i="10" s="1"/>
  <c r="AI153" i="10" s="1"/>
  <c r="AI154" i="10" s="1"/>
  <c r="AI155" i="10" s="1"/>
  <c r="AI156" i="10" s="1"/>
  <c r="AI157" i="10" s="1"/>
  <c r="AI158" i="10" s="1"/>
  <c r="AI159" i="10" s="1"/>
  <c r="AI160" i="10" s="1"/>
  <c r="K161" i="10"/>
  <c r="U147" i="10"/>
  <c r="V147" i="10" s="1"/>
  <c r="AF161" i="10"/>
  <c r="AF162" i="10" s="1"/>
  <c r="AF163" i="10" s="1"/>
  <c r="AF164" i="10" s="1"/>
  <c r="K165" i="10" s="1"/>
  <c r="W144" i="10"/>
  <c r="AS144" i="10" s="1"/>
  <c r="AS145" i="10" s="1"/>
  <c r="AS146" i="10" s="1"/>
  <c r="AS147" i="10" s="1"/>
  <c r="AS148" i="10" s="1"/>
  <c r="AS149" i="10" s="1"/>
  <c r="AS150" i="10" s="1"/>
  <c r="AS151" i="10" s="1"/>
  <c r="AS152" i="10" s="1"/>
  <c r="AS153" i="10" s="1"/>
  <c r="AS154" i="10" s="1"/>
  <c r="AS155" i="10" s="1"/>
  <c r="AS156" i="10" s="1"/>
  <c r="AS157" i="10" s="1"/>
  <c r="AS158" i="10" s="1"/>
  <c r="AS159" i="10" s="1"/>
  <c r="AS160" i="10" s="1"/>
  <c r="AZ144" i="10"/>
  <c r="AZ145" i="10" s="1"/>
  <c r="AZ146" i="10" s="1"/>
  <c r="AZ147" i="10" s="1"/>
  <c r="AZ148" i="10" s="1"/>
  <c r="AZ149" i="10" s="1"/>
  <c r="AZ150" i="10" s="1"/>
  <c r="AZ151" i="10" s="1"/>
  <c r="AZ152" i="10" s="1"/>
  <c r="AZ153" i="10" s="1"/>
  <c r="AZ154" i="10" s="1"/>
  <c r="AZ155" i="10" s="1"/>
  <c r="AZ156" i="10" s="1"/>
  <c r="AZ157" i="10" s="1"/>
  <c r="AZ158" i="10" s="1"/>
  <c r="AZ159" i="10" s="1"/>
  <c r="K160" i="10" s="1"/>
  <c r="U117" i="10"/>
  <c r="V117" i="10" s="1"/>
  <c r="AR161" i="10"/>
  <c r="AR162" i="10" s="1"/>
  <c r="AR163" i="10" s="1"/>
  <c r="AR164" i="10" s="1"/>
  <c r="AR165" i="10" s="1"/>
  <c r="AR166" i="10" s="1"/>
  <c r="AR167" i="10" s="1"/>
  <c r="AR168" i="10" s="1"/>
  <c r="AR169" i="10" s="1"/>
  <c r="AR170" i="10" s="1"/>
  <c r="AR171" i="10" s="1"/>
  <c r="AR172" i="10" s="1"/>
  <c r="AR173" i="10" s="1"/>
  <c r="AR174" i="10" s="1"/>
  <c r="AR175" i="10" s="1"/>
  <c r="AR176" i="10" s="1"/>
  <c r="AR177" i="10" s="1"/>
  <c r="AR178" i="10" s="1"/>
  <c r="AR179" i="10" s="1"/>
  <c r="AR180" i="10" s="1"/>
  <c r="AR181" i="10" s="1"/>
  <c r="AR182" i="10" s="1"/>
  <c r="U118" i="10"/>
  <c r="V118" i="10" s="1"/>
  <c r="AA3" i="9"/>
  <c r="AA4" i="9" s="1"/>
  <c r="AA5" i="9" s="1"/>
  <c r="AA6" i="9" s="1"/>
  <c r="AA7" i="9" s="1"/>
  <c r="AA8" i="9" s="1"/>
  <c r="AA9" i="9" s="1"/>
  <c r="AA10" i="9" s="1"/>
  <c r="AA11" i="9" s="1"/>
  <c r="AA12" i="9" s="1"/>
  <c r="K13" i="9" s="1"/>
  <c r="J20" i="1"/>
  <c r="AD157" i="10"/>
  <c r="AD158" i="10" s="1"/>
  <c r="AD159" i="10" s="1"/>
  <c r="AD160" i="10" s="1"/>
  <c r="AL161" i="10"/>
  <c r="AL162" i="10" s="1"/>
  <c r="E163" i="10" s="1"/>
  <c r="AH135" i="10"/>
  <c r="AH136" i="10" s="1"/>
  <c r="AH137" i="10" s="1"/>
  <c r="AH138" i="10" s="1"/>
  <c r="AH139" i="10" s="1"/>
  <c r="AH140" i="10" s="1"/>
  <c r="AH141" i="10" s="1"/>
  <c r="AH142" i="10" s="1"/>
  <c r="AH143" i="10" s="1"/>
  <c r="AH144" i="10" s="1"/>
  <c r="AH145" i="10" s="1"/>
  <c r="AH146" i="10" s="1"/>
  <c r="AH147" i="10" s="1"/>
  <c r="E148" i="10" s="1"/>
  <c r="AC161" i="10"/>
  <c r="AC162" i="10" s="1"/>
  <c r="AC163" i="10" s="1"/>
  <c r="AC164" i="10" s="1"/>
  <c r="AC165" i="10" s="1"/>
  <c r="AC166" i="10" s="1"/>
  <c r="AC167" i="10" s="1"/>
  <c r="AC168" i="10" s="1"/>
  <c r="AC169" i="10" s="1"/>
  <c r="AC170" i="10" s="1"/>
  <c r="AC171" i="10" s="1"/>
  <c r="AC172" i="10" s="1"/>
  <c r="AC173" i="10" s="1"/>
  <c r="AC174" i="10" s="1"/>
  <c r="AC175" i="10" s="1"/>
  <c r="AC176" i="10" s="1"/>
  <c r="AC177" i="10" s="1"/>
  <c r="AC178" i="10" s="1"/>
  <c r="AC179" i="10" s="1"/>
  <c r="AC180" i="10" s="1"/>
  <c r="AC181" i="10" s="1"/>
  <c r="AC182" i="10" s="1"/>
  <c r="AC2" i="9"/>
  <c r="AS161" i="10" l="1"/>
  <c r="AS162" i="10" s="1"/>
  <c r="AS163" i="10" s="1"/>
  <c r="AS164" i="10" s="1"/>
  <c r="AS165" i="10" s="1"/>
  <c r="AS166" i="10" s="1"/>
  <c r="AS167" i="10" s="1"/>
  <c r="AS168" i="10" s="1"/>
  <c r="AS169" i="10" s="1"/>
  <c r="AS170" i="10" s="1"/>
  <c r="AS171" i="10" s="1"/>
  <c r="AS172" i="10" s="1"/>
  <c r="AS173" i="10" s="1"/>
  <c r="AS174" i="10" s="1"/>
  <c r="AS175" i="10" s="1"/>
  <c r="AS176" i="10" s="1"/>
  <c r="AS177" i="10" s="1"/>
  <c r="AS178" i="10" s="1"/>
  <c r="AS179" i="10" s="1"/>
  <c r="AS180" i="10" s="1"/>
  <c r="AS181" i="10" s="1"/>
  <c r="AS182" i="10" s="1"/>
  <c r="W118" i="10"/>
  <c r="BA118" i="10" s="1"/>
  <c r="BA119" i="10" s="1"/>
  <c r="BA120" i="10" s="1"/>
  <c r="BA121" i="10" s="1"/>
  <c r="BA122" i="10" s="1"/>
  <c r="BA123" i="10" s="1"/>
  <c r="BA124" i="10" s="1"/>
  <c r="K125" i="10" s="1"/>
  <c r="AY118" i="10"/>
  <c r="AY119" i="10" s="1"/>
  <c r="AY120" i="10" s="1"/>
  <c r="AY121" i="10" s="1"/>
  <c r="AY122" i="10" s="1"/>
  <c r="AY123" i="10" s="1"/>
  <c r="AY124" i="10" s="1"/>
  <c r="AY125" i="10" s="1"/>
  <c r="AY126" i="10" s="1"/>
  <c r="AY127" i="10" s="1"/>
  <c r="AY128" i="10" s="1"/>
  <c r="AD161" i="10"/>
  <c r="AD162" i="10" s="1"/>
  <c r="AD163" i="10" s="1"/>
  <c r="AD164" i="10" s="1"/>
  <c r="AD165" i="10" s="1"/>
  <c r="E166" i="10" s="1"/>
  <c r="AC3" i="9"/>
  <c r="AC4" i="9" s="1"/>
  <c r="AC5" i="9" s="1"/>
  <c r="AC6" i="9" s="1"/>
  <c r="AC7" i="9" s="1"/>
  <c r="AC8" i="9" s="1"/>
  <c r="AC9" i="9" s="1"/>
  <c r="AC10" i="9" s="1"/>
  <c r="AC11" i="9" s="1"/>
  <c r="AC12" i="9" s="1"/>
  <c r="AC13" i="9" s="1"/>
  <c r="AC14" i="9" s="1"/>
  <c r="AC15" i="9" s="1"/>
  <c r="K16" i="9" s="1"/>
  <c r="J30" i="1"/>
  <c r="W147" i="10"/>
  <c r="AK147" i="10" s="1"/>
  <c r="AK148" i="10" s="1"/>
  <c r="AK149" i="10" s="1"/>
  <c r="AK150" i="10" s="1"/>
  <c r="AK151" i="10" s="1"/>
  <c r="AK152" i="10" s="1"/>
  <c r="AK153" i="10" s="1"/>
  <c r="AK154" i="10" s="1"/>
  <c r="AK155" i="10" s="1"/>
  <c r="AK156" i="10" s="1"/>
  <c r="AK157" i="10" s="1"/>
  <c r="AK158" i="10" s="1"/>
  <c r="K159" i="10" s="1"/>
  <c r="BG147" i="10"/>
  <c r="BG148" i="10" s="1"/>
  <c r="BG149" i="10" s="1"/>
  <c r="BG150" i="10" s="1"/>
  <c r="BG151" i="10" s="1"/>
  <c r="BG152" i="10" s="1"/>
  <c r="BG153" i="10" s="1"/>
  <c r="BG154" i="10" s="1"/>
  <c r="BG155" i="10" s="1"/>
  <c r="BG156" i="10" s="1"/>
  <c r="BG157" i="10" s="1"/>
  <c r="BG158" i="10" s="1"/>
  <c r="BG159" i="10" s="1"/>
  <c r="BG160" i="10" s="1"/>
  <c r="AR2" i="9"/>
  <c r="U148" i="10"/>
  <c r="V148" i="10" s="1"/>
  <c r="W148" i="10" s="1"/>
  <c r="AX148" i="10" s="1"/>
  <c r="AX149" i="10" s="1"/>
  <c r="AX150" i="10" s="1"/>
  <c r="AX151" i="10" s="1"/>
  <c r="AX152" i="10" s="1"/>
  <c r="K153" i="10" s="1"/>
  <c r="W117" i="10"/>
  <c r="AM117" i="10" s="1"/>
  <c r="AM118" i="10" s="1"/>
  <c r="AM119" i="10" s="1"/>
  <c r="AM120" i="10" s="1"/>
  <c r="AM121" i="10" s="1"/>
  <c r="AM122" i="10" s="1"/>
  <c r="AM123" i="10" s="1"/>
  <c r="AM124" i="10" s="1"/>
  <c r="AM125" i="10" s="1"/>
  <c r="AM126" i="10" s="1"/>
  <c r="AM127" i="10" s="1"/>
  <c r="AM128" i="10" s="1"/>
  <c r="AJ117" i="10"/>
  <c r="AJ118" i="10" s="1"/>
  <c r="AJ119" i="10" s="1"/>
  <c r="AJ120" i="10" s="1"/>
  <c r="AJ121" i="10" s="1"/>
  <c r="AJ122" i="10" s="1"/>
  <c r="AJ123" i="10" s="1"/>
  <c r="AJ124" i="10" s="1"/>
  <c r="AJ125" i="10" s="1"/>
  <c r="AJ126" i="10" s="1"/>
  <c r="AJ127" i="10" s="1"/>
  <c r="AJ128" i="10" s="1"/>
  <c r="U160" i="10"/>
  <c r="V160" i="10" s="1"/>
  <c r="AI161" i="10"/>
  <c r="AI162" i="10" s="1"/>
  <c r="AI163" i="10" s="1"/>
  <c r="AI164" i="10" s="1"/>
  <c r="AI165" i="10" s="1"/>
  <c r="AI166" i="10" s="1"/>
  <c r="AI167" i="10" s="1"/>
  <c r="AI168" i="10" s="1"/>
  <c r="AI169" i="10" s="1"/>
  <c r="AI170" i="10" s="1"/>
  <c r="AI171" i="10" s="1"/>
  <c r="AI172" i="10" s="1"/>
  <c r="AI173" i="10" s="1"/>
  <c r="AI174" i="10" s="1"/>
  <c r="AI175" i="10" s="1"/>
  <c r="AI176" i="10" s="1"/>
  <c r="AI177" i="10" s="1"/>
  <c r="AI178" i="10" s="1"/>
  <c r="AI179" i="10" s="1"/>
  <c r="AI180" i="10" s="1"/>
  <c r="AI181" i="10" s="1"/>
  <c r="AI182" i="10" s="1"/>
  <c r="AI2" i="9" l="1"/>
  <c r="AY129" i="10"/>
  <c r="AY130" i="10" s="1"/>
  <c r="AY131" i="10" s="1"/>
  <c r="AY132" i="10" s="1"/>
  <c r="AY133" i="10" s="1"/>
  <c r="AY134" i="10" s="1"/>
  <c r="AY135" i="10" s="1"/>
  <c r="AY136" i="10" s="1"/>
  <c r="AY137" i="10" s="1"/>
  <c r="AY138" i="10" s="1"/>
  <c r="AY139" i="10" s="1"/>
  <c r="AY140" i="10" s="1"/>
  <c r="AY141" i="10" s="1"/>
  <c r="AY142" i="10" s="1"/>
  <c r="AY143" i="10" s="1"/>
  <c r="AY144" i="10" s="1"/>
  <c r="AY145" i="10" s="1"/>
  <c r="AY146" i="10" s="1"/>
  <c r="AY147" i="10" s="1"/>
  <c r="AY148" i="10" s="1"/>
  <c r="AY149" i="10" s="1"/>
  <c r="AY150" i="10" s="1"/>
  <c r="AY151" i="10" s="1"/>
  <c r="AY152" i="10" s="1"/>
  <c r="AY153" i="10" s="1"/>
  <c r="AY154" i="10" s="1"/>
  <c r="AY155" i="10" s="1"/>
  <c r="AY156" i="10" s="1"/>
  <c r="AY157" i="10" s="1"/>
  <c r="AY158" i="10" s="1"/>
  <c r="AY159" i="10" s="1"/>
  <c r="AY160" i="10" s="1"/>
  <c r="AY161" i="10" s="1"/>
  <c r="AY162" i="10" s="1"/>
  <c r="AY163" i="10" s="1"/>
  <c r="AY164" i="10" s="1"/>
  <c r="AY165" i="10" s="1"/>
  <c r="AY166" i="10" s="1"/>
  <c r="AY167" i="10" s="1"/>
  <c r="AY168" i="10" s="1"/>
  <c r="AY169" i="10" s="1"/>
  <c r="AY170" i="10" s="1"/>
  <c r="AY171" i="10" s="1"/>
  <c r="AY172" i="10" s="1"/>
  <c r="AY173" i="10" s="1"/>
  <c r="AY174" i="10" s="1"/>
  <c r="AY175" i="10" s="1"/>
  <c r="AY176" i="10" s="1"/>
  <c r="AY177" i="10" s="1"/>
  <c r="AY178" i="10" s="1"/>
  <c r="AY179" i="10" s="1"/>
  <c r="AY180" i="10" s="1"/>
  <c r="AY181" i="10" s="1"/>
  <c r="AY182" i="10" s="1"/>
  <c r="U125" i="10"/>
  <c r="V125" i="10" s="1"/>
  <c r="U159" i="10"/>
  <c r="V159" i="10" s="1"/>
  <c r="AS2" i="9"/>
  <c r="BG161" i="10"/>
  <c r="BG162" i="10" s="1"/>
  <c r="BG163" i="10" s="1"/>
  <c r="BG164" i="10" s="1"/>
  <c r="BG165" i="10" s="1"/>
  <c r="BG166" i="10" s="1"/>
  <c r="BG167" i="10" s="1"/>
  <c r="BG168" i="10" s="1"/>
  <c r="BG169" i="10" s="1"/>
  <c r="BG170" i="10" s="1"/>
  <c r="BG171" i="10" s="1"/>
  <c r="BG172" i="10" s="1"/>
  <c r="BG173" i="10" s="1"/>
  <c r="BG174" i="10" s="1"/>
  <c r="BG175" i="10" s="1"/>
  <c r="BG176" i="10" s="1"/>
  <c r="BG177" i="10" s="1"/>
  <c r="BG178" i="10" s="1"/>
  <c r="BG179" i="10" s="1"/>
  <c r="BG180" i="10" s="1"/>
  <c r="BG181" i="10" s="1"/>
  <c r="BG182" i="10" s="1"/>
  <c r="AJ129" i="10"/>
  <c r="K130" i="10" s="1"/>
  <c r="W160" i="10"/>
  <c r="AZ160" i="10" s="1"/>
  <c r="AN160" i="10"/>
  <c r="AM129" i="10"/>
  <c r="AM130" i="10" s="1"/>
  <c r="AM131" i="10" s="1"/>
  <c r="AM132" i="10" s="1"/>
  <c r="E133" i="10" s="1"/>
  <c r="AH148" i="10"/>
  <c r="AH149" i="10" s="1"/>
  <c r="AH150" i="10" s="1"/>
  <c r="AH151" i="10" s="1"/>
  <c r="AH152" i="10" s="1"/>
  <c r="E153" i="10" s="1"/>
  <c r="AR3" i="9"/>
  <c r="AR4" i="9" s="1"/>
  <c r="AR5" i="9" s="1"/>
  <c r="AR6" i="9" s="1"/>
  <c r="AR7" i="9" s="1"/>
  <c r="AR8" i="9" s="1"/>
  <c r="AR9" i="9" s="1"/>
  <c r="AR10" i="9" s="1"/>
  <c r="AR11" i="9" s="1"/>
  <c r="AR12" i="9" s="1"/>
  <c r="AR13" i="9" s="1"/>
  <c r="AR14" i="9" s="1"/>
  <c r="AR15" i="9" s="1"/>
  <c r="AR16" i="9" s="1"/>
  <c r="AR17" i="9" s="1"/>
  <c r="K18" i="9" s="1"/>
  <c r="J25" i="1"/>
  <c r="W125" i="10" l="1"/>
  <c r="BA125" i="10" s="1"/>
  <c r="BA126" i="10" s="1"/>
  <c r="BA127" i="10" s="1"/>
  <c r="BA128" i="10" s="1"/>
  <c r="AQ125" i="10"/>
  <c r="AQ126" i="10" s="1"/>
  <c r="AQ127" i="10" s="1"/>
  <c r="AQ128" i="10" s="1"/>
  <c r="AS3" i="9"/>
  <c r="AS4" i="9" s="1"/>
  <c r="AS5" i="9" s="1"/>
  <c r="AS6" i="9" s="1"/>
  <c r="AS7" i="9" s="1"/>
  <c r="AS8" i="9" s="1"/>
  <c r="AS9" i="9" s="1"/>
  <c r="AS10" i="9" s="1"/>
  <c r="AS11" i="9" s="1"/>
  <c r="AS12" i="9" s="1"/>
  <c r="AS13" i="9" s="1"/>
  <c r="AS14" i="9" s="1"/>
  <c r="K15" i="9" s="1"/>
  <c r="J33" i="1"/>
  <c r="U153" i="10"/>
  <c r="V153" i="10" s="1"/>
  <c r="W153" i="10" s="1"/>
  <c r="AX153" i="10" s="1"/>
  <c r="AX154" i="10" s="1"/>
  <c r="AX155" i="10" s="1"/>
  <c r="AX156" i="10" s="1"/>
  <c r="AX157" i="10" s="1"/>
  <c r="AX158" i="10" s="1"/>
  <c r="AX159" i="10" s="1"/>
  <c r="AX160" i="10" s="1"/>
  <c r="AZ161" i="10"/>
  <c r="AZ162" i="10" s="1"/>
  <c r="AZ163" i="10" s="1"/>
  <c r="AZ164" i="10" s="1"/>
  <c r="AZ165" i="10" s="1"/>
  <c r="AZ166" i="10" s="1"/>
  <c r="AZ167" i="10" s="1"/>
  <c r="AZ168" i="10" s="1"/>
  <c r="AZ169" i="10" s="1"/>
  <c r="AZ170" i="10" s="1"/>
  <c r="AZ171" i="10" s="1"/>
  <c r="AZ172" i="10" s="1"/>
  <c r="AZ173" i="10" s="1"/>
  <c r="AZ174" i="10" s="1"/>
  <c r="AZ175" i="10" s="1"/>
  <c r="AZ176" i="10" s="1"/>
  <c r="AZ177" i="10" s="1"/>
  <c r="AZ178" i="10" s="1"/>
  <c r="AZ179" i="10" s="1"/>
  <c r="AZ180" i="10" s="1"/>
  <c r="AZ181" i="10" s="1"/>
  <c r="AZ182" i="10" s="1"/>
  <c r="AI3" i="9"/>
  <c r="E4" i="9" s="1"/>
  <c r="J16" i="1"/>
  <c r="W159" i="10"/>
  <c r="AK159" i="10" s="1"/>
  <c r="AK160" i="10" s="1"/>
  <c r="AV159" i="10"/>
  <c r="AV160" i="10" s="1"/>
  <c r="AY2" i="9"/>
  <c r="U130" i="10"/>
  <c r="V130" i="10" s="1"/>
  <c r="BG2" i="9"/>
  <c r="U133" i="10"/>
  <c r="V133" i="10" s="1"/>
  <c r="W133" i="10" s="1"/>
  <c r="AE133" i="10" s="1"/>
  <c r="AE134" i="10" s="1"/>
  <c r="AE135" i="10" s="1"/>
  <c r="AE136" i="10" s="1"/>
  <c r="AE137" i="10" s="1"/>
  <c r="AE138" i="10" s="1"/>
  <c r="AE139" i="10" s="1"/>
  <c r="AE140" i="10" s="1"/>
  <c r="AE141" i="10" s="1"/>
  <c r="AE142" i="10" s="1"/>
  <c r="AE143" i="10" s="1"/>
  <c r="AE144" i="10" s="1"/>
  <c r="AE145" i="10" s="1"/>
  <c r="AE146" i="10" s="1"/>
  <c r="AE147" i="10" s="1"/>
  <c r="AE148" i="10" s="1"/>
  <c r="AE149" i="10" s="1"/>
  <c r="AE150" i="10" s="1"/>
  <c r="AE151" i="10" s="1"/>
  <c r="AE152" i="10" s="1"/>
  <c r="AE153" i="10" s="1"/>
  <c r="AE154" i="10" s="1"/>
  <c r="AE155" i="10" s="1"/>
  <c r="AE156" i="10" s="1"/>
  <c r="AE157" i="10" s="1"/>
  <c r="AE158" i="10" s="1"/>
  <c r="AE159" i="10" s="1"/>
  <c r="AE160" i="10" s="1"/>
  <c r="AN161" i="10"/>
  <c r="AN162" i="10" s="1"/>
  <c r="AN163" i="10" s="1"/>
  <c r="AN164" i="10" s="1"/>
  <c r="AN165" i="10" s="1"/>
  <c r="AN166" i="10" s="1"/>
  <c r="K167" i="10" s="1"/>
  <c r="AE161" i="10" l="1"/>
  <c r="E162" i="10" s="1"/>
  <c r="AK161" i="10"/>
  <c r="AK162" i="10" s="1"/>
  <c r="AK163" i="10" s="1"/>
  <c r="AK164" i="10" s="1"/>
  <c r="AK165" i="10" s="1"/>
  <c r="AK166" i="10" s="1"/>
  <c r="AK167" i="10" s="1"/>
  <c r="AK168" i="10" s="1"/>
  <c r="AK169" i="10" s="1"/>
  <c r="AK170" i="10" s="1"/>
  <c r="AK171" i="10" s="1"/>
  <c r="AK172" i="10" s="1"/>
  <c r="AK173" i="10" s="1"/>
  <c r="AK174" i="10" s="1"/>
  <c r="AK175" i="10" s="1"/>
  <c r="AK176" i="10" s="1"/>
  <c r="AK177" i="10" s="1"/>
  <c r="AK178" i="10" s="1"/>
  <c r="AK179" i="10" s="1"/>
  <c r="AK180" i="10" s="1"/>
  <c r="AK181" i="10" s="1"/>
  <c r="AK182" i="10" s="1"/>
  <c r="AZ2" i="9"/>
  <c r="AH153" i="10"/>
  <c r="AH154" i="10" s="1"/>
  <c r="AH155" i="10" s="1"/>
  <c r="AH156" i="10" s="1"/>
  <c r="AH157" i="10" s="1"/>
  <c r="AH158" i="10" s="1"/>
  <c r="AH159" i="10" s="1"/>
  <c r="AH160" i="10" s="1"/>
  <c r="AQ129" i="10"/>
  <c r="AQ130" i="10" s="1"/>
  <c r="AQ131" i="10" s="1"/>
  <c r="AQ132" i="10" s="1"/>
  <c r="AQ133" i="10" s="1"/>
  <c r="AQ134" i="10" s="1"/>
  <c r="AQ135" i="10" s="1"/>
  <c r="AQ136" i="10" s="1"/>
  <c r="AQ137" i="10" s="1"/>
  <c r="AQ138" i="10" s="1"/>
  <c r="AQ139" i="10" s="1"/>
  <c r="AQ140" i="10" s="1"/>
  <c r="AQ141" i="10" s="1"/>
  <c r="AQ142" i="10" s="1"/>
  <c r="E143" i="10" s="1"/>
  <c r="AM133" i="10"/>
  <c r="AM134" i="10" s="1"/>
  <c r="AM135" i="10" s="1"/>
  <c r="AM136" i="10" s="1"/>
  <c r="AM137" i="10" s="1"/>
  <c r="AM138" i="10" s="1"/>
  <c r="AM139" i="10" s="1"/>
  <c r="AM140" i="10" s="1"/>
  <c r="AM141" i="10" s="1"/>
  <c r="AM142" i="10" s="1"/>
  <c r="AM143" i="10" s="1"/>
  <c r="AM144" i="10" s="1"/>
  <c r="AM145" i="10" s="1"/>
  <c r="AM146" i="10" s="1"/>
  <c r="AM147" i="10" s="1"/>
  <c r="AM148" i="10" s="1"/>
  <c r="AM149" i="10" s="1"/>
  <c r="AM150" i="10" s="1"/>
  <c r="AM151" i="10" s="1"/>
  <c r="AM152" i="10" s="1"/>
  <c r="AM153" i="10" s="1"/>
  <c r="E154" i="10" s="1"/>
  <c r="BG3" i="9"/>
  <c r="BG4" i="9" s="1"/>
  <c r="BG5" i="9" s="1"/>
  <c r="BG6" i="9" s="1"/>
  <c r="BG7" i="9" s="1"/>
  <c r="BG8" i="9" s="1"/>
  <c r="BG9" i="9" s="1"/>
  <c r="BG10" i="9" s="1"/>
  <c r="BG11" i="9" s="1"/>
  <c r="BG12" i="9" s="1"/>
  <c r="BG13" i="9" s="1"/>
  <c r="BG14" i="9" s="1"/>
  <c r="BG15" i="9" s="1"/>
  <c r="BG16" i="9" s="1"/>
  <c r="BG17" i="9" s="1"/>
  <c r="E18" i="9" s="1"/>
  <c r="J28" i="1"/>
  <c r="AY3" i="9"/>
  <c r="AY4" i="9" s="1"/>
  <c r="AY5" i="9" s="1"/>
  <c r="AY6" i="9" s="1"/>
  <c r="AY7" i="9" s="1"/>
  <c r="AY8" i="9" s="1"/>
  <c r="AY9" i="9" s="1"/>
  <c r="AY10" i="9" s="1"/>
  <c r="AY11" i="9" s="1"/>
  <c r="AY12" i="9" s="1"/>
  <c r="AY13" i="9" s="1"/>
  <c r="AY14" i="9" s="1"/>
  <c r="AY15" i="9" s="1"/>
  <c r="AY16" i="9" s="1"/>
  <c r="AY17" i="9" s="1"/>
  <c r="AY18" i="9" s="1"/>
  <c r="AY19" i="9" s="1"/>
  <c r="AY20" i="9" s="1"/>
  <c r="AY21" i="9" s="1"/>
  <c r="AY22" i="9" s="1"/>
  <c r="AY23" i="9" s="1"/>
  <c r="AY24" i="9" s="1"/>
  <c r="AY25" i="9" s="1"/>
  <c r="AY26" i="9" s="1"/>
  <c r="AY27" i="9" s="1"/>
  <c r="AY28" i="9" s="1"/>
  <c r="AY29" i="9" s="1"/>
  <c r="AY30" i="9" s="1"/>
  <c r="AY31" i="9" s="1"/>
  <c r="AY32" i="9" s="1"/>
  <c r="AY33" i="9" s="1"/>
  <c r="AY34" i="9" s="1"/>
  <c r="AY35" i="9" s="1"/>
  <c r="AY36" i="9" s="1"/>
  <c r="AY37" i="9" s="1"/>
  <c r="AY38" i="9" s="1"/>
  <c r="AY39" i="9" s="1"/>
  <c r="AY40" i="9" s="1"/>
  <c r="AY41" i="9" s="1"/>
  <c r="AY42" i="9" s="1"/>
  <c r="AY43" i="9" s="1"/>
  <c r="AY44" i="9" s="1"/>
  <c r="AY45" i="9" s="1"/>
  <c r="AY46" i="9" s="1"/>
  <c r="AY47" i="9" s="1"/>
  <c r="AY48" i="9" s="1"/>
  <c r="AY49" i="9" s="1"/>
  <c r="AY50" i="9" s="1"/>
  <c r="AY51" i="9" s="1"/>
  <c r="AY52" i="9" s="1"/>
  <c r="AY53" i="9" s="1"/>
  <c r="AY54" i="9" s="1"/>
  <c r="AY55" i="9" s="1"/>
  <c r="AY56" i="9" s="1"/>
  <c r="AY57" i="9" s="1"/>
  <c r="AY58" i="9" s="1"/>
  <c r="AY59" i="9" s="1"/>
  <c r="AY60" i="9" s="1"/>
  <c r="AY61" i="9" s="1"/>
  <c r="AY62" i="9" s="1"/>
  <c r="AY63" i="9" s="1"/>
  <c r="AY64" i="9" s="1"/>
  <c r="AY65" i="9" s="1"/>
  <c r="AY66" i="9" s="1"/>
  <c r="AY67" i="9" s="1"/>
  <c r="AY68" i="9" s="1"/>
  <c r="AY69" i="9" s="1"/>
  <c r="AY70" i="9" s="1"/>
  <c r="AY71" i="9" s="1"/>
  <c r="AY72" i="9" s="1"/>
  <c r="AY73" i="9" s="1"/>
  <c r="AY74" i="9" s="1"/>
  <c r="AY75" i="9" s="1"/>
  <c r="AY76" i="9" s="1"/>
  <c r="AY77" i="9" s="1"/>
  <c r="AY78" i="9" s="1"/>
  <c r="AY79" i="9" s="1"/>
  <c r="AY80" i="9" s="1"/>
  <c r="AY81" i="9" s="1"/>
  <c r="AY82" i="9" s="1"/>
  <c r="AY83" i="9" s="1"/>
  <c r="AY84" i="9" s="1"/>
  <c r="AY85" i="9" s="1"/>
  <c r="AY86" i="9" s="1"/>
  <c r="AY87" i="9" s="1"/>
  <c r="AY88" i="9" s="1"/>
  <c r="AY89" i="9" s="1"/>
  <c r="AY90" i="9" s="1"/>
  <c r="AY91" i="9" s="1"/>
  <c r="AY92" i="9" s="1"/>
  <c r="AY93" i="9" s="1"/>
  <c r="AY94" i="9" s="1"/>
  <c r="AY95" i="9" s="1"/>
  <c r="AY96" i="9" s="1"/>
  <c r="AY97" i="9" s="1"/>
  <c r="AY98" i="9" s="1"/>
  <c r="AY99" i="9" s="1"/>
  <c r="AY100" i="9" s="1"/>
  <c r="AY101" i="9" s="1"/>
  <c r="AY102" i="9" s="1"/>
  <c r="AY103" i="9" s="1"/>
  <c r="AY104" i="9" s="1"/>
  <c r="AY105" i="9" s="1"/>
  <c r="AY106" i="9" s="1"/>
  <c r="AY107" i="9" s="1"/>
  <c r="AY108" i="9" s="1"/>
  <c r="AY109" i="9" s="1"/>
  <c r="AY110" i="9" s="1"/>
  <c r="AY111" i="9" s="1"/>
  <c r="AY112" i="9" s="1"/>
  <c r="AY113" i="9" s="1"/>
  <c r="AY114" i="9" s="1"/>
  <c r="AY115" i="9" s="1"/>
  <c r="AY116" i="9" s="1"/>
  <c r="AY117" i="9" s="1"/>
  <c r="E118" i="9" s="1"/>
  <c r="J34" i="1"/>
  <c r="BA129" i="10"/>
  <c r="BA130" i="10" s="1"/>
  <c r="BA131" i="10" s="1"/>
  <c r="BA132" i="10" s="1"/>
  <c r="BA133" i="10" s="1"/>
  <c r="E134" i="10" s="1"/>
  <c r="E161" i="10"/>
  <c r="W130" i="10"/>
  <c r="AJ130" i="10" s="1"/>
  <c r="AJ131" i="10" s="1"/>
  <c r="AJ132" i="10" s="1"/>
  <c r="AJ133" i="10" s="1"/>
  <c r="AJ134" i="10" s="1"/>
  <c r="AJ135" i="10" s="1"/>
  <c r="AJ136" i="10" s="1"/>
  <c r="AJ137" i="10" s="1"/>
  <c r="AJ138" i="10" s="1"/>
  <c r="AJ139" i="10" s="1"/>
  <c r="AJ140" i="10" s="1"/>
  <c r="AJ141" i="10" s="1"/>
  <c r="AJ142" i="10" s="1"/>
  <c r="AJ143" i="10" s="1"/>
  <c r="AJ144" i="10" s="1"/>
  <c r="AJ145" i="10" s="1"/>
  <c r="AJ146" i="10" s="1"/>
  <c r="AJ147" i="10" s="1"/>
  <c r="AJ148" i="10" s="1"/>
  <c r="AJ149" i="10" s="1"/>
  <c r="E150" i="10" s="1"/>
  <c r="AP130" i="10"/>
  <c r="AP131" i="10" s="1"/>
  <c r="AP132" i="10" s="1"/>
  <c r="AP133" i="10" s="1"/>
  <c r="AP134" i="10" s="1"/>
  <c r="AP135" i="10" s="1"/>
  <c r="AP136" i="10" s="1"/>
  <c r="AP137" i="10" s="1"/>
  <c r="AP138" i="10" s="1"/>
  <c r="E139" i="10" s="1"/>
  <c r="AV161" i="10"/>
  <c r="AV162" i="10" s="1"/>
  <c r="AV163" i="10" s="1"/>
  <c r="AV164" i="10" s="1"/>
  <c r="AV165" i="10" s="1"/>
  <c r="AV166" i="10" s="1"/>
  <c r="E167" i="10" s="1"/>
  <c r="U167" i="10" l="1"/>
  <c r="V167" i="10" s="1"/>
  <c r="W167" i="10" s="1"/>
  <c r="AN167" i="10" s="1"/>
  <c r="AN168" i="10" s="1"/>
  <c r="AN169" i="10" s="1"/>
  <c r="AN170" i="10" s="1"/>
  <c r="AN171" i="10" s="1"/>
  <c r="AN172" i="10" s="1"/>
  <c r="AN173" i="10" s="1"/>
  <c r="AN174" i="10" s="1"/>
  <c r="AN175" i="10" s="1"/>
  <c r="AN176" i="10" s="1"/>
  <c r="AZ3" i="9"/>
  <c r="AZ4" i="9" s="1"/>
  <c r="AZ5" i="9" s="1"/>
  <c r="AZ6" i="9" s="1"/>
  <c r="AZ7" i="9" s="1"/>
  <c r="AZ8" i="9" s="1"/>
  <c r="AZ9" i="9" s="1"/>
  <c r="AZ10" i="9" s="1"/>
  <c r="AZ11" i="9" s="1"/>
  <c r="K12" i="9" s="1"/>
  <c r="J24" i="1"/>
  <c r="AH161" i="10"/>
  <c r="AH162" i="10" s="1"/>
  <c r="AH163" i="10" s="1"/>
  <c r="AH164" i="10" s="1"/>
  <c r="AH165" i="10" s="1"/>
  <c r="AH166" i="10" s="1"/>
  <c r="AH167" i="10" s="1"/>
  <c r="AH168" i="10" s="1"/>
  <c r="K169" i="10" s="1"/>
  <c r="AK2" i="9"/>
  <c r="U143" i="10"/>
  <c r="V143" i="10" s="1"/>
  <c r="W143" i="10" s="1"/>
  <c r="BE143" i="10" s="1"/>
  <c r="BE144" i="10" s="1"/>
  <c r="BE145" i="10" s="1"/>
  <c r="BE146" i="10" s="1"/>
  <c r="BE147" i="10" s="1"/>
  <c r="BE148" i="10" s="1"/>
  <c r="BE149" i="10" s="1"/>
  <c r="BE150" i="10" s="1"/>
  <c r="BE151" i="10" s="1"/>
  <c r="BE152" i="10" s="1"/>
  <c r="BE153" i="10" s="1"/>
  <c r="BE154" i="10" s="1"/>
  <c r="BE155" i="10" s="1"/>
  <c r="BE156" i="10" s="1"/>
  <c r="BE157" i="10" s="1"/>
  <c r="BE158" i="10" s="1"/>
  <c r="BE159" i="10" s="1"/>
  <c r="BE160" i="10" s="1"/>
  <c r="U134" i="10"/>
  <c r="V134" i="10" s="1"/>
  <c r="W134" i="10" s="1"/>
  <c r="BB134" i="10" s="1"/>
  <c r="BB135" i="10" s="1"/>
  <c r="BB136" i="10" s="1"/>
  <c r="BB137" i="10" s="1"/>
  <c r="BB138" i="10" s="1"/>
  <c r="BB139" i="10" s="1"/>
  <c r="BB140" i="10" s="1"/>
  <c r="BB141" i="10" s="1"/>
  <c r="BB142" i="10" s="1"/>
  <c r="BB143" i="10" s="1"/>
  <c r="BB144" i="10" s="1"/>
  <c r="BB145" i="10" s="1"/>
  <c r="BB146" i="10" s="1"/>
  <c r="BB147" i="10" s="1"/>
  <c r="BB148" i="10" s="1"/>
  <c r="BB149" i="10" s="1"/>
  <c r="BB150" i="10" s="1"/>
  <c r="BB151" i="10" s="1"/>
  <c r="E152" i="10" s="1"/>
  <c r="AJ150" i="10"/>
  <c r="AJ151" i="10" s="1"/>
  <c r="AJ152" i="10" s="1"/>
  <c r="AJ153" i="10" s="1"/>
  <c r="AJ154" i="10" s="1"/>
  <c r="AJ155" i="10" s="1"/>
  <c r="AJ156" i="10" s="1"/>
  <c r="AJ157" i="10" s="1"/>
  <c r="AJ158" i="10" s="1"/>
  <c r="AJ159" i="10" s="1"/>
  <c r="AJ160" i="10" s="1"/>
  <c r="U150" i="10"/>
  <c r="V150" i="10" s="1"/>
  <c r="W150" i="10" s="1"/>
  <c r="AW150" i="10" s="1"/>
  <c r="AW151" i="10" s="1"/>
  <c r="AW152" i="10" s="1"/>
  <c r="AW153" i="10" s="1"/>
  <c r="AW154" i="10" s="1"/>
  <c r="AW155" i="10" s="1"/>
  <c r="K156" i="10" s="1"/>
  <c r="U161" i="10"/>
  <c r="V161" i="10" s="1"/>
  <c r="W161" i="10" s="1"/>
  <c r="AT161" i="10" s="1"/>
  <c r="AT162" i="10" s="1"/>
  <c r="AT163" i="10" s="1"/>
  <c r="AT164" i="10" s="1"/>
  <c r="E165" i="10" s="1"/>
  <c r="U139" i="10"/>
  <c r="V139" i="10" s="1"/>
  <c r="W139" i="10" s="1"/>
  <c r="AB139" i="10" s="1"/>
  <c r="AB140" i="10" s="1"/>
  <c r="AB141" i="10" s="1"/>
  <c r="AB142" i="10" s="1"/>
  <c r="AB143" i="10" s="1"/>
  <c r="AB144" i="10" s="1"/>
  <c r="AB145" i="10" s="1"/>
  <c r="AB146" i="10" s="1"/>
  <c r="AB147" i="10" s="1"/>
  <c r="AB148" i="10" s="1"/>
  <c r="AB149" i="10" s="1"/>
  <c r="AB150" i="10" s="1"/>
  <c r="K151" i="10" s="1"/>
  <c r="U18" i="9"/>
  <c r="V18" i="9" s="1"/>
  <c r="W18" i="9" s="1"/>
  <c r="AR18" i="9" s="1"/>
  <c r="AR19" i="9" s="1"/>
  <c r="AR20" i="9" s="1"/>
  <c r="AR21" i="9" s="1"/>
  <c r="AR22" i="9" s="1"/>
  <c r="AR23" i="9" s="1"/>
  <c r="AR24" i="9" s="1"/>
  <c r="AR25" i="9" s="1"/>
  <c r="AR26" i="9" s="1"/>
  <c r="AR27" i="9" s="1"/>
  <c r="AR28" i="9" s="1"/>
  <c r="AR29" i="9" s="1"/>
  <c r="AR30" i="9" s="1"/>
  <c r="AR31" i="9" s="1"/>
  <c r="AR32" i="9" s="1"/>
  <c r="E33" i="9" s="1"/>
  <c r="U154" i="10"/>
  <c r="V154" i="10" s="1"/>
  <c r="W154" i="10" s="1"/>
  <c r="BC154" i="10" s="1"/>
  <c r="BC155" i="10" s="1"/>
  <c r="BC156" i="10" s="1"/>
  <c r="BC157" i="10" s="1"/>
  <c r="BC158" i="10" s="1"/>
  <c r="BC159" i="10" s="1"/>
  <c r="BC160" i="10" s="1"/>
  <c r="BA134" i="10" l="1"/>
  <c r="BA135" i="10" s="1"/>
  <c r="BA136" i="10" s="1"/>
  <c r="BA137" i="10" s="1"/>
  <c r="BA138" i="10" s="1"/>
  <c r="BA139" i="10" s="1"/>
  <c r="BA140" i="10" s="1"/>
  <c r="BA141" i="10" s="1"/>
  <c r="BA142" i="10" s="1"/>
  <c r="BA143" i="10" s="1"/>
  <c r="BA144" i="10" s="1"/>
  <c r="BA145" i="10" s="1"/>
  <c r="BA146" i="10" s="1"/>
  <c r="BA147" i="10" s="1"/>
  <c r="BA148" i="10" s="1"/>
  <c r="BA149" i="10" s="1"/>
  <c r="BA150" i="10" s="1"/>
  <c r="BA151" i="10" s="1"/>
  <c r="BA152" i="10" s="1"/>
  <c r="BA153" i="10" s="1"/>
  <c r="BA154" i="10" s="1"/>
  <c r="BA155" i="10" s="1"/>
  <c r="BA156" i="10" s="1"/>
  <c r="BA157" i="10" s="1"/>
  <c r="BA158" i="10" s="1"/>
  <c r="BA159" i="10" s="1"/>
  <c r="BA160" i="10" s="1"/>
  <c r="AQ143" i="10"/>
  <c r="AQ144" i="10" s="1"/>
  <c r="AQ145" i="10" s="1"/>
  <c r="AQ146" i="10" s="1"/>
  <c r="AQ147" i="10" s="1"/>
  <c r="AQ148" i="10" s="1"/>
  <c r="AQ149" i="10" s="1"/>
  <c r="AQ150" i="10" s="1"/>
  <c r="AQ151" i="10" s="1"/>
  <c r="K152" i="10" s="1"/>
  <c r="AM154" i="10"/>
  <c r="AM155" i="10" s="1"/>
  <c r="AM156" i="10" s="1"/>
  <c r="AM157" i="10" s="1"/>
  <c r="AM158" i="10" s="1"/>
  <c r="AM159" i="10" s="1"/>
  <c r="AM160" i="10" s="1"/>
  <c r="AK3" i="9"/>
  <c r="K4" i="9" s="1"/>
  <c r="J21" i="1"/>
  <c r="BC161" i="10"/>
  <c r="BC162" i="10" s="1"/>
  <c r="BC163" i="10" s="1"/>
  <c r="BC164" i="10" s="1"/>
  <c r="BC165" i="10" s="1"/>
  <c r="BC166" i="10" s="1"/>
  <c r="BC167" i="10" s="1"/>
  <c r="BC168" i="10" s="1"/>
  <c r="BC169" i="10" s="1"/>
  <c r="BC170" i="10" s="1"/>
  <c r="E171" i="10" s="1"/>
  <c r="BG18" i="9"/>
  <c r="BG19" i="9" s="1"/>
  <c r="BG20" i="9" s="1"/>
  <c r="BG21" i="9" s="1"/>
  <c r="BG22" i="9" s="1"/>
  <c r="BG23" i="9" s="1"/>
  <c r="BG24" i="9" s="1"/>
  <c r="BG25" i="9" s="1"/>
  <c r="BG26" i="9" s="1"/>
  <c r="BG27" i="9" s="1"/>
  <c r="BG28" i="9" s="1"/>
  <c r="BG29" i="9" s="1"/>
  <c r="BG30" i="9" s="1"/>
  <c r="BG31" i="9" s="1"/>
  <c r="BG32" i="9" s="1"/>
  <c r="BG33" i="9" s="1"/>
  <c r="K34" i="9" s="1"/>
  <c r="AJ161" i="10"/>
  <c r="AJ162" i="10" s="1"/>
  <c r="AJ163" i="10" s="1"/>
  <c r="AJ164" i="10" s="1"/>
  <c r="AJ165" i="10" s="1"/>
  <c r="AJ166" i="10" s="1"/>
  <c r="AJ167" i="10" s="1"/>
  <c r="AJ168" i="10" s="1"/>
  <c r="AJ169" i="10" s="1"/>
  <c r="E170" i="10" s="1"/>
  <c r="U169" i="10"/>
  <c r="V169" i="10" s="1"/>
  <c r="AP139" i="10"/>
  <c r="AP140" i="10" s="1"/>
  <c r="AP141" i="10" s="1"/>
  <c r="AP142" i="10" s="1"/>
  <c r="AP143" i="10" s="1"/>
  <c r="AP144" i="10" s="1"/>
  <c r="AP145" i="10" s="1"/>
  <c r="AP146" i="10" s="1"/>
  <c r="AP147" i="10" s="1"/>
  <c r="AP148" i="10" s="1"/>
  <c r="AP149" i="10" s="1"/>
  <c r="AP150" i="10" s="1"/>
  <c r="E151" i="10" s="1"/>
  <c r="AX161" i="10"/>
  <c r="AX162" i="10" s="1"/>
  <c r="AX163" i="10" s="1"/>
  <c r="AX164" i="10" s="1"/>
  <c r="AX165" i="10" s="1"/>
  <c r="AX166" i="10" s="1"/>
  <c r="AX167" i="10" s="1"/>
  <c r="AX168" i="10" s="1"/>
  <c r="AX169" i="10" s="1"/>
  <c r="AX170" i="10" s="1"/>
  <c r="AX171" i="10" s="1"/>
  <c r="AX172" i="10" s="1"/>
  <c r="AX173" i="10" s="1"/>
  <c r="AX174" i="10" s="1"/>
  <c r="AX175" i="10" s="1"/>
  <c r="AX176" i="10" s="1"/>
  <c r="U165" i="10"/>
  <c r="V165" i="10" s="1"/>
  <c r="W165" i="10" s="1"/>
  <c r="AF165" i="10" s="1"/>
  <c r="AF166" i="10" s="1"/>
  <c r="AF167" i="10" s="1"/>
  <c r="AF168" i="10" s="1"/>
  <c r="AF169" i="10" s="1"/>
  <c r="AF170" i="10" s="1"/>
  <c r="AF171" i="10" s="1"/>
  <c r="AF172" i="10" s="1"/>
  <c r="AF173" i="10" s="1"/>
  <c r="K174" i="10" s="1"/>
  <c r="AN177" i="10"/>
  <c r="AN178" i="10" s="1"/>
  <c r="AN179" i="10" s="1"/>
  <c r="AN180" i="10" s="1"/>
  <c r="AN181" i="10" s="1"/>
  <c r="AN182" i="10" s="1"/>
  <c r="AN2" i="9"/>
  <c r="BE161" i="10"/>
  <c r="BE162" i="10" s="1"/>
  <c r="BE163" i="10" s="1"/>
  <c r="BE164" i="10" s="1"/>
  <c r="BE165" i="10" s="1"/>
  <c r="BE166" i="10" s="1"/>
  <c r="BE167" i="10" s="1"/>
  <c r="BE168" i="10" s="1"/>
  <c r="BE169" i="10" s="1"/>
  <c r="BE170" i="10" s="1"/>
  <c r="BE171" i="10" s="1"/>
  <c r="BE172" i="10" s="1"/>
  <c r="BE173" i="10" s="1"/>
  <c r="BE174" i="10" s="1"/>
  <c r="BE175" i="10" s="1"/>
  <c r="BE176" i="10" s="1"/>
  <c r="BE177" i="10" s="1"/>
  <c r="BE178" i="10" s="1"/>
  <c r="BE179" i="10" s="1"/>
  <c r="BE180" i="10" s="1"/>
  <c r="BE181" i="10" s="1"/>
  <c r="BE182" i="10" s="1"/>
  <c r="U156" i="10"/>
  <c r="V156" i="10" s="1"/>
  <c r="AV167" i="10"/>
  <c r="AV168" i="10" s="1"/>
  <c r="AV169" i="10" s="1"/>
  <c r="AV170" i="10" s="1"/>
  <c r="AV171" i="10" s="1"/>
  <c r="AV172" i="10" s="1"/>
  <c r="K173" i="10" s="1"/>
  <c r="AN3" i="9" l="1"/>
  <c r="AN4" i="9" s="1"/>
  <c r="AN5" i="9" s="1"/>
  <c r="AN6" i="9" s="1"/>
  <c r="AN7" i="9" s="1"/>
  <c r="AN8" i="9" s="1"/>
  <c r="AN9" i="9" s="1"/>
  <c r="AN10" i="9" s="1"/>
  <c r="K11" i="9" s="1"/>
  <c r="J14" i="1"/>
  <c r="U170" i="10"/>
  <c r="V170" i="10" s="1"/>
  <c r="W170" i="10" s="1"/>
  <c r="BF170" i="10" s="1"/>
  <c r="BF171" i="10" s="1"/>
  <c r="BF172" i="10" s="1"/>
  <c r="E173" i="10" s="1"/>
  <c r="U4" i="9"/>
  <c r="V4" i="9" s="1"/>
  <c r="AT165" i="10"/>
  <c r="AT166" i="10" s="1"/>
  <c r="AT167" i="10" s="1"/>
  <c r="AT168" i="10" s="1"/>
  <c r="AT169" i="10" s="1"/>
  <c r="AT170" i="10" s="1"/>
  <c r="AT171" i="10" s="1"/>
  <c r="AT172" i="10" s="1"/>
  <c r="AT173" i="10" s="1"/>
  <c r="AT174" i="10" s="1"/>
  <c r="AT175" i="10" s="1"/>
  <c r="AT176" i="10" s="1"/>
  <c r="AM161" i="10"/>
  <c r="AM162" i="10" s="1"/>
  <c r="AM163" i="10" s="1"/>
  <c r="AM164" i="10" s="1"/>
  <c r="AM165" i="10" s="1"/>
  <c r="AM166" i="10" s="1"/>
  <c r="AM167" i="10" s="1"/>
  <c r="AM168" i="10" s="1"/>
  <c r="AM169" i="10" s="1"/>
  <c r="AM170" i="10" s="1"/>
  <c r="AM171" i="10" s="1"/>
  <c r="AM172" i="10" s="1"/>
  <c r="AM173" i="10" s="1"/>
  <c r="AM174" i="10" s="1"/>
  <c r="E175" i="10" s="1"/>
  <c r="AX177" i="10"/>
  <c r="AX178" i="10" s="1"/>
  <c r="AX179" i="10" s="1"/>
  <c r="AX180" i="10" s="1"/>
  <c r="AX181" i="10" s="1"/>
  <c r="AX182" i="10" s="1"/>
  <c r="U151" i="10"/>
  <c r="V151" i="10" s="1"/>
  <c r="W151" i="10" s="1"/>
  <c r="AB151" i="10" s="1"/>
  <c r="AB152" i="10" s="1"/>
  <c r="AB153" i="10" s="1"/>
  <c r="AB154" i="10" s="1"/>
  <c r="AB155" i="10" s="1"/>
  <c r="AB156" i="10" s="1"/>
  <c r="AB157" i="10" s="1"/>
  <c r="AB158" i="10" s="1"/>
  <c r="AB159" i="10" s="1"/>
  <c r="AB160" i="10" s="1"/>
  <c r="W156" i="10"/>
  <c r="AW156" i="10" s="1"/>
  <c r="AW157" i="10" s="1"/>
  <c r="AW158" i="10" s="1"/>
  <c r="AW159" i="10" s="1"/>
  <c r="AW160" i="10" s="1"/>
  <c r="AG156" i="10"/>
  <c r="AG157" i="10" s="1"/>
  <c r="AG158" i="10" s="1"/>
  <c r="AG159" i="10" s="1"/>
  <c r="AG160" i="10" s="1"/>
  <c r="U152" i="10"/>
  <c r="V152" i="10" s="1"/>
  <c r="BE2" i="9"/>
  <c r="W169" i="10"/>
  <c r="AH169" i="10" s="1"/>
  <c r="AH170" i="10" s="1"/>
  <c r="AH171" i="10" s="1"/>
  <c r="AH172" i="10" s="1"/>
  <c r="AH173" i="10" s="1"/>
  <c r="E174" i="10" s="1"/>
  <c r="BD169" i="10"/>
  <c r="BD170" i="10" s="1"/>
  <c r="BD171" i="10" s="1"/>
  <c r="BD172" i="10" s="1"/>
  <c r="BD173" i="10" s="1"/>
  <c r="BD174" i="10" s="1"/>
  <c r="BD175" i="10" s="1"/>
  <c r="BD176" i="10" s="1"/>
  <c r="BA161" i="10"/>
  <c r="BA162" i="10" s="1"/>
  <c r="K163" i="10" s="1"/>
  <c r="BE3" i="9" l="1"/>
  <c r="BE4" i="9" s="1"/>
  <c r="BE5" i="9" s="1"/>
  <c r="BE6" i="9" s="1"/>
  <c r="BE7" i="9" s="1"/>
  <c r="BE8" i="9" s="1"/>
  <c r="BE9" i="9" s="1"/>
  <c r="BE10" i="9" s="1"/>
  <c r="BE11" i="9" s="1"/>
  <c r="BE12" i="9" s="1"/>
  <c r="BE13" i="9" s="1"/>
  <c r="BE14" i="9" s="1"/>
  <c r="E15" i="9" s="1"/>
  <c r="J32" i="1"/>
  <c r="W4" i="9"/>
  <c r="AK4" i="9" s="1"/>
  <c r="AK5" i="9" s="1"/>
  <c r="AK6" i="9" s="1"/>
  <c r="AK7" i="9" s="1"/>
  <c r="AK8" i="9" s="1"/>
  <c r="AK9" i="9" s="1"/>
  <c r="AK10" i="9" s="1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E25" i="9" s="1"/>
  <c r="AI4" i="9"/>
  <c r="AI5" i="9" s="1"/>
  <c r="AI6" i="9" s="1"/>
  <c r="AI7" i="9" s="1"/>
  <c r="AI8" i="9" s="1"/>
  <c r="AI9" i="9" s="1"/>
  <c r="AI10" i="9" s="1"/>
  <c r="AI11" i="9" s="1"/>
  <c r="AI12" i="9" s="1"/>
  <c r="AI13" i="9" s="1"/>
  <c r="AI14" i="9" s="1"/>
  <c r="AI15" i="9" s="1"/>
  <c r="AI16" i="9" s="1"/>
  <c r="AI17" i="9" s="1"/>
  <c r="AI18" i="9" s="1"/>
  <c r="AI19" i="9" s="1"/>
  <c r="AI20" i="9" s="1"/>
  <c r="AI21" i="9" s="1"/>
  <c r="AI22" i="9" s="1"/>
  <c r="AI23" i="9" s="1"/>
  <c r="K24" i="9" s="1"/>
  <c r="AG161" i="10"/>
  <c r="AG162" i="10" s="1"/>
  <c r="AG163" i="10" s="1"/>
  <c r="AG164" i="10" s="1"/>
  <c r="AG165" i="10" s="1"/>
  <c r="K166" i="10" s="1"/>
  <c r="U173" i="10"/>
  <c r="V173" i="10" s="1"/>
  <c r="W173" i="10" s="1"/>
  <c r="AV173" i="10" s="1"/>
  <c r="AV174" i="10" s="1"/>
  <c r="AV175" i="10" s="1"/>
  <c r="AV176" i="10" s="1"/>
  <c r="U174" i="10"/>
  <c r="V174" i="10" s="1"/>
  <c r="W174" i="10" s="1"/>
  <c r="AF174" i="10" s="1"/>
  <c r="AF175" i="10" s="1"/>
  <c r="AF176" i="10" s="1"/>
  <c r="AB161" i="10"/>
  <c r="AB162" i="10" s="1"/>
  <c r="AB163" i="10" s="1"/>
  <c r="AB164" i="10" s="1"/>
  <c r="AB165" i="10" s="1"/>
  <c r="AB166" i="10" s="1"/>
  <c r="AB167" i="10" s="1"/>
  <c r="AB168" i="10" s="1"/>
  <c r="AB169" i="10" s="1"/>
  <c r="AB170" i="10" s="1"/>
  <c r="AB171" i="10" s="1"/>
  <c r="AB172" i="10" s="1"/>
  <c r="AB173" i="10" s="1"/>
  <c r="AB174" i="10" s="1"/>
  <c r="AB175" i="10" s="1"/>
  <c r="AB176" i="10" s="1"/>
  <c r="AB177" i="10" s="1"/>
  <c r="AB178" i="10" s="1"/>
  <c r="AB179" i="10" s="1"/>
  <c r="AB180" i="10" s="1"/>
  <c r="AB181" i="10" s="1"/>
  <c r="AB182" i="10" s="1"/>
  <c r="AT177" i="10"/>
  <c r="AT178" i="10" s="1"/>
  <c r="AT179" i="10" s="1"/>
  <c r="AT180" i="10" s="1"/>
  <c r="AT181" i="10" s="1"/>
  <c r="AT182" i="10" s="1"/>
  <c r="AW161" i="10"/>
  <c r="AW162" i="10" s="1"/>
  <c r="AW163" i="10" s="1"/>
  <c r="AW164" i="10" s="1"/>
  <c r="AW165" i="10" s="1"/>
  <c r="AW166" i="10" s="1"/>
  <c r="AW167" i="10" s="1"/>
  <c r="AW168" i="10" s="1"/>
  <c r="AW169" i="10" s="1"/>
  <c r="AW170" i="10" s="1"/>
  <c r="AW171" i="10" s="1"/>
  <c r="AW172" i="10" s="1"/>
  <c r="AW173" i="10" s="1"/>
  <c r="AW174" i="10" s="1"/>
  <c r="AW175" i="10" s="1"/>
  <c r="AW176" i="10" s="1"/>
  <c r="AW177" i="10" s="1"/>
  <c r="AW178" i="10" s="1"/>
  <c r="AW179" i="10" s="1"/>
  <c r="AW180" i="10" s="1"/>
  <c r="AW181" i="10" s="1"/>
  <c r="AW182" i="10" s="1"/>
  <c r="AP151" i="10"/>
  <c r="AP152" i="10" s="1"/>
  <c r="AP153" i="10" s="1"/>
  <c r="AP154" i="10" s="1"/>
  <c r="AP155" i="10" s="1"/>
  <c r="AP156" i="10" s="1"/>
  <c r="AP157" i="10" s="1"/>
  <c r="AP158" i="10" s="1"/>
  <c r="AP159" i="10" s="1"/>
  <c r="AP160" i="10" s="1"/>
  <c r="AJ170" i="10"/>
  <c r="AJ171" i="10" s="1"/>
  <c r="AJ172" i="10" s="1"/>
  <c r="AJ173" i="10" s="1"/>
  <c r="AJ174" i="10" s="1"/>
  <c r="AJ175" i="10" s="1"/>
  <c r="AJ176" i="10" s="1"/>
  <c r="AX2" i="9"/>
  <c r="W152" i="10"/>
  <c r="AQ152" i="10" s="1"/>
  <c r="AQ153" i="10" s="1"/>
  <c r="AQ154" i="10" s="1"/>
  <c r="AQ155" i="10" s="1"/>
  <c r="AQ156" i="10" s="1"/>
  <c r="AQ157" i="10" s="1"/>
  <c r="AQ158" i="10" s="1"/>
  <c r="AQ159" i="10" s="1"/>
  <c r="AQ160" i="10" s="1"/>
  <c r="BB152" i="10"/>
  <c r="BB153" i="10" s="1"/>
  <c r="BB154" i="10" s="1"/>
  <c r="BB155" i="10" s="1"/>
  <c r="BB156" i="10" s="1"/>
  <c r="BB157" i="10" s="1"/>
  <c r="BB158" i="10" s="1"/>
  <c r="BB159" i="10" s="1"/>
  <c r="BB160" i="10" s="1"/>
  <c r="U163" i="10"/>
  <c r="V163" i="10" s="1"/>
  <c r="BD177" i="10"/>
  <c r="E178" i="10" s="1"/>
  <c r="AB2" i="9" l="1"/>
  <c r="W163" i="10"/>
  <c r="BA163" i="10" s="1"/>
  <c r="BA164" i="10" s="1"/>
  <c r="BA165" i="10" s="1"/>
  <c r="BA166" i="10" s="1"/>
  <c r="BA167" i="10" s="1"/>
  <c r="K168" i="10" s="1"/>
  <c r="AL163" i="10"/>
  <c r="AL164" i="10" s="1"/>
  <c r="AL165" i="10" s="1"/>
  <c r="AL166" i="10" s="1"/>
  <c r="AL167" i="10" s="1"/>
  <c r="E168" i="10" s="1"/>
  <c r="AF177" i="10"/>
  <c r="AF178" i="10" s="1"/>
  <c r="AF179" i="10" s="1"/>
  <c r="AF180" i="10" s="1"/>
  <c r="AF181" i="10" s="1"/>
  <c r="AF182" i="10" s="1"/>
  <c r="AF2" i="9"/>
  <c r="AQ161" i="10"/>
  <c r="AQ162" i="10" s="1"/>
  <c r="AQ163" i="10" s="1"/>
  <c r="AQ164" i="10" s="1"/>
  <c r="AQ165" i="10" s="1"/>
  <c r="AQ166" i="10" s="1"/>
  <c r="AQ167" i="10" s="1"/>
  <c r="AQ168" i="10" s="1"/>
  <c r="AQ169" i="10" s="1"/>
  <c r="AQ170" i="10" s="1"/>
  <c r="AQ171" i="10" s="1"/>
  <c r="AQ172" i="10" s="1"/>
  <c r="AQ173" i="10" s="1"/>
  <c r="AQ174" i="10" s="1"/>
  <c r="AQ175" i="10" s="1"/>
  <c r="AQ176" i="10" s="1"/>
  <c r="AQ177" i="10" s="1"/>
  <c r="AQ178" i="10" s="1"/>
  <c r="AQ179" i="10" s="1"/>
  <c r="AQ180" i="10" s="1"/>
  <c r="AQ181" i="10" s="1"/>
  <c r="AQ182" i="10" s="1"/>
  <c r="BF173" i="10"/>
  <c r="BF174" i="10" s="1"/>
  <c r="BF175" i="10" s="1"/>
  <c r="BF176" i="10" s="1"/>
  <c r="AV177" i="10"/>
  <c r="K178" i="10" s="1"/>
  <c r="AH174" i="10"/>
  <c r="AH175" i="10" s="1"/>
  <c r="AH176" i="10" s="1"/>
  <c r="E177" i="10"/>
  <c r="AP161" i="10"/>
  <c r="K162" i="10" s="1"/>
  <c r="U166" i="10"/>
  <c r="V166" i="10" s="1"/>
  <c r="K3" i="9"/>
  <c r="J9" i="1"/>
  <c r="U178" i="10"/>
  <c r="V178" i="10" s="1"/>
  <c r="W178" i="10" s="1"/>
  <c r="AT2" i="9"/>
  <c r="BB161" i="10"/>
  <c r="BB162" i="10" s="1"/>
  <c r="BB163" i="10" s="1"/>
  <c r="E164" i="10" s="1"/>
  <c r="AW2" i="9"/>
  <c r="U15" i="9"/>
  <c r="V15" i="9" s="1"/>
  <c r="W15" i="9" s="1"/>
  <c r="AS15" i="9" s="1"/>
  <c r="AS16" i="9" s="1"/>
  <c r="AS17" i="9" s="1"/>
  <c r="AS18" i="9" s="1"/>
  <c r="AS19" i="9" s="1"/>
  <c r="AS20" i="9" s="1"/>
  <c r="AS21" i="9" s="1"/>
  <c r="AS22" i="9" s="1"/>
  <c r="AS23" i="9" s="1"/>
  <c r="AS24" i="9" s="1"/>
  <c r="AS25" i="9" s="1"/>
  <c r="AS26" i="9" s="1"/>
  <c r="AS27" i="9" s="1"/>
  <c r="AS28" i="9" s="1"/>
  <c r="AS29" i="9" s="1"/>
  <c r="AS30" i="9" s="1"/>
  <c r="AS31" i="9" s="1"/>
  <c r="K32" i="9" s="1"/>
  <c r="BD178" i="10" l="1"/>
  <c r="BD179" i="10" s="1"/>
  <c r="BD180" i="10" s="1"/>
  <c r="BF177" i="10"/>
  <c r="BF178" i="10" s="1"/>
  <c r="BF179" i="10" s="1"/>
  <c r="BF180" i="10" s="1"/>
  <c r="BF181" i="10" s="1"/>
  <c r="BF182" i="10" s="1"/>
  <c r="BF2" i="9"/>
  <c r="AQ2" i="9"/>
  <c r="AF3" i="9"/>
  <c r="AF4" i="9" s="1"/>
  <c r="AF5" i="9" s="1"/>
  <c r="AF6" i="9" s="1"/>
  <c r="AF7" i="9" s="1"/>
  <c r="AF8" i="9" s="1"/>
  <c r="K9" i="9" s="1"/>
  <c r="J12" i="1"/>
  <c r="AV178" i="10"/>
  <c r="K179" i="10" s="1"/>
  <c r="AW3" i="9"/>
  <c r="AW4" i="9" s="1"/>
  <c r="AW5" i="9" s="1"/>
  <c r="AW6" i="9" s="1"/>
  <c r="AW7" i="9" s="1"/>
  <c r="AW8" i="9" s="1"/>
  <c r="AW9" i="9" s="1"/>
  <c r="AW10" i="9" s="1"/>
  <c r="E11" i="9" s="1"/>
  <c r="J13" i="1"/>
  <c r="BE15" i="9"/>
  <c r="BE16" i="9" s="1"/>
  <c r="BE17" i="9" s="1"/>
  <c r="BE18" i="9" s="1"/>
  <c r="BE19" i="9" s="1"/>
  <c r="BE20" i="9" s="1"/>
  <c r="E21" i="9" s="1"/>
  <c r="U168" i="10"/>
  <c r="V168" i="10" s="1"/>
  <c r="W168" i="10" s="1"/>
  <c r="BA168" i="10"/>
  <c r="BA169" i="10" s="1"/>
  <c r="BA170" i="10" s="1"/>
  <c r="BA171" i="10" s="1"/>
  <c r="E172" i="10" s="1"/>
  <c r="K177" i="10"/>
  <c r="U177" i="10" s="1"/>
  <c r="V177" i="10" s="1"/>
  <c r="W166" i="10"/>
  <c r="AG166" i="10" s="1"/>
  <c r="AG167" i="10" s="1"/>
  <c r="AG168" i="10" s="1"/>
  <c r="AG169" i="10" s="1"/>
  <c r="AG170" i="10" s="1"/>
  <c r="K171" i="10" s="1"/>
  <c r="AD166" i="10"/>
  <c r="AD167" i="10" s="1"/>
  <c r="AD168" i="10" s="1"/>
  <c r="AD169" i="10" s="1"/>
  <c r="AD170" i="10" s="1"/>
  <c r="AD171" i="10" s="1"/>
  <c r="AD172" i="10" s="1"/>
  <c r="AD173" i="10" s="1"/>
  <c r="AD174" i="10" s="1"/>
  <c r="AD175" i="10" s="1"/>
  <c r="AD176" i="10" s="1"/>
  <c r="U162" i="10"/>
  <c r="V162" i="10" s="1"/>
  <c r="AT3" i="9"/>
  <c r="AT4" i="9" s="1"/>
  <c r="AT5" i="9" s="1"/>
  <c r="AT6" i="9" s="1"/>
  <c r="AT7" i="9" s="1"/>
  <c r="AT8" i="9" s="1"/>
  <c r="AT9" i="9" s="1"/>
  <c r="AT10" i="9" s="1"/>
  <c r="AT11" i="9" s="1"/>
  <c r="E12" i="9" s="1"/>
  <c r="J29" i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K14" i="9" s="1"/>
  <c r="J6" i="1"/>
  <c r="W177" i="10" l="1"/>
  <c r="AJ177" i="10"/>
  <c r="AJ178" i="10" s="1"/>
  <c r="AJ179" i="10" s="1"/>
  <c r="E180" i="10" s="1"/>
  <c r="U11" i="9"/>
  <c r="V11" i="9" s="1"/>
  <c r="W11" i="9" s="1"/>
  <c r="AN11" i="9" s="1"/>
  <c r="AN12" i="9" s="1"/>
  <c r="AN13" i="9" s="1"/>
  <c r="AN14" i="9" s="1"/>
  <c r="AN15" i="9" s="1"/>
  <c r="AN16" i="9" s="1"/>
  <c r="AN17" i="9" s="1"/>
  <c r="AN18" i="9" s="1"/>
  <c r="AN19" i="9" s="1"/>
  <c r="AN20" i="9" s="1"/>
  <c r="AN21" i="9" s="1"/>
  <c r="AN22" i="9" s="1"/>
  <c r="AN23" i="9" s="1"/>
  <c r="AN24" i="9" s="1"/>
  <c r="AN25" i="9" s="1"/>
  <c r="E26" i="9" s="1"/>
  <c r="U171" i="10"/>
  <c r="V171" i="10" s="1"/>
  <c r="AD177" i="10"/>
  <c r="AD178" i="10" s="1"/>
  <c r="AD179" i="10" s="1"/>
  <c r="AD180" i="10" s="1"/>
  <c r="AD181" i="10" s="1"/>
  <c r="AD182" i="10" s="1"/>
  <c r="AD2" i="9" s="1"/>
  <c r="AQ3" i="9"/>
  <c r="AQ4" i="9" s="1"/>
  <c r="AQ5" i="9" s="1"/>
  <c r="AQ6" i="9" s="1"/>
  <c r="AQ7" i="9" s="1"/>
  <c r="AQ8" i="9" s="1"/>
  <c r="AQ9" i="9" s="1"/>
  <c r="AQ10" i="9" s="1"/>
  <c r="AQ11" i="9" s="1"/>
  <c r="AQ12" i="9" s="1"/>
  <c r="AQ13" i="9" s="1"/>
  <c r="AQ14" i="9" s="1"/>
  <c r="AQ15" i="9" s="1"/>
  <c r="AQ16" i="9" s="1"/>
  <c r="K17" i="9" s="1"/>
  <c r="J31" i="1"/>
  <c r="BF3" i="9"/>
  <c r="BF4" i="9" s="1"/>
  <c r="BF5" i="9" s="1"/>
  <c r="BF6" i="9" s="1"/>
  <c r="BF7" i="9" s="1"/>
  <c r="BF8" i="9" s="1"/>
  <c r="BF9" i="9" s="1"/>
  <c r="BF10" i="9" s="1"/>
  <c r="BF11" i="9" s="1"/>
  <c r="BF12" i="9" s="1"/>
  <c r="BF13" i="9" s="1"/>
  <c r="BF14" i="9" s="1"/>
  <c r="BF15" i="9" s="1"/>
  <c r="E16" i="9" s="1"/>
  <c r="J17" i="1"/>
  <c r="U12" i="9"/>
  <c r="V12" i="9" s="1"/>
  <c r="W12" i="9" s="1"/>
  <c r="AZ12" i="9" s="1"/>
  <c r="AZ13" i="9" s="1"/>
  <c r="AZ14" i="9" s="1"/>
  <c r="AZ15" i="9" s="1"/>
  <c r="AZ16" i="9" s="1"/>
  <c r="AZ17" i="9" s="1"/>
  <c r="AZ18" i="9" s="1"/>
  <c r="AZ19" i="9" s="1"/>
  <c r="AZ20" i="9" s="1"/>
  <c r="AZ21" i="9" s="1"/>
  <c r="AZ22" i="9" s="1"/>
  <c r="AZ23" i="9" s="1"/>
  <c r="AZ24" i="9" s="1"/>
  <c r="AZ25" i="9" s="1"/>
  <c r="AZ26" i="9" s="1"/>
  <c r="AZ27" i="9" s="1"/>
  <c r="AZ28" i="9" s="1"/>
  <c r="AZ29" i="9" s="1"/>
  <c r="E30" i="9" s="1"/>
  <c r="AL168" i="10"/>
  <c r="AL169" i="10" s="1"/>
  <c r="AL170" i="10" s="1"/>
  <c r="AL171" i="10" s="1"/>
  <c r="AL172" i="10" s="1"/>
  <c r="AL173" i="10" s="1"/>
  <c r="AL174" i="10" s="1"/>
  <c r="AL175" i="10" s="1"/>
  <c r="E176" i="10" s="1"/>
  <c r="AH177" i="10"/>
  <c r="AH178" i="10" s="1"/>
  <c r="AH179" i="10" s="1"/>
  <c r="AH180" i="10" s="1"/>
  <c r="W162" i="10"/>
  <c r="AP162" i="10" s="1"/>
  <c r="AP163" i="10" s="1"/>
  <c r="AP164" i="10" s="1"/>
  <c r="AP165" i="10" s="1"/>
  <c r="AP166" i="10" s="1"/>
  <c r="AP167" i="10" s="1"/>
  <c r="AP168" i="10" s="1"/>
  <c r="AP169" i="10" s="1"/>
  <c r="AP170" i="10" s="1"/>
  <c r="AP171" i="10" s="1"/>
  <c r="AP172" i="10" s="1"/>
  <c r="AP173" i="10" s="1"/>
  <c r="AP174" i="10" s="1"/>
  <c r="AP175" i="10" s="1"/>
  <c r="AP176" i="10" s="1"/>
  <c r="AE162" i="10"/>
  <c r="AE163" i="10" s="1"/>
  <c r="K164" i="10" s="1"/>
  <c r="BD181" i="10"/>
  <c r="BD182" i="10" s="1"/>
  <c r="BD2" i="9"/>
  <c r="AD3" i="9" l="1"/>
  <c r="AD4" i="9" s="1"/>
  <c r="AD5" i="9" s="1"/>
  <c r="AD6" i="9" s="1"/>
  <c r="AD7" i="9" s="1"/>
  <c r="E8" i="9" s="1"/>
  <c r="J15" i="1"/>
  <c r="AP177" i="10"/>
  <c r="AP178" i="10" s="1"/>
  <c r="AP179" i="10" s="1"/>
  <c r="AP180" i="10" s="1"/>
  <c r="AP181" i="10" s="1"/>
  <c r="AP182" i="10" s="1"/>
  <c r="AP2" i="9" s="1"/>
  <c r="AH181" i="10"/>
  <c r="AH182" i="10" s="1"/>
  <c r="AH2" i="9"/>
  <c r="W171" i="10"/>
  <c r="AG171" i="10" s="1"/>
  <c r="AG172" i="10" s="1"/>
  <c r="AG173" i="10" s="1"/>
  <c r="AG174" i="10" s="1"/>
  <c r="AG175" i="10" s="1"/>
  <c r="AG176" i="10" s="1"/>
  <c r="BC171" i="10"/>
  <c r="BC172" i="10" s="1"/>
  <c r="BC173" i="10" s="1"/>
  <c r="BC174" i="10" s="1"/>
  <c r="BC175" i="10" s="1"/>
  <c r="K176" i="10" s="1"/>
  <c r="U17" i="9"/>
  <c r="V17" i="9" s="1"/>
  <c r="BD3" i="9"/>
  <c r="BD4" i="9" s="1"/>
  <c r="BD5" i="9" s="1"/>
  <c r="E6" i="9" s="1"/>
  <c r="J8" i="1"/>
  <c r="AW11" i="9"/>
  <c r="AW12" i="9" s="1"/>
  <c r="AW13" i="9" s="1"/>
  <c r="AW14" i="9" s="1"/>
  <c r="AW15" i="9" s="1"/>
  <c r="AW16" i="9" s="1"/>
  <c r="AW17" i="9" s="1"/>
  <c r="AW18" i="9" s="1"/>
  <c r="AW19" i="9" s="1"/>
  <c r="AW20" i="9" s="1"/>
  <c r="AW21" i="9" s="1"/>
  <c r="AW22" i="9" s="1"/>
  <c r="AW23" i="9" s="1"/>
  <c r="AW24" i="9" s="1"/>
  <c r="AW25" i="9" s="1"/>
  <c r="AW26" i="9" s="1"/>
  <c r="E27" i="9" s="1"/>
  <c r="U164" i="10"/>
  <c r="V164" i="10" s="1"/>
  <c r="AT12" i="9"/>
  <c r="AT13" i="9" s="1"/>
  <c r="AT14" i="9" s="1"/>
  <c r="AT15" i="9" s="1"/>
  <c r="AT16" i="9" s="1"/>
  <c r="AT17" i="9" s="1"/>
  <c r="AT18" i="9" s="1"/>
  <c r="AT19" i="9" s="1"/>
  <c r="AT20" i="9" s="1"/>
  <c r="AT21" i="9" s="1"/>
  <c r="AT22" i="9" s="1"/>
  <c r="AT23" i="9" s="1"/>
  <c r="AT24" i="9" s="1"/>
  <c r="AT25" i="9" s="1"/>
  <c r="AT26" i="9" s="1"/>
  <c r="AT27" i="9" s="1"/>
  <c r="K28" i="9" s="1"/>
  <c r="U16" i="9"/>
  <c r="V16" i="9" s="1"/>
  <c r="W16" i="9" s="1"/>
  <c r="AC16" i="9" s="1"/>
  <c r="AC17" i="9" s="1"/>
  <c r="AC18" i="9" s="1"/>
  <c r="AC19" i="9" s="1"/>
  <c r="AC20" i="9" s="1"/>
  <c r="AC21" i="9" s="1"/>
  <c r="AC22" i="9" s="1"/>
  <c r="AC23" i="9" s="1"/>
  <c r="AC24" i="9" s="1"/>
  <c r="AC25" i="9" s="1"/>
  <c r="AC26" i="9" s="1"/>
  <c r="AC27" i="9" s="1"/>
  <c r="AC28" i="9" s="1"/>
  <c r="AC29" i="9" s="1"/>
  <c r="AC30" i="9" s="1"/>
  <c r="AC31" i="9" s="1"/>
  <c r="E32" i="9" s="1"/>
  <c r="BF16" i="9"/>
  <c r="BF17" i="9" s="1"/>
  <c r="BF18" i="9" s="1"/>
  <c r="BF19" i="9" s="1"/>
  <c r="BF20" i="9" s="1"/>
  <c r="BF21" i="9" s="1"/>
  <c r="BF22" i="9" s="1"/>
  <c r="BF23" i="9" s="1"/>
  <c r="BF24" i="9" s="1"/>
  <c r="BF25" i="9" s="1"/>
  <c r="BF26" i="9" s="1"/>
  <c r="BF27" i="9" s="1"/>
  <c r="BF28" i="9" s="1"/>
  <c r="BF29" i="9" s="1"/>
  <c r="BF30" i="9" s="1"/>
  <c r="BF31" i="9" s="1"/>
  <c r="BF32" i="9" s="1"/>
  <c r="K33" i="9" s="1"/>
  <c r="AP3" i="9" l="1"/>
  <c r="AP4" i="9" s="1"/>
  <c r="E5" i="9" s="1"/>
  <c r="J22" i="1"/>
  <c r="W164" i="10"/>
  <c r="AE164" i="10" s="1"/>
  <c r="AE165" i="10" s="1"/>
  <c r="AE166" i="10" s="1"/>
  <c r="AE167" i="10" s="1"/>
  <c r="AE168" i="10" s="1"/>
  <c r="AE169" i="10" s="1"/>
  <c r="AE170" i="10" s="1"/>
  <c r="AE171" i="10" s="1"/>
  <c r="K172" i="10" s="1"/>
  <c r="BB164" i="10"/>
  <c r="BB165" i="10" s="1"/>
  <c r="BB166" i="10" s="1"/>
  <c r="BB167" i="10" s="1"/>
  <c r="BB168" i="10" s="1"/>
  <c r="BB169" i="10" s="1"/>
  <c r="BB170" i="10" s="1"/>
  <c r="BB171" i="10" s="1"/>
  <c r="BB172" i="10" s="1"/>
  <c r="BB173" i="10" s="1"/>
  <c r="BB174" i="10" s="1"/>
  <c r="BB175" i="10" s="1"/>
  <c r="BB176" i="10" s="1"/>
  <c r="AG177" i="10"/>
  <c r="AG178" i="10" s="1"/>
  <c r="AG179" i="10" s="1"/>
  <c r="AG180" i="10" s="1"/>
  <c r="AG181" i="10" s="1"/>
  <c r="AG182" i="10" s="1"/>
  <c r="AG2" i="9"/>
  <c r="AH3" i="9"/>
  <c r="AH4" i="9" s="1"/>
  <c r="AH5" i="9" s="1"/>
  <c r="AH6" i="9" s="1"/>
  <c r="E7" i="9" s="1"/>
  <c r="J11" i="1"/>
  <c r="U176" i="10"/>
  <c r="V176" i="10" s="1"/>
  <c r="W17" i="9"/>
  <c r="AQ17" i="9" s="1"/>
  <c r="AQ18" i="9" s="1"/>
  <c r="AQ19" i="9" s="1"/>
  <c r="AQ20" i="9" s="1"/>
  <c r="AQ21" i="9" s="1"/>
  <c r="AQ22" i="9" s="1"/>
  <c r="AQ23" i="9" s="1"/>
  <c r="AQ24" i="9" s="1"/>
  <c r="AQ25" i="9" s="1"/>
  <c r="AQ26" i="9" s="1"/>
  <c r="AQ27" i="9" s="1"/>
  <c r="AQ28" i="9" s="1"/>
  <c r="AQ29" i="9" s="1"/>
  <c r="AQ30" i="9" s="1"/>
  <c r="AQ31" i="9" s="1"/>
  <c r="AQ32" i="9" s="1"/>
  <c r="AQ33" i="9" s="1"/>
  <c r="E34" i="9" s="1"/>
  <c r="BH17" i="9"/>
  <c r="BH18" i="9" s="1"/>
  <c r="BH19" i="9" s="1"/>
  <c r="BH20" i="9" s="1"/>
  <c r="K21" i="9" s="1"/>
  <c r="U33" i="9"/>
  <c r="V33" i="9" s="1"/>
  <c r="U32" i="9"/>
  <c r="V32" i="9" s="1"/>
  <c r="W32" i="9" s="1"/>
  <c r="AS32" i="9" s="1"/>
  <c r="AS33" i="9" s="1"/>
  <c r="AS34" i="9" s="1"/>
  <c r="AS35" i="9" s="1"/>
  <c r="AS36" i="9" s="1"/>
  <c r="AS37" i="9" s="1"/>
  <c r="AS38" i="9" s="1"/>
  <c r="AS39" i="9" s="1"/>
  <c r="AS40" i="9" s="1"/>
  <c r="AS41" i="9" s="1"/>
  <c r="AS42" i="9" s="1"/>
  <c r="AS43" i="9" s="1"/>
  <c r="AS44" i="9" s="1"/>
  <c r="AS45" i="9" s="1"/>
  <c r="AS46" i="9" s="1"/>
  <c r="K47" i="9" s="1"/>
  <c r="AG3" i="9" l="1"/>
  <c r="AG4" i="9" s="1"/>
  <c r="AG5" i="9" s="1"/>
  <c r="AG6" i="9" s="1"/>
  <c r="AG7" i="9" s="1"/>
  <c r="AG8" i="9" s="1"/>
  <c r="AG9" i="9" s="1"/>
  <c r="E10" i="9" s="1"/>
  <c r="J5" i="1"/>
  <c r="BB177" i="10"/>
  <c r="BB178" i="10" s="1"/>
  <c r="BB179" i="10" s="1"/>
  <c r="BB180" i="10" s="1"/>
  <c r="BB181" i="10" s="1"/>
  <c r="BB182" i="10" s="1"/>
  <c r="BB2" i="9"/>
  <c r="W176" i="10"/>
  <c r="BC176" i="10" s="1"/>
  <c r="AL176" i="10"/>
  <c r="AC32" i="9"/>
  <c r="AC33" i="9" s="1"/>
  <c r="AC34" i="9" s="1"/>
  <c r="AC35" i="9" s="1"/>
  <c r="AC36" i="9" s="1"/>
  <c r="AC37" i="9" s="1"/>
  <c r="E38" i="9" s="1"/>
  <c r="U172" i="10"/>
  <c r="V172" i="10" s="1"/>
  <c r="U34" i="9"/>
  <c r="V34" i="9" s="1"/>
  <c r="W34" i="9" s="1"/>
  <c r="BG34" i="9" s="1"/>
  <c r="BG35" i="9" s="1"/>
  <c r="BG36" i="9" s="1"/>
  <c r="BG37" i="9" s="1"/>
  <c r="BG38" i="9" s="1"/>
  <c r="BG39" i="9" s="1"/>
  <c r="BG40" i="9" s="1"/>
  <c r="BG41" i="9" s="1"/>
  <c r="BG42" i="9" s="1"/>
  <c r="BG43" i="9" s="1"/>
  <c r="BG44" i="9" s="1"/>
  <c r="BG45" i="9" s="1"/>
  <c r="BG46" i="9" s="1"/>
  <c r="BG47" i="9" s="1"/>
  <c r="E48" i="9" s="1"/>
  <c r="AQ34" i="9"/>
  <c r="AQ35" i="9" s="1"/>
  <c r="AQ36" i="9" s="1"/>
  <c r="AQ37" i="9" s="1"/>
  <c r="AQ38" i="9" s="1"/>
  <c r="AQ39" i="9" s="1"/>
  <c r="AQ40" i="9" s="1"/>
  <c r="AQ41" i="9" s="1"/>
  <c r="AQ42" i="9" s="1"/>
  <c r="AQ43" i="9" s="1"/>
  <c r="AQ44" i="9" s="1"/>
  <c r="AQ45" i="9" s="1"/>
  <c r="AQ46" i="9" s="1"/>
  <c r="AQ47" i="9" s="1"/>
  <c r="AQ48" i="9" s="1"/>
  <c r="K49" i="9" s="1"/>
  <c r="W33" i="9"/>
  <c r="BF33" i="9" s="1"/>
  <c r="BF34" i="9" s="1"/>
  <c r="BF35" i="9" s="1"/>
  <c r="BF36" i="9" s="1"/>
  <c r="BF37" i="9" s="1"/>
  <c r="BF38" i="9" s="1"/>
  <c r="BF39" i="9" s="1"/>
  <c r="BF40" i="9" s="1"/>
  <c r="BF41" i="9" s="1"/>
  <c r="BF42" i="9" s="1"/>
  <c r="BF43" i="9" s="1"/>
  <c r="BF44" i="9" s="1"/>
  <c r="BF45" i="9" s="1"/>
  <c r="BF46" i="9" s="1"/>
  <c r="BF47" i="9" s="1"/>
  <c r="BF48" i="9" s="1"/>
  <c r="E49" i="9" s="1"/>
  <c r="AR33" i="9"/>
  <c r="AR34" i="9" s="1"/>
  <c r="AR35" i="9" s="1"/>
  <c r="AR36" i="9" s="1"/>
  <c r="AR37" i="9" s="1"/>
  <c r="K38" i="9" s="1"/>
  <c r="U21" i="9"/>
  <c r="V21" i="9" s="1"/>
  <c r="U5" i="9"/>
  <c r="V5" i="9" s="1"/>
  <c r="W5" i="9" s="1"/>
  <c r="AU5" i="9" s="1"/>
  <c r="AU6" i="9" s="1"/>
  <c r="AU7" i="9" s="1"/>
  <c r="AU8" i="9" s="1"/>
  <c r="AU9" i="9" s="1"/>
  <c r="AU10" i="9" s="1"/>
  <c r="AU11" i="9" s="1"/>
  <c r="AU12" i="9" s="1"/>
  <c r="AU13" i="9" s="1"/>
  <c r="AU14" i="9" s="1"/>
  <c r="AU15" i="9" s="1"/>
  <c r="AU16" i="9" s="1"/>
  <c r="AU17" i="9" s="1"/>
  <c r="AU18" i="9" s="1"/>
  <c r="AU19" i="9" s="1"/>
  <c r="AU20" i="9" s="1"/>
  <c r="AU21" i="9" s="1"/>
  <c r="AU22" i="9" s="1"/>
  <c r="AU23" i="9" s="1"/>
  <c r="AU24" i="9" s="1"/>
  <c r="AU25" i="9" s="1"/>
  <c r="AU26" i="9" s="1"/>
  <c r="AU27" i="9" s="1"/>
  <c r="E28" i="9" s="1"/>
  <c r="AL177" i="10" l="1"/>
  <c r="AL178" i="10" s="1"/>
  <c r="AL179" i="10" s="1"/>
  <c r="AL180" i="10" s="1"/>
  <c r="AL181" i="10" s="1"/>
  <c r="AL182" i="10" s="1"/>
  <c r="AL2" i="9"/>
  <c r="W172" i="10"/>
  <c r="AE172" i="10" s="1"/>
  <c r="AE173" i="10" s="1"/>
  <c r="AE174" i="10" s="1"/>
  <c r="K175" i="10" s="1"/>
  <c r="BA172" i="10"/>
  <c r="BA173" i="10" s="1"/>
  <c r="BA174" i="10" s="1"/>
  <c r="BA175" i="10" s="1"/>
  <c r="BA176" i="10" s="1"/>
  <c r="AP5" i="9"/>
  <c r="AP6" i="9" s="1"/>
  <c r="AP7" i="9" s="1"/>
  <c r="AP8" i="9" s="1"/>
  <c r="AP9" i="9" s="1"/>
  <c r="AP10" i="9" s="1"/>
  <c r="AP11" i="9" s="1"/>
  <c r="AP12" i="9" s="1"/>
  <c r="AP13" i="9" s="1"/>
  <c r="AP14" i="9" s="1"/>
  <c r="AP15" i="9" s="1"/>
  <c r="AP16" i="9" s="1"/>
  <c r="AP17" i="9" s="1"/>
  <c r="AP18" i="9" s="1"/>
  <c r="AP19" i="9" s="1"/>
  <c r="AP20" i="9" s="1"/>
  <c r="AP21" i="9" s="1"/>
  <c r="AP22" i="9" s="1"/>
  <c r="AP23" i="9" s="1"/>
  <c r="AP24" i="9" s="1"/>
  <c r="AP25" i="9" s="1"/>
  <c r="AP26" i="9" s="1"/>
  <c r="AP27" i="9" s="1"/>
  <c r="AP28" i="9" s="1"/>
  <c r="AP29" i="9" s="1"/>
  <c r="AP30" i="9" s="1"/>
  <c r="K31" i="9" s="1"/>
  <c r="BC177" i="10"/>
  <c r="BC178" i="10" s="1"/>
  <c r="E179" i="10" s="1"/>
  <c r="BB3" i="9"/>
  <c r="BB4" i="9" s="1"/>
  <c r="BB5" i="9" s="1"/>
  <c r="BB6" i="9" s="1"/>
  <c r="BB7" i="9" s="1"/>
  <c r="BB8" i="9" s="1"/>
  <c r="BB9" i="9" s="1"/>
  <c r="BB10" i="9" s="1"/>
  <c r="BB11" i="9" s="1"/>
  <c r="BB12" i="9" s="1"/>
  <c r="BB13" i="9" s="1"/>
  <c r="E14" i="9" s="1"/>
  <c r="J23" i="1"/>
  <c r="U28" i="9"/>
  <c r="V28" i="9" s="1"/>
  <c r="W28" i="9" s="1"/>
  <c r="AT28" i="9" s="1"/>
  <c r="AT29" i="9" s="1"/>
  <c r="AT30" i="9" s="1"/>
  <c r="AT31" i="9" s="1"/>
  <c r="AT32" i="9" s="1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E45" i="9" s="1"/>
  <c r="W21" i="9"/>
  <c r="BH21" i="9" s="1"/>
  <c r="BH22" i="9" s="1"/>
  <c r="BH23" i="9" s="1"/>
  <c r="BH24" i="9" s="1"/>
  <c r="BH25" i="9" s="1"/>
  <c r="BH26" i="9" s="1"/>
  <c r="BH27" i="9" s="1"/>
  <c r="BH28" i="9" s="1"/>
  <c r="BH29" i="9" s="1"/>
  <c r="BH30" i="9" s="1"/>
  <c r="BH31" i="9" s="1"/>
  <c r="BH32" i="9" s="1"/>
  <c r="BH33" i="9" s="1"/>
  <c r="BH34" i="9" s="1"/>
  <c r="BH35" i="9" s="1"/>
  <c r="BH36" i="9" s="1"/>
  <c r="BH37" i="9" s="1"/>
  <c r="BH38" i="9" s="1"/>
  <c r="BH39" i="9" s="1"/>
  <c r="BH40" i="9" s="1"/>
  <c r="BH41" i="9" s="1"/>
  <c r="BH42" i="9" s="1"/>
  <c r="BH43" i="9" s="1"/>
  <c r="BH44" i="9" s="1"/>
  <c r="BH45" i="9" s="1"/>
  <c r="BH46" i="9" s="1"/>
  <c r="E47" i="9" s="1"/>
  <c r="BE21" i="9"/>
  <c r="BE22" i="9" s="1"/>
  <c r="BE23" i="9" s="1"/>
  <c r="BE24" i="9" s="1"/>
  <c r="BE25" i="9" s="1"/>
  <c r="BE26" i="9" s="1"/>
  <c r="BE27" i="9" s="1"/>
  <c r="BE28" i="9" s="1"/>
  <c r="BE29" i="9" s="1"/>
  <c r="BE30" i="9" s="1"/>
  <c r="BE31" i="9" s="1"/>
  <c r="BE32" i="9" s="1"/>
  <c r="BE33" i="9" s="1"/>
  <c r="BE34" i="9" s="1"/>
  <c r="BE35" i="9" s="1"/>
  <c r="BE36" i="9" s="1"/>
  <c r="BE37" i="9" s="1"/>
  <c r="BE38" i="9" s="1"/>
  <c r="BE39" i="9" s="1"/>
  <c r="BE40" i="9" s="1"/>
  <c r="BE41" i="9" s="1"/>
  <c r="BE42" i="9" s="1"/>
  <c r="BE43" i="9" s="1"/>
  <c r="BE44" i="9" s="1"/>
  <c r="BE45" i="9" s="1"/>
  <c r="BE46" i="9" s="1"/>
  <c r="BE47" i="9" s="1"/>
  <c r="K48" i="9" s="1"/>
  <c r="U38" i="9"/>
  <c r="V38" i="9" s="1"/>
  <c r="W38" i="9" s="1"/>
  <c r="AR38" i="9"/>
  <c r="AR39" i="9" s="1"/>
  <c r="AR40" i="9" s="1"/>
  <c r="AR41" i="9" s="1"/>
  <c r="AR42" i="9" s="1"/>
  <c r="AR43" i="9" s="1"/>
  <c r="AR44" i="9" s="1"/>
  <c r="AR45" i="9" s="1"/>
  <c r="AR46" i="9" s="1"/>
  <c r="AR47" i="9" s="1"/>
  <c r="AR48" i="9" s="1"/>
  <c r="AR49" i="9" s="1"/>
  <c r="AR50" i="9" s="1"/>
  <c r="AR51" i="9" s="1"/>
  <c r="AR52" i="9" s="1"/>
  <c r="AR53" i="9" s="1"/>
  <c r="AR54" i="9" s="1"/>
  <c r="AR55" i="9" s="1"/>
  <c r="AR56" i="9" s="1"/>
  <c r="AR57" i="9" s="1"/>
  <c r="AR58" i="9" s="1"/>
  <c r="AR59" i="9" s="1"/>
  <c r="AR60" i="9" s="1"/>
  <c r="AR61" i="9" s="1"/>
  <c r="AR62" i="9" s="1"/>
  <c r="AR63" i="9" s="1"/>
  <c r="AR64" i="9" s="1"/>
  <c r="AR65" i="9" s="1"/>
  <c r="AR66" i="9" s="1"/>
  <c r="AR67" i="9" s="1"/>
  <c r="AR68" i="9" s="1"/>
  <c r="AR69" i="9" s="1"/>
  <c r="AR70" i="9" s="1"/>
  <c r="AR71" i="9" s="1"/>
  <c r="AR72" i="9" s="1"/>
  <c r="AR73" i="9" s="1"/>
  <c r="AR74" i="9" s="1"/>
  <c r="AR75" i="9" s="1"/>
  <c r="AR76" i="9" s="1"/>
  <c r="AR77" i="9" s="1"/>
  <c r="AR78" i="9" s="1"/>
  <c r="AR79" i="9" s="1"/>
  <c r="E80" i="9" s="1"/>
  <c r="U49" i="9"/>
  <c r="V49" i="9" s="1"/>
  <c r="W49" i="9" s="1"/>
  <c r="AQ49" i="9" s="1"/>
  <c r="AQ50" i="9" s="1"/>
  <c r="AQ51" i="9" s="1"/>
  <c r="AQ52" i="9" s="1"/>
  <c r="AQ53" i="9" s="1"/>
  <c r="AQ54" i="9" s="1"/>
  <c r="AQ55" i="9" s="1"/>
  <c r="AQ56" i="9" s="1"/>
  <c r="AQ57" i="9" s="1"/>
  <c r="AQ58" i="9" s="1"/>
  <c r="AQ59" i="9" s="1"/>
  <c r="AQ60" i="9" s="1"/>
  <c r="E61" i="9" s="1"/>
  <c r="U48" i="9"/>
  <c r="V48" i="9" s="1"/>
  <c r="W48" i="9" s="1"/>
  <c r="U47" i="9" l="1"/>
  <c r="V47" i="9" s="1"/>
  <c r="W47" i="9" s="1"/>
  <c r="AS47" i="9" s="1"/>
  <c r="AS48" i="9" s="1"/>
  <c r="AS49" i="9" s="1"/>
  <c r="AS50" i="9" s="1"/>
  <c r="AS51" i="9" s="1"/>
  <c r="AS52" i="9" s="1"/>
  <c r="AS53" i="9" s="1"/>
  <c r="AS54" i="9" s="1"/>
  <c r="AS55" i="9" s="1"/>
  <c r="AS56" i="9" s="1"/>
  <c r="AS57" i="9" s="1"/>
  <c r="AS58" i="9" s="1"/>
  <c r="AS59" i="9" s="1"/>
  <c r="AS60" i="9" s="1"/>
  <c r="AS61" i="9" s="1"/>
  <c r="AS62" i="9" s="1"/>
  <c r="AS63" i="9" s="1"/>
  <c r="AS64" i="9" s="1"/>
  <c r="AS65" i="9" s="1"/>
  <c r="AS66" i="9" s="1"/>
  <c r="AS67" i="9" s="1"/>
  <c r="AS68" i="9" s="1"/>
  <c r="AS69" i="9" s="1"/>
  <c r="AS70" i="9" s="1"/>
  <c r="AS71" i="9" s="1"/>
  <c r="AS72" i="9" s="1"/>
  <c r="AS73" i="9" s="1"/>
  <c r="AS74" i="9" s="1"/>
  <c r="AS75" i="9" s="1"/>
  <c r="AS76" i="9" s="1"/>
  <c r="AS77" i="9" s="1"/>
  <c r="AS78" i="9" s="1"/>
  <c r="K79" i="9" s="1"/>
  <c r="U14" i="9"/>
  <c r="V14" i="9" s="1"/>
  <c r="W14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E31" i="9" s="1"/>
  <c r="BG48" i="9"/>
  <c r="BG49" i="9" s="1"/>
  <c r="BG50" i="9" s="1"/>
  <c r="BG51" i="9" s="1"/>
  <c r="BG52" i="9" s="1"/>
  <c r="BG53" i="9" s="1"/>
  <c r="BG54" i="9" s="1"/>
  <c r="BG55" i="9" s="1"/>
  <c r="BG56" i="9" s="1"/>
  <c r="BG57" i="9" s="1"/>
  <c r="BG58" i="9" s="1"/>
  <c r="BG59" i="9" s="1"/>
  <c r="BG60" i="9" s="1"/>
  <c r="BG61" i="9" s="1"/>
  <c r="BG62" i="9" s="1"/>
  <c r="K63" i="9" s="1"/>
  <c r="U179" i="10"/>
  <c r="V179" i="10" s="1"/>
  <c r="W179" i="10" s="1"/>
  <c r="AV179" i="10" s="1"/>
  <c r="AV180" i="10" s="1"/>
  <c r="BF49" i="9"/>
  <c r="BF50" i="9" s="1"/>
  <c r="BF51" i="9" s="1"/>
  <c r="BF52" i="9" s="1"/>
  <c r="BF53" i="9" s="1"/>
  <c r="BF54" i="9" s="1"/>
  <c r="BF55" i="9" s="1"/>
  <c r="BF56" i="9" s="1"/>
  <c r="BF57" i="9" s="1"/>
  <c r="BF58" i="9" s="1"/>
  <c r="BF59" i="9" s="1"/>
  <c r="BF60" i="9" s="1"/>
  <c r="BF61" i="9" s="1"/>
  <c r="K62" i="9" s="1"/>
  <c r="BA177" i="10"/>
  <c r="BA178" i="10" s="1"/>
  <c r="BA179" i="10" s="1"/>
  <c r="BA180" i="10" s="1"/>
  <c r="BA181" i="10" s="1"/>
  <c r="BA182" i="10" s="1"/>
  <c r="BA2" i="9"/>
  <c r="AU28" i="9"/>
  <c r="AU29" i="9" s="1"/>
  <c r="AU30" i="9" s="1"/>
  <c r="AU31" i="9" s="1"/>
  <c r="AU32" i="9" s="1"/>
  <c r="AU33" i="9" s="1"/>
  <c r="AU34" i="9" s="1"/>
  <c r="AU35" i="9" s="1"/>
  <c r="AU36" i="9" s="1"/>
  <c r="AU37" i="9" s="1"/>
  <c r="AU38" i="9" s="1"/>
  <c r="AU39" i="9" s="1"/>
  <c r="AU40" i="9" s="1"/>
  <c r="AU41" i="9" s="1"/>
  <c r="AU42" i="9" s="1"/>
  <c r="AU43" i="9" s="1"/>
  <c r="AU44" i="9" s="1"/>
  <c r="AU45" i="9" s="1"/>
  <c r="K46" i="9" s="1"/>
  <c r="U175" i="10"/>
  <c r="V175" i="10" s="1"/>
  <c r="AC38" i="9"/>
  <c r="AC39" i="9" s="1"/>
  <c r="AC40" i="9" s="1"/>
  <c r="AC41" i="9" s="1"/>
  <c r="AC42" i="9" s="1"/>
  <c r="AC43" i="9" s="1"/>
  <c r="AC44" i="9" s="1"/>
  <c r="AC45" i="9" s="1"/>
  <c r="AC46" i="9" s="1"/>
  <c r="AC47" i="9" s="1"/>
  <c r="AC48" i="9" s="1"/>
  <c r="AC49" i="9" s="1"/>
  <c r="AC50" i="9" s="1"/>
  <c r="AC51" i="9" s="1"/>
  <c r="AC52" i="9" s="1"/>
  <c r="AC53" i="9" s="1"/>
  <c r="AC54" i="9" s="1"/>
  <c r="AC55" i="9" s="1"/>
  <c r="AC56" i="9" s="1"/>
  <c r="AC57" i="9" s="1"/>
  <c r="AC58" i="9" s="1"/>
  <c r="AC59" i="9" s="1"/>
  <c r="AC60" i="9" s="1"/>
  <c r="K61" i="9" s="1"/>
  <c r="AL3" i="9"/>
  <c r="AL4" i="9" s="1"/>
  <c r="AL5" i="9" s="1"/>
  <c r="AL6" i="9" s="1"/>
  <c r="AL7" i="9" s="1"/>
  <c r="AL8" i="9" s="1"/>
  <c r="E9" i="9" s="1"/>
  <c r="J7" i="1"/>
  <c r="BE48" i="9"/>
  <c r="BE49" i="9" s="1"/>
  <c r="BE50" i="9" s="1"/>
  <c r="BE51" i="9" s="1"/>
  <c r="BE52" i="9" s="1"/>
  <c r="BE53" i="9" s="1"/>
  <c r="BE54" i="9" s="1"/>
  <c r="BE55" i="9" s="1"/>
  <c r="BE56" i="9" s="1"/>
  <c r="BE57" i="9" s="1"/>
  <c r="BE58" i="9" s="1"/>
  <c r="BE59" i="9" s="1"/>
  <c r="BE60" i="9" s="1"/>
  <c r="BE61" i="9" s="1"/>
  <c r="E62" i="9" s="1"/>
  <c r="U9" i="9" l="1"/>
  <c r="V9" i="9" s="1"/>
  <c r="W9" i="9" s="1"/>
  <c r="AF9" i="9" s="1"/>
  <c r="AF10" i="9" s="1"/>
  <c r="AF11" i="9" s="1"/>
  <c r="AF12" i="9" s="1"/>
  <c r="AF13" i="9" s="1"/>
  <c r="AF14" i="9" s="1"/>
  <c r="AF15" i="9" s="1"/>
  <c r="AF16" i="9" s="1"/>
  <c r="AF17" i="9" s="1"/>
  <c r="AF18" i="9" s="1"/>
  <c r="AF19" i="9" s="1"/>
  <c r="AF20" i="9" s="1"/>
  <c r="AF21" i="9" s="1"/>
  <c r="AF22" i="9" s="1"/>
  <c r="AF23" i="9" s="1"/>
  <c r="AF24" i="9" s="1"/>
  <c r="AF25" i="9" s="1"/>
  <c r="K26" i="9" s="1"/>
  <c r="K181" i="10"/>
  <c r="U31" i="9"/>
  <c r="V31" i="9" s="1"/>
  <c r="W31" i="9" s="1"/>
  <c r="AP31" i="9" s="1"/>
  <c r="AP32" i="9" s="1"/>
  <c r="AP33" i="9" s="1"/>
  <c r="AP34" i="9" s="1"/>
  <c r="AP35" i="9" s="1"/>
  <c r="AP36" i="9" s="1"/>
  <c r="E37" i="9" s="1"/>
  <c r="BB14" i="9"/>
  <c r="BB15" i="9" s="1"/>
  <c r="BB16" i="9" s="1"/>
  <c r="BB17" i="9" s="1"/>
  <c r="BB18" i="9" s="1"/>
  <c r="BB19" i="9" s="1"/>
  <c r="BB20" i="9" s="1"/>
  <c r="BB21" i="9" s="1"/>
  <c r="BB22" i="9" s="1"/>
  <c r="BB23" i="9" s="1"/>
  <c r="BB24" i="9" s="1"/>
  <c r="BB25" i="9" s="1"/>
  <c r="BB26" i="9" s="1"/>
  <c r="BB27" i="9" s="1"/>
  <c r="BB28" i="9" s="1"/>
  <c r="K29" i="9" s="1"/>
  <c r="W175" i="10"/>
  <c r="AE175" i="10" s="1"/>
  <c r="AE176" i="10" s="1"/>
  <c r="AM175" i="10"/>
  <c r="AM176" i="10" s="1"/>
  <c r="BA3" i="9"/>
  <c r="BA4" i="9" s="1"/>
  <c r="BA5" i="9" s="1"/>
  <c r="K6" i="9" s="1"/>
  <c r="J10" i="1"/>
  <c r="BH47" i="9"/>
  <c r="BH48" i="9" s="1"/>
  <c r="BH49" i="9" s="1"/>
  <c r="BH50" i="9" s="1"/>
  <c r="BH51" i="9" s="1"/>
  <c r="BH52" i="9" s="1"/>
  <c r="BH53" i="9" s="1"/>
  <c r="BH54" i="9" s="1"/>
  <c r="BH55" i="9" s="1"/>
  <c r="BH56" i="9" s="1"/>
  <c r="BH57" i="9" s="1"/>
  <c r="BH58" i="9" s="1"/>
  <c r="BH59" i="9" s="1"/>
  <c r="BH60" i="9" s="1"/>
  <c r="BH61" i="9" s="1"/>
  <c r="BH62" i="9" s="1"/>
  <c r="E63" i="9" s="1"/>
  <c r="U62" i="9"/>
  <c r="V62" i="9" s="1"/>
  <c r="W62" i="9" s="1"/>
  <c r="BF62" i="9" s="1"/>
  <c r="BF63" i="9" s="1"/>
  <c r="BF64" i="9" s="1"/>
  <c r="BF65" i="9" s="1"/>
  <c r="BF66" i="9" s="1"/>
  <c r="BF67" i="9" s="1"/>
  <c r="BF68" i="9" s="1"/>
  <c r="BF69" i="9" s="1"/>
  <c r="BF70" i="9" s="1"/>
  <c r="BF71" i="9" s="1"/>
  <c r="BF72" i="9" s="1"/>
  <c r="BF73" i="9" s="1"/>
  <c r="BF74" i="9" s="1"/>
  <c r="BF75" i="9" s="1"/>
  <c r="BF76" i="9" s="1"/>
  <c r="BF77" i="9" s="1"/>
  <c r="BF78" i="9" s="1"/>
  <c r="BF79" i="9" s="1"/>
  <c r="BF80" i="9" s="1"/>
  <c r="E81" i="9" s="1"/>
  <c r="BC179" i="10"/>
  <c r="BC180" i="10" s="1"/>
  <c r="U61" i="9"/>
  <c r="V61" i="9" s="1"/>
  <c r="AM177" i="10" l="1"/>
  <c r="AM178" i="10" s="1"/>
  <c r="AM179" i="10" s="1"/>
  <c r="K180" i="10" s="1"/>
  <c r="BC181" i="10"/>
  <c r="BC182" i="10" s="1"/>
  <c r="BC2" i="9"/>
  <c r="BE62" i="9"/>
  <c r="BE63" i="9" s="1"/>
  <c r="BE64" i="9" s="1"/>
  <c r="BE65" i="9" s="1"/>
  <c r="BE66" i="9" s="1"/>
  <c r="BE67" i="9" s="1"/>
  <c r="BE68" i="9" s="1"/>
  <c r="K69" i="9" s="1"/>
  <c r="AB31" i="9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K45" i="9" s="1"/>
  <c r="W61" i="9"/>
  <c r="AC61" i="9" s="1"/>
  <c r="AC62" i="9" s="1"/>
  <c r="AC63" i="9" s="1"/>
  <c r="AC64" i="9" s="1"/>
  <c r="AC65" i="9" s="1"/>
  <c r="AC66" i="9" s="1"/>
  <c r="AC67" i="9" s="1"/>
  <c r="AC68" i="9" s="1"/>
  <c r="E69" i="9" s="1"/>
  <c r="AQ61" i="9"/>
  <c r="AQ62" i="9" s="1"/>
  <c r="AQ63" i="9" s="1"/>
  <c r="AQ64" i="9" s="1"/>
  <c r="AQ65" i="9" s="1"/>
  <c r="AQ66" i="9" s="1"/>
  <c r="AQ67" i="9" s="1"/>
  <c r="AQ68" i="9" s="1"/>
  <c r="AQ69" i="9" s="1"/>
  <c r="AQ70" i="9" s="1"/>
  <c r="AQ71" i="9" s="1"/>
  <c r="AQ72" i="9" s="1"/>
  <c r="AQ73" i="9" s="1"/>
  <c r="AQ74" i="9" s="1"/>
  <c r="AQ75" i="9" s="1"/>
  <c r="AQ76" i="9" s="1"/>
  <c r="AQ77" i="9" s="1"/>
  <c r="AQ78" i="9" s="1"/>
  <c r="AQ79" i="9" s="1"/>
  <c r="K80" i="9" s="1"/>
  <c r="AE177" i="10"/>
  <c r="AE178" i="10" s="1"/>
  <c r="AE179" i="10" s="1"/>
  <c r="AE180" i="10" s="1"/>
  <c r="AE181" i="10" s="1"/>
  <c r="AE182" i="10" s="1"/>
  <c r="U26" i="9"/>
  <c r="V26" i="9" s="1"/>
  <c r="U63" i="9"/>
  <c r="V63" i="9" s="1"/>
  <c r="W63" i="9" s="1"/>
  <c r="BG63" i="9" s="1"/>
  <c r="BG64" i="9" s="1"/>
  <c r="BG65" i="9" s="1"/>
  <c r="BG66" i="9" s="1"/>
  <c r="BG67" i="9" s="1"/>
  <c r="BG68" i="9" s="1"/>
  <c r="BG69" i="9" s="1"/>
  <c r="BG70" i="9" s="1"/>
  <c r="BG71" i="9" s="1"/>
  <c r="BG72" i="9" s="1"/>
  <c r="BG73" i="9" s="1"/>
  <c r="BG74" i="9" s="1"/>
  <c r="BG75" i="9" s="1"/>
  <c r="BG76" i="9" s="1"/>
  <c r="BG77" i="9" s="1"/>
  <c r="BG78" i="9" s="1"/>
  <c r="E79" i="9" s="1"/>
  <c r="U6" i="9"/>
  <c r="V6" i="9" s="1"/>
  <c r="AL9" i="9"/>
  <c r="AL10" i="9" s="1"/>
  <c r="AL11" i="9" s="1"/>
  <c r="AL12" i="9" s="1"/>
  <c r="AL13" i="9" s="1"/>
  <c r="AL14" i="9" s="1"/>
  <c r="AL15" i="9" s="1"/>
  <c r="AL16" i="9" s="1"/>
  <c r="AL17" i="9" s="1"/>
  <c r="AL18" i="9" s="1"/>
  <c r="AL19" i="9" s="1"/>
  <c r="AL20" i="9" s="1"/>
  <c r="AL21" i="9" s="1"/>
  <c r="AL22" i="9" s="1"/>
  <c r="AL23" i="9" s="1"/>
  <c r="AL24" i="9" s="1"/>
  <c r="K25" i="9" s="1"/>
  <c r="U25" i="9" l="1"/>
  <c r="V25" i="9" s="1"/>
  <c r="U80" i="9"/>
  <c r="V80" i="9" s="1"/>
  <c r="BC3" i="9"/>
  <c r="BC4" i="9" s="1"/>
  <c r="BC5" i="9" s="1"/>
  <c r="BC6" i="9" s="1"/>
  <c r="BC7" i="9" s="1"/>
  <c r="BC8" i="9" s="1"/>
  <c r="BC9" i="9" s="1"/>
  <c r="BC10" i="9" s="1"/>
  <c r="BC11" i="9" s="1"/>
  <c r="BC12" i="9" s="1"/>
  <c r="E13" i="9" s="1"/>
  <c r="J26" i="1"/>
  <c r="BE69" i="9"/>
  <c r="BE70" i="9" s="1"/>
  <c r="BE71" i="9" s="1"/>
  <c r="BE72" i="9" s="1"/>
  <c r="BE73" i="9" s="1"/>
  <c r="BE74" i="9" s="1"/>
  <c r="BE75" i="9" s="1"/>
  <c r="BE76" i="9" s="1"/>
  <c r="BE77" i="9" s="1"/>
  <c r="BE78" i="9" s="1"/>
  <c r="BE79" i="9" s="1"/>
  <c r="BE80" i="9" s="1"/>
  <c r="BE81" i="9" s="1"/>
  <c r="BE82" i="9" s="1"/>
  <c r="BE83" i="9" s="1"/>
  <c r="BE84" i="9" s="1"/>
  <c r="E85" i="9" s="1"/>
  <c r="U79" i="9"/>
  <c r="V79" i="9" s="1"/>
  <c r="W79" i="9" s="1"/>
  <c r="AS79" i="9" s="1"/>
  <c r="AS80" i="9" s="1"/>
  <c r="AS81" i="9" s="1"/>
  <c r="AS82" i="9" s="1"/>
  <c r="AS83" i="9" s="1"/>
  <c r="AS84" i="9" s="1"/>
  <c r="AS85" i="9" s="1"/>
  <c r="AS86" i="9" s="1"/>
  <c r="AS87" i="9" s="1"/>
  <c r="AS88" i="9" s="1"/>
  <c r="AS89" i="9" s="1"/>
  <c r="AS90" i="9" s="1"/>
  <c r="AS91" i="9" s="1"/>
  <c r="AS92" i="9" s="1"/>
  <c r="AS93" i="9" s="1"/>
  <c r="AS94" i="9" s="1"/>
  <c r="K95" i="9" s="1"/>
  <c r="U45" i="9"/>
  <c r="V45" i="9" s="1"/>
  <c r="BH63" i="9"/>
  <c r="BH64" i="9" s="1"/>
  <c r="BH65" i="9" s="1"/>
  <c r="BH66" i="9" s="1"/>
  <c r="BH67" i="9" s="1"/>
  <c r="BH68" i="9" s="1"/>
  <c r="BH69" i="9" s="1"/>
  <c r="BH70" i="9" s="1"/>
  <c r="BH71" i="9" s="1"/>
  <c r="BH72" i="9" s="1"/>
  <c r="BH73" i="9" s="1"/>
  <c r="BH74" i="9" s="1"/>
  <c r="BH75" i="9" s="1"/>
  <c r="BH76" i="9" s="1"/>
  <c r="BH77" i="9" s="1"/>
  <c r="BH78" i="9" s="1"/>
  <c r="BH79" i="9" s="1"/>
  <c r="BH80" i="9" s="1"/>
  <c r="K81" i="9" s="1"/>
  <c r="U69" i="9"/>
  <c r="V69" i="9" s="1"/>
  <c r="W69" i="9" s="1"/>
  <c r="W26" i="9"/>
  <c r="AF26" i="9" s="1"/>
  <c r="AF27" i="9" s="1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E41" i="9" s="1"/>
  <c r="AN26" i="9"/>
  <c r="AN27" i="9" s="1"/>
  <c r="AN28" i="9" s="1"/>
  <c r="AN29" i="9" s="1"/>
  <c r="AN30" i="9" s="1"/>
  <c r="AN31" i="9" s="1"/>
  <c r="AN32" i="9" s="1"/>
  <c r="AN33" i="9" s="1"/>
  <c r="AN34" i="9" s="1"/>
  <c r="AN35" i="9" s="1"/>
  <c r="AN36" i="9" s="1"/>
  <c r="AN37" i="9" s="1"/>
  <c r="AN38" i="9" s="1"/>
  <c r="AN39" i="9" s="1"/>
  <c r="AN40" i="9" s="1"/>
  <c r="AN41" i="9" s="1"/>
  <c r="K42" i="9" s="1"/>
  <c r="AE2" i="9"/>
  <c r="W6" i="9"/>
  <c r="BA6" i="9" s="1"/>
  <c r="BA7" i="9" s="1"/>
  <c r="BA8" i="9" s="1"/>
  <c r="BA9" i="9" s="1"/>
  <c r="BA10" i="9" s="1"/>
  <c r="BA11" i="9" s="1"/>
  <c r="BA12" i="9" s="1"/>
  <c r="BA13" i="9" s="1"/>
  <c r="BA14" i="9" s="1"/>
  <c r="BA15" i="9" s="1"/>
  <c r="BA16" i="9" s="1"/>
  <c r="BA17" i="9" s="1"/>
  <c r="BA18" i="9" s="1"/>
  <c r="BA19" i="9" s="1"/>
  <c r="BA20" i="9" s="1"/>
  <c r="BA21" i="9" s="1"/>
  <c r="E22" i="9" s="1"/>
  <c r="BD6" i="9"/>
  <c r="BD7" i="9" s="1"/>
  <c r="BD8" i="9" s="1"/>
  <c r="BD9" i="9" s="1"/>
  <c r="BD10" i="9" s="1"/>
  <c r="BD11" i="9" s="1"/>
  <c r="BD12" i="9" s="1"/>
  <c r="BD13" i="9" s="1"/>
  <c r="BD14" i="9" s="1"/>
  <c r="BD15" i="9" s="1"/>
  <c r="BD16" i="9" s="1"/>
  <c r="BD17" i="9" s="1"/>
  <c r="BD18" i="9" s="1"/>
  <c r="K19" i="9" s="1"/>
  <c r="U180" i="10"/>
  <c r="V180" i="10" s="1"/>
  <c r="U81" i="9" l="1"/>
  <c r="V81" i="9" s="1"/>
  <c r="W45" i="9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E58" i="9" s="1"/>
  <c r="AT45" i="9"/>
  <c r="AT46" i="9" s="1"/>
  <c r="AT47" i="9" s="1"/>
  <c r="AT48" i="9" s="1"/>
  <c r="AT49" i="9" s="1"/>
  <c r="AT50" i="9" s="1"/>
  <c r="AT51" i="9" s="1"/>
  <c r="AT52" i="9" s="1"/>
  <c r="AT53" i="9" s="1"/>
  <c r="AT54" i="9" s="1"/>
  <c r="AT55" i="9" s="1"/>
  <c r="AT56" i="9" s="1"/>
  <c r="AT57" i="9" s="1"/>
  <c r="AT58" i="9" s="1"/>
  <c r="AT59" i="9" s="1"/>
  <c r="AT60" i="9" s="1"/>
  <c r="AT61" i="9" s="1"/>
  <c r="AT62" i="9" s="1"/>
  <c r="AT63" i="9" s="1"/>
  <c r="K64" i="9" s="1"/>
  <c r="BG79" i="9"/>
  <c r="BG80" i="9" s="1"/>
  <c r="BG81" i="9" s="1"/>
  <c r="BG82" i="9" s="1"/>
  <c r="BG83" i="9" s="1"/>
  <c r="BG84" i="9" s="1"/>
  <c r="BG85" i="9" s="1"/>
  <c r="BG86" i="9" s="1"/>
  <c r="BG87" i="9" s="1"/>
  <c r="BG88" i="9" s="1"/>
  <c r="BG89" i="9" s="1"/>
  <c r="BG90" i="9" s="1"/>
  <c r="BG91" i="9" s="1"/>
  <c r="BG92" i="9" s="1"/>
  <c r="BG93" i="9" s="1"/>
  <c r="BG94" i="9" s="1"/>
  <c r="BG95" i="9" s="1"/>
  <c r="E96" i="9" s="1"/>
  <c r="W180" i="10"/>
  <c r="AM180" i="10" s="1"/>
  <c r="AJ180" i="10"/>
  <c r="AE3" i="9"/>
  <c r="AE4" i="9" s="1"/>
  <c r="AE5" i="9" s="1"/>
  <c r="AE6" i="9" s="1"/>
  <c r="AE7" i="9" s="1"/>
  <c r="AE8" i="9" s="1"/>
  <c r="AE9" i="9" s="1"/>
  <c r="K10" i="9" s="1"/>
  <c r="J19" i="1"/>
  <c r="W80" i="9"/>
  <c r="AQ80" i="9" s="1"/>
  <c r="AQ81" i="9" s="1"/>
  <c r="AQ82" i="9" s="1"/>
  <c r="AQ83" i="9" s="1"/>
  <c r="AQ84" i="9" s="1"/>
  <c r="AQ85" i="9" s="1"/>
  <c r="AQ86" i="9" s="1"/>
  <c r="AQ87" i="9" s="1"/>
  <c r="AQ88" i="9" s="1"/>
  <c r="AQ89" i="9" s="1"/>
  <c r="AQ90" i="9" s="1"/>
  <c r="AQ91" i="9" s="1"/>
  <c r="AQ92" i="9" s="1"/>
  <c r="AQ93" i="9" s="1"/>
  <c r="AQ94" i="9" s="1"/>
  <c r="E95" i="9" s="1"/>
  <c r="AR80" i="9"/>
  <c r="AR81" i="9" s="1"/>
  <c r="AR82" i="9" s="1"/>
  <c r="AR83" i="9" s="1"/>
  <c r="AR84" i="9" s="1"/>
  <c r="K85" i="9" s="1"/>
  <c r="U85" i="9" s="1"/>
  <c r="V85" i="9" s="1"/>
  <c r="U13" i="9"/>
  <c r="V13" i="9" s="1"/>
  <c r="W13" i="9" s="1"/>
  <c r="AA13" i="9" s="1"/>
  <c r="AA14" i="9" s="1"/>
  <c r="AA15" i="9" s="1"/>
  <c r="AA16" i="9" s="1"/>
  <c r="AA17" i="9" s="1"/>
  <c r="AA18" i="9" s="1"/>
  <c r="AA19" i="9" s="1"/>
  <c r="AA20" i="9" s="1"/>
  <c r="AA21" i="9" s="1"/>
  <c r="AA22" i="9" s="1"/>
  <c r="AA23" i="9" s="1"/>
  <c r="AA24" i="9" s="1"/>
  <c r="AA25" i="9" s="1"/>
  <c r="AA26" i="9" s="1"/>
  <c r="AA27" i="9" s="1"/>
  <c r="AA28" i="9" s="1"/>
  <c r="AA29" i="9" s="1"/>
  <c r="K30" i="9" s="1"/>
  <c r="W25" i="9"/>
  <c r="AL25" i="9" s="1"/>
  <c r="AL26" i="9" s="1"/>
  <c r="AL27" i="9" s="1"/>
  <c r="AL28" i="9" s="1"/>
  <c r="AL29" i="9" s="1"/>
  <c r="AL30" i="9" s="1"/>
  <c r="AL31" i="9" s="1"/>
  <c r="AL32" i="9" s="1"/>
  <c r="AL33" i="9" s="1"/>
  <c r="AL34" i="9" s="1"/>
  <c r="AL35" i="9" s="1"/>
  <c r="AL36" i="9" s="1"/>
  <c r="AL37" i="9" s="1"/>
  <c r="AL38" i="9" s="1"/>
  <c r="AL39" i="9" s="1"/>
  <c r="AL40" i="9" s="1"/>
  <c r="AL41" i="9" s="1"/>
  <c r="AL42" i="9" s="1"/>
  <c r="E43" i="9" s="1"/>
  <c r="AK25" i="9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K41" i="9" s="1"/>
  <c r="AC69" i="9"/>
  <c r="AC70" i="9" s="1"/>
  <c r="AC71" i="9" s="1"/>
  <c r="AC72" i="9" s="1"/>
  <c r="AC73" i="9" s="1"/>
  <c r="AC74" i="9" s="1"/>
  <c r="AC75" i="9" s="1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AC95" i="9" s="1"/>
  <c r="AC96" i="9" s="1"/>
  <c r="K97" i="9" s="1"/>
  <c r="W85" i="9" l="1"/>
  <c r="BE85" i="9"/>
  <c r="BE86" i="9" s="1"/>
  <c r="BE87" i="9" s="1"/>
  <c r="BE88" i="9" s="1"/>
  <c r="BE89" i="9" s="1"/>
  <c r="BE90" i="9" s="1"/>
  <c r="BE91" i="9" s="1"/>
  <c r="BE92" i="9" s="1"/>
  <c r="BE93" i="9" s="1"/>
  <c r="BE94" i="9" s="1"/>
  <c r="BE95" i="9" s="1"/>
  <c r="BE96" i="9" s="1"/>
  <c r="BE97" i="9" s="1"/>
  <c r="K98" i="9" s="1"/>
  <c r="AM181" i="10"/>
  <c r="AM182" i="10" s="1"/>
  <c r="AM2" i="9"/>
  <c r="E181" i="10"/>
  <c r="BC13" i="9"/>
  <c r="BC14" i="9" s="1"/>
  <c r="BC15" i="9" s="1"/>
  <c r="BC16" i="9" s="1"/>
  <c r="BC17" i="9" s="1"/>
  <c r="BC18" i="9" s="1"/>
  <c r="BC19" i="9" s="1"/>
  <c r="BC20" i="9" s="1"/>
  <c r="BC21" i="9" s="1"/>
  <c r="BC22" i="9" s="1"/>
  <c r="BC23" i="9" s="1"/>
  <c r="BC24" i="9" s="1"/>
  <c r="BC25" i="9" s="1"/>
  <c r="BC26" i="9" s="1"/>
  <c r="BC27" i="9" s="1"/>
  <c r="BC28" i="9" s="1"/>
  <c r="E29" i="9" s="1"/>
  <c r="U41" i="9"/>
  <c r="V41" i="9" s="1"/>
  <c r="U30" i="9"/>
  <c r="V30" i="9" s="1"/>
  <c r="AR85" i="9"/>
  <c r="AR86" i="9" s="1"/>
  <c r="AR87" i="9" s="1"/>
  <c r="AR88" i="9" s="1"/>
  <c r="AR89" i="9" s="1"/>
  <c r="AR90" i="9" s="1"/>
  <c r="AR91" i="9" s="1"/>
  <c r="AR92" i="9" s="1"/>
  <c r="AR93" i="9" s="1"/>
  <c r="AR94" i="9" s="1"/>
  <c r="AR95" i="9" s="1"/>
  <c r="AR96" i="9" s="1"/>
  <c r="AR97" i="9" s="1"/>
  <c r="AR98" i="9" s="1"/>
  <c r="AR99" i="9" s="1"/>
  <c r="AR100" i="9" s="1"/>
  <c r="AR101" i="9" s="1"/>
  <c r="AR102" i="9" s="1"/>
  <c r="AR103" i="9" s="1"/>
  <c r="AR104" i="9" s="1"/>
  <c r="AR105" i="9" s="1"/>
  <c r="AR106" i="9" s="1"/>
  <c r="AR107" i="9" s="1"/>
  <c r="AR108" i="9" s="1"/>
  <c r="AR109" i="9" s="1"/>
  <c r="AR110" i="9" s="1"/>
  <c r="AR111" i="9" s="1"/>
  <c r="AR112" i="9" s="1"/>
  <c r="E113" i="9" s="1"/>
  <c r="U95" i="9"/>
  <c r="V95" i="9" s="1"/>
  <c r="W95" i="9" s="1"/>
  <c r="AS95" i="9" s="1"/>
  <c r="AS96" i="9" s="1"/>
  <c r="AS97" i="9" s="1"/>
  <c r="AS98" i="9" s="1"/>
  <c r="AS99" i="9" s="1"/>
  <c r="AS100" i="9" s="1"/>
  <c r="AS101" i="9" s="1"/>
  <c r="AS102" i="9" s="1"/>
  <c r="AS103" i="9" s="1"/>
  <c r="AS104" i="9" s="1"/>
  <c r="AS105" i="9" s="1"/>
  <c r="AS106" i="9" s="1"/>
  <c r="AS107" i="9" s="1"/>
  <c r="AS108" i="9" s="1"/>
  <c r="AS109" i="9" s="1"/>
  <c r="AS110" i="9" s="1"/>
  <c r="K111" i="9" s="1"/>
  <c r="W81" i="9"/>
  <c r="BH81" i="9" s="1"/>
  <c r="BH82" i="9" s="1"/>
  <c r="BH83" i="9" s="1"/>
  <c r="BH84" i="9" s="1"/>
  <c r="BH85" i="9" s="1"/>
  <c r="BH86" i="9" s="1"/>
  <c r="BH87" i="9" s="1"/>
  <c r="BH88" i="9" s="1"/>
  <c r="BH89" i="9" s="1"/>
  <c r="BH90" i="9" s="1"/>
  <c r="BH91" i="9" s="1"/>
  <c r="BH92" i="9" s="1"/>
  <c r="BH93" i="9" s="1"/>
  <c r="BH94" i="9" s="1"/>
  <c r="BH95" i="9" s="1"/>
  <c r="BH96" i="9" s="1"/>
  <c r="E97" i="9" s="1"/>
  <c r="BF81" i="9"/>
  <c r="BF82" i="9" s="1"/>
  <c r="BF83" i="9" s="1"/>
  <c r="BF84" i="9" s="1"/>
  <c r="BF85" i="9" s="1"/>
  <c r="BF86" i="9" s="1"/>
  <c r="BF87" i="9" s="1"/>
  <c r="BF88" i="9" s="1"/>
  <c r="BF89" i="9" s="1"/>
  <c r="BF90" i="9" s="1"/>
  <c r="BF91" i="9" s="1"/>
  <c r="BF92" i="9" s="1"/>
  <c r="BF93" i="9" s="1"/>
  <c r="BF94" i="9" s="1"/>
  <c r="BF95" i="9" s="1"/>
  <c r="K96" i="9" s="1"/>
  <c r="U10" i="9"/>
  <c r="V10" i="9" s="1"/>
  <c r="U97" i="9" l="1"/>
  <c r="V97" i="9" s="1"/>
  <c r="W97" i="9" s="1"/>
  <c r="AC97" i="9" s="1"/>
  <c r="AC98" i="9" s="1"/>
  <c r="AC99" i="9" s="1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E112" i="9" s="1"/>
  <c r="U181" i="10"/>
  <c r="V181" i="10" s="1"/>
  <c r="W181" i="10" s="1"/>
  <c r="AV181" i="10" s="1"/>
  <c r="K182" i="10" s="1"/>
  <c r="U29" i="9"/>
  <c r="V29" i="9" s="1"/>
  <c r="W29" i="9" s="1"/>
  <c r="BB29" i="9" s="1"/>
  <c r="BB30" i="9" s="1"/>
  <c r="BB31" i="9" s="1"/>
  <c r="BB32" i="9" s="1"/>
  <c r="BB33" i="9" s="1"/>
  <c r="BB34" i="9" s="1"/>
  <c r="BB35" i="9" s="1"/>
  <c r="BB36" i="9" s="1"/>
  <c r="BB37" i="9" s="1"/>
  <c r="BB38" i="9" s="1"/>
  <c r="BB39" i="9" s="1"/>
  <c r="BB40" i="9" s="1"/>
  <c r="BB41" i="9" s="1"/>
  <c r="BB42" i="9" s="1"/>
  <c r="BB43" i="9" s="1"/>
  <c r="K44" i="9" s="1"/>
  <c r="AQ95" i="9"/>
  <c r="AQ96" i="9" s="1"/>
  <c r="AQ97" i="9" s="1"/>
  <c r="E98" i="9" s="1"/>
  <c r="AM3" i="9"/>
  <c r="AM4" i="9" s="1"/>
  <c r="AM5" i="9" s="1"/>
  <c r="AM6" i="9" s="1"/>
  <c r="K7" i="9" s="1"/>
  <c r="J2" i="1"/>
  <c r="W41" i="9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K54" i="9" s="1"/>
  <c r="AF41" i="9"/>
  <c r="AF42" i="9" s="1"/>
  <c r="AF43" i="9" s="1"/>
  <c r="AF44" i="9" s="1"/>
  <c r="AF45" i="9" s="1"/>
  <c r="AF46" i="9" s="1"/>
  <c r="AF47" i="9" s="1"/>
  <c r="AF48" i="9" s="1"/>
  <c r="AF49" i="9" s="1"/>
  <c r="AF50" i="9" s="1"/>
  <c r="AF51" i="9" s="1"/>
  <c r="AF52" i="9" s="1"/>
  <c r="AF53" i="9" s="1"/>
  <c r="AF54" i="9" s="1"/>
  <c r="K55" i="9" s="1"/>
  <c r="W10" i="9"/>
  <c r="AE10" i="9" s="1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E23" i="9" s="1"/>
  <c r="E24" i="9" s="1"/>
  <c r="AG10" i="9"/>
  <c r="AG11" i="9" s="1"/>
  <c r="AG12" i="9" s="1"/>
  <c r="AG13" i="9" s="1"/>
  <c r="AG14" i="9" s="1"/>
  <c r="AG15" i="9" s="1"/>
  <c r="AG16" i="9" s="1"/>
  <c r="AG17" i="9" s="1"/>
  <c r="AG18" i="9" s="1"/>
  <c r="AG19" i="9" s="1"/>
  <c r="AG20" i="9" s="1"/>
  <c r="AG21" i="9" s="1"/>
  <c r="AG22" i="9" s="1"/>
  <c r="AG23" i="9" s="1"/>
  <c r="AG24" i="9" s="1"/>
  <c r="AG25" i="9" s="1"/>
  <c r="AG26" i="9" s="1"/>
  <c r="K27" i="9" s="1"/>
  <c r="U96" i="9"/>
  <c r="V96" i="9" s="1"/>
  <c r="W30" i="9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E44" i="9" s="1"/>
  <c r="AZ30" i="9"/>
  <c r="AZ31" i="9" s="1"/>
  <c r="AZ32" i="9" s="1"/>
  <c r="AZ33" i="9" s="1"/>
  <c r="AZ34" i="9" s="1"/>
  <c r="AZ35" i="9" s="1"/>
  <c r="AZ36" i="9" s="1"/>
  <c r="AZ37" i="9" s="1"/>
  <c r="AZ38" i="9" s="1"/>
  <c r="AZ39" i="9" s="1"/>
  <c r="AZ40" i="9" s="1"/>
  <c r="AZ41" i="9" s="1"/>
  <c r="AZ42" i="9" s="1"/>
  <c r="AZ43" i="9" s="1"/>
  <c r="AZ44" i="9" s="1"/>
  <c r="AZ45" i="9" s="1"/>
  <c r="E46" i="9" s="1"/>
  <c r="U46" i="9" l="1"/>
  <c r="V46" i="9" s="1"/>
  <c r="W46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E59" i="9" s="1"/>
  <c r="BC29" i="9"/>
  <c r="BC30" i="9" s="1"/>
  <c r="BC31" i="9" s="1"/>
  <c r="BC32" i="9" s="1"/>
  <c r="BC33" i="9" s="1"/>
  <c r="BC34" i="9" s="1"/>
  <c r="BC35" i="9" s="1"/>
  <c r="BC36" i="9" s="1"/>
  <c r="K37" i="9" s="1"/>
  <c r="W96" i="9"/>
  <c r="BF96" i="9" s="1"/>
  <c r="BF97" i="9" s="1"/>
  <c r="BF98" i="9" s="1"/>
  <c r="BF99" i="9" s="1"/>
  <c r="BF100" i="9" s="1"/>
  <c r="BF101" i="9" s="1"/>
  <c r="BF102" i="9" s="1"/>
  <c r="BF103" i="9" s="1"/>
  <c r="BF104" i="9" s="1"/>
  <c r="BF105" i="9" s="1"/>
  <c r="BF106" i="9" s="1"/>
  <c r="BF107" i="9" s="1"/>
  <c r="BF108" i="9" s="1"/>
  <c r="BF109" i="9" s="1"/>
  <c r="BF110" i="9" s="1"/>
  <c r="E111" i="9" s="1"/>
  <c r="BG96" i="9"/>
  <c r="BG97" i="9" s="1"/>
  <c r="BG98" i="9" s="1"/>
  <c r="BG99" i="9" s="1"/>
  <c r="BG100" i="9" s="1"/>
  <c r="BG101" i="9" s="1"/>
  <c r="BG102" i="9" s="1"/>
  <c r="BG103" i="9" s="1"/>
  <c r="BG104" i="9" s="1"/>
  <c r="BG105" i="9" s="1"/>
  <c r="BG106" i="9" s="1"/>
  <c r="BG107" i="9" s="1"/>
  <c r="BG108" i="9" s="1"/>
  <c r="BG109" i="9" s="1"/>
  <c r="BG110" i="9" s="1"/>
  <c r="BG111" i="9" s="1"/>
  <c r="K112" i="9" s="1"/>
  <c r="U27" i="9"/>
  <c r="V27" i="9" s="1"/>
  <c r="U24" i="9"/>
  <c r="V24" i="9" s="1"/>
  <c r="W24" i="9" s="1"/>
  <c r="AI24" i="9" s="1"/>
  <c r="AI25" i="9" s="1"/>
  <c r="AI26" i="9" s="1"/>
  <c r="AI27" i="9" s="1"/>
  <c r="AI28" i="9" s="1"/>
  <c r="AI29" i="9" s="1"/>
  <c r="AI30" i="9" s="1"/>
  <c r="AI31" i="9" s="1"/>
  <c r="AI32" i="9" s="1"/>
  <c r="AI33" i="9" s="1"/>
  <c r="AI34" i="9" s="1"/>
  <c r="AI35" i="9" s="1"/>
  <c r="E36" i="9" s="1"/>
  <c r="AJ181" i="10"/>
  <c r="E182" i="10" s="1"/>
  <c r="U7" i="9"/>
  <c r="V7" i="9" s="1"/>
  <c r="U44" i="9"/>
  <c r="V44" i="9" s="1"/>
  <c r="W44" i="9" s="1"/>
  <c r="BB44" i="9" s="1"/>
  <c r="BB45" i="9" s="1"/>
  <c r="BB46" i="9" s="1"/>
  <c r="BB47" i="9" s="1"/>
  <c r="BB48" i="9" s="1"/>
  <c r="BB49" i="9" s="1"/>
  <c r="BB50" i="9" s="1"/>
  <c r="BB51" i="9" s="1"/>
  <c r="BB52" i="9" s="1"/>
  <c r="BB53" i="9" s="1"/>
  <c r="BB54" i="9" s="1"/>
  <c r="BB55" i="9" s="1"/>
  <c r="BB56" i="9" s="1"/>
  <c r="BB57" i="9" s="1"/>
  <c r="BB58" i="9" s="1"/>
  <c r="BB59" i="9" s="1"/>
  <c r="E60" i="9" s="1"/>
  <c r="BH97" i="9"/>
  <c r="BH98" i="9" s="1"/>
  <c r="BH99" i="9" s="1"/>
  <c r="BH100" i="9" s="1"/>
  <c r="BH101" i="9" s="1"/>
  <c r="BH102" i="9" s="1"/>
  <c r="BH103" i="9" s="1"/>
  <c r="BH104" i="9" s="1"/>
  <c r="BH105" i="9" s="1"/>
  <c r="BH106" i="9" s="1"/>
  <c r="BH107" i="9" s="1"/>
  <c r="BH108" i="9" s="1"/>
  <c r="BH109" i="9" s="1"/>
  <c r="BH110" i="9" s="1"/>
  <c r="BH111" i="9" s="1"/>
  <c r="BH112" i="9" s="1"/>
  <c r="K113" i="9" s="1"/>
  <c r="U98" i="9"/>
  <c r="V98" i="9" s="1"/>
  <c r="W98" i="9" s="1"/>
  <c r="BE98" i="9" s="1"/>
  <c r="BE99" i="9" s="1"/>
  <c r="BE100" i="9" s="1"/>
  <c r="BE101" i="9" s="1"/>
  <c r="BE102" i="9" s="1"/>
  <c r="BE103" i="9" s="1"/>
  <c r="BE104" i="9" s="1"/>
  <c r="BE105" i="9" s="1"/>
  <c r="BE106" i="9" s="1"/>
  <c r="BE107" i="9" s="1"/>
  <c r="BE108" i="9" s="1"/>
  <c r="BE109" i="9" s="1"/>
  <c r="BE110" i="9" s="1"/>
  <c r="BE111" i="9" s="1"/>
  <c r="BE112" i="9" s="1"/>
  <c r="BE113" i="9" s="1"/>
  <c r="BE114" i="9" s="1"/>
  <c r="BE115" i="9" s="1"/>
  <c r="BE116" i="9" s="1"/>
  <c r="BE117" i="9" s="1"/>
  <c r="BE118" i="9" s="1"/>
  <c r="BE119" i="9" s="1"/>
  <c r="BE120" i="9" s="1"/>
  <c r="BE121" i="9" s="1"/>
  <c r="BE122" i="9" s="1"/>
  <c r="BE123" i="9" s="1"/>
  <c r="BE124" i="9" s="1"/>
  <c r="BE125" i="9" s="1"/>
  <c r="E126" i="9" s="1"/>
  <c r="W27" i="9" l="1"/>
  <c r="AG27" i="9" s="1"/>
  <c r="AG28" i="9" s="1"/>
  <c r="AG29" i="9" s="1"/>
  <c r="AG30" i="9" s="1"/>
  <c r="AG31" i="9" s="1"/>
  <c r="AG32" i="9" s="1"/>
  <c r="AG33" i="9" s="1"/>
  <c r="AG34" i="9" s="1"/>
  <c r="AG35" i="9" s="1"/>
  <c r="AG36" i="9" s="1"/>
  <c r="AG37" i="9" s="1"/>
  <c r="AG38" i="9" s="1"/>
  <c r="AG39" i="9" s="1"/>
  <c r="AG40" i="9" s="1"/>
  <c r="AG41" i="9" s="1"/>
  <c r="E42" i="9" s="1"/>
  <c r="AW27" i="9"/>
  <c r="AW28" i="9" s="1"/>
  <c r="AW29" i="9" s="1"/>
  <c r="AW30" i="9" s="1"/>
  <c r="AW31" i="9" s="1"/>
  <c r="AW32" i="9" s="1"/>
  <c r="AW33" i="9" s="1"/>
  <c r="AW34" i="9" s="1"/>
  <c r="AW35" i="9" s="1"/>
  <c r="K36" i="9" s="1"/>
  <c r="U36" i="9" s="1"/>
  <c r="V36" i="9" s="1"/>
  <c r="U182" i="10"/>
  <c r="V182" i="10" s="1"/>
  <c r="W182" i="10" s="1"/>
  <c r="AV182" i="10" s="1"/>
  <c r="AV2" i="9" s="1"/>
  <c r="AE24" i="9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K43" i="9" s="1"/>
  <c r="U111" i="9"/>
  <c r="V111" i="9" s="1"/>
  <c r="W111" i="9" s="1"/>
  <c r="AS111" i="9" s="1"/>
  <c r="AS112" i="9" s="1"/>
  <c r="AS113" i="9" s="1"/>
  <c r="AS114" i="9" s="1"/>
  <c r="AS115" i="9" s="1"/>
  <c r="AS116" i="9" s="1"/>
  <c r="AS117" i="9" s="1"/>
  <c r="AS118" i="9" s="1"/>
  <c r="AS119" i="9" s="1"/>
  <c r="AS120" i="9" s="1"/>
  <c r="AS121" i="9" s="1"/>
  <c r="AS122" i="9" s="1"/>
  <c r="AS123" i="9" s="1"/>
  <c r="AS124" i="9" s="1"/>
  <c r="AS125" i="9" s="1"/>
  <c r="AS126" i="9" s="1"/>
  <c r="AS127" i="9" s="1"/>
  <c r="E128" i="9" s="1"/>
  <c r="AA44" i="9"/>
  <c r="AA45" i="9" s="1"/>
  <c r="AA46" i="9" s="1"/>
  <c r="AA47" i="9" s="1"/>
  <c r="AA48" i="9" s="1"/>
  <c r="AA49" i="9" s="1"/>
  <c r="AA50" i="9" s="1"/>
  <c r="AA51" i="9" s="1"/>
  <c r="AA52" i="9" s="1"/>
  <c r="AA53" i="9" s="1"/>
  <c r="AA54" i="9" s="1"/>
  <c r="AA55" i="9" s="1"/>
  <c r="AA56" i="9" s="1"/>
  <c r="AA57" i="9" s="1"/>
  <c r="AA58" i="9" s="1"/>
  <c r="K59" i="9" s="1"/>
  <c r="U112" i="9"/>
  <c r="V112" i="9" s="1"/>
  <c r="U113" i="9"/>
  <c r="V113" i="9" s="1"/>
  <c r="U37" i="9"/>
  <c r="V37" i="9" s="1"/>
  <c r="AQ98" i="9"/>
  <c r="AQ99" i="9" s="1"/>
  <c r="AQ100" i="9" s="1"/>
  <c r="AQ101" i="9" s="1"/>
  <c r="AQ102" i="9" s="1"/>
  <c r="AQ103" i="9" s="1"/>
  <c r="AQ104" i="9" s="1"/>
  <c r="AQ105" i="9" s="1"/>
  <c r="AQ106" i="9" s="1"/>
  <c r="AQ107" i="9" s="1"/>
  <c r="AQ108" i="9" s="1"/>
  <c r="AQ109" i="9" s="1"/>
  <c r="AQ110" i="9" s="1"/>
  <c r="AQ111" i="9" s="1"/>
  <c r="AQ112" i="9" s="1"/>
  <c r="AQ113" i="9" s="1"/>
  <c r="AQ114" i="9" s="1"/>
  <c r="AQ115" i="9" s="1"/>
  <c r="AQ116" i="9" s="1"/>
  <c r="AQ117" i="9" s="1"/>
  <c r="AQ118" i="9" s="1"/>
  <c r="AQ119" i="9" s="1"/>
  <c r="AQ120" i="9" s="1"/>
  <c r="AQ121" i="9" s="1"/>
  <c r="AQ122" i="9" s="1"/>
  <c r="AQ123" i="9" s="1"/>
  <c r="AQ124" i="9" s="1"/>
  <c r="AQ125" i="9" s="1"/>
  <c r="AQ126" i="9" s="1"/>
  <c r="AQ127" i="9" s="1"/>
  <c r="K128" i="9" s="1"/>
  <c r="W7" i="9"/>
  <c r="AM7" i="9" s="1"/>
  <c r="AM8" i="9" s="1"/>
  <c r="AM9" i="9" s="1"/>
  <c r="AM10" i="9" s="1"/>
  <c r="AM11" i="9" s="1"/>
  <c r="AM12" i="9" s="1"/>
  <c r="AM13" i="9" s="1"/>
  <c r="AM14" i="9" s="1"/>
  <c r="AM15" i="9" s="1"/>
  <c r="AM16" i="9" s="1"/>
  <c r="AM17" i="9" s="1"/>
  <c r="AM18" i="9" s="1"/>
  <c r="AM19" i="9" s="1"/>
  <c r="E20" i="9" s="1"/>
  <c r="AH7" i="9"/>
  <c r="AH8" i="9" s="1"/>
  <c r="AH9" i="9" s="1"/>
  <c r="AH10" i="9" s="1"/>
  <c r="AH11" i="9" s="1"/>
  <c r="AH12" i="9" s="1"/>
  <c r="AH13" i="9" s="1"/>
  <c r="AH14" i="9" s="1"/>
  <c r="AH15" i="9" s="1"/>
  <c r="AH16" i="9" s="1"/>
  <c r="AH17" i="9" s="1"/>
  <c r="AH18" i="9" s="1"/>
  <c r="AH19" i="9" s="1"/>
  <c r="AH20" i="9" s="1"/>
  <c r="AH21" i="9" s="1"/>
  <c r="K22" i="9" s="1"/>
  <c r="AZ46" i="9"/>
  <c r="AZ47" i="9" s="1"/>
  <c r="AZ48" i="9" s="1"/>
  <c r="AZ49" i="9" s="1"/>
  <c r="AZ50" i="9" s="1"/>
  <c r="AZ51" i="9" s="1"/>
  <c r="AZ52" i="9" s="1"/>
  <c r="AZ53" i="9" s="1"/>
  <c r="AZ54" i="9" s="1"/>
  <c r="AZ55" i="9" s="1"/>
  <c r="AZ56" i="9" s="1"/>
  <c r="AZ57" i="9" s="1"/>
  <c r="K58" i="9" s="1"/>
  <c r="U59" i="9"/>
  <c r="V59" i="9" s="1"/>
  <c r="W59" i="9" s="1"/>
  <c r="W36" i="9" l="1"/>
  <c r="AI36" i="9"/>
  <c r="AI37" i="9" s="1"/>
  <c r="AI38" i="9" s="1"/>
  <c r="AI39" i="9" s="1"/>
  <c r="AI40" i="9" s="1"/>
  <c r="AI41" i="9" s="1"/>
  <c r="AI42" i="9" s="1"/>
  <c r="AI43" i="9" s="1"/>
  <c r="AI44" i="9" s="1"/>
  <c r="AI45" i="9" s="1"/>
  <c r="AI46" i="9" s="1"/>
  <c r="AI47" i="9" s="1"/>
  <c r="AI48" i="9" s="1"/>
  <c r="AI49" i="9" s="1"/>
  <c r="AI50" i="9" s="1"/>
  <c r="AI51" i="9" s="1"/>
  <c r="AI52" i="9" s="1"/>
  <c r="AI53" i="9" s="1"/>
  <c r="AI54" i="9" s="1"/>
  <c r="AI55" i="9" s="1"/>
  <c r="AI56" i="9" s="1"/>
  <c r="K57" i="9" s="1"/>
  <c r="U128" i="9"/>
  <c r="V128" i="9" s="1"/>
  <c r="W128" i="9" s="1"/>
  <c r="E3" i="9"/>
  <c r="J4" i="1"/>
  <c r="AQ128" i="9"/>
  <c r="AJ182" i="10"/>
  <c r="AJ2" i="9" s="1"/>
  <c r="U58" i="9"/>
  <c r="V58" i="9" s="1"/>
  <c r="BF111" i="9"/>
  <c r="BF112" i="9" s="1"/>
  <c r="BF113" i="9" s="1"/>
  <c r="E114" i="9" s="1"/>
  <c r="W37" i="9"/>
  <c r="BC37" i="9" s="1"/>
  <c r="BC38" i="9" s="1"/>
  <c r="BC39" i="9" s="1"/>
  <c r="BC40" i="9" s="1"/>
  <c r="BC41" i="9" s="1"/>
  <c r="BC42" i="9" s="1"/>
  <c r="BC43" i="9" s="1"/>
  <c r="BC44" i="9" s="1"/>
  <c r="BC45" i="9" s="1"/>
  <c r="BC46" i="9" s="1"/>
  <c r="BC47" i="9" s="1"/>
  <c r="BC48" i="9" s="1"/>
  <c r="BC49" i="9" s="1"/>
  <c r="BC50" i="9" s="1"/>
  <c r="BC51" i="9" s="1"/>
  <c r="BC52" i="9" s="1"/>
  <c r="BC53" i="9" s="1"/>
  <c r="BC54" i="9" s="1"/>
  <c r="BC55" i="9" s="1"/>
  <c r="BC56" i="9" s="1"/>
  <c r="BC57" i="9" s="1"/>
  <c r="BC58" i="9" s="1"/>
  <c r="BC59" i="9" s="1"/>
  <c r="BC60" i="9" s="1"/>
  <c r="BC61" i="9" s="1"/>
  <c r="BC62" i="9" s="1"/>
  <c r="BC63" i="9" s="1"/>
  <c r="E64" i="9" s="1"/>
  <c r="AP37" i="9"/>
  <c r="AP38" i="9" s="1"/>
  <c r="AP39" i="9" s="1"/>
  <c r="AP40" i="9" s="1"/>
  <c r="AP41" i="9" s="1"/>
  <c r="AP42" i="9" s="1"/>
  <c r="AP43" i="9" s="1"/>
  <c r="AP44" i="9" s="1"/>
  <c r="AP45" i="9" s="1"/>
  <c r="AP46" i="9" s="1"/>
  <c r="AP47" i="9" s="1"/>
  <c r="AP48" i="9" s="1"/>
  <c r="AP49" i="9" s="1"/>
  <c r="AP50" i="9" s="1"/>
  <c r="AP51" i="9" s="1"/>
  <c r="AP52" i="9" s="1"/>
  <c r="AP53" i="9" s="1"/>
  <c r="AP54" i="9" s="1"/>
  <c r="AP55" i="9" s="1"/>
  <c r="AP56" i="9" s="1"/>
  <c r="AP57" i="9" s="1"/>
  <c r="AP58" i="9" s="1"/>
  <c r="AP59" i="9" s="1"/>
  <c r="K60" i="9" s="1"/>
  <c r="U22" i="9"/>
  <c r="V22" i="9" s="1"/>
  <c r="W113" i="9"/>
  <c r="BH113" i="9" s="1"/>
  <c r="BH114" i="9" s="1"/>
  <c r="BH115" i="9" s="1"/>
  <c r="BH116" i="9" s="1"/>
  <c r="BH117" i="9" s="1"/>
  <c r="BH118" i="9" s="1"/>
  <c r="BH119" i="9" s="1"/>
  <c r="K120" i="9" s="1"/>
  <c r="AR113" i="9"/>
  <c r="AR114" i="9" s="1"/>
  <c r="AR115" i="9" s="1"/>
  <c r="AR116" i="9" s="1"/>
  <c r="AR117" i="9" s="1"/>
  <c r="AR118" i="9" s="1"/>
  <c r="AR119" i="9" s="1"/>
  <c r="AR120" i="9" s="1"/>
  <c r="AR121" i="9" s="1"/>
  <c r="AR122" i="9" s="1"/>
  <c r="AR123" i="9" s="1"/>
  <c r="AR124" i="9" s="1"/>
  <c r="K125" i="9" s="1"/>
  <c r="U42" i="9"/>
  <c r="V42" i="9" s="1"/>
  <c r="W42" i="9" s="1"/>
  <c r="AN42" i="9" s="1"/>
  <c r="AN43" i="9" s="1"/>
  <c r="AN44" i="9" s="1"/>
  <c r="AN45" i="9" s="1"/>
  <c r="AN46" i="9" s="1"/>
  <c r="AN47" i="9" s="1"/>
  <c r="AN48" i="9" s="1"/>
  <c r="AN49" i="9" s="1"/>
  <c r="AN50" i="9" s="1"/>
  <c r="AN51" i="9" s="1"/>
  <c r="AN52" i="9" s="1"/>
  <c r="AN53" i="9" s="1"/>
  <c r="E54" i="9" s="1"/>
  <c r="AW36" i="9"/>
  <c r="AW37" i="9" s="1"/>
  <c r="AW38" i="9" s="1"/>
  <c r="AW39" i="9" s="1"/>
  <c r="AW40" i="9" s="1"/>
  <c r="AW41" i="9" s="1"/>
  <c r="AW42" i="9" s="1"/>
  <c r="AW43" i="9" s="1"/>
  <c r="AW44" i="9" s="1"/>
  <c r="AW45" i="9" s="1"/>
  <c r="AW46" i="9" s="1"/>
  <c r="AW47" i="9" s="1"/>
  <c r="AW48" i="9" s="1"/>
  <c r="AW49" i="9" s="1"/>
  <c r="AW50" i="9" s="1"/>
  <c r="AW51" i="9" s="1"/>
  <c r="AW52" i="9" s="1"/>
  <c r="AW53" i="9" s="1"/>
  <c r="AW54" i="9" s="1"/>
  <c r="AW55" i="9" s="1"/>
  <c r="E56" i="9" s="1"/>
  <c r="AU59" i="9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K76" i="9" s="1"/>
  <c r="W112" i="9"/>
  <c r="BG112" i="9" s="1"/>
  <c r="BG113" i="9" s="1"/>
  <c r="K114" i="9" s="1"/>
  <c r="AC112" i="9"/>
  <c r="AC113" i="9" s="1"/>
  <c r="AC114" i="9" s="1"/>
  <c r="AC115" i="9" s="1"/>
  <c r="AC116" i="9" s="1"/>
  <c r="AC117" i="9" s="1"/>
  <c r="AC118" i="9" s="1"/>
  <c r="AC119" i="9" s="1"/>
  <c r="AC120" i="9" s="1"/>
  <c r="AC121" i="9" s="1"/>
  <c r="E122" i="9" s="1"/>
  <c r="U43" i="9"/>
  <c r="V43" i="9" s="1"/>
  <c r="AA59" i="9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71" i="9" s="1"/>
  <c r="AA72" i="9" s="1"/>
  <c r="AA73" i="9" s="1"/>
  <c r="AA74" i="9" s="1"/>
  <c r="AA75" i="9" s="1"/>
  <c r="AA76" i="9" s="1"/>
  <c r="AA77" i="9" s="1"/>
  <c r="E78" i="9" s="1"/>
  <c r="W58" i="9" l="1"/>
  <c r="AZ58" i="9" s="1"/>
  <c r="AZ59" i="9" s="1"/>
  <c r="AZ60" i="9" s="1"/>
  <c r="AZ61" i="9" s="1"/>
  <c r="AZ62" i="9" s="1"/>
  <c r="AZ63" i="9" s="1"/>
  <c r="AZ64" i="9" s="1"/>
  <c r="AZ65" i="9" s="1"/>
  <c r="AZ66" i="9" s="1"/>
  <c r="AZ67" i="9" s="1"/>
  <c r="AZ68" i="9" s="1"/>
  <c r="AZ69" i="9" s="1"/>
  <c r="AZ70" i="9" s="1"/>
  <c r="AZ71" i="9" s="1"/>
  <c r="AZ72" i="9" s="1"/>
  <c r="AZ73" i="9" s="1"/>
  <c r="AZ74" i="9" s="1"/>
  <c r="AZ75" i="9" s="1"/>
  <c r="AZ76" i="9" s="1"/>
  <c r="E77" i="9" s="1"/>
  <c r="AB58" i="9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E76" i="9" s="1"/>
  <c r="U54" i="9"/>
  <c r="V54" i="9" s="1"/>
  <c r="W54" i="9" s="1"/>
  <c r="AK54" i="9" s="1"/>
  <c r="AK55" i="9" s="1"/>
  <c r="AK56" i="9" s="1"/>
  <c r="AK57" i="9" s="1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AK68" i="9" s="1"/>
  <c r="AK69" i="9" s="1"/>
  <c r="AK70" i="9" s="1"/>
  <c r="AK71" i="9" s="1"/>
  <c r="AK72" i="9" s="1"/>
  <c r="E73" i="9" s="1"/>
  <c r="AQ129" i="9"/>
  <c r="AQ130" i="9" s="1"/>
  <c r="AQ131" i="9" s="1"/>
  <c r="AQ132" i="9" s="1"/>
  <c r="AQ133" i="9" s="1"/>
  <c r="AQ134" i="9" s="1"/>
  <c r="AQ135" i="9" s="1"/>
  <c r="AQ136" i="9" s="1"/>
  <c r="AQ137" i="9" s="1"/>
  <c r="AQ138" i="9" s="1"/>
  <c r="AQ139" i="9" s="1"/>
  <c r="AQ140" i="9" s="1"/>
  <c r="AQ141" i="9" s="1"/>
  <c r="K142" i="9" s="1"/>
  <c r="AJ3" i="9"/>
  <c r="AJ4" i="9" s="1"/>
  <c r="AJ5" i="9" s="1"/>
  <c r="AJ6" i="9" s="1"/>
  <c r="AJ7" i="9" s="1"/>
  <c r="K8" i="9" s="1"/>
  <c r="J3" i="1"/>
  <c r="AG42" i="9"/>
  <c r="AG43" i="9" s="1"/>
  <c r="AG44" i="9" s="1"/>
  <c r="AG45" i="9" s="1"/>
  <c r="AG46" i="9" s="1"/>
  <c r="AG47" i="9" s="1"/>
  <c r="AG48" i="9" s="1"/>
  <c r="AG49" i="9" s="1"/>
  <c r="AG50" i="9" s="1"/>
  <c r="AG51" i="9" s="1"/>
  <c r="AG52" i="9" s="1"/>
  <c r="AG53" i="9" s="1"/>
  <c r="AG54" i="9" s="1"/>
  <c r="AG55" i="9" s="1"/>
  <c r="AG56" i="9" s="1"/>
  <c r="E57" i="9" s="1"/>
  <c r="W22" i="9"/>
  <c r="AH22" i="9" s="1"/>
  <c r="AH23" i="9" s="1"/>
  <c r="AH24" i="9" s="1"/>
  <c r="AH25" i="9" s="1"/>
  <c r="AH26" i="9" s="1"/>
  <c r="AH27" i="9" s="1"/>
  <c r="AH28" i="9" s="1"/>
  <c r="AH29" i="9" s="1"/>
  <c r="AH30" i="9" s="1"/>
  <c r="AH31" i="9" s="1"/>
  <c r="AH32" i="9" s="1"/>
  <c r="AH33" i="9" s="1"/>
  <c r="AH34" i="9" s="1"/>
  <c r="AH35" i="9" s="1"/>
  <c r="AH36" i="9" s="1"/>
  <c r="AH37" i="9" s="1"/>
  <c r="AH38" i="9" s="1"/>
  <c r="E39" i="9" s="1"/>
  <c r="BA22" i="9"/>
  <c r="BA23" i="9" s="1"/>
  <c r="BA24" i="9" s="1"/>
  <c r="BA25" i="9" s="1"/>
  <c r="BA26" i="9" s="1"/>
  <c r="BA27" i="9" s="1"/>
  <c r="BA28" i="9" s="1"/>
  <c r="BA29" i="9" s="1"/>
  <c r="BA30" i="9" s="1"/>
  <c r="BA31" i="9" s="1"/>
  <c r="BA32" i="9" s="1"/>
  <c r="BA33" i="9" s="1"/>
  <c r="BA34" i="9" s="1"/>
  <c r="K35" i="9" s="1"/>
  <c r="U3" i="9"/>
  <c r="V3" i="9" s="1"/>
  <c r="W3" i="9" s="1"/>
  <c r="AX3" i="9" s="1"/>
  <c r="AX4" i="9" s="1"/>
  <c r="AX5" i="9" s="1"/>
  <c r="AX6" i="9" s="1"/>
  <c r="AX7" i="9" s="1"/>
  <c r="AX8" i="9" s="1"/>
  <c r="AX9" i="9" s="1"/>
  <c r="AX10" i="9" s="1"/>
  <c r="AX11" i="9" s="1"/>
  <c r="AX12" i="9" s="1"/>
  <c r="AX13" i="9" s="1"/>
  <c r="AX14" i="9" s="1"/>
  <c r="AX15" i="9" s="1"/>
  <c r="AX16" i="9" s="1"/>
  <c r="AX17" i="9" s="1"/>
  <c r="AX18" i="9" s="1"/>
  <c r="AX19" i="9" s="1"/>
  <c r="AX20" i="9" s="1"/>
  <c r="AX21" i="9" s="1"/>
  <c r="AX22" i="9" s="1"/>
  <c r="E23" i="9" s="1"/>
  <c r="U60" i="9"/>
  <c r="V60" i="9" s="1"/>
  <c r="AS128" i="9"/>
  <c r="U64" i="9"/>
  <c r="V64" i="9" s="1"/>
  <c r="W64" i="9" s="1"/>
  <c r="AT64" i="9" s="1"/>
  <c r="AT65" i="9" s="1"/>
  <c r="AT66" i="9" s="1"/>
  <c r="AT67" i="9" s="1"/>
  <c r="AT68" i="9" s="1"/>
  <c r="AT69" i="9" s="1"/>
  <c r="AT70" i="9" s="1"/>
  <c r="AT71" i="9" s="1"/>
  <c r="AT72" i="9" s="1"/>
  <c r="AT73" i="9" s="1"/>
  <c r="AT74" i="9" s="1"/>
  <c r="E75" i="9" s="1"/>
  <c r="W43" i="9"/>
  <c r="AE43" i="9" s="1"/>
  <c r="AE44" i="9" s="1"/>
  <c r="AE45" i="9" s="1"/>
  <c r="AE46" i="9" s="1"/>
  <c r="AE47" i="9" s="1"/>
  <c r="AE48" i="9" s="1"/>
  <c r="AE49" i="9" s="1"/>
  <c r="AE50" i="9" s="1"/>
  <c r="AE51" i="9" s="1"/>
  <c r="AE52" i="9" s="1"/>
  <c r="AE53" i="9" s="1"/>
  <c r="AE54" i="9" s="1"/>
  <c r="E55" i="9" s="1"/>
  <c r="AL43" i="9"/>
  <c r="AL44" i="9" s="1"/>
  <c r="AL45" i="9" s="1"/>
  <c r="AL46" i="9" s="1"/>
  <c r="AL47" i="9" s="1"/>
  <c r="AL48" i="9" s="1"/>
  <c r="AL49" i="9" s="1"/>
  <c r="AL50" i="9" s="1"/>
  <c r="AL51" i="9" s="1"/>
  <c r="AL52" i="9" s="1"/>
  <c r="AL53" i="9" s="1"/>
  <c r="AL54" i="9" s="1"/>
  <c r="AL55" i="9" s="1"/>
  <c r="K56" i="9" s="1"/>
  <c r="U114" i="9"/>
  <c r="V114" i="9" s="1"/>
  <c r="W114" i="9" s="1"/>
  <c r="BG114" i="9" s="1"/>
  <c r="BG115" i="9" s="1"/>
  <c r="BG116" i="9" s="1"/>
  <c r="BG117" i="9" s="1"/>
  <c r="BG118" i="9" s="1"/>
  <c r="BG119" i="9" s="1"/>
  <c r="BG120" i="9" s="1"/>
  <c r="BG121" i="9" s="1"/>
  <c r="K122" i="9" s="1"/>
  <c r="U122" i="9" l="1"/>
  <c r="V122" i="9" s="1"/>
  <c r="U57" i="9"/>
  <c r="V57" i="9" s="1"/>
  <c r="W57" i="9" s="1"/>
  <c r="AI57" i="9" s="1"/>
  <c r="AI58" i="9" s="1"/>
  <c r="AI59" i="9" s="1"/>
  <c r="AI60" i="9" s="1"/>
  <c r="AI61" i="9" s="1"/>
  <c r="AI62" i="9" s="1"/>
  <c r="AI63" i="9" s="1"/>
  <c r="AI64" i="9" s="1"/>
  <c r="AI65" i="9" s="1"/>
  <c r="AI66" i="9" s="1"/>
  <c r="AI67" i="9" s="1"/>
  <c r="E68" i="9" s="1"/>
  <c r="AS129" i="9"/>
  <c r="AS130" i="9" s="1"/>
  <c r="AS131" i="9" s="1"/>
  <c r="AS132" i="9" s="1"/>
  <c r="AS133" i="9" s="1"/>
  <c r="AS134" i="9" s="1"/>
  <c r="AS135" i="9" s="1"/>
  <c r="AS136" i="9" s="1"/>
  <c r="AS137" i="9" s="1"/>
  <c r="AS138" i="9" s="1"/>
  <c r="AS139" i="9" s="1"/>
  <c r="AS140" i="9" s="1"/>
  <c r="AS141" i="9" s="1"/>
  <c r="AS142" i="9" s="1"/>
  <c r="AS143" i="9" s="1"/>
  <c r="AS144" i="9" s="1"/>
  <c r="AS145" i="9" s="1"/>
  <c r="AS146" i="9" s="1"/>
  <c r="AS147" i="9" s="1"/>
  <c r="AS148" i="9" s="1"/>
  <c r="E149" i="9" s="1"/>
  <c r="U8" i="9"/>
  <c r="V8" i="9" s="1"/>
  <c r="BF114" i="9"/>
  <c r="BF115" i="9" s="1"/>
  <c r="BF116" i="9" s="1"/>
  <c r="BF117" i="9" s="1"/>
  <c r="BF118" i="9" s="1"/>
  <c r="BF119" i="9" s="1"/>
  <c r="BF120" i="9" s="1"/>
  <c r="BF121" i="9" s="1"/>
  <c r="BF122" i="9" s="1"/>
  <c r="BF123" i="9" s="1"/>
  <c r="BF124" i="9" s="1"/>
  <c r="BF125" i="9" s="1"/>
  <c r="BF126" i="9" s="1"/>
  <c r="BF127" i="9" s="1"/>
  <c r="BF128" i="9" s="1"/>
  <c r="AV3" i="9"/>
  <c r="AV4" i="9" s="1"/>
  <c r="AV5" i="9" s="1"/>
  <c r="AV6" i="9" s="1"/>
  <c r="AV7" i="9" s="1"/>
  <c r="AV8" i="9" s="1"/>
  <c r="AV9" i="9" s="1"/>
  <c r="AV10" i="9" s="1"/>
  <c r="AV11" i="9" s="1"/>
  <c r="AV12" i="9" s="1"/>
  <c r="AV13" i="9" s="1"/>
  <c r="AV14" i="9" s="1"/>
  <c r="AV15" i="9" s="1"/>
  <c r="AV16" i="9" s="1"/>
  <c r="AV17" i="9" s="1"/>
  <c r="AV18" i="9" s="1"/>
  <c r="AV19" i="9" s="1"/>
  <c r="K20" i="9" s="1"/>
  <c r="AN54" i="9"/>
  <c r="AN55" i="9" s="1"/>
  <c r="AN56" i="9" s="1"/>
  <c r="AN57" i="9" s="1"/>
  <c r="AN58" i="9" s="1"/>
  <c r="AN59" i="9" s="1"/>
  <c r="AN60" i="9" s="1"/>
  <c r="AN61" i="9" s="1"/>
  <c r="AN62" i="9" s="1"/>
  <c r="AN63" i="9" s="1"/>
  <c r="AN64" i="9" s="1"/>
  <c r="AN65" i="9" s="1"/>
  <c r="AN66" i="9" s="1"/>
  <c r="AN67" i="9" s="1"/>
  <c r="K68" i="9" s="1"/>
  <c r="U56" i="9"/>
  <c r="V56" i="9" s="1"/>
  <c r="W60" i="9"/>
  <c r="AP60" i="9" s="1"/>
  <c r="AP61" i="9" s="1"/>
  <c r="AP62" i="9" s="1"/>
  <c r="AP63" i="9" s="1"/>
  <c r="AP64" i="9" s="1"/>
  <c r="AP65" i="9" s="1"/>
  <c r="AP66" i="9" s="1"/>
  <c r="AP67" i="9" s="1"/>
  <c r="AP68" i="9" s="1"/>
  <c r="AP69" i="9" s="1"/>
  <c r="AP70" i="9" s="1"/>
  <c r="AP71" i="9" s="1"/>
  <c r="AP72" i="9" s="1"/>
  <c r="AP73" i="9" s="1"/>
  <c r="AP74" i="9" s="1"/>
  <c r="AP75" i="9" s="1"/>
  <c r="AP76" i="9" s="1"/>
  <c r="AP77" i="9" s="1"/>
  <c r="K78" i="9" s="1"/>
  <c r="BB60" i="9"/>
  <c r="BB61" i="9" s="1"/>
  <c r="BB62" i="9" s="1"/>
  <c r="BB63" i="9" s="1"/>
  <c r="BB64" i="9" s="1"/>
  <c r="BB65" i="9" s="1"/>
  <c r="BB66" i="9" s="1"/>
  <c r="BB67" i="9" s="1"/>
  <c r="BB68" i="9" s="1"/>
  <c r="BB69" i="9" s="1"/>
  <c r="BB70" i="9" s="1"/>
  <c r="BB71" i="9" s="1"/>
  <c r="BB72" i="9" s="1"/>
  <c r="BB73" i="9" s="1"/>
  <c r="BB74" i="9" s="1"/>
  <c r="K75" i="9" s="1"/>
  <c r="U75" i="9" s="1"/>
  <c r="V75" i="9" s="1"/>
  <c r="U76" i="9"/>
  <c r="V76" i="9" s="1"/>
  <c r="W76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K94" i="9" s="1"/>
  <c r="AB76" i="9"/>
  <c r="AB77" i="9" s="1"/>
  <c r="AB78" i="9" s="1"/>
  <c r="AB79" i="9" s="1"/>
  <c r="AB80" i="9" s="1"/>
  <c r="AB81" i="9" s="1"/>
  <c r="AB82" i="9" s="1"/>
  <c r="E83" i="9" s="1"/>
  <c r="U55" i="9"/>
  <c r="V55" i="9" s="1"/>
  <c r="W55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71" i="9" s="1"/>
  <c r="E72" i="9" s="1"/>
  <c r="AE55" i="9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71" i="9" s="1"/>
  <c r="AE72" i="9" s="1"/>
  <c r="K73" i="9" s="1"/>
  <c r="BC64" i="9"/>
  <c r="BC65" i="9" s="1"/>
  <c r="BC66" i="9" s="1"/>
  <c r="BC67" i="9" s="1"/>
  <c r="BC68" i="9" s="1"/>
  <c r="BC69" i="9" s="1"/>
  <c r="BC70" i="9" s="1"/>
  <c r="BC71" i="9" s="1"/>
  <c r="BC72" i="9" s="1"/>
  <c r="BC73" i="9" s="1"/>
  <c r="BC74" i="9" s="1"/>
  <c r="BC75" i="9" s="1"/>
  <c r="BC76" i="9" s="1"/>
  <c r="K77" i="9" s="1"/>
  <c r="U77" i="9" s="1"/>
  <c r="V77" i="9" s="1"/>
  <c r="W75" i="9" l="1"/>
  <c r="AT75" i="9"/>
  <c r="AT76" i="9" s="1"/>
  <c r="AT77" i="9" s="1"/>
  <c r="AT78" i="9" s="1"/>
  <c r="AT79" i="9" s="1"/>
  <c r="AT80" i="9" s="1"/>
  <c r="AT81" i="9" s="1"/>
  <c r="AT82" i="9" s="1"/>
  <c r="AT83" i="9" s="1"/>
  <c r="K84" i="9" s="1"/>
  <c r="W77" i="9"/>
  <c r="AZ77" i="9"/>
  <c r="AZ78" i="9" s="1"/>
  <c r="AZ79" i="9" s="1"/>
  <c r="AZ80" i="9" s="1"/>
  <c r="AZ81" i="9" s="1"/>
  <c r="AZ82" i="9" s="1"/>
  <c r="AZ83" i="9" s="1"/>
  <c r="AZ84" i="9" s="1"/>
  <c r="AZ85" i="9" s="1"/>
  <c r="AZ86" i="9" s="1"/>
  <c r="AZ87" i="9" s="1"/>
  <c r="AZ88" i="9" s="1"/>
  <c r="AZ89" i="9" s="1"/>
  <c r="AZ90" i="9" s="1"/>
  <c r="AZ91" i="9" s="1"/>
  <c r="AZ92" i="9" s="1"/>
  <c r="K93" i="9" s="1"/>
  <c r="BF129" i="9"/>
  <c r="BF130" i="9" s="1"/>
  <c r="BF131" i="9" s="1"/>
  <c r="BF132" i="9" s="1"/>
  <c r="BF133" i="9" s="1"/>
  <c r="BF134" i="9" s="1"/>
  <c r="K135" i="9" s="1"/>
  <c r="U78" i="9"/>
  <c r="V78" i="9" s="1"/>
  <c r="W8" i="9"/>
  <c r="AJ8" i="9" s="1"/>
  <c r="AJ9" i="9" s="1"/>
  <c r="AJ10" i="9" s="1"/>
  <c r="AJ11" i="9" s="1"/>
  <c r="AJ12" i="9" s="1"/>
  <c r="AJ13" i="9" s="1"/>
  <c r="AJ14" i="9" s="1"/>
  <c r="AJ15" i="9" s="1"/>
  <c r="AJ16" i="9" s="1"/>
  <c r="AJ17" i="9" s="1"/>
  <c r="AJ18" i="9" s="1"/>
  <c r="E19" i="9" s="1"/>
  <c r="AD8" i="9"/>
  <c r="AD9" i="9" s="1"/>
  <c r="AD10" i="9" s="1"/>
  <c r="AD11" i="9" s="1"/>
  <c r="AD12" i="9" s="1"/>
  <c r="AD13" i="9" s="1"/>
  <c r="AD14" i="9" s="1"/>
  <c r="AD15" i="9" s="1"/>
  <c r="AD16" i="9" s="1"/>
  <c r="AD17" i="9" s="1"/>
  <c r="AD18" i="9" s="1"/>
  <c r="AD19" i="9" s="1"/>
  <c r="AD20" i="9" s="1"/>
  <c r="AD21" i="9" s="1"/>
  <c r="AD22" i="9" s="1"/>
  <c r="K23" i="9" s="1"/>
  <c r="W56" i="9"/>
  <c r="AL56" i="9" s="1"/>
  <c r="AL57" i="9" s="1"/>
  <c r="AL58" i="9" s="1"/>
  <c r="AL59" i="9" s="1"/>
  <c r="AL60" i="9" s="1"/>
  <c r="AL61" i="9" s="1"/>
  <c r="AL62" i="9" s="1"/>
  <c r="AL63" i="9" s="1"/>
  <c r="AL64" i="9" s="1"/>
  <c r="AL65" i="9" s="1"/>
  <c r="AL66" i="9" s="1"/>
  <c r="AL67" i="9" s="1"/>
  <c r="AL68" i="9" s="1"/>
  <c r="AL69" i="9" s="1"/>
  <c r="AL70" i="9" s="1"/>
  <c r="AL71" i="9" s="1"/>
  <c r="AL72" i="9" s="1"/>
  <c r="AL73" i="9" s="1"/>
  <c r="E74" i="9" s="1"/>
  <c r="AW56" i="9"/>
  <c r="AW57" i="9" s="1"/>
  <c r="AW58" i="9" s="1"/>
  <c r="AW59" i="9" s="1"/>
  <c r="AW60" i="9" s="1"/>
  <c r="AW61" i="9" s="1"/>
  <c r="AW62" i="9" s="1"/>
  <c r="AW63" i="9" s="1"/>
  <c r="AW64" i="9" s="1"/>
  <c r="AW65" i="9" s="1"/>
  <c r="AW66" i="9" s="1"/>
  <c r="AW67" i="9" s="1"/>
  <c r="AW68" i="9" s="1"/>
  <c r="AW69" i="9" s="1"/>
  <c r="AW70" i="9" s="1"/>
  <c r="AW71" i="9" s="1"/>
  <c r="K72" i="9" s="1"/>
  <c r="BC77" i="9"/>
  <c r="BC78" i="9" s="1"/>
  <c r="BC79" i="9" s="1"/>
  <c r="BC80" i="9" s="1"/>
  <c r="BC81" i="9" s="1"/>
  <c r="BC82" i="9" s="1"/>
  <c r="BC83" i="9" s="1"/>
  <c r="BC84" i="9" s="1"/>
  <c r="BC85" i="9" s="1"/>
  <c r="BC86" i="9" s="1"/>
  <c r="BC87" i="9" s="1"/>
  <c r="BC88" i="9" s="1"/>
  <c r="BC89" i="9" s="1"/>
  <c r="BC90" i="9" s="1"/>
  <c r="BC91" i="9" s="1"/>
  <c r="BC92" i="9" s="1"/>
  <c r="BC93" i="9" s="1"/>
  <c r="E94" i="9" s="1"/>
  <c r="U73" i="9"/>
  <c r="V73" i="9" s="1"/>
  <c r="U68" i="9"/>
  <c r="V68" i="9" s="1"/>
  <c r="W68" i="9" s="1"/>
  <c r="AN68" i="9" s="1"/>
  <c r="AN69" i="9" s="1"/>
  <c r="AN70" i="9" s="1"/>
  <c r="AN71" i="9" s="1"/>
  <c r="AN72" i="9" s="1"/>
  <c r="AN73" i="9" s="1"/>
  <c r="AN74" i="9" s="1"/>
  <c r="AN75" i="9" s="1"/>
  <c r="AN76" i="9" s="1"/>
  <c r="AN77" i="9" s="1"/>
  <c r="AN78" i="9" s="1"/>
  <c r="AN79" i="9" s="1"/>
  <c r="AN80" i="9" s="1"/>
  <c r="AN81" i="9" s="1"/>
  <c r="AN82" i="9" s="1"/>
  <c r="AN83" i="9" s="1"/>
  <c r="AN84" i="9" s="1"/>
  <c r="AN85" i="9" s="1"/>
  <c r="AN86" i="9" s="1"/>
  <c r="AN87" i="9" s="1"/>
  <c r="AN88" i="9" s="1"/>
  <c r="AN89" i="9" s="1"/>
  <c r="AN90" i="9" s="1"/>
  <c r="AN91" i="9" s="1"/>
  <c r="E92" i="9" s="1"/>
  <c r="U72" i="9"/>
  <c r="V72" i="9" s="1"/>
  <c r="W72" i="9" s="1"/>
  <c r="AF72" i="9"/>
  <c r="AF73" i="9" s="1"/>
  <c r="AF74" i="9" s="1"/>
  <c r="AF75" i="9" s="1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K89" i="9" s="1"/>
  <c r="AG57" i="9"/>
  <c r="AG58" i="9" s="1"/>
  <c r="AG59" i="9" s="1"/>
  <c r="AG60" i="9" s="1"/>
  <c r="AG61" i="9" s="1"/>
  <c r="AG62" i="9" s="1"/>
  <c r="AG63" i="9" s="1"/>
  <c r="AG64" i="9" s="1"/>
  <c r="AG65" i="9" s="1"/>
  <c r="AG66" i="9" s="1"/>
  <c r="AG67" i="9" s="1"/>
  <c r="AG68" i="9" s="1"/>
  <c r="AG69" i="9" s="1"/>
  <c r="AG70" i="9" s="1"/>
  <c r="AG71" i="9" s="1"/>
  <c r="AG72" i="9" s="1"/>
  <c r="AG73" i="9" s="1"/>
  <c r="K74" i="9" s="1"/>
  <c r="U20" i="9"/>
  <c r="V20" i="9" s="1"/>
  <c r="W122" i="9"/>
  <c r="BG122" i="9" s="1"/>
  <c r="BG123" i="9" s="1"/>
  <c r="BG124" i="9" s="1"/>
  <c r="BG125" i="9" s="1"/>
  <c r="BG126" i="9" s="1"/>
  <c r="BG127" i="9" s="1"/>
  <c r="BG128" i="9" s="1"/>
  <c r="AC122" i="9"/>
  <c r="AC123" i="9" s="1"/>
  <c r="AC124" i="9" s="1"/>
  <c r="AC125" i="9" s="1"/>
  <c r="AC126" i="9" s="1"/>
  <c r="AC127" i="9" s="1"/>
  <c r="AC128" i="9" s="1"/>
  <c r="BB75" i="9"/>
  <c r="BB76" i="9" s="1"/>
  <c r="BB77" i="9" s="1"/>
  <c r="BB78" i="9" s="1"/>
  <c r="BB79" i="9" s="1"/>
  <c r="BB80" i="9" s="1"/>
  <c r="BB81" i="9" s="1"/>
  <c r="BB82" i="9" s="1"/>
  <c r="BB83" i="9" s="1"/>
  <c r="BB84" i="9" s="1"/>
  <c r="BB85" i="9" s="1"/>
  <c r="BB86" i="9" s="1"/>
  <c r="BB87" i="9" s="1"/>
  <c r="BB88" i="9" s="1"/>
  <c r="BB89" i="9" s="1"/>
  <c r="BB90" i="9" s="1"/>
  <c r="BB91" i="9" s="1"/>
  <c r="BB92" i="9" s="1"/>
  <c r="E93" i="9" s="1"/>
  <c r="U74" i="9" l="1"/>
  <c r="V74" i="9" s="1"/>
  <c r="W74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AG86" i="9" s="1"/>
  <c r="AG87" i="9" s="1"/>
  <c r="AG88" i="9" s="1"/>
  <c r="E89" i="9" s="1"/>
  <c r="W78" i="9"/>
  <c r="AP78" i="9" s="1"/>
  <c r="AP79" i="9" s="1"/>
  <c r="AP80" i="9" s="1"/>
  <c r="AP81" i="9" s="1"/>
  <c r="AP82" i="9" s="1"/>
  <c r="AP83" i="9" s="1"/>
  <c r="E84" i="9" s="1"/>
  <c r="AA78" i="9"/>
  <c r="AA79" i="9" s="1"/>
  <c r="AA80" i="9" s="1"/>
  <c r="AA81" i="9" s="1"/>
  <c r="AA82" i="9" s="1"/>
  <c r="K83" i="9" s="1"/>
  <c r="U23" i="9"/>
  <c r="V23" i="9" s="1"/>
  <c r="E129" i="9"/>
  <c r="W73" i="9"/>
  <c r="AE73" i="9" s="1"/>
  <c r="AE74" i="9" s="1"/>
  <c r="AE75" i="9" s="1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K92" i="9" s="1"/>
  <c r="AK73" i="9"/>
  <c r="AK74" i="9" s="1"/>
  <c r="AK75" i="9" s="1"/>
  <c r="AK76" i="9" s="1"/>
  <c r="AK77" i="9" s="1"/>
  <c r="AK78" i="9" s="1"/>
  <c r="AK79" i="9" s="1"/>
  <c r="AK80" i="9" s="1"/>
  <c r="AK81" i="9" s="1"/>
  <c r="AK82" i="9" s="1"/>
  <c r="AK83" i="9" s="1"/>
  <c r="AK84" i="9" s="1"/>
  <c r="AK85" i="9" s="1"/>
  <c r="AK86" i="9" s="1"/>
  <c r="AK87" i="9" s="1"/>
  <c r="AK88" i="9" s="1"/>
  <c r="AK89" i="9" s="1"/>
  <c r="K90" i="9" s="1"/>
  <c r="AZ93" i="9"/>
  <c r="AZ94" i="9" s="1"/>
  <c r="AZ95" i="9" s="1"/>
  <c r="AZ96" i="9" s="1"/>
  <c r="AZ97" i="9" s="1"/>
  <c r="AZ98" i="9" s="1"/>
  <c r="AZ99" i="9" s="1"/>
  <c r="AZ100" i="9" s="1"/>
  <c r="AZ101" i="9" s="1"/>
  <c r="AZ102" i="9" s="1"/>
  <c r="AZ103" i="9" s="1"/>
  <c r="AZ104" i="9" s="1"/>
  <c r="AZ105" i="9" s="1"/>
  <c r="AZ106" i="9" s="1"/>
  <c r="AZ107" i="9" s="1"/>
  <c r="AZ108" i="9" s="1"/>
  <c r="E109" i="9" s="1"/>
  <c r="U19" i="9"/>
  <c r="V19" i="9" s="1"/>
  <c r="W19" i="9" s="1"/>
  <c r="BD19" i="9" s="1"/>
  <c r="BD20" i="9" s="1"/>
  <c r="BD21" i="9" s="1"/>
  <c r="BD22" i="9" s="1"/>
  <c r="BD23" i="9" s="1"/>
  <c r="BD24" i="9" s="1"/>
  <c r="BD25" i="9" s="1"/>
  <c r="BD26" i="9" s="1"/>
  <c r="BD27" i="9" s="1"/>
  <c r="BD28" i="9" s="1"/>
  <c r="BD29" i="9" s="1"/>
  <c r="BD30" i="9" s="1"/>
  <c r="BD31" i="9" s="1"/>
  <c r="BD32" i="9" s="1"/>
  <c r="BD33" i="9" s="1"/>
  <c r="BD34" i="9" s="1"/>
  <c r="BD35" i="9" s="1"/>
  <c r="BD36" i="9" s="1"/>
  <c r="BD37" i="9" s="1"/>
  <c r="BD38" i="9" s="1"/>
  <c r="BD39" i="9" s="1"/>
  <c r="BD40" i="9" s="1"/>
  <c r="BD41" i="9" s="1"/>
  <c r="BD42" i="9" s="1"/>
  <c r="BD43" i="9" s="1"/>
  <c r="BD44" i="9" s="1"/>
  <c r="BD45" i="9" s="1"/>
  <c r="BD46" i="9" s="1"/>
  <c r="BD47" i="9" s="1"/>
  <c r="BD48" i="9" s="1"/>
  <c r="BD49" i="9" s="1"/>
  <c r="BD50" i="9" s="1"/>
  <c r="BD51" i="9" s="1"/>
  <c r="E52" i="9" s="1"/>
  <c r="BG129" i="9"/>
  <c r="BG130" i="9" s="1"/>
  <c r="BG131" i="9" s="1"/>
  <c r="BG132" i="9" s="1"/>
  <c r="BG133" i="9" s="1"/>
  <c r="BG134" i="9" s="1"/>
  <c r="BG135" i="9" s="1"/>
  <c r="BG136" i="9" s="1"/>
  <c r="BG137" i="9" s="1"/>
  <c r="BG138" i="9" s="1"/>
  <c r="BG139" i="9" s="1"/>
  <c r="BG140" i="9" s="1"/>
  <c r="BG141" i="9" s="1"/>
  <c r="BG142" i="9" s="1"/>
  <c r="BG143" i="9" s="1"/>
  <c r="BG144" i="9" s="1"/>
  <c r="BG145" i="9" s="1"/>
  <c r="BG146" i="9" s="1"/>
  <c r="K147" i="9" s="1"/>
  <c r="W20" i="9"/>
  <c r="AV20" i="9" s="1"/>
  <c r="AV21" i="9" s="1"/>
  <c r="AV22" i="9" s="1"/>
  <c r="AV23" i="9" s="1"/>
  <c r="AV24" i="9" s="1"/>
  <c r="AV25" i="9" s="1"/>
  <c r="AV26" i="9" s="1"/>
  <c r="AV27" i="9" s="1"/>
  <c r="AV28" i="9" s="1"/>
  <c r="AV29" i="9" s="1"/>
  <c r="AV30" i="9" s="1"/>
  <c r="AV31" i="9" s="1"/>
  <c r="AV32" i="9" s="1"/>
  <c r="AV33" i="9" s="1"/>
  <c r="AV34" i="9" s="1"/>
  <c r="E35" i="9" s="1"/>
  <c r="AM20" i="9"/>
  <c r="AM21" i="9" s="1"/>
  <c r="AM22" i="9" s="1"/>
  <c r="AM23" i="9" s="1"/>
  <c r="AM24" i="9" s="1"/>
  <c r="AM25" i="9" s="1"/>
  <c r="AM26" i="9" s="1"/>
  <c r="AM27" i="9" s="1"/>
  <c r="AM28" i="9" s="1"/>
  <c r="AM29" i="9" s="1"/>
  <c r="AM30" i="9" s="1"/>
  <c r="AM31" i="9" s="1"/>
  <c r="AM32" i="9" s="1"/>
  <c r="AM33" i="9" s="1"/>
  <c r="AM34" i="9" s="1"/>
  <c r="AM35" i="9" s="1"/>
  <c r="AM36" i="9" s="1"/>
  <c r="AM37" i="9" s="1"/>
  <c r="AM38" i="9" s="1"/>
  <c r="AM39" i="9" s="1"/>
  <c r="K40" i="9" s="1"/>
  <c r="U94" i="9"/>
  <c r="V94" i="9" s="1"/>
  <c r="W94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E108" i="9" s="1"/>
  <c r="U93" i="9"/>
  <c r="V93" i="9" s="1"/>
  <c r="W93" i="9" s="1"/>
  <c r="AI68" i="9"/>
  <c r="AI69" i="9" s="1"/>
  <c r="AI70" i="9" s="1"/>
  <c r="AI71" i="9" s="1"/>
  <c r="AI72" i="9" s="1"/>
  <c r="AI73" i="9" s="1"/>
  <c r="AI74" i="9" s="1"/>
  <c r="AI75" i="9" s="1"/>
  <c r="AI76" i="9" s="1"/>
  <c r="AI77" i="9" s="1"/>
  <c r="AI78" i="9" s="1"/>
  <c r="AI79" i="9" s="1"/>
  <c r="AI80" i="9" s="1"/>
  <c r="AI81" i="9" s="1"/>
  <c r="AI82" i="9" s="1"/>
  <c r="AI83" i="9" s="1"/>
  <c r="AI84" i="9" s="1"/>
  <c r="AI85" i="9" s="1"/>
  <c r="AI86" i="9" s="1"/>
  <c r="AI87" i="9" s="1"/>
  <c r="AI88" i="9" s="1"/>
  <c r="AI89" i="9" s="1"/>
  <c r="AI90" i="9" s="1"/>
  <c r="E91" i="9" s="1"/>
  <c r="AW72" i="9"/>
  <c r="AW73" i="9" s="1"/>
  <c r="AW74" i="9" s="1"/>
  <c r="AW75" i="9" s="1"/>
  <c r="AW76" i="9" s="1"/>
  <c r="AW77" i="9" s="1"/>
  <c r="AW78" i="9" s="1"/>
  <c r="AW79" i="9" s="1"/>
  <c r="AW80" i="9" s="1"/>
  <c r="AW81" i="9" s="1"/>
  <c r="AW82" i="9" s="1"/>
  <c r="AW83" i="9" s="1"/>
  <c r="AW84" i="9" s="1"/>
  <c r="AW85" i="9" s="1"/>
  <c r="AW86" i="9" s="1"/>
  <c r="AW87" i="9" s="1"/>
  <c r="AW88" i="9" s="1"/>
  <c r="AW89" i="9" s="1"/>
  <c r="E90" i="9" s="1"/>
  <c r="U89" i="9" l="1"/>
  <c r="V89" i="9" s="1"/>
  <c r="W89" i="9" s="1"/>
  <c r="AF89" i="9" s="1"/>
  <c r="AF90" i="9" s="1"/>
  <c r="AF91" i="9" s="1"/>
  <c r="AF92" i="9" s="1"/>
  <c r="AF93" i="9" s="1"/>
  <c r="AF94" i="9" s="1"/>
  <c r="AF95" i="9" s="1"/>
  <c r="AF96" i="9" s="1"/>
  <c r="AF97" i="9" s="1"/>
  <c r="AF98" i="9" s="1"/>
  <c r="AF99" i="9" s="1"/>
  <c r="AF100" i="9" s="1"/>
  <c r="AF101" i="9" s="1"/>
  <c r="AF102" i="9" s="1"/>
  <c r="AF103" i="9" s="1"/>
  <c r="E104" i="9" s="1"/>
  <c r="BC94" i="9"/>
  <c r="BC95" i="9" s="1"/>
  <c r="BC96" i="9" s="1"/>
  <c r="BC97" i="9" s="1"/>
  <c r="BC98" i="9" s="1"/>
  <c r="BC99" i="9" s="1"/>
  <c r="BC100" i="9" s="1"/>
  <c r="BC101" i="9" s="1"/>
  <c r="BC102" i="9" s="1"/>
  <c r="BC103" i="9" s="1"/>
  <c r="BC104" i="9" s="1"/>
  <c r="BC105" i="9" s="1"/>
  <c r="BC106" i="9" s="1"/>
  <c r="K107" i="9" s="1"/>
  <c r="W23" i="9"/>
  <c r="AD23" i="9" s="1"/>
  <c r="AD24" i="9" s="1"/>
  <c r="AD25" i="9" s="1"/>
  <c r="AD26" i="9" s="1"/>
  <c r="AD27" i="9" s="1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D47" i="9" s="1"/>
  <c r="AD48" i="9" s="1"/>
  <c r="AD49" i="9" s="1"/>
  <c r="E50" i="9" s="1"/>
  <c r="AX23" i="9"/>
  <c r="AX24" i="9" s="1"/>
  <c r="AX25" i="9" s="1"/>
  <c r="AX26" i="9" s="1"/>
  <c r="AX27" i="9" s="1"/>
  <c r="AX28" i="9" s="1"/>
  <c r="AX29" i="9" s="1"/>
  <c r="AX30" i="9" s="1"/>
  <c r="AX31" i="9" s="1"/>
  <c r="AX32" i="9" s="1"/>
  <c r="AX33" i="9" s="1"/>
  <c r="AX34" i="9" s="1"/>
  <c r="AX35" i="9" s="1"/>
  <c r="AX36" i="9" s="1"/>
  <c r="AX37" i="9" s="1"/>
  <c r="AX38" i="9" s="1"/>
  <c r="AX39" i="9" s="1"/>
  <c r="E40" i="9" s="1"/>
  <c r="U35" i="9"/>
  <c r="V35" i="9" s="1"/>
  <c r="W35" i="9" s="1"/>
  <c r="BA35" i="9" s="1"/>
  <c r="BA36" i="9" s="1"/>
  <c r="BA37" i="9" s="1"/>
  <c r="BA38" i="9" s="1"/>
  <c r="BA39" i="9" s="1"/>
  <c r="BA40" i="9" s="1"/>
  <c r="BA41" i="9" s="1"/>
  <c r="BA42" i="9" s="1"/>
  <c r="BA43" i="9" s="1"/>
  <c r="BA44" i="9" s="1"/>
  <c r="BA45" i="9" s="1"/>
  <c r="BA46" i="9" s="1"/>
  <c r="BA47" i="9" s="1"/>
  <c r="BA48" i="9" s="1"/>
  <c r="BA49" i="9" s="1"/>
  <c r="BA50" i="9" s="1"/>
  <c r="BA51" i="9" s="1"/>
  <c r="BA52" i="9" s="1"/>
  <c r="E53" i="9" s="1"/>
  <c r="U83" i="9"/>
  <c r="V83" i="9" s="1"/>
  <c r="U84" i="9"/>
  <c r="V84" i="9" s="1"/>
  <c r="W84" i="9" s="1"/>
  <c r="AT84" i="9" s="1"/>
  <c r="AT85" i="9" s="1"/>
  <c r="AT86" i="9" s="1"/>
  <c r="AT87" i="9" s="1"/>
  <c r="AT88" i="9" s="1"/>
  <c r="AT89" i="9" s="1"/>
  <c r="AT90" i="9" s="1"/>
  <c r="AT91" i="9" s="1"/>
  <c r="AT92" i="9" s="1"/>
  <c r="AT93" i="9" s="1"/>
  <c r="AT94" i="9" s="1"/>
  <c r="AT95" i="9" s="1"/>
  <c r="AT96" i="9" s="1"/>
  <c r="AT97" i="9" s="1"/>
  <c r="AT98" i="9" s="1"/>
  <c r="AT99" i="9" s="1"/>
  <c r="AT100" i="9" s="1"/>
  <c r="AT101" i="9" s="1"/>
  <c r="AT102" i="9" s="1"/>
  <c r="AT103" i="9" s="1"/>
  <c r="AT104" i="9" s="1"/>
  <c r="AT105" i="9" s="1"/>
  <c r="AT106" i="9" s="1"/>
  <c r="AT107" i="9" s="1"/>
  <c r="AT108" i="9" s="1"/>
  <c r="AT109" i="9" s="1"/>
  <c r="K110" i="9" s="1"/>
  <c r="U90" i="9"/>
  <c r="V90" i="9" s="1"/>
  <c r="W90" i="9" s="1"/>
  <c r="AJ19" i="9"/>
  <c r="AJ20" i="9" s="1"/>
  <c r="AJ21" i="9" s="1"/>
  <c r="AJ22" i="9" s="1"/>
  <c r="AJ23" i="9" s="1"/>
  <c r="AJ24" i="9" s="1"/>
  <c r="AJ25" i="9" s="1"/>
  <c r="AJ26" i="9" s="1"/>
  <c r="AJ27" i="9" s="1"/>
  <c r="AJ28" i="9" s="1"/>
  <c r="AJ29" i="9" s="1"/>
  <c r="AJ30" i="9" s="1"/>
  <c r="AJ31" i="9" s="1"/>
  <c r="AJ32" i="9" s="1"/>
  <c r="AJ33" i="9" s="1"/>
  <c r="AJ34" i="9" s="1"/>
  <c r="AJ35" i="9" s="1"/>
  <c r="AJ36" i="9" s="1"/>
  <c r="AJ37" i="9" s="1"/>
  <c r="AJ38" i="9" s="1"/>
  <c r="K39" i="9" s="1"/>
  <c r="AK90" i="9"/>
  <c r="AK91" i="9" s="1"/>
  <c r="AK92" i="9" s="1"/>
  <c r="AK93" i="9" s="1"/>
  <c r="AK94" i="9" s="1"/>
  <c r="AK95" i="9" s="1"/>
  <c r="AK96" i="9" s="1"/>
  <c r="AK97" i="9" s="1"/>
  <c r="AK98" i="9" s="1"/>
  <c r="AK99" i="9" s="1"/>
  <c r="AK100" i="9" s="1"/>
  <c r="AK101" i="9" s="1"/>
  <c r="AK102" i="9" s="1"/>
  <c r="AK103" i="9" s="1"/>
  <c r="AK104" i="9" s="1"/>
  <c r="E105" i="9" s="1"/>
  <c r="AL74" i="9"/>
  <c r="AL75" i="9" s="1"/>
  <c r="AL76" i="9" s="1"/>
  <c r="AL77" i="9" s="1"/>
  <c r="AL78" i="9" s="1"/>
  <c r="AL79" i="9" s="1"/>
  <c r="AL80" i="9" s="1"/>
  <c r="AL81" i="9" s="1"/>
  <c r="AL82" i="9" s="1"/>
  <c r="AL83" i="9" s="1"/>
  <c r="AL84" i="9" s="1"/>
  <c r="AL85" i="9" s="1"/>
  <c r="AL86" i="9" s="1"/>
  <c r="AL87" i="9" s="1"/>
  <c r="AL88" i="9" s="1"/>
  <c r="AL89" i="9" s="1"/>
  <c r="AL90" i="9" s="1"/>
  <c r="K91" i="9" s="1"/>
  <c r="U92" i="9"/>
  <c r="V92" i="9" s="1"/>
  <c r="BB93" i="9"/>
  <c r="BB94" i="9" s="1"/>
  <c r="BB95" i="9" s="1"/>
  <c r="BB96" i="9" s="1"/>
  <c r="BB97" i="9" s="1"/>
  <c r="BB98" i="9" s="1"/>
  <c r="BB99" i="9" s="1"/>
  <c r="BB100" i="9" s="1"/>
  <c r="BB101" i="9" s="1"/>
  <c r="BB102" i="9" s="1"/>
  <c r="BB103" i="9" s="1"/>
  <c r="BB104" i="9" s="1"/>
  <c r="BB105" i="9" s="1"/>
  <c r="BB106" i="9" s="1"/>
  <c r="BB107" i="9" s="1"/>
  <c r="K108" i="9" s="1"/>
  <c r="W83" i="9" l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A95" i="9" s="1"/>
  <c r="AA96" i="9" s="1"/>
  <c r="AA97" i="9" s="1"/>
  <c r="AA98" i="9" s="1"/>
  <c r="AA99" i="9" s="1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E110" i="9" s="1"/>
  <c r="AB83" i="9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AB95" i="9" s="1"/>
  <c r="AB96" i="9" s="1"/>
  <c r="AB97" i="9" s="1"/>
  <c r="AB98" i="9" s="1"/>
  <c r="AB99" i="9" s="1"/>
  <c r="AB100" i="9" s="1"/>
  <c r="AB101" i="9" s="1"/>
  <c r="AB102" i="9" s="1"/>
  <c r="AB103" i="9" s="1"/>
  <c r="AB104" i="9" s="1"/>
  <c r="AB105" i="9" s="1"/>
  <c r="AB106" i="9" s="1"/>
  <c r="E107" i="9" s="1"/>
  <c r="U91" i="9"/>
  <c r="V91" i="9" s="1"/>
  <c r="AV35" i="9"/>
  <c r="AV36" i="9" s="1"/>
  <c r="AV37" i="9" s="1"/>
  <c r="AV38" i="9" s="1"/>
  <c r="AV39" i="9" s="1"/>
  <c r="AV40" i="9" s="1"/>
  <c r="AV41" i="9" s="1"/>
  <c r="AV42" i="9" s="1"/>
  <c r="AV43" i="9" s="1"/>
  <c r="AV44" i="9" s="1"/>
  <c r="AV45" i="9" s="1"/>
  <c r="AV46" i="9" s="1"/>
  <c r="AV47" i="9" s="1"/>
  <c r="AV48" i="9" s="1"/>
  <c r="AV49" i="9" s="1"/>
  <c r="AV50" i="9" s="1"/>
  <c r="K51" i="9" s="1"/>
  <c r="U40" i="9"/>
  <c r="V40" i="9" s="1"/>
  <c r="W40" i="9" s="1"/>
  <c r="AM40" i="9" s="1"/>
  <c r="AM41" i="9" s="1"/>
  <c r="AM42" i="9" s="1"/>
  <c r="AM43" i="9" s="1"/>
  <c r="AM44" i="9" s="1"/>
  <c r="AM45" i="9" s="1"/>
  <c r="AM46" i="9" s="1"/>
  <c r="AM47" i="9" s="1"/>
  <c r="AM48" i="9" s="1"/>
  <c r="AM49" i="9" s="1"/>
  <c r="AM50" i="9" s="1"/>
  <c r="AM51" i="9" s="1"/>
  <c r="AM52" i="9" s="1"/>
  <c r="K53" i="9" s="1"/>
  <c r="AW90" i="9"/>
  <c r="AW91" i="9" s="1"/>
  <c r="AW92" i="9" s="1"/>
  <c r="AW93" i="9" s="1"/>
  <c r="AW94" i="9" s="1"/>
  <c r="AW95" i="9" s="1"/>
  <c r="AW96" i="9" s="1"/>
  <c r="AW97" i="9" s="1"/>
  <c r="AW98" i="9" s="1"/>
  <c r="AW99" i="9" s="1"/>
  <c r="AW100" i="9" s="1"/>
  <c r="AW101" i="9" s="1"/>
  <c r="AW102" i="9" s="1"/>
  <c r="K103" i="9" s="1"/>
  <c r="U39" i="9"/>
  <c r="V39" i="9" s="1"/>
  <c r="W92" i="9"/>
  <c r="AE92" i="9" s="1"/>
  <c r="AE93" i="9" s="1"/>
  <c r="AE94" i="9" s="1"/>
  <c r="AE95" i="9" s="1"/>
  <c r="AE96" i="9" s="1"/>
  <c r="AE97" i="9" s="1"/>
  <c r="AE98" i="9" s="1"/>
  <c r="AE99" i="9" s="1"/>
  <c r="AE100" i="9" s="1"/>
  <c r="AE101" i="9" s="1"/>
  <c r="AE102" i="9" s="1"/>
  <c r="E103" i="9" s="1"/>
  <c r="AN92" i="9"/>
  <c r="AN93" i="9" s="1"/>
  <c r="AN94" i="9" s="1"/>
  <c r="AN95" i="9" s="1"/>
  <c r="AN96" i="9" s="1"/>
  <c r="AN97" i="9" s="1"/>
  <c r="AN98" i="9" s="1"/>
  <c r="AN99" i="9" s="1"/>
  <c r="AN100" i="9" s="1"/>
  <c r="AN101" i="9" s="1"/>
  <c r="AN102" i="9" s="1"/>
  <c r="AN103" i="9" s="1"/>
  <c r="AN104" i="9" s="1"/>
  <c r="AN105" i="9" s="1"/>
  <c r="K106" i="9" s="1"/>
  <c r="U108" i="9"/>
  <c r="V108" i="9" s="1"/>
  <c r="AP84" i="9"/>
  <c r="AP85" i="9" s="1"/>
  <c r="AP86" i="9" s="1"/>
  <c r="AP87" i="9" s="1"/>
  <c r="AP88" i="9" s="1"/>
  <c r="AP89" i="9" s="1"/>
  <c r="AP90" i="9" s="1"/>
  <c r="AP91" i="9" s="1"/>
  <c r="AP92" i="9" s="1"/>
  <c r="AP93" i="9" s="1"/>
  <c r="AP94" i="9" s="1"/>
  <c r="AP95" i="9" s="1"/>
  <c r="AP96" i="9" s="1"/>
  <c r="AP97" i="9" s="1"/>
  <c r="AP98" i="9" s="1"/>
  <c r="AP99" i="9" s="1"/>
  <c r="AP100" i="9" s="1"/>
  <c r="AP101" i="9" s="1"/>
  <c r="AP102" i="9" s="1"/>
  <c r="AP103" i="9" s="1"/>
  <c r="AP104" i="9" s="1"/>
  <c r="AP105" i="9" s="1"/>
  <c r="AP106" i="9" s="1"/>
  <c r="AP107" i="9" s="1"/>
  <c r="AP108" i="9" s="1"/>
  <c r="K109" i="9" s="1"/>
  <c r="AG89" i="9"/>
  <c r="AG90" i="9" s="1"/>
  <c r="AG91" i="9" s="1"/>
  <c r="AG92" i="9" s="1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K105" i="9" s="1"/>
  <c r="W108" i="9" l="1"/>
  <c r="BB108" i="9" s="1"/>
  <c r="BB109" i="9" s="1"/>
  <c r="BB110" i="9" s="1"/>
  <c r="BB111" i="9" s="1"/>
  <c r="BB112" i="9" s="1"/>
  <c r="BB113" i="9" s="1"/>
  <c r="BB114" i="9" s="1"/>
  <c r="BB115" i="9" s="1"/>
  <c r="BB116" i="9" s="1"/>
  <c r="BB117" i="9" s="1"/>
  <c r="K118" i="9" s="1"/>
  <c r="AU108" i="9"/>
  <c r="AU109" i="9" s="1"/>
  <c r="AU110" i="9" s="1"/>
  <c r="AU111" i="9" s="1"/>
  <c r="AU112" i="9" s="1"/>
  <c r="AU113" i="9" s="1"/>
  <c r="AU114" i="9" s="1"/>
  <c r="E115" i="9" s="1"/>
  <c r="AX40" i="9"/>
  <c r="AX41" i="9" s="1"/>
  <c r="AX42" i="9" s="1"/>
  <c r="AX43" i="9" s="1"/>
  <c r="AX44" i="9" s="1"/>
  <c r="AX45" i="9" s="1"/>
  <c r="AX46" i="9" s="1"/>
  <c r="AX47" i="9" s="1"/>
  <c r="AX48" i="9" s="1"/>
  <c r="AX49" i="9" s="1"/>
  <c r="AX50" i="9" s="1"/>
  <c r="AX51" i="9" s="1"/>
  <c r="K52" i="9" s="1"/>
  <c r="U109" i="9"/>
  <c r="V109" i="9" s="1"/>
  <c r="W91" i="9"/>
  <c r="AL91" i="9" s="1"/>
  <c r="AL92" i="9" s="1"/>
  <c r="AL93" i="9" s="1"/>
  <c r="AL94" i="9" s="1"/>
  <c r="AL95" i="9" s="1"/>
  <c r="AL96" i="9" s="1"/>
  <c r="AL97" i="9" s="1"/>
  <c r="AL98" i="9" s="1"/>
  <c r="AL99" i="9" s="1"/>
  <c r="AL100" i="9" s="1"/>
  <c r="AL101" i="9" s="1"/>
  <c r="AL102" i="9" s="1"/>
  <c r="AL103" i="9" s="1"/>
  <c r="AL104" i="9" s="1"/>
  <c r="AL105" i="9" s="1"/>
  <c r="E106" i="9" s="1"/>
  <c r="AI91" i="9"/>
  <c r="AI92" i="9" s="1"/>
  <c r="AI93" i="9" s="1"/>
  <c r="AI94" i="9" s="1"/>
  <c r="AI95" i="9" s="1"/>
  <c r="AI96" i="9" s="1"/>
  <c r="AI97" i="9" s="1"/>
  <c r="AI98" i="9" s="1"/>
  <c r="AI99" i="9" s="1"/>
  <c r="AI100" i="9" s="1"/>
  <c r="AI101" i="9" s="1"/>
  <c r="AI102" i="9" s="1"/>
  <c r="AI103" i="9" s="1"/>
  <c r="K104" i="9" s="1"/>
  <c r="W39" i="9"/>
  <c r="AJ39" i="9" s="1"/>
  <c r="AJ40" i="9" s="1"/>
  <c r="AJ41" i="9" s="1"/>
  <c r="AJ42" i="9" s="1"/>
  <c r="AJ43" i="9" s="1"/>
  <c r="AJ44" i="9" s="1"/>
  <c r="AJ45" i="9" s="1"/>
  <c r="AJ46" i="9" s="1"/>
  <c r="AJ47" i="9" s="1"/>
  <c r="AJ48" i="9" s="1"/>
  <c r="AJ49" i="9" s="1"/>
  <c r="AJ50" i="9" s="1"/>
  <c r="E51" i="9" s="1"/>
  <c r="AH39" i="9"/>
  <c r="AH40" i="9" s="1"/>
  <c r="AH41" i="9" s="1"/>
  <c r="AH42" i="9" s="1"/>
  <c r="AH43" i="9" s="1"/>
  <c r="AH44" i="9" s="1"/>
  <c r="AH45" i="9" s="1"/>
  <c r="AH46" i="9" s="1"/>
  <c r="AH47" i="9" s="1"/>
  <c r="AH48" i="9" s="1"/>
  <c r="AH49" i="9" s="1"/>
  <c r="K50" i="9" s="1"/>
  <c r="U107" i="9"/>
  <c r="V107" i="9" s="1"/>
  <c r="W107" i="9" s="1"/>
  <c r="BC107" i="9" s="1"/>
  <c r="BC108" i="9" s="1"/>
  <c r="BC109" i="9" s="1"/>
  <c r="BC110" i="9" s="1"/>
  <c r="BC111" i="9" s="1"/>
  <c r="BC112" i="9" s="1"/>
  <c r="BC113" i="9" s="1"/>
  <c r="BC114" i="9" s="1"/>
  <c r="K115" i="9" s="1"/>
  <c r="U105" i="9"/>
  <c r="V105" i="9" s="1"/>
  <c r="U53" i="9"/>
  <c r="V53" i="9" s="1"/>
  <c r="U110" i="9"/>
  <c r="V110" i="9" s="1"/>
  <c r="W110" i="9" s="1"/>
  <c r="AT110" i="9" s="1"/>
  <c r="AT111" i="9" s="1"/>
  <c r="AT112" i="9" s="1"/>
  <c r="AT113" i="9" s="1"/>
  <c r="AT114" i="9" s="1"/>
  <c r="AT115" i="9" s="1"/>
  <c r="AT116" i="9" s="1"/>
  <c r="AT117" i="9" s="1"/>
  <c r="AT118" i="9" s="1"/>
  <c r="AT119" i="9" s="1"/>
  <c r="AT120" i="9" s="1"/>
  <c r="K121" i="9" s="1"/>
  <c r="U103" i="9"/>
  <c r="V103" i="9" s="1"/>
  <c r="W103" i="9" s="1"/>
  <c r="AW103" i="9" s="1"/>
  <c r="AW104" i="9" s="1"/>
  <c r="AW105" i="9" s="1"/>
  <c r="AW106" i="9" s="1"/>
  <c r="AW107" i="9" s="1"/>
  <c r="AW108" i="9" s="1"/>
  <c r="AW109" i="9" s="1"/>
  <c r="AW110" i="9" s="1"/>
  <c r="AW111" i="9" s="1"/>
  <c r="AW112" i="9" s="1"/>
  <c r="AW113" i="9" s="1"/>
  <c r="AW114" i="9" s="1"/>
  <c r="AW115" i="9" s="1"/>
  <c r="AW116" i="9" s="1"/>
  <c r="AW117" i="9" s="1"/>
  <c r="AW118" i="9" s="1"/>
  <c r="AW119" i="9" s="1"/>
  <c r="AW120" i="9" s="1"/>
  <c r="AW121" i="9" s="1"/>
  <c r="AW122" i="9" s="1"/>
  <c r="AW123" i="9" s="1"/>
  <c r="AW124" i="9" s="1"/>
  <c r="AW125" i="9" s="1"/>
  <c r="AW126" i="9" s="1"/>
  <c r="AW127" i="9" s="1"/>
  <c r="AW128" i="9" s="1"/>
  <c r="AW129" i="9" l="1"/>
  <c r="K130" i="9" s="1"/>
  <c r="U51" i="9"/>
  <c r="V51" i="9" s="1"/>
  <c r="W51" i="9" s="1"/>
  <c r="AV51" i="9" s="1"/>
  <c r="AV52" i="9" s="1"/>
  <c r="AV53" i="9" s="1"/>
  <c r="AV54" i="9" s="1"/>
  <c r="AV55" i="9" s="1"/>
  <c r="AV56" i="9" s="1"/>
  <c r="AV57" i="9" s="1"/>
  <c r="AV58" i="9" s="1"/>
  <c r="AV59" i="9" s="1"/>
  <c r="AV60" i="9" s="1"/>
  <c r="AV61" i="9" s="1"/>
  <c r="AV62" i="9" s="1"/>
  <c r="AV63" i="9" s="1"/>
  <c r="AV64" i="9" s="1"/>
  <c r="AV65" i="9" s="1"/>
  <c r="AV66" i="9" s="1"/>
  <c r="AV67" i="9" s="1"/>
  <c r="AV68" i="9" s="1"/>
  <c r="AV69" i="9" s="1"/>
  <c r="E70" i="9" s="1"/>
  <c r="W109" i="9"/>
  <c r="AP109" i="9" s="1"/>
  <c r="AP110" i="9" s="1"/>
  <c r="AP111" i="9" s="1"/>
  <c r="AP112" i="9" s="1"/>
  <c r="AP113" i="9" s="1"/>
  <c r="AP114" i="9" s="1"/>
  <c r="AP115" i="9" s="1"/>
  <c r="AP116" i="9" s="1"/>
  <c r="AP117" i="9" s="1"/>
  <c r="AP118" i="9" s="1"/>
  <c r="AP119" i="9" s="1"/>
  <c r="AP120" i="9" s="1"/>
  <c r="E121" i="9" s="1"/>
  <c r="AZ109" i="9"/>
  <c r="AZ110" i="9" s="1"/>
  <c r="AZ111" i="9" s="1"/>
  <c r="AZ112" i="9" s="1"/>
  <c r="AZ113" i="9" s="1"/>
  <c r="AZ114" i="9" s="1"/>
  <c r="AZ115" i="9" s="1"/>
  <c r="AZ116" i="9" s="1"/>
  <c r="AZ117" i="9" s="1"/>
  <c r="AZ118" i="9" s="1"/>
  <c r="AZ119" i="9" s="1"/>
  <c r="AZ120" i="9" s="1"/>
  <c r="AZ121" i="9" s="1"/>
  <c r="AZ122" i="9" s="1"/>
  <c r="AZ123" i="9" s="1"/>
  <c r="AZ124" i="9" s="1"/>
  <c r="AZ125" i="9" s="1"/>
  <c r="AZ126" i="9" s="1"/>
  <c r="AZ127" i="9" s="1"/>
  <c r="AZ128" i="9" s="1"/>
  <c r="AA110" i="9"/>
  <c r="AA111" i="9" s="1"/>
  <c r="AA112" i="9" s="1"/>
  <c r="AA113" i="9" s="1"/>
  <c r="AA114" i="9" s="1"/>
  <c r="AA115" i="9" s="1"/>
  <c r="AA116" i="9" s="1"/>
  <c r="AA117" i="9" s="1"/>
  <c r="AA118" i="9" s="1"/>
  <c r="AA119" i="9" s="1"/>
  <c r="AA120" i="9" s="1"/>
  <c r="AA121" i="9" s="1"/>
  <c r="AA122" i="9" s="1"/>
  <c r="AA123" i="9" s="1"/>
  <c r="K124" i="9" s="1"/>
  <c r="U52" i="9"/>
  <c r="V52" i="9" s="1"/>
  <c r="U106" i="9"/>
  <c r="V106" i="9" s="1"/>
  <c r="W106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E116" i="9" s="1"/>
  <c r="W105" i="9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E127" i="9" s="1"/>
  <c r="AK105" i="9"/>
  <c r="AK106" i="9" s="1"/>
  <c r="AK107" i="9" s="1"/>
  <c r="AK108" i="9" s="1"/>
  <c r="AK109" i="9" s="1"/>
  <c r="AK110" i="9" s="1"/>
  <c r="AK111" i="9" s="1"/>
  <c r="AK112" i="9" s="1"/>
  <c r="AK113" i="9" s="1"/>
  <c r="AK114" i="9" s="1"/>
  <c r="AK115" i="9" s="1"/>
  <c r="AK116" i="9" s="1"/>
  <c r="AK117" i="9" s="1"/>
  <c r="AK118" i="9" s="1"/>
  <c r="K119" i="9" s="1"/>
  <c r="U115" i="9"/>
  <c r="V115" i="9" s="1"/>
  <c r="W115" i="9" s="1"/>
  <c r="AU115" i="9"/>
  <c r="AU116" i="9" s="1"/>
  <c r="AU117" i="9" s="1"/>
  <c r="AU118" i="9" s="1"/>
  <c r="AU119" i="9" s="1"/>
  <c r="E120" i="9" s="1"/>
  <c r="U104" i="9"/>
  <c r="V104" i="9" s="1"/>
  <c r="AE103" i="9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19" i="9" s="1"/>
  <c r="AE120" i="9" s="1"/>
  <c r="AE121" i="9" s="1"/>
  <c r="AE122" i="9" s="1"/>
  <c r="AE123" i="9" s="1"/>
  <c r="AE124" i="9" s="1"/>
  <c r="E125" i="9" s="1"/>
  <c r="W53" i="9"/>
  <c r="AM53" i="9" s="1"/>
  <c r="AM54" i="9" s="1"/>
  <c r="AM55" i="9" s="1"/>
  <c r="AM56" i="9" s="1"/>
  <c r="AM57" i="9" s="1"/>
  <c r="AM58" i="9" s="1"/>
  <c r="AM59" i="9" s="1"/>
  <c r="AM60" i="9" s="1"/>
  <c r="AM61" i="9" s="1"/>
  <c r="AM62" i="9" s="1"/>
  <c r="AM63" i="9" s="1"/>
  <c r="AM64" i="9" s="1"/>
  <c r="AM65" i="9" s="1"/>
  <c r="AM66" i="9" s="1"/>
  <c r="E67" i="9" s="1"/>
  <c r="BA53" i="9"/>
  <c r="BA54" i="9" s="1"/>
  <c r="BA55" i="9" s="1"/>
  <c r="BA56" i="9" s="1"/>
  <c r="BA57" i="9" s="1"/>
  <c r="BA58" i="9" s="1"/>
  <c r="BA59" i="9" s="1"/>
  <c r="BA60" i="9" s="1"/>
  <c r="BA61" i="9" s="1"/>
  <c r="BA62" i="9" s="1"/>
  <c r="BA63" i="9" s="1"/>
  <c r="BA64" i="9" s="1"/>
  <c r="BA65" i="9" s="1"/>
  <c r="BA66" i="9" s="1"/>
  <c r="BA67" i="9" s="1"/>
  <c r="BA68" i="9" s="1"/>
  <c r="BA69" i="9" s="1"/>
  <c r="BA70" i="9" s="1"/>
  <c r="K71" i="9" s="1"/>
  <c r="AB107" i="9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AB119" i="9" s="1"/>
  <c r="AB120" i="9" s="1"/>
  <c r="AB121" i="9" s="1"/>
  <c r="AB122" i="9" s="1"/>
  <c r="AB123" i="9" s="1"/>
  <c r="AB124" i="9" s="1"/>
  <c r="AB125" i="9" s="1"/>
  <c r="AB126" i="9" s="1"/>
  <c r="AB127" i="9" s="1"/>
  <c r="AB128" i="9" s="1"/>
  <c r="U118" i="9"/>
  <c r="V118" i="9" s="1"/>
  <c r="BC115" i="9"/>
  <c r="BC116" i="9" s="1"/>
  <c r="BC117" i="9" s="1"/>
  <c r="BC118" i="9" s="1"/>
  <c r="BC119" i="9" s="1"/>
  <c r="BC120" i="9" s="1"/>
  <c r="BC121" i="9" s="1"/>
  <c r="BC122" i="9" s="1"/>
  <c r="BC123" i="9" s="1"/>
  <c r="BC124" i="9" s="1"/>
  <c r="BC125" i="9" s="1"/>
  <c r="BC126" i="9" s="1"/>
  <c r="BC127" i="9" s="1"/>
  <c r="BC128" i="9" s="1"/>
  <c r="U50" i="9"/>
  <c r="V50" i="9" s="1"/>
  <c r="AB129" i="9" l="1"/>
  <c r="AB130" i="9" s="1"/>
  <c r="AB131" i="9" s="1"/>
  <c r="K132" i="9" s="1"/>
  <c r="U125" i="9"/>
  <c r="V125" i="9" s="1"/>
  <c r="W125" i="9" s="1"/>
  <c r="AR125" i="9" s="1"/>
  <c r="AR126" i="9" s="1"/>
  <c r="AR127" i="9" s="1"/>
  <c r="AR128" i="9" s="1"/>
  <c r="AL106" i="9"/>
  <c r="AL107" i="9" s="1"/>
  <c r="AL108" i="9" s="1"/>
  <c r="AL109" i="9" s="1"/>
  <c r="AL110" i="9" s="1"/>
  <c r="AL111" i="9" s="1"/>
  <c r="AL112" i="9" s="1"/>
  <c r="AL113" i="9" s="1"/>
  <c r="AL114" i="9" s="1"/>
  <c r="AL115" i="9" s="1"/>
  <c r="K116" i="9" s="1"/>
  <c r="AZ129" i="9"/>
  <c r="AZ130" i="9" s="1"/>
  <c r="AZ131" i="9" s="1"/>
  <c r="AZ132" i="9" s="1"/>
  <c r="AZ133" i="9" s="1"/>
  <c r="AZ134" i="9" s="1"/>
  <c r="E135" i="9" s="1"/>
  <c r="W52" i="9"/>
  <c r="AX52" i="9" s="1"/>
  <c r="AX53" i="9" s="1"/>
  <c r="AX54" i="9" s="1"/>
  <c r="AX55" i="9" s="1"/>
  <c r="AX56" i="9" s="1"/>
  <c r="AX57" i="9" s="1"/>
  <c r="AX58" i="9" s="1"/>
  <c r="AX59" i="9" s="1"/>
  <c r="AX60" i="9" s="1"/>
  <c r="AX61" i="9" s="1"/>
  <c r="AX62" i="9" s="1"/>
  <c r="AX63" i="9" s="1"/>
  <c r="AX64" i="9" s="1"/>
  <c r="AX65" i="9" s="1"/>
  <c r="AX66" i="9" s="1"/>
  <c r="AX67" i="9" s="1"/>
  <c r="AX68" i="9" s="1"/>
  <c r="AX69" i="9" s="1"/>
  <c r="AX70" i="9" s="1"/>
  <c r="E71" i="9" s="1"/>
  <c r="BD52" i="9"/>
  <c r="BD53" i="9" s="1"/>
  <c r="BD54" i="9" s="1"/>
  <c r="BD55" i="9" s="1"/>
  <c r="BD56" i="9" s="1"/>
  <c r="BD57" i="9" s="1"/>
  <c r="BD58" i="9" s="1"/>
  <c r="BD59" i="9" s="1"/>
  <c r="BD60" i="9" s="1"/>
  <c r="BD61" i="9" s="1"/>
  <c r="BD62" i="9" s="1"/>
  <c r="BD63" i="9" s="1"/>
  <c r="BD64" i="9" s="1"/>
  <c r="E65" i="9" s="1"/>
  <c r="U121" i="9"/>
  <c r="V121" i="9" s="1"/>
  <c r="W121" i="9" s="1"/>
  <c r="AT121" i="9" s="1"/>
  <c r="AT122" i="9" s="1"/>
  <c r="AT123" i="9" s="1"/>
  <c r="AT124" i="9" s="1"/>
  <c r="AT125" i="9" s="1"/>
  <c r="AT126" i="9" s="1"/>
  <c r="AT127" i="9" s="1"/>
  <c r="AT128" i="9" s="1"/>
  <c r="W118" i="9"/>
  <c r="BB118" i="9" s="1"/>
  <c r="BB119" i="9" s="1"/>
  <c r="BB120" i="9" s="1"/>
  <c r="BB121" i="9" s="1"/>
  <c r="BB122" i="9" s="1"/>
  <c r="K123" i="9" s="1"/>
  <c r="AY118" i="9"/>
  <c r="AY119" i="9" s="1"/>
  <c r="AY120" i="9" s="1"/>
  <c r="AY121" i="9" s="1"/>
  <c r="AY122" i="9" s="1"/>
  <c r="AY123" i="9" s="1"/>
  <c r="AY124" i="9" s="1"/>
  <c r="AY125" i="9" s="1"/>
  <c r="AY126" i="9" s="1"/>
  <c r="AY127" i="9" s="1"/>
  <c r="AY128" i="9" s="1"/>
  <c r="W104" i="9"/>
  <c r="AI104" i="9" s="1"/>
  <c r="AI105" i="9" s="1"/>
  <c r="AI106" i="9" s="1"/>
  <c r="AI107" i="9" s="1"/>
  <c r="AI108" i="9" s="1"/>
  <c r="AI109" i="9" s="1"/>
  <c r="AI110" i="9" s="1"/>
  <c r="AI111" i="9" s="1"/>
  <c r="AI112" i="9" s="1"/>
  <c r="AI113" i="9" s="1"/>
  <c r="AI114" i="9" s="1"/>
  <c r="AI115" i="9" s="1"/>
  <c r="AI116" i="9" s="1"/>
  <c r="AI117" i="9" s="1"/>
  <c r="AI118" i="9" s="1"/>
  <c r="AI119" i="9" s="1"/>
  <c r="AI120" i="9" s="1"/>
  <c r="AI121" i="9" s="1"/>
  <c r="AI122" i="9" s="1"/>
  <c r="AI123" i="9" s="1"/>
  <c r="AI124" i="9" s="1"/>
  <c r="AI125" i="9" s="1"/>
  <c r="AI126" i="9" s="1"/>
  <c r="AI127" i="9" s="1"/>
  <c r="AI128" i="9" s="1"/>
  <c r="AF104" i="9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19" i="9" s="1"/>
  <c r="AF120" i="9" s="1"/>
  <c r="AF121" i="9" s="1"/>
  <c r="AF122" i="9" s="1"/>
  <c r="AF123" i="9" s="1"/>
  <c r="AF124" i="9" s="1"/>
  <c r="AF125" i="9" s="1"/>
  <c r="K126" i="9" s="1"/>
  <c r="W50" i="9"/>
  <c r="AH50" i="9" s="1"/>
  <c r="AH51" i="9" s="1"/>
  <c r="AH52" i="9" s="1"/>
  <c r="AH53" i="9" s="1"/>
  <c r="AH54" i="9" s="1"/>
  <c r="AH55" i="9" s="1"/>
  <c r="AH56" i="9" s="1"/>
  <c r="AH57" i="9" s="1"/>
  <c r="AH58" i="9" s="1"/>
  <c r="AH59" i="9" s="1"/>
  <c r="AH60" i="9" s="1"/>
  <c r="AH61" i="9" s="1"/>
  <c r="AH62" i="9" s="1"/>
  <c r="AH63" i="9" s="1"/>
  <c r="AH64" i="9" s="1"/>
  <c r="AH65" i="9" s="1"/>
  <c r="E66" i="9" s="1"/>
  <c r="AD50" i="9"/>
  <c r="AD51" i="9" s="1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K65" i="9" s="1"/>
  <c r="AJ51" i="9"/>
  <c r="AJ52" i="9" s="1"/>
  <c r="AJ53" i="9" s="1"/>
  <c r="AJ54" i="9" s="1"/>
  <c r="AJ55" i="9" s="1"/>
  <c r="AJ56" i="9" s="1"/>
  <c r="AJ57" i="9" s="1"/>
  <c r="AJ58" i="9" s="1"/>
  <c r="AJ59" i="9" s="1"/>
  <c r="AJ60" i="9" s="1"/>
  <c r="AJ61" i="9" s="1"/>
  <c r="AJ62" i="9" s="1"/>
  <c r="AJ63" i="9" s="1"/>
  <c r="AJ64" i="9" s="1"/>
  <c r="AJ65" i="9" s="1"/>
  <c r="AJ66" i="9" s="1"/>
  <c r="K67" i="9" s="1"/>
  <c r="U120" i="9"/>
  <c r="V120" i="9" s="1"/>
  <c r="W120" i="9" s="1"/>
  <c r="BH120" i="9" s="1"/>
  <c r="BH121" i="9" s="1"/>
  <c r="BH122" i="9" s="1"/>
  <c r="BH123" i="9" s="1"/>
  <c r="BH124" i="9" s="1"/>
  <c r="BH125" i="9" s="1"/>
  <c r="BH126" i="9" s="1"/>
  <c r="BH127" i="9" s="1"/>
  <c r="BH128" i="9" s="1"/>
  <c r="BC129" i="9"/>
  <c r="BC130" i="9" s="1"/>
  <c r="BC131" i="9" s="1"/>
  <c r="BC132" i="9" s="1"/>
  <c r="K133" i="9" s="1"/>
  <c r="U71" i="9" l="1"/>
  <c r="V71" i="9" s="1"/>
  <c r="W71" i="9" s="1"/>
  <c r="BA71" i="9" s="1"/>
  <c r="BA72" i="9" s="1"/>
  <c r="BA73" i="9" s="1"/>
  <c r="BA74" i="9" s="1"/>
  <c r="BA75" i="9" s="1"/>
  <c r="BA76" i="9" s="1"/>
  <c r="BA77" i="9" s="1"/>
  <c r="BA78" i="9" s="1"/>
  <c r="BA79" i="9" s="1"/>
  <c r="BA80" i="9" s="1"/>
  <c r="BA81" i="9" s="1"/>
  <c r="K82" i="9" s="1"/>
  <c r="U135" i="9"/>
  <c r="V135" i="9" s="1"/>
  <c r="W135" i="9" s="1"/>
  <c r="BF135" i="9" s="1"/>
  <c r="BF136" i="9" s="1"/>
  <c r="BF137" i="9" s="1"/>
  <c r="BF138" i="9" s="1"/>
  <c r="E139" i="9" s="1"/>
  <c r="AI129" i="9"/>
  <c r="AI130" i="9" s="1"/>
  <c r="AI131" i="9" s="1"/>
  <c r="E132" i="9" s="1"/>
  <c r="AE125" i="9"/>
  <c r="AE126" i="9" s="1"/>
  <c r="AE127" i="9" s="1"/>
  <c r="AE128" i="9" s="1"/>
  <c r="AR129" i="9"/>
  <c r="AR130" i="9" s="1"/>
  <c r="AR131" i="9" s="1"/>
  <c r="AR132" i="9" s="1"/>
  <c r="AR133" i="9" s="1"/>
  <c r="AR134" i="9" s="1"/>
  <c r="AR135" i="9" s="1"/>
  <c r="AR136" i="9" s="1"/>
  <c r="AR137" i="9" s="1"/>
  <c r="AR138" i="9" s="1"/>
  <c r="AR139" i="9" s="1"/>
  <c r="AR140" i="9" s="1"/>
  <c r="AR141" i="9" s="1"/>
  <c r="AR142" i="9" s="1"/>
  <c r="AR143" i="9" s="1"/>
  <c r="AR144" i="9" s="1"/>
  <c r="AR145" i="9" s="1"/>
  <c r="AR146" i="9" s="1"/>
  <c r="E147" i="9" s="1"/>
  <c r="U126" i="9"/>
  <c r="V126" i="9" s="1"/>
  <c r="AU120" i="9"/>
  <c r="AU121" i="9" s="1"/>
  <c r="AU122" i="9" s="1"/>
  <c r="AU123" i="9" s="1"/>
  <c r="AU124" i="9" s="1"/>
  <c r="AU125" i="9" s="1"/>
  <c r="AU126" i="9" s="1"/>
  <c r="AU127" i="9" s="1"/>
  <c r="AU128" i="9" s="1"/>
  <c r="AY129" i="9"/>
  <c r="AY130" i="9" s="1"/>
  <c r="AY131" i="9" s="1"/>
  <c r="AY132" i="9" s="1"/>
  <c r="AY133" i="9" s="1"/>
  <c r="AY134" i="9" s="1"/>
  <c r="AY135" i="9" s="1"/>
  <c r="AY136" i="9" s="1"/>
  <c r="AY137" i="9" s="1"/>
  <c r="AY138" i="9" s="1"/>
  <c r="AY139" i="9" s="1"/>
  <c r="AY140" i="9" s="1"/>
  <c r="AY141" i="9" s="1"/>
  <c r="AY142" i="9" s="1"/>
  <c r="AY143" i="9" s="1"/>
  <c r="AY144" i="9" s="1"/>
  <c r="AY145" i="9" s="1"/>
  <c r="AY146" i="9" s="1"/>
  <c r="AY147" i="9" s="1"/>
  <c r="AY148" i="9" s="1"/>
  <c r="AY149" i="9" s="1"/>
  <c r="AY150" i="9" s="1"/>
  <c r="AY151" i="9" s="1"/>
  <c r="AY152" i="9" s="1"/>
  <c r="AY153" i="9" s="1"/>
  <c r="AY154" i="9" s="1"/>
  <c r="AY155" i="9" s="1"/>
  <c r="AY156" i="9" s="1"/>
  <c r="AY157" i="9" s="1"/>
  <c r="AY158" i="9" s="1"/>
  <c r="AY159" i="9" s="1"/>
  <c r="AY160" i="9" s="1"/>
  <c r="AY161" i="9" s="1"/>
  <c r="AY162" i="9" s="1"/>
  <c r="AY163" i="9" s="1"/>
  <c r="AY164" i="9" s="1"/>
  <c r="AY165" i="9" s="1"/>
  <c r="AY166" i="9" s="1"/>
  <c r="AY167" i="9" s="1"/>
  <c r="AY168" i="9" s="1"/>
  <c r="AY169" i="9" s="1"/>
  <c r="AY170" i="9" s="1"/>
  <c r="AY171" i="9" s="1"/>
  <c r="AY172" i="9" s="1"/>
  <c r="AY173" i="9" s="1"/>
  <c r="AY174" i="9" s="1"/>
  <c r="AY175" i="9" s="1"/>
  <c r="AT129" i="9"/>
  <c r="AT130" i="9" s="1"/>
  <c r="AT131" i="9" s="1"/>
  <c r="AT132" i="9" s="1"/>
  <c r="AT133" i="9" s="1"/>
  <c r="AT134" i="9" s="1"/>
  <c r="AT135" i="9" s="1"/>
  <c r="AT136" i="9" s="1"/>
  <c r="AT137" i="9" s="1"/>
  <c r="AT138" i="9" s="1"/>
  <c r="AT139" i="9" s="1"/>
  <c r="AT140" i="9" s="1"/>
  <c r="K141" i="9" s="1"/>
  <c r="AP121" i="9"/>
  <c r="AP122" i="9" s="1"/>
  <c r="AP123" i="9" s="1"/>
  <c r="AP124" i="9" s="1"/>
  <c r="AP125" i="9" s="1"/>
  <c r="AP126" i="9" s="1"/>
  <c r="AP127" i="9" s="1"/>
  <c r="AP128" i="9" s="1"/>
  <c r="U116" i="9"/>
  <c r="V116" i="9" s="1"/>
  <c r="BH129" i="9"/>
  <c r="BH130" i="9" s="1"/>
  <c r="BH131" i="9" s="1"/>
  <c r="BH132" i="9" s="1"/>
  <c r="BH133" i="9" s="1"/>
  <c r="BH134" i="9" s="1"/>
  <c r="BH135" i="9" s="1"/>
  <c r="BH136" i="9" s="1"/>
  <c r="BH137" i="9" s="1"/>
  <c r="BH138" i="9" s="1"/>
  <c r="BH139" i="9" s="1"/>
  <c r="BH140" i="9" s="1"/>
  <c r="BH141" i="9" s="1"/>
  <c r="E142" i="9" s="1"/>
  <c r="U67" i="9"/>
  <c r="V67" i="9" s="1"/>
  <c r="U65" i="9"/>
  <c r="V65" i="9" s="1"/>
  <c r="W65" i="9" s="1"/>
  <c r="AD65" i="9" s="1"/>
  <c r="AD66" i="9" s="1"/>
  <c r="AD67" i="9" s="1"/>
  <c r="AD68" i="9" s="1"/>
  <c r="AD69" i="9" s="1"/>
  <c r="K70" i="9" s="1"/>
  <c r="U70" i="9" l="1"/>
  <c r="V70" i="9" s="1"/>
  <c r="AP129" i="9"/>
  <c r="AP130" i="9" s="1"/>
  <c r="E131" i="9" s="1"/>
  <c r="AE129" i="9"/>
  <c r="AE130" i="9" s="1"/>
  <c r="AE131" i="9" s="1"/>
  <c r="AE132" i="9" s="1"/>
  <c r="AE133" i="9" s="1"/>
  <c r="AE134" i="9" s="1"/>
  <c r="AE135" i="9" s="1"/>
  <c r="E136" i="9" s="1"/>
  <c r="AY2" i="8"/>
  <c r="U147" i="9"/>
  <c r="V147" i="9" s="1"/>
  <c r="W147" i="9" s="1"/>
  <c r="BG147" i="9" s="1"/>
  <c r="BG148" i="9" s="1"/>
  <c r="BG149" i="9" s="1"/>
  <c r="BG150" i="9" s="1"/>
  <c r="BG151" i="9" s="1"/>
  <c r="BG152" i="9" s="1"/>
  <c r="BG153" i="9" s="1"/>
  <c r="BG154" i="9" s="1"/>
  <c r="BG155" i="9" s="1"/>
  <c r="BG156" i="9" s="1"/>
  <c r="BG157" i="9" s="1"/>
  <c r="E158" i="9" s="1"/>
  <c r="AR147" i="9"/>
  <c r="AR148" i="9" s="1"/>
  <c r="AR149" i="9" s="1"/>
  <c r="AR150" i="9" s="1"/>
  <c r="AR151" i="9" s="1"/>
  <c r="AR152" i="9" s="1"/>
  <c r="AR153" i="9" s="1"/>
  <c r="AR154" i="9" s="1"/>
  <c r="AR155" i="9" s="1"/>
  <c r="AR156" i="9" s="1"/>
  <c r="AR157" i="9" s="1"/>
  <c r="AR158" i="9" s="1"/>
  <c r="AR159" i="9" s="1"/>
  <c r="AR160" i="9" s="1"/>
  <c r="BD65" i="9"/>
  <c r="K66" i="9" s="1"/>
  <c r="U132" i="9"/>
  <c r="V132" i="9" s="1"/>
  <c r="W132" i="9" s="1"/>
  <c r="AB132" i="9" s="1"/>
  <c r="AB133" i="9" s="1"/>
  <c r="AB134" i="9" s="1"/>
  <c r="AB135" i="9" s="1"/>
  <c r="AB136" i="9" s="1"/>
  <c r="AB137" i="9" s="1"/>
  <c r="AB138" i="9" s="1"/>
  <c r="AB139" i="9" s="1"/>
  <c r="AB140" i="9" s="1"/>
  <c r="AB141" i="9" s="1"/>
  <c r="AB142" i="9" s="1"/>
  <c r="AB143" i="9" s="1"/>
  <c r="AB144" i="9" s="1"/>
  <c r="AB145" i="9" s="1"/>
  <c r="AB146" i="9" s="1"/>
  <c r="AB147" i="9" s="1"/>
  <c r="AB148" i="9" s="1"/>
  <c r="AB149" i="9" s="1"/>
  <c r="AB150" i="9" s="1"/>
  <c r="E151" i="9" s="1"/>
  <c r="AY176" i="9"/>
  <c r="AY177" i="9"/>
  <c r="AY178" i="9" s="1"/>
  <c r="AY179" i="9" s="1"/>
  <c r="AY180" i="9" s="1"/>
  <c r="AU129" i="9"/>
  <c r="E130" i="9" s="1"/>
  <c r="W67" i="9"/>
  <c r="AJ67" i="9" s="1"/>
  <c r="AJ68" i="9" s="1"/>
  <c r="AJ69" i="9" s="1"/>
  <c r="AJ70" i="9" s="1"/>
  <c r="AJ71" i="9" s="1"/>
  <c r="AJ72" i="9" s="1"/>
  <c r="AJ73" i="9" s="1"/>
  <c r="AJ74" i="9" s="1"/>
  <c r="AJ75" i="9" s="1"/>
  <c r="AJ76" i="9" s="1"/>
  <c r="AJ77" i="9" s="1"/>
  <c r="AJ78" i="9" s="1"/>
  <c r="AJ79" i="9" s="1"/>
  <c r="AJ80" i="9" s="1"/>
  <c r="AJ81" i="9" s="1"/>
  <c r="E82" i="9" s="1"/>
  <c r="AM67" i="9"/>
  <c r="AM68" i="9" s="1"/>
  <c r="AM69" i="9" s="1"/>
  <c r="AM70" i="9" s="1"/>
  <c r="AM71" i="9" s="1"/>
  <c r="AM72" i="9" s="1"/>
  <c r="AM73" i="9" s="1"/>
  <c r="AM74" i="9" s="1"/>
  <c r="AM75" i="9" s="1"/>
  <c r="AM76" i="9" s="1"/>
  <c r="AM77" i="9" s="1"/>
  <c r="AM78" i="9" s="1"/>
  <c r="AM79" i="9" s="1"/>
  <c r="AM80" i="9" s="1"/>
  <c r="AM81" i="9" s="1"/>
  <c r="AM82" i="9" s="1"/>
  <c r="AM83" i="9" s="1"/>
  <c r="AM84" i="9" s="1"/>
  <c r="AM85" i="9" s="1"/>
  <c r="K86" i="9" s="1"/>
  <c r="W126" i="9"/>
  <c r="AF126" i="9" s="1"/>
  <c r="AF127" i="9" s="1"/>
  <c r="AF128" i="9" s="1"/>
  <c r="BE126" i="9"/>
  <c r="BE127" i="9" s="1"/>
  <c r="BE128" i="9" s="1"/>
  <c r="AZ135" i="9"/>
  <c r="AZ136" i="9" s="1"/>
  <c r="AZ137" i="9" s="1"/>
  <c r="AZ138" i="9" s="1"/>
  <c r="K139" i="9" s="1"/>
  <c r="U139" i="9" s="1"/>
  <c r="V139" i="9" s="1"/>
  <c r="U142" i="9"/>
  <c r="V142" i="9" s="1"/>
  <c r="W142" i="9" s="1"/>
  <c r="AQ142" i="9" s="1"/>
  <c r="AQ143" i="9" s="1"/>
  <c r="K144" i="9" s="1"/>
  <c r="W116" i="9"/>
  <c r="AL116" i="9" s="1"/>
  <c r="AL117" i="9" s="1"/>
  <c r="AL118" i="9" s="1"/>
  <c r="AL119" i="9" s="1"/>
  <c r="AL120" i="9" s="1"/>
  <c r="AL121" i="9" s="1"/>
  <c r="AL122" i="9" s="1"/>
  <c r="AL123" i="9" s="1"/>
  <c r="AL124" i="9" s="1"/>
  <c r="AL125" i="9" s="1"/>
  <c r="AL126" i="9" s="1"/>
  <c r="AL127" i="9" s="1"/>
  <c r="AL128" i="9" s="1"/>
  <c r="AN116" i="9"/>
  <c r="AN117" i="9" s="1"/>
  <c r="AN118" i="9" s="1"/>
  <c r="AN119" i="9" s="1"/>
  <c r="AN120" i="9" s="1"/>
  <c r="AN121" i="9" s="1"/>
  <c r="AN122" i="9" s="1"/>
  <c r="AN123" i="9" s="1"/>
  <c r="AN124" i="9" s="1"/>
  <c r="AN125" i="9" s="1"/>
  <c r="AN126" i="9" s="1"/>
  <c r="AN127" i="9" s="1"/>
  <c r="AN128" i="9" s="1"/>
  <c r="AX71" i="9"/>
  <c r="AX72" i="9" s="1"/>
  <c r="AX73" i="9" s="1"/>
  <c r="AX74" i="9" s="1"/>
  <c r="AX75" i="9" s="1"/>
  <c r="AX76" i="9" s="1"/>
  <c r="AX77" i="9" s="1"/>
  <c r="AX78" i="9" s="1"/>
  <c r="AX79" i="9" s="1"/>
  <c r="AX80" i="9" s="1"/>
  <c r="AX81" i="9" s="1"/>
  <c r="AX82" i="9" s="1"/>
  <c r="AX83" i="9" s="1"/>
  <c r="AX84" i="9" s="1"/>
  <c r="AX85" i="9" s="1"/>
  <c r="AX86" i="9" s="1"/>
  <c r="AX87" i="9" s="1"/>
  <c r="K88" i="9" s="1"/>
  <c r="W139" i="9" l="1"/>
  <c r="BF139" i="9"/>
  <c r="BF140" i="9" s="1"/>
  <c r="BF141" i="9" s="1"/>
  <c r="BF142" i="9" s="1"/>
  <c r="BF143" i="9" s="1"/>
  <c r="BF144" i="9" s="1"/>
  <c r="BF145" i="9" s="1"/>
  <c r="BF146" i="9" s="1"/>
  <c r="BF147" i="9" s="1"/>
  <c r="K148" i="9" s="1"/>
  <c r="BE129" i="9"/>
  <c r="BE130" i="9" s="1"/>
  <c r="BE131" i="9" s="1"/>
  <c r="BE132" i="9" s="1"/>
  <c r="BE133" i="9" s="1"/>
  <c r="BE134" i="9" s="1"/>
  <c r="BE135" i="9" s="1"/>
  <c r="BE136" i="9" s="1"/>
  <c r="BE137" i="9" s="1"/>
  <c r="BE138" i="9" s="1"/>
  <c r="BE139" i="9" s="1"/>
  <c r="E140" i="9" s="1"/>
  <c r="AI132" i="9"/>
  <c r="AI133" i="9" s="1"/>
  <c r="AI134" i="9" s="1"/>
  <c r="AI135" i="9" s="1"/>
  <c r="AI136" i="9" s="1"/>
  <c r="AI137" i="9" s="1"/>
  <c r="AI138" i="9" s="1"/>
  <c r="AI139" i="9" s="1"/>
  <c r="AI140" i="9" s="1"/>
  <c r="AI141" i="9" s="1"/>
  <c r="AI142" i="9" s="1"/>
  <c r="AI143" i="9" s="1"/>
  <c r="AI144" i="9" s="1"/>
  <c r="AI145" i="9" s="1"/>
  <c r="E146" i="9" s="1"/>
  <c r="AR161" i="9"/>
  <c r="AR162" i="9" s="1"/>
  <c r="AR163" i="9" s="1"/>
  <c r="AR164" i="9" s="1"/>
  <c r="AR165" i="9" s="1"/>
  <c r="AR166" i="9" s="1"/>
  <c r="AR167" i="9" s="1"/>
  <c r="AR168" i="9" s="1"/>
  <c r="AR169" i="9" s="1"/>
  <c r="AR170" i="9" s="1"/>
  <c r="AR171" i="9" s="1"/>
  <c r="AR172" i="9" s="1"/>
  <c r="AR173" i="9" s="1"/>
  <c r="AR174" i="9" s="1"/>
  <c r="AR175" i="9" s="1"/>
  <c r="AY3" i="8"/>
  <c r="AY4" i="8" s="1"/>
  <c r="AY5" i="8" s="1"/>
  <c r="AY6" i="8" s="1"/>
  <c r="AY7" i="8" s="1"/>
  <c r="AY8" i="8" s="1"/>
  <c r="AY9" i="8" s="1"/>
  <c r="AY10" i="8" s="1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E116" i="8" s="1"/>
  <c r="I34" i="1"/>
  <c r="U66" i="9"/>
  <c r="V66" i="9" s="1"/>
  <c r="U82" i="9"/>
  <c r="V82" i="9" s="1"/>
  <c r="W82" i="9" s="1"/>
  <c r="BA82" i="9" s="1"/>
  <c r="BA83" i="9" s="1"/>
  <c r="BA84" i="9" s="1"/>
  <c r="BA85" i="9" s="1"/>
  <c r="BA86" i="9" s="1"/>
  <c r="BA87" i="9" s="1"/>
  <c r="BA88" i="9" s="1"/>
  <c r="BA89" i="9" s="1"/>
  <c r="BA90" i="9" s="1"/>
  <c r="BA91" i="9" s="1"/>
  <c r="BA92" i="9" s="1"/>
  <c r="BA93" i="9" s="1"/>
  <c r="BA94" i="9" s="1"/>
  <c r="BA95" i="9" s="1"/>
  <c r="BA96" i="9" s="1"/>
  <c r="BA97" i="9" s="1"/>
  <c r="BA98" i="9" s="1"/>
  <c r="BA99" i="9" s="1"/>
  <c r="BA100" i="9" s="1"/>
  <c r="BA101" i="9" s="1"/>
  <c r="E102" i="9" s="1"/>
  <c r="AF129" i="9"/>
  <c r="AF130" i="9" s="1"/>
  <c r="AF131" i="9" s="1"/>
  <c r="AF132" i="9" s="1"/>
  <c r="E133" i="9" s="1"/>
  <c r="AL129" i="9"/>
  <c r="AL130" i="9" s="1"/>
  <c r="AL131" i="9" s="1"/>
  <c r="AL132" i="9" s="1"/>
  <c r="AL133" i="9" s="1"/>
  <c r="E134" i="9" s="1"/>
  <c r="W70" i="9"/>
  <c r="AD70" i="9" s="1"/>
  <c r="AD71" i="9" s="1"/>
  <c r="AD72" i="9" s="1"/>
  <c r="AD73" i="9" s="1"/>
  <c r="AD74" i="9" s="1"/>
  <c r="AD75" i="9" s="1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E86" i="9" s="1"/>
  <c r="AV70" i="9"/>
  <c r="AV71" i="9" s="1"/>
  <c r="AV72" i="9" s="1"/>
  <c r="AV73" i="9" s="1"/>
  <c r="AV74" i="9" s="1"/>
  <c r="AV75" i="9" s="1"/>
  <c r="AV76" i="9" s="1"/>
  <c r="AV77" i="9" s="1"/>
  <c r="AV78" i="9" s="1"/>
  <c r="AV79" i="9" s="1"/>
  <c r="AV80" i="9" s="1"/>
  <c r="AV81" i="9" s="1"/>
  <c r="AV82" i="9" s="1"/>
  <c r="AV83" i="9" s="1"/>
  <c r="AV84" i="9" s="1"/>
  <c r="AV85" i="9" s="1"/>
  <c r="AV86" i="9" s="1"/>
  <c r="K87" i="9" s="1"/>
  <c r="AZ139" i="9"/>
  <c r="AZ140" i="9" s="1"/>
  <c r="AZ141" i="9" s="1"/>
  <c r="AZ142" i="9" s="1"/>
  <c r="AZ143" i="9" s="1"/>
  <c r="AZ144" i="9" s="1"/>
  <c r="AZ145" i="9" s="1"/>
  <c r="AZ146" i="9" s="1"/>
  <c r="AZ147" i="9" s="1"/>
  <c r="AZ148" i="9" s="1"/>
  <c r="AZ149" i="9" s="1"/>
  <c r="E150" i="9" s="1"/>
  <c r="AN129" i="9"/>
  <c r="AN130" i="9" s="1"/>
  <c r="K131" i="9" s="1"/>
  <c r="U130" i="9"/>
  <c r="V130" i="9" s="1"/>
  <c r="W130" i="9" s="1"/>
  <c r="AW130" i="9" s="1"/>
  <c r="AW131" i="9" s="1"/>
  <c r="AW132" i="9" s="1"/>
  <c r="AW133" i="9" s="1"/>
  <c r="AW134" i="9" s="1"/>
  <c r="AW135" i="9" s="1"/>
  <c r="AW136" i="9" s="1"/>
  <c r="AW137" i="9" s="1"/>
  <c r="K138" i="9" s="1"/>
  <c r="BH142" i="9"/>
  <c r="BH143" i="9" s="1"/>
  <c r="BH144" i="9" s="1"/>
  <c r="BH145" i="9" s="1"/>
  <c r="BH146" i="9" s="1"/>
  <c r="BH147" i="9" s="1"/>
  <c r="BH148" i="9" s="1"/>
  <c r="BH149" i="9" s="1"/>
  <c r="BH150" i="9" s="1"/>
  <c r="BH151" i="9" s="1"/>
  <c r="BH152" i="9" s="1"/>
  <c r="BH153" i="9" s="1"/>
  <c r="BH154" i="9" s="1"/>
  <c r="BH155" i="9" s="1"/>
  <c r="BH156" i="9" s="1"/>
  <c r="BH157" i="9" s="1"/>
  <c r="BH158" i="9" s="1"/>
  <c r="BH159" i="9" s="1"/>
  <c r="BH160" i="9" s="1"/>
  <c r="BH161" i="9" l="1"/>
  <c r="BH162" i="9" s="1"/>
  <c r="BH163" i="9" s="1"/>
  <c r="BH164" i="9" s="1"/>
  <c r="BH165" i="9" s="1"/>
  <c r="BH166" i="9" s="1"/>
  <c r="BH167" i="9" s="1"/>
  <c r="BH168" i="9" s="1"/>
  <c r="BH169" i="9" s="1"/>
  <c r="BH170" i="9" s="1"/>
  <c r="BH171" i="9" s="1"/>
  <c r="BH172" i="9" s="1"/>
  <c r="BH173" i="9" s="1"/>
  <c r="BH174" i="9" s="1"/>
  <c r="BH175" i="9" s="1"/>
  <c r="AU130" i="9"/>
  <c r="AU131" i="9" s="1"/>
  <c r="AU132" i="9" s="1"/>
  <c r="AU133" i="9" s="1"/>
  <c r="AU134" i="9" s="1"/>
  <c r="AU135" i="9" s="1"/>
  <c r="AU136" i="9" s="1"/>
  <c r="AU137" i="9" s="1"/>
  <c r="AU138" i="9" s="1"/>
  <c r="AU139" i="9" s="1"/>
  <c r="AU140" i="9" s="1"/>
  <c r="E141" i="9" s="1"/>
  <c r="AR177" i="9"/>
  <c r="AR178" i="9" s="1"/>
  <c r="AR179" i="9" s="1"/>
  <c r="AR180" i="9" s="1"/>
  <c r="AR176" i="9"/>
  <c r="AR2" i="8" s="1"/>
  <c r="U133" i="9"/>
  <c r="V133" i="9" s="1"/>
  <c r="W133" i="9" s="1"/>
  <c r="BC133" i="9" s="1"/>
  <c r="BC134" i="9" s="1"/>
  <c r="BC135" i="9" s="1"/>
  <c r="BC136" i="9" s="1"/>
  <c r="BC137" i="9" s="1"/>
  <c r="BC138" i="9" s="1"/>
  <c r="BC139" i="9" s="1"/>
  <c r="BC140" i="9" s="1"/>
  <c r="BC141" i="9" s="1"/>
  <c r="BC142" i="9" s="1"/>
  <c r="BC143" i="9" s="1"/>
  <c r="BC144" i="9" s="1"/>
  <c r="BC145" i="9" s="1"/>
  <c r="BC146" i="9" s="1"/>
  <c r="BC147" i="9" s="1"/>
  <c r="BC148" i="9" s="1"/>
  <c r="BC149" i="9" s="1"/>
  <c r="BC150" i="9" s="1"/>
  <c r="BC151" i="9" s="1"/>
  <c r="BC152" i="9" s="1"/>
  <c r="BC153" i="9" s="1"/>
  <c r="BC154" i="9" s="1"/>
  <c r="BC155" i="9" s="1"/>
  <c r="BC156" i="9" s="1"/>
  <c r="BC157" i="9" s="1"/>
  <c r="BC158" i="9" s="1"/>
  <c r="BC159" i="9" s="1"/>
  <c r="K160" i="9" s="1"/>
  <c r="AJ82" i="9"/>
  <c r="AJ83" i="9" s="1"/>
  <c r="AJ84" i="9" s="1"/>
  <c r="AJ85" i="9" s="1"/>
  <c r="AJ86" i="9" s="1"/>
  <c r="AJ87" i="9" s="1"/>
  <c r="AJ88" i="9" s="1"/>
  <c r="AJ89" i="9" s="1"/>
  <c r="AJ90" i="9" s="1"/>
  <c r="AJ91" i="9" s="1"/>
  <c r="AJ92" i="9" s="1"/>
  <c r="AJ93" i="9" s="1"/>
  <c r="AJ94" i="9" s="1"/>
  <c r="AJ95" i="9" s="1"/>
  <c r="AJ96" i="9" s="1"/>
  <c r="AJ97" i="9" s="1"/>
  <c r="AJ98" i="9" s="1"/>
  <c r="AJ99" i="9" s="1"/>
  <c r="AJ100" i="9" s="1"/>
  <c r="K101" i="9" s="1"/>
  <c r="U86" i="9"/>
  <c r="V86" i="9" s="1"/>
  <c r="W86" i="9" s="1"/>
  <c r="AM86" i="9" s="1"/>
  <c r="AM87" i="9" s="1"/>
  <c r="AM88" i="9" s="1"/>
  <c r="AM89" i="9" s="1"/>
  <c r="AM90" i="9" s="1"/>
  <c r="AM91" i="9" s="1"/>
  <c r="AM92" i="9" s="1"/>
  <c r="AM93" i="9" s="1"/>
  <c r="AM94" i="9" s="1"/>
  <c r="AM95" i="9" s="1"/>
  <c r="AM96" i="9" s="1"/>
  <c r="AM97" i="9" s="1"/>
  <c r="AM98" i="9" s="1"/>
  <c r="E99" i="9" s="1"/>
  <c r="U131" i="9"/>
  <c r="V131" i="9" s="1"/>
  <c r="W66" i="9"/>
  <c r="BD66" i="9" s="1"/>
  <c r="BD67" i="9" s="1"/>
  <c r="BD68" i="9" s="1"/>
  <c r="BD69" i="9" s="1"/>
  <c r="BD70" i="9" s="1"/>
  <c r="BD71" i="9" s="1"/>
  <c r="BD72" i="9" s="1"/>
  <c r="BD73" i="9" s="1"/>
  <c r="BD74" i="9" s="1"/>
  <c r="BD75" i="9" s="1"/>
  <c r="BD76" i="9" s="1"/>
  <c r="BD77" i="9" s="1"/>
  <c r="BD78" i="9" s="1"/>
  <c r="BD79" i="9" s="1"/>
  <c r="BD80" i="9" s="1"/>
  <c r="BD81" i="9" s="1"/>
  <c r="BD82" i="9" s="1"/>
  <c r="BD83" i="9" s="1"/>
  <c r="BD84" i="9" s="1"/>
  <c r="BD85" i="9" s="1"/>
  <c r="BD86" i="9" s="1"/>
  <c r="E87" i="9" s="1"/>
  <c r="AH66" i="9"/>
  <c r="AH67" i="9" s="1"/>
  <c r="AH68" i="9" s="1"/>
  <c r="AH69" i="9" s="1"/>
  <c r="AH70" i="9" s="1"/>
  <c r="AH71" i="9" s="1"/>
  <c r="AH72" i="9" s="1"/>
  <c r="AH73" i="9" s="1"/>
  <c r="AH74" i="9" s="1"/>
  <c r="AH75" i="9" s="1"/>
  <c r="AH76" i="9" s="1"/>
  <c r="AH77" i="9" s="1"/>
  <c r="AH78" i="9" s="1"/>
  <c r="AH79" i="9" s="1"/>
  <c r="AH80" i="9" s="1"/>
  <c r="AH81" i="9" s="1"/>
  <c r="AH82" i="9" s="1"/>
  <c r="AH83" i="9" s="1"/>
  <c r="AH84" i="9" s="1"/>
  <c r="AH85" i="9" s="1"/>
  <c r="AH86" i="9" s="1"/>
  <c r="AH87" i="9" s="1"/>
  <c r="E88" i="9" s="1"/>
  <c r="AF133" i="9" l="1"/>
  <c r="AF134" i="9" s="1"/>
  <c r="AF135" i="9" s="1"/>
  <c r="AF136" i="9" s="1"/>
  <c r="AF137" i="9" s="1"/>
  <c r="AF138" i="9" s="1"/>
  <c r="AF139" i="9" s="1"/>
  <c r="AF140" i="9" s="1"/>
  <c r="AF141" i="9" s="1"/>
  <c r="AF142" i="9" s="1"/>
  <c r="AF143" i="9" s="1"/>
  <c r="AF144" i="9" s="1"/>
  <c r="AF145" i="9" s="1"/>
  <c r="AF146" i="9" s="1"/>
  <c r="AF147" i="9" s="1"/>
  <c r="AF148" i="9" s="1"/>
  <c r="AF149" i="9" s="1"/>
  <c r="AF150" i="9" s="1"/>
  <c r="AF151" i="9" s="1"/>
  <c r="AF152" i="9" s="1"/>
  <c r="AF153" i="9" s="1"/>
  <c r="AF154" i="9" s="1"/>
  <c r="AF155" i="9" s="1"/>
  <c r="K156" i="9" s="1"/>
  <c r="U88" i="9"/>
  <c r="V88" i="9" s="1"/>
  <c r="W88" i="9" s="1"/>
  <c r="AX88" i="9" s="1"/>
  <c r="AX89" i="9" s="1"/>
  <c r="AX90" i="9" s="1"/>
  <c r="AX91" i="9" s="1"/>
  <c r="AX92" i="9" s="1"/>
  <c r="AX93" i="9" s="1"/>
  <c r="AX94" i="9" s="1"/>
  <c r="AX95" i="9" s="1"/>
  <c r="AX96" i="9" s="1"/>
  <c r="AX97" i="9" s="1"/>
  <c r="AX98" i="9" s="1"/>
  <c r="AX99" i="9" s="1"/>
  <c r="AX100" i="9" s="1"/>
  <c r="E101" i="9" s="1"/>
  <c r="AR3" i="8"/>
  <c r="AR4" i="8" s="1"/>
  <c r="AR5" i="8" s="1"/>
  <c r="AR6" i="8" s="1"/>
  <c r="K7" i="8" s="1"/>
  <c r="I25" i="1"/>
  <c r="U141" i="9"/>
  <c r="V141" i="9" s="1"/>
  <c r="W141" i="9" s="1"/>
  <c r="AT141" i="9" s="1"/>
  <c r="AT142" i="9" s="1"/>
  <c r="AT143" i="9" s="1"/>
  <c r="AT144" i="9" s="1"/>
  <c r="AT145" i="9" s="1"/>
  <c r="AT146" i="9" s="1"/>
  <c r="AT147" i="9" s="1"/>
  <c r="AT148" i="9" s="1"/>
  <c r="AT149" i="9" s="1"/>
  <c r="AT150" i="9" s="1"/>
  <c r="AT151" i="9" s="1"/>
  <c r="AT152" i="9" s="1"/>
  <c r="AT153" i="9" s="1"/>
  <c r="AT154" i="9" s="1"/>
  <c r="K155" i="9" s="1"/>
  <c r="U87" i="9"/>
  <c r="V87" i="9" s="1"/>
  <c r="W87" i="9" s="1"/>
  <c r="AV87" i="9" s="1"/>
  <c r="AV88" i="9" s="1"/>
  <c r="AV89" i="9" s="1"/>
  <c r="AV90" i="9" s="1"/>
  <c r="AV91" i="9" s="1"/>
  <c r="AV92" i="9" s="1"/>
  <c r="AV93" i="9" s="1"/>
  <c r="AV94" i="9" s="1"/>
  <c r="AV95" i="9" s="1"/>
  <c r="AV96" i="9" s="1"/>
  <c r="AV97" i="9" s="1"/>
  <c r="AV98" i="9" s="1"/>
  <c r="AV99" i="9" s="1"/>
  <c r="E100" i="9" s="1"/>
  <c r="W131" i="9"/>
  <c r="AN131" i="9" s="1"/>
  <c r="AN132" i="9" s="1"/>
  <c r="AN133" i="9" s="1"/>
  <c r="AN134" i="9" s="1"/>
  <c r="AN135" i="9" s="1"/>
  <c r="AN136" i="9" s="1"/>
  <c r="AN137" i="9" s="1"/>
  <c r="E138" i="9" s="1"/>
  <c r="AP131" i="9"/>
  <c r="AP132" i="9" s="1"/>
  <c r="AP133" i="9" s="1"/>
  <c r="AP134" i="9" s="1"/>
  <c r="AP135" i="9" s="1"/>
  <c r="AP136" i="9" s="1"/>
  <c r="AP137" i="9" s="1"/>
  <c r="AP138" i="9" s="1"/>
  <c r="AP139" i="9" s="1"/>
  <c r="AP140" i="9" s="1"/>
  <c r="AP141" i="9" s="1"/>
  <c r="AP142" i="9" s="1"/>
  <c r="AP143" i="9" s="1"/>
  <c r="AP144" i="9" s="1"/>
  <c r="AP145" i="9" s="1"/>
  <c r="AP146" i="9" s="1"/>
  <c r="AP147" i="9" s="1"/>
  <c r="AP148" i="9" s="1"/>
  <c r="AP149" i="9" s="1"/>
  <c r="AP150" i="9" s="1"/>
  <c r="AP151" i="9" s="1"/>
  <c r="E152" i="9" s="1"/>
  <c r="AD86" i="9"/>
  <c r="AD87" i="9" s="1"/>
  <c r="AD88" i="9" s="1"/>
  <c r="AD89" i="9" s="1"/>
  <c r="AD90" i="9" s="1"/>
  <c r="AD91" i="9" s="1"/>
  <c r="AD92" i="9" s="1"/>
  <c r="AD93" i="9" s="1"/>
  <c r="AD94" i="9" s="1"/>
  <c r="AD95" i="9" s="1"/>
  <c r="AD96" i="9" s="1"/>
  <c r="AD97" i="9" s="1"/>
  <c r="AD98" i="9" s="1"/>
  <c r="AD99" i="9" s="1"/>
  <c r="AD100" i="9" s="1"/>
  <c r="AD101" i="9" s="1"/>
  <c r="K102" i="9" s="1"/>
  <c r="BH176" i="9"/>
  <c r="BH177" i="9"/>
  <c r="BH178" i="9" s="1"/>
  <c r="BH179" i="9" s="1"/>
  <c r="BH180" i="9" s="1"/>
  <c r="BD87" i="9" l="1"/>
  <c r="BD88" i="9" s="1"/>
  <c r="BD89" i="9" s="1"/>
  <c r="BD90" i="9" s="1"/>
  <c r="BD91" i="9" s="1"/>
  <c r="BD92" i="9" s="1"/>
  <c r="BD93" i="9" s="1"/>
  <c r="BD94" i="9" s="1"/>
  <c r="BD95" i="9" s="1"/>
  <c r="BD96" i="9" s="1"/>
  <c r="BD97" i="9" s="1"/>
  <c r="BD98" i="9" s="1"/>
  <c r="K99" i="9" s="1"/>
  <c r="AU141" i="9"/>
  <c r="AU142" i="9" s="1"/>
  <c r="AU143" i="9" s="1"/>
  <c r="AU144" i="9" s="1"/>
  <c r="AU145" i="9" s="1"/>
  <c r="AU146" i="9" s="1"/>
  <c r="AU147" i="9" s="1"/>
  <c r="AU148" i="9" s="1"/>
  <c r="AU149" i="9" s="1"/>
  <c r="AU150" i="9" s="1"/>
  <c r="AU151" i="9" s="1"/>
  <c r="AU152" i="9" s="1"/>
  <c r="AU153" i="9" s="1"/>
  <c r="AU154" i="9" s="1"/>
  <c r="AU155" i="9" s="1"/>
  <c r="AU156" i="9" s="1"/>
  <c r="AU157" i="9" s="1"/>
  <c r="AU158" i="9" s="1"/>
  <c r="AU159" i="9" s="1"/>
  <c r="AU160" i="9" s="1"/>
  <c r="BH2" i="8"/>
  <c r="AH88" i="9"/>
  <c r="AH89" i="9" s="1"/>
  <c r="AH90" i="9" s="1"/>
  <c r="AH91" i="9" s="1"/>
  <c r="AH92" i="9" s="1"/>
  <c r="AH93" i="9" s="1"/>
  <c r="AH94" i="9" s="1"/>
  <c r="AH95" i="9" s="1"/>
  <c r="AH96" i="9" s="1"/>
  <c r="AH97" i="9" s="1"/>
  <c r="AH98" i="9" s="1"/>
  <c r="AH99" i="9" s="1"/>
  <c r="K100" i="9" s="1"/>
  <c r="U101" i="9"/>
  <c r="V101" i="9" s="1"/>
  <c r="W101" i="9" s="1"/>
  <c r="AJ101" i="9" s="1"/>
  <c r="AJ102" i="9" s="1"/>
  <c r="AJ103" i="9" s="1"/>
  <c r="AJ104" i="9" s="1"/>
  <c r="AJ105" i="9" s="1"/>
  <c r="AJ106" i="9" s="1"/>
  <c r="AJ107" i="9" s="1"/>
  <c r="AJ108" i="9" s="1"/>
  <c r="AJ109" i="9" s="1"/>
  <c r="AJ110" i="9" s="1"/>
  <c r="AJ111" i="9" s="1"/>
  <c r="AJ112" i="9" s="1"/>
  <c r="AJ113" i="9" s="1"/>
  <c r="AJ114" i="9" s="1"/>
  <c r="AJ115" i="9" s="1"/>
  <c r="AJ116" i="9" s="1"/>
  <c r="E117" i="9" s="1"/>
  <c r="U102" i="9"/>
  <c r="V102" i="9" s="1"/>
  <c r="U138" i="9"/>
  <c r="V138" i="9" s="1"/>
  <c r="W138" i="9" s="1"/>
  <c r="AW138" i="9" s="1"/>
  <c r="AW139" i="9" s="1"/>
  <c r="AW140" i="9" s="1"/>
  <c r="AW141" i="9" s="1"/>
  <c r="AW142" i="9" s="1"/>
  <c r="AW143" i="9" s="1"/>
  <c r="AW144" i="9" s="1"/>
  <c r="AW145" i="9" s="1"/>
  <c r="AW146" i="9" s="1"/>
  <c r="AW147" i="9" s="1"/>
  <c r="AW148" i="9" s="1"/>
  <c r="AW149" i="9" s="1"/>
  <c r="AW150" i="9" s="1"/>
  <c r="AW151" i="9" s="1"/>
  <c r="AW152" i="9" s="1"/>
  <c r="E153" i="9" s="1"/>
  <c r="W102" i="9" l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D119" i="9" s="1"/>
  <c r="AD120" i="9" s="1"/>
  <c r="AD121" i="9" s="1"/>
  <c r="AD122" i="9" s="1"/>
  <c r="AD123" i="9" s="1"/>
  <c r="AD124" i="9" s="1"/>
  <c r="AD125" i="9" s="1"/>
  <c r="AD126" i="9" s="1"/>
  <c r="AD127" i="9" s="1"/>
  <c r="AD128" i="9" s="1"/>
  <c r="BA102" i="9"/>
  <c r="BA103" i="9" s="1"/>
  <c r="BA104" i="9" s="1"/>
  <c r="BA105" i="9" s="1"/>
  <c r="BA106" i="9" s="1"/>
  <c r="BA107" i="9" s="1"/>
  <c r="BA108" i="9" s="1"/>
  <c r="BA109" i="9" s="1"/>
  <c r="BA110" i="9" s="1"/>
  <c r="BA111" i="9" s="1"/>
  <c r="BA112" i="9" s="1"/>
  <c r="BA113" i="9" s="1"/>
  <c r="BA114" i="9" s="1"/>
  <c r="BA115" i="9" s="1"/>
  <c r="BA116" i="9" s="1"/>
  <c r="BA117" i="9" s="1"/>
  <c r="BA118" i="9" s="1"/>
  <c r="BA119" i="9" s="1"/>
  <c r="BA120" i="9" s="1"/>
  <c r="BA121" i="9" s="1"/>
  <c r="BA122" i="9" s="1"/>
  <c r="BA123" i="9" s="1"/>
  <c r="BA124" i="9" s="1"/>
  <c r="BA125" i="9" s="1"/>
  <c r="BA126" i="9" s="1"/>
  <c r="BA127" i="9" s="1"/>
  <c r="BA128" i="9" s="1"/>
  <c r="AX101" i="9"/>
  <c r="AX102" i="9" s="1"/>
  <c r="AX103" i="9" s="1"/>
  <c r="AX104" i="9" s="1"/>
  <c r="AX105" i="9" s="1"/>
  <c r="AX106" i="9" s="1"/>
  <c r="AX107" i="9" s="1"/>
  <c r="AX108" i="9" s="1"/>
  <c r="AX109" i="9" s="1"/>
  <c r="AX110" i="9" s="1"/>
  <c r="AX111" i="9" s="1"/>
  <c r="AX112" i="9" s="1"/>
  <c r="AX113" i="9" s="1"/>
  <c r="AX114" i="9" s="1"/>
  <c r="AX115" i="9" s="1"/>
  <c r="AX116" i="9" s="1"/>
  <c r="AX117" i="9" s="1"/>
  <c r="AX118" i="9" s="1"/>
  <c r="E119" i="9" s="1"/>
  <c r="BH3" i="8"/>
  <c r="BH4" i="8" s="1"/>
  <c r="BH5" i="8" s="1"/>
  <c r="BH6" i="8" s="1"/>
  <c r="BH7" i="8" s="1"/>
  <c r="BH8" i="8" s="1"/>
  <c r="BH9" i="8" s="1"/>
  <c r="BH10" i="8" s="1"/>
  <c r="BH11" i="8" s="1"/>
  <c r="BH12" i="8" s="1"/>
  <c r="BH13" i="8" s="1"/>
  <c r="BH14" i="8" s="1"/>
  <c r="BH15" i="8" s="1"/>
  <c r="BH16" i="8" s="1"/>
  <c r="BH17" i="8" s="1"/>
  <c r="E18" i="8" s="1"/>
  <c r="I27" i="1"/>
  <c r="AU161" i="9"/>
  <c r="AU162" i="9" s="1"/>
  <c r="AU163" i="9" s="1"/>
  <c r="AU164" i="9" s="1"/>
  <c r="AU165" i="9" s="1"/>
  <c r="AU166" i="9" s="1"/>
  <c r="AU167" i="9" s="1"/>
  <c r="AU168" i="9" s="1"/>
  <c r="AU169" i="9" s="1"/>
  <c r="AU170" i="9" s="1"/>
  <c r="AU171" i="9" s="1"/>
  <c r="AU172" i="9" s="1"/>
  <c r="AU173" i="9" s="1"/>
  <c r="AU174" i="9" s="1"/>
  <c r="AU175" i="9" s="1"/>
  <c r="U99" i="9"/>
  <c r="V99" i="9" s="1"/>
  <c r="AN138" i="9"/>
  <c r="AN139" i="9" s="1"/>
  <c r="AN140" i="9" s="1"/>
  <c r="AN141" i="9" s="1"/>
  <c r="AN142" i="9" s="1"/>
  <c r="AN143" i="9" s="1"/>
  <c r="AN144" i="9" s="1"/>
  <c r="AN145" i="9" s="1"/>
  <c r="AN146" i="9" s="1"/>
  <c r="AN147" i="9" s="1"/>
  <c r="AN148" i="9" s="1"/>
  <c r="AN149" i="9" s="1"/>
  <c r="AN150" i="9" s="1"/>
  <c r="AN151" i="9" s="1"/>
  <c r="AN152" i="9" s="1"/>
  <c r="AN153" i="9" s="1"/>
  <c r="AN154" i="9" s="1"/>
  <c r="AN155" i="9" s="1"/>
  <c r="AN156" i="9" s="1"/>
  <c r="AN157" i="9" s="1"/>
  <c r="AN158" i="9" s="1"/>
  <c r="AN159" i="9" s="1"/>
  <c r="AN160" i="9" s="1"/>
  <c r="U100" i="9"/>
  <c r="V100" i="9" s="1"/>
  <c r="U119" i="9" l="1"/>
  <c r="V119" i="9" s="1"/>
  <c r="W119" i="9" s="1"/>
  <c r="AK119" i="9" s="1"/>
  <c r="AK120" i="9" s="1"/>
  <c r="AK121" i="9" s="1"/>
  <c r="AK122" i="9" s="1"/>
  <c r="AK123" i="9" s="1"/>
  <c r="AK124" i="9" s="1"/>
  <c r="AK125" i="9" s="1"/>
  <c r="AK126" i="9" s="1"/>
  <c r="AK127" i="9" s="1"/>
  <c r="AK128" i="9" s="1"/>
  <c r="BA129" i="9"/>
  <c r="BA130" i="9" s="1"/>
  <c r="BA131" i="9" s="1"/>
  <c r="BA132" i="9" s="1"/>
  <c r="BA133" i="9" s="1"/>
  <c r="BA134" i="9" s="1"/>
  <c r="BA135" i="9" s="1"/>
  <c r="BA136" i="9" s="1"/>
  <c r="BA137" i="9" s="1"/>
  <c r="BA138" i="9" s="1"/>
  <c r="BA139" i="9" s="1"/>
  <c r="BA140" i="9" s="1"/>
  <c r="BA141" i="9" s="1"/>
  <c r="BA142" i="9" s="1"/>
  <c r="BA143" i="9" s="1"/>
  <c r="E144" i="9" s="1"/>
  <c r="AU176" i="9"/>
  <c r="AU177" i="9"/>
  <c r="AU178" i="9" s="1"/>
  <c r="AU179" i="9" s="1"/>
  <c r="AU180" i="9" s="1"/>
  <c r="W100" i="9"/>
  <c r="AH100" i="9" s="1"/>
  <c r="AH101" i="9" s="1"/>
  <c r="AH102" i="9" s="1"/>
  <c r="AH103" i="9" s="1"/>
  <c r="AH104" i="9" s="1"/>
  <c r="AH105" i="9" s="1"/>
  <c r="AH106" i="9" s="1"/>
  <c r="AH107" i="9" s="1"/>
  <c r="AH108" i="9" s="1"/>
  <c r="AH109" i="9" s="1"/>
  <c r="AH110" i="9" s="1"/>
  <c r="AH111" i="9" s="1"/>
  <c r="AH112" i="9" s="1"/>
  <c r="AH113" i="9" s="1"/>
  <c r="AH114" i="9" s="1"/>
  <c r="AH115" i="9" s="1"/>
  <c r="AH116" i="9" s="1"/>
  <c r="AH117" i="9" s="1"/>
  <c r="AH118" i="9" s="1"/>
  <c r="AH119" i="9" s="1"/>
  <c r="AH120" i="9" s="1"/>
  <c r="AH121" i="9" s="1"/>
  <c r="AH122" i="9" s="1"/>
  <c r="AH123" i="9" s="1"/>
  <c r="E124" i="9" s="1"/>
  <c r="AV100" i="9"/>
  <c r="AV101" i="9" s="1"/>
  <c r="AV102" i="9" s="1"/>
  <c r="AV103" i="9" s="1"/>
  <c r="AV104" i="9" s="1"/>
  <c r="AV105" i="9" s="1"/>
  <c r="AV106" i="9" s="1"/>
  <c r="AV107" i="9" s="1"/>
  <c r="AV108" i="9" s="1"/>
  <c r="AV109" i="9" s="1"/>
  <c r="AV110" i="9" s="1"/>
  <c r="AV111" i="9" s="1"/>
  <c r="AV112" i="9" s="1"/>
  <c r="AV113" i="9" s="1"/>
  <c r="AV114" i="9" s="1"/>
  <c r="AV115" i="9" s="1"/>
  <c r="AV116" i="9" s="1"/>
  <c r="AV117" i="9" s="1"/>
  <c r="AV118" i="9" s="1"/>
  <c r="AV119" i="9" s="1"/>
  <c r="AV120" i="9" s="1"/>
  <c r="AV121" i="9" s="1"/>
  <c r="AV122" i="9" s="1"/>
  <c r="E123" i="9" s="1"/>
  <c r="AD129" i="9"/>
  <c r="AD130" i="9" s="1"/>
  <c r="AD131" i="9" s="1"/>
  <c r="AD132" i="9" s="1"/>
  <c r="AD133" i="9" s="1"/>
  <c r="AD134" i="9" s="1"/>
  <c r="AD135" i="9" s="1"/>
  <c r="AD136" i="9" s="1"/>
  <c r="E137" i="9" s="1"/>
  <c r="AN161" i="9"/>
  <c r="AN162" i="9" s="1"/>
  <c r="AN163" i="9" s="1"/>
  <c r="AN164" i="9" s="1"/>
  <c r="AN165" i="9" s="1"/>
  <c r="K166" i="9" s="1"/>
  <c r="W99" i="9"/>
  <c r="BD99" i="9" s="1"/>
  <c r="BD100" i="9" s="1"/>
  <c r="BD101" i="9" s="1"/>
  <c r="BD102" i="9" s="1"/>
  <c r="BD103" i="9" s="1"/>
  <c r="BD104" i="9" s="1"/>
  <c r="BD105" i="9" s="1"/>
  <c r="BD106" i="9" s="1"/>
  <c r="BD107" i="9" s="1"/>
  <c r="BD108" i="9" s="1"/>
  <c r="BD109" i="9" s="1"/>
  <c r="BD110" i="9" s="1"/>
  <c r="BD111" i="9" s="1"/>
  <c r="BD112" i="9" s="1"/>
  <c r="BD113" i="9" s="1"/>
  <c r="BD114" i="9" s="1"/>
  <c r="BD115" i="9" s="1"/>
  <c r="BD116" i="9" s="1"/>
  <c r="BD117" i="9" s="1"/>
  <c r="BD118" i="9" s="1"/>
  <c r="BD119" i="9" s="1"/>
  <c r="BD120" i="9" s="1"/>
  <c r="BD121" i="9" s="1"/>
  <c r="BD122" i="9" s="1"/>
  <c r="BD123" i="9" s="1"/>
  <c r="BD124" i="9" s="1"/>
  <c r="BD125" i="9" s="1"/>
  <c r="BD126" i="9" s="1"/>
  <c r="K127" i="9" s="1"/>
  <c r="AM99" i="9"/>
  <c r="AM100" i="9" s="1"/>
  <c r="AM101" i="9" s="1"/>
  <c r="AM102" i="9" s="1"/>
  <c r="AM103" i="9" s="1"/>
  <c r="AM104" i="9" s="1"/>
  <c r="AM105" i="9" s="1"/>
  <c r="AM106" i="9" s="1"/>
  <c r="AM107" i="9" s="1"/>
  <c r="AM108" i="9" s="1"/>
  <c r="AM109" i="9" s="1"/>
  <c r="AM110" i="9" s="1"/>
  <c r="AM111" i="9" s="1"/>
  <c r="AM112" i="9" s="1"/>
  <c r="AM113" i="9" s="1"/>
  <c r="AM114" i="9" s="1"/>
  <c r="AM115" i="9" s="1"/>
  <c r="AM116" i="9" s="1"/>
  <c r="K117" i="9" s="1"/>
  <c r="U123" i="9" l="1"/>
  <c r="V123" i="9" s="1"/>
  <c r="W123" i="9" s="1"/>
  <c r="BB123" i="9" s="1"/>
  <c r="BB124" i="9" s="1"/>
  <c r="BB125" i="9" s="1"/>
  <c r="BB126" i="9" s="1"/>
  <c r="BB127" i="9" s="1"/>
  <c r="BB128" i="9" s="1"/>
  <c r="AU2" i="8"/>
  <c r="AK129" i="9"/>
  <c r="AK130" i="9" s="1"/>
  <c r="AK131" i="9" s="1"/>
  <c r="AK132" i="9" s="1"/>
  <c r="AK133" i="9" s="1"/>
  <c r="AK134" i="9" s="1"/>
  <c r="AK135" i="9" s="1"/>
  <c r="AK136" i="9" s="1"/>
  <c r="AK137" i="9" s="1"/>
  <c r="AK138" i="9" s="1"/>
  <c r="AK139" i="9" s="1"/>
  <c r="AK140" i="9" s="1"/>
  <c r="AK141" i="9" s="1"/>
  <c r="AK142" i="9" s="1"/>
  <c r="AK143" i="9" s="1"/>
  <c r="AK144" i="9" s="1"/>
  <c r="AK145" i="9" s="1"/>
  <c r="AK146" i="9" s="1"/>
  <c r="AK147" i="9" s="1"/>
  <c r="AK148" i="9" s="1"/>
  <c r="AK149" i="9" s="1"/>
  <c r="AK150" i="9" s="1"/>
  <c r="K151" i="9" s="1"/>
  <c r="U127" i="9"/>
  <c r="V127" i="9" s="1"/>
  <c r="AX119" i="9"/>
  <c r="AX120" i="9" s="1"/>
  <c r="AX121" i="9" s="1"/>
  <c r="AX122" i="9" s="1"/>
  <c r="AX123" i="9" s="1"/>
  <c r="AX124" i="9" s="1"/>
  <c r="AX125" i="9" s="1"/>
  <c r="AX126" i="9" s="1"/>
  <c r="AX127" i="9" s="1"/>
  <c r="AX128" i="9" s="1"/>
  <c r="U124" i="9"/>
  <c r="V124" i="9" s="1"/>
  <c r="W124" i="9" s="1"/>
  <c r="AA124" i="9" s="1"/>
  <c r="AA125" i="9" s="1"/>
  <c r="AA126" i="9" s="1"/>
  <c r="AA127" i="9" s="1"/>
  <c r="AA128" i="9" s="1"/>
  <c r="U117" i="9"/>
  <c r="V117" i="9" s="1"/>
  <c r="U144" i="9"/>
  <c r="V144" i="9" s="1"/>
  <c r="W144" i="9" s="1"/>
  <c r="AQ144" i="9" s="1"/>
  <c r="AQ145" i="9" s="1"/>
  <c r="AQ146" i="9" s="1"/>
  <c r="AQ147" i="9" s="1"/>
  <c r="AQ148" i="9" s="1"/>
  <c r="AQ149" i="9" s="1"/>
  <c r="AQ150" i="9" s="1"/>
  <c r="AQ151" i="9" s="1"/>
  <c r="AQ152" i="9" s="1"/>
  <c r="AQ153" i="9" s="1"/>
  <c r="AQ154" i="9" s="1"/>
  <c r="AQ155" i="9" s="1"/>
  <c r="AQ156" i="9" s="1"/>
  <c r="AQ157" i="9" s="1"/>
  <c r="AQ158" i="9" s="1"/>
  <c r="K159" i="9" s="1"/>
  <c r="BA144" i="9"/>
  <c r="BA145" i="9" s="1"/>
  <c r="BA146" i="9" s="1"/>
  <c r="BA147" i="9" s="1"/>
  <c r="BA148" i="9" s="1"/>
  <c r="BA149" i="9" s="1"/>
  <c r="BA150" i="9" s="1"/>
  <c r="BA151" i="9" s="1"/>
  <c r="BA152" i="9" s="1"/>
  <c r="BA153" i="9" s="1"/>
  <c r="BA154" i="9" s="1"/>
  <c r="BA155" i="9" s="1"/>
  <c r="BA156" i="9" s="1"/>
  <c r="BA157" i="9" s="1"/>
  <c r="BA158" i="9" s="1"/>
  <c r="BA159" i="9" s="1"/>
  <c r="BA160" i="9" s="1"/>
  <c r="AA129" i="9" l="1"/>
  <c r="AA130" i="9" s="1"/>
  <c r="AA131" i="9" s="1"/>
  <c r="AA132" i="9" s="1"/>
  <c r="AA133" i="9" s="1"/>
  <c r="AA134" i="9" s="1"/>
  <c r="AA135" i="9" s="1"/>
  <c r="AA136" i="9" s="1"/>
  <c r="AA137" i="9" s="1"/>
  <c r="AA138" i="9" s="1"/>
  <c r="AA139" i="9" s="1"/>
  <c r="AA140" i="9" s="1"/>
  <c r="AA141" i="9" s="1"/>
  <c r="AA142" i="9" s="1"/>
  <c r="K143" i="9" s="1"/>
  <c r="W127" i="9"/>
  <c r="BD127" i="9" s="1"/>
  <c r="BD128" i="9" s="1"/>
  <c r="AG127" i="9"/>
  <c r="AG128" i="9" s="1"/>
  <c r="AX129" i="9"/>
  <c r="AX130" i="9" s="1"/>
  <c r="AX131" i="9" s="1"/>
  <c r="AX132" i="9" s="1"/>
  <c r="AX133" i="9" s="1"/>
  <c r="AX134" i="9" s="1"/>
  <c r="AX135" i="9" s="1"/>
  <c r="AX136" i="9" s="1"/>
  <c r="K137" i="9" s="1"/>
  <c r="AH124" i="9"/>
  <c r="AH125" i="9" s="1"/>
  <c r="AH126" i="9" s="1"/>
  <c r="AH127" i="9" s="1"/>
  <c r="AH128" i="9" s="1"/>
  <c r="BB129" i="9"/>
  <c r="BB130" i="9" s="1"/>
  <c r="BB131" i="9" s="1"/>
  <c r="BB132" i="9" s="1"/>
  <c r="BB133" i="9" s="1"/>
  <c r="BB134" i="9" s="1"/>
  <c r="BB135" i="9" s="1"/>
  <c r="BB136" i="9" s="1"/>
  <c r="BB137" i="9" s="1"/>
  <c r="BB138" i="9" s="1"/>
  <c r="BB139" i="9" s="1"/>
  <c r="BB140" i="9" s="1"/>
  <c r="BB141" i="9" s="1"/>
  <c r="BB142" i="9" s="1"/>
  <c r="E143" i="9" s="1"/>
  <c r="BA161" i="9"/>
  <c r="BA162" i="9" s="1"/>
  <c r="K163" i="9" s="1"/>
  <c r="AV123" i="9"/>
  <c r="AV124" i="9" s="1"/>
  <c r="AV125" i="9" s="1"/>
  <c r="AV126" i="9" s="1"/>
  <c r="AV127" i="9" s="1"/>
  <c r="AV128" i="9" s="1"/>
  <c r="U151" i="9"/>
  <c r="V151" i="9" s="1"/>
  <c r="AU3" i="8"/>
  <c r="AU4" i="8" s="1"/>
  <c r="AU5" i="8" s="1"/>
  <c r="AU6" i="8" s="1"/>
  <c r="AU7" i="8" s="1"/>
  <c r="AU8" i="8" s="1"/>
  <c r="AU9" i="8" s="1"/>
  <c r="AU10" i="8" s="1"/>
  <c r="E11" i="8" s="1"/>
  <c r="I18" i="1"/>
  <c r="W117" i="9"/>
  <c r="AM117" i="9" s="1"/>
  <c r="AM118" i="9" s="1"/>
  <c r="AM119" i="9" s="1"/>
  <c r="AM120" i="9" s="1"/>
  <c r="AM121" i="9" s="1"/>
  <c r="AM122" i="9" s="1"/>
  <c r="AM123" i="9" s="1"/>
  <c r="AM124" i="9" s="1"/>
  <c r="AM125" i="9" s="1"/>
  <c r="AM126" i="9" s="1"/>
  <c r="AM127" i="9" s="1"/>
  <c r="AM128" i="9" s="1"/>
  <c r="AJ117" i="9"/>
  <c r="AJ118" i="9" s="1"/>
  <c r="AJ119" i="9" s="1"/>
  <c r="AJ120" i="9" s="1"/>
  <c r="AJ121" i="9" s="1"/>
  <c r="AJ122" i="9" s="1"/>
  <c r="AJ123" i="9" s="1"/>
  <c r="AJ124" i="9" s="1"/>
  <c r="AJ125" i="9" s="1"/>
  <c r="AJ126" i="9" s="1"/>
  <c r="AJ127" i="9" s="1"/>
  <c r="AJ128" i="9" s="1"/>
  <c r="AV129" i="9" l="1"/>
  <c r="AV130" i="9" s="1"/>
  <c r="AV131" i="9" s="1"/>
  <c r="AV132" i="9" s="1"/>
  <c r="AV133" i="9" s="1"/>
  <c r="K134" i="9" s="1"/>
  <c r="K129" i="9"/>
  <c r="U137" i="9"/>
  <c r="V137" i="9" s="1"/>
  <c r="U143" i="9"/>
  <c r="V143" i="9" s="1"/>
  <c r="W143" i="9" s="1"/>
  <c r="AA143" i="9" s="1"/>
  <c r="AA144" i="9" s="1"/>
  <c r="AA145" i="9" s="1"/>
  <c r="AA146" i="9" s="1"/>
  <c r="AA147" i="9" s="1"/>
  <c r="AA148" i="9" s="1"/>
  <c r="AA149" i="9" s="1"/>
  <c r="AA150" i="9" s="1"/>
  <c r="AA151" i="9" s="1"/>
  <c r="AA152" i="9" s="1"/>
  <c r="AA153" i="9" s="1"/>
  <c r="AA154" i="9" s="1"/>
  <c r="AA155" i="9" s="1"/>
  <c r="AA156" i="9" s="1"/>
  <c r="AA157" i="9" s="1"/>
  <c r="AA158" i="9" s="1"/>
  <c r="AA159" i="9" s="1"/>
  <c r="AA160" i="9" s="1"/>
  <c r="AG129" i="9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K140" i="9" s="1"/>
  <c r="BD129" i="9"/>
  <c r="BD130" i="9" s="1"/>
  <c r="BD131" i="9" s="1"/>
  <c r="BD132" i="9" s="1"/>
  <c r="BD133" i="9" s="1"/>
  <c r="BD134" i="9" s="1"/>
  <c r="BD135" i="9" s="1"/>
  <c r="BD136" i="9" s="1"/>
  <c r="BD137" i="9" s="1"/>
  <c r="BD138" i="9" s="1"/>
  <c r="BD139" i="9" s="1"/>
  <c r="BD140" i="9" s="1"/>
  <c r="BD141" i="9" s="1"/>
  <c r="BD142" i="9" s="1"/>
  <c r="BD143" i="9" s="1"/>
  <c r="BD144" i="9" s="1"/>
  <c r="E145" i="9" s="1"/>
  <c r="AH129" i="9"/>
  <c r="AH130" i="9" s="1"/>
  <c r="AH131" i="9" s="1"/>
  <c r="AH132" i="9" s="1"/>
  <c r="AH133" i="9" s="1"/>
  <c r="AH134" i="9" s="1"/>
  <c r="AH135" i="9" s="1"/>
  <c r="AH136" i="9" s="1"/>
  <c r="AH137" i="9" s="1"/>
  <c r="AH138" i="9" s="1"/>
  <c r="AH139" i="9" s="1"/>
  <c r="AH140" i="9" s="1"/>
  <c r="AH141" i="9" s="1"/>
  <c r="AH142" i="9" s="1"/>
  <c r="AH143" i="9" s="1"/>
  <c r="AH144" i="9" s="1"/>
  <c r="K145" i="9" s="1"/>
  <c r="W151" i="9"/>
  <c r="AK151" i="9" s="1"/>
  <c r="AK152" i="9" s="1"/>
  <c r="AK153" i="9" s="1"/>
  <c r="AK154" i="9" s="1"/>
  <c r="AK155" i="9" s="1"/>
  <c r="AK156" i="9" s="1"/>
  <c r="AK157" i="9" s="1"/>
  <c r="AK158" i="9" s="1"/>
  <c r="AK159" i="9" s="1"/>
  <c r="AK160" i="9" s="1"/>
  <c r="AB151" i="9"/>
  <c r="AB152" i="9" s="1"/>
  <c r="AB153" i="9" s="1"/>
  <c r="AB154" i="9" s="1"/>
  <c r="AB155" i="9" s="1"/>
  <c r="AB156" i="9" s="1"/>
  <c r="K157" i="9" s="1"/>
  <c r="AM129" i="9"/>
  <c r="AM130" i="9" s="1"/>
  <c r="AM131" i="9" s="1"/>
  <c r="AM132" i="9" s="1"/>
  <c r="AM133" i="9" s="1"/>
  <c r="AM134" i="9" s="1"/>
  <c r="AM135" i="9" s="1"/>
  <c r="K136" i="9" s="1"/>
  <c r="AA161" i="9" l="1"/>
  <c r="AA162" i="9" s="1"/>
  <c r="AA163" i="9" s="1"/>
  <c r="AA164" i="9" s="1"/>
  <c r="AA165" i="9" s="1"/>
  <c r="AA166" i="9" s="1"/>
  <c r="AA167" i="9" s="1"/>
  <c r="AA168" i="9" s="1"/>
  <c r="AA169" i="9" s="1"/>
  <c r="AA170" i="9" s="1"/>
  <c r="AA171" i="9" s="1"/>
  <c r="AA172" i="9" s="1"/>
  <c r="AA173" i="9" s="1"/>
  <c r="AA174" i="9" s="1"/>
  <c r="AA175" i="9" s="1"/>
  <c r="U136" i="9"/>
  <c r="V136" i="9" s="1"/>
  <c r="W137" i="9"/>
  <c r="AX137" i="9" s="1"/>
  <c r="AX138" i="9" s="1"/>
  <c r="AX139" i="9" s="1"/>
  <c r="AX140" i="9" s="1"/>
  <c r="AX141" i="9" s="1"/>
  <c r="AX142" i="9" s="1"/>
  <c r="AX143" i="9" s="1"/>
  <c r="AX144" i="9" s="1"/>
  <c r="AX145" i="9" s="1"/>
  <c r="K146" i="9" s="1"/>
  <c r="AD137" i="9"/>
  <c r="AD138" i="9" s="1"/>
  <c r="AD139" i="9" s="1"/>
  <c r="AD140" i="9" s="1"/>
  <c r="AD141" i="9" s="1"/>
  <c r="AD142" i="9" s="1"/>
  <c r="AD143" i="9" s="1"/>
  <c r="AD144" i="9" s="1"/>
  <c r="AD145" i="9" s="1"/>
  <c r="AD146" i="9" s="1"/>
  <c r="AD147" i="9" s="1"/>
  <c r="AD148" i="9" s="1"/>
  <c r="AD149" i="9" s="1"/>
  <c r="K150" i="9" s="1"/>
  <c r="U140" i="9"/>
  <c r="V140" i="9" s="1"/>
  <c r="AK161" i="9"/>
  <c r="AK162" i="9" s="1"/>
  <c r="AK163" i="9" s="1"/>
  <c r="AK164" i="9" s="1"/>
  <c r="AK165" i="9" s="1"/>
  <c r="AK166" i="9" s="1"/>
  <c r="AK167" i="9" s="1"/>
  <c r="AK168" i="9" s="1"/>
  <c r="AK169" i="9" s="1"/>
  <c r="AK170" i="9" s="1"/>
  <c r="AK171" i="9" s="1"/>
  <c r="AK172" i="9" s="1"/>
  <c r="AK173" i="9" s="1"/>
  <c r="AK174" i="9" s="1"/>
  <c r="AK175" i="9" s="1"/>
  <c r="U129" i="9"/>
  <c r="V129" i="9" s="1"/>
  <c r="BB143" i="9"/>
  <c r="BB144" i="9" s="1"/>
  <c r="BB145" i="9" s="1"/>
  <c r="BB146" i="9" s="1"/>
  <c r="BB147" i="9" s="1"/>
  <c r="BB148" i="9" s="1"/>
  <c r="BB149" i="9" s="1"/>
  <c r="BB150" i="9" s="1"/>
  <c r="BB151" i="9" s="1"/>
  <c r="BB152" i="9" s="1"/>
  <c r="K153" i="9" s="1"/>
  <c r="U145" i="9"/>
  <c r="V145" i="9" s="1"/>
  <c r="W145" i="9" s="1"/>
  <c r="AH145" i="9" s="1"/>
  <c r="AH146" i="9" s="1"/>
  <c r="AH147" i="9" s="1"/>
  <c r="AH148" i="9" s="1"/>
  <c r="AH149" i="9" s="1"/>
  <c r="AH150" i="9" s="1"/>
  <c r="AH151" i="9" s="1"/>
  <c r="AH152" i="9" s="1"/>
  <c r="AH153" i="9" s="1"/>
  <c r="AH154" i="9" s="1"/>
  <c r="E155" i="9" s="1"/>
  <c r="BD145" i="9"/>
  <c r="BD146" i="9" s="1"/>
  <c r="BD147" i="9" s="1"/>
  <c r="BD148" i="9" s="1"/>
  <c r="BD149" i="9" s="1"/>
  <c r="BD150" i="9" s="1"/>
  <c r="BD151" i="9" s="1"/>
  <c r="BD152" i="9" s="1"/>
  <c r="BD153" i="9" s="1"/>
  <c r="BD154" i="9" s="1"/>
  <c r="BD155" i="9" s="1"/>
  <c r="BD156" i="9" s="1"/>
  <c r="BD157" i="9" s="1"/>
  <c r="BD158" i="9" s="1"/>
  <c r="BD159" i="9" s="1"/>
  <c r="BD160" i="9" s="1"/>
  <c r="U134" i="9"/>
  <c r="V134" i="9" s="1"/>
  <c r="U155" i="9" l="1"/>
  <c r="V155" i="9" s="1"/>
  <c r="W155" i="9" s="1"/>
  <c r="AT155" i="9" s="1"/>
  <c r="AT156" i="9" s="1"/>
  <c r="AT157" i="9" s="1"/>
  <c r="AT158" i="9" s="1"/>
  <c r="AT159" i="9" s="1"/>
  <c r="AT160" i="9" s="1"/>
  <c r="U150" i="9"/>
  <c r="V150" i="9" s="1"/>
  <c r="U146" i="9"/>
  <c r="V146" i="9" s="1"/>
  <c r="W140" i="9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K154" i="9" s="1"/>
  <c r="BE140" i="9"/>
  <c r="BE141" i="9" s="1"/>
  <c r="BE142" i="9" s="1"/>
  <c r="BE143" i="9" s="1"/>
  <c r="BE144" i="9" s="1"/>
  <c r="BE145" i="9" s="1"/>
  <c r="BE146" i="9" s="1"/>
  <c r="BE147" i="9" s="1"/>
  <c r="BE148" i="9" s="1"/>
  <c r="BE149" i="9" s="1"/>
  <c r="BE150" i="9" s="1"/>
  <c r="BE151" i="9" s="1"/>
  <c r="BE152" i="9" s="1"/>
  <c r="BE153" i="9" s="1"/>
  <c r="BE154" i="9" s="1"/>
  <c r="BE155" i="9" s="1"/>
  <c r="BE156" i="9" s="1"/>
  <c r="BE157" i="9" s="1"/>
  <c r="BE158" i="9" s="1"/>
  <c r="BE159" i="9" s="1"/>
  <c r="BE160" i="9" s="1"/>
  <c r="W136" i="9"/>
  <c r="AM136" i="9" s="1"/>
  <c r="AM137" i="9" s="1"/>
  <c r="AM138" i="9" s="1"/>
  <c r="AM139" i="9" s="1"/>
  <c r="AM140" i="9" s="1"/>
  <c r="AM141" i="9" s="1"/>
  <c r="AM142" i="9" s="1"/>
  <c r="AM143" i="9" s="1"/>
  <c r="AM144" i="9" s="1"/>
  <c r="AM145" i="9" s="1"/>
  <c r="AM146" i="9" s="1"/>
  <c r="AM147" i="9" s="1"/>
  <c r="AM148" i="9" s="1"/>
  <c r="AM149" i="9" s="1"/>
  <c r="AM150" i="9" s="1"/>
  <c r="AM151" i="9" s="1"/>
  <c r="AM152" i="9" s="1"/>
  <c r="AM153" i="9" s="1"/>
  <c r="AM154" i="9" s="1"/>
  <c r="AM155" i="9" s="1"/>
  <c r="E156" i="9" s="1"/>
  <c r="AE136" i="9"/>
  <c r="AE137" i="9" s="1"/>
  <c r="AE138" i="9" s="1"/>
  <c r="AE139" i="9" s="1"/>
  <c r="AE140" i="9" s="1"/>
  <c r="AE141" i="9" s="1"/>
  <c r="AE142" i="9" s="1"/>
  <c r="AE143" i="9" s="1"/>
  <c r="AE144" i="9" s="1"/>
  <c r="AE145" i="9" s="1"/>
  <c r="AE146" i="9" s="1"/>
  <c r="AE147" i="9" s="1"/>
  <c r="AE148" i="9" s="1"/>
  <c r="AE149" i="9" s="1"/>
  <c r="AE150" i="9" s="1"/>
  <c r="AE151" i="9" s="1"/>
  <c r="K152" i="9" s="1"/>
  <c r="U153" i="9"/>
  <c r="V153" i="9" s="1"/>
  <c r="AK176" i="9"/>
  <c r="AK2" i="8" s="1"/>
  <c r="AK177" i="9"/>
  <c r="AK178" i="9" s="1"/>
  <c r="AK179" i="9" s="1"/>
  <c r="AK180" i="9" s="1"/>
  <c r="W134" i="9"/>
  <c r="AV134" i="9" s="1"/>
  <c r="AV135" i="9" s="1"/>
  <c r="AV136" i="9" s="1"/>
  <c r="AV137" i="9" s="1"/>
  <c r="AV138" i="9" s="1"/>
  <c r="AV139" i="9" s="1"/>
  <c r="AV140" i="9" s="1"/>
  <c r="AV141" i="9" s="1"/>
  <c r="AV142" i="9" s="1"/>
  <c r="AV143" i="9" s="1"/>
  <c r="AV144" i="9" s="1"/>
  <c r="AV145" i="9" s="1"/>
  <c r="AV146" i="9" s="1"/>
  <c r="AV147" i="9" s="1"/>
  <c r="AV148" i="9" s="1"/>
  <c r="AV149" i="9" s="1"/>
  <c r="AV150" i="9" s="1"/>
  <c r="AV151" i="9" s="1"/>
  <c r="AV152" i="9" s="1"/>
  <c r="AV153" i="9" s="1"/>
  <c r="E154" i="9" s="1"/>
  <c r="AL134" i="9"/>
  <c r="AL135" i="9" s="1"/>
  <c r="AL136" i="9" s="1"/>
  <c r="AL137" i="9" s="1"/>
  <c r="AL138" i="9" s="1"/>
  <c r="AL139" i="9" s="1"/>
  <c r="AL140" i="9" s="1"/>
  <c r="AL141" i="9" s="1"/>
  <c r="AL142" i="9" s="1"/>
  <c r="AL143" i="9" s="1"/>
  <c r="AL144" i="9" s="1"/>
  <c r="AL145" i="9" s="1"/>
  <c r="AL146" i="9" s="1"/>
  <c r="AL147" i="9" s="1"/>
  <c r="AL148" i="9" s="1"/>
  <c r="AL149" i="9" s="1"/>
  <c r="AL150" i="9" s="1"/>
  <c r="AL151" i="9" s="1"/>
  <c r="AL152" i="9" s="1"/>
  <c r="AL153" i="9" s="1"/>
  <c r="AL154" i="9" s="1"/>
  <c r="AL155" i="9" s="1"/>
  <c r="AL156" i="9" s="1"/>
  <c r="AL157" i="9" s="1"/>
  <c r="AL158" i="9" s="1"/>
  <c r="AL159" i="9" s="1"/>
  <c r="AL160" i="9" s="1"/>
  <c r="BD161" i="9"/>
  <c r="BD162" i="9" s="1"/>
  <c r="BD163" i="9" s="1"/>
  <c r="BD164" i="9" s="1"/>
  <c r="BD165" i="9" s="1"/>
  <c r="BD166" i="9" s="1"/>
  <c r="E167" i="9" s="1"/>
  <c r="W129" i="9"/>
  <c r="AJ129" i="9" s="1"/>
  <c r="AJ130" i="9" s="1"/>
  <c r="AJ131" i="9" s="1"/>
  <c r="AJ132" i="9" s="1"/>
  <c r="AJ133" i="9" s="1"/>
  <c r="AJ134" i="9" s="1"/>
  <c r="AJ135" i="9" s="1"/>
  <c r="AJ136" i="9" s="1"/>
  <c r="AJ137" i="9" s="1"/>
  <c r="AJ138" i="9" s="1"/>
  <c r="AJ139" i="9" s="1"/>
  <c r="AJ140" i="9" s="1"/>
  <c r="AJ141" i="9" s="1"/>
  <c r="AJ142" i="9" s="1"/>
  <c r="AJ143" i="9" s="1"/>
  <c r="AJ144" i="9" s="1"/>
  <c r="AJ145" i="9" s="1"/>
  <c r="AJ146" i="9" s="1"/>
  <c r="AJ147" i="9" s="1"/>
  <c r="E148" i="9" s="1"/>
  <c r="AC129" i="9"/>
  <c r="AC130" i="9" s="1"/>
  <c r="AC131" i="9" s="1"/>
  <c r="AC132" i="9" s="1"/>
  <c r="AC133" i="9" s="1"/>
  <c r="AC134" i="9" s="1"/>
  <c r="AC135" i="9" s="1"/>
  <c r="AC136" i="9" s="1"/>
  <c r="AC137" i="9" s="1"/>
  <c r="AC138" i="9" s="1"/>
  <c r="AC139" i="9" s="1"/>
  <c r="AC140" i="9" s="1"/>
  <c r="AC141" i="9" s="1"/>
  <c r="AC142" i="9" s="1"/>
  <c r="AC143" i="9" s="1"/>
  <c r="AC144" i="9" s="1"/>
  <c r="AC145" i="9" s="1"/>
  <c r="AC146" i="9" s="1"/>
  <c r="AC147" i="9" s="1"/>
  <c r="AC148" i="9" s="1"/>
  <c r="K149" i="9" s="1"/>
  <c r="AA176" i="9"/>
  <c r="AA177" i="9"/>
  <c r="AA178" i="9" s="1"/>
  <c r="AA179" i="9" s="1"/>
  <c r="AA180" i="9" s="1"/>
  <c r="W153" i="9" l="1"/>
  <c r="BB153" i="9" s="1"/>
  <c r="BB154" i="9" s="1"/>
  <c r="BB155" i="9" s="1"/>
  <c r="BB156" i="9" s="1"/>
  <c r="BB157" i="9" s="1"/>
  <c r="BB158" i="9" s="1"/>
  <c r="BB159" i="9" s="1"/>
  <c r="BB160" i="9" s="1"/>
  <c r="AW153" i="9"/>
  <c r="AW154" i="9" s="1"/>
  <c r="AW155" i="9" s="1"/>
  <c r="AW156" i="9" s="1"/>
  <c r="AW157" i="9" s="1"/>
  <c r="AW158" i="9" s="1"/>
  <c r="AW159" i="9" s="1"/>
  <c r="AW160" i="9" s="1"/>
  <c r="U152" i="9"/>
  <c r="V152" i="9" s="1"/>
  <c r="AA2" i="8"/>
  <c r="U156" i="9"/>
  <c r="V156" i="9" s="1"/>
  <c r="W156" i="9" s="1"/>
  <c r="AF156" i="9" s="1"/>
  <c r="AF157" i="9" s="1"/>
  <c r="AF158" i="9" s="1"/>
  <c r="AF159" i="9" s="1"/>
  <c r="AF160" i="9" s="1"/>
  <c r="W146" i="9"/>
  <c r="AX146" i="9" s="1"/>
  <c r="AX147" i="9" s="1"/>
  <c r="AX148" i="9" s="1"/>
  <c r="AX149" i="9" s="1"/>
  <c r="AX150" i="9" s="1"/>
  <c r="AX151" i="9" s="1"/>
  <c r="AX152" i="9" s="1"/>
  <c r="AX153" i="9" s="1"/>
  <c r="AX154" i="9" s="1"/>
  <c r="AX155" i="9" s="1"/>
  <c r="AX156" i="9" s="1"/>
  <c r="AX157" i="9" s="1"/>
  <c r="K158" i="9" s="1"/>
  <c r="AI146" i="9"/>
  <c r="AI147" i="9" s="1"/>
  <c r="AI148" i="9" s="1"/>
  <c r="AI149" i="9" s="1"/>
  <c r="AI150" i="9" s="1"/>
  <c r="AI151" i="9" s="1"/>
  <c r="AI152" i="9" s="1"/>
  <c r="AI153" i="9" s="1"/>
  <c r="AI154" i="9" s="1"/>
  <c r="AI155" i="9" s="1"/>
  <c r="AI156" i="9" s="1"/>
  <c r="AI157" i="9" s="1"/>
  <c r="AI158" i="9" s="1"/>
  <c r="AI159" i="9" s="1"/>
  <c r="AI160" i="9" s="1"/>
  <c r="U149" i="9"/>
  <c r="V149" i="9" s="1"/>
  <c r="W150" i="9"/>
  <c r="AD150" i="9" s="1"/>
  <c r="AD151" i="9" s="1"/>
  <c r="AD152" i="9" s="1"/>
  <c r="AD153" i="9" s="1"/>
  <c r="AD154" i="9" s="1"/>
  <c r="AD155" i="9" s="1"/>
  <c r="AD156" i="9" s="1"/>
  <c r="AD157" i="9" s="1"/>
  <c r="AD158" i="9" s="1"/>
  <c r="AD159" i="9" s="1"/>
  <c r="E160" i="9" s="1"/>
  <c r="AZ150" i="9"/>
  <c r="AZ151" i="9" s="1"/>
  <c r="AZ152" i="9" s="1"/>
  <c r="AZ153" i="9" s="1"/>
  <c r="AZ154" i="9" s="1"/>
  <c r="AZ155" i="9" s="1"/>
  <c r="AZ156" i="9" s="1"/>
  <c r="AZ157" i="9" s="1"/>
  <c r="AZ158" i="9" s="1"/>
  <c r="AZ159" i="9" s="1"/>
  <c r="AZ160" i="9" s="1"/>
  <c r="U154" i="9"/>
  <c r="V154" i="9" s="1"/>
  <c r="W154" i="9" s="1"/>
  <c r="AG154" i="9" s="1"/>
  <c r="AG155" i="9" s="1"/>
  <c r="AG156" i="9" s="1"/>
  <c r="AG157" i="9" s="1"/>
  <c r="AG158" i="9" s="1"/>
  <c r="AG159" i="9" s="1"/>
  <c r="AG160" i="9" s="1"/>
  <c r="BE161" i="9"/>
  <c r="BE162" i="9" s="1"/>
  <c r="BE163" i="9" s="1"/>
  <c r="BE164" i="9" s="1"/>
  <c r="BE165" i="9" s="1"/>
  <c r="BE166" i="9" s="1"/>
  <c r="BE167" i="9" s="1"/>
  <c r="BE168" i="9" s="1"/>
  <c r="BE169" i="9" s="1"/>
  <c r="BE170" i="9" s="1"/>
  <c r="BE171" i="9" s="1"/>
  <c r="BE172" i="9" s="1"/>
  <c r="BE173" i="9" s="1"/>
  <c r="BE174" i="9" s="1"/>
  <c r="BE175" i="9" s="1"/>
  <c r="AL161" i="9"/>
  <c r="AL162" i="9" s="1"/>
  <c r="E163" i="9" s="1"/>
  <c r="AH155" i="9"/>
  <c r="AH156" i="9" s="1"/>
  <c r="AH157" i="9" s="1"/>
  <c r="AH158" i="9" s="1"/>
  <c r="AH159" i="9" s="1"/>
  <c r="AH160" i="9" s="1"/>
  <c r="AJ148" i="9"/>
  <c r="AJ149" i="9" s="1"/>
  <c r="AJ150" i="9" s="1"/>
  <c r="AJ151" i="9" s="1"/>
  <c r="AJ152" i="9" s="1"/>
  <c r="AJ153" i="9" s="1"/>
  <c r="AJ154" i="9" s="1"/>
  <c r="AJ155" i="9" s="1"/>
  <c r="AJ156" i="9" s="1"/>
  <c r="AJ157" i="9" s="1"/>
  <c r="AJ158" i="9" s="1"/>
  <c r="AJ159" i="9" s="1"/>
  <c r="AJ160" i="9" s="1"/>
  <c r="U148" i="9"/>
  <c r="V148" i="9" s="1"/>
  <c r="W148" i="9" s="1"/>
  <c r="BF148" i="9" s="1"/>
  <c r="BF149" i="9" s="1"/>
  <c r="BF150" i="9" s="1"/>
  <c r="BF151" i="9" s="1"/>
  <c r="BF152" i="9" s="1"/>
  <c r="BF153" i="9" s="1"/>
  <c r="BF154" i="9" s="1"/>
  <c r="BF155" i="9" s="1"/>
  <c r="BF156" i="9" s="1"/>
  <c r="E157" i="9" s="1"/>
  <c r="AK3" i="8"/>
  <c r="AK4" i="8" s="1"/>
  <c r="AK5" i="8" s="1"/>
  <c r="AK6" i="8" s="1"/>
  <c r="AK7" i="8" s="1"/>
  <c r="AK8" i="8" s="1"/>
  <c r="AK9" i="8" s="1"/>
  <c r="AK10" i="8" s="1"/>
  <c r="AK11" i="8" s="1"/>
  <c r="AK12" i="8" s="1"/>
  <c r="E13" i="8" s="1"/>
  <c r="I21" i="1"/>
  <c r="AT161" i="9"/>
  <c r="AT162" i="9" s="1"/>
  <c r="AT163" i="9" s="1"/>
  <c r="AT164" i="9" s="1"/>
  <c r="AT165" i="9" s="1"/>
  <c r="AT166" i="9" s="1"/>
  <c r="AT167" i="9" s="1"/>
  <c r="AT168" i="9" s="1"/>
  <c r="AT169" i="9" s="1"/>
  <c r="AT170" i="9" s="1"/>
  <c r="AT171" i="9" s="1"/>
  <c r="AT172" i="9" s="1"/>
  <c r="AT173" i="9" s="1"/>
  <c r="AT174" i="9" s="1"/>
  <c r="AT175" i="9" s="1"/>
  <c r="AG161" i="9" l="1"/>
  <c r="AG162" i="9" s="1"/>
  <c r="AG163" i="9" s="1"/>
  <c r="AG164" i="9" s="1"/>
  <c r="AG165" i="9" s="1"/>
  <c r="AG166" i="9" s="1"/>
  <c r="AG167" i="9" s="1"/>
  <c r="AG168" i="9" s="1"/>
  <c r="AG169" i="9" s="1"/>
  <c r="AG170" i="9" s="1"/>
  <c r="AG171" i="9" s="1"/>
  <c r="AG172" i="9" s="1"/>
  <c r="AG173" i="9" s="1"/>
  <c r="AG174" i="9" s="1"/>
  <c r="AG175" i="9" s="1"/>
  <c r="K161" i="9"/>
  <c r="U158" i="9"/>
  <c r="V158" i="9" s="1"/>
  <c r="AJ161" i="9"/>
  <c r="AJ162" i="9" s="1"/>
  <c r="AJ163" i="9" s="1"/>
  <c r="AJ164" i="9" s="1"/>
  <c r="AJ165" i="9" s="1"/>
  <c r="E166" i="9" s="1"/>
  <c r="AM156" i="9"/>
  <c r="AM157" i="9" s="1"/>
  <c r="AM158" i="9" s="1"/>
  <c r="AM159" i="9" s="1"/>
  <c r="AM160" i="9" s="1"/>
  <c r="AF161" i="9"/>
  <c r="AF162" i="9" s="1"/>
  <c r="AF163" i="9" s="1"/>
  <c r="AF164" i="9" s="1"/>
  <c r="AF165" i="9" s="1"/>
  <c r="AF166" i="9" s="1"/>
  <c r="AF167" i="9" s="1"/>
  <c r="AF168" i="9" s="1"/>
  <c r="E169" i="9" s="1"/>
  <c r="AI161" i="9"/>
  <c r="AI162" i="9" s="1"/>
  <c r="AI163" i="9" s="1"/>
  <c r="AI164" i="9" s="1"/>
  <c r="AI165" i="9" s="1"/>
  <c r="AI166" i="9" s="1"/>
  <c r="K167" i="9" s="1"/>
  <c r="BE177" i="9"/>
  <c r="BE178" i="9" s="1"/>
  <c r="BE179" i="9" s="1"/>
  <c r="BE180" i="9" s="1"/>
  <c r="BE176" i="9"/>
  <c r="BE2" i="8" s="1"/>
  <c r="AV154" i="9"/>
  <c r="AV155" i="9" s="1"/>
  <c r="AV156" i="9" s="1"/>
  <c r="AV157" i="9" s="1"/>
  <c r="AV158" i="9" s="1"/>
  <c r="AV159" i="9" s="1"/>
  <c r="AV160" i="9" s="1"/>
  <c r="AA3" i="8"/>
  <c r="AA4" i="8" s="1"/>
  <c r="AA5" i="8" s="1"/>
  <c r="AA6" i="8" s="1"/>
  <c r="AA7" i="8" s="1"/>
  <c r="AA8" i="8" s="1"/>
  <c r="AA9" i="8" s="1"/>
  <c r="AA10" i="8" s="1"/>
  <c r="AA11" i="8" s="1"/>
  <c r="AA12" i="8" s="1"/>
  <c r="AA13" i="8" s="1"/>
  <c r="AA14" i="8" s="1"/>
  <c r="AA15" i="8" s="1"/>
  <c r="AA16" i="8" s="1"/>
  <c r="E17" i="8" s="1"/>
  <c r="I20" i="1"/>
  <c r="AT177" i="9"/>
  <c r="AT178" i="9" s="1"/>
  <c r="AT179" i="9" s="1"/>
  <c r="AT180" i="9" s="1"/>
  <c r="AT176" i="9"/>
  <c r="AT2" i="8" s="1"/>
  <c r="AZ161" i="9"/>
  <c r="AZ162" i="9" s="1"/>
  <c r="AZ163" i="9" s="1"/>
  <c r="AZ164" i="9" s="1"/>
  <c r="AZ165" i="9" s="1"/>
  <c r="AZ166" i="9" s="1"/>
  <c r="AZ167" i="9" s="1"/>
  <c r="AZ168" i="9" s="1"/>
  <c r="AZ169" i="9" s="1"/>
  <c r="AZ170" i="9" s="1"/>
  <c r="AZ171" i="9" s="1"/>
  <c r="AZ172" i="9" s="1"/>
  <c r="AZ173" i="9" s="1"/>
  <c r="AZ174" i="9" s="1"/>
  <c r="AZ175" i="9" s="1"/>
  <c r="W152" i="9"/>
  <c r="AE152" i="9" s="1"/>
  <c r="AE153" i="9" s="1"/>
  <c r="AE154" i="9" s="1"/>
  <c r="AE155" i="9" s="1"/>
  <c r="AE156" i="9" s="1"/>
  <c r="AE157" i="9" s="1"/>
  <c r="AE158" i="9" s="1"/>
  <c r="AE159" i="9" s="1"/>
  <c r="AE160" i="9" s="1"/>
  <c r="AP152" i="9"/>
  <c r="AP153" i="9" s="1"/>
  <c r="AP154" i="9" s="1"/>
  <c r="AP155" i="9" s="1"/>
  <c r="AP156" i="9" s="1"/>
  <c r="AP157" i="9" s="1"/>
  <c r="AP158" i="9" s="1"/>
  <c r="AP159" i="9" s="1"/>
  <c r="AP160" i="9" s="1"/>
  <c r="U163" i="9"/>
  <c r="V163" i="9" s="1"/>
  <c r="W163" i="9" s="1"/>
  <c r="BA163" i="9" s="1"/>
  <c r="BA164" i="9" s="1"/>
  <c r="BA165" i="9" s="1"/>
  <c r="BA166" i="9" s="1"/>
  <c r="BA167" i="9" s="1"/>
  <c r="BA168" i="9" s="1"/>
  <c r="BA169" i="9" s="1"/>
  <c r="BA170" i="9" s="1"/>
  <c r="BA171" i="9" s="1"/>
  <c r="E172" i="9" s="1"/>
  <c r="U160" i="9"/>
  <c r="V160" i="9" s="1"/>
  <c r="W160" i="9" s="1"/>
  <c r="BC160" i="9" s="1"/>
  <c r="W149" i="9"/>
  <c r="AC149" i="9" s="1"/>
  <c r="AC150" i="9" s="1"/>
  <c r="AC151" i="9" s="1"/>
  <c r="AC152" i="9" s="1"/>
  <c r="AC153" i="9" s="1"/>
  <c r="AC154" i="9" s="1"/>
  <c r="AC155" i="9" s="1"/>
  <c r="AC156" i="9" s="1"/>
  <c r="AC157" i="9" s="1"/>
  <c r="AC158" i="9" s="1"/>
  <c r="E159" i="9" s="1"/>
  <c r="AS149" i="9"/>
  <c r="AS150" i="9" s="1"/>
  <c r="AS151" i="9" s="1"/>
  <c r="AS152" i="9" s="1"/>
  <c r="AS153" i="9" s="1"/>
  <c r="AS154" i="9" s="1"/>
  <c r="AS155" i="9" s="1"/>
  <c r="AS156" i="9" s="1"/>
  <c r="AS157" i="9" s="1"/>
  <c r="AS158" i="9" s="1"/>
  <c r="AS159" i="9" s="1"/>
  <c r="AS160" i="9" s="1"/>
  <c r="E161" i="9"/>
  <c r="U157" i="9"/>
  <c r="V157" i="9" s="1"/>
  <c r="W157" i="9" s="1"/>
  <c r="AB157" i="9" s="1"/>
  <c r="AB158" i="9" s="1"/>
  <c r="AB159" i="9" s="1"/>
  <c r="AB160" i="9" s="1"/>
  <c r="BB161" i="9"/>
  <c r="BB162" i="9" s="1"/>
  <c r="BB163" i="9" s="1"/>
  <c r="BB164" i="9" s="1"/>
  <c r="BB165" i="9" s="1"/>
  <c r="BB166" i="9" s="1"/>
  <c r="BB167" i="9" s="1"/>
  <c r="BB168" i="9" s="1"/>
  <c r="BB169" i="9" s="1"/>
  <c r="BB170" i="9" s="1"/>
  <c r="BB171" i="9" s="1"/>
  <c r="BB172" i="9" s="1"/>
  <c r="BB173" i="9" s="1"/>
  <c r="BB174" i="9" s="1"/>
  <c r="BB175" i="9" s="1"/>
  <c r="U167" i="9" l="1"/>
  <c r="V167" i="9" s="1"/>
  <c r="BF157" i="9"/>
  <c r="BF158" i="9" s="1"/>
  <c r="BF159" i="9" s="1"/>
  <c r="BF160" i="9" s="1"/>
  <c r="U161" i="9"/>
  <c r="V161" i="9" s="1"/>
  <c r="W161" i="9" s="1"/>
  <c r="AH161" i="9" s="1"/>
  <c r="AH162" i="9" s="1"/>
  <c r="AH163" i="9" s="1"/>
  <c r="AH164" i="9" s="1"/>
  <c r="AH165" i="9" s="1"/>
  <c r="AH166" i="9" s="1"/>
  <c r="AH167" i="9" s="1"/>
  <c r="K168" i="9" s="1"/>
  <c r="AM161" i="9"/>
  <c r="AM162" i="9" s="1"/>
  <c r="AM163" i="9" s="1"/>
  <c r="AM164" i="9" s="1"/>
  <c r="AM165" i="9" s="1"/>
  <c r="AM166" i="9" s="1"/>
  <c r="AM167" i="9" s="1"/>
  <c r="AM168" i="9" s="1"/>
  <c r="AM169" i="9" s="1"/>
  <c r="AM170" i="9" s="1"/>
  <c r="AM171" i="9" s="1"/>
  <c r="AM172" i="9" s="1"/>
  <c r="E173" i="9" s="1"/>
  <c r="AB161" i="9"/>
  <c r="AB162" i="9" s="1"/>
  <c r="AB163" i="9" s="1"/>
  <c r="K164" i="9" s="1"/>
  <c r="AJ166" i="9"/>
  <c r="AJ167" i="9" s="1"/>
  <c r="AJ168" i="9" s="1"/>
  <c r="AJ169" i="9" s="1"/>
  <c r="AJ170" i="9" s="1"/>
  <c r="AJ171" i="9" s="1"/>
  <c r="AJ172" i="9" s="1"/>
  <c r="AJ173" i="9" s="1"/>
  <c r="E174" i="9" s="1"/>
  <c r="U166" i="9"/>
  <c r="V166" i="9" s="1"/>
  <c r="W166" i="9" s="1"/>
  <c r="AN166" i="9" s="1"/>
  <c r="AN167" i="9" s="1"/>
  <c r="AN168" i="9" s="1"/>
  <c r="AN169" i="9" s="1"/>
  <c r="E170" i="9" s="1"/>
  <c r="AE161" i="9"/>
  <c r="E162" i="9" s="1"/>
  <c r="AT3" i="8"/>
  <c r="AT4" i="8" s="1"/>
  <c r="AT5" i="8" s="1"/>
  <c r="AT6" i="8" s="1"/>
  <c r="AT7" i="8" s="1"/>
  <c r="AT8" i="8" s="1"/>
  <c r="AT9" i="8" s="1"/>
  <c r="AT10" i="8" s="1"/>
  <c r="AT11" i="8" s="1"/>
  <c r="AT12" i="8" s="1"/>
  <c r="AT13" i="8" s="1"/>
  <c r="K14" i="8" s="1"/>
  <c r="I29" i="1"/>
  <c r="W158" i="9"/>
  <c r="AX158" i="9" s="1"/>
  <c r="AX159" i="9" s="1"/>
  <c r="AX160" i="9" s="1"/>
  <c r="BG158" i="9"/>
  <c r="BG159" i="9" s="1"/>
  <c r="BG160" i="9" s="1"/>
  <c r="AP161" i="9"/>
  <c r="AP162" i="9" s="1"/>
  <c r="AP163" i="9" s="1"/>
  <c r="AP164" i="9" s="1"/>
  <c r="AP165" i="9" s="1"/>
  <c r="AP166" i="9" s="1"/>
  <c r="AP167" i="9" s="1"/>
  <c r="AP168" i="9" s="1"/>
  <c r="AP169" i="9" s="1"/>
  <c r="AP170" i="9" s="1"/>
  <c r="AP171" i="9" s="1"/>
  <c r="AP172" i="9" s="1"/>
  <c r="AP173" i="9" s="1"/>
  <c r="AP174" i="9" s="1"/>
  <c r="AP175" i="9" s="1"/>
  <c r="AS161" i="9"/>
  <c r="AS162" i="9" s="1"/>
  <c r="AS163" i="9" s="1"/>
  <c r="AS164" i="9" s="1"/>
  <c r="AS165" i="9" s="1"/>
  <c r="AS166" i="9" s="1"/>
  <c r="AS167" i="9" s="1"/>
  <c r="AS168" i="9" s="1"/>
  <c r="AS169" i="9" s="1"/>
  <c r="AS170" i="9" s="1"/>
  <c r="AS171" i="9" s="1"/>
  <c r="AS172" i="9" s="1"/>
  <c r="AS173" i="9" s="1"/>
  <c r="AS174" i="9" s="1"/>
  <c r="AS175" i="9" s="1"/>
  <c r="BC161" i="9"/>
  <c r="BC162" i="9" s="1"/>
  <c r="BC163" i="9" s="1"/>
  <c r="E164" i="9" s="1"/>
  <c r="U159" i="9"/>
  <c r="V159" i="9" s="1"/>
  <c r="W159" i="9" s="1"/>
  <c r="AQ159" i="9" s="1"/>
  <c r="AQ160" i="9" s="1"/>
  <c r="AD160" i="9"/>
  <c r="AZ176" i="9"/>
  <c r="AZ177" i="9"/>
  <c r="AZ178" i="9" s="1"/>
  <c r="AZ179" i="9" s="1"/>
  <c r="AZ180" i="9" s="1"/>
  <c r="AV161" i="9"/>
  <c r="K162" i="9" s="1"/>
  <c r="BE3" i="8"/>
  <c r="BE4" i="8" s="1"/>
  <c r="BE5" i="8" s="1"/>
  <c r="BE6" i="8" s="1"/>
  <c r="BE7" i="8" s="1"/>
  <c r="BE8" i="8" s="1"/>
  <c r="BE9" i="8" s="1"/>
  <c r="BE10" i="8" s="1"/>
  <c r="BE11" i="8" s="1"/>
  <c r="BE12" i="8" s="1"/>
  <c r="BE13" i="8" s="1"/>
  <c r="BE14" i="8" s="1"/>
  <c r="BE15" i="8" s="1"/>
  <c r="BE16" i="8" s="1"/>
  <c r="BE17" i="8" s="1"/>
  <c r="K18" i="8" s="1"/>
  <c r="I32" i="1"/>
  <c r="AL163" i="9"/>
  <c r="AL164" i="9" s="1"/>
  <c r="AL165" i="9" s="1"/>
  <c r="AL166" i="9" s="1"/>
  <c r="AL167" i="9" s="1"/>
  <c r="E168" i="9" s="1"/>
  <c r="BB177" i="9"/>
  <c r="BB178" i="9" s="1"/>
  <c r="BB179" i="9" s="1"/>
  <c r="BB180" i="9" s="1"/>
  <c r="BB176" i="9"/>
  <c r="BB2" i="8" s="1"/>
  <c r="AG177" i="9"/>
  <c r="AG178" i="9" s="1"/>
  <c r="AG179" i="9" s="1"/>
  <c r="AG180" i="9" s="1"/>
  <c r="AG176" i="9"/>
  <c r="AG2" i="8" s="1"/>
  <c r="AG3" i="8" l="1"/>
  <c r="AG4" i="8" s="1"/>
  <c r="AG5" i="8" s="1"/>
  <c r="AG6" i="8" s="1"/>
  <c r="AG7" i="8" s="1"/>
  <c r="AG8" i="8" s="1"/>
  <c r="AG9" i="8" s="1"/>
  <c r="AG10" i="8" s="1"/>
  <c r="AG11" i="8" s="1"/>
  <c r="AG12" i="8" s="1"/>
  <c r="AG13" i="8" s="1"/>
  <c r="AG14" i="8" s="1"/>
  <c r="AG15" i="8" s="1"/>
  <c r="E16" i="8" s="1"/>
  <c r="I5" i="1"/>
  <c r="BG161" i="9"/>
  <c r="BG162" i="9" s="1"/>
  <c r="BG163" i="9" s="1"/>
  <c r="BG164" i="9" s="1"/>
  <c r="BG165" i="9" s="1"/>
  <c r="BG166" i="9" s="1"/>
  <c r="BG167" i="9" s="1"/>
  <c r="BG168" i="9" s="1"/>
  <c r="BG169" i="9" s="1"/>
  <c r="BG170" i="9" s="1"/>
  <c r="BG171" i="9" s="1"/>
  <c r="BG172" i="9" s="1"/>
  <c r="BG173" i="9" s="1"/>
  <c r="BG174" i="9" s="1"/>
  <c r="BG175" i="9" s="1"/>
  <c r="AD161" i="9"/>
  <c r="AD162" i="9" s="1"/>
  <c r="AD163" i="9" s="1"/>
  <c r="AD164" i="9" s="1"/>
  <c r="AD165" i="9" s="1"/>
  <c r="AD166" i="9" s="1"/>
  <c r="AD167" i="9" s="1"/>
  <c r="AD168" i="9" s="1"/>
  <c r="AD169" i="9" s="1"/>
  <c r="AD170" i="9" s="1"/>
  <c r="AD171" i="9" s="1"/>
  <c r="AD172" i="9" s="1"/>
  <c r="AD173" i="9" s="1"/>
  <c r="AD174" i="9" s="1"/>
  <c r="AD175" i="9" s="1"/>
  <c r="AX161" i="9"/>
  <c r="AX162" i="9" s="1"/>
  <c r="AX163" i="9" s="1"/>
  <c r="AX164" i="9" s="1"/>
  <c r="K165" i="9" s="1"/>
  <c r="AW161" i="9"/>
  <c r="AW162" i="9" s="1"/>
  <c r="AW163" i="9" s="1"/>
  <c r="AW164" i="9" s="1"/>
  <c r="AW165" i="9" s="1"/>
  <c r="AW166" i="9" s="1"/>
  <c r="AW167" i="9" s="1"/>
  <c r="AW168" i="9" s="1"/>
  <c r="AW169" i="9" s="1"/>
  <c r="AW170" i="9" s="1"/>
  <c r="AW171" i="9" s="1"/>
  <c r="AW172" i="9" s="1"/>
  <c r="AW173" i="9" s="1"/>
  <c r="AW174" i="9" s="1"/>
  <c r="AW175" i="9" s="1"/>
  <c r="U18" i="8"/>
  <c r="V18" i="8" s="1"/>
  <c r="AZ2" i="8"/>
  <c r="AC159" i="9"/>
  <c r="AC160" i="9" s="1"/>
  <c r="BF161" i="9"/>
  <c r="BF162" i="9" s="1"/>
  <c r="BF163" i="9" s="1"/>
  <c r="BF164" i="9" s="1"/>
  <c r="BF165" i="9" s="1"/>
  <c r="BF166" i="9" s="1"/>
  <c r="BF167" i="9" s="1"/>
  <c r="BF168" i="9" s="1"/>
  <c r="BF169" i="9" s="1"/>
  <c r="BF170" i="9" s="1"/>
  <c r="BF171" i="9" s="1"/>
  <c r="BF172" i="9" s="1"/>
  <c r="BF173" i="9" s="1"/>
  <c r="BF174" i="9" s="1"/>
  <c r="BF175" i="9" s="1"/>
  <c r="AS177" i="9"/>
  <c r="AS178" i="9" s="1"/>
  <c r="AS179" i="9" s="1"/>
  <c r="AS180" i="9" s="1"/>
  <c r="AS176" i="9"/>
  <c r="AS2" i="8" s="1"/>
  <c r="BB3" i="8"/>
  <c r="BB4" i="8" s="1"/>
  <c r="BB5" i="8" s="1"/>
  <c r="BB6" i="8" s="1"/>
  <c r="BB7" i="8" s="1"/>
  <c r="BB8" i="8" s="1"/>
  <c r="BB9" i="8" s="1"/>
  <c r="BB10" i="8" s="1"/>
  <c r="BB11" i="8" s="1"/>
  <c r="BB12" i="8" s="1"/>
  <c r="BB13" i="8" s="1"/>
  <c r="BB14" i="8" s="1"/>
  <c r="K15" i="8" s="1"/>
  <c r="I23" i="1"/>
  <c r="AQ161" i="9"/>
  <c r="AQ162" i="9" s="1"/>
  <c r="AQ163" i="9" s="1"/>
  <c r="AQ164" i="9" s="1"/>
  <c r="AQ165" i="9" s="1"/>
  <c r="AQ166" i="9" s="1"/>
  <c r="AQ167" i="9" s="1"/>
  <c r="AQ168" i="9" s="1"/>
  <c r="AQ169" i="9" s="1"/>
  <c r="AQ170" i="9" s="1"/>
  <c r="AQ171" i="9" s="1"/>
  <c r="AQ172" i="9" s="1"/>
  <c r="AQ173" i="9" s="1"/>
  <c r="AQ174" i="9" s="1"/>
  <c r="AQ175" i="9" s="1"/>
  <c r="U168" i="9"/>
  <c r="V168" i="9" s="1"/>
  <c r="W168" i="9" s="1"/>
  <c r="AH168" i="9" s="1"/>
  <c r="AH169" i="9" s="1"/>
  <c r="AH170" i="9" s="1"/>
  <c r="AH171" i="9" s="1"/>
  <c r="AH172" i="9" s="1"/>
  <c r="AH173" i="9" s="1"/>
  <c r="AH174" i="9" s="1"/>
  <c r="AH175" i="9" s="1"/>
  <c r="U164" i="9"/>
  <c r="V164" i="9" s="1"/>
  <c r="W164" i="9" s="1"/>
  <c r="AB164" i="9" s="1"/>
  <c r="AB165" i="9" s="1"/>
  <c r="AB166" i="9" s="1"/>
  <c r="AB167" i="9" s="1"/>
  <c r="AB168" i="9" s="1"/>
  <c r="AB169" i="9" s="1"/>
  <c r="K170" i="9" s="1"/>
  <c r="U162" i="9"/>
  <c r="V162" i="9" s="1"/>
  <c r="W162" i="9" s="1"/>
  <c r="AV162" i="9" s="1"/>
  <c r="AV163" i="9" s="1"/>
  <c r="AV164" i="9" s="1"/>
  <c r="AV165" i="9" s="1"/>
  <c r="AV166" i="9" s="1"/>
  <c r="AV167" i="9" s="1"/>
  <c r="AV168" i="9" s="1"/>
  <c r="K169" i="9" s="1"/>
  <c r="W167" i="9"/>
  <c r="AI167" i="9" s="1"/>
  <c r="AI168" i="9" s="1"/>
  <c r="AI169" i="9" s="1"/>
  <c r="AI170" i="9" s="1"/>
  <c r="E171" i="9" s="1"/>
  <c r="BD167" i="9"/>
  <c r="BD168" i="9" s="1"/>
  <c r="BD169" i="9" s="1"/>
  <c r="BD170" i="9" s="1"/>
  <c r="BD171" i="9" s="1"/>
  <c r="BD172" i="9" s="1"/>
  <c r="BD173" i="9" s="1"/>
  <c r="BD174" i="9" s="1"/>
  <c r="E175" i="9" s="1"/>
  <c r="AP177" i="9"/>
  <c r="AP178" i="9" s="1"/>
  <c r="AP179" i="9" s="1"/>
  <c r="AP180" i="9" s="1"/>
  <c r="AP176" i="9"/>
  <c r="AP2" i="8" s="1"/>
  <c r="U169" i="9" l="1"/>
  <c r="V169" i="9" s="1"/>
  <c r="U170" i="9"/>
  <c r="V170" i="9" s="1"/>
  <c r="AH177" i="9"/>
  <c r="AH178" i="9" s="1"/>
  <c r="AH179" i="9" s="1"/>
  <c r="AH180" i="9" s="1"/>
  <c r="AH176" i="9"/>
  <c r="AH2" i="8" s="1"/>
  <c r="BG176" i="9"/>
  <c r="BG2" i="8" s="1"/>
  <c r="BG177" i="9"/>
  <c r="BG178" i="9" s="1"/>
  <c r="BG179" i="9" s="1"/>
  <c r="BG180" i="9" s="1"/>
  <c r="BF177" i="9"/>
  <c r="BF178" i="9" s="1"/>
  <c r="BF179" i="9" s="1"/>
  <c r="BF180" i="9" s="1"/>
  <c r="BF176" i="9"/>
  <c r="BF2" i="8" s="1"/>
  <c r="E3" i="8"/>
  <c r="I33" i="1"/>
  <c r="AZ3" i="8"/>
  <c r="AZ4" i="8" s="1"/>
  <c r="AZ5" i="8" s="1"/>
  <c r="AZ6" i="8" s="1"/>
  <c r="AZ7" i="8" s="1"/>
  <c r="AZ8" i="8" s="1"/>
  <c r="AZ9" i="8" s="1"/>
  <c r="AZ10" i="8" s="1"/>
  <c r="AZ11" i="8" s="1"/>
  <c r="AZ12" i="8" s="1"/>
  <c r="AZ13" i="8" s="1"/>
  <c r="E14" i="8" s="1"/>
  <c r="I24" i="1"/>
  <c r="AE162" i="9"/>
  <c r="AE163" i="9" s="1"/>
  <c r="AE164" i="9" s="1"/>
  <c r="AE165" i="9" s="1"/>
  <c r="AE166" i="9" s="1"/>
  <c r="AE167" i="9" s="1"/>
  <c r="AE168" i="9" s="1"/>
  <c r="AE169" i="9" s="1"/>
  <c r="AE170" i="9" s="1"/>
  <c r="AE171" i="9" s="1"/>
  <c r="AE172" i="9" s="1"/>
  <c r="AE173" i="9" s="1"/>
  <c r="AE174" i="9" s="1"/>
  <c r="AE175" i="9" s="1"/>
  <c r="AL168" i="9"/>
  <c r="AL169" i="9" s="1"/>
  <c r="AL170" i="9" s="1"/>
  <c r="AL171" i="9" s="1"/>
  <c r="AL172" i="9" s="1"/>
  <c r="K173" i="9" s="1"/>
  <c r="W18" i="8"/>
  <c r="BE18" i="8" s="1"/>
  <c r="BE19" i="8" s="1"/>
  <c r="BE20" i="8" s="1"/>
  <c r="BE21" i="8" s="1"/>
  <c r="BE22" i="8" s="1"/>
  <c r="BE23" i="8" s="1"/>
  <c r="BE24" i="8" s="1"/>
  <c r="BE25" i="8" s="1"/>
  <c r="BE26" i="8" s="1"/>
  <c r="BE27" i="8" s="1"/>
  <c r="BE28" i="8" s="1"/>
  <c r="E29" i="8" s="1"/>
  <c r="BH18" i="8"/>
  <c r="BH19" i="8" s="1"/>
  <c r="BH20" i="8" s="1"/>
  <c r="BH21" i="8" s="1"/>
  <c r="K22" i="8" s="1"/>
  <c r="AQ177" i="9"/>
  <c r="AQ178" i="9" s="1"/>
  <c r="AQ179" i="9" s="1"/>
  <c r="AQ180" i="9" s="1"/>
  <c r="AQ176" i="9"/>
  <c r="AQ2" i="8" s="1"/>
  <c r="AD177" i="9"/>
  <c r="AD178" i="9" s="1"/>
  <c r="AD179" i="9" s="1"/>
  <c r="AD180" i="9" s="1"/>
  <c r="AD176" i="9"/>
  <c r="AD2" i="8" s="1"/>
  <c r="AC161" i="9"/>
  <c r="AC162" i="9" s="1"/>
  <c r="AC163" i="9" s="1"/>
  <c r="AC164" i="9" s="1"/>
  <c r="E165" i="9" s="1"/>
  <c r="AP3" i="8"/>
  <c r="AP4" i="8" s="1"/>
  <c r="AP5" i="8" s="1"/>
  <c r="AP6" i="8" s="1"/>
  <c r="E7" i="8" s="1"/>
  <c r="I22" i="1"/>
  <c r="AW176" i="9"/>
  <c r="AW177" i="9"/>
  <c r="AW178" i="9" s="1"/>
  <c r="AW179" i="9" s="1"/>
  <c r="AW180" i="9" s="1"/>
  <c r="BC164" i="9"/>
  <c r="BC165" i="9" s="1"/>
  <c r="BC166" i="9" s="1"/>
  <c r="BC167" i="9" s="1"/>
  <c r="BC168" i="9" s="1"/>
  <c r="BC169" i="9" s="1"/>
  <c r="BC170" i="9" s="1"/>
  <c r="BC171" i="9" s="1"/>
  <c r="BC172" i="9" s="1"/>
  <c r="BC173" i="9" s="1"/>
  <c r="BC174" i="9" s="1"/>
  <c r="BC175" i="9" s="1"/>
  <c r="AQ3" i="8" l="1"/>
  <c r="AQ4" i="8" s="1"/>
  <c r="AQ5" i="8" s="1"/>
  <c r="AQ6" i="8" s="1"/>
  <c r="AQ7" i="8" s="1"/>
  <c r="AQ8" i="8" s="1"/>
  <c r="AQ9" i="8" s="1"/>
  <c r="AQ10" i="8" s="1"/>
  <c r="AQ11" i="8" s="1"/>
  <c r="AQ12" i="8" s="1"/>
  <c r="AQ13" i="8" s="1"/>
  <c r="AQ14" i="8" s="1"/>
  <c r="AQ15" i="8" s="1"/>
  <c r="AQ16" i="8" s="1"/>
  <c r="K17" i="8" s="1"/>
  <c r="I31" i="1"/>
  <c r="BG3" i="8"/>
  <c r="BG4" i="8" s="1"/>
  <c r="BG5" i="8" s="1"/>
  <c r="BG6" i="8" s="1"/>
  <c r="BG7" i="8" s="1"/>
  <c r="BG8" i="8" s="1"/>
  <c r="BG9" i="8" s="1"/>
  <c r="BG10" i="8" s="1"/>
  <c r="BG11" i="8" s="1"/>
  <c r="BG12" i="8" s="1"/>
  <c r="K13" i="8" s="1"/>
  <c r="I28" i="1"/>
  <c r="AD3" i="8"/>
  <c r="K4" i="8" s="1"/>
  <c r="I15" i="1"/>
  <c r="U173" i="9"/>
  <c r="V173" i="9" s="1"/>
  <c r="AH3" i="8"/>
  <c r="AH4" i="8" s="1"/>
  <c r="AH5" i="8" s="1"/>
  <c r="AH6" i="8" s="1"/>
  <c r="AH7" i="8" s="1"/>
  <c r="K8" i="8" s="1"/>
  <c r="I11" i="1"/>
  <c r="BC177" i="9"/>
  <c r="BC178" i="9" s="1"/>
  <c r="BC179" i="9" s="1"/>
  <c r="BC180" i="9" s="1"/>
  <c r="BC176" i="9"/>
  <c r="AE177" i="9"/>
  <c r="AE178" i="9" s="1"/>
  <c r="AE179" i="9" s="1"/>
  <c r="AE180" i="9" s="1"/>
  <c r="AE176" i="9"/>
  <c r="AE2" i="8" s="1"/>
  <c r="W170" i="9"/>
  <c r="AB170" i="9" s="1"/>
  <c r="AB171" i="9" s="1"/>
  <c r="AB172" i="9" s="1"/>
  <c r="AB173" i="9" s="1"/>
  <c r="AB174" i="9" s="1"/>
  <c r="K175" i="9" s="1"/>
  <c r="AN170" i="9"/>
  <c r="AN171" i="9" s="1"/>
  <c r="AN172" i="9" s="1"/>
  <c r="AN173" i="9" s="1"/>
  <c r="AN174" i="9" s="1"/>
  <c r="AN175" i="9" s="1"/>
  <c r="U14" i="8"/>
  <c r="V14" i="8" s="1"/>
  <c r="W14" i="8" s="1"/>
  <c r="AT14" i="8" s="1"/>
  <c r="AT15" i="8" s="1"/>
  <c r="AT16" i="8" s="1"/>
  <c r="AT17" i="8" s="1"/>
  <c r="AT18" i="8" s="1"/>
  <c r="AT19" i="8" s="1"/>
  <c r="AT20" i="8" s="1"/>
  <c r="AT21" i="8" s="1"/>
  <c r="AT22" i="8" s="1"/>
  <c r="AT23" i="8" s="1"/>
  <c r="AT24" i="8" s="1"/>
  <c r="AT25" i="8" s="1"/>
  <c r="AT26" i="8" s="1"/>
  <c r="E27" i="8" s="1"/>
  <c r="BF3" i="8"/>
  <c r="BF4" i="8" s="1"/>
  <c r="BF5" i="8" s="1"/>
  <c r="BF6" i="8" s="1"/>
  <c r="BF7" i="8" s="1"/>
  <c r="BF8" i="8" s="1"/>
  <c r="BF9" i="8" s="1"/>
  <c r="BF10" i="8" s="1"/>
  <c r="BF11" i="8" s="1"/>
  <c r="BF12" i="8" s="1"/>
  <c r="BF13" i="8" s="1"/>
  <c r="BF14" i="8" s="1"/>
  <c r="BF15" i="8" s="1"/>
  <c r="K16" i="8" s="1"/>
  <c r="I17" i="1"/>
  <c r="AW2" i="8"/>
  <c r="W169" i="9"/>
  <c r="AV169" i="9" s="1"/>
  <c r="AV170" i="9" s="1"/>
  <c r="AV171" i="9" s="1"/>
  <c r="K172" i="9" s="1"/>
  <c r="AF169" i="9"/>
  <c r="AF170" i="9" s="1"/>
  <c r="AF171" i="9" s="1"/>
  <c r="AF172" i="9" s="1"/>
  <c r="AF173" i="9" s="1"/>
  <c r="AF174" i="9" s="1"/>
  <c r="AF175" i="9" s="1"/>
  <c r="U7" i="8"/>
  <c r="V7" i="8" s="1"/>
  <c r="W7" i="8" s="1"/>
  <c r="AR7" i="8" s="1"/>
  <c r="AR8" i="8" s="1"/>
  <c r="AR9" i="8" s="1"/>
  <c r="AR10" i="8" s="1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E30" i="8" s="1"/>
  <c r="U165" i="9"/>
  <c r="V165" i="9" s="1"/>
  <c r="W165" i="9" s="1"/>
  <c r="AX165" i="9" s="1"/>
  <c r="AX166" i="9" s="1"/>
  <c r="AX167" i="9" s="1"/>
  <c r="AX168" i="9" s="1"/>
  <c r="AX169" i="9" s="1"/>
  <c r="AX170" i="9" s="1"/>
  <c r="K171" i="9" s="1"/>
  <c r="U172" i="9" l="1"/>
  <c r="V172" i="9" s="1"/>
  <c r="W173" i="9"/>
  <c r="AL173" i="9" s="1"/>
  <c r="AL174" i="9" s="1"/>
  <c r="AL175" i="9" s="1"/>
  <c r="AM173" i="9"/>
  <c r="AM174" i="9" s="1"/>
  <c r="AM175" i="9" s="1"/>
  <c r="AM176" i="9" s="1"/>
  <c r="U16" i="8"/>
  <c r="V16" i="8" s="1"/>
  <c r="AF177" i="9"/>
  <c r="AF178" i="9" s="1"/>
  <c r="AF179" i="9" s="1"/>
  <c r="AF180" i="9" s="1"/>
  <c r="AF176" i="9"/>
  <c r="AF2" i="8" s="1"/>
  <c r="AW3" i="8"/>
  <c r="AW4" i="8" s="1"/>
  <c r="AW5" i="8" s="1"/>
  <c r="AW6" i="8" s="1"/>
  <c r="AW7" i="8" s="1"/>
  <c r="AW8" i="8" s="1"/>
  <c r="AW9" i="8" s="1"/>
  <c r="AW10" i="8" s="1"/>
  <c r="AW11" i="8" s="1"/>
  <c r="K12" i="8" s="1"/>
  <c r="I13" i="1"/>
  <c r="AN176" i="9"/>
  <c r="AN177" i="9"/>
  <c r="AN178" i="9" s="1"/>
  <c r="AN179" i="9" s="1"/>
  <c r="AN180" i="9" s="1"/>
  <c r="U13" i="8"/>
  <c r="V13" i="8" s="1"/>
  <c r="U171" i="9"/>
  <c r="V171" i="9" s="1"/>
  <c r="AC165" i="9"/>
  <c r="AC166" i="9" s="1"/>
  <c r="AC167" i="9" s="1"/>
  <c r="AC168" i="9" s="1"/>
  <c r="AC169" i="9" s="1"/>
  <c r="AC170" i="9" s="1"/>
  <c r="AC171" i="9" s="1"/>
  <c r="AC172" i="9" s="1"/>
  <c r="AC173" i="9" s="1"/>
  <c r="AC174" i="9" s="1"/>
  <c r="AC175" i="9" s="1"/>
  <c r="AE3" i="8"/>
  <c r="E4" i="8" s="1"/>
  <c r="I19" i="1"/>
  <c r="AZ14" i="8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K33" i="8" s="1"/>
  <c r="U175" i="9"/>
  <c r="V175" i="9" s="1"/>
  <c r="AP7" i="8"/>
  <c r="AP8" i="8" s="1"/>
  <c r="AP9" i="8" s="1"/>
  <c r="AP10" i="8" s="1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K31" i="8" s="1"/>
  <c r="BC2" i="8"/>
  <c r="U17" i="8"/>
  <c r="V17" i="8" s="1"/>
  <c r="AF3" i="8" l="1"/>
  <c r="AF4" i="8" s="1"/>
  <c r="E5" i="8" s="1"/>
  <c r="I12" i="1"/>
  <c r="W16" i="8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E34" i="8" s="1"/>
  <c r="AG16" i="8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K27" i="8" s="1"/>
  <c r="U4" i="8"/>
  <c r="V4" i="8" s="1"/>
  <c r="W4" i="8" s="1"/>
  <c r="AD4" i="8" s="1"/>
  <c r="AD5" i="8" s="1"/>
  <c r="AD6" i="8" s="1"/>
  <c r="AD7" i="8" s="1"/>
  <c r="AD8" i="8" s="1"/>
  <c r="AD9" i="8" s="1"/>
  <c r="AD10" i="8" s="1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E21" i="8" s="1"/>
  <c r="BC3" i="8"/>
  <c r="BC4" i="8" s="1"/>
  <c r="K5" i="8" s="1"/>
  <c r="I26" i="1"/>
  <c r="AC176" i="9"/>
  <c r="AC2" i="8" s="1"/>
  <c r="AC177" i="9"/>
  <c r="AC178" i="9" s="1"/>
  <c r="AC179" i="9" s="1"/>
  <c r="AC180" i="9" s="1"/>
  <c r="K177" i="9"/>
  <c r="W171" i="9"/>
  <c r="AX171" i="9" s="1"/>
  <c r="AX172" i="9" s="1"/>
  <c r="AX173" i="9" s="1"/>
  <c r="K174" i="9" s="1"/>
  <c r="AI171" i="9"/>
  <c r="AI172" i="9" s="1"/>
  <c r="AI173" i="9" s="1"/>
  <c r="AI174" i="9" s="1"/>
  <c r="AI175" i="9" s="1"/>
  <c r="AL176" i="9"/>
  <c r="AL177" i="9"/>
  <c r="AL178" i="9" s="1"/>
  <c r="AL179" i="9" s="1"/>
  <c r="AL180" i="9" s="1"/>
  <c r="W172" i="9"/>
  <c r="AV172" i="9" s="1"/>
  <c r="AV173" i="9" s="1"/>
  <c r="AV174" i="9" s="1"/>
  <c r="AV175" i="9" s="1"/>
  <c r="K176" i="9" s="1"/>
  <c r="BA172" i="9"/>
  <c r="BA173" i="9" s="1"/>
  <c r="BA174" i="9" s="1"/>
  <c r="BA175" i="9" s="1"/>
  <c r="W17" i="8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E31" i="8" s="1"/>
  <c r="AA17" i="8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K29" i="8" s="1"/>
  <c r="W13" i="8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K28" i="8" s="1"/>
  <c r="AK13" i="8"/>
  <c r="AK14" i="8" s="1"/>
  <c r="AK15" i="8" s="1"/>
  <c r="AK16" i="8" s="1"/>
  <c r="AK17" i="8" s="1"/>
  <c r="AK18" i="8" s="1"/>
  <c r="AK19" i="8" s="1"/>
  <c r="AK20" i="8" s="1"/>
  <c r="AK21" i="8" s="1"/>
  <c r="AK22" i="8" s="1"/>
  <c r="AK23" i="8" s="1"/>
  <c r="AK24" i="8" s="1"/>
  <c r="AK25" i="8" s="1"/>
  <c r="AK26" i="8" s="1"/>
  <c r="AK27" i="8" s="1"/>
  <c r="AK28" i="8" s="1"/>
  <c r="AK29" i="8" s="1"/>
  <c r="AK30" i="8" s="1"/>
  <c r="AK31" i="8" s="1"/>
  <c r="AK32" i="8" s="1"/>
  <c r="E33" i="8" s="1"/>
  <c r="W175" i="9"/>
  <c r="AB175" i="9" s="1"/>
  <c r="BD175" i="9"/>
  <c r="AN2" i="8"/>
  <c r="U31" i="8" l="1"/>
  <c r="V31" i="8" s="1"/>
  <c r="W31" i="8" s="1"/>
  <c r="AP31" i="8" s="1"/>
  <c r="AP32" i="8" s="1"/>
  <c r="AP33" i="8" s="1"/>
  <c r="AP34" i="8" s="1"/>
  <c r="AP35" i="8" s="1"/>
  <c r="AP36" i="8" s="1"/>
  <c r="E37" i="8" s="1"/>
  <c r="AE4" i="8"/>
  <c r="AE5" i="8" s="1"/>
  <c r="AE6" i="8" s="1"/>
  <c r="AE7" i="8" s="1"/>
  <c r="AE8" i="8" s="1"/>
  <c r="AE9" i="8" s="1"/>
  <c r="AE10" i="8" s="1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K26" i="8" s="1"/>
  <c r="BA177" i="9"/>
  <c r="BA178" i="9" s="1"/>
  <c r="BA179" i="9" s="1"/>
  <c r="BA180" i="9" s="1"/>
  <c r="E176" i="9"/>
  <c r="U27" i="8"/>
  <c r="V27" i="8" s="1"/>
  <c r="U29" i="8"/>
  <c r="V29" i="8" s="1"/>
  <c r="AN3" i="8"/>
  <c r="AN4" i="8" s="1"/>
  <c r="AN5" i="8" s="1"/>
  <c r="K6" i="8" s="1"/>
  <c r="I14" i="1"/>
  <c r="U174" i="9"/>
  <c r="V174" i="9" s="1"/>
  <c r="AL2" i="8"/>
  <c r="AI176" i="9"/>
  <c r="AI177" i="9"/>
  <c r="AI178" i="9" s="1"/>
  <c r="AI179" i="9" s="1"/>
  <c r="AI180" i="9" s="1"/>
  <c r="BD177" i="9"/>
  <c r="BD178" i="9" s="1"/>
  <c r="K179" i="9" s="1"/>
  <c r="BD176" i="9"/>
  <c r="AB176" i="9"/>
  <c r="AB177" i="9"/>
  <c r="AB178" i="9" s="1"/>
  <c r="AB179" i="9" s="1"/>
  <c r="AB180" i="9" s="1"/>
  <c r="K3" i="8"/>
  <c r="I30" i="1"/>
  <c r="U33" i="8"/>
  <c r="V33" i="8" s="1"/>
  <c r="W33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K50" i="8" s="1"/>
  <c r="U5" i="8"/>
  <c r="V5" i="8" s="1"/>
  <c r="W5" i="8" s="1"/>
  <c r="BC5" i="8" s="1"/>
  <c r="BC6" i="8" s="1"/>
  <c r="BC7" i="8" s="1"/>
  <c r="BC8" i="8" s="1"/>
  <c r="BC9" i="8" s="1"/>
  <c r="BC10" i="8" s="1"/>
  <c r="BC11" i="8" s="1"/>
  <c r="BC12" i="8" s="1"/>
  <c r="BC13" i="8" s="1"/>
  <c r="BC14" i="8" s="1"/>
  <c r="BC15" i="8" s="1"/>
  <c r="BC16" i="8" s="1"/>
  <c r="BC17" i="8" s="1"/>
  <c r="BC18" i="8" s="1"/>
  <c r="BC19" i="8" s="1"/>
  <c r="BC20" i="8" s="1"/>
  <c r="BC21" i="8" s="1"/>
  <c r="BC22" i="8" s="1"/>
  <c r="BC23" i="8" s="1"/>
  <c r="BC24" i="8" s="1"/>
  <c r="E25" i="8" s="1"/>
  <c r="U176" i="9" l="1"/>
  <c r="V176" i="9" s="1"/>
  <c r="W176" i="9" s="1"/>
  <c r="AV176" i="9" s="1"/>
  <c r="W27" i="8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E50" i="8" s="1"/>
  <c r="AT27" i="8"/>
  <c r="AT28" i="8" s="1"/>
  <c r="AT29" i="8" s="1"/>
  <c r="AT30" i="8" s="1"/>
  <c r="AT31" i="8" s="1"/>
  <c r="AT32" i="8" s="1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K45" i="8" s="1"/>
  <c r="AI2" i="8"/>
  <c r="W174" i="9"/>
  <c r="AX174" i="9" s="1"/>
  <c r="AX175" i="9" s="1"/>
  <c r="AJ174" i="9"/>
  <c r="AJ175" i="9" s="1"/>
  <c r="AK33" i="8"/>
  <c r="AK34" i="8" s="1"/>
  <c r="AK35" i="8" s="1"/>
  <c r="AK36" i="8" s="1"/>
  <c r="AK37" i="8" s="1"/>
  <c r="AK38" i="8" s="1"/>
  <c r="AK39" i="8" s="1"/>
  <c r="AK40" i="8" s="1"/>
  <c r="AK41" i="8" s="1"/>
  <c r="AK42" i="8" s="1"/>
  <c r="AK43" i="8" s="1"/>
  <c r="AK44" i="8" s="1"/>
  <c r="AK45" i="8" s="1"/>
  <c r="AK46" i="8" s="1"/>
  <c r="AK47" i="8" s="1"/>
  <c r="AK48" i="8" s="1"/>
  <c r="K49" i="8" s="1"/>
  <c r="AF5" i="8"/>
  <c r="AF6" i="8" s="1"/>
  <c r="AF7" i="8" s="1"/>
  <c r="AF8" i="8" s="1"/>
  <c r="AF9" i="8" s="1"/>
  <c r="AF10" i="8" s="1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K23" i="8" s="1"/>
  <c r="W29" i="8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E46" i="8" s="1"/>
  <c r="BE29" i="8"/>
  <c r="BE30" i="8" s="1"/>
  <c r="BE31" i="8" s="1"/>
  <c r="BE32" i="8" s="1"/>
  <c r="BE33" i="8" s="1"/>
  <c r="BE34" i="8" s="1"/>
  <c r="BE35" i="8" s="1"/>
  <c r="BE36" i="8" s="1"/>
  <c r="K37" i="8" s="1"/>
  <c r="AL3" i="8"/>
  <c r="AL4" i="8" s="1"/>
  <c r="AL5" i="8" s="1"/>
  <c r="AL6" i="8" s="1"/>
  <c r="AL7" i="8" s="1"/>
  <c r="AL8" i="8" s="1"/>
  <c r="AL9" i="8" s="1"/>
  <c r="E10" i="8" s="1"/>
  <c r="I7" i="1"/>
  <c r="U37" i="8"/>
  <c r="V37" i="8" s="1"/>
  <c r="W37" i="8" s="1"/>
  <c r="U3" i="8"/>
  <c r="V3" i="8" s="1"/>
  <c r="AB2" i="8"/>
  <c r="AQ31" i="8"/>
  <c r="AQ32" i="8" s="1"/>
  <c r="AQ33" i="8" s="1"/>
  <c r="AQ34" i="8" s="1"/>
  <c r="K35" i="8" s="1"/>
  <c r="AB3" i="8" l="1"/>
  <c r="AB4" i="8" s="1"/>
  <c r="AB5" i="8" s="1"/>
  <c r="AB6" i="8" s="1"/>
  <c r="AB7" i="8" s="1"/>
  <c r="AB8" i="8" s="1"/>
  <c r="AB9" i="8" s="1"/>
  <c r="AB10" i="8" s="1"/>
  <c r="AB11" i="8" s="1"/>
  <c r="AB12" i="8" s="1"/>
  <c r="AB13" i="8" s="1"/>
  <c r="AB14" i="8" s="1"/>
  <c r="E15" i="8" s="1"/>
  <c r="I6" i="1"/>
  <c r="AI3" i="8"/>
  <c r="AI4" i="8" s="1"/>
  <c r="AI5" i="8" s="1"/>
  <c r="AI6" i="8" s="1"/>
  <c r="AI7" i="8" s="1"/>
  <c r="AI8" i="8" s="1"/>
  <c r="AI9" i="8" s="1"/>
  <c r="AI10" i="8" s="1"/>
  <c r="K11" i="8" s="1"/>
  <c r="I16" i="1"/>
  <c r="AX176" i="9"/>
  <c r="AX177" i="9"/>
  <c r="AX178" i="9" s="1"/>
  <c r="AX179" i="9" s="1"/>
  <c r="AX180" i="9" s="1"/>
  <c r="U50" i="8"/>
  <c r="V50" i="8" s="1"/>
  <c r="W50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E64" i="8" s="1"/>
  <c r="AJ176" i="9"/>
  <c r="AJ177" i="9"/>
  <c r="AJ178" i="9" s="1"/>
  <c r="E179" i="9" s="1"/>
  <c r="E177" i="9"/>
  <c r="W3" i="8"/>
  <c r="AC3" i="8" s="1"/>
  <c r="AC4" i="8" s="1"/>
  <c r="AC5" i="8" s="1"/>
  <c r="AC6" i="8" s="1"/>
  <c r="AC7" i="8" s="1"/>
  <c r="AC8" i="8" s="1"/>
  <c r="AC9" i="8" s="1"/>
  <c r="AC10" i="8" s="1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K30" i="8" s="1"/>
  <c r="AS3" i="8"/>
  <c r="AS4" i="8" s="1"/>
  <c r="AS5" i="8" s="1"/>
  <c r="AS6" i="8" s="1"/>
  <c r="AS7" i="8" s="1"/>
  <c r="AS8" i="8" s="1"/>
  <c r="AS9" i="8" s="1"/>
  <c r="AS10" i="8" s="1"/>
  <c r="AS11" i="8" s="1"/>
  <c r="AS12" i="8" s="1"/>
  <c r="AS13" i="8" s="1"/>
  <c r="AS14" i="8" s="1"/>
  <c r="AS15" i="8" s="1"/>
  <c r="AS16" i="8" s="1"/>
  <c r="AS17" i="8" s="1"/>
  <c r="AS18" i="8" s="1"/>
  <c r="AS19" i="8" s="1"/>
  <c r="AS20" i="8" s="1"/>
  <c r="AS21" i="8" s="1"/>
  <c r="E22" i="8" s="1"/>
  <c r="BA176" i="9"/>
  <c r="BA2" i="8" s="1"/>
  <c r="BE37" i="8"/>
  <c r="BE38" i="8" s="1"/>
  <c r="BE39" i="8" s="1"/>
  <c r="BE40" i="8" s="1"/>
  <c r="BE41" i="8" s="1"/>
  <c r="BE42" i="8" s="1"/>
  <c r="BE43" i="8" s="1"/>
  <c r="E44" i="8" s="1"/>
  <c r="AP37" i="8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K62" i="8" s="1"/>
  <c r="AX2" i="8" l="1"/>
  <c r="U179" i="9"/>
  <c r="V179" i="9" s="1"/>
  <c r="W179" i="9" s="1"/>
  <c r="BD179" i="9" s="1"/>
  <c r="BD180" i="9" s="1"/>
  <c r="BD2" i="8" s="1"/>
  <c r="BA3" i="8"/>
  <c r="BA4" i="8" s="1"/>
  <c r="BA5" i="8" s="1"/>
  <c r="BA6" i="8" s="1"/>
  <c r="BA7" i="8" s="1"/>
  <c r="BA8" i="8" s="1"/>
  <c r="BA9" i="8" s="1"/>
  <c r="BA10" i="8" s="1"/>
  <c r="BA11" i="8" s="1"/>
  <c r="E12" i="8" s="1"/>
  <c r="I10" i="1"/>
  <c r="AG50" i="8"/>
  <c r="AG51" i="8" s="1"/>
  <c r="AG52" i="8" s="1"/>
  <c r="AG53" i="8" s="1"/>
  <c r="K54" i="8" s="1"/>
  <c r="U11" i="8"/>
  <c r="V11" i="8" s="1"/>
  <c r="U22" i="8"/>
  <c r="V22" i="8" s="1"/>
  <c r="W22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K46" i="8" s="1"/>
  <c r="U15" i="8"/>
  <c r="V15" i="8" s="1"/>
  <c r="W15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E28" i="8" s="1"/>
  <c r="U30" i="8"/>
  <c r="V30" i="8" s="1"/>
  <c r="U177" i="9"/>
  <c r="V177" i="9" s="1"/>
  <c r="W177" i="9" s="1"/>
  <c r="AM177" i="9" s="1"/>
  <c r="K178" i="9" s="1"/>
  <c r="W11" i="8" l="1"/>
  <c r="AI11" i="8" s="1"/>
  <c r="AI12" i="8" s="1"/>
  <c r="AI13" i="8" s="1"/>
  <c r="AI14" i="8" s="1"/>
  <c r="AI15" i="8" s="1"/>
  <c r="AI16" i="8" s="1"/>
  <c r="AI17" i="8" s="1"/>
  <c r="AI18" i="8" s="1"/>
  <c r="AI19" i="8" s="1"/>
  <c r="AI20" i="8" s="1"/>
  <c r="AI21" i="8" s="1"/>
  <c r="AI22" i="8" s="1"/>
  <c r="E23" i="8" s="1"/>
  <c r="AU11" i="8"/>
  <c r="AU12" i="8" s="1"/>
  <c r="AU13" i="8" s="1"/>
  <c r="AU14" i="8" s="1"/>
  <c r="AU15" i="8" s="1"/>
  <c r="AU16" i="8" s="1"/>
  <c r="AU17" i="8" s="1"/>
  <c r="AU18" i="8" s="1"/>
  <c r="AU19" i="8" s="1"/>
  <c r="AU20" i="8" s="1"/>
  <c r="K21" i="8" s="1"/>
  <c r="U12" i="8"/>
  <c r="V12" i="8" s="1"/>
  <c r="W12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E26" i="8" s="1"/>
  <c r="BD3" i="8"/>
  <c r="BD4" i="8" s="1"/>
  <c r="BD5" i="8" s="1"/>
  <c r="BD6" i="8" s="1"/>
  <c r="BD7" i="8" s="1"/>
  <c r="BD8" i="8" s="1"/>
  <c r="BD9" i="8" s="1"/>
  <c r="K10" i="8" s="1"/>
  <c r="I8" i="1"/>
  <c r="U28" i="8"/>
  <c r="V28" i="8" s="1"/>
  <c r="W28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K65" i="8" s="1"/>
  <c r="AJ179" i="9"/>
  <c r="E180" i="9" s="1"/>
  <c r="AB15" i="8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K34" i="8" s="1"/>
  <c r="AS22" i="8"/>
  <c r="AS23" i="8" s="1"/>
  <c r="AS24" i="8" s="1"/>
  <c r="AS25" i="8" s="1"/>
  <c r="AS26" i="8" s="1"/>
  <c r="AS27" i="8" s="1"/>
  <c r="AS28" i="8" s="1"/>
  <c r="AS29" i="8" s="1"/>
  <c r="AS30" i="8" s="1"/>
  <c r="AS31" i="8" s="1"/>
  <c r="AS32" i="8" s="1"/>
  <c r="AS33" i="8" s="1"/>
  <c r="AS34" i="8" s="1"/>
  <c r="AS35" i="8" s="1"/>
  <c r="AS36" i="8" s="1"/>
  <c r="AS37" i="8" s="1"/>
  <c r="E38" i="8" s="1"/>
  <c r="AV177" i="9"/>
  <c r="E178" i="9" s="1"/>
  <c r="W30" i="8"/>
  <c r="AC30" i="8" s="1"/>
  <c r="AC31" i="8" s="1"/>
  <c r="AC32" i="8" s="1"/>
  <c r="AC33" i="8" s="1"/>
  <c r="AC34" i="8" s="1"/>
  <c r="E35" i="8" s="1"/>
  <c r="AR30" i="8"/>
  <c r="AR31" i="8" s="1"/>
  <c r="AR32" i="8" s="1"/>
  <c r="AR33" i="8" s="1"/>
  <c r="AR34" i="8" s="1"/>
  <c r="AR35" i="8" s="1"/>
  <c r="AR36" i="8" s="1"/>
  <c r="AR37" i="8" s="1"/>
  <c r="K38" i="8" s="1"/>
  <c r="AX3" i="8"/>
  <c r="AX4" i="8" s="1"/>
  <c r="AX5" i="8" s="1"/>
  <c r="AX6" i="8" s="1"/>
  <c r="AX7" i="8" s="1"/>
  <c r="AX8" i="8" s="1"/>
  <c r="E9" i="8" s="1"/>
  <c r="I9" i="1"/>
  <c r="U46" i="8"/>
  <c r="V46" i="8" s="1"/>
  <c r="U34" i="8" l="1"/>
  <c r="V34" i="8" s="1"/>
  <c r="BB28" i="8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E49" i="8" s="1"/>
  <c r="U10" i="8"/>
  <c r="V10" i="8" s="1"/>
  <c r="U26" i="8"/>
  <c r="V26" i="8" s="1"/>
  <c r="W26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E41" i="8" s="1"/>
  <c r="BA12" i="8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K25" i="8" s="1"/>
  <c r="W46" i="8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E62" i="8" s="1"/>
  <c r="AA46" i="8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K66" i="8" s="1"/>
  <c r="U35" i="8"/>
  <c r="V35" i="8" s="1"/>
  <c r="W35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E63" i="8" s="1"/>
  <c r="U178" i="9"/>
  <c r="V178" i="9" s="1"/>
  <c r="W178" i="9" s="1"/>
  <c r="AM178" i="9" s="1"/>
  <c r="AM179" i="9" s="1"/>
  <c r="AM180" i="9" s="1"/>
  <c r="AM2" i="8" s="1"/>
  <c r="U21" i="8"/>
  <c r="V21" i="8" s="1"/>
  <c r="U38" i="8"/>
  <c r="V38" i="8" s="1"/>
  <c r="W38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K63" i="8" s="1"/>
  <c r="AS38" i="8"/>
  <c r="AS39" i="8" s="1"/>
  <c r="AS40" i="8" s="1"/>
  <c r="AS41" i="8" s="1"/>
  <c r="AS42" i="8" s="1"/>
  <c r="AS43" i="8" s="1"/>
  <c r="AS44" i="8" s="1"/>
  <c r="AS45" i="8" s="1"/>
  <c r="AS46" i="8" s="1"/>
  <c r="AS47" i="8" s="1"/>
  <c r="AS48" i="8" s="1"/>
  <c r="AS49" i="8" s="1"/>
  <c r="AS50" i="8" s="1"/>
  <c r="AS51" i="8" s="1"/>
  <c r="AS52" i="8" s="1"/>
  <c r="AS53" i="8" s="1"/>
  <c r="AS54" i="8" s="1"/>
  <c r="AS55" i="8" s="1"/>
  <c r="AS56" i="8" s="1"/>
  <c r="AS57" i="8" s="1"/>
  <c r="AS58" i="8" s="1"/>
  <c r="AS59" i="8" s="1"/>
  <c r="AS60" i="8" s="1"/>
  <c r="AS61" i="8" s="1"/>
  <c r="AS62" i="8" s="1"/>
  <c r="AS63" i="8" s="1"/>
  <c r="AS64" i="8" s="1"/>
  <c r="AS65" i="8" s="1"/>
  <c r="E66" i="8" s="1"/>
  <c r="U23" i="8"/>
  <c r="V23" i="8" s="1"/>
  <c r="W23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E43" i="8" s="1"/>
  <c r="AI23" i="8"/>
  <c r="AI24" i="8" s="1"/>
  <c r="AI25" i="8" s="1"/>
  <c r="AI26" i="8" s="1"/>
  <c r="AI27" i="8" s="1"/>
  <c r="AI28" i="8" s="1"/>
  <c r="AI29" i="8" s="1"/>
  <c r="AI30" i="8" s="1"/>
  <c r="AI31" i="8" s="1"/>
  <c r="AI32" i="8" s="1"/>
  <c r="AI33" i="8" s="1"/>
  <c r="AI34" i="8" s="1"/>
  <c r="AI35" i="8" s="1"/>
  <c r="AI36" i="8" s="1"/>
  <c r="AI37" i="8" s="1"/>
  <c r="AI38" i="8" s="1"/>
  <c r="AI39" i="8" s="1"/>
  <c r="AI40" i="8" s="1"/>
  <c r="AI41" i="8" s="1"/>
  <c r="K42" i="8" s="1"/>
  <c r="U25" i="8" l="1"/>
  <c r="V25" i="8" s="1"/>
  <c r="AW26" i="8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K48" i="8" s="1"/>
  <c r="U66" i="8"/>
  <c r="V66" i="8" s="1"/>
  <c r="W66" i="8" s="1"/>
  <c r="W10" i="8"/>
  <c r="BD10" i="8" s="1"/>
  <c r="BD11" i="8" s="1"/>
  <c r="BD12" i="8" s="1"/>
  <c r="BD13" i="8" s="1"/>
  <c r="BD14" i="8" s="1"/>
  <c r="BD15" i="8" s="1"/>
  <c r="BD16" i="8" s="1"/>
  <c r="BD17" i="8" s="1"/>
  <c r="BD18" i="8" s="1"/>
  <c r="E19" i="8" s="1"/>
  <c r="AL10" i="8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K32" i="8" s="1"/>
  <c r="W21" i="8"/>
  <c r="AU21" i="8" s="1"/>
  <c r="AU22" i="8" s="1"/>
  <c r="AU23" i="8" s="1"/>
  <c r="AU24" i="8" s="1"/>
  <c r="AU25" i="8" s="1"/>
  <c r="AU26" i="8" s="1"/>
  <c r="AU27" i="8" s="1"/>
  <c r="AU28" i="8" s="1"/>
  <c r="AU29" i="8" s="1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AU42" i="8" s="1"/>
  <c r="K43" i="8" s="1"/>
  <c r="AD21" i="8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E48" i="8" s="1"/>
  <c r="AV178" i="9"/>
  <c r="AV179" i="9" s="1"/>
  <c r="K180" i="9" s="1"/>
  <c r="U49" i="8"/>
  <c r="V49" i="8" s="1"/>
  <c r="W49" i="8" s="1"/>
  <c r="AK49" i="8" s="1"/>
  <c r="AK50" i="8" s="1"/>
  <c r="AK51" i="8" s="1"/>
  <c r="AK52" i="8" s="1"/>
  <c r="AK53" i="8" s="1"/>
  <c r="E54" i="8" s="1"/>
  <c r="BB49" i="8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K61" i="8" s="1"/>
  <c r="AM3" i="8"/>
  <c r="AM4" i="8" s="1"/>
  <c r="AM5" i="8" s="1"/>
  <c r="AM6" i="8" s="1"/>
  <c r="AM7" i="8" s="1"/>
  <c r="E8" i="8" s="1"/>
  <c r="I2" i="1"/>
  <c r="AC35" i="8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K55" i="8" s="1"/>
  <c r="U63" i="8"/>
  <c r="V63" i="8" s="1"/>
  <c r="W63" i="8" s="1"/>
  <c r="AR63" i="8" s="1"/>
  <c r="AR64" i="8" s="1"/>
  <c r="AR65" i="8" s="1"/>
  <c r="AR66" i="8" s="1"/>
  <c r="AR67" i="8" s="1"/>
  <c r="AR68" i="8" s="1"/>
  <c r="AR69" i="8" s="1"/>
  <c r="AR70" i="8" s="1"/>
  <c r="E71" i="8" s="1"/>
  <c r="AA66" i="8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E92" i="8" s="1"/>
  <c r="W34" i="8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E45" i="8" s="1"/>
  <c r="BF34" i="8"/>
  <c r="BF35" i="8" s="1"/>
  <c r="BF36" i="8" s="1"/>
  <c r="BF37" i="8" s="1"/>
  <c r="BF38" i="8" s="1"/>
  <c r="BF39" i="8" s="1"/>
  <c r="BF40" i="8" s="1"/>
  <c r="BF41" i="8" s="1"/>
  <c r="BF42" i="8" s="1"/>
  <c r="BF43" i="8" s="1"/>
  <c r="K44" i="8" s="1"/>
  <c r="U62" i="8"/>
  <c r="V62" i="8" s="1"/>
  <c r="W62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K76" i="8" s="1"/>
  <c r="U48" i="8" l="1"/>
  <c r="V48" i="8" s="1"/>
  <c r="W48" i="8" s="1"/>
  <c r="AW48" i="8" s="1"/>
  <c r="AW49" i="8" s="1"/>
  <c r="AW50" i="8" s="1"/>
  <c r="AW51" i="8" s="1"/>
  <c r="AW52" i="8" s="1"/>
  <c r="K53" i="8" s="1"/>
  <c r="AQ63" i="8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E107" i="8" s="1"/>
  <c r="U44" i="8"/>
  <c r="V44" i="8" s="1"/>
  <c r="AS66" i="8"/>
  <c r="AS67" i="8" s="1"/>
  <c r="AS68" i="8" s="1"/>
  <c r="AS69" i="8" s="1"/>
  <c r="AS70" i="8" s="1"/>
  <c r="AS71" i="8" s="1"/>
  <c r="AS72" i="8" s="1"/>
  <c r="AS73" i="8" s="1"/>
  <c r="AS74" i="8" s="1"/>
  <c r="AS75" i="8" s="1"/>
  <c r="E76" i="8" s="1"/>
  <c r="W25" i="8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E42" i="8" s="1"/>
  <c r="BC25" i="8"/>
  <c r="BC26" i="8" s="1"/>
  <c r="BC27" i="8" s="1"/>
  <c r="BC28" i="8" s="1"/>
  <c r="BC29" i="8" s="1"/>
  <c r="BC30" i="8" s="1"/>
  <c r="BC31" i="8" s="1"/>
  <c r="BC32" i="8" s="1"/>
  <c r="BC33" i="8" s="1"/>
  <c r="BC34" i="8" s="1"/>
  <c r="BC35" i="8" s="1"/>
  <c r="BC36" i="8" s="1"/>
  <c r="BC37" i="8" s="1"/>
  <c r="BC38" i="8" s="1"/>
  <c r="BC39" i="8" s="1"/>
  <c r="BC40" i="8" s="1"/>
  <c r="K41" i="8" s="1"/>
  <c r="U8" i="8"/>
  <c r="V8" i="8" s="1"/>
  <c r="W8" i="8" s="1"/>
  <c r="AH8" i="8" s="1"/>
  <c r="AH9" i="8" s="1"/>
  <c r="AH10" i="8" s="1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E32" i="8" s="1"/>
  <c r="U45" i="8"/>
  <c r="V45" i="8" s="1"/>
  <c r="W45" i="8" s="1"/>
  <c r="AT45" i="8" s="1"/>
  <c r="AT46" i="8" s="1"/>
  <c r="AT47" i="8" s="1"/>
  <c r="AT48" i="8" s="1"/>
  <c r="AT49" i="8" s="1"/>
  <c r="AT50" i="8" s="1"/>
  <c r="AT51" i="8" s="1"/>
  <c r="AT52" i="8" s="1"/>
  <c r="AT53" i="8" s="1"/>
  <c r="AT54" i="8" s="1"/>
  <c r="AT55" i="8" s="1"/>
  <c r="AT56" i="8" s="1"/>
  <c r="AT57" i="8" s="1"/>
  <c r="AT58" i="8" s="1"/>
  <c r="AT59" i="8" s="1"/>
  <c r="AT60" i="8" s="1"/>
  <c r="AT61" i="8" s="1"/>
  <c r="AT62" i="8" s="1"/>
  <c r="AT63" i="8" s="1"/>
  <c r="AT64" i="8" s="1"/>
  <c r="E65" i="8" s="1"/>
  <c r="AK54" i="8"/>
  <c r="AK55" i="8" s="1"/>
  <c r="AK56" i="8" s="1"/>
  <c r="AK57" i="8" s="1"/>
  <c r="AK58" i="8" s="1"/>
  <c r="AK59" i="8" s="1"/>
  <c r="AK60" i="8" s="1"/>
  <c r="AK61" i="8" s="1"/>
  <c r="AK62" i="8" s="1"/>
  <c r="AK63" i="8" s="1"/>
  <c r="AK64" i="8" s="1"/>
  <c r="AK65" i="8" s="1"/>
  <c r="AK66" i="8" s="1"/>
  <c r="AK67" i="8" s="1"/>
  <c r="AK68" i="8" s="1"/>
  <c r="AK69" i="8" s="1"/>
  <c r="AK70" i="8" s="1"/>
  <c r="AK71" i="8" s="1"/>
  <c r="AK72" i="8" s="1"/>
  <c r="AK73" i="8" s="1"/>
  <c r="AK74" i="8" s="1"/>
  <c r="AK75" i="8" s="1"/>
  <c r="AK76" i="8" s="1"/>
  <c r="AK77" i="8" s="1"/>
  <c r="AK78" i="8" s="1"/>
  <c r="AK79" i="8" s="1"/>
  <c r="AK80" i="8" s="1"/>
  <c r="K81" i="8" s="1"/>
  <c r="U54" i="8"/>
  <c r="V54" i="8" s="1"/>
  <c r="W54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K70" i="8" s="1"/>
  <c r="BH62" i="8"/>
  <c r="BH63" i="8" s="1"/>
  <c r="BH64" i="8" s="1"/>
  <c r="BH65" i="8" s="1"/>
  <c r="BH66" i="8" s="1"/>
  <c r="BH67" i="8" s="1"/>
  <c r="BH68" i="8" s="1"/>
  <c r="BH69" i="8" s="1"/>
  <c r="BH70" i="8" s="1"/>
  <c r="BH71" i="8" s="1"/>
  <c r="K72" i="8" s="1"/>
  <c r="U43" i="8"/>
  <c r="V43" i="8" s="1"/>
  <c r="U180" i="9"/>
  <c r="V180" i="9" s="1"/>
  <c r="AM8" i="8" l="1"/>
  <c r="AM9" i="8" s="1"/>
  <c r="AM10" i="8" s="1"/>
  <c r="AM11" i="8" s="1"/>
  <c r="AM12" i="8" s="1"/>
  <c r="AM13" i="8" s="1"/>
  <c r="AM14" i="8" s="1"/>
  <c r="AM15" i="8" s="1"/>
  <c r="AM16" i="8" s="1"/>
  <c r="AM17" i="8" s="1"/>
  <c r="AM18" i="8" s="1"/>
  <c r="AM19" i="8" s="1"/>
  <c r="K20" i="8" s="1"/>
  <c r="U32" i="8"/>
  <c r="V32" i="8" s="1"/>
  <c r="W32" i="8" s="1"/>
  <c r="AL32" i="8" s="1"/>
  <c r="AL33" i="8" s="1"/>
  <c r="AL34" i="8" s="1"/>
  <c r="AL35" i="8" s="1"/>
  <c r="AL36" i="8" s="1"/>
  <c r="AL37" i="8" s="1"/>
  <c r="AL38" i="8" s="1"/>
  <c r="AL39" i="8" s="1"/>
  <c r="E40" i="8" s="1"/>
  <c r="AB45" i="8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K64" i="8" s="1"/>
  <c r="W180" i="9"/>
  <c r="AV180" i="9" s="1"/>
  <c r="AV2" i="8" s="1"/>
  <c r="AJ180" i="9"/>
  <c r="AJ2" i="8" s="1"/>
  <c r="U41" i="8"/>
  <c r="V41" i="8" s="1"/>
  <c r="U65" i="8"/>
  <c r="V65" i="8" s="1"/>
  <c r="W65" i="8" s="1"/>
  <c r="BG65" i="8" s="1"/>
  <c r="BG66" i="8" s="1"/>
  <c r="E67" i="8" s="1"/>
  <c r="U42" i="8"/>
  <c r="V42" i="8" s="1"/>
  <c r="W42" i="8" s="1"/>
  <c r="AI42" i="8" s="1"/>
  <c r="AI43" i="8" s="1"/>
  <c r="AI44" i="8" s="1"/>
  <c r="AI45" i="8" s="1"/>
  <c r="AI46" i="8" s="1"/>
  <c r="AI47" i="8" s="1"/>
  <c r="AI48" i="8" s="1"/>
  <c r="AI49" i="8" s="1"/>
  <c r="AI50" i="8" s="1"/>
  <c r="AI51" i="8" s="1"/>
  <c r="AI52" i="8" s="1"/>
  <c r="AI53" i="8" s="1"/>
  <c r="AI54" i="8" s="1"/>
  <c r="AI55" i="8" s="1"/>
  <c r="AI56" i="8" s="1"/>
  <c r="AI57" i="8" s="1"/>
  <c r="AI58" i="8" s="1"/>
  <c r="AI59" i="8" s="1"/>
  <c r="E60" i="8" s="1"/>
  <c r="AD48" i="8"/>
  <c r="AD49" i="8" s="1"/>
  <c r="AD50" i="8" s="1"/>
  <c r="AD51" i="8" s="1"/>
  <c r="AD52" i="8" s="1"/>
  <c r="AD53" i="8" s="1"/>
  <c r="AD54" i="8" s="1"/>
  <c r="AD55" i="8" s="1"/>
  <c r="K56" i="8" s="1"/>
  <c r="W44" i="8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E61" i="8" s="1"/>
  <c r="BE44" i="8"/>
  <c r="BE45" i="8" s="1"/>
  <c r="BE46" i="8" s="1"/>
  <c r="BE47" i="8" s="1"/>
  <c r="BE48" i="8" s="1"/>
  <c r="BE49" i="8" s="1"/>
  <c r="BE50" i="8" s="1"/>
  <c r="BE51" i="8" s="1"/>
  <c r="BE52" i="8" s="1"/>
  <c r="BE53" i="8" s="1"/>
  <c r="BE54" i="8" s="1"/>
  <c r="E55" i="8" s="1"/>
  <c r="W43" i="8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E59" i="8" s="1"/>
  <c r="AF43" i="8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E56" i="8" s="1"/>
  <c r="U76" i="8"/>
  <c r="V76" i="8" s="1"/>
  <c r="W76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K108" i="8" s="1"/>
  <c r="AV3" i="8" l="1"/>
  <c r="AV4" i="8" s="1"/>
  <c r="AV5" i="8" s="1"/>
  <c r="AV6" i="8" s="1"/>
  <c r="AV7" i="8" s="1"/>
  <c r="AV8" i="8" s="1"/>
  <c r="K9" i="8" s="1"/>
  <c r="I4" i="1"/>
  <c r="U55" i="8"/>
  <c r="V55" i="8" s="1"/>
  <c r="W55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E72" i="8" s="1"/>
  <c r="U61" i="8"/>
  <c r="V61" i="8" s="1"/>
  <c r="W61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E79" i="8" s="1"/>
  <c r="U56" i="8"/>
  <c r="V56" i="8" s="1"/>
  <c r="W56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E69" i="8" s="1"/>
  <c r="W41" i="8"/>
  <c r="BC41" i="8" s="1"/>
  <c r="BC42" i="8" s="1"/>
  <c r="BC43" i="8" s="1"/>
  <c r="BC44" i="8" s="1"/>
  <c r="BC45" i="8" s="1"/>
  <c r="BC46" i="8" s="1"/>
  <c r="BC47" i="8" s="1"/>
  <c r="BC48" i="8" s="1"/>
  <c r="BC49" i="8" s="1"/>
  <c r="BC50" i="8" s="1"/>
  <c r="BC51" i="8" s="1"/>
  <c r="BC52" i="8" s="1"/>
  <c r="E53" i="8" s="1"/>
  <c r="AE41" i="8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K60" i="8" s="1"/>
  <c r="AJ3" i="8"/>
  <c r="AJ4" i="8" s="1"/>
  <c r="AJ5" i="8" s="1"/>
  <c r="E6" i="8" s="1"/>
  <c r="I3" i="1"/>
  <c r="BA42" i="8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K59" i="8" s="1"/>
  <c r="U60" i="8"/>
  <c r="V60" i="8" s="1"/>
  <c r="W60" i="8" s="1"/>
  <c r="U64" i="8"/>
  <c r="V64" i="8" s="1"/>
  <c r="AH32" i="8"/>
  <c r="AH33" i="8" s="1"/>
  <c r="AH34" i="8" s="1"/>
  <c r="AH35" i="8" s="1"/>
  <c r="K36" i="8" s="1"/>
  <c r="AS76" i="8"/>
  <c r="AS77" i="8" s="1"/>
  <c r="AS78" i="8" s="1"/>
  <c r="AS79" i="8" s="1"/>
  <c r="AS80" i="8" s="1"/>
  <c r="AS81" i="8" s="1"/>
  <c r="AS82" i="8" s="1"/>
  <c r="AS83" i="8" s="1"/>
  <c r="AS84" i="8" s="1"/>
  <c r="AS85" i="8" s="1"/>
  <c r="AS86" i="8" s="1"/>
  <c r="AS87" i="8" s="1"/>
  <c r="AS88" i="8" s="1"/>
  <c r="AS89" i="8" s="1"/>
  <c r="AS90" i="8" s="1"/>
  <c r="AS91" i="8" s="1"/>
  <c r="AS92" i="8" s="1"/>
  <c r="AS93" i="8" s="1"/>
  <c r="AS94" i="8" s="1"/>
  <c r="AS95" i="8" s="1"/>
  <c r="AS96" i="8" s="1"/>
  <c r="AS97" i="8" s="1"/>
  <c r="AS98" i="8" s="1"/>
  <c r="AS99" i="8" s="1"/>
  <c r="AS100" i="8" s="1"/>
  <c r="AS101" i="8" s="1"/>
  <c r="AS102" i="8" s="1"/>
  <c r="AS103" i="8" s="1"/>
  <c r="AS104" i="8" s="1"/>
  <c r="E105" i="8" s="1"/>
  <c r="AT65" i="8"/>
  <c r="AT66" i="8" s="1"/>
  <c r="AT67" i="8" s="1"/>
  <c r="AT68" i="8" s="1"/>
  <c r="AT69" i="8" s="1"/>
  <c r="AT70" i="8" s="1"/>
  <c r="AT71" i="8" s="1"/>
  <c r="AT72" i="8" s="1"/>
  <c r="AT73" i="8" s="1"/>
  <c r="AT74" i="8" s="1"/>
  <c r="AT75" i="8" s="1"/>
  <c r="AT76" i="8" s="1"/>
  <c r="AT77" i="8" s="1"/>
  <c r="AT78" i="8" s="1"/>
  <c r="K79" i="8" s="1"/>
  <c r="AF56" i="8" l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K80" i="8" s="1"/>
  <c r="AI60" i="8"/>
  <c r="AI61" i="8" s="1"/>
  <c r="AI62" i="8" s="1"/>
  <c r="AI63" i="8" s="1"/>
  <c r="AI64" i="8" s="1"/>
  <c r="AI65" i="8" s="1"/>
  <c r="AI66" i="8" s="1"/>
  <c r="AI67" i="8" s="1"/>
  <c r="AI68" i="8" s="1"/>
  <c r="K69" i="8" s="1"/>
  <c r="U79" i="8"/>
  <c r="V79" i="8" s="1"/>
  <c r="W79" i="8" s="1"/>
  <c r="BF61" i="8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E81" i="8" s="1"/>
  <c r="AT79" i="8"/>
  <c r="AT80" i="8" s="1"/>
  <c r="AT81" i="8" s="1"/>
  <c r="AT82" i="8" s="1"/>
  <c r="AT83" i="8" s="1"/>
  <c r="AT84" i="8" s="1"/>
  <c r="AT85" i="8" s="1"/>
  <c r="AT86" i="8" s="1"/>
  <c r="AT87" i="8" s="1"/>
  <c r="AT88" i="8" s="1"/>
  <c r="E89" i="8" s="1"/>
  <c r="BE55" i="8"/>
  <c r="BE56" i="8" s="1"/>
  <c r="BE57" i="8" s="1"/>
  <c r="BE58" i="8" s="1"/>
  <c r="BE59" i="8" s="1"/>
  <c r="BE60" i="8" s="1"/>
  <c r="BE61" i="8" s="1"/>
  <c r="BE62" i="8" s="1"/>
  <c r="BE63" i="8" s="1"/>
  <c r="BE64" i="8" s="1"/>
  <c r="BE65" i="8" s="1"/>
  <c r="BE66" i="8" s="1"/>
  <c r="BE67" i="8" s="1"/>
  <c r="BE68" i="8" s="1"/>
  <c r="BE69" i="8" s="1"/>
  <c r="BE70" i="8" s="1"/>
  <c r="K71" i="8" s="1"/>
  <c r="U72" i="8"/>
  <c r="V72" i="8" s="1"/>
  <c r="W72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K107" i="8" s="1"/>
  <c r="U6" i="8"/>
  <c r="V6" i="8" s="1"/>
  <c r="W6" i="8" s="1"/>
  <c r="AN6" i="8" s="1"/>
  <c r="AN7" i="8" s="1"/>
  <c r="AN8" i="8" s="1"/>
  <c r="AN9" i="8" s="1"/>
  <c r="AN10" i="8" s="1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E24" i="8" s="1"/>
  <c r="U59" i="8"/>
  <c r="V59" i="8" s="1"/>
  <c r="AE60" i="8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E78" i="8" s="1"/>
  <c r="U9" i="8"/>
  <c r="V9" i="8" s="1"/>
  <c r="W64" i="8"/>
  <c r="AB64" i="8" s="1"/>
  <c r="AB65" i="8" s="1"/>
  <c r="AB66" i="8" s="1"/>
  <c r="AB67" i="8" s="1"/>
  <c r="AB68" i="8" s="1"/>
  <c r="AB69" i="8" s="1"/>
  <c r="E70" i="8" s="1"/>
  <c r="AZ64" i="8"/>
  <c r="AZ65" i="8" s="1"/>
  <c r="AZ66" i="8" s="1"/>
  <c r="K67" i="8" s="1"/>
  <c r="BC53" i="8"/>
  <c r="BC54" i="8" s="1"/>
  <c r="BC55" i="8" s="1"/>
  <c r="BC56" i="8" s="1"/>
  <c r="BC57" i="8" s="1"/>
  <c r="BC58" i="8" s="1"/>
  <c r="BC59" i="8" s="1"/>
  <c r="BC60" i="8" s="1"/>
  <c r="BC61" i="8" s="1"/>
  <c r="BC62" i="8" s="1"/>
  <c r="BC63" i="8" s="1"/>
  <c r="BC64" i="8" s="1"/>
  <c r="BC65" i="8" s="1"/>
  <c r="BC66" i="8" s="1"/>
  <c r="BC67" i="8" s="1"/>
  <c r="BC68" i="8" s="1"/>
  <c r="BC69" i="8" s="1"/>
  <c r="BC70" i="8" s="1"/>
  <c r="BC71" i="8" s="1"/>
  <c r="BC72" i="8" s="1"/>
  <c r="BC73" i="8" s="1"/>
  <c r="BC74" i="8" s="1"/>
  <c r="E75" i="8" s="1"/>
  <c r="U53" i="8"/>
  <c r="V53" i="8" s="1"/>
  <c r="W53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E80" i="8" s="1"/>
  <c r="U71" i="8" l="1"/>
  <c r="V71" i="8" s="1"/>
  <c r="U81" i="8"/>
  <c r="V81" i="8" s="1"/>
  <c r="W81" i="8" s="1"/>
  <c r="AK81" i="8" s="1"/>
  <c r="AK82" i="8" s="1"/>
  <c r="AK83" i="8" s="1"/>
  <c r="AK84" i="8" s="1"/>
  <c r="AK85" i="8" s="1"/>
  <c r="AK86" i="8" s="1"/>
  <c r="AK87" i="8" s="1"/>
  <c r="AK88" i="8" s="1"/>
  <c r="AK89" i="8" s="1"/>
  <c r="E90" i="8" s="1"/>
  <c r="U67" i="8"/>
  <c r="V67" i="8" s="1"/>
  <c r="AC72" i="8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K92" i="8" s="1"/>
  <c r="W59" i="8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K78" i="8" s="1"/>
  <c r="U78" i="8" s="1"/>
  <c r="V78" i="8" s="1"/>
  <c r="AU59" i="8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K75" i="8" s="1"/>
  <c r="U75" i="8" s="1"/>
  <c r="V75" i="8" s="1"/>
  <c r="BB79" i="8"/>
  <c r="BB80" i="8" s="1"/>
  <c r="BB81" i="8" s="1"/>
  <c r="BB82" i="8" s="1"/>
  <c r="BB83" i="8" s="1"/>
  <c r="BB84" i="8" s="1"/>
  <c r="BB85" i="8" s="1"/>
  <c r="BB86" i="8" s="1"/>
  <c r="BB87" i="8" s="1"/>
  <c r="K88" i="8" s="1"/>
  <c r="U70" i="8"/>
  <c r="V70" i="8" s="1"/>
  <c r="W70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E91" i="8" s="1"/>
  <c r="U107" i="8"/>
  <c r="V107" i="8" s="1"/>
  <c r="W9" i="8"/>
  <c r="AV9" i="8" s="1"/>
  <c r="AV10" i="8" s="1"/>
  <c r="AV11" i="8" s="1"/>
  <c r="AV12" i="8" s="1"/>
  <c r="AV13" i="8" s="1"/>
  <c r="AV14" i="8" s="1"/>
  <c r="AV15" i="8" s="1"/>
  <c r="AV16" i="8" s="1"/>
  <c r="AV17" i="8" s="1"/>
  <c r="AV18" i="8" s="1"/>
  <c r="AV19" i="8" s="1"/>
  <c r="E20" i="8" s="1"/>
  <c r="AX9" i="8"/>
  <c r="AX10" i="8" s="1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K24" i="8" s="1"/>
  <c r="AF80" i="8"/>
  <c r="AF81" i="8" s="1"/>
  <c r="AF82" i="8" s="1"/>
  <c r="E83" i="8" s="1"/>
  <c r="AJ6" i="8"/>
  <c r="AJ7" i="8" s="1"/>
  <c r="AJ8" i="8" s="1"/>
  <c r="AJ9" i="8" s="1"/>
  <c r="AJ10" i="8" s="1"/>
  <c r="AJ11" i="8" s="1"/>
  <c r="AJ12" i="8" s="1"/>
  <c r="AJ13" i="8" s="1"/>
  <c r="AJ14" i="8" s="1"/>
  <c r="AJ15" i="8" s="1"/>
  <c r="AJ16" i="8" s="1"/>
  <c r="AJ17" i="8" s="1"/>
  <c r="AJ18" i="8" s="1"/>
  <c r="K19" i="8" s="1"/>
  <c r="U69" i="8"/>
  <c r="V69" i="8" s="1"/>
  <c r="AW80" i="8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E98" i="8" s="1"/>
  <c r="U80" i="8"/>
  <c r="V80" i="8" s="1"/>
  <c r="W80" i="8" s="1"/>
  <c r="W75" i="8" l="1"/>
  <c r="BC75" i="8"/>
  <c r="BC76" i="8" s="1"/>
  <c r="BC77" i="8" s="1"/>
  <c r="BC78" i="8" s="1"/>
  <c r="BC79" i="8" s="1"/>
  <c r="BC80" i="8" s="1"/>
  <c r="BC81" i="8" s="1"/>
  <c r="BC82" i="8" s="1"/>
  <c r="BC83" i="8" s="1"/>
  <c r="BC84" i="8" s="1"/>
  <c r="BC85" i="8" s="1"/>
  <c r="BC86" i="8" s="1"/>
  <c r="BC87" i="8" s="1"/>
  <c r="BC88" i="8" s="1"/>
  <c r="BC89" i="8" s="1"/>
  <c r="BC90" i="8" s="1"/>
  <c r="BC91" i="8" s="1"/>
  <c r="BC92" i="8" s="1"/>
  <c r="BC93" i="8" s="1"/>
  <c r="BC94" i="8" s="1"/>
  <c r="BC95" i="8" s="1"/>
  <c r="BC96" i="8" s="1"/>
  <c r="BC97" i="8" s="1"/>
  <c r="BC98" i="8" s="1"/>
  <c r="BC99" i="8" s="1"/>
  <c r="K100" i="8" s="1"/>
  <c r="W78" i="8"/>
  <c r="AE78" i="8"/>
  <c r="AE79" i="8" s="1"/>
  <c r="AE80" i="8" s="1"/>
  <c r="AE81" i="8" s="1"/>
  <c r="AE82" i="8" s="1"/>
  <c r="K83" i="8" s="1"/>
  <c r="U83" i="8" s="1"/>
  <c r="V83" i="8" s="1"/>
  <c r="W107" i="8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K121" i="8" s="1"/>
  <c r="AQ107" i="8"/>
  <c r="AQ108" i="8" s="1"/>
  <c r="AQ109" i="8" s="1"/>
  <c r="AQ110" i="8" s="1"/>
  <c r="AQ111" i="8" s="1"/>
  <c r="AQ112" i="8" s="1"/>
  <c r="AQ113" i="8" s="1"/>
  <c r="AQ114" i="8" s="1"/>
  <c r="AQ115" i="8" s="1"/>
  <c r="K116" i="8" s="1"/>
  <c r="U20" i="8"/>
  <c r="V20" i="8" s="1"/>
  <c r="W20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K47" i="8" s="1"/>
  <c r="AB70" i="8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K90" i="8" s="1"/>
  <c r="BF81" i="8"/>
  <c r="BF82" i="8" s="1"/>
  <c r="BF83" i="8" s="1"/>
  <c r="BF84" i="8" s="1"/>
  <c r="BF85" i="8" s="1"/>
  <c r="BF86" i="8" s="1"/>
  <c r="BF87" i="8" s="1"/>
  <c r="BF88" i="8" s="1"/>
  <c r="K89" i="8" s="1"/>
  <c r="W69" i="8"/>
  <c r="AI69" i="8" s="1"/>
  <c r="AI70" i="8" s="1"/>
  <c r="AI71" i="8" s="1"/>
  <c r="AI72" i="8" s="1"/>
  <c r="AI73" i="8" s="1"/>
  <c r="AI74" i="8" s="1"/>
  <c r="AI75" i="8" s="1"/>
  <c r="AI76" i="8" s="1"/>
  <c r="AI77" i="8" s="1"/>
  <c r="AI78" i="8" s="1"/>
  <c r="AI79" i="8" s="1"/>
  <c r="AI80" i="8" s="1"/>
  <c r="AI81" i="8" s="1"/>
  <c r="AI82" i="8" s="1"/>
  <c r="AI83" i="8" s="1"/>
  <c r="AI84" i="8" s="1"/>
  <c r="AI85" i="8" s="1"/>
  <c r="AI86" i="8" s="1"/>
  <c r="AI87" i="8" s="1"/>
  <c r="AI88" i="8" s="1"/>
  <c r="AI89" i="8" s="1"/>
  <c r="AI90" i="8" s="1"/>
  <c r="AI91" i="8" s="1"/>
  <c r="AI92" i="8" s="1"/>
  <c r="AI93" i="8" s="1"/>
  <c r="AI94" i="8" s="1"/>
  <c r="AI95" i="8" s="1"/>
  <c r="AI96" i="8" s="1"/>
  <c r="AI97" i="8" s="1"/>
  <c r="K98" i="8" s="1"/>
  <c r="AD69" i="8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K87" i="8" s="1"/>
  <c r="W67" i="8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E88" i="8" s="1"/>
  <c r="BG67" i="8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K91" i="8" s="1"/>
  <c r="U91" i="8" s="1"/>
  <c r="V91" i="8" s="1"/>
  <c r="AU75" i="8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K99" i="8" s="1"/>
  <c r="BA78" i="8"/>
  <c r="BA79" i="8" s="1"/>
  <c r="BA80" i="8" s="1"/>
  <c r="BA81" i="8" s="1"/>
  <c r="BA82" i="8" s="1"/>
  <c r="BA83" i="8" s="1"/>
  <c r="BA84" i="8" s="1"/>
  <c r="BA85" i="8" s="1"/>
  <c r="BA86" i="8" s="1"/>
  <c r="E87" i="8" s="1"/>
  <c r="W71" i="8"/>
  <c r="BE71" i="8" s="1"/>
  <c r="BE72" i="8" s="1"/>
  <c r="BE73" i="8" s="1"/>
  <c r="BE74" i="8" s="1"/>
  <c r="BE75" i="8" s="1"/>
  <c r="BE76" i="8" s="1"/>
  <c r="BE77" i="8" s="1"/>
  <c r="BE78" i="8" s="1"/>
  <c r="BE79" i="8" s="1"/>
  <c r="BE80" i="8" s="1"/>
  <c r="BE81" i="8" s="1"/>
  <c r="BE82" i="8" s="1"/>
  <c r="BE83" i="8" s="1"/>
  <c r="BE84" i="8" s="1"/>
  <c r="BE85" i="8" s="1"/>
  <c r="BE86" i="8" s="1"/>
  <c r="BE87" i="8" s="1"/>
  <c r="BE88" i="8" s="1"/>
  <c r="BE89" i="8" s="1"/>
  <c r="BE90" i="8" s="1"/>
  <c r="BE91" i="8" s="1"/>
  <c r="BE92" i="8" s="1"/>
  <c r="BE93" i="8" s="1"/>
  <c r="BE94" i="8" s="1"/>
  <c r="BE95" i="8" s="1"/>
  <c r="BE96" i="8" s="1"/>
  <c r="BE97" i="8" s="1"/>
  <c r="BE98" i="8" s="1"/>
  <c r="BE99" i="8" s="1"/>
  <c r="BE100" i="8" s="1"/>
  <c r="BE101" i="8" s="1"/>
  <c r="BE102" i="8" s="1"/>
  <c r="BE103" i="8" s="1"/>
  <c r="BE104" i="8" s="1"/>
  <c r="K105" i="8" s="1"/>
  <c r="AR71" i="8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E106" i="8" s="1"/>
  <c r="U19" i="8"/>
  <c r="V19" i="8" s="1"/>
  <c r="U24" i="8"/>
  <c r="V24" i="8" s="1"/>
  <c r="U92" i="8"/>
  <c r="V92" i="8" s="1"/>
  <c r="W83" i="8" l="1"/>
  <c r="AF83" i="8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K97" i="8" s="1"/>
  <c r="W91" i="8"/>
  <c r="AG91" i="8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K102" i="8" s="1"/>
  <c r="AV20" i="8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K40" i="8" s="1"/>
  <c r="U116" i="8"/>
  <c r="V116" i="8" s="1"/>
  <c r="U98" i="8"/>
  <c r="V98" i="8" s="1"/>
  <c r="U88" i="8"/>
  <c r="V88" i="8" s="1"/>
  <c r="W88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E102" i="8" s="1"/>
  <c r="W92" i="8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E108" i="8" s="1"/>
  <c r="AA92" i="8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K106" i="8" s="1"/>
  <c r="U106" i="8" s="1"/>
  <c r="V106" i="8" s="1"/>
  <c r="W19" i="8"/>
  <c r="AJ19" i="8" s="1"/>
  <c r="AJ20" i="8" s="1"/>
  <c r="AJ21" i="8" s="1"/>
  <c r="AJ22" i="8" s="1"/>
  <c r="AJ23" i="8" s="1"/>
  <c r="AJ24" i="8" s="1"/>
  <c r="AJ25" i="8" s="1"/>
  <c r="AJ26" i="8" s="1"/>
  <c r="AJ27" i="8" s="1"/>
  <c r="AJ28" i="8" s="1"/>
  <c r="AJ29" i="8" s="1"/>
  <c r="AJ30" i="8" s="1"/>
  <c r="AJ31" i="8" s="1"/>
  <c r="AJ32" i="8" s="1"/>
  <c r="AJ33" i="8" s="1"/>
  <c r="AJ34" i="8" s="1"/>
  <c r="AJ35" i="8" s="1"/>
  <c r="E36" i="8" s="1"/>
  <c r="BD19" i="8"/>
  <c r="BD20" i="8" s="1"/>
  <c r="BD21" i="8" s="1"/>
  <c r="BD22" i="8" s="1"/>
  <c r="BD23" i="8" s="1"/>
  <c r="BD24" i="8" s="1"/>
  <c r="BD25" i="8" s="1"/>
  <c r="BD26" i="8" s="1"/>
  <c r="BD27" i="8" s="1"/>
  <c r="BD28" i="8" s="1"/>
  <c r="BD29" i="8" s="1"/>
  <c r="BD30" i="8" s="1"/>
  <c r="BD31" i="8" s="1"/>
  <c r="BD32" i="8" s="1"/>
  <c r="BD33" i="8" s="1"/>
  <c r="BD34" i="8" s="1"/>
  <c r="BD35" i="8" s="1"/>
  <c r="BD36" i="8" s="1"/>
  <c r="BD37" i="8" s="1"/>
  <c r="BD38" i="8" s="1"/>
  <c r="K39" i="8" s="1"/>
  <c r="AD87" i="8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E100" i="8" s="1"/>
  <c r="W24" i="8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E47" i="8" s="1"/>
  <c r="AN24" i="8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E39" i="8" s="1"/>
  <c r="U90" i="8"/>
  <c r="V90" i="8" s="1"/>
  <c r="AE83" i="8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E99" i="8" s="1"/>
  <c r="U105" i="8"/>
  <c r="V105" i="8" s="1"/>
  <c r="BG91" i="8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E104" i="8" s="1"/>
  <c r="U87" i="8"/>
  <c r="V87" i="8" s="1"/>
  <c r="W87" i="8" s="1"/>
  <c r="U89" i="8"/>
  <c r="V89" i="8" s="1"/>
  <c r="W106" i="8" l="1"/>
  <c r="AR106" i="8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E122" i="8" s="1"/>
  <c r="W98" i="8"/>
  <c r="AI98" i="8" s="1"/>
  <c r="AI99" i="8" s="1"/>
  <c r="AI100" i="8" s="1"/>
  <c r="AI101" i="8" s="1"/>
  <c r="AI102" i="8" s="1"/>
  <c r="AI103" i="8" s="1"/>
  <c r="AI104" i="8" s="1"/>
  <c r="AI105" i="8" s="1"/>
  <c r="AI106" i="8" s="1"/>
  <c r="AI107" i="8" s="1"/>
  <c r="AI108" i="8" s="1"/>
  <c r="E109" i="8" s="1"/>
  <c r="AW98" i="8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K110" i="8" s="1"/>
  <c r="W89" i="8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E103" i="8" s="1"/>
  <c r="AT89" i="8"/>
  <c r="AT90" i="8" s="1"/>
  <c r="AT91" i="8" s="1"/>
  <c r="AT92" i="8" s="1"/>
  <c r="AT93" i="8" s="1"/>
  <c r="AT94" i="8" s="1"/>
  <c r="AT95" i="8" s="1"/>
  <c r="AT96" i="8" s="1"/>
  <c r="AT97" i="8" s="1"/>
  <c r="AT98" i="8" s="1"/>
  <c r="AT99" i="8" s="1"/>
  <c r="AT100" i="8" s="1"/>
  <c r="E101" i="8" s="1"/>
  <c r="W90" i="8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K104" i="8" s="1"/>
  <c r="AK90" i="8"/>
  <c r="AK91" i="8" s="1"/>
  <c r="AK92" i="8" s="1"/>
  <c r="AK93" i="8" s="1"/>
  <c r="AK94" i="8" s="1"/>
  <c r="AK95" i="8" s="1"/>
  <c r="AK96" i="8" s="1"/>
  <c r="AK97" i="8" s="1"/>
  <c r="AK98" i="8" s="1"/>
  <c r="AK99" i="8" s="1"/>
  <c r="AK100" i="8" s="1"/>
  <c r="K101" i="8" s="1"/>
  <c r="U39" i="8"/>
  <c r="V39" i="8" s="1"/>
  <c r="W39" i="8" s="1"/>
  <c r="BD39" i="8" s="1"/>
  <c r="BD40" i="8" s="1"/>
  <c r="BD41" i="8" s="1"/>
  <c r="BD42" i="8" s="1"/>
  <c r="BD43" i="8" s="1"/>
  <c r="BD44" i="8" s="1"/>
  <c r="BD45" i="8" s="1"/>
  <c r="BD46" i="8" s="1"/>
  <c r="BD47" i="8" s="1"/>
  <c r="BD48" i="8" s="1"/>
  <c r="BD49" i="8" s="1"/>
  <c r="BD50" i="8" s="1"/>
  <c r="BD51" i="8" s="1"/>
  <c r="K52" i="8" s="1"/>
  <c r="W116" i="8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E128" i="8" s="1"/>
  <c r="AY116" i="8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U47" i="8"/>
  <c r="V47" i="8" s="1"/>
  <c r="W47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E57" i="8" s="1"/>
  <c r="U40" i="8"/>
  <c r="V40" i="8" s="1"/>
  <c r="BA87" i="8"/>
  <c r="BA88" i="8" s="1"/>
  <c r="BA89" i="8" s="1"/>
  <c r="BA90" i="8" s="1"/>
  <c r="BA91" i="8" s="1"/>
  <c r="BA92" i="8" s="1"/>
  <c r="BA93" i="8" s="1"/>
  <c r="BA94" i="8" s="1"/>
  <c r="BA95" i="8" s="1"/>
  <c r="BA96" i="8" s="1"/>
  <c r="E97" i="8" s="1"/>
  <c r="U100" i="8"/>
  <c r="V100" i="8" s="1"/>
  <c r="W100" i="8" s="1"/>
  <c r="BC100" i="8" s="1"/>
  <c r="BC101" i="8" s="1"/>
  <c r="BC102" i="8" s="1"/>
  <c r="BC103" i="8" s="1"/>
  <c r="BC104" i="8" s="1"/>
  <c r="BC105" i="8" s="1"/>
  <c r="BC106" i="8" s="1"/>
  <c r="BC107" i="8" s="1"/>
  <c r="BC108" i="8" s="1"/>
  <c r="K109" i="8" s="1"/>
  <c r="U36" i="8"/>
  <c r="V36" i="8" s="1"/>
  <c r="W36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E58" i="8" s="1"/>
  <c r="AA106" i="8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K127" i="8" s="1"/>
  <c r="AG102" i="8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U108" i="8"/>
  <c r="V108" i="8" s="1"/>
  <c r="W108" i="8" s="1"/>
  <c r="AP108" i="8" s="1"/>
  <c r="AP109" i="8" s="1"/>
  <c r="AP110" i="8" s="1"/>
  <c r="K111" i="8" s="1"/>
  <c r="U102" i="8"/>
  <c r="V102" i="8" s="1"/>
  <c r="W102" i="8" s="1"/>
  <c r="BB102" i="8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K115" i="8" s="1"/>
  <c r="W105" i="8"/>
  <c r="BE105" i="8" s="1"/>
  <c r="BE106" i="8" s="1"/>
  <c r="BE107" i="8" s="1"/>
  <c r="BE108" i="8" s="1"/>
  <c r="BE109" i="8" s="1"/>
  <c r="BE110" i="8" s="1"/>
  <c r="BE111" i="8" s="1"/>
  <c r="BE112" i="8" s="1"/>
  <c r="BE113" i="8" s="1"/>
  <c r="BE114" i="8" s="1"/>
  <c r="BE115" i="8" s="1"/>
  <c r="BE116" i="8" s="1"/>
  <c r="BE117" i="8" s="1"/>
  <c r="BE118" i="8" s="1"/>
  <c r="BE119" i="8" s="1"/>
  <c r="BE120" i="8" s="1"/>
  <c r="BE121" i="8" s="1"/>
  <c r="BE122" i="8" s="1"/>
  <c r="K123" i="8" s="1"/>
  <c r="AS105" i="8"/>
  <c r="AS106" i="8" s="1"/>
  <c r="AS107" i="8" s="1"/>
  <c r="AS108" i="8" s="1"/>
  <c r="AS109" i="8" s="1"/>
  <c r="AS110" i="8" s="1"/>
  <c r="AS111" i="8" s="1"/>
  <c r="AS112" i="8" s="1"/>
  <c r="AS113" i="8" s="1"/>
  <c r="AS114" i="8" s="1"/>
  <c r="E115" i="8" s="1"/>
  <c r="U99" i="8"/>
  <c r="V99" i="8" s="1"/>
  <c r="W99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E110" i="8" s="1"/>
  <c r="AZ88" i="8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K103" i="8" s="1"/>
  <c r="AY129" i="8" l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AY163" i="8" s="1"/>
  <c r="AY164" i="8" s="1"/>
  <c r="AY165" i="8" s="1"/>
  <c r="AY166" i="8" s="1"/>
  <c r="AY167" i="8" s="1"/>
  <c r="AY168" i="8" s="1"/>
  <c r="AY169" i="8" s="1"/>
  <c r="AY170" i="8" s="1"/>
  <c r="AY171" i="8" s="1"/>
  <c r="AY172" i="8" s="1"/>
  <c r="AY173" i="8" s="1"/>
  <c r="AY174" i="8" s="1"/>
  <c r="AY175" i="8" s="1"/>
  <c r="AY176" i="8" s="1"/>
  <c r="AY177" i="8" s="1"/>
  <c r="AY178" i="8" s="1"/>
  <c r="AY179" i="8" s="1"/>
  <c r="AY180" i="8" s="1"/>
  <c r="AY181" i="8" s="1"/>
  <c r="AY182" i="8" s="1"/>
  <c r="U115" i="8"/>
  <c r="V115" i="8" s="1"/>
  <c r="W115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AJ36" i="8"/>
  <c r="AJ37" i="8" s="1"/>
  <c r="AJ38" i="8" s="1"/>
  <c r="AJ39" i="8" s="1"/>
  <c r="AJ40" i="8" s="1"/>
  <c r="AJ41" i="8" s="1"/>
  <c r="AJ42" i="8" s="1"/>
  <c r="AJ43" i="8" s="1"/>
  <c r="AJ44" i="8" s="1"/>
  <c r="AJ45" i="8" s="1"/>
  <c r="AJ46" i="8" s="1"/>
  <c r="AJ47" i="8" s="1"/>
  <c r="AJ48" i="8" s="1"/>
  <c r="AJ49" i="8" s="1"/>
  <c r="AJ50" i="8" s="1"/>
  <c r="K51" i="8" s="1"/>
  <c r="AN39" i="8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K58" i="8" s="1"/>
  <c r="AK101" i="8"/>
  <c r="AK102" i="8" s="1"/>
  <c r="AK103" i="8" s="1"/>
  <c r="AK104" i="8" s="1"/>
  <c r="AK105" i="8" s="1"/>
  <c r="AK106" i="8" s="1"/>
  <c r="AK107" i="8" s="1"/>
  <c r="AK108" i="8" s="1"/>
  <c r="AK109" i="8" s="1"/>
  <c r="AK110" i="8" s="1"/>
  <c r="AK111" i="8" s="1"/>
  <c r="K112" i="8" s="1"/>
  <c r="AD100" i="8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E113" i="8" s="1"/>
  <c r="U104" i="8"/>
  <c r="V104" i="8" s="1"/>
  <c r="U101" i="8"/>
  <c r="V101" i="8" s="1"/>
  <c r="W101" i="8" s="1"/>
  <c r="AG129" i="8"/>
  <c r="AG130" i="8" s="1"/>
  <c r="AG131" i="8" s="1"/>
  <c r="AG132" i="8" s="1"/>
  <c r="E133" i="8" s="1"/>
  <c r="U97" i="8"/>
  <c r="V97" i="8" s="1"/>
  <c r="W97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K126" i="8" s="1"/>
  <c r="U103" i="8"/>
  <c r="V103" i="8" s="1"/>
  <c r="W103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E121" i="8" s="1"/>
  <c r="U110" i="8"/>
  <c r="V110" i="8" s="1"/>
  <c r="W110" i="8" s="1"/>
  <c r="AU110" i="8"/>
  <c r="AU111" i="8" s="1"/>
  <c r="AU112" i="8" s="1"/>
  <c r="AU113" i="8" s="1"/>
  <c r="AU114" i="8" s="1"/>
  <c r="AU115" i="8" s="1"/>
  <c r="AU116" i="8" s="1"/>
  <c r="AU117" i="8" s="1"/>
  <c r="AU118" i="8" s="1"/>
  <c r="AU119" i="8" s="1"/>
  <c r="K120" i="8" s="1"/>
  <c r="W40" i="8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E51" i="8" s="1"/>
  <c r="AL40" i="8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K57" i="8" s="1"/>
  <c r="U57" i="8" s="1"/>
  <c r="V57" i="8" s="1"/>
  <c r="AW110" i="8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U109" i="8"/>
  <c r="V109" i="8" s="1"/>
  <c r="W109" i="8" s="1"/>
  <c r="BC109" i="8" s="1"/>
  <c r="BC110" i="8" s="1"/>
  <c r="BC111" i="8" s="1"/>
  <c r="BC112" i="8" s="1"/>
  <c r="BC113" i="8" s="1"/>
  <c r="BC114" i="8" s="1"/>
  <c r="BC115" i="8" s="1"/>
  <c r="BC116" i="8" s="1"/>
  <c r="BC117" i="8" s="1"/>
  <c r="BC118" i="8" s="1"/>
  <c r="BC119" i="8" s="1"/>
  <c r="BC120" i="8" s="1"/>
  <c r="BC121" i="8" s="1"/>
  <c r="BC122" i="8" s="1"/>
  <c r="E123" i="8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K122" i="8" s="1"/>
  <c r="AC108" i="8"/>
  <c r="AC109" i="8" s="1"/>
  <c r="AC110" i="8" s="1"/>
  <c r="E111" i="8" s="1"/>
  <c r="AX47" i="8"/>
  <c r="AX48" i="8" s="1"/>
  <c r="AX49" i="8" s="1"/>
  <c r="AX50" i="8" s="1"/>
  <c r="AX51" i="8" s="1"/>
  <c r="E52" i="8" s="1"/>
  <c r="W57" i="8" l="1"/>
  <c r="AM57" i="8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K73" i="8" s="1"/>
  <c r="U121" i="8"/>
  <c r="V121" i="8" s="1"/>
  <c r="W121" i="8" s="1"/>
  <c r="BH121" i="8" s="1"/>
  <c r="BH122" i="8" s="1"/>
  <c r="BH123" i="8" s="1"/>
  <c r="BH124" i="8" s="1"/>
  <c r="BH125" i="8" s="1"/>
  <c r="BH126" i="8" s="1"/>
  <c r="BH127" i="8" s="1"/>
  <c r="BH128" i="8" s="1"/>
  <c r="BB129" i="8"/>
  <c r="BB130" i="8" s="1"/>
  <c r="BB131" i="8" s="1"/>
  <c r="BB132" i="8" s="1"/>
  <c r="BB133" i="8" s="1"/>
  <c r="BB134" i="8" s="1"/>
  <c r="BB135" i="8" s="1"/>
  <c r="K136" i="8" s="1"/>
  <c r="U123" i="8"/>
  <c r="V123" i="8" s="1"/>
  <c r="W123" i="8" s="1"/>
  <c r="BE123" i="8" s="1"/>
  <c r="BE124" i="8" s="1"/>
  <c r="BE125" i="8" s="1"/>
  <c r="BE126" i="8" s="1"/>
  <c r="BE127" i="8" s="1"/>
  <c r="BE128" i="8" s="1"/>
  <c r="AS115" i="8"/>
  <c r="AS116" i="8" s="1"/>
  <c r="AS117" i="8" s="1"/>
  <c r="AS118" i="8" s="1"/>
  <c r="AS119" i="8" s="1"/>
  <c r="AS120" i="8" s="1"/>
  <c r="AS121" i="8" s="1"/>
  <c r="AS122" i="8" s="1"/>
  <c r="AS123" i="8" s="1"/>
  <c r="AS124" i="8" s="1"/>
  <c r="AS125" i="8" s="1"/>
  <c r="AS126" i="8" s="1"/>
  <c r="AS127" i="8" s="1"/>
  <c r="AS128" i="8" s="1"/>
  <c r="AY2" i="7"/>
  <c r="AW129" i="8"/>
  <c r="AW130" i="8" s="1"/>
  <c r="K131" i="8" s="1"/>
  <c r="AT101" i="8"/>
  <c r="AT102" i="8" s="1"/>
  <c r="AT103" i="8" s="1"/>
  <c r="AT104" i="8" s="1"/>
  <c r="AT105" i="8" s="1"/>
  <c r="AT106" i="8" s="1"/>
  <c r="AT107" i="8" s="1"/>
  <c r="AT108" i="8" s="1"/>
  <c r="AT109" i="8" s="1"/>
  <c r="AT110" i="8" s="1"/>
  <c r="AT111" i="8" s="1"/>
  <c r="AT112" i="8" s="1"/>
  <c r="AT113" i="8" s="1"/>
  <c r="AT114" i="8" s="1"/>
  <c r="AT115" i="8" s="1"/>
  <c r="AT116" i="8" s="1"/>
  <c r="AT117" i="8" s="1"/>
  <c r="AT118" i="8" s="1"/>
  <c r="AT119" i="8" s="1"/>
  <c r="AT120" i="8" s="1"/>
  <c r="AT121" i="8" s="1"/>
  <c r="AT122" i="8" s="1"/>
  <c r="AT123" i="8" s="1"/>
  <c r="AT124" i="8" s="1"/>
  <c r="AT125" i="8" s="1"/>
  <c r="AT126" i="8" s="1"/>
  <c r="AT127" i="8" s="1"/>
  <c r="AT128" i="8" s="1"/>
  <c r="W104" i="8"/>
  <c r="AB104" i="8" s="1"/>
  <c r="AB105" i="8" s="1"/>
  <c r="AB106" i="8" s="1"/>
  <c r="AB107" i="8" s="1"/>
  <c r="AB108" i="8" s="1"/>
  <c r="AB109" i="8" s="1"/>
  <c r="AB110" i="8" s="1"/>
  <c r="AB111" i="8" s="1"/>
  <c r="E112" i="8" s="1"/>
  <c r="BG104" i="8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E117" i="8" s="1"/>
  <c r="AI109" i="8"/>
  <c r="AI110" i="8" s="1"/>
  <c r="AI111" i="8" s="1"/>
  <c r="AI112" i="8" s="1"/>
  <c r="AI113" i="8" s="1"/>
  <c r="AI114" i="8" s="1"/>
  <c r="AI115" i="8" s="1"/>
  <c r="AI116" i="8" s="1"/>
  <c r="AI117" i="8" s="1"/>
  <c r="AI118" i="8" s="1"/>
  <c r="AI119" i="8" s="1"/>
  <c r="AI120" i="8" s="1"/>
  <c r="AI121" i="8" s="1"/>
  <c r="AI122" i="8" s="1"/>
  <c r="AI123" i="8" s="1"/>
  <c r="AI124" i="8" s="1"/>
  <c r="AI125" i="8" s="1"/>
  <c r="AI126" i="8" s="1"/>
  <c r="E127" i="8" s="1"/>
  <c r="U58" i="8"/>
  <c r="V58" i="8" s="1"/>
  <c r="BA97" i="8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K113" i="8" s="1"/>
  <c r="U113" i="8" s="1"/>
  <c r="V113" i="8" s="1"/>
  <c r="U111" i="8"/>
  <c r="V111" i="8" s="1"/>
  <c r="W111" i="8" s="1"/>
  <c r="AP111" i="8" s="1"/>
  <c r="AP112" i="8" s="1"/>
  <c r="AP113" i="8" s="1"/>
  <c r="AP114" i="8" s="1"/>
  <c r="AP115" i="8" s="1"/>
  <c r="AP116" i="8" s="1"/>
  <c r="K117" i="8" s="1"/>
  <c r="U52" i="8"/>
  <c r="V52" i="8" s="1"/>
  <c r="W52" i="8" s="1"/>
  <c r="BD52" i="8" s="1"/>
  <c r="BD53" i="8" s="1"/>
  <c r="BD54" i="8" s="1"/>
  <c r="BD55" i="8" s="1"/>
  <c r="BD56" i="8" s="1"/>
  <c r="BD57" i="8" s="1"/>
  <c r="BD58" i="8" s="1"/>
  <c r="BD59" i="8" s="1"/>
  <c r="BD60" i="8" s="1"/>
  <c r="BD61" i="8" s="1"/>
  <c r="BD62" i="8" s="1"/>
  <c r="BD63" i="8" s="1"/>
  <c r="BD64" i="8" s="1"/>
  <c r="BD65" i="8" s="1"/>
  <c r="BD66" i="8" s="1"/>
  <c r="BD67" i="8" s="1"/>
  <c r="E68" i="8" s="1"/>
  <c r="U51" i="8"/>
  <c r="V51" i="8" s="1"/>
  <c r="W51" i="8" s="1"/>
  <c r="AJ51" i="8" s="1"/>
  <c r="AJ52" i="8" s="1"/>
  <c r="AJ53" i="8" s="1"/>
  <c r="AJ54" i="8" s="1"/>
  <c r="AJ55" i="8" s="1"/>
  <c r="AJ56" i="8" s="1"/>
  <c r="AJ57" i="8" s="1"/>
  <c r="AJ58" i="8" s="1"/>
  <c r="AJ59" i="8" s="1"/>
  <c r="AJ60" i="8" s="1"/>
  <c r="AJ61" i="8" s="1"/>
  <c r="AJ62" i="8" s="1"/>
  <c r="AJ63" i="8" s="1"/>
  <c r="AJ64" i="8" s="1"/>
  <c r="AJ65" i="8" s="1"/>
  <c r="AJ66" i="8" s="1"/>
  <c r="AJ67" i="8" s="1"/>
  <c r="AJ68" i="8" s="1"/>
  <c r="AJ69" i="8" s="1"/>
  <c r="AJ70" i="8" s="1"/>
  <c r="AJ71" i="8" s="1"/>
  <c r="AJ72" i="8" s="1"/>
  <c r="E73" i="8" s="1"/>
  <c r="AL57" i="8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E74" i="8" s="1"/>
  <c r="U122" i="8"/>
  <c r="V122" i="8" s="1"/>
  <c r="BF103" i="8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U73" i="8" l="1"/>
  <c r="V73" i="8" s="1"/>
  <c r="W73" i="8" s="1"/>
  <c r="W113" i="8"/>
  <c r="AD113" i="8"/>
  <c r="AD114" i="8" s="1"/>
  <c r="AD115" i="8" s="1"/>
  <c r="AD116" i="8" s="1"/>
  <c r="AD117" i="8" s="1"/>
  <c r="AD118" i="8" s="1"/>
  <c r="K119" i="8" s="1"/>
  <c r="U127" i="8"/>
  <c r="V127" i="8" s="1"/>
  <c r="W127" i="8" s="1"/>
  <c r="AA127" i="8" s="1"/>
  <c r="AA128" i="8" s="1"/>
  <c r="W122" i="8"/>
  <c r="AE122" i="8" s="1"/>
  <c r="AE123" i="8" s="1"/>
  <c r="AE124" i="8" s="1"/>
  <c r="AE125" i="8" s="1"/>
  <c r="AE126" i="8" s="1"/>
  <c r="AE127" i="8" s="1"/>
  <c r="AE128" i="8" s="1"/>
  <c r="AR122" i="8"/>
  <c r="AR123" i="8" s="1"/>
  <c r="AR124" i="8" s="1"/>
  <c r="AR125" i="8" s="1"/>
  <c r="AR126" i="8" s="1"/>
  <c r="AR127" i="8" s="1"/>
  <c r="AR128" i="8" s="1"/>
  <c r="AV51" i="8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K77" i="8" s="1"/>
  <c r="U117" i="8"/>
  <c r="V117" i="8" s="1"/>
  <c r="W117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BC123" i="8"/>
  <c r="BC124" i="8" s="1"/>
  <c r="BC125" i="8" s="1"/>
  <c r="E126" i="8" s="1"/>
  <c r="U112" i="8"/>
  <c r="V112" i="8" s="1"/>
  <c r="W112" i="8" s="1"/>
  <c r="AK112" i="8" s="1"/>
  <c r="AK113" i="8" s="1"/>
  <c r="AK114" i="8" s="1"/>
  <c r="AK115" i="8" s="1"/>
  <c r="AK116" i="8" s="1"/>
  <c r="AK117" i="8" s="1"/>
  <c r="AK118" i="8" s="1"/>
  <c r="AK119" i="8" s="1"/>
  <c r="AK120" i="8" s="1"/>
  <c r="AK121" i="8" s="1"/>
  <c r="AK122" i="8" s="1"/>
  <c r="AK123" i="8" s="1"/>
  <c r="E124" i="8" s="1"/>
  <c r="BE129" i="8"/>
  <c r="BE130" i="8" s="1"/>
  <c r="BE131" i="8" s="1"/>
  <c r="BE132" i="8" s="1"/>
  <c r="BE133" i="8" s="1"/>
  <c r="BE134" i="8" s="1"/>
  <c r="BE135" i="8" s="1"/>
  <c r="BE136" i="8" s="1"/>
  <c r="BE137" i="8" s="1"/>
  <c r="BE138" i="8" s="1"/>
  <c r="BE139" i="8" s="1"/>
  <c r="BE140" i="8" s="1"/>
  <c r="BE141" i="8" s="1"/>
  <c r="BE142" i="8" s="1"/>
  <c r="K143" i="8" s="1"/>
  <c r="AT129" i="8"/>
  <c r="AT130" i="8" s="1"/>
  <c r="E131" i="8" s="1"/>
  <c r="AX52" i="8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K74" i="8" s="1"/>
  <c r="U68" i="8"/>
  <c r="V68" i="8" s="1"/>
  <c r="W68" i="8" s="1"/>
  <c r="AC111" i="8"/>
  <c r="AC112" i="8" s="1"/>
  <c r="AC113" i="8" s="1"/>
  <c r="AC114" i="8" s="1"/>
  <c r="AC115" i="8" s="1"/>
  <c r="AC116" i="8" s="1"/>
  <c r="AC117" i="8" s="1"/>
  <c r="AC118" i="8" s="1"/>
  <c r="AC119" i="8" s="1"/>
  <c r="E120" i="8" s="1"/>
  <c r="AZ121" i="8"/>
  <c r="AZ122" i="8" s="1"/>
  <c r="AZ123" i="8" s="1"/>
  <c r="AZ124" i="8" s="1"/>
  <c r="AZ125" i="8" s="1"/>
  <c r="AZ126" i="8" s="1"/>
  <c r="AZ127" i="8" s="1"/>
  <c r="AZ128" i="8" s="1"/>
  <c r="AY3" i="7"/>
  <c r="AY4" i="7" s="1"/>
  <c r="AY5" i="7" s="1"/>
  <c r="AY6" i="7" s="1"/>
  <c r="AY7" i="7" s="1"/>
  <c r="AY8" i="7" s="1"/>
  <c r="AY9" i="7" s="1"/>
  <c r="AY10" i="7" s="1"/>
  <c r="AY11" i="7" s="1"/>
  <c r="AY12" i="7" s="1"/>
  <c r="AY13" i="7" s="1"/>
  <c r="AY14" i="7" s="1"/>
  <c r="AY15" i="7" s="1"/>
  <c r="AY16" i="7" s="1"/>
  <c r="AY17" i="7" s="1"/>
  <c r="AY18" i="7" s="1"/>
  <c r="AY19" i="7" s="1"/>
  <c r="AY20" i="7" s="1"/>
  <c r="AY21" i="7" s="1"/>
  <c r="AY22" i="7" s="1"/>
  <c r="AY23" i="7" s="1"/>
  <c r="AY24" i="7" s="1"/>
  <c r="AY25" i="7" s="1"/>
  <c r="AY26" i="7" s="1"/>
  <c r="AY27" i="7" s="1"/>
  <c r="AY28" i="7" s="1"/>
  <c r="AY29" i="7" s="1"/>
  <c r="AY30" i="7" s="1"/>
  <c r="AY31" i="7" s="1"/>
  <c r="AY32" i="7" s="1"/>
  <c r="AY33" i="7" s="1"/>
  <c r="AY34" i="7" s="1"/>
  <c r="AY35" i="7" s="1"/>
  <c r="AY36" i="7" s="1"/>
  <c r="AY37" i="7" s="1"/>
  <c r="AY38" i="7" s="1"/>
  <c r="AY39" i="7" s="1"/>
  <c r="AY40" i="7" s="1"/>
  <c r="AY41" i="7" s="1"/>
  <c r="AY42" i="7" s="1"/>
  <c r="AY43" i="7" s="1"/>
  <c r="AY44" i="7" s="1"/>
  <c r="AY45" i="7" s="1"/>
  <c r="AY46" i="7" s="1"/>
  <c r="AY47" i="7" s="1"/>
  <c r="AY48" i="7" s="1"/>
  <c r="AY49" i="7" s="1"/>
  <c r="AY50" i="7" s="1"/>
  <c r="AY51" i="7" s="1"/>
  <c r="AY52" i="7" s="1"/>
  <c r="AY53" i="7" s="1"/>
  <c r="AY54" i="7" s="1"/>
  <c r="AY55" i="7" s="1"/>
  <c r="AY56" i="7" s="1"/>
  <c r="AY57" i="7" s="1"/>
  <c r="AY58" i="7" s="1"/>
  <c r="AY59" i="7" s="1"/>
  <c r="AY60" i="7" s="1"/>
  <c r="AY61" i="7" s="1"/>
  <c r="AY62" i="7" s="1"/>
  <c r="AY63" i="7" s="1"/>
  <c r="AY64" i="7" s="1"/>
  <c r="AY65" i="7" s="1"/>
  <c r="AY66" i="7" s="1"/>
  <c r="AY67" i="7" s="1"/>
  <c r="AY68" i="7" s="1"/>
  <c r="AY69" i="7" s="1"/>
  <c r="AY70" i="7" s="1"/>
  <c r="AY71" i="7" s="1"/>
  <c r="AY72" i="7" s="1"/>
  <c r="AY73" i="7" s="1"/>
  <c r="AY74" i="7" s="1"/>
  <c r="AY75" i="7" s="1"/>
  <c r="AY76" i="7" s="1"/>
  <c r="AY77" i="7" s="1"/>
  <c r="AY78" i="7" s="1"/>
  <c r="AY79" i="7" s="1"/>
  <c r="AY80" i="7" s="1"/>
  <c r="AY81" i="7" s="1"/>
  <c r="AY82" i="7" s="1"/>
  <c r="AY83" i="7" s="1"/>
  <c r="AY84" i="7" s="1"/>
  <c r="AY85" i="7" s="1"/>
  <c r="AY86" i="7" s="1"/>
  <c r="AY87" i="7" s="1"/>
  <c r="AY88" i="7" s="1"/>
  <c r="AY89" i="7" s="1"/>
  <c r="AY90" i="7" s="1"/>
  <c r="AY91" i="7" s="1"/>
  <c r="AY92" i="7" s="1"/>
  <c r="AY93" i="7" s="1"/>
  <c r="AY94" i="7" s="1"/>
  <c r="AY95" i="7" s="1"/>
  <c r="AY96" i="7" s="1"/>
  <c r="AY97" i="7" s="1"/>
  <c r="AY98" i="7" s="1"/>
  <c r="AY99" i="7" s="1"/>
  <c r="AY100" i="7" s="1"/>
  <c r="AY101" i="7" s="1"/>
  <c r="AY102" i="7" s="1"/>
  <c r="AY103" i="7" s="1"/>
  <c r="AY104" i="7" s="1"/>
  <c r="AY105" i="7" s="1"/>
  <c r="AY106" i="7" s="1"/>
  <c r="AY107" i="7" s="1"/>
  <c r="AY108" i="7" s="1"/>
  <c r="AY109" i="7" s="1"/>
  <c r="AY110" i="7" s="1"/>
  <c r="AY111" i="7" s="1"/>
  <c r="AY112" i="7" s="1"/>
  <c r="AY113" i="7" s="1"/>
  <c r="AY114" i="7" s="1"/>
  <c r="AY115" i="7" s="1"/>
  <c r="AY116" i="7" s="1"/>
  <c r="AY117" i="7" s="1"/>
  <c r="AY118" i="7" s="1"/>
  <c r="AY119" i="7" s="1"/>
  <c r="E120" i="7" s="1"/>
  <c r="H34" i="1"/>
  <c r="BH129" i="8"/>
  <c r="BH130" i="8" s="1"/>
  <c r="BH131" i="8" s="1"/>
  <c r="E132" i="8" s="1"/>
  <c r="AS129" i="8"/>
  <c r="AS130" i="8" s="1"/>
  <c r="AS131" i="8" s="1"/>
  <c r="AS132" i="8" s="1"/>
  <c r="AS133" i="8" s="1"/>
  <c r="AS134" i="8" s="1"/>
  <c r="AS135" i="8" s="1"/>
  <c r="AS136" i="8" s="1"/>
  <c r="AS137" i="8" s="1"/>
  <c r="AS138" i="8" s="1"/>
  <c r="AS139" i="8" s="1"/>
  <c r="AS140" i="8" s="1"/>
  <c r="AS141" i="8" s="1"/>
  <c r="AS142" i="8" s="1"/>
  <c r="AS143" i="8" s="1"/>
  <c r="E144" i="8" s="1"/>
  <c r="AM73" i="8"/>
  <c r="AM74" i="8" s="1"/>
  <c r="AM75" i="8" s="1"/>
  <c r="AM76" i="8" s="1"/>
  <c r="AM77" i="8" s="1"/>
  <c r="AM78" i="8" s="1"/>
  <c r="AM79" i="8" s="1"/>
  <c r="AM80" i="8" s="1"/>
  <c r="AM81" i="8" s="1"/>
  <c r="E82" i="8" s="1"/>
  <c r="BA113" i="8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K128" i="8" s="1"/>
  <c r="K129" i="8"/>
  <c r="W58" i="8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E77" i="8" s="1"/>
  <c r="AH58" i="8"/>
  <c r="AH59" i="8" s="1"/>
  <c r="AH60" i="8" s="1"/>
  <c r="AH61" i="8" s="1"/>
  <c r="AH62" i="8" s="1"/>
  <c r="AH63" i="8" s="1"/>
  <c r="AH64" i="8" s="1"/>
  <c r="AH65" i="8" s="1"/>
  <c r="AH66" i="8" s="1"/>
  <c r="AH67" i="8" s="1"/>
  <c r="K68" i="8" s="1"/>
  <c r="E129" i="8" l="1"/>
  <c r="AR129" i="8"/>
  <c r="AR130" i="8" s="1"/>
  <c r="AR131" i="8" s="1"/>
  <c r="AR132" i="8" s="1"/>
  <c r="AR133" i="8" s="1"/>
  <c r="AR134" i="8" s="1"/>
  <c r="AR135" i="8" s="1"/>
  <c r="AR136" i="8" s="1"/>
  <c r="AR137" i="8" s="1"/>
  <c r="E138" i="8" s="1"/>
  <c r="AE129" i="8"/>
  <c r="AE130" i="8" s="1"/>
  <c r="AE131" i="8" s="1"/>
  <c r="AE132" i="8" s="1"/>
  <c r="AE133" i="8" s="1"/>
  <c r="AE134" i="8" s="1"/>
  <c r="K135" i="8" s="1"/>
  <c r="AI127" i="8"/>
  <c r="AI128" i="8" s="1"/>
  <c r="U131" i="8"/>
  <c r="V131" i="8" s="1"/>
  <c r="W131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E142" i="8" s="1"/>
  <c r="AA129" i="8"/>
  <c r="AA130" i="8" s="1"/>
  <c r="AA131" i="8" s="1"/>
  <c r="AA132" i="8" s="1"/>
  <c r="AA133" i="8" s="1"/>
  <c r="AA134" i="8" s="1"/>
  <c r="AA135" i="8" s="1"/>
  <c r="AA136" i="8" s="1"/>
  <c r="AA137" i="8" s="1"/>
  <c r="AA138" i="8" s="1"/>
  <c r="K139" i="8" s="1"/>
  <c r="U128" i="8"/>
  <c r="V128" i="8" s="1"/>
  <c r="U74" i="8"/>
  <c r="V74" i="8" s="1"/>
  <c r="BD68" i="8"/>
  <c r="BD69" i="8" s="1"/>
  <c r="BD70" i="8" s="1"/>
  <c r="BD71" i="8" s="1"/>
  <c r="BD72" i="8" s="1"/>
  <c r="BD73" i="8" s="1"/>
  <c r="BD74" i="8" s="1"/>
  <c r="BD75" i="8" s="1"/>
  <c r="BD76" i="8" s="1"/>
  <c r="BD77" i="8" s="1"/>
  <c r="BD78" i="8" s="1"/>
  <c r="BD79" i="8" s="1"/>
  <c r="BD80" i="8" s="1"/>
  <c r="BD81" i="8" s="1"/>
  <c r="BD82" i="8" s="1"/>
  <c r="BD83" i="8" s="1"/>
  <c r="BD84" i="8" s="1"/>
  <c r="K85" i="8" s="1"/>
  <c r="AZ129" i="8"/>
  <c r="AZ130" i="8" s="1"/>
  <c r="AZ131" i="8" s="1"/>
  <c r="AZ132" i="8" s="1"/>
  <c r="AZ133" i="8" s="1"/>
  <c r="AZ134" i="8" s="1"/>
  <c r="AZ135" i="8" s="1"/>
  <c r="AZ136" i="8" s="1"/>
  <c r="AZ137" i="8" s="1"/>
  <c r="AZ138" i="8" s="1"/>
  <c r="E139" i="8" s="1"/>
  <c r="AB112" i="8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K124" i="8" s="1"/>
  <c r="AH68" i="8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K84" i="8" s="1"/>
  <c r="U126" i="8"/>
  <c r="V126" i="8" s="1"/>
  <c r="W126" i="8" s="1"/>
  <c r="AF126" i="8" s="1"/>
  <c r="AF127" i="8" s="1"/>
  <c r="AF128" i="8" s="1"/>
  <c r="AN77" i="8"/>
  <c r="AN78" i="8" s="1"/>
  <c r="AN79" i="8" s="1"/>
  <c r="AN80" i="8" s="1"/>
  <c r="AN81" i="8" s="1"/>
  <c r="K82" i="8" s="1"/>
  <c r="U77" i="8"/>
  <c r="V77" i="8" s="1"/>
  <c r="W77" i="8" s="1"/>
  <c r="AV77" i="8" s="1"/>
  <c r="AV78" i="8" s="1"/>
  <c r="AV79" i="8" s="1"/>
  <c r="AV80" i="8" s="1"/>
  <c r="AV81" i="8" s="1"/>
  <c r="AV82" i="8" s="1"/>
  <c r="AV83" i="8" s="1"/>
  <c r="AV84" i="8" s="1"/>
  <c r="E85" i="8" s="1"/>
  <c r="U120" i="8"/>
  <c r="V120" i="8" s="1"/>
  <c r="W120" i="8" s="1"/>
  <c r="AU120" i="8" s="1"/>
  <c r="AU121" i="8" s="1"/>
  <c r="AU122" i="8" s="1"/>
  <c r="AU123" i="8" s="1"/>
  <c r="AU124" i="8" s="1"/>
  <c r="AU125" i="8" s="1"/>
  <c r="AU126" i="8" s="1"/>
  <c r="AU127" i="8" s="1"/>
  <c r="AU128" i="8" s="1"/>
  <c r="BG117" i="8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AJ73" i="8"/>
  <c r="AJ74" i="8" s="1"/>
  <c r="AJ75" i="8" s="1"/>
  <c r="AJ76" i="8" s="1"/>
  <c r="AJ77" i="8" s="1"/>
  <c r="AJ78" i="8" s="1"/>
  <c r="AJ79" i="8" s="1"/>
  <c r="AJ80" i="8" s="1"/>
  <c r="AJ81" i="8" s="1"/>
  <c r="AJ82" i="8" s="1"/>
  <c r="AJ83" i="8" s="1"/>
  <c r="AJ84" i="8" s="1"/>
  <c r="AJ85" i="8" s="1"/>
  <c r="K86" i="8" s="1"/>
  <c r="U85" i="8" l="1"/>
  <c r="V85" i="8" s="1"/>
  <c r="W85" i="8" s="1"/>
  <c r="BC126" i="8"/>
  <c r="BC127" i="8" s="1"/>
  <c r="BC128" i="8" s="1"/>
  <c r="W74" i="8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E84" i="8" s="1"/>
  <c r="AL74" i="8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E86" i="8" s="1"/>
  <c r="W128" i="8"/>
  <c r="BA128" i="8" s="1"/>
  <c r="AQ128" i="8"/>
  <c r="U139" i="8"/>
  <c r="V139" i="8" s="1"/>
  <c r="W139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F129" i="8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E149" i="8" s="1"/>
  <c r="BG129" i="8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E143" i="8" s="1"/>
  <c r="U124" i="8"/>
  <c r="V124" i="8" s="1"/>
  <c r="U82" i="8"/>
  <c r="V82" i="8" s="1"/>
  <c r="BD85" i="8"/>
  <c r="BD86" i="8" s="1"/>
  <c r="BD87" i="8" s="1"/>
  <c r="BD88" i="8" s="1"/>
  <c r="BD89" i="8" s="1"/>
  <c r="BD90" i="8" s="1"/>
  <c r="BD91" i="8" s="1"/>
  <c r="BD92" i="8" s="1"/>
  <c r="BD93" i="8" s="1"/>
  <c r="BD94" i="8" s="1"/>
  <c r="BD95" i="8" s="1"/>
  <c r="E96" i="8" s="1"/>
  <c r="AT131" i="8"/>
  <c r="AT132" i="8" s="1"/>
  <c r="AT133" i="8" s="1"/>
  <c r="AT134" i="8" s="1"/>
  <c r="AT135" i="8" s="1"/>
  <c r="AT136" i="8" s="1"/>
  <c r="AT137" i="8" s="1"/>
  <c r="AT138" i="8" s="1"/>
  <c r="AT139" i="8" s="1"/>
  <c r="AT140" i="8" s="1"/>
  <c r="AT141" i="8" s="1"/>
  <c r="AT142" i="8" s="1"/>
  <c r="AT143" i="8" s="1"/>
  <c r="AT144" i="8" s="1"/>
  <c r="AT145" i="8" s="1"/>
  <c r="K146" i="8" s="1"/>
  <c r="AU129" i="8"/>
  <c r="AU130" i="8" s="1"/>
  <c r="AU131" i="8" s="1"/>
  <c r="AU132" i="8" s="1"/>
  <c r="AU133" i="8" s="1"/>
  <c r="AU134" i="8" s="1"/>
  <c r="AU135" i="8" s="1"/>
  <c r="AU136" i="8" s="1"/>
  <c r="AU137" i="8" s="1"/>
  <c r="AU138" i="8" s="1"/>
  <c r="AU139" i="8" s="1"/>
  <c r="AU140" i="8" s="1"/>
  <c r="AU141" i="8" s="1"/>
  <c r="AU142" i="8" s="1"/>
  <c r="AU143" i="8" s="1"/>
  <c r="K144" i="8" s="1"/>
  <c r="AC120" i="8"/>
  <c r="AC121" i="8" s="1"/>
  <c r="AC122" i="8" s="1"/>
  <c r="AC123" i="8" s="1"/>
  <c r="AC124" i="8" s="1"/>
  <c r="AC125" i="8" s="1"/>
  <c r="AC126" i="8" s="1"/>
  <c r="AC127" i="8" s="1"/>
  <c r="AC128" i="8" s="1"/>
  <c r="AI129" i="8"/>
  <c r="AI130" i="8" s="1"/>
  <c r="AI131" i="8" s="1"/>
  <c r="AI132" i="8" s="1"/>
  <c r="AI133" i="8" s="1"/>
  <c r="AI134" i="8" s="1"/>
  <c r="AI135" i="8" s="1"/>
  <c r="AI136" i="8" s="1"/>
  <c r="AI137" i="8" s="1"/>
  <c r="AI138" i="8" s="1"/>
  <c r="AI139" i="8" s="1"/>
  <c r="AI140" i="8" s="1"/>
  <c r="AI141" i="8" s="1"/>
  <c r="AI142" i="8" s="1"/>
  <c r="AI143" i="8" s="1"/>
  <c r="AI144" i="8" s="1"/>
  <c r="AI145" i="8" s="1"/>
  <c r="AI146" i="8" s="1"/>
  <c r="K147" i="8" s="1"/>
  <c r="U129" i="8"/>
  <c r="V129" i="8" s="1"/>
  <c r="W129" i="8" s="1"/>
  <c r="BF129" i="8" s="1"/>
  <c r="BF130" i="8" s="1"/>
  <c r="BF131" i="8" s="1"/>
  <c r="BF132" i="8" s="1"/>
  <c r="BF133" i="8" s="1"/>
  <c r="BF134" i="8" s="1"/>
  <c r="BF135" i="8" s="1"/>
  <c r="BF136" i="8" s="1"/>
  <c r="E137" i="8" s="1"/>
  <c r="AA161" i="8" l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Z139" i="8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E157" i="8" s="1"/>
  <c r="AQ129" i="8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E155" i="8" s="1"/>
  <c r="W82" i="8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E95" i="8" s="1"/>
  <c r="AM82" i="8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K96" i="8" s="1"/>
  <c r="BA129" i="8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E148" i="8" s="1"/>
  <c r="W124" i="8"/>
  <c r="AB124" i="8" s="1"/>
  <c r="AB125" i="8" s="1"/>
  <c r="AB126" i="8" s="1"/>
  <c r="AB127" i="8" s="1"/>
  <c r="AB128" i="8" s="1"/>
  <c r="AK124" i="8"/>
  <c r="AK125" i="8" s="1"/>
  <c r="AK126" i="8" s="1"/>
  <c r="AK127" i="8" s="1"/>
  <c r="AK128" i="8" s="1"/>
  <c r="AC129" i="8"/>
  <c r="E130" i="8" s="1"/>
  <c r="U86" i="8"/>
  <c r="V86" i="8" s="1"/>
  <c r="W86" i="8" s="1"/>
  <c r="AJ86" i="8" s="1"/>
  <c r="AJ87" i="8" s="1"/>
  <c r="AJ88" i="8" s="1"/>
  <c r="AJ89" i="8" s="1"/>
  <c r="AJ90" i="8" s="1"/>
  <c r="AJ91" i="8" s="1"/>
  <c r="AJ92" i="8" s="1"/>
  <c r="E93" i="8" s="1"/>
  <c r="AX84" i="8"/>
  <c r="AX85" i="8" s="1"/>
  <c r="AX86" i="8" s="1"/>
  <c r="AX87" i="8" s="1"/>
  <c r="AX88" i="8" s="1"/>
  <c r="AX89" i="8" s="1"/>
  <c r="AX90" i="8" s="1"/>
  <c r="AX91" i="8" s="1"/>
  <c r="AX92" i="8" s="1"/>
  <c r="K93" i="8" s="1"/>
  <c r="U84" i="8"/>
  <c r="V84" i="8" s="1"/>
  <c r="W84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E94" i="8" s="1"/>
  <c r="AP129" i="8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K145" i="8" s="1"/>
  <c r="U144" i="8"/>
  <c r="V144" i="8" s="1"/>
  <c r="BC129" i="8"/>
  <c r="BC130" i="8" s="1"/>
  <c r="BC131" i="8" s="1"/>
  <c r="BC132" i="8" s="1"/>
  <c r="BC133" i="8" s="1"/>
  <c r="BC134" i="8" s="1"/>
  <c r="BC135" i="8" s="1"/>
  <c r="BC136" i="8" s="1"/>
  <c r="BC137" i="8" s="1"/>
  <c r="BC138" i="8" s="1"/>
  <c r="BC139" i="8" s="1"/>
  <c r="BC140" i="8" s="1"/>
  <c r="BC141" i="8" s="1"/>
  <c r="BC142" i="8" s="1"/>
  <c r="BC143" i="8" s="1"/>
  <c r="BC144" i="8" s="1"/>
  <c r="BC145" i="8" s="1"/>
  <c r="BC146" i="8" s="1"/>
  <c r="BC147" i="8" s="1"/>
  <c r="BC148" i="8" s="1"/>
  <c r="BC149" i="8" s="1"/>
  <c r="BC150" i="8" s="1"/>
  <c r="BC151" i="8" s="1"/>
  <c r="BC152" i="8" s="1"/>
  <c r="E153" i="8" s="1"/>
  <c r="U143" i="8"/>
  <c r="V143" i="8" s="1"/>
  <c r="W143" i="8" s="1"/>
  <c r="BE143" i="8" s="1"/>
  <c r="BE144" i="8" s="1"/>
  <c r="BE145" i="8" s="1"/>
  <c r="BE146" i="8" s="1"/>
  <c r="BE147" i="8" s="1"/>
  <c r="BE148" i="8" s="1"/>
  <c r="BE149" i="8" s="1"/>
  <c r="E150" i="8" s="1"/>
  <c r="BG143" i="8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AV85" i="8"/>
  <c r="AV86" i="8" s="1"/>
  <c r="AV87" i="8" s="1"/>
  <c r="AV88" i="8" s="1"/>
  <c r="AV89" i="8" s="1"/>
  <c r="AV90" i="8" s="1"/>
  <c r="AV91" i="8" s="1"/>
  <c r="AV92" i="8" s="1"/>
  <c r="AV93" i="8" s="1"/>
  <c r="K94" i="8" s="1"/>
  <c r="AK129" i="8" l="1"/>
  <c r="AK130" i="8" s="1"/>
  <c r="AK131" i="8" s="1"/>
  <c r="AK132" i="8" s="1"/>
  <c r="AK133" i="8" s="1"/>
  <c r="E134" i="8" s="1"/>
  <c r="AB129" i="8"/>
  <c r="AB130" i="8" s="1"/>
  <c r="AB131" i="8" s="1"/>
  <c r="AB132" i="8" s="1"/>
  <c r="AB133" i="8" s="1"/>
  <c r="AB134" i="8" s="1"/>
  <c r="AB135" i="8" s="1"/>
  <c r="AB136" i="8" s="1"/>
  <c r="K137" i="8" s="1"/>
  <c r="U94" i="8"/>
  <c r="V94" i="8" s="1"/>
  <c r="W94" i="8" s="1"/>
  <c r="AX93" i="8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K125" i="8" s="1"/>
  <c r="U93" i="8"/>
  <c r="V93" i="8" s="1"/>
  <c r="W93" i="8" s="1"/>
  <c r="U96" i="8"/>
  <c r="V96" i="8" s="1"/>
  <c r="AL86" i="8"/>
  <c r="AL87" i="8" s="1"/>
  <c r="AL88" i="8" s="1"/>
  <c r="AL89" i="8" s="1"/>
  <c r="AL90" i="8" s="1"/>
  <c r="AL91" i="8" s="1"/>
  <c r="AL92" i="8" s="1"/>
  <c r="AL93" i="8" s="1"/>
  <c r="AL94" i="8" s="1"/>
  <c r="K95" i="8" s="1"/>
  <c r="AV94" i="8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E118" i="8" s="1"/>
  <c r="U155" i="8"/>
  <c r="V155" i="8" s="1"/>
  <c r="W155" i="8" s="1"/>
  <c r="BG161" i="8"/>
  <c r="BG162" i="8" s="1"/>
  <c r="BG163" i="8" s="1"/>
  <c r="BG164" i="8" s="1"/>
  <c r="BG165" i="8" s="1"/>
  <c r="BG166" i="8" s="1"/>
  <c r="BG167" i="8" s="1"/>
  <c r="BG168" i="8" s="1"/>
  <c r="BG169" i="8" s="1"/>
  <c r="BG170" i="8" s="1"/>
  <c r="BG171" i="8" s="1"/>
  <c r="BG172" i="8" s="1"/>
  <c r="BG173" i="8" s="1"/>
  <c r="BG174" i="8" s="1"/>
  <c r="BG175" i="8" s="1"/>
  <c r="BG176" i="8" s="1"/>
  <c r="BG177" i="8" s="1"/>
  <c r="BG178" i="8" s="1"/>
  <c r="BG179" i="8" s="1"/>
  <c r="BG180" i="8" s="1"/>
  <c r="BG181" i="8" s="1"/>
  <c r="BG182" i="8" s="1"/>
  <c r="W144" i="8"/>
  <c r="AU144" i="8" s="1"/>
  <c r="AU145" i="8" s="1"/>
  <c r="AU146" i="8" s="1"/>
  <c r="AU147" i="8" s="1"/>
  <c r="AU148" i="8" s="1"/>
  <c r="AU149" i="8" s="1"/>
  <c r="AU150" i="8" s="1"/>
  <c r="AU151" i="8" s="1"/>
  <c r="AU152" i="8" s="1"/>
  <c r="AU153" i="8" s="1"/>
  <c r="AU154" i="8" s="1"/>
  <c r="K155" i="8" s="1"/>
  <c r="AS144" i="8"/>
  <c r="AS145" i="8" s="1"/>
  <c r="AS146" i="8" s="1"/>
  <c r="AS147" i="8" s="1"/>
  <c r="AS148" i="8" s="1"/>
  <c r="AS149" i="8" s="1"/>
  <c r="AS150" i="8" s="1"/>
  <c r="AS151" i="8" s="1"/>
  <c r="AS152" i="8" s="1"/>
  <c r="AS153" i="8" s="1"/>
  <c r="AS154" i="8" s="1"/>
  <c r="AS155" i="8" s="1"/>
  <c r="AS156" i="8" s="1"/>
  <c r="AS157" i="8" s="1"/>
  <c r="AS158" i="8" s="1"/>
  <c r="AS159" i="8" s="1"/>
  <c r="AS160" i="8" s="1"/>
  <c r="AA2" i="7"/>
  <c r="AQ155" i="8" l="1"/>
  <c r="AQ156" i="8" s="1"/>
  <c r="AQ157" i="8" s="1"/>
  <c r="AQ158" i="8" s="1"/>
  <c r="AQ159" i="8" s="1"/>
  <c r="AQ160" i="8" s="1"/>
  <c r="AH94" i="8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E119" i="8" s="1"/>
  <c r="BG2" i="7"/>
  <c r="W96" i="8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BD96" i="8"/>
  <c r="BD97" i="8" s="1"/>
  <c r="BD98" i="8" s="1"/>
  <c r="BD99" i="8" s="1"/>
  <c r="BD100" i="8" s="1"/>
  <c r="BD101" i="8" s="1"/>
  <c r="BD102" i="8" s="1"/>
  <c r="BD103" i="8" s="1"/>
  <c r="BD104" i="8" s="1"/>
  <c r="BD105" i="8" s="1"/>
  <c r="BD106" i="8" s="1"/>
  <c r="BD107" i="8" s="1"/>
  <c r="BD108" i="8" s="1"/>
  <c r="BD109" i="8" s="1"/>
  <c r="BD110" i="8" s="1"/>
  <c r="BD111" i="8" s="1"/>
  <c r="BD112" i="8" s="1"/>
  <c r="BD113" i="8" s="1"/>
  <c r="BD114" i="8" s="1"/>
  <c r="BD115" i="8" s="1"/>
  <c r="BD116" i="8" s="1"/>
  <c r="BD117" i="8" s="1"/>
  <c r="BD118" i="8" s="1"/>
  <c r="BD119" i="8" s="1"/>
  <c r="BD120" i="8" s="1"/>
  <c r="BD121" i="8" s="1"/>
  <c r="BD122" i="8" s="1"/>
  <c r="BD123" i="8" s="1"/>
  <c r="BD124" i="8" s="1"/>
  <c r="E125" i="8" s="1"/>
  <c r="AA3" i="7"/>
  <c r="AA4" i="7" s="1"/>
  <c r="AA5" i="7" s="1"/>
  <c r="AA6" i="7" s="1"/>
  <c r="AA7" i="7" s="1"/>
  <c r="AA8" i="7" s="1"/>
  <c r="AA9" i="7" s="1"/>
  <c r="AA10" i="7" s="1"/>
  <c r="AA11" i="7" s="1"/>
  <c r="AA12" i="7" s="1"/>
  <c r="AA13" i="7" s="1"/>
  <c r="AA14" i="7" s="1"/>
  <c r="AA15" i="7" s="1"/>
  <c r="AA16" i="7" s="1"/>
  <c r="AA17" i="7" s="1"/>
  <c r="E18" i="7" s="1"/>
  <c r="H20" i="1"/>
  <c r="U137" i="8"/>
  <c r="V137" i="8" s="1"/>
  <c r="AS161" i="8"/>
  <c r="AS162" i="8" s="1"/>
  <c r="AS163" i="8" s="1"/>
  <c r="AS164" i="8" s="1"/>
  <c r="AS165" i="8" s="1"/>
  <c r="AS166" i="8" s="1"/>
  <c r="AS167" i="8" s="1"/>
  <c r="AS168" i="8" s="1"/>
  <c r="AS169" i="8" s="1"/>
  <c r="AS170" i="8" s="1"/>
  <c r="AS171" i="8" s="1"/>
  <c r="AS172" i="8" s="1"/>
  <c r="AS173" i="8" s="1"/>
  <c r="AS174" i="8" s="1"/>
  <c r="AS175" i="8" s="1"/>
  <c r="AS176" i="8" s="1"/>
  <c r="AS177" i="8" s="1"/>
  <c r="AS178" i="8" s="1"/>
  <c r="AS179" i="8" s="1"/>
  <c r="AS180" i="8" s="1"/>
  <c r="AS181" i="8" s="1"/>
  <c r="AS182" i="8" s="1"/>
  <c r="AS2" i="7"/>
  <c r="AJ93" i="8"/>
  <c r="AJ94" i="8" s="1"/>
  <c r="AJ95" i="8" s="1"/>
  <c r="AJ96" i="8" s="1"/>
  <c r="AJ97" i="8" s="1"/>
  <c r="AJ98" i="8" s="1"/>
  <c r="AJ99" i="8" s="1"/>
  <c r="AJ100" i="8" s="1"/>
  <c r="AJ101" i="8" s="1"/>
  <c r="AJ102" i="8" s="1"/>
  <c r="AJ103" i="8" s="1"/>
  <c r="AJ104" i="8" s="1"/>
  <c r="AJ105" i="8" s="1"/>
  <c r="AJ106" i="8" s="1"/>
  <c r="AJ107" i="8" s="1"/>
  <c r="AJ108" i="8" s="1"/>
  <c r="AJ109" i="8" s="1"/>
  <c r="AJ110" i="8" s="1"/>
  <c r="AJ111" i="8" s="1"/>
  <c r="AJ112" i="8" s="1"/>
  <c r="AJ113" i="8" s="1"/>
  <c r="E114" i="8" s="1"/>
  <c r="AU155" i="8"/>
  <c r="AU156" i="8" s="1"/>
  <c r="AU157" i="8" s="1"/>
  <c r="AU158" i="8" s="1"/>
  <c r="AU159" i="8" s="1"/>
  <c r="AU160" i="8" s="1"/>
  <c r="U95" i="8"/>
  <c r="V95" i="8" s="1"/>
  <c r="U125" i="8" l="1"/>
  <c r="V125" i="8" s="1"/>
  <c r="W125" i="8" s="1"/>
  <c r="AX125" i="8" s="1"/>
  <c r="AX126" i="8" s="1"/>
  <c r="AX127" i="8" s="1"/>
  <c r="AX128" i="8" s="1"/>
  <c r="AM129" i="8"/>
  <c r="AM130" i="8" s="1"/>
  <c r="AM131" i="8" s="1"/>
  <c r="AM132" i="8" s="1"/>
  <c r="AM133" i="8" s="1"/>
  <c r="AM134" i="8" s="1"/>
  <c r="E135" i="8" s="1"/>
  <c r="BG3" i="7"/>
  <c r="BG4" i="7" s="1"/>
  <c r="BG5" i="7" s="1"/>
  <c r="BG6" i="7" s="1"/>
  <c r="BG7" i="7" s="1"/>
  <c r="BG8" i="7" s="1"/>
  <c r="BG9" i="7" s="1"/>
  <c r="BG10" i="7" s="1"/>
  <c r="BG11" i="7" s="1"/>
  <c r="BG12" i="7" s="1"/>
  <c r="BG13" i="7" s="1"/>
  <c r="BG14" i="7" s="1"/>
  <c r="BG15" i="7" s="1"/>
  <c r="K16" i="7" s="1"/>
  <c r="H28" i="1"/>
  <c r="W137" i="8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K154" i="8" s="1"/>
  <c r="BF137" i="8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AU161" i="8"/>
  <c r="AU162" i="8" s="1"/>
  <c r="AU163" i="8" s="1"/>
  <c r="AU164" i="8" s="1"/>
  <c r="AU165" i="8" s="1"/>
  <c r="AU166" i="8" s="1"/>
  <c r="AU167" i="8" s="1"/>
  <c r="AU168" i="8" s="1"/>
  <c r="AU169" i="8" s="1"/>
  <c r="AU170" i="8" s="1"/>
  <c r="AU171" i="8" s="1"/>
  <c r="AU172" i="8" s="1"/>
  <c r="AU173" i="8" s="1"/>
  <c r="AU174" i="8" s="1"/>
  <c r="AU175" i="8" s="1"/>
  <c r="AU176" i="8" s="1"/>
  <c r="AU177" i="8" s="1"/>
  <c r="AU178" i="8" s="1"/>
  <c r="AU179" i="8" s="1"/>
  <c r="AU180" i="8" s="1"/>
  <c r="AU181" i="8" s="1"/>
  <c r="AU182" i="8" s="1"/>
  <c r="W95" i="8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K114" i="8" s="1"/>
  <c r="AN95" i="8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U114" i="8"/>
  <c r="V114" i="8" s="1"/>
  <c r="W114" i="8" s="1"/>
  <c r="AS3" i="7"/>
  <c r="AS4" i="7" s="1"/>
  <c r="AS5" i="7" s="1"/>
  <c r="AS6" i="7" s="1"/>
  <c r="AS7" i="7" s="1"/>
  <c r="AS8" i="7" s="1"/>
  <c r="AS9" i="7" s="1"/>
  <c r="AS10" i="7" s="1"/>
  <c r="AS11" i="7" s="1"/>
  <c r="AS12" i="7" s="1"/>
  <c r="AS13" i="7" s="1"/>
  <c r="AS14" i="7" s="1"/>
  <c r="AS15" i="7" s="1"/>
  <c r="AS16" i="7" s="1"/>
  <c r="E17" i="7" s="1"/>
  <c r="H33" i="1"/>
  <c r="U119" i="8"/>
  <c r="V119" i="8" s="1"/>
  <c r="W119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E161" i="8"/>
  <c r="AU2" i="7" l="1"/>
  <c r="BF161" i="8"/>
  <c r="BF162" i="8" s="1"/>
  <c r="BF163" i="8" s="1"/>
  <c r="BF164" i="8" s="1"/>
  <c r="BF165" i="8" s="1"/>
  <c r="BF166" i="8" s="1"/>
  <c r="BF167" i="8" s="1"/>
  <c r="BF168" i="8" s="1"/>
  <c r="BF169" i="8" s="1"/>
  <c r="BF170" i="8" s="1"/>
  <c r="BF171" i="8" s="1"/>
  <c r="BF172" i="8" s="1"/>
  <c r="BF173" i="8" s="1"/>
  <c r="BF174" i="8" s="1"/>
  <c r="BF175" i="8" s="1"/>
  <c r="BF176" i="8" s="1"/>
  <c r="BF177" i="8" s="1"/>
  <c r="BF178" i="8" s="1"/>
  <c r="BF179" i="8" s="1"/>
  <c r="BF180" i="8" s="1"/>
  <c r="BF181" i="8" s="1"/>
  <c r="BF182" i="8" s="1"/>
  <c r="AH119" i="8"/>
  <c r="AH120" i="8" s="1"/>
  <c r="AH121" i="8" s="1"/>
  <c r="AH122" i="8" s="1"/>
  <c r="AH123" i="8" s="1"/>
  <c r="AH124" i="8" s="1"/>
  <c r="AH125" i="8" s="1"/>
  <c r="AH126" i="8" s="1"/>
  <c r="AH127" i="8" s="1"/>
  <c r="AH128" i="8" s="1"/>
  <c r="AJ114" i="8"/>
  <c r="AJ115" i="8" s="1"/>
  <c r="AJ116" i="8" s="1"/>
  <c r="AJ117" i="8" s="1"/>
  <c r="AJ118" i="8" s="1"/>
  <c r="AJ119" i="8" s="1"/>
  <c r="AJ120" i="8" s="1"/>
  <c r="AJ121" i="8" s="1"/>
  <c r="AJ122" i="8" s="1"/>
  <c r="AJ123" i="8" s="1"/>
  <c r="AJ124" i="8" s="1"/>
  <c r="AJ125" i="8" s="1"/>
  <c r="AJ126" i="8" s="1"/>
  <c r="AJ127" i="8" s="1"/>
  <c r="AJ128" i="8" s="1"/>
  <c r="U135" i="8"/>
  <c r="V135" i="8" s="1"/>
  <c r="W135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K157" i="8" s="1"/>
  <c r="AN129" i="8"/>
  <c r="K130" i="8" s="1"/>
  <c r="AX129" i="8"/>
  <c r="AX130" i="8" s="1"/>
  <c r="AX131" i="8" s="1"/>
  <c r="AX132" i="8" s="1"/>
  <c r="AX133" i="8" s="1"/>
  <c r="K134" i="8" s="1"/>
  <c r="AD129" i="8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K140" i="8" s="1"/>
  <c r="AL114" i="8"/>
  <c r="AL115" i="8" s="1"/>
  <c r="AL116" i="8" s="1"/>
  <c r="AL117" i="8" s="1"/>
  <c r="K118" i="8" s="1"/>
  <c r="BD125" i="8"/>
  <c r="BD126" i="8" s="1"/>
  <c r="BD127" i="8" s="1"/>
  <c r="BD128" i="8" s="1"/>
  <c r="AJ129" i="8" l="1"/>
  <c r="AJ130" i="8" s="1"/>
  <c r="AJ131" i="8" s="1"/>
  <c r="K132" i="8" s="1"/>
  <c r="BF2" i="7"/>
  <c r="U157" i="8"/>
  <c r="V157" i="8" s="1"/>
  <c r="BD129" i="8"/>
  <c r="BD130" i="8" s="1"/>
  <c r="BD131" i="8" s="1"/>
  <c r="BD132" i="8" s="1"/>
  <c r="BD133" i="8" s="1"/>
  <c r="BD134" i="8" s="1"/>
  <c r="BD135" i="8" s="1"/>
  <c r="BD136" i="8" s="1"/>
  <c r="BD137" i="8" s="1"/>
  <c r="BD138" i="8" s="1"/>
  <c r="BD139" i="8" s="1"/>
  <c r="BD140" i="8" s="1"/>
  <c r="BD141" i="8" s="1"/>
  <c r="K142" i="8" s="1"/>
  <c r="AU3" i="7"/>
  <c r="AU4" i="7" s="1"/>
  <c r="AU5" i="7" s="1"/>
  <c r="AU6" i="7" s="1"/>
  <c r="AU7" i="7" s="1"/>
  <c r="AU8" i="7" s="1"/>
  <c r="AU9" i="7" s="1"/>
  <c r="AU10" i="7" s="1"/>
  <c r="AU11" i="7" s="1"/>
  <c r="AU12" i="7" s="1"/>
  <c r="AU13" i="7" s="1"/>
  <c r="AU14" i="7" s="1"/>
  <c r="E15" i="7" s="1"/>
  <c r="H18" i="1"/>
  <c r="AH129" i="8"/>
  <c r="AH130" i="8" s="1"/>
  <c r="AH131" i="8" s="1"/>
  <c r="AH132" i="8" s="1"/>
  <c r="K133" i="8" s="1"/>
  <c r="U134" i="8"/>
  <c r="V134" i="8" s="1"/>
  <c r="U118" i="8"/>
  <c r="V118" i="8" s="1"/>
  <c r="U130" i="8"/>
  <c r="V130" i="8" s="1"/>
  <c r="AM135" i="8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K149" i="8" s="1"/>
  <c r="U133" i="8" l="1"/>
  <c r="V133" i="8" s="1"/>
  <c r="U149" i="8"/>
  <c r="V149" i="8" s="1"/>
  <c r="W118" i="8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V118" i="8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W130" i="8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K141" i="8" s="1"/>
  <c r="AC130" i="8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E145" i="8" s="1"/>
  <c r="BF3" i="7"/>
  <c r="BF4" i="7" s="1"/>
  <c r="BF5" i="7" s="1"/>
  <c r="BF6" i="7" s="1"/>
  <c r="BF7" i="7" s="1"/>
  <c r="BF8" i="7" s="1"/>
  <c r="BF9" i="7" s="1"/>
  <c r="BF10" i="7" s="1"/>
  <c r="BF11" i="7" s="1"/>
  <c r="BF12" i="7" s="1"/>
  <c r="BF13" i="7" s="1"/>
  <c r="K14" i="7" s="1"/>
  <c r="H17" i="1"/>
  <c r="W157" i="8"/>
  <c r="AE157" i="8" s="1"/>
  <c r="AE158" i="8" s="1"/>
  <c r="AE159" i="8" s="1"/>
  <c r="K160" i="8" s="1"/>
  <c r="AZ157" i="8"/>
  <c r="AZ158" i="8" s="1"/>
  <c r="AZ159" i="8" s="1"/>
  <c r="AZ160" i="8" s="1"/>
  <c r="W134" i="8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K150" i="8" s="1"/>
  <c r="AK134" i="8"/>
  <c r="AK135" i="8" s="1"/>
  <c r="AK136" i="8" s="1"/>
  <c r="AK137" i="8" s="1"/>
  <c r="AK138" i="8" s="1"/>
  <c r="AK139" i="8" s="1"/>
  <c r="AK140" i="8" s="1"/>
  <c r="AK141" i="8" s="1"/>
  <c r="AK142" i="8" s="1"/>
  <c r="AK143" i="8" s="1"/>
  <c r="AK144" i="8" s="1"/>
  <c r="AK145" i="8" s="1"/>
  <c r="AK146" i="8" s="1"/>
  <c r="AK147" i="8" s="1"/>
  <c r="AK148" i="8" s="1"/>
  <c r="AK149" i="8" s="1"/>
  <c r="AK150" i="8" s="1"/>
  <c r="AK151" i="8" s="1"/>
  <c r="AK152" i="8" s="1"/>
  <c r="AK153" i="8" s="1"/>
  <c r="AK154" i="8" s="1"/>
  <c r="AK155" i="8" s="1"/>
  <c r="AK156" i="8" s="1"/>
  <c r="AK157" i="8" s="1"/>
  <c r="AK158" i="8" s="1"/>
  <c r="K159" i="8" s="1"/>
  <c r="U142" i="8"/>
  <c r="V142" i="8" s="1"/>
  <c r="U132" i="8"/>
  <c r="V132" i="8" s="1"/>
  <c r="U145" i="8" l="1"/>
  <c r="V145" i="8" s="1"/>
  <c r="W145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K158" i="8" s="1"/>
  <c r="W132" i="8"/>
  <c r="AJ132" i="8" s="1"/>
  <c r="AJ133" i="8" s="1"/>
  <c r="AJ134" i="8" s="1"/>
  <c r="AJ135" i="8" s="1"/>
  <c r="AJ136" i="8" s="1"/>
  <c r="AJ137" i="8" s="1"/>
  <c r="AJ138" i="8" s="1"/>
  <c r="AJ139" i="8" s="1"/>
  <c r="AJ140" i="8" s="1"/>
  <c r="AJ141" i="8" s="1"/>
  <c r="AJ142" i="8" s="1"/>
  <c r="AJ143" i="8" s="1"/>
  <c r="AJ144" i="8" s="1"/>
  <c r="AJ145" i="8" s="1"/>
  <c r="E146" i="8" s="1"/>
  <c r="BH132" i="8"/>
  <c r="BH133" i="8" s="1"/>
  <c r="BH134" i="8" s="1"/>
  <c r="BH135" i="8" s="1"/>
  <c r="BH136" i="8" s="1"/>
  <c r="BH137" i="8" s="1"/>
  <c r="BH138" i="8" s="1"/>
  <c r="BH139" i="8" s="1"/>
  <c r="E140" i="8" s="1"/>
  <c r="W142" i="8"/>
  <c r="BD142" i="8" s="1"/>
  <c r="BD143" i="8" s="1"/>
  <c r="BD144" i="8" s="1"/>
  <c r="BD145" i="8" s="1"/>
  <c r="BD146" i="8" s="1"/>
  <c r="BD147" i="8" s="1"/>
  <c r="BD148" i="8" s="1"/>
  <c r="BD149" i="8" s="1"/>
  <c r="BD150" i="8" s="1"/>
  <c r="K151" i="8" s="1"/>
  <c r="AW142" i="8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L129" i="8"/>
  <c r="AL130" i="8" s="1"/>
  <c r="AL131" i="8" s="1"/>
  <c r="AL132" i="8" s="1"/>
  <c r="AL133" i="8" s="1"/>
  <c r="AL134" i="8" s="1"/>
  <c r="AL135" i="8" s="1"/>
  <c r="E136" i="8" s="1"/>
  <c r="W149" i="8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F149" i="8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U150" i="8"/>
  <c r="V150" i="8" s="1"/>
  <c r="AV129" i="8"/>
  <c r="AV130" i="8" s="1"/>
  <c r="AV131" i="8" s="1"/>
  <c r="AV132" i="8" s="1"/>
  <c r="AV133" i="8" s="1"/>
  <c r="AV134" i="8" s="1"/>
  <c r="AV135" i="8" s="1"/>
  <c r="AV136" i="8" s="1"/>
  <c r="AV137" i="8" s="1"/>
  <c r="K138" i="8" s="1"/>
  <c r="AZ161" i="8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W133" i="8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E147" i="8" s="1"/>
  <c r="AG133" i="8"/>
  <c r="AG134" i="8" s="1"/>
  <c r="AG135" i="8" s="1"/>
  <c r="AG136" i="8" s="1"/>
  <c r="AG137" i="8" s="1"/>
  <c r="AG138" i="8" s="1"/>
  <c r="AG139" i="8" s="1"/>
  <c r="AG140" i="8" s="1"/>
  <c r="E141" i="8" s="1"/>
  <c r="AM161" i="8" l="1"/>
  <c r="AM162" i="8" s="1"/>
  <c r="AM163" i="8" s="1"/>
  <c r="AM164" i="8" s="1"/>
  <c r="AM165" i="8" s="1"/>
  <c r="AM166" i="8" s="1"/>
  <c r="AM167" i="8" s="1"/>
  <c r="AM168" i="8" s="1"/>
  <c r="AM169" i="8" s="1"/>
  <c r="AM170" i="8" s="1"/>
  <c r="K171" i="8" s="1"/>
  <c r="AF161" i="8"/>
  <c r="AF162" i="8" s="1"/>
  <c r="AF163" i="8" s="1"/>
  <c r="AF164" i="8" s="1"/>
  <c r="E165" i="8" s="1"/>
  <c r="U136" i="8"/>
  <c r="V136" i="8" s="1"/>
  <c r="W136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E154" i="8" s="1"/>
  <c r="AW161" i="8"/>
  <c r="AW162" i="8" s="1"/>
  <c r="AW163" i="8" s="1"/>
  <c r="AW164" i="8" s="1"/>
  <c r="AW165" i="8" s="1"/>
  <c r="AW166" i="8" s="1"/>
  <c r="AW167" i="8" s="1"/>
  <c r="AW168" i="8" s="1"/>
  <c r="AW169" i="8" s="1"/>
  <c r="AW170" i="8" s="1"/>
  <c r="AW171" i="8" s="1"/>
  <c r="AW172" i="8" s="1"/>
  <c r="AW173" i="8" s="1"/>
  <c r="AW174" i="8" s="1"/>
  <c r="AW175" i="8" s="1"/>
  <c r="AW176" i="8" s="1"/>
  <c r="AW177" i="8" s="1"/>
  <c r="AW178" i="8" s="1"/>
  <c r="AW179" i="8" s="1"/>
  <c r="AW180" i="8" s="1"/>
  <c r="AW181" i="8" s="1"/>
  <c r="AW182" i="8" s="1"/>
  <c r="U146" i="8"/>
  <c r="V146" i="8" s="1"/>
  <c r="W146" i="8" s="1"/>
  <c r="AT146" i="8" s="1"/>
  <c r="AT147" i="8" s="1"/>
  <c r="AT148" i="8" s="1"/>
  <c r="AT149" i="8" s="1"/>
  <c r="AT150" i="8" s="1"/>
  <c r="AT151" i="8" s="1"/>
  <c r="AT152" i="8" s="1"/>
  <c r="AT153" i="8" s="1"/>
  <c r="AT154" i="8" s="1"/>
  <c r="AT155" i="8" s="1"/>
  <c r="E156" i="8" s="1"/>
  <c r="BH140" i="8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U140" i="8"/>
  <c r="V140" i="8" s="1"/>
  <c r="W140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E152" i="8" s="1"/>
  <c r="U147" i="8"/>
  <c r="V147" i="8" s="1"/>
  <c r="W147" i="8" s="1"/>
  <c r="AI147" i="8" s="1"/>
  <c r="AI148" i="8" s="1"/>
  <c r="AI149" i="8" s="1"/>
  <c r="AI150" i="8" s="1"/>
  <c r="AI151" i="8" s="1"/>
  <c r="K152" i="8" s="1"/>
  <c r="U138" i="8"/>
  <c r="V138" i="8" s="1"/>
  <c r="AC145" i="8"/>
  <c r="AC146" i="8" s="1"/>
  <c r="AC147" i="8" s="1"/>
  <c r="AC148" i="8" s="1"/>
  <c r="AC149" i="8" s="1"/>
  <c r="AC150" i="8" s="1"/>
  <c r="E151" i="8" s="1"/>
  <c r="U141" i="8"/>
  <c r="V141" i="8" s="1"/>
  <c r="W141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K156" i="8" s="1"/>
  <c r="AZ2" i="7"/>
  <c r="W150" i="8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BE150" i="8"/>
  <c r="BE151" i="8" s="1"/>
  <c r="BE152" i="8" s="1"/>
  <c r="BE153" i="8" s="1"/>
  <c r="BE154" i="8" s="1"/>
  <c r="BE155" i="8" s="1"/>
  <c r="BE156" i="8" s="1"/>
  <c r="BE157" i="8" s="1"/>
  <c r="BE158" i="8" s="1"/>
  <c r="BE159" i="8" s="1"/>
  <c r="BE160" i="8" s="1"/>
  <c r="BH161" i="8" l="1"/>
  <c r="BH162" i="8" s="1"/>
  <c r="BH163" i="8" s="1"/>
  <c r="BH164" i="8" s="1"/>
  <c r="BH165" i="8" s="1"/>
  <c r="BH166" i="8" s="1"/>
  <c r="BH167" i="8" s="1"/>
  <c r="BH168" i="8" s="1"/>
  <c r="BH169" i="8" s="1"/>
  <c r="BH170" i="8" s="1"/>
  <c r="BH171" i="8" s="1"/>
  <c r="BH172" i="8" s="1"/>
  <c r="BH173" i="8" s="1"/>
  <c r="BH174" i="8" s="1"/>
  <c r="BH175" i="8" s="1"/>
  <c r="BH176" i="8" s="1"/>
  <c r="BH177" i="8" s="1"/>
  <c r="BH178" i="8" s="1"/>
  <c r="BH179" i="8" s="1"/>
  <c r="BH180" i="8" s="1"/>
  <c r="BH181" i="8" s="1"/>
  <c r="BH182" i="8" s="1"/>
  <c r="K161" i="8"/>
  <c r="U156" i="8"/>
  <c r="V156" i="8" s="1"/>
  <c r="W156" i="8" s="1"/>
  <c r="AN156" i="8" s="1"/>
  <c r="AN157" i="8" s="1"/>
  <c r="AN158" i="8" s="1"/>
  <c r="AN159" i="8" s="1"/>
  <c r="AN160" i="8" s="1"/>
  <c r="AW2" i="7"/>
  <c r="U154" i="8"/>
  <c r="V154" i="8" s="1"/>
  <c r="W154" i="8" s="1"/>
  <c r="AB154" i="8" s="1"/>
  <c r="AB155" i="8" s="1"/>
  <c r="AB156" i="8" s="1"/>
  <c r="AB157" i="8" s="1"/>
  <c r="AB158" i="8" s="1"/>
  <c r="AB159" i="8" s="1"/>
  <c r="E160" i="8" s="1"/>
  <c r="AZ3" i="7"/>
  <c r="AZ4" i="7" s="1"/>
  <c r="AZ5" i="7" s="1"/>
  <c r="AZ6" i="7" s="1"/>
  <c r="AZ7" i="7" s="1"/>
  <c r="AZ8" i="7" s="1"/>
  <c r="AZ9" i="7" s="1"/>
  <c r="AZ10" i="7" s="1"/>
  <c r="AZ11" i="7" s="1"/>
  <c r="AZ12" i="7" s="1"/>
  <c r="AZ13" i="7" s="1"/>
  <c r="E14" i="7" s="1"/>
  <c r="H24" i="1"/>
  <c r="AG141" i="8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W138" i="8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K153" i="8" s="1"/>
  <c r="AR138" i="8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L136" i="8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K148" i="8" s="1"/>
  <c r="AJ146" i="8"/>
  <c r="AJ147" i="8" s="1"/>
  <c r="AJ148" i="8" s="1"/>
  <c r="AJ149" i="8" s="1"/>
  <c r="AJ150" i="8" s="1"/>
  <c r="AJ151" i="8" s="1"/>
  <c r="AJ152" i="8" s="1"/>
  <c r="AJ153" i="8" s="1"/>
  <c r="AJ154" i="8" s="1"/>
  <c r="AJ155" i="8" s="1"/>
  <c r="AJ156" i="8" s="1"/>
  <c r="AJ157" i="8" s="1"/>
  <c r="E158" i="8" s="1"/>
  <c r="U151" i="8"/>
  <c r="V151" i="8" s="1"/>
  <c r="W151" i="8" s="1"/>
  <c r="BD151" i="8" s="1"/>
  <c r="BD152" i="8" s="1"/>
  <c r="BD153" i="8" s="1"/>
  <c r="BD154" i="8" s="1"/>
  <c r="BD155" i="8" s="1"/>
  <c r="BD156" i="8" s="1"/>
  <c r="BD157" i="8" s="1"/>
  <c r="BD158" i="8" s="1"/>
  <c r="BD159" i="8" s="1"/>
  <c r="BD160" i="8" s="1"/>
  <c r="AH147" i="8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E159" i="8" s="1"/>
  <c r="BE161" i="8"/>
  <c r="BE162" i="8" s="1"/>
  <c r="BE163" i="8" s="1"/>
  <c r="BE164" i="8" s="1"/>
  <c r="BE165" i="8" s="1"/>
  <c r="BE166" i="8" s="1"/>
  <c r="BE167" i="8" s="1"/>
  <c r="BE168" i="8" s="1"/>
  <c r="BE169" i="8" s="1"/>
  <c r="BE170" i="8" s="1"/>
  <c r="BE171" i="8" s="1"/>
  <c r="BE172" i="8" s="1"/>
  <c r="BE173" i="8" s="1"/>
  <c r="BE174" i="8" s="1"/>
  <c r="BE175" i="8" s="1"/>
  <c r="BE176" i="8" s="1"/>
  <c r="BE177" i="8" s="1"/>
  <c r="BE178" i="8" s="1"/>
  <c r="BE179" i="8" s="1"/>
  <c r="BE180" i="8" s="1"/>
  <c r="BE181" i="8" s="1"/>
  <c r="BE182" i="8" s="1"/>
  <c r="U152" i="8"/>
  <c r="V152" i="8" s="1"/>
  <c r="W152" i="8" s="1"/>
  <c r="AI152" i="8" s="1"/>
  <c r="AI153" i="8" s="1"/>
  <c r="AI154" i="8" s="1"/>
  <c r="AI155" i="8" s="1"/>
  <c r="AI156" i="8" s="1"/>
  <c r="AI157" i="8" s="1"/>
  <c r="AI158" i="8" s="1"/>
  <c r="AI159" i="8" s="1"/>
  <c r="AI160" i="8" s="1"/>
  <c r="AI161" i="8" l="1"/>
  <c r="AI162" i="8" s="1"/>
  <c r="AI163" i="8" s="1"/>
  <c r="AI164" i="8" s="1"/>
  <c r="AI165" i="8" s="1"/>
  <c r="AI166" i="8" s="1"/>
  <c r="AI167" i="8" s="1"/>
  <c r="AI168" i="8" s="1"/>
  <c r="AI169" i="8" s="1"/>
  <c r="AI170" i="8" s="1"/>
  <c r="AI171" i="8" s="1"/>
  <c r="AI172" i="8" s="1"/>
  <c r="AI173" i="8" s="1"/>
  <c r="AI174" i="8" s="1"/>
  <c r="AI175" i="8" s="1"/>
  <c r="AI176" i="8" s="1"/>
  <c r="AI177" i="8" s="1"/>
  <c r="AI178" i="8" s="1"/>
  <c r="AI179" i="8" s="1"/>
  <c r="AI180" i="8" s="1"/>
  <c r="AI181" i="8" s="1"/>
  <c r="AI182" i="8" s="1"/>
  <c r="AN161" i="8"/>
  <c r="AN162" i="8" s="1"/>
  <c r="E163" i="8" s="1"/>
  <c r="U14" i="7"/>
  <c r="V14" i="7" s="1"/>
  <c r="W14" i="7" s="1"/>
  <c r="BF14" i="7" s="1"/>
  <c r="BF15" i="7" s="1"/>
  <c r="BF16" i="7" s="1"/>
  <c r="BF17" i="7" s="1"/>
  <c r="BF18" i="7" s="1"/>
  <c r="BF19" i="7" s="1"/>
  <c r="BF20" i="7" s="1"/>
  <c r="E21" i="7" s="1"/>
  <c r="BB154" i="8"/>
  <c r="BB155" i="8" s="1"/>
  <c r="BB156" i="8" s="1"/>
  <c r="BB157" i="8" s="1"/>
  <c r="BB158" i="8" s="1"/>
  <c r="BB159" i="8" s="1"/>
  <c r="BB160" i="8" s="1"/>
  <c r="U160" i="8"/>
  <c r="V160" i="8" s="1"/>
  <c r="W160" i="8" s="1"/>
  <c r="AE160" i="8" s="1"/>
  <c r="BD161" i="8"/>
  <c r="K162" i="8" s="1"/>
  <c r="AW3" i="7"/>
  <c r="AW4" i="7" s="1"/>
  <c r="AW5" i="7" s="1"/>
  <c r="AW6" i="7" s="1"/>
  <c r="AW7" i="7" s="1"/>
  <c r="AW8" i="7" s="1"/>
  <c r="AW9" i="7" s="1"/>
  <c r="AW10" i="7" s="1"/>
  <c r="AW11" i="7" s="1"/>
  <c r="E12" i="7" s="1"/>
  <c r="H13" i="1"/>
  <c r="AG161" i="8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C151" i="8"/>
  <c r="AC152" i="8" s="1"/>
  <c r="AC153" i="8" s="1"/>
  <c r="AC154" i="8" s="1"/>
  <c r="AC155" i="8" s="1"/>
  <c r="AC156" i="8" s="1"/>
  <c r="AC157" i="8" s="1"/>
  <c r="AC158" i="8" s="1"/>
  <c r="AC159" i="8" s="1"/>
  <c r="AC160" i="8" s="1"/>
  <c r="U158" i="8"/>
  <c r="V158" i="8" s="1"/>
  <c r="W158" i="8" s="1"/>
  <c r="AP158" i="8" s="1"/>
  <c r="AP159" i="8" s="1"/>
  <c r="AP160" i="8" s="1"/>
  <c r="AT156" i="8"/>
  <c r="AT157" i="8" s="1"/>
  <c r="AT158" i="8" s="1"/>
  <c r="AT159" i="8" s="1"/>
  <c r="AT160" i="8" s="1"/>
  <c r="U159" i="8"/>
  <c r="V159" i="8" s="1"/>
  <c r="W159" i="8" s="1"/>
  <c r="AK159" i="8" s="1"/>
  <c r="AK160" i="8" s="1"/>
  <c r="BE2" i="7"/>
  <c r="AD152" i="8"/>
  <c r="AD153" i="8" s="1"/>
  <c r="AD154" i="8" s="1"/>
  <c r="AD155" i="8" s="1"/>
  <c r="AD156" i="8" s="1"/>
  <c r="AD157" i="8" s="1"/>
  <c r="AD158" i="8" s="1"/>
  <c r="AD159" i="8" s="1"/>
  <c r="AD160" i="8" s="1"/>
  <c r="U148" i="8"/>
  <c r="V148" i="8" s="1"/>
  <c r="U161" i="8"/>
  <c r="V161" i="8" s="1"/>
  <c r="AR161" i="8"/>
  <c r="AR162" i="8" s="1"/>
  <c r="AR163" i="8" s="1"/>
  <c r="AR164" i="8" s="1"/>
  <c r="AR165" i="8" s="1"/>
  <c r="AR166" i="8" s="1"/>
  <c r="AR167" i="8" s="1"/>
  <c r="AR168" i="8" s="1"/>
  <c r="AR169" i="8" s="1"/>
  <c r="AR170" i="8" s="1"/>
  <c r="AR171" i="8" s="1"/>
  <c r="AR172" i="8" s="1"/>
  <c r="AR173" i="8" s="1"/>
  <c r="AR174" i="8" s="1"/>
  <c r="AR175" i="8" s="1"/>
  <c r="AR176" i="8" s="1"/>
  <c r="AR177" i="8" s="1"/>
  <c r="AR178" i="8" s="1"/>
  <c r="AR179" i="8" s="1"/>
  <c r="AR180" i="8" s="1"/>
  <c r="AR181" i="8" s="1"/>
  <c r="AR182" i="8" s="1"/>
  <c r="BH2" i="7"/>
  <c r="U153" i="8"/>
  <c r="V153" i="8" s="1"/>
  <c r="AD161" i="8" l="1"/>
  <c r="E162" i="8" s="1"/>
  <c r="AE161" i="8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K161" i="8"/>
  <c r="AK162" i="8" s="1"/>
  <c r="AK163" i="8" s="1"/>
  <c r="AK164" i="8" s="1"/>
  <c r="AK165" i="8" s="1"/>
  <c r="E166" i="8" s="1"/>
  <c r="AB160" i="8"/>
  <c r="BE3" i="7"/>
  <c r="BE4" i="7" s="1"/>
  <c r="E5" i="7" s="1"/>
  <c r="H32" i="1"/>
  <c r="AT161" i="8"/>
  <c r="AT162" i="8" s="1"/>
  <c r="AT163" i="8" s="1"/>
  <c r="AT164" i="8" s="1"/>
  <c r="AT165" i="8" s="1"/>
  <c r="AT166" i="8" s="1"/>
  <c r="AT167" i="8" s="1"/>
  <c r="AT168" i="8" s="1"/>
  <c r="AT169" i="8" s="1"/>
  <c r="AT170" i="8" s="1"/>
  <c r="AT171" i="8" s="1"/>
  <c r="AT172" i="8" s="1"/>
  <c r="AT173" i="8" s="1"/>
  <c r="AT174" i="8" s="1"/>
  <c r="AT175" i="8" s="1"/>
  <c r="AT176" i="8" s="1"/>
  <c r="AT177" i="8" s="1"/>
  <c r="AT178" i="8" s="1"/>
  <c r="AT179" i="8" s="1"/>
  <c r="AT180" i="8" s="1"/>
  <c r="AT181" i="8" s="1"/>
  <c r="AT182" i="8" s="1"/>
  <c r="BB161" i="8"/>
  <c r="BB162" i="8" s="1"/>
  <c r="BB163" i="8" s="1"/>
  <c r="BB164" i="8" s="1"/>
  <c r="BB165" i="8" s="1"/>
  <c r="BB166" i="8" s="1"/>
  <c r="BB167" i="8" s="1"/>
  <c r="BB168" i="8" s="1"/>
  <c r="BB169" i="8" s="1"/>
  <c r="BB170" i="8" s="1"/>
  <c r="BB171" i="8" s="1"/>
  <c r="BB172" i="8" s="1"/>
  <c r="BB173" i="8" s="1"/>
  <c r="BB174" i="8" s="1"/>
  <c r="BB175" i="8" s="1"/>
  <c r="BB176" i="8" s="1"/>
  <c r="BB177" i="8" s="1"/>
  <c r="BB178" i="8" s="1"/>
  <c r="BB179" i="8" s="1"/>
  <c r="BB180" i="8" s="1"/>
  <c r="BB181" i="8" s="1"/>
  <c r="BB182" i="8" s="1"/>
  <c r="AH159" i="8"/>
  <c r="AH160" i="8" s="1"/>
  <c r="AR2" i="7"/>
  <c r="AJ158" i="8"/>
  <c r="AJ159" i="8" s="1"/>
  <c r="AJ160" i="8" s="1"/>
  <c r="AZ14" i="7"/>
  <c r="AZ15" i="7" s="1"/>
  <c r="AZ16" i="7" s="1"/>
  <c r="AZ17" i="7" s="1"/>
  <c r="AZ18" i="7" s="1"/>
  <c r="AZ19" i="7" s="1"/>
  <c r="AZ20" i="7" s="1"/>
  <c r="AZ21" i="7" s="1"/>
  <c r="AZ22" i="7" s="1"/>
  <c r="AZ23" i="7" s="1"/>
  <c r="AZ24" i="7" s="1"/>
  <c r="AZ25" i="7" s="1"/>
  <c r="AZ26" i="7" s="1"/>
  <c r="AZ27" i="7" s="1"/>
  <c r="AZ28" i="7" s="1"/>
  <c r="K29" i="7" s="1"/>
  <c r="W153" i="8"/>
  <c r="AV153" i="8" s="1"/>
  <c r="AV154" i="8" s="1"/>
  <c r="AV155" i="8" s="1"/>
  <c r="AV156" i="8" s="1"/>
  <c r="AV157" i="8" s="1"/>
  <c r="AV158" i="8" s="1"/>
  <c r="AV159" i="8" s="1"/>
  <c r="AV160" i="8" s="1"/>
  <c r="BC153" i="8"/>
  <c r="BC154" i="8" s="1"/>
  <c r="BC155" i="8" s="1"/>
  <c r="BC156" i="8" s="1"/>
  <c r="BC157" i="8" s="1"/>
  <c r="BC158" i="8" s="1"/>
  <c r="BC159" i="8" s="1"/>
  <c r="BC160" i="8" s="1"/>
  <c r="AC161" i="8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BH3" i="7"/>
  <c r="BH4" i="7" s="1"/>
  <c r="K5" i="7" s="1"/>
  <c r="H27" i="1"/>
  <c r="W161" i="8"/>
  <c r="AX161" i="8" s="1"/>
  <c r="AX162" i="8" s="1"/>
  <c r="AX163" i="8" s="1"/>
  <c r="AX164" i="8" s="1"/>
  <c r="AX165" i="8" s="1"/>
  <c r="AX166" i="8" s="1"/>
  <c r="K167" i="8" s="1"/>
  <c r="AQ161" i="8"/>
  <c r="AQ162" i="8" s="1"/>
  <c r="AQ163" i="8" s="1"/>
  <c r="AQ164" i="8" s="1"/>
  <c r="AQ165" i="8" s="1"/>
  <c r="AQ166" i="8" s="1"/>
  <c r="AQ167" i="8" s="1"/>
  <c r="AQ168" i="8" s="1"/>
  <c r="AQ169" i="8" s="1"/>
  <c r="AQ170" i="8" s="1"/>
  <c r="AQ171" i="8" s="1"/>
  <c r="AQ172" i="8" s="1"/>
  <c r="AQ173" i="8" s="1"/>
  <c r="AQ174" i="8" s="1"/>
  <c r="AQ175" i="8" s="1"/>
  <c r="AQ176" i="8" s="1"/>
  <c r="AG2" i="7"/>
  <c r="AI2" i="7"/>
  <c r="AP161" i="8"/>
  <c r="AP162" i="8" s="1"/>
  <c r="AP163" i="8" s="1"/>
  <c r="AP164" i="8" s="1"/>
  <c r="AP165" i="8" s="1"/>
  <c r="AP166" i="8" s="1"/>
  <c r="E167" i="8" s="1"/>
  <c r="W148" i="8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BA148" i="8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AB161" i="8" l="1"/>
  <c r="AB162" i="8" s="1"/>
  <c r="AB163" i="8" s="1"/>
  <c r="K164" i="8" s="1"/>
  <c r="AV161" i="8"/>
  <c r="AV162" i="8" s="1"/>
  <c r="K163" i="8" s="1"/>
  <c r="AJ161" i="8"/>
  <c r="AJ162" i="8" s="1"/>
  <c r="AJ163" i="8" s="1"/>
  <c r="AJ164" i="8" s="1"/>
  <c r="AJ165" i="8" s="1"/>
  <c r="AJ166" i="8" s="1"/>
  <c r="AJ167" i="8" s="1"/>
  <c r="AJ168" i="8" s="1"/>
  <c r="E169" i="8" s="1"/>
  <c r="U167" i="8"/>
  <c r="V167" i="8" s="1"/>
  <c r="W167" i="8" s="1"/>
  <c r="AX167" i="8" s="1"/>
  <c r="AX168" i="8" s="1"/>
  <c r="AX169" i="8" s="1"/>
  <c r="E170" i="8" s="1"/>
  <c r="AI3" i="7"/>
  <c r="E4" i="7" s="1"/>
  <c r="H16" i="1"/>
  <c r="AH161" i="8"/>
  <c r="AH162" i="8" s="1"/>
  <c r="AH163" i="8" s="1"/>
  <c r="AH164" i="8" s="1"/>
  <c r="AH165" i="8" s="1"/>
  <c r="AH166" i="8" s="1"/>
  <c r="AH167" i="8" s="1"/>
  <c r="AH168" i="8" s="1"/>
  <c r="K169" i="8" s="1"/>
  <c r="AE2" i="7"/>
  <c r="AQ177" i="8"/>
  <c r="AQ178" i="8" s="1"/>
  <c r="AQ179" i="8" s="1"/>
  <c r="AQ180" i="8" s="1"/>
  <c r="AQ181" i="8" s="1"/>
  <c r="AQ182" i="8" s="1"/>
  <c r="AQ2" i="7"/>
  <c r="BB2" i="7"/>
  <c r="U162" i="8"/>
  <c r="V162" i="8" s="1"/>
  <c r="W162" i="8" s="1"/>
  <c r="BD162" i="8" s="1"/>
  <c r="BD163" i="8" s="1"/>
  <c r="BD164" i="8" s="1"/>
  <c r="K165" i="8" s="1"/>
  <c r="BC161" i="8"/>
  <c r="BC162" i="8" s="1"/>
  <c r="BC163" i="8" s="1"/>
  <c r="BC164" i="8" s="1"/>
  <c r="BC165" i="8" s="1"/>
  <c r="BC166" i="8" s="1"/>
  <c r="BC167" i="8" s="1"/>
  <c r="BC168" i="8" s="1"/>
  <c r="BC169" i="8" s="1"/>
  <c r="BC170" i="8" s="1"/>
  <c r="BC171" i="8" s="1"/>
  <c r="BC172" i="8" s="1"/>
  <c r="BC173" i="8" s="1"/>
  <c r="BC174" i="8" s="1"/>
  <c r="BC175" i="8" s="1"/>
  <c r="BC176" i="8" s="1"/>
  <c r="BC177" i="8" s="1"/>
  <c r="BC178" i="8" s="1"/>
  <c r="BC179" i="8" s="1"/>
  <c r="BC180" i="8" s="1"/>
  <c r="BC181" i="8" s="1"/>
  <c r="BC182" i="8" s="1"/>
  <c r="AR3" i="7"/>
  <c r="AR4" i="7" s="1"/>
  <c r="AR5" i="7" s="1"/>
  <c r="AR6" i="7" s="1"/>
  <c r="AR7" i="7" s="1"/>
  <c r="AR8" i="7" s="1"/>
  <c r="AR9" i="7" s="1"/>
  <c r="AR10" i="7" s="1"/>
  <c r="AR11" i="7" s="1"/>
  <c r="AR12" i="7" s="1"/>
  <c r="AR13" i="7" s="1"/>
  <c r="AR14" i="7" s="1"/>
  <c r="AR15" i="7" s="1"/>
  <c r="AR16" i="7" s="1"/>
  <c r="K17" i="7" s="1"/>
  <c r="H25" i="1"/>
  <c r="U5" i="7"/>
  <c r="V5" i="7" s="1"/>
  <c r="W5" i="7" s="1"/>
  <c r="BH5" i="7" s="1"/>
  <c r="BH6" i="7" s="1"/>
  <c r="BH7" i="7" s="1"/>
  <c r="BH8" i="7" s="1"/>
  <c r="BH9" i="7" s="1"/>
  <c r="BH10" i="7" s="1"/>
  <c r="BH11" i="7" s="1"/>
  <c r="BH12" i="7" s="1"/>
  <c r="BH13" i="7" s="1"/>
  <c r="BH14" i="7" s="1"/>
  <c r="BH15" i="7" s="1"/>
  <c r="BH16" i="7" s="1"/>
  <c r="BH17" i="7" s="1"/>
  <c r="BH18" i="7" s="1"/>
  <c r="BH19" i="7" s="1"/>
  <c r="BH20" i="7" s="1"/>
  <c r="BH21" i="7" s="1"/>
  <c r="BH22" i="7" s="1"/>
  <c r="BH23" i="7" s="1"/>
  <c r="BH24" i="7" s="1"/>
  <c r="BH25" i="7" s="1"/>
  <c r="BH26" i="7" s="1"/>
  <c r="BH27" i="7" s="1"/>
  <c r="BH28" i="7" s="1"/>
  <c r="BH29" i="7" s="1"/>
  <c r="BH30" i="7" s="1"/>
  <c r="BH31" i="7" s="1"/>
  <c r="BH32" i="7" s="1"/>
  <c r="BH33" i="7" s="1"/>
  <c r="E34" i="7" s="1"/>
  <c r="AG3" i="7"/>
  <c r="AG4" i="7" s="1"/>
  <c r="AG5" i="7" s="1"/>
  <c r="AG6" i="7" s="1"/>
  <c r="AG7" i="7" s="1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K18" i="7" s="1"/>
  <c r="H5" i="1"/>
  <c r="BA161" i="8"/>
  <c r="BA162" i="8" s="1"/>
  <c r="BA163" i="8" s="1"/>
  <c r="E164" i="8" s="1"/>
  <c r="AC2" i="7"/>
  <c r="AT2" i="7"/>
  <c r="AL161" i="8"/>
  <c r="AL162" i="8" s="1"/>
  <c r="AL163" i="8" s="1"/>
  <c r="AL164" i="8" s="1"/>
  <c r="AL165" i="8" s="1"/>
  <c r="AL166" i="8" s="1"/>
  <c r="AL167" i="8" s="1"/>
  <c r="AL168" i="8" s="1"/>
  <c r="AL169" i="8" s="1"/>
  <c r="AL170" i="8" s="1"/>
  <c r="E171" i="8" s="1"/>
  <c r="BC2" i="7" l="1"/>
  <c r="U165" i="8"/>
  <c r="V165" i="8" s="1"/>
  <c r="U171" i="8"/>
  <c r="V171" i="8" s="1"/>
  <c r="W171" i="8" s="1"/>
  <c r="AM171" i="8" s="1"/>
  <c r="AM172" i="8" s="1"/>
  <c r="AM173" i="8" s="1"/>
  <c r="AM174" i="8" s="1"/>
  <c r="K175" i="8" s="1"/>
  <c r="U164" i="8"/>
  <c r="V164" i="8" s="1"/>
  <c r="W164" i="8" s="1"/>
  <c r="BA164" i="8"/>
  <c r="BA165" i="8" s="1"/>
  <c r="BA166" i="8" s="1"/>
  <c r="BA167" i="8" s="1"/>
  <c r="E168" i="8" s="1"/>
  <c r="AP167" i="8"/>
  <c r="AP168" i="8" s="1"/>
  <c r="AP169" i="8" s="1"/>
  <c r="AP170" i="8" s="1"/>
  <c r="AP171" i="8" s="1"/>
  <c r="AP172" i="8" s="1"/>
  <c r="AP173" i="8" s="1"/>
  <c r="AP174" i="8" s="1"/>
  <c r="AP175" i="8" s="1"/>
  <c r="AP176" i="8" s="1"/>
  <c r="BB3" i="7"/>
  <c r="BB4" i="7" s="1"/>
  <c r="BB5" i="7" s="1"/>
  <c r="BB6" i="7" s="1"/>
  <c r="BB7" i="7" s="1"/>
  <c r="BB8" i="7" s="1"/>
  <c r="BB9" i="7" s="1"/>
  <c r="BB10" i="7" s="1"/>
  <c r="BB11" i="7" s="1"/>
  <c r="BB12" i="7" s="1"/>
  <c r="K13" i="7" s="1"/>
  <c r="H23" i="1"/>
  <c r="U169" i="8"/>
  <c r="V169" i="8" s="1"/>
  <c r="W169" i="8" s="1"/>
  <c r="AC3" i="7"/>
  <c r="AC4" i="7" s="1"/>
  <c r="AC5" i="7" s="1"/>
  <c r="AC6" i="7" s="1"/>
  <c r="AC7" i="7" s="1"/>
  <c r="AC8" i="7" s="1"/>
  <c r="AC9" i="7" s="1"/>
  <c r="AC10" i="7" s="1"/>
  <c r="AC11" i="7" s="1"/>
  <c r="AC12" i="7" s="1"/>
  <c r="E13" i="7" s="1"/>
  <c r="H30" i="1"/>
  <c r="AD162" i="8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T3" i="7"/>
  <c r="AT4" i="7" s="1"/>
  <c r="AT5" i="7" s="1"/>
  <c r="AT6" i="7" s="1"/>
  <c r="AT7" i="7" s="1"/>
  <c r="AT8" i="7" s="1"/>
  <c r="AT9" i="7" s="1"/>
  <c r="AT10" i="7" s="1"/>
  <c r="AT11" i="7" s="1"/>
  <c r="AT12" i="7" s="1"/>
  <c r="AT13" i="7" s="1"/>
  <c r="AT14" i="7" s="1"/>
  <c r="K15" i="7" s="1"/>
  <c r="H29" i="1"/>
  <c r="AE3" i="7"/>
  <c r="AE4" i="7" s="1"/>
  <c r="AE5" i="7" s="1"/>
  <c r="AE6" i="7" s="1"/>
  <c r="AE7" i="7" s="1"/>
  <c r="AE8" i="7" s="1"/>
  <c r="E9" i="7" s="1"/>
  <c r="H19" i="1"/>
  <c r="U163" i="8"/>
  <c r="V163" i="8" s="1"/>
  <c r="U18" i="7"/>
  <c r="V18" i="7" s="1"/>
  <c r="AQ3" i="7"/>
  <c r="AQ4" i="7" s="1"/>
  <c r="AQ5" i="7" s="1"/>
  <c r="AQ6" i="7" s="1"/>
  <c r="AQ7" i="7" s="1"/>
  <c r="AQ8" i="7" s="1"/>
  <c r="AQ9" i="7" s="1"/>
  <c r="AQ10" i="7" s="1"/>
  <c r="AQ11" i="7" s="1"/>
  <c r="AQ12" i="7" s="1"/>
  <c r="AQ13" i="7" s="1"/>
  <c r="AQ14" i="7" s="1"/>
  <c r="AQ15" i="7" s="1"/>
  <c r="E16" i="7" s="1"/>
  <c r="H31" i="1"/>
  <c r="BE5" i="7"/>
  <c r="BE6" i="7" s="1"/>
  <c r="BE7" i="7" s="1"/>
  <c r="BE8" i="7" s="1"/>
  <c r="BE9" i="7" s="1"/>
  <c r="BE10" i="7" s="1"/>
  <c r="BE11" i="7" s="1"/>
  <c r="BE12" i="7" s="1"/>
  <c r="BE13" i="7" s="1"/>
  <c r="BE14" i="7" s="1"/>
  <c r="BE15" i="7" s="1"/>
  <c r="BE16" i="7" s="1"/>
  <c r="BE17" i="7" s="1"/>
  <c r="BE18" i="7" s="1"/>
  <c r="BE19" i="7" s="1"/>
  <c r="BE20" i="7" s="1"/>
  <c r="BE21" i="7" s="1"/>
  <c r="BE22" i="7" s="1"/>
  <c r="BE23" i="7" s="1"/>
  <c r="BE24" i="7" s="1"/>
  <c r="BE25" i="7" s="1"/>
  <c r="BE26" i="7" s="1"/>
  <c r="BE27" i="7" s="1"/>
  <c r="BE28" i="7" s="1"/>
  <c r="BE29" i="7" s="1"/>
  <c r="BE30" i="7" s="1"/>
  <c r="BE31" i="7" s="1"/>
  <c r="K32" i="7" s="1"/>
  <c r="U17" i="7"/>
  <c r="V17" i="7" s="1"/>
  <c r="AH169" i="8"/>
  <c r="AH170" i="8" s="1"/>
  <c r="AH171" i="8" s="1"/>
  <c r="K172" i="8" s="1"/>
  <c r="AB164" i="8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P177" i="8" l="1"/>
  <c r="AP178" i="8" s="1"/>
  <c r="AP179" i="8" s="1"/>
  <c r="AP180" i="8" s="1"/>
  <c r="AP181" i="8" s="1"/>
  <c r="AP182" i="8" s="1"/>
  <c r="AP2" i="7"/>
  <c r="W17" i="7"/>
  <c r="AR17" i="7" s="1"/>
  <c r="AR18" i="7" s="1"/>
  <c r="AR19" i="7" s="1"/>
  <c r="AR20" i="7" s="1"/>
  <c r="AR21" i="7" s="1"/>
  <c r="AR22" i="7" s="1"/>
  <c r="AR23" i="7" s="1"/>
  <c r="AR24" i="7" s="1"/>
  <c r="AR25" i="7" s="1"/>
  <c r="AR26" i="7" s="1"/>
  <c r="AR27" i="7" s="1"/>
  <c r="AR28" i="7" s="1"/>
  <c r="AR29" i="7" s="1"/>
  <c r="AR30" i="7" s="1"/>
  <c r="AR31" i="7" s="1"/>
  <c r="E32" i="7" s="1"/>
  <c r="AS17" i="7"/>
  <c r="AS18" i="7" s="1"/>
  <c r="AS19" i="7" s="1"/>
  <c r="AS20" i="7" s="1"/>
  <c r="AS21" i="7" s="1"/>
  <c r="AS22" i="7" s="1"/>
  <c r="AS23" i="7" s="1"/>
  <c r="AS24" i="7" s="1"/>
  <c r="AS25" i="7" s="1"/>
  <c r="AS26" i="7" s="1"/>
  <c r="AS27" i="7" s="1"/>
  <c r="AS28" i="7" s="1"/>
  <c r="AS29" i="7" s="1"/>
  <c r="AS30" i="7" s="1"/>
  <c r="K31" i="7" s="1"/>
  <c r="AB177" i="8"/>
  <c r="AB178" i="8" s="1"/>
  <c r="AB179" i="8" s="1"/>
  <c r="AB180" i="8" s="1"/>
  <c r="AB181" i="8" s="1"/>
  <c r="AB182" i="8" s="1"/>
  <c r="AB2" i="7" s="1"/>
  <c r="U16" i="7"/>
  <c r="V16" i="7" s="1"/>
  <c r="W16" i="7" s="1"/>
  <c r="BG16" i="7" s="1"/>
  <c r="BG17" i="7" s="1"/>
  <c r="BG18" i="7" s="1"/>
  <c r="BG19" i="7" s="1"/>
  <c r="BG20" i="7" s="1"/>
  <c r="BG21" i="7" s="1"/>
  <c r="BG22" i="7" s="1"/>
  <c r="BG23" i="7" s="1"/>
  <c r="BG24" i="7" s="1"/>
  <c r="BG25" i="7" s="1"/>
  <c r="BG26" i="7" s="1"/>
  <c r="BG27" i="7" s="1"/>
  <c r="BG28" i="7" s="1"/>
  <c r="BG29" i="7" s="1"/>
  <c r="BG30" i="7" s="1"/>
  <c r="BG31" i="7" s="1"/>
  <c r="BG32" i="7" s="1"/>
  <c r="E33" i="7" s="1"/>
  <c r="W18" i="7"/>
  <c r="AG18" i="7" s="1"/>
  <c r="AG19" i="7" s="1"/>
  <c r="AG20" i="7" s="1"/>
  <c r="AG21" i="7" s="1"/>
  <c r="AG22" i="7" s="1"/>
  <c r="AG23" i="7" s="1"/>
  <c r="AG24" i="7" s="1"/>
  <c r="AG25" i="7" s="1"/>
  <c r="AG26" i="7" s="1"/>
  <c r="AG27" i="7" s="1"/>
  <c r="AG28" i="7" s="1"/>
  <c r="AG29" i="7" s="1"/>
  <c r="AG30" i="7" s="1"/>
  <c r="E31" i="7" s="1"/>
  <c r="AA18" i="7"/>
  <c r="AA19" i="7" s="1"/>
  <c r="AA20" i="7" s="1"/>
  <c r="AA21" i="7" s="1"/>
  <c r="AA22" i="7" s="1"/>
  <c r="AA23" i="7" s="1"/>
  <c r="AA24" i="7" s="1"/>
  <c r="AA25" i="7" s="1"/>
  <c r="AA26" i="7" s="1"/>
  <c r="AA27" i="7" s="1"/>
  <c r="AA28" i="7" s="1"/>
  <c r="AA29" i="7" s="1"/>
  <c r="AA30" i="7" s="1"/>
  <c r="AA31" i="7" s="1"/>
  <c r="AA32" i="7" s="1"/>
  <c r="K33" i="7" s="1"/>
  <c r="U15" i="7"/>
  <c r="V15" i="7" s="1"/>
  <c r="AL171" i="8"/>
  <c r="AL172" i="8" s="1"/>
  <c r="AL173" i="8" s="1"/>
  <c r="K174" i="8" s="1"/>
  <c r="AJ169" i="8"/>
  <c r="AJ170" i="8" s="1"/>
  <c r="AJ171" i="8" s="1"/>
  <c r="AJ172" i="8" s="1"/>
  <c r="K173" i="8" s="1"/>
  <c r="U13" i="7"/>
  <c r="V13" i="7" s="1"/>
  <c r="W13" i="7" s="1"/>
  <c r="BB13" i="7" s="1"/>
  <c r="BB14" i="7" s="1"/>
  <c r="BB15" i="7" s="1"/>
  <c r="BB16" i="7" s="1"/>
  <c r="BB17" i="7" s="1"/>
  <c r="BB18" i="7" s="1"/>
  <c r="BB19" i="7" s="1"/>
  <c r="BB20" i="7" s="1"/>
  <c r="BB21" i="7" s="1"/>
  <c r="BB22" i="7" s="1"/>
  <c r="BB23" i="7" s="1"/>
  <c r="BB24" i="7" s="1"/>
  <c r="BB25" i="7" s="1"/>
  <c r="BB26" i="7" s="1"/>
  <c r="BB27" i="7" s="1"/>
  <c r="BB28" i="7" s="1"/>
  <c r="BB29" i="7" s="1"/>
  <c r="E30" i="7" s="1"/>
  <c r="BC3" i="7"/>
  <c r="BC4" i="7" s="1"/>
  <c r="BC5" i="7" s="1"/>
  <c r="BC6" i="7" s="1"/>
  <c r="BC7" i="7" s="1"/>
  <c r="BC8" i="7" s="1"/>
  <c r="BC9" i="7" s="1"/>
  <c r="BC10" i="7" s="1"/>
  <c r="BC11" i="7" s="1"/>
  <c r="K12" i="7" s="1"/>
  <c r="H26" i="1"/>
  <c r="AD177" i="8"/>
  <c r="AD178" i="8" s="1"/>
  <c r="AD179" i="8" s="1"/>
  <c r="AD180" i="8" s="1"/>
  <c r="AD181" i="8" s="1"/>
  <c r="AD182" i="8" s="1"/>
  <c r="W165" i="8"/>
  <c r="BD165" i="8" s="1"/>
  <c r="BD166" i="8" s="1"/>
  <c r="BD167" i="8" s="1"/>
  <c r="K168" i="8" s="1"/>
  <c r="U168" i="8" s="1"/>
  <c r="V168" i="8" s="1"/>
  <c r="AF165" i="8"/>
  <c r="AF166" i="8" s="1"/>
  <c r="AF167" i="8" s="1"/>
  <c r="AF168" i="8" s="1"/>
  <c r="AF169" i="8" s="1"/>
  <c r="AF170" i="8" s="1"/>
  <c r="AF171" i="8" s="1"/>
  <c r="AF172" i="8" s="1"/>
  <c r="AF173" i="8" s="1"/>
  <c r="AF174" i="8" s="1"/>
  <c r="AF175" i="8" s="1"/>
  <c r="AF176" i="8" s="1"/>
  <c r="W163" i="8"/>
  <c r="AV163" i="8" s="1"/>
  <c r="AV164" i="8" s="1"/>
  <c r="AV165" i="8" s="1"/>
  <c r="AV166" i="8" s="1"/>
  <c r="AV167" i="8" s="1"/>
  <c r="AV168" i="8" s="1"/>
  <c r="AV169" i="8" s="1"/>
  <c r="AV170" i="8" s="1"/>
  <c r="AV171" i="8" s="1"/>
  <c r="AV172" i="8" s="1"/>
  <c r="AV173" i="8" s="1"/>
  <c r="AV174" i="8" s="1"/>
  <c r="AV175" i="8" s="1"/>
  <c r="AV176" i="8" s="1"/>
  <c r="AN163" i="8"/>
  <c r="AN164" i="8" s="1"/>
  <c r="AN165" i="8" s="1"/>
  <c r="K166" i="8" s="1"/>
  <c r="AB3" i="7" l="1"/>
  <c r="AB4" i="7" s="1"/>
  <c r="AB5" i="7" s="1"/>
  <c r="AB6" i="7" s="1"/>
  <c r="AB7" i="7" s="1"/>
  <c r="AB8" i="7" s="1"/>
  <c r="AB9" i="7" s="1"/>
  <c r="AB10" i="7" s="1"/>
  <c r="K11" i="7" s="1"/>
  <c r="H6" i="1"/>
  <c r="W168" i="8"/>
  <c r="BD168" i="8" s="1"/>
  <c r="BD169" i="8" s="1"/>
  <c r="BD170" i="8" s="1"/>
  <c r="BD171" i="8" s="1"/>
  <c r="BD172" i="8" s="1"/>
  <c r="E173" i="8" s="1"/>
  <c r="BA168" i="8"/>
  <c r="BA169" i="8" s="1"/>
  <c r="BA170" i="8" s="1"/>
  <c r="BA171" i="8" s="1"/>
  <c r="E172" i="8" s="1"/>
  <c r="U33" i="7"/>
  <c r="V33" i="7" s="1"/>
  <c r="W33" i="7" s="1"/>
  <c r="U32" i="7"/>
  <c r="V32" i="7" s="1"/>
  <c r="W32" i="7" s="1"/>
  <c r="BE32" i="7" s="1"/>
  <c r="BE33" i="7" s="1"/>
  <c r="BE34" i="7" s="1"/>
  <c r="BE35" i="7" s="1"/>
  <c r="BE36" i="7" s="1"/>
  <c r="BE37" i="7" s="1"/>
  <c r="BE38" i="7" s="1"/>
  <c r="BE39" i="7" s="1"/>
  <c r="BE40" i="7" s="1"/>
  <c r="BE41" i="7" s="1"/>
  <c r="BE42" i="7" s="1"/>
  <c r="BE43" i="7" s="1"/>
  <c r="BE44" i="7" s="1"/>
  <c r="BE45" i="7" s="1"/>
  <c r="BE46" i="7" s="1"/>
  <c r="E47" i="7" s="1"/>
  <c r="AF177" i="8"/>
  <c r="AF178" i="8" s="1"/>
  <c r="AF179" i="8" s="1"/>
  <c r="AF180" i="8" s="1"/>
  <c r="AF181" i="8" s="1"/>
  <c r="AF182" i="8" s="1"/>
  <c r="AF2" i="7"/>
  <c r="W15" i="7"/>
  <c r="AT15" i="7" s="1"/>
  <c r="AT16" i="7" s="1"/>
  <c r="AT17" i="7" s="1"/>
  <c r="AT18" i="7" s="1"/>
  <c r="AT19" i="7" s="1"/>
  <c r="AT20" i="7" s="1"/>
  <c r="AT21" i="7" s="1"/>
  <c r="AT22" i="7" s="1"/>
  <c r="AT23" i="7" s="1"/>
  <c r="AT24" i="7" s="1"/>
  <c r="AT25" i="7" s="1"/>
  <c r="AT26" i="7" s="1"/>
  <c r="AT27" i="7" s="1"/>
  <c r="AT28" i="7" s="1"/>
  <c r="E29" i="7" s="1"/>
  <c r="AU15" i="7"/>
  <c r="AU16" i="7" s="1"/>
  <c r="AU17" i="7" s="1"/>
  <c r="AU18" i="7" s="1"/>
  <c r="AU19" i="7" s="1"/>
  <c r="AU20" i="7" s="1"/>
  <c r="AU21" i="7" s="1"/>
  <c r="K22" i="7" s="1"/>
  <c r="AD2" i="7"/>
  <c r="U166" i="8"/>
  <c r="V166" i="8" s="1"/>
  <c r="AA33" i="7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47" i="7" s="1"/>
  <c r="K48" i="7" s="1"/>
  <c r="AC13" i="7"/>
  <c r="AC14" i="7" s="1"/>
  <c r="AC15" i="7" s="1"/>
  <c r="AC16" i="7" s="1"/>
  <c r="AC17" i="7" s="1"/>
  <c r="AC18" i="7" s="1"/>
  <c r="AC19" i="7" s="1"/>
  <c r="AC20" i="7" s="1"/>
  <c r="K21" i="7" s="1"/>
  <c r="U31" i="7"/>
  <c r="V31" i="7" s="1"/>
  <c r="W31" i="7" s="1"/>
  <c r="AS31" i="7" s="1"/>
  <c r="AS32" i="7" s="1"/>
  <c r="AS33" i="7" s="1"/>
  <c r="AS34" i="7" s="1"/>
  <c r="AS35" i="7" s="1"/>
  <c r="AS36" i="7" s="1"/>
  <c r="AS37" i="7" s="1"/>
  <c r="AS38" i="7" s="1"/>
  <c r="AS39" i="7" s="1"/>
  <c r="AS40" i="7" s="1"/>
  <c r="AS41" i="7" s="1"/>
  <c r="AS42" i="7" s="1"/>
  <c r="AS43" i="7" s="1"/>
  <c r="AS44" i="7" s="1"/>
  <c r="AS45" i="7" s="1"/>
  <c r="AS46" i="7" s="1"/>
  <c r="AS47" i="7" s="1"/>
  <c r="AS48" i="7" s="1"/>
  <c r="E49" i="7" s="1"/>
  <c r="AP3" i="7"/>
  <c r="K4" i="7" s="1"/>
  <c r="H22" i="1"/>
  <c r="AV177" i="8"/>
  <c r="AV178" i="8" s="1"/>
  <c r="AV179" i="8" s="1"/>
  <c r="AV180" i="8" s="1"/>
  <c r="AV181" i="8" s="1"/>
  <c r="AV182" i="8" s="1"/>
  <c r="AV2" i="7"/>
  <c r="U12" i="7"/>
  <c r="V12" i="7" s="1"/>
  <c r="AQ16" i="7"/>
  <c r="AQ17" i="7" s="1"/>
  <c r="AQ18" i="7" s="1"/>
  <c r="AQ19" i="7" s="1"/>
  <c r="AQ20" i="7" s="1"/>
  <c r="AQ21" i="7" s="1"/>
  <c r="AQ22" i="7" s="1"/>
  <c r="AQ23" i="7" s="1"/>
  <c r="AQ24" i="7" s="1"/>
  <c r="AQ25" i="7" s="1"/>
  <c r="AQ26" i="7" s="1"/>
  <c r="AQ27" i="7" s="1"/>
  <c r="AQ28" i="7" s="1"/>
  <c r="AQ29" i="7" s="1"/>
  <c r="AQ30" i="7" s="1"/>
  <c r="AQ31" i="7" s="1"/>
  <c r="AQ32" i="7" s="1"/>
  <c r="AQ33" i="7" s="1"/>
  <c r="K34" i="7" s="1"/>
  <c r="U173" i="8" l="1"/>
  <c r="V173" i="8" s="1"/>
  <c r="W173" i="8" s="1"/>
  <c r="AJ173" i="8" s="1"/>
  <c r="AJ174" i="8" s="1"/>
  <c r="AJ175" i="8" s="1"/>
  <c r="AJ176" i="8" s="1"/>
  <c r="U21" i="7"/>
  <c r="V21" i="7" s="1"/>
  <c r="AD3" i="7"/>
  <c r="AD4" i="7" s="1"/>
  <c r="AD5" i="7" s="1"/>
  <c r="AD6" i="7" s="1"/>
  <c r="AD7" i="7" s="1"/>
  <c r="K8" i="7" s="1"/>
  <c r="H15" i="1"/>
  <c r="BA172" i="8"/>
  <c r="BA173" i="8" s="1"/>
  <c r="BA174" i="8" s="1"/>
  <c r="BA175" i="8" s="1"/>
  <c r="BA176" i="8" s="1"/>
  <c r="U172" i="8"/>
  <c r="V172" i="8" s="1"/>
  <c r="W172" i="8" s="1"/>
  <c r="AH172" i="8" s="1"/>
  <c r="AH173" i="8" s="1"/>
  <c r="AH174" i="8" s="1"/>
  <c r="AH175" i="8" s="1"/>
  <c r="AH176" i="8" s="1"/>
  <c r="U34" i="7"/>
  <c r="V34" i="7" s="1"/>
  <c r="BG33" i="7"/>
  <c r="BG34" i="7" s="1"/>
  <c r="BG35" i="7" s="1"/>
  <c r="BG36" i="7" s="1"/>
  <c r="BG37" i="7" s="1"/>
  <c r="BG38" i="7" s="1"/>
  <c r="BG39" i="7" s="1"/>
  <c r="BG40" i="7" s="1"/>
  <c r="BG41" i="7" s="1"/>
  <c r="BG42" i="7" s="1"/>
  <c r="BG43" i="7" s="1"/>
  <c r="BG44" i="7" s="1"/>
  <c r="BG45" i="7" s="1"/>
  <c r="BG46" i="7" s="1"/>
  <c r="BG47" i="7" s="1"/>
  <c r="BG48" i="7" s="1"/>
  <c r="K49" i="7" s="1"/>
  <c r="AR32" i="7"/>
  <c r="AR33" i="7" s="1"/>
  <c r="AR34" i="7" s="1"/>
  <c r="AR35" i="7" s="1"/>
  <c r="AR36" i="7" s="1"/>
  <c r="AR37" i="7" s="1"/>
  <c r="AR38" i="7" s="1"/>
  <c r="AR39" i="7" s="1"/>
  <c r="AR40" i="7" s="1"/>
  <c r="AR41" i="7" s="1"/>
  <c r="AR42" i="7" s="1"/>
  <c r="AR43" i="7" s="1"/>
  <c r="AR44" i="7" s="1"/>
  <c r="AR45" i="7" s="1"/>
  <c r="AR46" i="7" s="1"/>
  <c r="AR47" i="7" s="1"/>
  <c r="AR48" i="7" s="1"/>
  <c r="AR49" i="7" s="1"/>
  <c r="K50" i="7" s="1"/>
  <c r="W166" i="8"/>
  <c r="AN166" i="8" s="1"/>
  <c r="AN167" i="8" s="1"/>
  <c r="AN168" i="8" s="1"/>
  <c r="AN169" i="8" s="1"/>
  <c r="K170" i="8" s="1"/>
  <c r="AK166" i="8"/>
  <c r="AK167" i="8" s="1"/>
  <c r="AK168" i="8" s="1"/>
  <c r="AK169" i="8" s="1"/>
  <c r="AK170" i="8" s="1"/>
  <c r="AK171" i="8" s="1"/>
  <c r="AK172" i="8" s="1"/>
  <c r="AK173" i="8" s="1"/>
  <c r="AK174" i="8" s="1"/>
  <c r="AK175" i="8" s="1"/>
  <c r="AK176" i="8" s="1"/>
  <c r="W12" i="7"/>
  <c r="BC12" i="7" s="1"/>
  <c r="BC13" i="7" s="1"/>
  <c r="BC14" i="7" s="1"/>
  <c r="BC15" i="7" s="1"/>
  <c r="BC16" i="7" s="1"/>
  <c r="BC17" i="7" s="1"/>
  <c r="BC18" i="7" s="1"/>
  <c r="BC19" i="7" s="1"/>
  <c r="BC20" i="7" s="1"/>
  <c r="BC21" i="7" s="1"/>
  <c r="BC22" i="7" s="1"/>
  <c r="BC23" i="7" s="1"/>
  <c r="BC24" i="7" s="1"/>
  <c r="BC25" i="7" s="1"/>
  <c r="BC26" i="7" s="1"/>
  <c r="E27" i="7" s="1"/>
  <c r="AW12" i="7"/>
  <c r="AW13" i="7" s="1"/>
  <c r="AW14" i="7" s="1"/>
  <c r="AW15" i="7" s="1"/>
  <c r="AW16" i="7" s="1"/>
  <c r="AW17" i="7" s="1"/>
  <c r="AW18" i="7" s="1"/>
  <c r="AW19" i="7" s="1"/>
  <c r="K20" i="7" s="1"/>
  <c r="E3" i="7"/>
  <c r="H4" i="1"/>
  <c r="AF3" i="7"/>
  <c r="AF4" i="7" s="1"/>
  <c r="AF5" i="7" s="1"/>
  <c r="AF6" i="7" s="1"/>
  <c r="AF7" i="7" s="1"/>
  <c r="AF8" i="7" s="1"/>
  <c r="AF9" i="7" s="1"/>
  <c r="K10" i="7" s="1"/>
  <c r="H12" i="1"/>
  <c r="U29" i="7"/>
  <c r="V29" i="7" s="1"/>
  <c r="W29" i="7" s="1"/>
  <c r="AZ29" i="7" s="1"/>
  <c r="AZ30" i="7" s="1"/>
  <c r="AZ31" i="7" s="1"/>
  <c r="AZ32" i="7" s="1"/>
  <c r="AZ33" i="7" s="1"/>
  <c r="AZ34" i="7" s="1"/>
  <c r="AZ35" i="7" s="1"/>
  <c r="AZ36" i="7" s="1"/>
  <c r="AZ37" i="7" s="1"/>
  <c r="AZ38" i="7" s="1"/>
  <c r="AZ39" i="7" s="1"/>
  <c r="AZ40" i="7" s="1"/>
  <c r="AZ41" i="7" s="1"/>
  <c r="AZ42" i="7" s="1"/>
  <c r="AZ43" i="7" s="1"/>
  <c r="AZ44" i="7" s="1"/>
  <c r="E45" i="7" s="1"/>
  <c r="U4" i="7"/>
  <c r="V4" i="7" s="1"/>
  <c r="AG31" i="7"/>
  <c r="AG32" i="7" s="1"/>
  <c r="AG33" i="7" s="1"/>
  <c r="AG34" i="7" s="1"/>
  <c r="AG35" i="7" s="1"/>
  <c r="AG36" i="7" s="1"/>
  <c r="AG37" i="7" s="1"/>
  <c r="AG38" i="7" s="1"/>
  <c r="AG39" i="7" s="1"/>
  <c r="AG40" i="7" s="1"/>
  <c r="AG41" i="7" s="1"/>
  <c r="AG42" i="7" s="1"/>
  <c r="AG43" i="7" s="1"/>
  <c r="AG44" i="7" s="1"/>
  <c r="AG45" i="7" s="1"/>
  <c r="AG46" i="7" s="1"/>
  <c r="K47" i="7" s="1"/>
  <c r="U47" i="7" s="1"/>
  <c r="V47" i="7" s="1"/>
  <c r="W47" i="7" l="1"/>
  <c r="BE47" i="7"/>
  <c r="BE48" i="7" s="1"/>
  <c r="BE49" i="7" s="1"/>
  <c r="BE50" i="7" s="1"/>
  <c r="BE51" i="7" s="1"/>
  <c r="BE52" i="7" s="1"/>
  <c r="BE53" i="7" s="1"/>
  <c r="BE54" i="7" s="1"/>
  <c r="BE55" i="7" s="1"/>
  <c r="BE56" i="7" s="1"/>
  <c r="BE57" i="7" s="1"/>
  <c r="BE58" i="7" s="1"/>
  <c r="BE59" i="7" s="1"/>
  <c r="BE60" i="7" s="1"/>
  <c r="BE61" i="7" s="1"/>
  <c r="BE62" i="7" s="1"/>
  <c r="BE63" i="7" s="1"/>
  <c r="BE64" i="7" s="1"/>
  <c r="BE65" i="7" s="1"/>
  <c r="K66" i="7" s="1"/>
  <c r="BA177" i="8"/>
  <c r="K178" i="8" s="1"/>
  <c r="AK177" i="8"/>
  <c r="AK178" i="8" s="1"/>
  <c r="AK179" i="8" s="1"/>
  <c r="AK180" i="8" s="1"/>
  <c r="AK181" i="8" s="1"/>
  <c r="AK182" i="8" s="1"/>
  <c r="AK2" i="7" s="1"/>
  <c r="U170" i="8"/>
  <c r="V170" i="8" s="1"/>
  <c r="AG47" i="7"/>
  <c r="AG48" i="7" s="1"/>
  <c r="AG49" i="7" s="1"/>
  <c r="AG50" i="7" s="1"/>
  <c r="AG51" i="7" s="1"/>
  <c r="AG52" i="7" s="1"/>
  <c r="AG53" i="7" s="1"/>
  <c r="AG54" i="7" s="1"/>
  <c r="AG55" i="7" s="1"/>
  <c r="AG56" i="7" s="1"/>
  <c r="AG57" i="7" s="1"/>
  <c r="AG58" i="7" s="1"/>
  <c r="AG59" i="7" s="1"/>
  <c r="AG60" i="7" s="1"/>
  <c r="AG61" i="7" s="1"/>
  <c r="AG62" i="7" s="1"/>
  <c r="AG63" i="7" s="1"/>
  <c r="AG64" i="7" s="1"/>
  <c r="E65" i="7" s="1"/>
  <c r="W21" i="7"/>
  <c r="AC21" i="7" s="1"/>
  <c r="AC22" i="7" s="1"/>
  <c r="AC23" i="7" s="1"/>
  <c r="AC24" i="7" s="1"/>
  <c r="AC25" i="7" s="1"/>
  <c r="AC26" i="7" s="1"/>
  <c r="AC27" i="7" s="1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E44" i="7" s="1"/>
  <c r="BF21" i="7"/>
  <c r="BF22" i="7" s="1"/>
  <c r="BF23" i="7" s="1"/>
  <c r="BF24" i="7" s="1"/>
  <c r="BF25" i="7" s="1"/>
  <c r="BF26" i="7" s="1"/>
  <c r="BF27" i="7" s="1"/>
  <c r="BF28" i="7" s="1"/>
  <c r="BF29" i="7" s="1"/>
  <c r="BF30" i="7" s="1"/>
  <c r="BF31" i="7" s="1"/>
  <c r="BF32" i="7" s="1"/>
  <c r="BF33" i="7" s="1"/>
  <c r="BF34" i="7" s="1"/>
  <c r="BF35" i="7" s="1"/>
  <c r="BF36" i="7" s="1"/>
  <c r="BF37" i="7" s="1"/>
  <c r="K38" i="7" s="1"/>
  <c r="AJ177" i="8"/>
  <c r="E178" i="8" s="1"/>
  <c r="W34" i="7"/>
  <c r="AQ34" i="7" s="1"/>
  <c r="AQ35" i="7" s="1"/>
  <c r="AQ36" i="7" s="1"/>
  <c r="AQ37" i="7" s="1"/>
  <c r="AQ38" i="7" s="1"/>
  <c r="AQ39" i="7" s="1"/>
  <c r="AQ40" i="7" s="1"/>
  <c r="AQ41" i="7" s="1"/>
  <c r="AQ42" i="7" s="1"/>
  <c r="AQ43" i="7" s="1"/>
  <c r="AQ44" i="7" s="1"/>
  <c r="AQ45" i="7" s="1"/>
  <c r="AQ46" i="7" s="1"/>
  <c r="AQ47" i="7" s="1"/>
  <c r="E48" i="7" s="1"/>
  <c r="BH34" i="7"/>
  <c r="BH35" i="7" s="1"/>
  <c r="BH36" i="7" s="1"/>
  <c r="BH37" i="7" s="1"/>
  <c r="BH38" i="7" s="1"/>
  <c r="BH39" i="7" s="1"/>
  <c r="BH40" i="7" s="1"/>
  <c r="BH41" i="7" s="1"/>
  <c r="BH42" i="7" s="1"/>
  <c r="BH43" i="7" s="1"/>
  <c r="BH44" i="7" s="1"/>
  <c r="BH45" i="7" s="1"/>
  <c r="BH46" i="7" s="1"/>
  <c r="BH47" i="7" s="1"/>
  <c r="BH48" i="7" s="1"/>
  <c r="BH49" i="7" s="1"/>
  <c r="E50" i="7" s="1"/>
  <c r="BD173" i="8"/>
  <c r="BD174" i="8" s="1"/>
  <c r="BD175" i="8" s="1"/>
  <c r="BD176" i="8" s="1"/>
  <c r="AT29" i="7"/>
  <c r="AT30" i="7" s="1"/>
  <c r="AT31" i="7" s="1"/>
  <c r="AT32" i="7" s="1"/>
  <c r="AT33" i="7" s="1"/>
  <c r="AT34" i="7" s="1"/>
  <c r="AT35" i="7" s="1"/>
  <c r="AT36" i="7" s="1"/>
  <c r="AT37" i="7" s="1"/>
  <c r="AT38" i="7" s="1"/>
  <c r="AT39" i="7" s="1"/>
  <c r="AT40" i="7" s="1"/>
  <c r="AT41" i="7" s="1"/>
  <c r="AT42" i="7" s="1"/>
  <c r="AT43" i="7" s="1"/>
  <c r="K44" i="7" s="1"/>
  <c r="W4" i="7"/>
  <c r="AP4" i="7" s="1"/>
  <c r="AP5" i="7" s="1"/>
  <c r="AP6" i="7" s="1"/>
  <c r="AP7" i="7" s="1"/>
  <c r="AP8" i="7" s="1"/>
  <c r="AP9" i="7" s="1"/>
  <c r="AP10" i="7" s="1"/>
  <c r="AP11" i="7" s="1"/>
  <c r="AP12" i="7" s="1"/>
  <c r="AP13" i="7" s="1"/>
  <c r="AP14" i="7" s="1"/>
  <c r="AP15" i="7" s="1"/>
  <c r="AP16" i="7" s="1"/>
  <c r="AP17" i="7" s="1"/>
  <c r="AP18" i="7" s="1"/>
  <c r="AP19" i="7" s="1"/>
  <c r="AP20" i="7" s="1"/>
  <c r="AP21" i="7" s="1"/>
  <c r="E22" i="7" s="1"/>
  <c r="AI4" i="7"/>
  <c r="AI5" i="7" s="1"/>
  <c r="AI6" i="7" s="1"/>
  <c r="AI7" i="7" s="1"/>
  <c r="AI8" i="7" s="1"/>
  <c r="AI9" i="7" s="1"/>
  <c r="AI10" i="7" s="1"/>
  <c r="AI11" i="7" s="1"/>
  <c r="AI12" i="7" s="1"/>
  <c r="AI13" i="7" s="1"/>
  <c r="AI14" i="7" s="1"/>
  <c r="AI15" i="7" s="1"/>
  <c r="AI16" i="7" s="1"/>
  <c r="AI17" i="7" s="1"/>
  <c r="AI18" i="7" s="1"/>
  <c r="AI19" i="7" s="1"/>
  <c r="AI20" i="7" s="1"/>
  <c r="AI21" i="7" s="1"/>
  <c r="AI22" i="7" s="1"/>
  <c r="AI23" i="7" s="1"/>
  <c r="AI24" i="7" s="1"/>
  <c r="AI25" i="7" s="1"/>
  <c r="AI26" i="7" s="1"/>
  <c r="AI27" i="7" s="1"/>
  <c r="AI28" i="7" s="1"/>
  <c r="AI29" i="7" s="1"/>
  <c r="K30" i="7" s="1"/>
  <c r="AH177" i="8"/>
  <c r="AH178" i="8" s="1"/>
  <c r="E179" i="8" s="1"/>
  <c r="U49" i="7"/>
  <c r="V49" i="7" s="1"/>
  <c r="AK3" i="7" l="1"/>
  <c r="AK4" i="7" s="1"/>
  <c r="AK5" i="7" s="1"/>
  <c r="AK6" i="7" s="1"/>
  <c r="AK7" i="7" s="1"/>
  <c r="AK8" i="7" s="1"/>
  <c r="AK9" i="7" s="1"/>
  <c r="E10" i="7" s="1"/>
  <c r="H21" i="1"/>
  <c r="BD177" i="8"/>
  <c r="BD178" i="8" s="1"/>
  <c r="K179" i="8" s="1"/>
  <c r="U50" i="7"/>
  <c r="V50" i="7" s="1"/>
  <c r="W50" i="7" s="1"/>
  <c r="AR50" i="7" s="1"/>
  <c r="AR51" i="7" s="1"/>
  <c r="AR52" i="7" s="1"/>
  <c r="AR53" i="7" s="1"/>
  <c r="E54" i="7" s="1"/>
  <c r="W170" i="8"/>
  <c r="AN170" i="8" s="1"/>
  <c r="AN171" i="8" s="1"/>
  <c r="AN172" i="8" s="1"/>
  <c r="AN173" i="8" s="1"/>
  <c r="E174" i="8" s="1"/>
  <c r="AX170" i="8"/>
  <c r="AX171" i="8" s="1"/>
  <c r="AX172" i="8" s="1"/>
  <c r="AX173" i="8" s="1"/>
  <c r="AX174" i="8" s="1"/>
  <c r="E175" i="8" s="1"/>
  <c r="U179" i="8"/>
  <c r="V179" i="8" s="1"/>
  <c r="W179" i="8" s="1"/>
  <c r="U48" i="7"/>
  <c r="V48" i="7" s="1"/>
  <c r="W48" i="7" s="1"/>
  <c r="AA48" i="7" s="1"/>
  <c r="AA49" i="7" s="1"/>
  <c r="AA50" i="7" s="1"/>
  <c r="AA51" i="7" s="1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E64" i="7" s="1"/>
  <c r="U22" i="7"/>
  <c r="V22" i="7" s="1"/>
  <c r="W22" i="7" s="1"/>
  <c r="AU22" i="7" s="1"/>
  <c r="AU23" i="7" s="1"/>
  <c r="AU24" i="7" s="1"/>
  <c r="AU25" i="7" s="1"/>
  <c r="AU26" i="7" s="1"/>
  <c r="AU27" i="7" s="1"/>
  <c r="AU28" i="7" s="1"/>
  <c r="AU29" i="7" s="1"/>
  <c r="AU30" i="7" s="1"/>
  <c r="AU31" i="7" s="1"/>
  <c r="AU32" i="7" s="1"/>
  <c r="AU33" i="7" s="1"/>
  <c r="AU34" i="7" s="1"/>
  <c r="AU35" i="7" s="1"/>
  <c r="AU36" i="7" s="1"/>
  <c r="AU37" i="7" s="1"/>
  <c r="AU38" i="7" s="1"/>
  <c r="AU39" i="7" s="1"/>
  <c r="AU40" i="7" s="1"/>
  <c r="AU41" i="7" s="1"/>
  <c r="AU42" i="7" s="1"/>
  <c r="AU43" i="7" s="1"/>
  <c r="AU44" i="7" s="1"/>
  <c r="K45" i="7" s="1"/>
  <c r="W49" i="7"/>
  <c r="BG49" i="7" s="1"/>
  <c r="BG50" i="7" s="1"/>
  <c r="BG51" i="7" s="1"/>
  <c r="BG52" i="7" s="1"/>
  <c r="BG53" i="7" s="1"/>
  <c r="BG54" i="7" s="1"/>
  <c r="BG55" i="7" s="1"/>
  <c r="BG56" i="7" s="1"/>
  <c r="BG57" i="7" s="1"/>
  <c r="BG58" i="7" s="1"/>
  <c r="BG59" i="7" s="1"/>
  <c r="BG60" i="7" s="1"/>
  <c r="BG61" i="7" s="1"/>
  <c r="BG62" i="7" s="1"/>
  <c r="BG63" i="7" s="1"/>
  <c r="BG64" i="7" s="1"/>
  <c r="BG65" i="7" s="1"/>
  <c r="E66" i="7" s="1"/>
  <c r="AS49" i="7"/>
  <c r="AS50" i="7" s="1"/>
  <c r="AS51" i="7" s="1"/>
  <c r="AS52" i="7" s="1"/>
  <c r="AS53" i="7" s="1"/>
  <c r="AS54" i="7" s="1"/>
  <c r="AS55" i="7" s="1"/>
  <c r="AS56" i="7" s="1"/>
  <c r="AS57" i="7" s="1"/>
  <c r="AS58" i="7" s="1"/>
  <c r="AS59" i="7" s="1"/>
  <c r="AS60" i="7" s="1"/>
  <c r="AS61" i="7" s="1"/>
  <c r="AS62" i="7" s="1"/>
  <c r="AS63" i="7" s="1"/>
  <c r="K64" i="7" s="1"/>
  <c r="U178" i="8"/>
  <c r="V178" i="8" s="1"/>
  <c r="W178" i="8" s="1"/>
  <c r="U30" i="7"/>
  <c r="V30" i="7" s="1"/>
  <c r="BA178" i="8"/>
  <c r="BA179" i="8" s="1"/>
  <c r="BA180" i="8" s="1"/>
  <c r="AT44" i="7"/>
  <c r="AT45" i="7" s="1"/>
  <c r="AT46" i="7" s="1"/>
  <c r="AT47" i="7" s="1"/>
  <c r="AT48" i="7" s="1"/>
  <c r="AT49" i="7" s="1"/>
  <c r="AT50" i="7" s="1"/>
  <c r="AT51" i="7" s="1"/>
  <c r="AT52" i="7" s="1"/>
  <c r="AT53" i="7" s="1"/>
  <c r="AT54" i="7" s="1"/>
  <c r="AT55" i="7" s="1"/>
  <c r="AT56" i="7" s="1"/>
  <c r="AT57" i="7" s="1"/>
  <c r="AT58" i="7" s="1"/>
  <c r="AT59" i="7" s="1"/>
  <c r="E60" i="7" s="1"/>
  <c r="U44" i="7"/>
  <c r="V44" i="7" s="1"/>
  <c r="W44" i="7" s="1"/>
  <c r="AH179" i="8" l="1"/>
  <c r="AH180" i="8" s="1"/>
  <c r="W30" i="7"/>
  <c r="AI30" i="7" s="1"/>
  <c r="AI31" i="7" s="1"/>
  <c r="AI32" i="7" s="1"/>
  <c r="AI33" i="7" s="1"/>
  <c r="AI34" i="7" s="1"/>
  <c r="AI35" i="7" s="1"/>
  <c r="AI36" i="7" s="1"/>
  <c r="AI37" i="7" s="1"/>
  <c r="E38" i="7" s="1"/>
  <c r="BB30" i="7"/>
  <c r="BB31" i="7" s="1"/>
  <c r="BB32" i="7" s="1"/>
  <c r="BB33" i="7" s="1"/>
  <c r="BB34" i="7" s="1"/>
  <c r="BB35" i="7" s="1"/>
  <c r="BB36" i="7" s="1"/>
  <c r="BB37" i="7" s="1"/>
  <c r="BB38" i="7" s="1"/>
  <c r="BB39" i="7" s="1"/>
  <c r="BB40" i="7" s="1"/>
  <c r="BB41" i="7" s="1"/>
  <c r="BB42" i="7" s="1"/>
  <c r="BB43" i="7" s="1"/>
  <c r="BB44" i="7" s="1"/>
  <c r="BB45" i="7" s="1"/>
  <c r="K46" i="7" s="1"/>
  <c r="BH50" i="7"/>
  <c r="BH51" i="7" s="1"/>
  <c r="BH52" i="7" s="1"/>
  <c r="BH53" i="7" s="1"/>
  <c r="BH54" i="7" s="1"/>
  <c r="BH55" i="7" s="1"/>
  <c r="BH56" i="7" s="1"/>
  <c r="BH57" i="7" s="1"/>
  <c r="BH58" i="7" s="1"/>
  <c r="BH59" i="7" s="1"/>
  <c r="BH60" i="7" s="1"/>
  <c r="BH61" i="7" s="1"/>
  <c r="BH62" i="7" s="1"/>
  <c r="BH63" i="7" s="1"/>
  <c r="BH64" i="7" s="1"/>
  <c r="K65" i="7" s="1"/>
  <c r="U174" i="8"/>
  <c r="V174" i="8" s="1"/>
  <c r="W174" i="8" s="1"/>
  <c r="AL174" i="8" s="1"/>
  <c r="AL175" i="8" s="1"/>
  <c r="AL176" i="8" s="1"/>
  <c r="BD179" i="8"/>
  <c r="BD180" i="8" s="1"/>
  <c r="U45" i="7"/>
  <c r="V45" i="7" s="1"/>
  <c r="U175" i="8"/>
  <c r="V175" i="8" s="1"/>
  <c r="W175" i="8" s="1"/>
  <c r="AM175" i="8" s="1"/>
  <c r="E176" i="8" s="1"/>
  <c r="AJ178" i="8"/>
  <c r="AJ179" i="8" s="1"/>
  <c r="E180" i="8" s="1"/>
  <c r="AP22" i="7"/>
  <c r="AP23" i="7" s="1"/>
  <c r="AP24" i="7" s="1"/>
  <c r="AP25" i="7" s="1"/>
  <c r="AP26" i="7" s="1"/>
  <c r="AP27" i="7" s="1"/>
  <c r="AP28" i="7" s="1"/>
  <c r="AP29" i="7" s="1"/>
  <c r="AP30" i="7" s="1"/>
  <c r="AP31" i="7" s="1"/>
  <c r="AP32" i="7" s="1"/>
  <c r="AP33" i="7" s="1"/>
  <c r="AP34" i="7" s="1"/>
  <c r="AP35" i="7" s="1"/>
  <c r="AP36" i="7" s="1"/>
  <c r="AP37" i="7" s="1"/>
  <c r="AP38" i="7" s="1"/>
  <c r="AP39" i="7" s="1"/>
  <c r="AP40" i="7" s="1"/>
  <c r="AP41" i="7" s="1"/>
  <c r="AP42" i="7" s="1"/>
  <c r="AP43" i="7" s="1"/>
  <c r="AP44" i="7" s="1"/>
  <c r="AP45" i="7" s="1"/>
  <c r="E46" i="7" s="1"/>
  <c r="BA181" i="8"/>
  <c r="BA182" i="8" s="1"/>
  <c r="BA2" i="7"/>
  <c r="U64" i="7"/>
  <c r="V64" i="7" s="1"/>
  <c r="W64" i="7" s="1"/>
  <c r="AS64" i="7" s="1"/>
  <c r="AS65" i="7" s="1"/>
  <c r="AS66" i="7" s="1"/>
  <c r="AS67" i="7" s="1"/>
  <c r="AS68" i="7" s="1"/>
  <c r="AS69" i="7" s="1"/>
  <c r="AS70" i="7" s="1"/>
  <c r="AS71" i="7" s="1"/>
  <c r="AS72" i="7" s="1"/>
  <c r="AS73" i="7" s="1"/>
  <c r="AS74" i="7" s="1"/>
  <c r="AS75" i="7" s="1"/>
  <c r="AS76" i="7" s="1"/>
  <c r="AS77" i="7" s="1"/>
  <c r="AS78" i="7" s="1"/>
  <c r="AS79" i="7" s="1"/>
  <c r="AS80" i="7" s="1"/>
  <c r="AS81" i="7" s="1"/>
  <c r="K82" i="7" s="1"/>
  <c r="U66" i="7"/>
  <c r="V66" i="7" s="1"/>
  <c r="W66" i="7" s="1"/>
  <c r="BE66" i="7" s="1"/>
  <c r="BE67" i="7" s="1"/>
  <c r="BE68" i="7" s="1"/>
  <c r="BE69" i="7" s="1"/>
  <c r="BE70" i="7" s="1"/>
  <c r="BE71" i="7" s="1"/>
  <c r="BE72" i="7" s="1"/>
  <c r="BE73" i="7" s="1"/>
  <c r="E74" i="7" s="1"/>
  <c r="AC44" i="7"/>
  <c r="AC45" i="7" s="1"/>
  <c r="AC46" i="7" s="1"/>
  <c r="AC47" i="7" s="1"/>
  <c r="AC48" i="7" s="1"/>
  <c r="AC49" i="7" s="1"/>
  <c r="AC50" i="7" s="1"/>
  <c r="AC51" i="7" s="1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K63" i="7" s="1"/>
  <c r="AQ48" i="7"/>
  <c r="AQ49" i="7" s="1"/>
  <c r="AQ50" i="7" s="1"/>
  <c r="AQ51" i="7" s="1"/>
  <c r="AQ52" i="7" s="1"/>
  <c r="AQ53" i="7" s="1"/>
  <c r="K54" i="7" s="1"/>
  <c r="U54" i="7" s="1"/>
  <c r="V54" i="7" s="1"/>
  <c r="U10" i="7"/>
  <c r="V10" i="7" s="1"/>
  <c r="W10" i="7" s="1"/>
  <c r="AF10" i="7" s="1"/>
  <c r="AF11" i="7" s="1"/>
  <c r="AF12" i="7" s="1"/>
  <c r="AF13" i="7" s="1"/>
  <c r="AF14" i="7" s="1"/>
  <c r="AF15" i="7" s="1"/>
  <c r="AF16" i="7" s="1"/>
  <c r="AF17" i="7" s="1"/>
  <c r="AF18" i="7" s="1"/>
  <c r="AF19" i="7" s="1"/>
  <c r="AF20" i="7" s="1"/>
  <c r="AF21" i="7" s="1"/>
  <c r="AF22" i="7" s="1"/>
  <c r="AF23" i="7" s="1"/>
  <c r="AF24" i="7" s="1"/>
  <c r="AF25" i="7" s="1"/>
  <c r="E26" i="7" s="1"/>
  <c r="W54" i="7" l="1"/>
  <c r="AR54" i="7"/>
  <c r="AR55" i="7" s="1"/>
  <c r="AR56" i="7" s="1"/>
  <c r="AR57" i="7" s="1"/>
  <c r="AR58" i="7" s="1"/>
  <c r="AR59" i="7" s="1"/>
  <c r="AR60" i="7" s="1"/>
  <c r="AR61" i="7" s="1"/>
  <c r="AR62" i="7" s="1"/>
  <c r="AR63" i="7" s="1"/>
  <c r="AR64" i="7" s="1"/>
  <c r="AR65" i="7" s="1"/>
  <c r="AR66" i="7" s="1"/>
  <c r="AR67" i="7" s="1"/>
  <c r="AR68" i="7" s="1"/>
  <c r="AR69" i="7" s="1"/>
  <c r="AR70" i="7" s="1"/>
  <c r="AR71" i="7" s="1"/>
  <c r="AR72" i="7" s="1"/>
  <c r="AR73" i="7" s="1"/>
  <c r="AR74" i="7" s="1"/>
  <c r="E75" i="7" s="1"/>
  <c r="K181" i="8"/>
  <c r="BG66" i="7"/>
  <c r="BG67" i="7" s="1"/>
  <c r="BG68" i="7" s="1"/>
  <c r="BG69" i="7" s="1"/>
  <c r="BG70" i="7" s="1"/>
  <c r="BG71" i="7" s="1"/>
  <c r="BG72" i="7" s="1"/>
  <c r="BG73" i="7" s="1"/>
  <c r="BG74" i="7" s="1"/>
  <c r="BG75" i="7" s="1"/>
  <c r="K76" i="7" s="1"/>
  <c r="AN174" i="8"/>
  <c r="AN175" i="8" s="1"/>
  <c r="K176" i="8" s="1"/>
  <c r="AA64" i="7"/>
  <c r="AA65" i="7" s="1"/>
  <c r="AA66" i="7" s="1"/>
  <c r="AA67" i="7" s="1"/>
  <c r="AA68" i="7" s="1"/>
  <c r="AA69" i="7" s="1"/>
  <c r="AA70" i="7" s="1"/>
  <c r="AA71" i="7" s="1"/>
  <c r="AA72" i="7" s="1"/>
  <c r="AA73" i="7" s="1"/>
  <c r="K74" i="7" s="1"/>
  <c r="U65" i="7"/>
  <c r="V65" i="7" s="1"/>
  <c r="K3" i="7"/>
  <c r="H10" i="1"/>
  <c r="U46" i="7"/>
  <c r="V46" i="7" s="1"/>
  <c r="W46" i="7" s="1"/>
  <c r="BB46" i="7" s="1"/>
  <c r="BB47" i="7" s="1"/>
  <c r="BB48" i="7" s="1"/>
  <c r="BB49" i="7" s="1"/>
  <c r="BB50" i="7" s="1"/>
  <c r="BB51" i="7" s="1"/>
  <c r="BB52" i="7" s="1"/>
  <c r="BB53" i="7" s="1"/>
  <c r="BB54" i="7" s="1"/>
  <c r="BB55" i="7" s="1"/>
  <c r="BB56" i="7" s="1"/>
  <c r="BB57" i="7" s="1"/>
  <c r="BB58" i="7" s="1"/>
  <c r="BB59" i="7" s="1"/>
  <c r="BB60" i="7" s="1"/>
  <c r="K61" i="7" s="1"/>
  <c r="U38" i="7"/>
  <c r="V38" i="7" s="1"/>
  <c r="W38" i="7" s="1"/>
  <c r="BF38" i="7" s="1"/>
  <c r="BF39" i="7" s="1"/>
  <c r="BF40" i="7" s="1"/>
  <c r="BF41" i="7" s="1"/>
  <c r="BF42" i="7" s="1"/>
  <c r="BF43" i="7" s="1"/>
  <c r="BF44" i="7" s="1"/>
  <c r="BF45" i="7" s="1"/>
  <c r="BF46" i="7" s="1"/>
  <c r="BF47" i="7" s="1"/>
  <c r="BF48" i="7" s="1"/>
  <c r="BF49" i="7" s="1"/>
  <c r="BF50" i="7" s="1"/>
  <c r="BF51" i="7" s="1"/>
  <c r="BF52" i="7" s="1"/>
  <c r="BF53" i="7" s="1"/>
  <c r="BF54" i="7" s="1"/>
  <c r="BF55" i="7" s="1"/>
  <c r="BF56" i="7" s="1"/>
  <c r="BF57" i="7" s="1"/>
  <c r="BF58" i="7" s="1"/>
  <c r="BF59" i="7" s="1"/>
  <c r="BF60" i="7" s="1"/>
  <c r="BF61" i="7" s="1"/>
  <c r="E62" i="7" s="1"/>
  <c r="E177" i="8"/>
  <c r="U176" i="8"/>
  <c r="V176" i="8" s="1"/>
  <c r="W176" i="8" s="1"/>
  <c r="AM176" i="8"/>
  <c r="AK10" i="7"/>
  <c r="AK11" i="7" s="1"/>
  <c r="AK12" i="7" s="1"/>
  <c r="AK13" i="7" s="1"/>
  <c r="AK14" i="7" s="1"/>
  <c r="AK15" i="7" s="1"/>
  <c r="AK16" i="7" s="1"/>
  <c r="AK17" i="7" s="1"/>
  <c r="AK18" i="7" s="1"/>
  <c r="AK19" i="7" s="1"/>
  <c r="AK20" i="7" s="1"/>
  <c r="AK21" i="7" s="1"/>
  <c r="AK22" i="7" s="1"/>
  <c r="AK23" i="7" s="1"/>
  <c r="AK24" i="7" s="1"/>
  <c r="AK25" i="7" s="1"/>
  <c r="AK26" i="7" s="1"/>
  <c r="K27" i="7" s="1"/>
  <c r="AX175" i="8"/>
  <c r="AX176" i="8" s="1"/>
  <c r="AH181" i="8"/>
  <c r="AH182" i="8" s="1"/>
  <c r="AH2" i="7" s="1"/>
  <c r="AQ54" i="7"/>
  <c r="AQ55" i="7" s="1"/>
  <c r="AQ56" i="7" s="1"/>
  <c r="AQ57" i="7" s="1"/>
  <c r="AQ58" i="7" s="1"/>
  <c r="AQ59" i="7" s="1"/>
  <c r="AQ60" i="7" s="1"/>
  <c r="AQ61" i="7" s="1"/>
  <c r="AQ62" i="7" s="1"/>
  <c r="AQ63" i="7" s="1"/>
  <c r="AQ64" i="7" s="1"/>
  <c r="AQ65" i="7" s="1"/>
  <c r="AQ66" i="7" s="1"/>
  <c r="AQ67" i="7" s="1"/>
  <c r="AQ68" i="7" s="1"/>
  <c r="AQ69" i="7" s="1"/>
  <c r="AQ70" i="7" s="1"/>
  <c r="AQ71" i="7" s="1"/>
  <c r="AQ72" i="7" s="1"/>
  <c r="AQ73" i="7" s="1"/>
  <c r="AQ74" i="7" s="1"/>
  <c r="AQ75" i="7" s="1"/>
  <c r="AQ76" i="7" s="1"/>
  <c r="AQ77" i="7" s="1"/>
  <c r="AQ78" i="7" s="1"/>
  <c r="AQ79" i="7" s="1"/>
  <c r="AQ80" i="7" s="1"/>
  <c r="AQ81" i="7" s="1"/>
  <c r="E82" i="7" s="1"/>
  <c r="W45" i="7"/>
  <c r="AU45" i="7" s="1"/>
  <c r="AU46" i="7" s="1"/>
  <c r="AU47" i="7" s="1"/>
  <c r="AU48" i="7" s="1"/>
  <c r="AU49" i="7" s="1"/>
  <c r="AU50" i="7" s="1"/>
  <c r="AU51" i="7" s="1"/>
  <c r="AU52" i="7" s="1"/>
  <c r="AU53" i="7" s="1"/>
  <c r="AU54" i="7" s="1"/>
  <c r="AU55" i="7" s="1"/>
  <c r="AU56" i="7" s="1"/>
  <c r="AU57" i="7" s="1"/>
  <c r="AU58" i="7" s="1"/>
  <c r="AU59" i="7" s="1"/>
  <c r="AU60" i="7" s="1"/>
  <c r="E61" i="7" s="1"/>
  <c r="AZ45" i="7"/>
  <c r="AZ46" i="7" s="1"/>
  <c r="AZ47" i="7" s="1"/>
  <c r="AZ48" i="7" s="1"/>
  <c r="AZ49" i="7" s="1"/>
  <c r="AZ50" i="7" s="1"/>
  <c r="AZ51" i="7" s="1"/>
  <c r="AZ52" i="7" s="1"/>
  <c r="AZ53" i="7" s="1"/>
  <c r="AZ54" i="7" s="1"/>
  <c r="AZ55" i="7" s="1"/>
  <c r="AZ56" i="7" s="1"/>
  <c r="AZ57" i="7" s="1"/>
  <c r="AZ58" i="7" s="1"/>
  <c r="AZ59" i="7" s="1"/>
  <c r="AZ60" i="7" s="1"/>
  <c r="AZ61" i="7" s="1"/>
  <c r="AZ62" i="7" s="1"/>
  <c r="E63" i="7" s="1"/>
  <c r="AH3" i="7" l="1"/>
  <c r="AH4" i="7" s="1"/>
  <c r="AH5" i="7" s="1"/>
  <c r="AH6" i="7" s="1"/>
  <c r="AH7" i="7" s="1"/>
  <c r="AH8" i="7" s="1"/>
  <c r="K9" i="7" s="1"/>
  <c r="H11" i="1"/>
  <c r="W65" i="7"/>
  <c r="BH65" i="7" s="1"/>
  <c r="BH66" i="7" s="1"/>
  <c r="BH67" i="7" s="1"/>
  <c r="BH68" i="7" s="1"/>
  <c r="BH69" i="7" s="1"/>
  <c r="BH70" i="7" s="1"/>
  <c r="BH71" i="7" s="1"/>
  <c r="BH72" i="7" s="1"/>
  <c r="BH73" i="7" s="1"/>
  <c r="BH74" i="7" s="1"/>
  <c r="BH75" i="7" s="1"/>
  <c r="E76" i="7" s="1"/>
  <c r="AG65" i="7"/>
  <c r="AG66" i="7" s="1"/>
  <c r="AG67" i="7" s="1"/>
  <c r="AG68" i="7" s="1"/>
  <c r="AG69" i="7" s="1"/>
  <c r="AG70" i="7" s="1"/>
  <c r="AG71" i="7" s="1"/>
  <c r="AG72" i="7" s="1"/>
  <c r="AG73" i="7" s="1"/>
  <c r="AG74" i="7" s="1"/>
  <c r="K75" i="7" s="1"/>
  <c r="U3" i="7"/>
  <c r="V3" i="7" s="1"/>
  <c r="U27" i="7"/>
  <c r="V27" i="7" s="1"/>
  <c r="AN176" i="8"/>
  <c r="AM177" i="8"/>
  <c r="AM178" i="8" s="1"/>
  <c r="AM179" i="8" s="1"/>
  <c r="AM180" i="8" s="1"/>
  <c r="AM181" i="8" s="1"/>
  <c r="AM182" i="8" s="1"/>
  <c r="U61" i="7"/>
  <c r="V61" i="7" s="1"/>
  <c r="W61" i="7" s="1"/>
  <c r="BB61" i="7" s="1"/>
  <c r="BB62" i="7" s="1"/>
  <c r="BB63" i="7" s="1"/>
  <c r="BB64" i="7" s="1"/>
  <c r="BB65" i="7" s="1"/>
  <c r="BB66" i="7" s="1"/>
  <c r="BB67" i="7" s="1"/>
  <c r="BB68" i="7" s="1"/>
  <c r="BB69" i="7" s="1"/>
  <c r="BB70" i="7" s="1"/>
  <c r="BB71" i="7" s="1"/>
  <c r="BB72" i="7" s="1"/>
  <c r="BB73" i="7" s="1"/>
  <c r="BB74" i="7" s="1"/>
  <c r="BB75" i="7" s="1"/>
  <c r="BB76" i="7" s="1"/>
  <c r="BB77" i="7" s="1"/>
  <c r="BB78" i="7" s="1"/>
  <c r="BB79" i="7" s="1"/>
  <c r="BB80" i="7" s="1"/>
  <c r="E81" i="7" s="1"/>
  <c r="U82" i="7"/>
  <c r="V82" i="7" s="1"/>
  <c r="W82" i="7" s="1"/>
  <c r="AS82" i="7" s="1"/>
  <c r="AS83" i="7" s="1"/>
  <c r="AS84" i="7" s="1"/>
  <c r="AS85" i="7" s="1"/>
  <c r="AS86" i="7" s="1"/>
  <c r="AS87" i="7" s="1"/>
  <c r="AS88" i="7" s="1"/>
  <c r="AS89" i="7" s="1"/>
  <c r="AS90" i="7" s="1"/>
  <c r="AS91" i="7" s="1"/>
  <c r="AS92" i="7" s="1"/>
  <c r="AS93" i="7" s="1"/>
  <c r="E94" i="7" s="1"/>
  <c r="U63" i="7"/>
  <c r="V63" i="7" s="1"/>
  <c r="W63" i="7" s="1"/>
  <c r="AC63" i="7" s="1"/>
  <c r="AC64" i="7" s="1"/>
  <c r="AC65" i="7" s="1"/>
  <c r="AC66" i="7" s="1"/>
  <c r="AC67" i="7" s="1"/>
  <c r="AC68" i="7" s="1"/>
  <c r="AC69" i="7" s="1"/>
  <c r="AC70" i="7" s="1"/>
  <c r="E71" i="7" s="1"/>
  <c r="U75" i="7"/>
  <c r="V75" i="7" s="1"/>
  <c r="W75" i="7" s="1"/>
  <c r="U74" i="7"/>
  <c r="V74" i="7" s="1"/>
  <c r="AI38" i="7"/>
  <c r="AI39" i="7" s="1"/>
  <c r="AI40" i="7" s="1"/>
  <c r="AI41" i="7" s="1"/>
  <c r="AI42" i="7" s="1"/>
  <c r="AI43" i="7" s="1"/>
  <c r="AI44" i="7" s="1"/>
  <c r="AI45" i="7" s="1"/>
  <c r="AI46" i="7" s="1"/>
  <c r="AI47" i="7" s="1"/>
  <c r="AI48" i="7" s="1"/>
  <c r="AI49" i="7" s="1"/>
  <c r="AI50" i="7" s="1"/>
  <c r="AI51" i="7" s="1"/>
  <c r="AI52" i="7" s="1"/>
  <c r="AI53" i="7" s="1"/>
  <c r="AI54" i="7" s="1"/>
  <c r="AI55" i="7" s="1"/>
  <c r="AI56" i="7" s="1"/>
  <c r="AI57" i="7" s="1"/>
  <c r="AI58" i="7" s="1"/>
  <c r="AI59" i="7" s="1"/>
  <c r="K60" i="7" s="1"/>
  <c r="K177" i="8"/>
  <c r="AP46" i="7"/>
  <c r="AP47" i="7" s="1"/>
  <c r="AP48" i="7" s="1"/>
  <c r="AP49" i="7" s="1"/>
  <c r="AP50" i="7" s="1"/>
  <c r="AP51" i="7" s="1"/>
  <c r="AP52" i="7" s="1"/>
  <c r="AP53" i="7" s="1"/>
  <c r="AP54" i="7" s="1"/>
  <c r="AP55" i="7" s="1"/>
  <c r="AP56" i="7" s="1"/>
  <c r="AP57" i="7" s="1"/>
  <c r="AP58" i="7" s="1"/>
  <c r="AP59" i="7" s="1"/>
  <c r="AP60" i="7" s="1"/>
  <c r="AP61" i="7" s="1"/>
  <c r="K62" i="7" s="1"/>
  <c r="W3" i="7" l="1"/>
  <c r="BA3" i="7" s="1"/>
  <c r="BA4" i="7" s="1"/>
  <c r="BA5" i="7" s="1"/>
  <c r="BA6" i="7" s="1"/>
  <c r="BA7" i="7" s="1"/>
  <c r="BA8" i="7" s="1"/>
  <c r="BA9" i="7" s="1"/>
  <c r="BA10" i="7" s="1"/>
  <c r="BA11" i="7" s="1"/>
  <c r="BA12" i="7" s="1"/>
  <c r="BA13" i="7" s="1"/>
  <c r="BA14" i="7" s="1"/>
  <c r="BA15" i="7" s="1"/>
  <c r="BA16" i="7" s="1"/>
  <c r="BA17" i="7" s="1"/>
  <c r="BA18" i="7" s="1"/>
  <c r="BA19" i="7" s="1"/>
  <c r="BA20" i="7" s="1"/>
  <c r="BA21" i="7" s="1"/>
  <c r="BA22" i="7" s="1"/>
  <c r="BA23" i="7" s="1"/>
  <c r="E24" i="7" s="1"/>
  <c r="AV3" i="7"/>
  <c r="AV4" i="7" s="1"/>
  <c r="AV5" i="7" s="1"/>
  <c r="AV6" i="7" s="1"/>
  <c r="AV7" i="7" s="1"/>
  <c r="AV8" i="7" s="1"/>
  <c r="AV9" i="7" s="1"/>
  <c r="AV10" i="7" s="1"/>
  <c r="AV11" i="7" s="1"/>
  <c r="AV12" i="7" s="1"/>
  <c r="AV13" i="7" s="1"/>
  <c r="AV14" i="7" s="1"/>
  <c r="AV15" i="7" s="1"/>
  <c r="AV16" i="7" s="1"/>
  <c r="AV17" i="7" s="1"/>
  <c r="AV18" i="7" s="1"/>
  <c r="AV19" i="7" s="1"/>
  <c r="AV20" i="7" s="1"/>
  <c r="AV21" i="7" s="1"/>
  <c r="AV22" i="7" s="1"/>
  <c r="AV23" i="7" s="1"/>
  <c r="AV24" i="7" s="1"/>
  <c r="K25" i="7" s="1"/>
  <c r="W27" i="7"/>
  <c r="AK27" i="7" s="1"/>
  <c r="AK28" i="7" s="1"/>
  <c r="AK29" i="7" s="1"/>
  <c r="AK30" i="7" s="1"/>
  <c r="AK31" i="7" s="1"/>
  <c r="AK32" i="7" s="1"/>
  <c r="AK33" i="7" s="1"/>
  <c r="AK34" i="7" s="1"/>
  <c r="AK35" i="7" s="1"/>
  <c r="AK36" i="7" s="1"/>
  <c r="E37" i="7" s="1"/>
  <c r="BC27" i="7"/>
  <c r="BC28" i="7" s="1"/>
  <c r="BC29" i="7" s="1"/>
  <c r="BC30" i="7" s="1"/>
  <c r="BC31" i="7" s="1"/>
  <c r="BC32" i="7" s="1"/>
  <c r="BC33" i="7" s="1"/>
  <c r="BC34" i="7" s="1"/>
  <c r="BC35" i="7" s="1"/>
  <c r="BC36" i="7" s="1"/>
  <c r="BC37" i="7" s="1"/>
  <c r="BC38" i="7" s="1"/>
  <c r="BC39" i="7" s="1"/>
  <c r="BC40" i="7" s="1"/>
  <c r="BC41" i="7" s="1"/>
  <c r="BC42" i="7" s="1"/>
  <c r="E43" i="7" s="1"/>
  <c r="AQ82" i="7"/>
  <c r="AQ83" i="7" s="1"/>
  <c r="AQ84" i="7" s="1"/>
  <c r="AQ85" i="7" s="1"/>
  <c r="AQ86" i="7" s="1"/>
  <c r="AQ87" i="7" s="1"/>
  <c r="AQ88" i="7" s="1"/>
  <c r="AQ89" i="7" s="1"/>
  <c r="AQ90" i="7" s="1"/>
  <c r="AQ91" i="7" s="1"/>
  <c r="AQ92" i="7" s="1"/>
  <c r="AQ93" i="7" s="1"/>
  <c r="AQ94" i="7" s="1"/>
  <c r="AQ95" i="7" s="1"/>
  <c r="K96" i="7" s="1"/>
  <c r="AG75" i="7"/>
  <c r="AG76" i="7" s="1"/>
  <c r="AG77" i="7" s="1"/>
  <c r="AG78" i="7" s="1"/>
  <c r="AG79" i="7" s="1"/>
  <c r="AG80" i="7" s="1"/>
  <c r="AG81" i="7" s="1"/>
  <c r="AG82" i="7" s="1"/>
  <c r="AG83" i="7" s="1"/>
  <c r="AG84" i="7" s="1"/>
  <c r="AG85" i="7" s="1"/>
  <c r="AG86" i="7" s="1"/>
  <c r="AG87" i="7" s="1"/>
  <c r="AG88" i="7" s="1"/>
  <c r="AG89" i="7" s="1"/>
  <c r="AG90" i="7" s="1"/>
  <c r="AG91" i="7" s="1"/>
  <c r="AG92" i="7" s="1"/>
  <c r="AG93" i="7" s="1"/>
  <c r="AG94" i="7" s="1"/>
  <c r="AG95" i="7" s="1"/>
  <c r="E96" i="7" s="1"/>
  <c r="AN177" i="8"/>
  <c r="AN178" i="8" s="1"/>
  <c r="AN179" i="8" s="1"/>
  <c r="AN180" i="8" s="1"/>
  <c r="AN181" i="8" s="1"/>
  <c r="AN182" i="8" s="1"/>
  <c r="AN2" i="7"/>
  <c r="U76" i="7"/>
  <c r="V76" i="7" s="1"/>
  <c r="W76" i="7" s="1"/>
  <c r="BG76" i="7" s="1"/>
  <c r="BG77" i="7" s="1"/>
  <c r="BG78" i="7" s="1"/>
  <c r="BG79" i="7" s="1"/>
  <c r="BG80" i="7" s="1"/>
  <c r="BG81" i="7" s="1"/>
  <c r="BG82" i="7" s="1"/>
  <c r="BG83" i="7" s="1"/>
  <c r="BG84" i="7" s="1"/>
  <c r="BG85" i="7" s="1"/>
  <c r="BG86" i="7" s="1"/>
  <c r="BG87" i="7" s="1"/>
  <c r="BG88" i="7" s="1"/>
  <c r="BG89" i="7" s="1"/>
  <c r="BG90" i="7" s="1"/>
  <c r="BG91" i="7" s="1"/>
  <c r="BG92" i="7" s="1"/>
  <c r="BG93" i="7" s="1"/>
  <c r="BG94" i="7" s="1"/>
  <c r="E95" i="7" s="1"/>
  <c r="AZ63" i="7"/>
  <c r="AZ64" i="7" s="1"/>
  <c r="AZ65" i="7" s="1"/>
  <c r="AZ66" i="7" s="1"/>
  <c r="AZ67" i="7" s="1"/>
  <c r="AZ68" i="7" s="1"/>
  <c r="AZ69" i="7" s="1"/>
  <c r="AZ70" i="7" s="1"/>
  <c r="AZ71" i="7" s="1"/>
  <c r="K72" i="7" s="1"/>
  <c r="U62" i="7"/>
  <c r="V62" i="7" s="1"/>
  <c r="U9" i="7"/>
  <c r="V9" i="7" s="1"/>
  <c r="U60" i="7"/>
  <c r="V60" i="7" s="1"/>
  <c r="U177" i="8"/>
  <c r="V177" i="8" s="1"/>
  <c r="AU61" i="7"/>
  <c r="AU62" i="7" s="1"/>
  <c r="AU63" i="7" s="1"/>
  <c r="AU64" i="7" s="1"/>
  <c r="AU65" i="7" s="1"/>
  <c r="AU66" i="7" s="1"/>
  <c r="AU67" i="7" s="1"/>
  <c r="AU68" i="7" s="1"/>
  <c r="AU69" i="7" s="1"/>
  <c r="AU70" i="7" s="1"/>
  <c r="K71" i="7" s="1"/>
  <c r="U71" i="7" s="1"/>
  <c r="V71" i="7" s="1"/>
  <c r="W74" i="7"/>
  <c r="AA74" i="7" s="1"/>
  <c r="AA75" i="7" s="1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E93" i="7" s="1"/>
  <c r="BE74" i="7"/>
  <c r="BE75" i="7" s="1"/>
  <c r="BE76" i="7" s="1"/>
  <c r="BE77" i="7" s="1"/>
  <c r="BE78" i="7" s="1"/>
  <c r="BE79" i="7" s="1"/>
  <c r="BE80" i="7" s="1"/>
  <c r="BE81" i="7" s="1"/>
  <c r="BE82" i="7" s="1"/>
  <c r="BE83" i="7" s="1"/>
  <c r="BE84" i="7" s="1"/>
  <c r="BE85" i="7" s="1"/>
  <c r="BE86" i="7" s="1"/>
  <c r="BE87" i="7" s="1"/>
  <c r="BE88" i="7" s="1"/>
  <c r="BE89" i="7" s="1"/>
  <c r="BE90" i="7" s="1"/>
  <c r="BE91" i="7" s="1"/>
  <c r="BE92" i="7" s="1"/>
  <c r="BE93" i="7" s="1"/>
  <c r="K94" i="7" s="1"/>
  <c r="U94" i="7" s="1"/>
  <c r="V94" i="7" s="1"/>
  <c r="AR75" i="7"/>
  <c r="AR76" i="7" s="1"/>
  <c r="AR77" i="7" s="1"/>
  <c r="AR78" i="7" s="1"/>
  <c r="AR79" i="7" s="1"/>
  <c r="AR80" i="7" s="1"/>
  <c r="AR81" i="7" s="1"/>
  <c r="AR82" i="7" s="1"/>
  <c r="AR83" i="7" s="1"/>
  <c r="AR84" i="7" s="1"/>
  <c r="AR85" i="7" s="1"/>
  <c r="AR86" i="7" s="1"/>
  <c r="AR87" i="7" s="1"/>
  <c r="AR88" i="7" s="1"/>
  <c r="AR89" i="7" s="1"/>
  <c r="AR90" i="7" s="1"/>
  <c r="AR91" i="7" s="1"/>
  <c r="AR92" i="7" s="1"/>
  <c r="AR93" i="7" s="1"/>
  <c r="AR94" i="7" s="1"/>
  <c r="K95" i="7" s="1"/>
  <c r="AM2" i="7"/>
  <c r="W94" i="7" l="1"/>
  <c r="AS94" i="7"/>
  <c r="AS95" i="7" s="1"/>
  <c r="AS96" i="7" s="1"/>
  <c r="AS97" i="7" s="1"/>
  <c r="AS98" i="7" s="1"/>
  <c r="AS99" i="7" s="1"/>
  <c r="AS100" i="7" s="1"/>
  <c r="AS101" i="7" s="1"/>
  <c r="AS102" i="7" s="1"/>
  <c r="AS103" i="7" s="1"/>
  <c r="AS104" i="7" s="1"/>
  <c r="AS105" i="7" s="1"/>
  <c r="AS106" i="7" s="1"/>
  <c r="AS107" i="7" s="1"/>
  <c r="AS108" i="7" s="1"/>
  <c r="AS109" i="7" s="1"/>
  <c r="AS110" i="7" s="1"/>
  <c r="AS111" i="7" s="1"/>
  <c r="AS112" i="7" s="1"/>
  <c r="K113" i="7" s="1"/>
  <c r="W71" i="7"/>
  <c r="AC71" i="7"/>
  <c r="AC72" i="7" s="1"/>
  <c r="AC73" i="7" s="1"/>
  <c r="AC74" i="7" s="1"/>
  <c r="AC75" i="7" s="1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E92" i="7" s="1"/>
  <c r="U96" i="7"/>
  <c r="V96" i="7" s="1"/>
  <c r="W96" i="7" s="1"/>
  <c r="AQ96" i="7" s="1"/>
  <c r="AQ97" i="7" s="1"/>
  <c r="AQ98" i="7" s="1"/>
  <c r="E99" i="7" s="1"/>
  <c r="W60" i="7"/>
  <c r="AI60" i="7" s="1"/>
  <c r="AI61" i="7" s="1"/>
  <c r="AI62" i="7" s="1"/>
  <c r="AI63" i="7" s="1"/>
  <c r="AI64" i="7" s="1"/>
  <c r="AI65" i="7" s="1"/>
  <c r="AI66" i="7" s="1"/>
  <c r="AI67" i="7" s="1"/>
  <c r="AI68" i="7" s="1"/>
  <c r="AI69" i="7" s="1"/>
  <c r="AI70" i="7" s="1"/>
  <c r="AI71" i="7" s="1"/>
  <c r="E72" i="7" s="1"/>
  <c r="AT60" i="7"/>
  <c r="AT61" i="7" s="1"/>
  <c r="AT62" i="7" s="1"/>
  <c r="AT63" i="7" s="1"/>
  <c r="AT64" i="7" s="1"/>
  <c r="AT65" i="7" s="1"/>
  <c r="AT66" i="7" s="1"/>
  <c r="AT67" i="7" s="1"/>
  <c r="AT68" i="7" s="1"/>
  <c r="AT69" i="7" s="1"/>
  <c r="AT70" i="7" s="1"/>
  <c r="AT71" i="7" s="1"/>
  <c r="AT72" i="7" s="1"/>
  <c r="K73" i="7" s="1"/>
  <c r="AR95" i="7"/>
  <c r="AR96" i="7" s="1"/>
  <c r="AR97" i="7" s="1"/>
  <c r="AR98" i="7" s="1"/>
  <c r="AR99" i="7" s="1"/>
  <c r="AR100" i="7" s="1"/>
  <c r="AR101" i="7" s="1"/>
  <c r="AR102" i="7" s="1"/>
  <c r="AR103" i="7" s="1"/>
  <c r="AR104" i="7" s="1"/>
  <c r="AR105" i="7" s="1"/>
  <c r="AR106" i="7" s="1"/>
  <c r="AR107" i="7" s="1"/>
  <c r="AR108" i="7" s="1"/>
  <c r="AR109" i="7" s="1"/>
  <c r="AR110" i="7" s="1"/>
  <c r="AR111" i="7" s="1"/>
  <c r="E112" i="7" s="1"/>
  <c r="U95" i="7"/>
  <c r="V95" i="7" s="1"/>
  <c r="W95" i="7" s="1"/>
  <c r="W9" i="7"/>
  <c r="AH9" i="7" s="1"/>
  <c r="AH10" i="7" s="1"/>
  <c r="AH11" i="7" s="1"/>
  <c r="AH12" i="7" s="1"/>
  <c r="AH13" i="7" s="1"/>
  <c r="AH14" i="7" s="1"/>
  <c r="AH15" i="7" s="1"/>
  <c r="AH16" i="7" s="1"/>
  <c r="AH17" i="7" s="1"/>
  <c r="AH18" i="7" s="1"/>
  <c r="AH19" i="7" s="1"/>
  <c r="E20" i="7" s="1"/>
  <c r="AE9" i="7"/>
  <c r="AE10" i="7" s="1"/>
  <c r="AE11" i="7" s="1"/>
  <c r="AE12" i="7" s="1"/>
  <c r="AE13" i="7" s="1"/>
  <c r="AE14" i="7" s="1"/>
  <c r="AE15" i="7" s="1"/>
  <c r="AE16" i="7" s="1"/>
  <c r="AE17" i="7" s="1"/>
  <c r="AE18" i="7" s="1"/>
  <c r="AE19" i="7" s="1"/>
  <c r="AE20" i="7" s="1"/>
  <c r="AE21" i="7" s="1"/>
  <c r="AE22" i="7" s="1"/>
  <c r="AE23" i="7" s="1"/>
  <c r="AE24" i="7" s="1"/>
  <c r="AE25" i="7" s="1"/>
  <c r="AE26" i="7" s="1"/>
  <c r="AE27" i="7" s="1"/>
  <c r="K28" i="7" s="1"/>
  <c r="U93" i="7"/>
  <c r="V93" i="7" s="1"/>
  <c r="W93" i="7" s="1"/>
  <c r="BH76" i="7"/>
  <c r="BH77" i="7" s="1"/>
  <c r="BH78" i="7" s="1"/>
  <c r="BH79" i="7" s="1"/>
  <c r="BH80" i="7" s="1"/>
  <c r="BH81" i="7" s="1"/>
  <c r="BH82" i="7" s="1"/>
  <c r="BH83" i="7" s="1"/>
  <c r="BH84" i="7" s="1"/>
  <c r="BH85" i="7" s="1"/>
  <c r="BH86" i="7" s="1"/>
  <c r="BH87" i="7" s="1"/>
  <c r="BH88" i="7" s="1"/>
  <c r="BH89" i="7" s="1"/>
  <c r="BH90" i="7" s="1"/>
  <c r="BH91" i="7" s="1"/>
  <c r="BH92" i="7" s="1"/>
  <c r="K93" i="7" s="1"/>
  <c r="W62" i="7"/>
  <c r="AP62" i="7" s="1"/>
  <c r="AP63" i="7" s="1"/>
  <c r="AP64" i="7" s="1"/>
  <c r="AP65" i="7" s="1"/>
  <c r="AP66" i="7" s="1"/>
  <c r="AP67" i="7" s="1"/>
  <c r="AP68" i="7" s="1"/>
  <c r="AP69" i="7" s="1"/>
  <c r="AP70" i="7" s="1"/>
  <c r="AP71" i="7" s="1"/>
  <c r="AP72" i="7" s="1"/>
  <c r="E73" i="7" s="1"/>
  <c r="BF62" i="7"/>
  <c r="BF63" i="7" s="1"/>
  <c r="BF64" i="7" s="1"/>
  <c r="BF65" i="7" s="1"/>
  <c r="BF66" i="7" s="1"/>
  <c r="BF67" i="7" s="1"/>
  <c r="BF68" i="7" s="1"/>
  <c r="BF69" i="7" s="1"/>
  <c r="BF70" i="7" s="1"/>
  <c r="BF71" i="7" s="1"/>
  <c r="BF72" i="7" s="1"/>
  <c r="BF73" i="7" s="1"/>
  <c r="BF74" i="7" s="1"/>
  <c r="BF75" i="7" s="1"/>
  <c r="BF76" i="7" s="1"/>
  <c r="BF77" i="7" s="1"/>
  <c r="BF78" i="7" s="1"/>
  <c r="BF79" i="7" s="1"/>
  <c r="BF80" i="7" s="1"/>
  <c r="K81" i="7" s="1"/>
  <c r="AM3" i="7"/>
  <c r="AM4" i="7" s="1"/>
  <c r="AM5" i="7" s="1"/>
  <c r="E6" i="7" s="1"/>
  <c r="H2" i="1"/>
  <c r="AU71" i="7"/>
  <c r="AU72" i="7" s="1"/>
  <c r="AU73" i="7" s="1"/>
  <c r="AU74" i="7" s="1"/>
  <c r="AU75" i="7" s="1"/>
  <c r="AU76" i="7" s="1"/>
  <c r="AU77" i="7" s="1"/>
  <c r="AU78" i="7" s="1"/>
  <c r="AU79" i="7" s="1"/>
  <c r="AU80" i="7" s="1"/>
  <c r="AU81" i="7" s="1"/>
  <c r="AU82" i="7" s="1"/>
  <c r="AU83" i="7" s="1"/>
  <c r="AU84" i="7" s="1"/>
  <c r="AU85" i="7" s="1"/>
  <c r="AU86" i="7" s="1"/>
  <c r="AU87" i="7" s="1"/>
  <c r="AU88" i="7" s="1"/>
  <c r="AU89" i="7" s="1"/>
  <c r="AU90" i="7" s="1"/>
  <c r="AU91" i="7" s="1"/>
  <c r="AU92" i="7" s="1"/>
  <c r="AU93" i="7" s="1"/>
  <c r="AU94" i="7" s="1"/>
  <c r="AU95" i="7" s="1"/>
  <c r="AU96" i="7" s="1"/>
  <c r="AU97" i="7" s="1"/>
  <c r="AU98" i="7" s="1"/>
  <c r="AU99" i="7" s="1"/>
  <c r="AU100" i="7" s="1"/>
  <c r="AU101" i="7" s="1"/>
  <c r="AU102" i="7" s="1"/>
  <c r="AU103" i="7" s="1"/>
  <c r="AU104" i="7" s="1"/>
  <c r="AU105" i="7" s="1"/>
  <c r="AU106" i="7" s="1"/>
  <c r="AU107" i="7" s="1"/>
  <c r="K108" i="7" s="1"/>
  <c r="AN3" i="7"/>
  <c r="AN4" i="7" s="1"/>
  <c r="AN5" i="7" s="1"/>
  <c r="AN6" i="7" s="1"/>
  <c r="AN7" i="7" s="1"/>
  <c r="AN8" i="7" s="1"/>
  <c r="AN9" i="7" s="1"/>
  <c r="AN10" i="7" s="1"/>
  <c r="E11" i="7" s="1"/>
  <c r="H14" i="1"/>
  <c r="BE94" i="7"/>
  <c r="BE95" i="7" s="1"/>
  <c r="BE96" i="7" s="1"/>
  <c r="BE97" i="7" s="1"/>
  <c r="BE98" i="7" s="1"/>
  <c r="K99" i="7" s="1"/>
  <c r="W177" i="8"/>
  <c r="AX177" i="8" s="1"/>
  <c r="AX178" i="8" s="1"/>
  <c r="AX179" i="8" s="1"/>
  <c r="AX180" i="8" s="1"/>
  <c r="AL177" i="8"/>
  <c r="AL178" i="8" s="1"/>
  <c r="AL179" i="8" s="1"/>
  <c r="K180" i="8" s="1"/>
  <c r="U99" i="7" l="1"/>
  <c r="V99" i="7" s="1"/>
  <c r="W99" i="7" s="1"/>
  <c r="AA93" i="7"/>
  <c r="AA94" i="7" s="1"/>
  <c r="AA95" i="7" s="1"/>
  <c r="AA96" i="7" s="1"/>
  <c r="AA97" i="7" s="1"/>
  <c r="AA98" i="7" s="1"/>
  <c r="AA99" i="7" s="1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K112" i="7" s="1"/>
  <c r="U72" i="7"/>
  <c r="V72" i="7" s="1"/>
  <c r="W72" i="7" s="1"/>
  <c r="AZ72" i="7" s="1"/>
  <c r="AZ73" i="7" s="1"/>
  <c r="AZ74" i="7" s="1"/>
  <c r="AZ75" i="7" s="1"/>
  <c r="AZ76" i="7" s="1"/>
  <c r="AZ77" i="7" s="1"/>
  <c r="AZ78" i="7" s="1"/>
  <c r="AZ79" i="7" s="1"/>
  <c r="AZ80" i="7" s="1"/>
  <c r="AZ81" i="7" s="1"/>
  <c r="AZ82" i="7" s="1"/>
  <c r="AZ83" i="7" s="1"/>
  <c r="AZ84" i="7" s="1"/>
  <c r="AZ85" i="7" s="1"/>
  <c r="AZ86" i="7" s="1"/>
  <c r="AZ87" i="7" s="1"/>
  <c r="AZ88" i="7" s="1"/>
  <c r="AZ89" i="7" s="1"/>
  <c r="AZ90" i="7" s="1"/>
  <c r="E91" i="7" s="1"/>
  <c r="U20" i="7"/>
  <c r="V20" i="7" s="1"/>
  <c r="W20" i="7" s="1"/>
  <c r="AW20" i="7" s="1"/>
  <c r="AW21" i="7" s="1"/>
  <c r="AW22" i="7" s="1"/>
  <c r="AW23" i="7" s="1"/>
  <c r="AW24" i="7" s="1"/>
  <c r="AW25" i="7" s="1"/>
  <c r="AW26" i="7" s="1"/>
  <c r="AW27" i="7" s="1"/>
  <c r="AW28" i="7" s="1"/>
  <c r="AW29" i="7" s="1"/>
  <c r="AW30" i="7" s="1"/>
  <c r="AW31" i="7" s="1"/>
  <c r="AW32" i="7" s="1"/>
  <c r="AW33" i="7" s="1"/>
  <c r="AW34" i="7" s="1"/>
  <c r="AW35" i="7" s="1"/>
  <c r="AW36" i="7" s="1"/>
  <c r="AW37" i="7" s="1"/>
  <c r="AW38" i="7" s="1"/>
  <c r="AW39" i="7" s="1"/>
  <c r="AW40" i="7" s="1"/>
  <c r="AW41" i="7" s="1"/>
  <c r="E42" i="7" s="1"/>
  <c r="U180" i="8"/>
  <c r="V180" i="8" s="1"/>
  <c r="BE99" i="7"/>
  <c r="BE100" i="7" s="1"/>
  <c r="BE101" i="7" s="1"/>
  <c r="BE102" i="7" s="1"/>
  <c r="BE103" i="7" s="1"/>
  <c r="BE104" i="7" s="1"/>
  <c r="BE105" i="7" s="1"/>
  <c r="BE106" i="7" s="1"/>
  <c r="BE107" i="7" s="1"/>
  <c r="BE108" i="7" s="1"/>
  <c r="BE109" i="7" s="1"/>
  <c r="BE110" i="7" s="1"/>
  <c r="BE111" i="7" s="1"/>
  <c r="BE112" i="7" s="1"/>
  <c r="BE113" i="7" s="1"/>
  <c r="BE114" i="7" s="1"/>
  <c r="BE115" i="7" s="1"/>
  <c r="BE116" i="7" s="1"/>
  <c r="BE117" i="7" s="1"/>
  <c r="BE118" i="7" s="1"/>
  <c r="BE119" i="7" s="1"/>
  <c r="BE120" i="7" s="1"/>
  <c r="BE121" i="7" s="1"/>
  <c r="BE122" i="7" s="1"/>
  <c r="K123" i="7" s="1"/>
  <c r="BG95" i="7"/>
  <c r="BG96" i="7" s="1"/>
  <c r="BG97" i="7" s="1"/>
  <c r="K98" i="7" s="1"/>
  <c r="U11" i="7"/>
  <c r="V11" i="7" s="1"/>
  <c r="W11" i="7" s="1"/>
  <c r="AB11" i="7" s="1"/>
  <c r="AB12" i="7" s="1"/>
  <c r="AB13" i="7" s="1"/>
  <c r="AB14" i="7" s="1"/>
  <c r="AB15" i="7" s="1"/>
  <c r="AB16" i="7" s="1"/>
  <c r="AB17" i="7" s="1"/>
  <c r="AB18" i="7" s="1"/>
  <c r="AB19" i="7" s="1"/>
  <c r="AB20" i="7" s="1"/>
  <c r="AB21" i="7" s="1"/>
  <c r="AB22" i="7" s="1"/>
  <c r="AB23" i="7" s="1"/>
  <c r="AB24" i="7" s="1"/>
  <c r="AB25" i="7" s="1"/>
  <c r="AB26" i="7" s="1"/>
  <c r="AB27" i="7" s="1"/>
  <c r="E28" i="7" s="1"/>
  <c r="E181" i="8"/>
  <c r="AG96" i="7"/>
  <c r="AG97" i="7" s="1"/>
  <c r="E98" i="7" s="1"/>
  <c r="U112" i="7"/>
  <c r="V112" i="7" s="1"/>
  <c r="W112" i="7" s="1"/>
  <c r="U81" i="7"/>
  <c r="V81" i="7" s="1"/>
  <c r="U73" i="7"/>
  <c r="V73" i="7" s="1"/>
  <c r="W73" i="7" s="1"/>
  <c r="AT73" i="7" s="1"/>
  <c r="AT74" i="7" s="1"/>
  <c r="AT75" i="7" s="1"/>
  <c r="AT76" i="7" s="1"/>
  <c r="AT77" i="7" s="1"/>
  <c r="AT78" i="7" s="1"/>
  <c r="AT79" i="7" s="1"/>
  <c r="AT80" i="7" s="1"/>
  <c r="AT81" i="7" s="1"/>
  <c r="AT82" i="7" s="1"/>
  <c r="AT83" i="7" s="1"/>
  <c r="AT84" i="7" s="1"/>
  <c r="AT85" i="7" s="1"/>
  <c r="AT86" i="7" s="1"/>
  <c r="AT87" i="7" s="1"/>
  <c r="AT88" i="7" s="1"/>
  <c r="AT89" i="7" s="1"/>
  <c r="E90" i="7" s="1"/>
  <c r="AP73" i="7"/>
  <c r="AP74" i="7" s="1"/>
  <c r="AP75" i="7" s="1"/>
  <c r="AP76" i="7" s="1"/>
  <c r="AP77" i="7" s="1"/>
  <c r="AP78" i="7" s="1"/>
  <c r="AP79" i="7" s="1"/>
  <c r="AP80" i="7" s="1"/>
  <c r="AP81" i="7" s="1"/>
  <c r="AP82" i="7" s="1"/>
  <c r="AP83" i="7" s="1"/>
  <c r="AP84" i="7" s="1"/>
  <c r="AP85" i="7" s="1"/>
  <c r="AP86" i="7" s="1"/>
  <c r="AP87" i="7" s="1"/>
  <c r="AP88" i="7" s="1"/>
  <c r="AP89" i="7" s="1"/>
  <c r="AP90" i="7" s="1"/>
  <c r="K91" i="7" s="1"/>
  <c r="BH93" i="7"/>
  <c r="BH94" i="7" s="1"/>
  <c r="BH95" i="7" s="1"/>
  <c r="BH96" i="7" s="1"/>
  <c r="BH97" i="7" s="1"/>
  <c r="BH98" i="7" s="1"/>
  <c r="BH99" i="7" s="1"/>
  <c r="BH100" i="7" s="1"/>
  <c r="BH101" i="7" s="1"/>
  <c r="BH102" i="7" s="1"/>
  <c r="BH103" i="7" s="1"/>
  <c r="BH104" i="7" s="1"/>
  <c r="BH105" i="7" s="1"/>
  <c r="BH106" i="7" s="1"/>
  <c r="BH107" i="7" s="1"/>
  <c r="BH108" i="7" s="1"/>
  <c r="BH109" i="7" s="1"/>
  <c r="BH110" i="7" s="1"/>
  <c r="BH111" i="7" s="1"/>
  <c r="BH112" i="7" s="1"/>
  <c r="E113" i="7" s="1"/>
  <c r="W180" i="8" l="1"/>
  <c r="AL180" i="8" s="1"/>
  <c r="AJ180" i="8"/>
  <c r="AH20" i="7"/>
  <c r="AH21" i="7" s="1"/>
  <c r="AH22" i="7" s="1"/>
  <c r="AH23" i="7" s="1"/>
  <c r="AH24" i="7" s="1"/>
  <c r="AH25" i="7" s="1"/>
  <c r="AH26" i="7" s="1"/>
  <c r="AH27" i="7" s="1"/>
  <c r="AH28" i="7" s="1"/>
  <c r="AH29" i="7" s="1"/>
  <c r="AH30" i="7" s="1"/>
  <c r="AH31" i="7" s="1"/>
  <c r="AH32" i="7" s="1"/>
  <c r="AH33" i="7" s="1"/>
  <c r="AH34" i="7" s="1"/>
  <c r="AH35" i="7" s="1"/>
  <c r="AH36" i="7" s="1"/>
  <c r="AH37" i="7" s="1"/>
  <c r="AH38" i="7" s="1"/>
  <c r="AH39" i="7" s="1"/>
  <c r="AH40" i="7" s="1"/>
  <c r="AH41" i="7" s="1"/>
  <c r="AH42" i="7" s="1"/>
  <c r="K43" i="7" s="1"/>
  <c r="U113" i="7"/>
  <c r="V113" i="7" s="1"/>
  <c r="W113" i="7" s="1"/>
  <c r="AS113" i="7" s="1"/>
  <c r="AS114" i="7" s="1"/>
  <c r="AS115" i="7" s="1"/>
  <c r="AS116" i="7" s="1"/>
  <c r="AS117" i="7" s="1"/>
  <c r="AS118" i="7" s="1"/>
  <c r="E119" i="7" s="1"/>
  <c r="AI72" i="7"/>
  <c r="AI73" i="7" s="1"/>
  <c r="AI74" i="7" s="1"/>
  <c r="AI75" i="7" s="1"/>
  <c r="AI76" i="7" s="1"/>
  <c r="AI77" i="7" s="1"/>
  <c r="AI78" i="7" s="1"/>
  <c r="AI79" i="7" s="1"/>
  <c r="AI80" i="7" s="1"/>
  <c r="AI81" i="7" s="1"/>
  <c r="AI82" i="7" s="1"/>
  <c r="AI83" i="7" s="1"/>
  <c r="AI84" i="7" s="1"/>
  <c r="AI85" i="7" s="1"/>
  <c r="AI86" i="7" s="1"/>
  <c r="AI87" i="7" s="1"/>
  <c r="AI88" i="7" s="1"/>
  <c r="AI89" i="7" s="1"/>
  <c r="AI90" i="7" s="1"/>
  <c r="AI91" i="7" s="1"/>
  <c r="K92" i="7" s="1"/>
  <c r="AZ91" i="7"/>
  <c r="AZ92" i="7" s="1"/>
  <c r="AZ93" i="7" s="1"/>
  <c r="AZ94" i="7" s="1"/>
  <c r="AZ95" i="7" s="1"/>
  <c r="AZ96" i="7" s="1"/>
  <c r="AZ97" i="7" s="1"/>
  <c r="AZ98" i="7" s="1"/>
  <c r="AZ99" i="7" s="1"/>
  <c r="AZ100" i="7" s="1"/>
  <c r="AZ101" i="7" s="1"/>
  <c r="AZ102" i="7" s="1"/>
  <c r="AZ103" i="7" s="1"/>
  <c r="AZ104" i="7" s="1"/>
  <c r="AZ105" i="7" s="1"/>
  <c r="AZ106" i="7" s="1"/>
  <c r="AZ107" i="7" s="1"/>
  <c r="AZ108" i="7" s="1"/>
  <c r="AZ109" i="7" s="1"/>
  <c r="K110" i="7" s="1"/>
  <c r="U91" i="7"/>
  <c r="V91" i="7" s="1"/>
  <c r="W91" i="7" s="1"/>
  <c r="AA112" i="7"/>
  <c r="AA113" i="7" s="1"/>
  <c r="AA114" i="7" s="1"/>
  <c r="AA115" i="7" s="1"/>
  <c r="AA116" i="7" s="1"/>
  <c r="AA117" i="7" s="1"/>
  <c r="AA118" i="7" s="1"/>
  <c r="AA119" i="7" s="1"/>
  <c r="AA120" i="7" s="1"/>
  <c r="AA121" i="7" s="1"/>
  <c r="AA122" i="7" s="1"/>
  <c r="AA123" i="7" s="1"/>
  <c r="AA124" i="7" s="1"/>
  <c r="AA125" i="7" s="1"/>
  <c r="AA126" i="7" s="1"/>
  <c r="AA127" i="7" s="1"/>
  <c r="AA128" i="7" s="1"/>
  <c r="U28" i="7"/>
  <c r="V28" i="7" s="1"/>
  <c r="W28" i="7" s="1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E41" i="7" s="1"/>
  <c r="AR112" i="7"/>
  <c r="AR113" i="7" s="1"/>
  <c r="AR114" i="7" s="1"/>
  <c r="AR115" i="7" s="1"/>
  <c r="AR116" i="7" s="1"/>
  <c r="AR117" i="7" s="1"/>
  <c r="AR118" i="7" s="1"/>
  <c r="AR119" i="7" s="1"/>
  <c r="AR120" i="7" s="1"/>
  <c r="AR121" i="7" s="1"/>
  <c r="K122" i="7" s="1"/>
  <c r="U181" i="8"/>
  <c r="V181" i="8" s="1"/>
  <c r="W181" i="8" s="1"/>
  <c r="BD181" i="8" s="1"/>
  <c r="K182" i="8" s="1"/>
  <c r="W81" i="7"/>
  <c r="BF81" i="7" s="1"/>
  <c r="BF82" i="7" s="1"/>
  <c r="BF83" i="7" s="1"/>
  <c r="BF84" i="7" s="1"/>
  <c r="BF85" i="7" s="1"/>
  <c r="BF86" i="7" s="1"/>
  <c r="BF87" i="7" s="1"/>
  <c r="BF88" i="7" s="1"/>
  <c r="BF89" i="7" s="1"/>
  <c r="BF90" i="7" s="1"/>
  <c r="BF91" i="7" s="1"/>
  <c r="BF92" i="7" s="1"/>
  <c r="BF93" i="7" s="1"/>
  <c r="BF94" i="7" s="1"/>
  <c r="BF95" i="7" s="1"/>
  <c r="BF96" i="7" s="1"/>
  <c r="BF97" i="7" s="1"/>
  <c r="BF98" i="7" s="1"/>
  <c r="BF99" i="7" s="1"/>
  <c r="BF100" i="7" s="1"/>
  <c r="BF101" i="7" s="1"/>
  <c r="BF102" i="7" s="1"/>
  <c r="BF103" i="7" s="1"/>
  <c r="BF104" i="7" s="1"/>
  <c r="BF105" i="7" s="1"/>
  <c r="BF106" i="7" s="1"/>
  <c r="BF107" i="7" s="1"/>
  <c r="BF108" i="7" s="1"/>
  <c r="BF109" i="7" s="1"/>
  <c r="BF110" i="7" s="1"/>
  <c r="E111" i="7" s="1"/>
  <c r="BB81" i="7"/>
  <c r="BB82" i="7" s="1"/>
  <c r="BB83" i="7" s="1"/>
  <c r="BB84" i="7" s="1"/>
  <c r="BB85" i="7" s="1"/>
  <c r="BB86" i="7" s="1"/>
  <c r="BB87" i="7" s="1"/>
  <c r="BB88" i="7" s="1"/>
  <c r="BB89" i="7" s="1"/>
  <c r="K90" i="7" s="1"/>
  <c r="AN11" i="7"/>
  <c r="AN12" i="7" s="1"/>
  <c r="AN13" i="7" s="1"/>
  <c r="AN14" i="7" s="1"/>
  <c r="AN15" i="7" s="1"/>
  <c r="AN16" i="7" s="1"/>
  <c r="AN17" i="7" s="1"/>
  <c r="AN18" i="7" s="1"/>
  <c r="AN19" i="7" s="1"/>
  <c r="AN20" i="7" s="1"/>
  <c r="AN21" i="7" s="1"/>
  <c r="AN22" i="7" s="1"/>
  <c r="AN23" i="7" s="1"/>
  <c r="AN24" i="7" s="1"/>
  <c r="AN25" i="7" s="1"/>
  <c r="K26" i="7" s="1"/>
  <c r="AP91" i="7"/>
  <c r="AP92" i="7" s="1"/>
  <c r="AP93" i="7" s="1"/>
  <c r="AP94" i="7" s="1"/>
  <c r="AP95" i="7" s="1"/>
  <c r="AP96" i="7" s="1"/>
  <c r="AP97" i="7" s="1"/>
  <c r="AP98" i="7" s="1"/>
  <c r="AP99" i="7" s="1"/>
  <c r="AP100" i="7" s="1"/>
  <c r="AP101" i="7" s="1"/>
  <c r="AP102" i="7" s="1"/>
  <c r="AP103" i="7" s="1"/>
  <c r="AP104" i="7" s="1"/>
  <c r="AP105" i="7" s="1"/>
  <c r="AP106" i="7" s="1"/>
  <c r="AP107" i="7" s="1"/>
  <c r="AP108" i="7" s="1"/>
  <c r="E109" i="7" s="1"/>
  <c r="U98" i="7"/>
  <c r="V98" i="7" s="1"/>
  <c r="W98" i="7" s="1"/>
  <c r="BG98" i="7" s="1"/>
  <c r="BG99" i="7" s="1"/>
  <c r="BG100" i="7" s="1"/>
  <c r="BG101" i="7" s="1"/>
  <c r="BG102" i="7" s="1"/>
  <c r="BG103" i="7" s="1"/>
  <c r="BG104" i="7" s="1"/>
  <c r="BG105" i="7" s="1"/>
  <c r="BG106" i="7" s="1"/>
  <c r="BG107" i="7" s="1"/>
  <c r="BG108" i="7" s="1"/>
  <c r="BG109" i="7" s="1"/>
  <c r="BG110" i="7" s="1"/>
  <c r="BG111" i="7" s="1"/>
  <c r="BG112" i="7" s="1"/>
  <c r="BG113" i="7" s="1"/>
  <c r="BG114" i="7" s="1"/>
  <c r="BG115" i="7" s="1"/>
  <c r="BG116" i="7" s="1"/>
  <c r="BG117" i="7" s="1"/>
  <c r="BG118" i="7" s="1"/>
  <c r="BG119" i="7" s="1"/>
  <c r="BG120" i="7" s="1"/>
  <c r="BG121" i="7" s="1"/>
  <c r="BG122" i="7" s="1"/>
  <c r="BG123" i="7" s="1"/>
  <c r="BG124" i="7" s="1"/>
  <c r="E125" i="7" s="1"/>
  <c r="AQ99" i="7"/>
  <c r="AQ100" i="7" s="1"/>
  <c r="AQ101" i="7" s="1"/>
  <c r="AQ102" i="7" s="1"/>
  <c r="AQ103" i="7" s="1"/>
  <c r="AQ104" i="7" s="1"/>
  <c r="AQ105" i="7" s="1"/>
  <c r="AQ106" i="7" s="1"/>
  <c r="AQ107" i="7" s="1"/>
  <c r="AQ108" i="7" s="1"/>
  <c r="AQ109" i="7" s="1"/>
  <c r="AQ110" i="7" s="1"/>
  <c r="AQ111" i="7" s="1"/>
  <c r="AQ112" i="7" s="1"/>
  <c r="AQ113" i="7" s="1"/>
  <c r="AQ114" i="7" s="1"/>
  <c r="K115" i="7" s="1"/>
  <c r="U26" i="7" l="1"/>
  <c r="V26" i="7" s="1"/>
  <c r="BH113" i="7"/>
  <c r="BH114" i="7" s="1"/>
  <c r="BH115" i="7" s="1"/>
  <c r="BH116" i="7" s="1"/>
  <c r="BH117" i="7" s="1"/>
  <c r="BH118" i="7" s="1"/>
  <c r="BH119" i="7" s="1"/>
  <c r="BH120" i="7" s="1"/>
  <c r="E121" i="7" s="1"/>
  <c r="U43" i="7"/>
  <c r="V43" i="7" s="1"/>
  <c r="U92" i="7"/>
  <c r="V92" i="7" s="1"/>
  <c r="AJ181" i="8"/>
  <c r="E182" i="8" s="1"/>
  <c r="AX181" i="8"/>
  <c r="AX182" i="8" s="1"/>
  <c r="AX2" i="7" s="1"/>
  <c r="AL181" i="8"/>
  <c r="AL182" i="8" s="1"/>
  <c r="AL2" i="7"/>
  <c r="AB28" i="7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K42" i="7" s="1"/>
  <c r="AA129" i="7"/>
  <c r="AA130" i="7" s="1"/>
  <c r="AA131" i="7" s="1"/>
  <c r="E132" i="7" s="1"/>
  <c r="U90" i="7"/>
  <c r="V90" i="7" s="1"/>
  <c r="AG98" i="7"/>
  <c r="AG99" i="7" s="1"/>
  <c r="AG100" i="7" s="1"/>
  <c r="AG101" i="7" s="1"/>
  <c r="AG102" i="7" s="1"/>
  <c r="AG103" i="7" s="1"/>
  <c r="AG104" i="7" s="1"/>
  <c r="AG105" i="7" s="1"/>
  <c r="AG106" i="7" s="1"/>
  <c r="AG107" i="7" s="1"/>
  <c r="AG108" i="7" s="1"/>
  <c r="AG109" i="7" s="1"/>
  <c r="AG110" i="7" s="1"/>
  <c r="AG111" i="7" s="1"/>
  <c r="AG112" i="7" s="1"/>
  <c r="AG113" i="7" s="1"/>
  <c r="AG114" i="7" s="1"/>
  <c r="E115" i="7" s="1"/>
  <c r="W43" i="7" l="1"/>
  <c r="AH43" i="7" s="1"/>
  <c r="AH44" i="7" s="1"/>
  <c r="AH45" i="7" s="1"/>
  <c r="AH46" i="7" s="1"/>
  <c r="AH47" i="7" s="1"/>
  <c r="AH48" i="7" s="1"/>
  <c r="AH49" i="7" s="1"/>
  <c r="AH50" i="7" s="1"/>
  <c r="AH51" i="7" s="1"/>
  <c r="AH52" i="7" s="1"/>
  <c r="AH53" i="7" s="1"/>
  <c r="AH54" i="7" s="1"/>
  <c r="AH55" i="7" s="1"/>
  <c r="AH56" i="7" s="1"/>
  <c r="AH57" i="7" s="1"/>
  <c r="E58" i="7" s="1"/>
  <c r="BC43" i="7"/>
  <c r="BC44" i="7" s="1"/>
  <c r="BC45" i="7" s="1"/>
  <c r="BC46" i="7" s="1"/>
  <c r="BC47" i="7" s="1"/>
  <c r="BC48" i="7" s="1"/>
  <c r="BC49" i="7" s="1"/>
  <c r="BC50" i="7" s="1"/>
  <c r="BC51" i="7" s="1"/>
  <c r="BC52" i="7" s="1"/>
  <c r="BC53" i="7" s="1"/>
  <c r="BC54" i="7" s="1"/>
  <c r="BC55" i="7" s="1"/>
  <c r="BC56" i="7" s="1"/>
  <c r="K57" i="7" s="1"/>
  <c r="W26" i="7"/>
  <c r="AN26" i="7" s="1"/>
  <c r="AN27" i="7" s="1"/>
  <c r="AN28" i="7" s="1"/>
  <c r="AN29" i="7" s="1"/>
  <c r="AN30" i="7" s="1"/>
  <c r="AN31" i="7" s="1"/>
  <c r="AN32" i="7" s="1"/>
  <c r="AN33" i="7" s="1"/>
  <c r="AN34" i="7" s="1"/>
  <c r="AN35" i="7" s="1"/>
  <c r="AN36" i="7" s="1"/>
  <c r="K37" i="7" s="1"/>
  <c r="AF26" i="7"/>
  <c r="AF27" i="7" s="1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K41" i="7" s="1"/>
  <c r="AL3" i="7"/>
  <c r="AL4" i="7" s="1"/>
  <c r="AL5" i="7" s="1"/>
  <c r="AL6" i="7" s="1"/>
  <c r="AL7" i="7" s="1"/>
  <c r="E8" i="7" s="1"/>
  <c r="H7" i="1"/>
  <c r="U182" i="8"/>
  <c r="V182" i="8" s="1"/>
  <c r="W182" i="8" s="1"/>
  <c r="BD182" i="8" s="1"/>
  <c r="BD2" i="7" s="1"/>
  <c r="U115" i="7"/>
  <c r="V115" i="7" s="1"/>
  <c r="W115" i="7" s="1"/>
  <c r="AQ115" i="7" s="1"/>
  <c r="AQ116" i="7" s="1"/>
  <c r="AQ117" i="7" s="1"/>
  <c r="AQ118" i="7" s="1"/>
  <c r="AQ119" i="7" s="1"/>
  <c r="AQ120" i="7" s="1"/>
  <c r="AQ121" i="7" s="1"/>
  <c r="AQ122" i="7" s="1"/>
  <c r="AQ123" i="7" s="1"/>
  <c r="K124" i="7" s="1"/>
  <c r="W90" i="7"/>
  <c r="BB90" i="7" s="1"/>
  <c r="BB91" i="7" s="1"/>
  <c r="BB92" i="7" s="1"/>
  <c r="BB93" i="7" s="1"/>
  <c r="BB94" i="7" s="1"/>
  <c r="BB95" i="7" s="1"/>
  <c r="BB96" i="7" s="1"/>
  <c r="BB97" i="7" s="1"/>
  <c r="BB98" i="7" s="1"/>
  <c r="BB99" i="7" s="1"/>
  <c r="BB100" i="7" s="1"/>
  <c r="BB101" i="7" s="1"/>
  <c r="BB102" i="7" s="1"/>
  <c r="BB103" i="7" s="1"/>
  <c r="BB104" i="7" s="1"/>
  <c r="BB105" i="7" s="1"/>
  <c r="BB106" i="7" s="1"/>
  <c r="BB107" i="7" s="1"/>
  <c r="BB108" i="7" s="1"/>
  <c r="BB109" i="7" s="1"/>
  <c r="E110" i="7" s="1"/>
  <c r="AT90" i="7"/>
  <c r="AT91" i="7" s="1"/>
  <c r="AT92" i="7" s="1"/>
  <c r="AT93" i="7" s="1"/>
  <c r="AT94" i="7" s="1"/>
  <c r="AT95" i="7" s="1"/>
  <c r="AT96" i="7" s="1"/>
  <c r="AT97" i="7" s="1"/>
  <c r="AT98" i="7" s="1"/>
  <c r="AT99" i="7" s="1"/>
  <c r="AT100" i="7" s="1"/>
  <c r="AT101" i="7" s="1"/>
  <c r="AT102" i="7" s="1"/>
  <c r="AT103" i="7" s="1"/>
  <c r="AT104" i="7" s="1"/>
  <c r="AT105" i="7" s="1"/>
  <c r="AT106" i="7" s="1"/>
  <c r="AT107" i="7" s="1"/>
  <c r="AT108" i="7" s="1"/>
  <c r="AT109" i="7" s="1"/>
  <c r="AT110" i="7" s="1"/>
  <c r="K111" i="7" s="1"/>
  <c r="AX3" i="7"/>
  <c r="AX4" i="7" s="1"/>
  <c r="AX5" i="7" s="1"/>
  <c r="AX6" i="7" s="1"/>
  <c r="E7" i="7" s="1"/>
  <c r="H9" i="1"/>
  <c r="W92" i="7"/>
  <c r="AI92" i="7" s="1"/>
  <c r="AI93" i="7" s="1"/>
  <c r="AI94" i="7" s="1"/>
  <c r="AI95" i="7" s="1"/>
  <c r="AI96" i="7" s="1"/>
  <c r="AI97" i="7" s="1"/>
  <c r="AI98" i="7" s="1"/>
  <c r="AI99" i="7" s="1"/>
  <c r="AI100" i="7" s="1"/>
  <c r="AI101" i="7" s="1"/>
  <c r="AI102" i="7" s="1"/>
  <c r="AI103" i="7" s="1"/>
  <c r="AI104" i="7" s="1"/>
  <c r="AI105" i="7" s="1"/>
  <c r="AI106" i="7" s="1"/>
  <c r="AI107" i="7" s="1"/>
  <c r="E108" i="7" s="1"/>
  <c r="AC92" i="7"/>
  <c r="AC93" i="7" s="1"/>
  <c r="AC94" i="7" s="1"/>
  <c r="AC95" i="7" s="1"/>
  <c r="AC96" i="7" s="1"/>
  <c r="AC97" i="7" s="1"/>
  <c r="AC98" i="7" s="1"/>
  <c r="AC99" i="7" s="1"/>
  <c r="AC100" i="7" s="1"/>
  <c r="AC101" i="7" s="1"/>
  <c r="AC102" i="7" s="1"/>
  <c r="AC103" i="7" s="1"/>
  <c r="AC104" i="7" s="1"/>
  <c r="AC105" i="7" s="1"/>
  <c r="AC106" i="7" s="1"/>
  <c r="AC107" i="7" s="1"/>
  <c r="AC108" i="7" s="1"/>
  <c r="K109" i="7" s="1"/>
  <c r="U42" i="7"/>
  <c r="V42" i="7" s="1"/>
  <c r="AG115" i="7" l="1"/>
  <c r="AG116" i="7" s="1"/>
  <c r="AG117" i="7" s="1"/>
  <c r="AG118" i="7" s="1"/>
  <c r="AG119" i="7" s="1"/>
  <c r="AG120" i="7" s="1"/>
  <c r="AG121" i="7" s="1"/>
  <c r="AG122" i="7" s="1"/>
  <c r="AG123" i="7" s="1"/>
  <c r="AG124" i="7" s="1"/>
  <c r="AG125" i="7" s="1"/>
  <c r="AG126" i="7" s="1"/>
  <c r="K127" i="7" s="1"/>
  <c r="AJ182" i="8"/>
  <c r="AJ2" i="7" s="1"/>
  <c r="BD3" i="7"/>
  <c r="BD4" i="7" s="1"/>
  <c r="BD5" i="7" s="1"/>
  <c r="K6" i="7" s="1"/>
  <c r="H8" i="1"/>
  <c r="U8" i="7"/>
  <c r="V8" i="7" s="1"/>
  <c r="W8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E23" i="7" s="1"/>
  <c r="U41" i="7"/>
  <c r="V41" i="7" s="1"/>
  <c r="U37" i="7"/>
  <c r="V37" i="7" s="1"/>
  <c r="U109" i="7"/>
  <c r="V109" i="7" s="1"/>
  <c r="U108" i="7"/>
  <c r="V108" i="7" s="1"/>
  <c r="W108" i="7" s="1"/>
  <c r="AU108" i="7" s="1"/>
  <c r="AU109" i="7" s="1"/>
  <c r="AU110" i="7" s="1"/>
  <c r="AU111" i="7" s="1"/>
  <c r="AU112" i="7" s="1"/>
  <c r="AU113" i="7" s="1"/>
  <c r="E114" i="7" s="1"/>
  <c r="U111" i="7"/>
  <c r="V111" i="7" s="1"/>
  <c r="W42" i="7"/>
  <c r="AB42" i="7" s="1"/>
  <c r="AB43" i="7" s="1"/>
  <c r="AB44" i="7" s="1"/>
  <c r="AB45" i="7" s="1"/>
  <c r="AB46" i="7" s="1"/>
  <c r="AB47" i="7" s="1"/>
  <c r="AB48" i="7" s="1"/>
  <c r="AB49" i="7" s="1"/>
  <c r="AB50" i="7" s="1"/>
  <c r="AB51" i="7" s="1"/>
  <c r="AB52" i="7" s="1"/>
  <c r="AB53" i="7" s="1"/>
  <c r="AB54" i="7" s="1"/>
  <c r="AB55" i="7" s="1"/>
  <c r="AB56" i="7" s="1"/>
  <c r="E57" i="7" s="1"/>
  <c r="AW42" i="7"/>
  <c r="AW43" i="7" s="1"/>
  <c r="AW44" i="7" s="1"/>
  <c r="AW45" i="7" s="1"/>
  <c r="AW46" i="7" s="1"/>
  <c r="AW47" i="7" s="1"/>
  <c r="AW48" i="7" s="1"/>
  <c r="AW49" i="7" s="1"/>
  <c r="AW50" i="7" s="1"/>
  <c r="AW51" i="7" s="1"/>
  <c r="AW52" i="7" s="1"/>
  <c r="K53" i="7" s="1"/>
  <c r="U110" i="7"/>
  <c r="V110" i="7" s="1"/>
  <c r="W110" i="7" s="1"/>
  <c r="AZ110" i="7" s="1"/>
  <c r="AZ111" i="7" s="1"/>
  <c r="AZ112" i="7" s="1"/>
  <c r="AZ113" i="7" s="1"/>
  <c r="AZ114" i="7" s="1"/>
  <c r="AZ115" i="7" s="1"/>
  <c r="AZ116" i="7" s="1"/>
  <c r="AZ117" i="7" s="1"/>
  <c r="AZ118" i="7" s="1"/>
  <c r="AZ119" i="7" s="1"/>
  <c r="AZ120" i="7" s="1"/>
  <c r="AZ121" i="7" s="1"/>
  <c r="AZ122" i="7" s="1"/>
  <c r="AZ123" i="7" s="1"/>
  <c r="AZ124" i="7" s="1"/>
  <c r="AZ125" i="7" s="1"/>
  <c r="K126" i="7" s="1"/>
  <c r="U57" i="7" l="1"/>
  <c r="V57" i="7" s="1"/>
  <c r="W57" i="7" s="1"/>
  <c r="BC57" i="7" s="1"/>
  <c r="BC58" i="7" s="1"/>
  <c r="BC59" i="7" s="1"/>
  <c r="BC60" i="7" s="1"/>
  <c r="BC61" i="7" s="1"/>
  <c r="BC62" i="7" s="1"/>
  <c r="BC63" i="7" s="1"/>
  <c r="BC64" i="7" s="1"/>
  <c r="BC65" i="7" s="1"/>
  <c r="BC66" i="7" s="1"/>
  <c r="BC67" i="7" s="1"/>
  <c r="BC68" i="7" s="1"/>
  <c r="E69" i="7" s="1"/>
  <c r="W37" i="7"/>
  <c r="AN37" i="7" s="1"/>
  <c r="AN38" i="7" s="1"/>
  <c r="AN39" i="7" s="1"/>
  <c r="AN40" i="7" s="1"/>
  <c r="AN41" i="7" s="1"/>
  <c r="AN42" i="7" s="1"/>
  <c r="AN43" i="7" s="1"/>
  <c r="AN44" i="7" s="1"/>
  <c r="AN45" i="7" s="1"/>
  <c r="AN46" i="7" s="1"/>
  <c r="AN47" i="7" s="1"/>
  <c r="AN48" i="7" s="1"/>
  <c r="AN49" i="7" s="1"/>
  <c r="AN50" i="7" s="1"/>
  <c r="AN51" i="7" s="1"/>
  <c r="AN52" i="7" s="1"/>
  <c r="AN53" i="7" s="1"/>
  <c r="AN54" i="7" s="1"/>
  <c r="AN55" i="7" s="1"/>
  <c r="AN56" i="7" s="1"/>
  <c r="AN57" i="7" s="1"/>
  <c r="AN58" i="7" s="1"/>
  <c r="E59" i="7" s="1"/>
  <c r="AK37" i="7"/>
  <c r="AK38" i="7" s="1"/>
  <c r="AK39" i="7" s="1"/>
  <c r="AK40" i="7" s="1"/>
  <c r="AK41" i="7" s="1"/>
  <c r="AK42" i="7" s="1"/>
  <c r="AK43" i="7" s="1"/>
  <c r="AK44" i="7" s="1"/>
  <c r="AK45" i="7" s="1"/>
  <c r="AK46" i="7" s="1"/>
  <c r="AK47" i="7" s="1"/>
  <c r="AK48" i="7" s="1"/>
  <c r="AK49" i="7" s="1"/>
  <c r="AK50" i="7" s="1"/>
  <c r="AK51" i="7" s="1"/>
  <c r="AK52" i="7" s="1"/>
  <c r="AK53" i="7" s="1"/>
  <c r="AK54" i="7" s="1"/>
  <c r="AK55" i="7" s="1"/>
  <c r="AK56" i="7" s="1"/>
  <c r="AK57" i="7" s="1"/>
  <c r="K58" i="7" s="1"/>
  <c r="W111" i="7"/>
  <c r="AT111" i="7" s="1"/>
  <c r="AT112" i="7" s="1"/>
  <c r="AT113" i="7" s="1"/>
  <c r="AT114" i="7" s="1"/>
  <c r="AT115" i="7" s="1"/>
  <c r="AT116" i="7" s="1"/>
  <c r="AT117" i="7" s="1"/>
  <c r="AT118" i="7" s="1"/>
  <c r="AT119" i="7" s="1"/>
  <c r="AT120" i="7" s="1"/>
  <c r="AT121" i="7" s="1"/>
  <c r="AT122" i="7" s="1"/>
  <c r="AT123" i="7" s="1"/>
  <c r="AT124" i="7" s="1"/>
  <c r="AT125" i="7" s="1"/>
  <c r="AT126" i="7" s="1"/>
  <c r="AT127" i="7" s="1"/>
  <c r="AT128" i="7" s="1"/>
  <c r="BF111" i="7"/>
  <c r="BF112" i="7" s="1"/>
  <c r="BF113" i="7" s="1"/>
  <c r="K114" i="7" s="1"/>
  <c r="W41" i="7"/>
  <c r="AF41" i="7" s="1"/>
  <c r="AF42" i="7" s="1"/>
  <c r="AF43" i="7" s="1"/>
  <c r="AF44" i="7" s="1"/>
  <c r="AF45" i="7" s="1"/>
  <c r="AF46" i="7" s="1"/>
  <c r="AF47" i="7" s="1"/>
  <c r="AF48" i="7" s="1"/>
  <c r="AF49" i="7" s="1"/>
  <c r="AF50" i="7" s="1"/>
  <c r="AF51" i="7" s="1"/>
  <c r="AF52" i="7" s="1"/>
  <c r="E53" i="7" s="1"/>
  <c r="AE41" i="7"/>
  <c r="AE42" i="7" s="1"/>
  <c r="AE43" i="7" s="1"/>
  <c r="AE44" i="7" s="1"/>
  <c r="AE45" i="7" s="1"/>
  <c r="AE46" i="7" s="1"/>
  <c r="AE47" i="7" s="1"/>
  <c r="AE48" i="7" s="1"/>
  <c r="AE49" i="7" s="1"/>
  <c r="AE50" i="7" s="1"/>
  <c r="AE51" i="7" s="1"/>
  <c r="AE52" i="7" s="1"/>
  <c r="AE53" i="7" s="1"/>
  <c r="AE54" i="7" s="1"/>
  <c r="AE55" i="7" s="1"/>
  <c r="AE56" i="7" s="1"/>
  <c r="AE57" i="7" s="1"/>
  <c r="AE58" i="7" s="1"/>
  <c r="K59" i="7" s="1"/>
  <c r="AI108" i="7"/>
  <c r="AI109" i="7" s="1"/>
  <c r="AI110" i="7" s="1"/>
  <c r="AI111" i="7" s="1"/>
  <c r="AI112" i="7" s="1"/>
  <c r="AI113" i="7" s="1"/>
  <c r="AI114" i="7" s="1"/>
  <c r="AI115" i="7" s="1"/>
  <c r="AI116" i="7" s="1"/>
  <c r="AI117" i="7" s="1"/>
  <c r="AI118" i="7" s="1"/>
  <c r="AI119" i="7" s="1"/>
  <c r="AI120" i="7" s="1"/>
  <c r="AI121" i="7" s="1"/>
  <c r="AI122" i="7" s="1"/>
  <c r="AI123" i="7" s="1"/>
  <c r="AI124" i="7" s="1"/>
  <c r="AI125" i="7" s="1"/>
  <c r="AI126" i="7" s="1"/>
  <c r="AI127" i="7" s="1"/>
  <c r="AI128" i="7" s="1"/>
  <c r="U6" i="7"/>
  <c r="V6" i="7" s="1"/>
  <c r="AJ3" i="7"/>
  <c r="AJ4" i="7" s="1"/>
  <c r="AJ5" i="7" s="1"/>
  <c r="AJ6" i="7" s="1"/>
  <c r="K7" i="7" s="1"/>
  <c r="H3" i="1"/>
  <c r="AL8" i="7"/>
  <c r="AL9" i="7" s="1"/>
  <c r="AL10" i="7" s="1"/>
  <c r="AL11" i="7" s="1"/>
  <c r="AL12" i="7" s="1"/>
  <c r="AL13" i="7" s="1"/>
  <c r="AL14" i="7" s="1"/>
  <c r="AL15" i="7" s="1"/>
  <c r="AL16" i="7" s="1"/>
  <c r="AL17" i="7" s="1"/>
  <c r="AL18" i="7" s="1"/>
  <c r="K19" i="7" s="1"/>
  <c r="BB110" i="7"/>
  <c r="BB111" i="7" s="1"/>
  <c r="BB112" i="7" s="1"/>
  <c r="BB113" i="7" s="1"/>
  <c r="BB114" i="7" s="1"/>
  <c r="BB115" i="7" s="1"/>
  <c r="BB116" i="7" s="1"/>
  <c r="BB117" i="7" s="1"/>
  <c r="BB118" i="7" s="1"/>
  <c r="BB119" i="7" s="1"/>
  <c r="BB120" i="7" s="1"/>
  <c r="BB121" i="7" s="1"/>
  <c r="BB122" i="7" s="1"/>
  <c r="BB123" i="7" s="1"/>
  <c r="BB124" i="7" s="1"/>
  <c r="BB125" i="7" s="1"/>
  <c r="BB126" i="7" s="1"/>
  <c r="BB127" i="7" s="1"/>
  <c r="BB128" i="7" s="1"/>
  <c r="W109" i="7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19" i="7" s="1"/>
  <c r="AC120" i="7" s="1"/>
  <c r="AC121" i="7" s="1"/>
  <c r="AC122" i="7" s="1"/>
  <c r="AC123" i="7" s="1"/>
  <c r="AC124" i="7" s="1"/>
  <c r="AC125" i="7" s="1"/>
  <c r="AC126" i="7" s="1"/>
  <c r="AC127" i="7" s="1"/>
  <c r="AC128" i="7" s="1"/>
  <c r="AP109" i="7"/>
  <c r="AP110" i="7" s="1"/>
  <c r="AP111" i="7" s="1"/>
  <c r="AP112" i="7" s="1"/>
  <c r="AP113" i="7" s="1"/>
  <c r="AP114" i="7" s="1"/>
  <c r="AP115" i="7" s="1"/>
  <c r="AP116" i="7" s="1"/>
  <c r="AP117" i="7" s="1"/>
  <c r="E118" i="7" s="1"/>
  <c r="AI129" i="7" l="1"/>
  <c r="E130" i="7" s="1"/>
  <c r="AT129" i="7"/>
  <c r="AT130" i="7" s="1"/>
  <c r="AT131" i="7" s="1"/>
  <c r="AT132" i="7" s="1"/>
  <c r="AT133" i="7" s="1"/>
  <c r="AT134" i="7" s="1"/>
  <c r="AT135" i="7" s="1"/>
  <c r="E136" i="7" s="1"/>
  <c r="U114" i="7"/>
  <c r="V114" i="7" s="1"/>
  <c r="AC129" i="7"/>
  <c r="AC130" i="7" s="1"/>
  <c r="E131" i="7" s="1"/>
  <c r="U58" i="7"/>
  <c r="V58" i="7" s="1"/>
  <c r="U59" i="7"/>
  <c r="V59" i="7" s="1"/>
  <c r="W59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71" i="7" s="1"/>
  <c r="AE72" i="7" s="1"/>
  <c r="AE73" i="7" s="1"/>
  <c r="AE74" i="7" s="1"/>
  <c r="AE75" i="7" s="1"/>
  <c r="AE76" i="7" s="1"/>
  <c r="AE77" i="7" s="1"/>
  <c r="AE78" i="7" s="1"/>
  <c r="AE79" i="7" s="1"/>
  <c r="K80" i="7" s="1"/>
  <c r="E129" i="7"/>
  <c r="U53" i="7"/>
  <c r="V53" i="7" s="1"/>
  <c r="W53" i="7" s="1"/>
  <c r="AW53" i="7" s="1"/>
  <c r="AW54" i="7" s="1"/>
  <c r="AW55" i="7" s="1"/>
  <c r="AW56" i="7" s="1"/>
  <c r="AW57" i="7" s="1"/>
  <c r="AW58" i="7" s="1"/>
  <c r="AW59" i="7" s="1"/>
  <c r="AW60" i="7" s="1"/>
  <c r="AW61" i="7" s="1"/>
  <c r="AW62" i="7" s="1"/>
  <c r="AW63" i="7" s="1"/>
  <c r="AW64" i="7" s="1"/>
  <c r="AW65" i="7" s="1"/>
  <c r="AW66" i="7" s="1"/>
  <c r="AW67" i="7" s="1"/>
  <c r="AW68" i="7" s="1"/>
  <c r="AW69" i="7" s="1"/>
  <c r="AW70" i="7" s="1"/>
  <c r="AW71" i="7" s="1"/>
  <c r="AW72" i="7" s="1"/>
  <c r="AW73" i="7" s="1"/>
  <c r="AW74" i="7" s="1"/>
  <c r="AW75" i="7" s="1"/>
  <c r="AW76" i="7" s="1"/>
  <c r="AW77" i="7" s="1"/>
  <c r="AW78" i="7" s="1"/>
  <c r="E79" i="7" s="1"/>
  <c r="U7" i="7"/>
  <c r="V7" i="7" s="1"/>
  <c r="W6" i="7"/>
  <c r="BD6" i="7" s="1"/>
  <c r="BD7" i="7" s="1"/>
  <c r="BD8" i="7" s="1"/>
  <c r="BD9" i="7" s="1"/>
  <c r="BD10" i="7" s="1"/>
  <c r="BD11" i="7" s="1"/>
  <c r="BD12" i="7" s="1"/>
  <c r="BD13" i="7" s="1"/>
  <c r="BD14" i="7" s="1"/>
  <c r="BD15" i="7" s="1"/>
  <c r="BD16" i="7" s="1"/>
  <c r="BD17" i="7" s="1"/>
  <c r="BD18" i="7" s="1"/>
  <c r="BD19" i="7" s="1"/>
  <c r="BD20" i="7" s="1"/>
  <c r="BD21" i="7" s="1"/>
  <c r="BD22" i="7" s="1"/>
  <c r="BD23" i="7" s="1"/>
  <c r="BD24" i="7" s="1"/>
  <c r="E25" i="7" s="1"/>
  <c r="AM6" i="7"/>
  <c r="AM7" i="7" s="1"/>
  <c r="AM8" i="7" s="1"/>
  <c r="AM9" i="7" s="1"/>
  <c r="AM10" i="7" s="1"/>
  <c r="AM11" i="7" s="1"/>
  <c r="AM12" i="7" s="1"/>
  <c r="AM13" i="7" s="1"/>
  <c r="AM14" i="7" s="1"/>
  <c r="AM15" i="7" s="1"/>
  <c r="AM16" i="7" s="1"/>
  <c r="AM17" i="7" s="1"/>
  <c r="AM18" i="7" s="1"/>
  <c r="AM19" i="7" s="1"/>
  <c r="AM20" i="7" s="1"/>
  <c r="AM21" i="7" s="1"/>
  <c r="AM22" i="7" s="1"/>
  <c r="K23" i="7" s="1"/>
  <c r="AB57" i="7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K70" i="7" s="1"/>
  <c r="W58" i="7" l="1"/>
  <c r="AK58" i="7" s="1"/>
  <c r="AK59" i="7" s="1"/>
  <c r="AK60" i="7" s="1"/>
  <c r="AK61" i="7" s="1"/>
  <c r="AK62" i="7" s="1"/>
  <c r="AK63" i="7" s="1"/>
  <c r="AK64" i="7" s="1"/>
  <c r="AK65" i="7" s="1"/>
  <c r="AK66" i="7" s="1"/>
  <c r="AK67" i="7" s="1"/>
  <c r="AK68" i="7" s="1"/>
  <c r="AK69" i="7" s="1"/>
  <c r="AK70" i="7" s="1"/>
  <c r="AK71" i="7" s="1"/>
  <c r="AK72" i="7" s="1"/>
  <c r="AK73" i="7" s="1"/>
  <c r="AK74" i="7" s="1"/>
  <c r="AK75" i="7" s="1"/>
  <c r="AK76" i="7" s="1"/>
  <c r="AK77" i="7" s="1"/>
  <c r="AK78" i="7" s="1"/>
  <c r="AK79" i="7" s="1"/>
  <c r="E80" i="7" s="1"/>
  <c r="AH58" i="7"/>
  <c r="AH59" i="7" s="1"/>
  <c r="AH60" i="7" s="1"/>
  <c r="AH61" i="7" s="1"/>
  <c r="AH62" i="7" s="1"/>
  <c r="AH63" i="7" s="1"/>
  <c r="AH64" i="7" s="1"/>
  <c r="AH65" i="7" s="1"/>
  <c r="AH66" i="7" s="1"/>
  <c r="AH67" i="7" s="1"/>
  <c r="AH68" i="7" s="1"/>
  <c r="AH69" i="7" s="1"/>
  <c r="E70" i="7" s="1"/>
  <c r="W114" i="7"/>
  <c r="BF114" i="7" s="1"/>
  <c r="BF115" i="7" s="1"/>
  <c r="BF116" i="7" s="1"/>
  <c r="BF117" i="7" s="1"/>
  <c r="K118" i="7" s="1"/>
  <c r="AU114" i="7"/>
  <c r="AU115" i="7" s="1"/>
  <c r="AU116" i="7" s="1"/>
  <c r="AU117" i="7" s="1"/>
  <c r="AU118" i="7" s="1"/>
  <c r="AU119" i="7" s="1"/>
  <c r="AU120" i="7" s="1"/>
  <c r="AU121" i="7" s="1"/>
  <c r="AU122" i="7" s="1"/>
  <c r="AU123" i="7" s="1"/>
  <c r="AU124" i="7" s="1"/>
  <c r="K125" i="7" s="1"/>
  <c r="W7" i="7"/>
  <c r="AJ7" i="7" s="1"/>
  <c r="AJ8" i="7" s="1"/>
  <c r="AJ9" i="7" s="1"/>
  <c r="AJ10" i="7" s="1"/>
  <c r="AJ11" i="7" s="1"/>
  <c r="AJ12" i="7" s="1"/>
  <c r="AJ13" i="7" s="1"/>
  <c r="AJ14" i="7" s="1"/>
  <c r="AJ15" i="7" s="1"/>
  <c r="AJ16" i="7" s="1"/>
  <c r="AJ17" i="7" s="1"/>
  <c r="AJ18" i="7" s="1"/>
  <c r="E19" i="7" s="1"/>
  <c r="AX7" i="7"/>
  <c r="AX8" i="7" s="1"/>
  <c r="AX9" i="7" s="1"/>
  <c r="AX10" i="7" s="1"/>
  <c r="AX11" i="7" s="1"/>
  <c r="AX12" i="7" s="1"/>
  <c r="AX13" i="7" s="1"/>
  <c r="AX14" i="7" s="1"/>
  <c r="AX15" i="7" s="1"/>
  <c r="AX16" i="7" s="1"/>
  <c r="AX17" i="7" s="1"/>
  <c r="AX18" i="7" s="1"/>
  <c r="AX19" i="7" s="1"/>
  <c r="AX20" i="7" s="1"/>
  <c r="AX21" i="7" s="1"/>
  <c r="AX22" i="7" s="1"/>
  <c r="AX23" i="7" s="1"/>
  <c r="K24" i="7" s="1"/>
  <c r="AF53" i="7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K69" i="7" s="1"/>
  <c r="AN59" i="7"/>
  <c r="AN60" i="7" s="1"/>
  <c r="AN61" i="7" s="1"/>
  <c r="AN62" i="7" s="1"/>
  <c r="AN63" i="7" s="1"/>
  <c r="AN64" i="7" s="1"/>
  <c r="AN65" i="7" s="1"/>
  <c r="AN66" i="7" s="1"/>
  <c r="AN67" i="7" s="1"/>
  <c r="AN68" i="7" s="1"/>
  <c r="AN69" i="7" s="1"/>
  <c r="AN70" i="7" s="1"/>
  <c r="AN71" i="7" s="1"/>
  <c r="AN72" i="7" s="1"/>
  <c r="AN73" i="7" s="1"/>
  <c r="AN74" i="7" s="1"/>
  <c r="AN75" i="7" s="1"/>
  <c r="AN76" i="7" s="1"/>
  <c r="AN77" i="7" s="1"/>
  <c r="AN78" i="7" s="1"/>
  <c r="K79" i="7" s="1"/>
  <c r="U23" i="7"/>
  <c r="V23" i="7" s="1"/>
  <c r="U25" i="7"/>
  <c r="V25" i="7" s="1"/>
  <c r="W25" i="7" s="1"/>
  <c r="AV25" i="7" s="1"/>
  <c r="AV26" i="7" s="1"/>
  <c r="AV27" i="7" s="1"/>
  <c r="AV28" i="7" s="1"/>
  <c r="AV29" i="7" s="1"/>
  <c r="AV30" i="7" s="1"/>
  <c r="AV31" i="7" s="1"/>
  <c r="AV32" i="7" s="1"/>
  <c r="AV33" i="7" s="1"/>
  <c r="AV34" i="7" s="1"/>
  <c r="AV35" i="7" s="1"/>
  <c r="E36" i="7" s="1"/>
  <c r="BD25" i="7" l="1"/>
  <c r="BD26" i="7" s="1"/>
  <c r="BD27" i="7" s="1"/>
  <c r="BD28" i="7" s="1"/>
  <c r="BD29" i="7" s="1"/>
  <c r="BD30" i="7" s="1"/>
  <c r="BD31" i="7" s="1"/>
  <c r="BD32" i="7" s="1"/>
  <c r="BD33" i="7" s="1"/>
  <c r="BD34" i="7" s="1"/>
  <c r="BD35" i="7" s="1"/>
  <c r="BD36" i="7" s="1"/>
  <c r="BD37" i="7" s="1"/>
  <c r="BD38" i="7" s="1"/>
  <c r="K39" i="7" s="1"/>
  <c r="U69" i="7"/>
  <c r="V69" i="7" s="1"/>
  <c r="U19" i="7"/>
  <c r="V19" i="7" s="1"/>
  <c r="W19" i="7" s="1"/>
  <c r="AL19" i="7" s="1"/>
  <c r="AL20" i="7" s="1"/>
  <c r="AL21" i="7" s="1"/>
  <c r="AL22" i="7" s="1"/>
  <c r="AL23" i="7" s="1"/>
  <c r="AL24" i="7" s="1"/>
  <c r="AL25" i="7" s="1"/>
  <c r="AL26" i="7" s="1"/>
  <c r="AL27" i="7" s="1"/>
  <c r="AL28" i="7" s="1"/>
  <c r="AL29" i="7" s="1"/>
  <c r="AL30" i="7" s="1"/>
  <c r="AL31" i="7" s="1"/>
  <c r="AL32" i="7" s="1"/>
  <c r="AL33" i="7" s="1"/>
  <c r="AL34" i="7" s="1"/>
  <c r="AL35" i="7" s="1"/>
  <c r="AL36" i="7" s="1"/>
  <c r="AL37" i="7" s="1"/>
  <c r="AL38" i="7" s="1"/>
  <c r="AL39" i="7" s="1"/>
  <c r="K40" i="7" s="1"/>
  <c r="U125" i="7"/>
  <c r="V125" i="7" s="1"/>
  <c r="U118" i="7"/>
  <c r="V118" i="7" s="1"/>
  <c r="U79" i="7"/>
  <c r="V79" i="7" s="1"/>
  <c r="U24" i="7"/>
  <c r="V24" i="7" s="1"/>
  <c r="U80" i="7"/>
  <c r="V80" i="7" s="1"/>
  <c r="W80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E95" i="7" s="1"/>
  <c r="AE96" i="7" s="1"/>
  <c r="E97" i="7" s="1"/>
  <c r="W23" i="7"/>
  <c r="AM23" i="7" s="1"/>
  <c r="AM24" i="7" s="1"/>
  <c r="AM25" i="7" s="1"/>
  <c r="AM26" i="7" s="1"/>
  <c r="AM27" i="7" s="1"/>
  <c r="AM28" i="7" s="1"/>
  <c r="AM29" i="7" s="1"/>
  <c r="AM30" i="7" s="1"/>
  <c r="AM31" i="7" s="1"/>
  <c r="AM32" i="7" s="1"/>
  <c r="AM33" i="7" s="1"/>
  <c r="AM34" i="7" s="1"/>
  <c r="E35" i="7" s="1"/>
  <c r="AD23" i="7"/>
  <c r="AD24" i="7" s="1"/>
  <c r="AD25" i="7" s="1"/>
  <c r="AD26" i="7" s="1"/>
  <c r="AD27" i="7" s="1"/>
  <c r="AD28" i="7" s="1"/>
  <c r="AD29" i="7" s="1"/>
  <c r="AD30" i="7" s="1"/>
  <c r="AD31" i="7" s="1"/>
  <c r="AD32" i="7" s="1"/>
  <c r="AD33" i="7" s="1"/>
  <c r="AD34" i="7" s="1"/>
  <c r="AD35" i="7" s="1"/>
  <c r="K36" i="7" s="1"/>
  <c r="U36" i="7" s="1"/>
  <c r="V36" i="7" s="1"/>
  <c r="U70" i="7"/>
  <c r="V70" i="7" s="1"/>
  <c r="W70" i="7" s="1"/>
  <c r="AB70" i="7" s="1"/>
  <c r="AB71" i="7" s="1"/>
  <c r="AB72" i="7" s="1"/>
  <c r="AB73" i="7" s="1"/>
  <c r="AB74" i="7" s="1"/>
  <c r="AB75" i="7" s="1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E89" i="7" s="1"/>
  <c r="W36" i="7" l="1"/>
  <c r="AV36" i="7"/>
  <c r="AV37" i="7" s="1"/>
  <c r="AV38" i="7" s="1"/>
  <c r="AV39" i="7" s="1"/>
  <c r="AV40" i="7" s="1"/>
  <c r="AV41" i="7" s="1"/>
  <c r="AV42" i="7" s="1"/>
  <c r="AV43" i="7" s="1"/>
  <c r="AV44" i="7" s="1"/>
  <c r="AV45" i="7" s="1"/>
  <c r="AV46" i="7" s="1"/>
  <c r="AV47" i="7" s="1"/>
  <c r="AV48" i="7" s="1"/>
  <c r="AV49" i="7" s="1"/>
  <c r="AV50" i="7" s="1"/>
  <c r="K51" i="7" s="1"/>
  <c r="AH70" i="7"/>
  <c r="AH71" i="7" s="1"/>
  <c r="AH72" i="7" s="1"/>
  <c r="AH73" i="7" s="1"/>
  <c r="AH74" i="7" s="1"/>
  <c r="AH75" i="7" s="1"/>
  <c r="AH76" i="7" s="1"/>
  <c r="AH77" i="7" s="1"/>
  <c r="AH78" i="7" s="1"/>
  <c r="AH79" i="7" s="1"/>
  <c r="AH80" i="7" s="1"/>
  <c r="AH81" i="7" s="1"/>
  <c r="AH82" i="7" s="1"/>
  <c r="AH83" i="7" s="1"/>
  <c r="AH84" i="7" s="1"/>
  <c r="AH85" i="7" s="1"/>
  <c r="AH86" i="7" s="1"/>
  <c r="K87" i="7" s="1"/>
  <c r="AD36" i="7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AD47" i="7" s="1"/>
  <c r="AD48" i="7" s="1"/>
  <c r="AD49" i="7" s="1"/>
  <c r="AD50" i="7" s="1"/>
  <c r="AD51" i="7" s="1"/>
  <c r="AD52" i="7" s="1"/>
  <c r="AD53" i="7" s="1"/>
  <c r="AD54" i="7" s="1"/>
  <c r="AD55" i="7" s="1"/>
  <c r="E56" i="7" s="1"/>
  <c r="W118" i="7"/>
  <c r="BF118" i="7" s="1"/>
  <c r="BF119" i="7" s="1"/>
  <c r="BF120" i="7" s="1"/>
  <c r="BF121" i="7" s="1"/>
  <c r="BF122" i="7" s="1"/>
  <c r="BF123" i="7" s="1"/>
  <c r="BF124" i="7" s="1"/>
  <c r="BF125" i="7" s="1"/>
  <c r="BF126" i="7" s="1"/>
  <c r="BF127" i="7" s="1"/>
  <c r="BF128" i="7" s="1"/>
  <c r="AP118" i="7"/>
  <c r="AP119" i="7" s="1"/>
  <c r="AP120" i="7" s="1"/>
  <c r="AP121" i="7" s="1"/>
  <c r="AP122" i="7" s="1"/>
  <c r="AP123" i="7" s="1"/>
  <c r="AP124" i="7" s="1"/>
  <c r="AP125" i="7" s="1"/>
  <c r="AP126" i="7" s="1"/>
  <c r="AP127" i="7" s="1"/>
  <c r="AP128" i="7" s="1"/>
  <c r="W125" i="7"/>
  <c r="AU125" i="7" s="1"/>
  <c r="AU126" i="7" s="1"/>
  <c r="AU127" i="7" s="1"/>
  <c r="AU128" i="7" s="1"/>
  <c r="BG125" i="7"/>
  <c r="BG126" i="7" s="1"/>
  <c r="BG127" i="7" s="1"/>
  <c r="BG128" i="7" s="1"/>
  <c r="AK80" i="7"/>
  <c r="AK81" i="7" s="1"/>
  <c r="AK82" i="7" s="1"/>
  <c r="AK83" i="7" s="1"/>
  <c r="AK84" i="7" s="1"/>
  <c r="AK85" i="7" s="1"/>
  <c r="AK86" i="7" s="1"/>
  <c r="AK87" i="7" s="1"/>
  <c r="AK88" i="7" s="1"/>
  <c r="K89" i="7" s="1"/>
  <c r="AJ19" i="7"/>
  <c r="AJ20" i="7" s="1"/>
  <c r="AJ21" i="7" s="1"/>
  <c r="AJ22" i="7" s="1"/>
  <c r="AJ23" i="7" s="1"/>
  <c r="AJ24" i="7" s="1"/>
  <c r="AJ25" i="7" s="1"/>
  <c r="AJ26" i="7" s="1"/>
  <c r="AJ27" i="7" s="1"/>
  <c r="AJ28" i="7" s="1"/>
  <c r="AJ29" i="7" s="1"/>
  <c r="AJ30" i="7" s="1"/>
  <c r="AJ31" i="7" s="1"/>
  <c r="AJ32" i="7" s="1"/>
  <c r="AJ33" i="7" s="1"/>
  <c r="AJ34" i="7" s="1"/>
  <c r="K35" i="7" s="1"/>
  <c r="W69" i="7"/>
  <c r="AF69" i="7" s="1"/>
  <c r="AF70" i="7" s="1"/>
  <c r="AF71" i="7" s="1"/>
  <c r="AF72" i="7" s="1"/>
  <c r="AF73" i="7" s="1"/>
  <c r="AF74" i="7" s="1"/>
  <c r="AF75" i="7" s="1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E87" i="7" s="1"/>
  <c r="BC69" i="7"/>
  <c r="BC70" i="7" s="1"/>
  <c r="BC71" i="7" s="1"/>
  <c r="BC72" i="7" s="1"/>
  <c r="BC73" i="7" s="1"/>
  <c r="BC74" i="7" s="1"/>
  <c r="BC75" i="7" s="1"/>
  <c r="BC76" i="7" s="1"/>
  <c r="BC77" i="7" s="1"/>
  <c r="BC78" i="7" s="1"/>
  <c r="BC79" i="7" s="1"/>
  <c r="BC80" i="7" s="1"/>
  <c r="BC81" i="7" s="1"/>
  <c r="BC82" i="7" s="1"/>
  <c r="BC83" i="7" s="1"/>
  <c r="BC84" i="7" s="1"/>
  <c r="BC85" i="7" s="1"/>
  <c r="BC86" i="7" s="1"/>
  <c r="BC87" i="7" s="1"/>
  <c r="K88" i="7" s="1"/>
  <c r="W24" i="7"/>
  <c r="AX24" i="7" s="1"/>
  <c r="AX25" i="7" s="1"/>
  <c r="AX26" i="7" s="1"/>
  <c r="AX27" i="7" s="1"/>
  <c r="AX28" i="7" s="1"/>
  <c r="AX29" i="7" s="1"/>
  <c r="AX30" i="7" s="1"/>
  <c r="AX31" i="7" s="1"/>
  <c r="AX32" i="7" s="1"/>
  <c r="AX33" i="7" s="1"/>
  <c r="AX34" i="7" s="1"/>
  <c r="AX35" i="7" s="1"/>
  <c r="AX36" i="7" s="1"/>
  <c r="AX37" i="7" s="1"/>
  <c r="AX38" i="7" s="1"/>
  <c r="AX39" i="7" s="1"/>
  <c r="E40" i="7" s="1"/>
  <c r="BA24" i="7"/>
  <c r="BA25" i="7" s="1"/>
  <c r="BA26" i="7" s="1"/>
  <c r="BA27" i="7" s="1"/>
  <c r="BA28" i="7" s="1"/>
  <c r="BA29" i="7" s="1"/>
  <c r="BA30" i="7" s="1"/>
  <c r="BA31" i="7" s="1"/>
  <c r="BA32" i="7" s="1"/>
  <c r="BA33" i="7" s="1"/>
  <c r="BA34" i="7" s="1"/>
  <c r="BA35" i="7" s="1"/>
  <c r="BA36" i="7" s="1"/>
  <c r="BA37" i="7" s="1"/>
  <c r="BA38" i="7" s="1"/>
  <c r="E39" i="7" s="1"/>
  <c r="W79" i="7"/>
  <c r="AN79" i="7" s="1"/>
  <c r="AN80" i="7" s="1"/>
  <c r="AN81" i="7" s="1"/>
  <c r="AN82" i="7" s="1"/>
  <c r="AN83" i="7" s="1"/>
  <c r="AN84" i="7" s="1"/>
  <c r="AN85" i="7" s="1"/>
  <c r="AN86" i="7" s="1"/>
  <c r="AN87" i="7" s="1"/>
  <c r="E88" i="7" s="1"/>
  <c r="AW79" i="7"/>
  <c r="AW80" i="7" s="1"/>
  <c r="AW81" i="7" s="1"/>
  <c r="AW82" i="7" s="1"/>
  <c r="AW83" i="7" s="1"/>
  <c r="AW84" i="7" s="1"/>
  <c r="AW85" i="7" s="1"/>
  <c r="AW86" i="7" s="1"/>
  <c r="AW87" i="7" s="1"/>
  <c r="AW88" i="7" s="1"/>
  <c r="AW89" i="7" s="1"/>
  <c r="AW90" i="7" s="1"/>
  <c r="AW91" i="7" s="1"/>
  <c r="AW92" i="7" s="1"/>
  <c r="AW93" i="7" s="1"/>
  <c r="AW94" i="7" s="1"/>
  <c r="AW95" i="7" s="1"/>
  <c r="AW96" i="7" s="1"/>
  <c r="K97" i="7" s="1"/>
  <c r="U88" i="7" l="1"/>
  <c r="V88" i="7" s="1"/>
  <c r="W88" i="7" s="1"/>
  <c r="BG129" i="7"/>
  <c r="BG130" i="7" s="1"/>
  <c r="BG131" i="7" s="1"/>
  <c r="BG132" i="7" s="1"/>
  <c r="BG133" i="7" s="1"/>
  <c r="BG134" i="7" s="1"/>
  <c r="BG135" i="7" s="1"/>
  <c r="BG136" i="7" s="1"/>
  <c r="BG137" i="7" s="1"/>
  <c r="BG138" i="7" s="1"/>
  <c r="BG139" i="7" s="1"/>
  <c r="BG140" i="7" s="1"/>
  <c r="BG141" i="7" s="1"/>
  <c r="BG142" i="7" s="1"/>
  <c r="BG143" i="7" s="1"/>
  <c r="E144" i="7" s="1"/>
  <c r="AU129" i="7"/>
  <c r="AU130" i="7" s="1"/>
  <c r="AU131" i="7" s="1"/>
  <c r="AU132" i="7" s="1"/>
  <c r="K133" i="7" s="1"/>
  <c r="AP129" i="7"/>
  <c r="AP130" i="7" s="1"/>
  <c r="AP131" i="7" s="1"/>
  <c r="AP132" i="7" s="1"/>
  <c r="AP133" i="7" s="1"/>
  <c r="AP134" i="7" s="1"/>
  <c r="K135" i="7" s="1"/>
  <c r="BF129" i="7"/>
  <c r="BF130" i="7" s="1"/>
  <c r="BF131" i="7" s="1"/>
  <c r="BF132" i="7" s="1"/>
  <c r="BF133" i="7" s="1"/>
  <c r="BF134" i="7" s="1"/>
  <c r="E135" i="7" s="1"/>
  <c r="U39" i="7"/>
  <c r="V39" i="7" s="1"/>
  <c r="W39" i="7" s="1"/>
  <c r="BD39" i="7" s="1"/>
  <c r="BD40" i="7" s="1"/>
  <c r="BD41" i="7" s="1"/>
  <c r="BD42" i="7" s="1"/>
  <c r="BD43" i="7" s="1"/>
  <c r="BD44" i="7" s="1"/>
  <c r="BD45" i="7" s="1"/>
  <c r="BD46" i="7" s="1"/>
  <c r="BD47" i="7" s="1"/>
  <c r="BD48" i="7" s="1"/>
  <c r="BD49" i="7" s="1"/>
  <c r="BD50" i="7" s="1"/>
  <c r="BD51" i="7" s="1"/>
  <c r="E52" i="7" s="1"/>
  <c r="BC88" i="7"/>
  <c r="BC89" i="7" s="1"/>
  <c r="BC90" i="7" s="1"/>
  <c r="BC91" i="7" s="1"/>
  <c r="BC92" i="7" s="1"/>
  <c r="BC93" i="7" s="1"/>
  <c r="BC94" i="7" s="1"/>
  <c r="BC95" i="7" s="1"/>
  <c r="BC96" i="7" s="1"/>
  <c r="BC97" i="7" s="1"/>
  <c r="BC98" i="7" s="1"/>
  <c r="BC99" i="7" s="1"/>
  <c r="BC100" i="7" s="1"/>
  <c r="BC101" i="7" s="1"/>
  <c r="BC102" i="7" s="1"/>
  <c r="BC103" i="7" s="1"/>
  <c r="BC104" i="7" s="1"/>
  <c r="BC105" i="7" s="1"/>
  <c r="BC106" i="7" s="1"/>
  <c r="E107" i="7" s="1"/>
  <c r="AH87" i="7"/>
  <c r="AH88" i="7" s="1"/>
  <c r="AH89" i="7" s="1"/>
  <c r="AH90" i="7" s="1"/>
  <c r="AH91" i="7" s="1"/>
  <c r="AH92" i="7" s="1"/>
  <c r="AH93" i="7" s="1"/>
  <c r="AH94" i="7" s="1"/>
  <c r="AH95" i="7" s="1"/>
  <c r="AH96" i="7" s="1"/>
  <c r="AH97" i="7" s="1"/>
  <c r="AH98" i="7" s="1"/>
  <c r="AH99" i="7" s="1"/>
  <c r="AH100" i="7" s="1"/>
  <c r="AH101" i="7" s="1"/>
  <c r="AH102" i="7" s="1"/>
  <c r="AH103" i="7" s="1"/>
  <c r="AH104" i="7" s="1"/>
  <c r="E105" i="7" s="1"/>
  <c r="U89" i="7"/>
  <c r="V89" i="7" s="1"/>
  <c r="U97" i="7"/>
  <c r="V97" i="7" s="1"/>
  <c r="U40" i="7"/>
  <c r="V40" i="7" s="1"/>
  <c r="W40" i="7" s="1"/>
  <c r="AL40" i="7" s="1"/>
  <c r="AL41" i="7" s="1"/>
  <c r="AL42" i="7" s="1"/>
  <c r="AL43" i="7" s="1"/>
  <c r="AL44" i="7" s="1"/>
  <c r="AL45" i="7" s="1"/>
  <c r="AL46" i="7" s="1"/>
  <c r="AL47" i="7" s="1"/>
  <c r="AL48" i="7" s="1"/>
  <c r="AL49" i="7" s="1"/>
  <c r="AL50" i="7" s="1"/>
  <c r="AL51" i="7" s="1"/>
  <c r="AL52" i="7" s="1"/>
  <c r="AL53" i="7" s="1"/>
  <c r="AL54" i="7" s="1"/>
  <c r="E55" i="7" s="1"/>
  <c r="AF87" i="7"/>
  <c r="AF88" i="7" s="1"/>
  <c r="AF89" i="7" s="1"/>
  <c r="AF90" i="7" s="1"/>
  <c r="AF91" i="7" s="1"/>
  <c r="AF92" i="7" s="1"/>
  <c r="AF93" i="7" s="1"/>
  <c r="AF94" i="7" s="1"/>
  <c r="AF95" i="7" s="1"/>
  <c r="AF96" i="7" s="1"/>
  <c r="AF97" i="7" s="1"/>
  <c r="AF98" i="7" s="1"/>
  <c r="AF99" i="7" s="1"/>
  <c r="AF100" i="7" s="1"/>
  <c r="AF101" i="7" s="1"/>
  <c r="AF102" i="7" s="1"/>
  <c r="AF103" i="7" s="1"/>
  <c r="K104" i="7" s="1"/>
  <c r="U87" i="7"/>
  <c r="V87" i="7" s="1"/>
  <c r="W87" i="7" s="1"/>
  <c r="U35" i="7"/>
  <c r="V35" i="7" s="1"/>
  <c r="AX40" i="7" l="1"/>
  <c r="AX41" i="7" s="1"/>
  <c r="AX42" i="7" s="1"/>
  <c r="AX43" i="7" s="1"/>
  <c r="AX44" i="7" s="1"/>
  <c r="AX45" i="7" s="1"/>
  <c r="AX46" i="7" s="1"/>
  <c r="AX47" i="7" s="1"/>
  <c r="AX48" i="7" s="1"/>
  <c r="AX49" i="7" s="1"/>
  <c r="AX50" i="7" s="1"/>
  <c r="AX51" i="7" s="1"/>
  <c r="K52" i="7" s="1"/>
  <c r="W97" i="7"/>
  <c r="AW97" i="7" s="1"/>
  <c r="AW98" i="7" s="1"/>
  <c r="AW99" i="7" s="1"/>
  <c r="AW100" i="7" s="1"/>
  <c r="AW101" i="7" s="1"/>
  <c r="AW102" i="7" s="1"/>
  <c r="AW103" i="7" s="1"/>
  <c r="AW104" i="7" s="1"/>
  <c r="AW105" i="7" s="1"/>
  <c r="E106" i="7" s="1"/>
  <c r="AE97" i="7"/>
  <c r="AE98" i="7" s="1"/>
  <c r="AE99" i="7" s="1"/>
  <c r="AE100" i="7" s="1"/>
  <c r="AE101" i="7" s="1"/>
  <c r="AE102" i="7" s="1"/>
  <c r="AE103" i="7" s="1"/>
  <c r="AE104" i="7" s="1"/>
  <c r="AE105" i="7" s="1"/>
  <c r="AE106" i="7" s="1"/>
  <c r="K107" i="7" s="1"/>
  <c r="W89" i="7"/>
  <c r="AK89" i="7" s="1"/>
  <c r="AK90" i="7" s="1"/>
  <c r="AK91" i="7" s="1"/>
  <c r="AK92" i="7" s="1"/>
  <c r="AK93" i="7" s="1"/>
  <c r="AK94" i="7" s="1"/>
  <c r="AK95" i="7" s="1"/>
  <c r="AK96" i="7" s="1"/>
  <c r="AK97" i="7" s="1"/>
  <c r="AK98" i="7" s="1"/>
  <c r="AK99" i="7" s="1"/>
  <c r="AK100" i="7" s="1"/>
  <c r="AK101" i="7" s="1"/>
  <c r="AK102" i="7" s="1"/>
  <c r="AK103" i="7" s="1"/>
  <c r="AK104" i="7" s="1"/>
  <c r="AK105" i="7" s="1"/>
  <c r="K106" i="7" s="1"/>
  <c r="AB89" i="7"/>
  <c r="AB90" i="7" s="1"/>
  <c r="AB91" i="7" s="1"/>
  <c r="AB92" i="7" s="1"/>
  <c r="AB93" i="7" s="1"/>
  <c r="AB94" i="7" s="1"/>
  <c r="AB95" i="7" s="1"/>
  <c r="AB96" i="7" s="1"/>
  <c r="AB97" i="7" s="1"/>
  <c r="AB98" i="7" s="1"/>
  <c r="AB99" i="7" s="1"/>
  <c r="AB100" i="7" s="1"/>
  <c r="AB101" i="7" s="1"/>
  <c r="AB102" i="7" s="1"/>
  <c r="AB103" i="7" s="1"/>
  <c r="E104" i="7" s="1"/>
  <c r="U135" i="7"/>
  <c r="V135" i="7" s="1"/>
  <c r="W135" i="7" s="1"/>
  <c r="BF135" i="7"/>
  <c r="BF136" i="7" s="1"/>
  <c r="BF137" i="7" s="1"/>
  <c r="BF138" i="7" s="1"/>
  <c r="BF139" i="7" s="1"/>
  <c r="BF140" i="7" s="1"/>
  <c r="BF141" i="7" s="1"/>
  <c r="BF142" i="7" s="1"/>
  <c r="BF143" i="7" s="1"/>
  <c r="BF144" i="7" s="1"/>
  <c r="BF145" i="7" s="1"/>
  <c r="BF146" i="7" s="1"/>
  <c r="BF147" i="7" s="1"/>
  <c r="BF148" i="7" s="1"/>
  <c r="BF149" i="7" s="1"/>
  <c r="BF150" i="7" s="1"/>
  <c r="BF151" i="7" s="1"/>
  <c r="BF152" i="7" s="1"/>
  <c r="E153" i="7" s="1"/>
  <c r="AP135" i="7"/>
  <c r="AP136" i="7" s="1"/>
  <c r="AP137" i="7" s="1"/>
  <c r="AP138" i="7" s="1"/>
  <c r="AP139" i="7" s="1"/>
  <c r="AP140" i="7" s="1"/>
  <c r="AP141" i="7" s="1"/>
  <c r="AP142" i="7" s="1"/>
  <c r="AP143" i="7" s="1"/>
  <c r="AP144" i="7" s="1"/>
  <c r="AP145" i="7" s="1"/>
  <c r="AP146" i="7" s="1"/>
  <c r="AP147" i="7" s="1"/>
  <c r="K148" i="7" s="1"/>
  <c r="W35" i="7"/>
  <c r="AJ35" i="7" s="1"/>
  <c r="AJ36" i="7" s="1"/>
  <c r="AJ37" i="7" s="1"/>
  <c r="AJ38" i="7" s="1"/>
  <c r="AJ39" i="7" s="1"/>
  <c r="AJ40" i="7" s="1"/>
  <c r="AJ41" i="7" s="1"/>
  <c r="AJ42" i="7" s="1"/>
  <c r="AJ43" i="7" s="1"/>
  <c r="AJ44" i="7" s="1"/>
  <c r="AJ45" i="7" s="1"/>
  <c r="AJ46" i="7" s="1"/>
  <c r="AJ47" i="7" s="1"/>
  <c r="AJ48" i="7" s="1"/>
  <c r="AJ49" i="7" s="1"/>
  <c r="AJ50" i="7" s="1"/>
  <c r="E51" i="7" s="1"/>
  <c r="AM35" i="7"/>
  <c r="AM36" i="7" s="1"/>
  <c r="AM37" i="7" s="1"/>
  <c r="AM38" i="7" s="1"/>
  <c r="AM39" i="7" s="1"/>
  <c r="AM40" i="7" s="1"/>
  <c r="AM41" i="7" s="1"/>
  <c r="AM42" i="7" s="1"/>
  <c r="AM43" i="7" s="1"/>
  <c r="AM44" i="7" s="1"/>
  <c r="AM45" i="7" s="1"/>
  <c r="AM46" i="7" s="1"/>
  <c r="AM47" i="7" s="1"/>
  <c r="AM48" i="7" s="1"/>
  <c r="AM49" i="7" s="1"/>
  <c r="AM50" i="7" s="1"/>
  <c r="AM51" i="7" s="1"/>
  <c r="AM52" i="7" s="1"/>
  <c r="AM53" i="7" s="1"/>
  <c r="AM54" i="7" s="1"/>
  <c r="K55" i="7" s="1"/>
  <c r="BA39" i="7"/>
  <c r="BA40" i="7" s="1"/>
  <c r="BA41" i="7" s="1"/>
  <c r="BA42" i="7" s="1"/>
  <c r="BA43" i="7" s="1"/>
  <c r="BA44" i="7" s="1"/>
  <c r="BA45" i="7" s="1"/>
  <c r="BA46" i="7" s="1"/>
  <c r="BA47" i="7" s="1"/>
  <c r="BA48" i="7" s="1"/>
  <c r="BA49" i="7" s="1"/>
  <c r="BA50" i="7" s="1"/>
  <c r="BA51" i="7" s="1"/>
  <c r="BA52" i="7" s="1"/>
  <c r="BA53" i="7" s="1"/>
  <c r="BA54" i="7" s="1"/>
  <c r="BA55" i="7" s="1"/>
  <c r="K56" i="7" s="1"/>
  <c r="AN88" i="7"/>
  <c r="AN89" i="7" s="1"/>
  <c r="AN90" i="7" s="1"/>
  <c r="AN91" i="7" s="1"/>
  <c r="AN92" i="7" s="1"/>
  <c r="AN93" i="7" s="1"/>
  <c r="AN94" i="7" s="1"/>
  <c r="AN95" i="7" s="1"/>
  <c r="AN96" i="7" s="1"/>
  <c r="AN97" i="7" s="1"/>
  <c r="AN98" i="7" s="1"/>
  <c r="AN99" i="7" s="1"/>
  <c r="AN100" i="7" s="1"/>
  <c r="AN101" i="7" s="1"/>
  <c r="AN102" i="7" s="1"/>
  <c r="AN103" i="7" s="1"/>
  <c r="AN104" i="7" s="1"/>
  <c r="K105" i="7" s="1"/>
  <c r="U105" i="7" s="1"/>
  <c r="V105" i="7" s="1"/>
  <c r="U52" i="7"/>
  <c r="V52" i="7" s="1"/>
  <c r="W52" i="7" s="1"/>
  <c r="W105" i="7" l="1"/>
  <c r="AH105" i="7"/>
  <c r="AH106" i="7" s="1"/>
  <c r="AH107" i="7" s="1"/>
  <c r="AH108" i="7" s="1"/>
  <c r="AH109" i="7" s="1"/>
  <c r="AH110" i="7" s="1"/>
  <c r="AH111" i="7" s="1"/>
  <c r="AH112" i="7" s="1"/>
  <c r="AH113" i="7" s="1"/>
  <c r="AH114" i="7" s="1"/>
  <c r="AH115" i="7" s="1"/>
  <c r="E116" i="7" s="1"/>
  <c r="U56" i="7"/>
  <c r="V56" i="7" s="1"/>
  <c r="U104" i="7"/>
  <c r="V104" i="7" s="1"/>
  <c r="W104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AF119" i="7" s="1"/>
  <c r="AF120" i="7" s="1"/>
  <c r="AF121" i="7" s="1"/>
  <c r="AF122" i="7" s="1"/>
  <c r="AF123" i="7" s="1"/>
  <c r="AF124" i="7" s="1"/>
  <c r="AF125" i="7" s="1"/>
  <c r="AF126" i="7" s="1"/>
  <c r="AF127" i="7" s="1"/>
  <c r="AF128" i="7" s="1"/>
  <c r="BD52" i="7"/>
  <c r="BD53" i="7" s="1"/>
  <c r="BD54" i="7" s="1"/>
  <c r="BD55" i="7" s="1"/>
  <c r="BD56" i="7" s="1"/>
  <c r="BD57" i="7" s="1"/>
  <c r="BD58" i="7" s="1"/>
  <c r="BD59" i="7" s="1"/>
  <c r="BD60" i="7" s="1"/>
  <c r="BD61" i="7" s="1"/>
  <c r="BD62" i="7" s="1"/>
  <c r="BD63" i="7" s="1"/>
  <c r="BD64" i="7" s="1"/>
  <c r="BD65" i="7" s="1"/>
  <c r="BD66" i="7" s="1"/>
  <c r="E67" i="7" s="1"/>
  <c r="AK106" i="7"/>
  <c r="AK107" i="7" s="1"/>
  <c r="AK108" i="7" s="1"/>
  <c r="AK109" i="7" s="1"/>
  <c r="AK110" i="7" s="1"/>
  <c r="AK111" i="7" s="1"/>
  <c r="AK112" i="7" s="1"/>
  <c r="AK113" i="7" s="1"/>
  <c r="AK114" i="7" s="1"/>
  <c r="AK115" i="7" s="1"/>
  <c r="AK116" i="7" s="1"/>
  <c r="AK117" i="7" s="1"/>
  <c r="AK118" i="7" s="1"/>
  <c r="AK119" i="7" s="1"/>
  <c r="AK120" i="7" s="1"/>
  <c r="AK121" i="7" s="1"/>
  <c r="AK122" i="7" s="1"/>
  <c r="AK123" i="7" s="1"/>
  <c r="AK124" i="7" s="1"/>
  <c r="AK125" i="7" s="1"/>
  <c r="AK126" i="7" s="1"/>
  <c r="AK127" i="7" s="1"/>
  <c r="AK128" i="7" s="1"/>
  <c r="AJ51" i="7"/>
  <c r="AJ52" i="7" s="1"/>
  <c r="AJ53" i="7" s="1"/>
  <c r="AJ54" i="7" s="1"/>
  <c r="AJ55" i="7" s="1"/>
  <c r="AJ56" i="7" s="1"/>
  <c r="AJ57" i="7" s="1"/>
  <c r="AJ58" i="7" s="1"/>
  <c r="AJ59" i="7" s="1"/>
  <c r="AJ60" i="7" s="1"/>
  <c r="AJ61" i="7" s="1"/>
  <c r="AJ62" i="7" s="1"/>
  <c r="AJ63" i="7" s="1"/>
  <c r="AJ64" i="7" s="1"/>
  <c r="AJ65" i="7" s="1"/>
  <c r="AJ66" i="7" s="1"/>
  <c r="AJ67" i="7" s="1"/>
  <c r="AJ68" i="7" s="1"/>
  <c r="AJ69" i="7" s="1"/>
  <c r="AJ70" i="7" s="1"/>
  <c r="AJ71" i="7" s="1"/>
  <c r="AJ72" i="7" s="1"/>
  <c r="AJ73" i="7" s="1"/>
  <c r="AJ74" i="7" s="1"/>
  <c r="AJ75" i="7" s="1"/>
  <c r="AJ76" i="7" s="1"/>
  <c r="K77" i="7" s="1"/>
  <c r="U51" i="7"/>
  <c r="V51" i="7" s="1"/>
  <c r="W51" i="7" s="1"/>
  <c r="AV51" i="7" s="1"/>
  <c r="AV52" i="7" s="1"/>
  <c r="AV53" i="7" s="1"/>
  <c r="AV54" i="7" s="1"/>
  <c r="AV55" i="7" s="1"/>
  <c r="AV56" i="7" s="1"/>
  <c r="AV57" i="7" s="1"/>
  <c r="AV58" i="7" s="1"/>
  <c r="AV59" i="7" s="1"/>
  <c r="AV60" i="7" s="1"/>
  <c r="AV61" i="7" s="1"/>
  <c r="AV62" i="7" s="1"/>
  <c r="AV63" i="7" s="1"/>
  <c r="AV64" i="7" s="1"/>
  <c r="AV65" i="7" s="1"/>
  <c r="AV66" i="7" s="1"/>
  <c r="AV67" i="7" s="1"/>
  <c r="E68" i="7" s="1"/>
  <c r="AN105" i="7"/>
  <c r="AN106" i="7" s="1"/>
  <c r="AN107" i="7" s="1"/>
  <c r="AN108" i="7" s="1"/>
  <c r="AN109" i="7" s="1"/>
  <c r="AN110" i="7" s="1"/>
  <c r="AN111" i="7" s="1"/>
  <c r="AN112" i="7" s="1"/>
  <c r="AN113" i="7" s="1"/>
  <c r="AN114" i="7" s="1"/>
  <c r="AN115" i="7" s="1"/>
  <c r="AN116" i="7" s="1"/>
  <c r="AN117" i="7" s="1"/>
  <c r="AN118" i="7" s="1"/>
  <c r="AN119" i="7" s="1"/>
  <c r="AN120" i="7" s="1"/>
  <c r="K121" i="7" s="1"/>
  <c r="U106" i="7"/>
  <c r="V106" i="7" s="1"/>
  <c r="W106" i="7" s="1"/>
  <c r="AX52" i="7"/>
  <c r="AX53" i="7" s="1"/>
  <c r="AX54" i="7" s="1"/>
  <c r="AX55" i="7" s="1"/>
  <c r="AX56" i="7" s="1"/>
  <c r="AX57" i="7" s="1"/>
  <c r="AX58" i="7" s="1"/>
  <c r="AX59" i="7" s="1"/>
  <c r="AX60" i="7" s="1"/>
  <c r="AX61" i="7" s="1"/>
  <c r="AX62" i="7" s="1"/>
  <c r="AX63" i="7" s="1"/>
  <c r="AX64" i="7" s="1"/>
  <c r="AX65" i="7" s="1"/>
  <c r="AX66" i="7" s="1"/>
  <c r="AX67" i="7" s="1"/>
  <c r="AX68" i="7" s="1"/>
  <c r="AX69" i="7" s="1"/>
  <c r="AX70" i="7" s="1"/>
  <c r="AX71" i="7" s="1"/>
  <c r="AX72" i="7" s="1"/>
  <c r="AX73" i="7" s="1"/>
  <c r="AX74" i="7" s="1"/>
  <c r="AX75" i="7" s="1"/>
  <c r="AX76" i="7" s="1"/>
  <c r="AX77" i="7" s="1"/>
  <c r="K78" i="7" s="1"/>
  <c r="U107" i="7"/>
  <c r="V107" i="7" s="1"/>
  <c r="U55" i="7"/>
  <c r="V55" i="7" s="1"/>
  <c r="W55" i="7" l="1"/>
  <c r="AM55" i="7" s="1"/>
  <c r="AM56" i="7" s="1"/>
  <c r="AM57" i="7" s="1"/>
  <c r="AM58" i="7" s="1"/>
  <c r="AM59" i="7" s="1"/>
  <c r="AM60" i="7" s="1"/>
  <c r="AM61" i="7" s="1"/>
  <c r="AM62" i="7" s="1"/>
  <c r="AM63" i="7" s="1"/>
  <c r="AM64" i="7" s="1"/>
  <c r="AM65" i="7" s="1"/>
  <c r="AM66" i="7" s="1"/>
  <c r="AM67" i="7" s="1"/>
  <c r="AM68" i="7" s="1"/>
  <c r="AM69" i="7" s="1"/>
  <c r="AM70" i="7" s="1"/>
  <c r="AM71" i="7" s="1"/>
  <c r="AM72" i="7" s="1"/>
  <c r="AM73" i="7" s="1"/>
  <c r="AM74" i="7" s="1"/>
  <c r="AM75" i="7" s="1"/>
  <c r="AM76" i="7" s="1"/>
  <c r="AM77" i="7" s="1"/>
  <c r="E78" i="7" s="1"/>
  <c r="AL55" i="7"/>
  <c r="AL56" i="7" s="1"/>
  <c r="AL57" i="7" s="1"/>
  <c r="AL58" i="7" s="1"/>
  <c r="AL59" i="7" s="1"/>
  <c r="AL60" i="7" s="1"/>
  <c r="AL61" i="7" s="1"/>
  <c r="AL62" i="7" s="1"/>
  <c r="AL63" i="7" s="1"/>
  <c r="AL64" i="7" s="1"/>
  <c r="AL65" i="7" s="1"/>
  <c r="AL66" i="7" s="1"/>
  <c r="AL67" i="7" s="1"/>
  <c r="K68" i="7" s="1"/>
  <c r="W107" i="7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AE119" i="7" s="1"/>
  <c r="AE120" i="7" s="1"/>
  <c r="AE121" i="7" s="1"/>
  <c r="AE122" i="7" s="1"/>
  <c r="E123" i="7" s="1"/>
  <c r="BC107" i="7"/>
  <c r="BC108" i="7" s="1"/>
  <c r="BC109" i="7" s="1"/>
  <c r="BC110" i="7" s="1"/>
  <c r="BC111" i="7" s="1"/>
  <c r="BC112" i="7" s="1"/>
  <c r="BC113" i="7" s="1"/>
  <c r="BC114" i="7" s="1"/>
  <c r="BC115" i="7" s="1"/>
  <c r="BC116" i="7" s="1"/>
  <c r="BC117" i="7" s="1"/>
  <c r="BC118" i="7" s="1"/>
  <c r="BC119" i="7" s="1"/>
  <c r="BC120" i="7" s="1"/>
  <c r="BC121" i="7" s="1"/>
  <c r="E122" i="7" s="1"/>
  <c r="AK129" i="7"/>
  <c r="AK130" i="7" s="1"/>
  <c r="AK131" i="7" s="1"/>
  <c r="AK132" i="7" s="1"/>
  <c r="AK133" i="7" s="1"/>
  <c r="AK134" i="7" s="1"/>
  <c r="AK135" i="7" s="1"/>
  <c r="AK136" i="7" s="1"/>
  <c r="E137" i="7" s="1"/>
  <c r="W56" i="7"/>
  <c r="BA56" i="7" s="1"/>
  <c r="BA57" i="7" s="1"/>
  <c r="BA58" i="7" s="1"/>
  <c r="BA59" i="7" s="1"/>
  <c r="BA60" i="7" s="1"/>
  <c r="BA61" i="7" s="1"/>
  <c r="BA62" i="7" s="1"/>
  <c r="BA63" i="7" s="1"/>
  <c r="BA64" i="7" s="1"/>
  <c r="BA65" i="7" s="1"/>
  <c r="BA66" i="7" s="1"/>
  <c r="BA67" i="7" s="1"/>
  <c r="BA68" i="7" s="1"/>
  <c r="BA69" i="7" s="1"/>
  <c r="BA70" i="7" s="1"/>
  <c r="BA71" i="7" s="1"/>
  <c r="BA72" i="7" s="1"/>
  <c r="BA73" i="7" s="1"/>
  <c r="BA74" i="7" s="1"/>
  <c r="BA75" i="7" s="1"/>
  <c r="BA76" i="7" s="1"/>
  <c r="E77" i="7" s="1"/>
  <c r="AD56" i="7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K67" i="7" s="1"/>
  <c r="AF129" i="7"/>
  <c r="AF130" i="7" s="1"/>
  <c r="AF131" i="7" s="1"/>
  <c r="AF132" i="7" s="1"/>
  <c r="AF133" i="7" s="1"/>
  <c r="AF134" i="7" s="1"/>
  <c r="AF135" i="7" s="1"/>
  <c r="AF136" i="7" s="1"/>
  <c r="AF137" i="7" s="1"/>
  <c r="AF138" i="7" s="1"/>
  <c r="E139" i="7" s="1"/>
  <c r="AB104" i="7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AB119" i="7" s="1"/>
  <c r="AB120" i="7" s="1"/>
  <c r="AB121" i="7" s="1"/>
  <c r="AB122" i="7" s="1"/>
  <c r="AB123" i="7" s="1"/>
  <c r="AB124" i="7" s="1"/>
  <c r="AB125" i="7" s="1"/>
  <c r="AB126" i="7" s="1"/>
  <c r="AB127" i="7" s="1"/>
  <c r="AB128" i="7" s="1"/>
  <c r="AW106" i="7"/>
  <c r="AW107" i="7" s="1"/>
  <c r="AW108" i="7" s="1"/>
  <c r="AW109" i="7" s="1"/>
  <c r="AW110" i="7" s="1"/>
  <c r="AW111" i="7" s="1"/>
  <c r="AW112" i="7" s="1"/>
  <c r="AW113" i="7" s="1"/>
  <c r="AW114" i="7" s="1"/>
  <c r="AW115" i="7" s="1"/>
  <c r="K116" i="7" s="1"/>
  <c r="U116" i="7" s="1"/>
  <c r="V116" i="7" s="1"/>
  <c r="U121" i="7"/>
  <c r="V121" i="7" s="1"/>
  <c r="U68" i="7"/>
  <c r="V68" i="7" s="1"/>
  <c r="W68" i="7" s="1"/>
  <c r="W116" i="7" l="1"/>
  <c r="AH116" i="7"/>
  <c r="AH117" i="7" s="1"/>
  <c r="AH118" i="7" s="1"/>
  <c r="AH119" i="7" s="1"/>
  <c r="AH120" i="7" s="1"/>
  <c r="AH121" i="7" s="1"/>
  <c r="AH122" i="7" s="1"/>
  <c r="AH123" i="7" s="1"/>
  <c r="AH124" i="7" s="1"/>
  <c r="AH125" i="7" s="1"/>
  <c r="AH126" i="7" s="1"/>
  <c r="AH127" i="7" s="1"/>
  <c r="AH128" i="7" s="1"/>
  <c r="AB129" i="7"/>
  <c r="K130" i="7" s="1"/>
  <c r="AV68" i="7"/>
  <c r="AV69" i="7" s="1"/>
  <c r="AV70" i="7" s="1"/>
  <c r="AV71" i="7" s="1"/>
  <c r="AV72" i="7" s="1"/>
  <c r="AV73" i="7" s="1"/>
  <c r="AV74" i="7" s="1"/>
  <c r="AV75" i="7" s="1"/>
  <c r="AV76" i="7" s="1"/>
  <c r="AV77" i="7" s="1"/>
  <c r="AV78" i="7" s="1"/>
  <c r="AV79" i="7" s="1"/>
  <c r="AV80" i="7" s="1"/>
  <c r="AV81" i="7" s="1"/>
  <c r="AV82" i="7" s="1"/>
  <c r="AV83" i="7" s="1"/>
  <c r="AV84" i="7" s="1"/>
  <c r="AV85" i="7" s="1"/>
  <c r="K86" i="7" s="1"/>
  <c r="U77" i="7"/>
  <c r="V77" i="7" s="1"/>
  <c r="W77" i="7" s="1"/>
  <c r="AJ77" i="7" s="1"/>
  <c r="AJ78" i="7" s="1"/>
  <c r="AJ79" i="7" s="1"/>
  <c r="AJ80" i="7" s="1"/>
  <c r="AJ81" i="7" s="1"/>
  <c r="AJ82" i="7" s="1"/>
  <c r="AJ83" i="7" s="1"/>
  <c r="AJ84" i="7" s="1"/>
  <c r="E85" i="7" s="1"/>
  <c r="U67" i="7"/>
  <c r="V67" i="7" s="1"/>
  <c r="U122" i="7"/>
  <c r="V122" i="7" s="1"/>
  <c r="W122" i="7" s="1"/>
  <c r="AR122" i="7" s="1"/>
  <c r="AR123" i="7" s="1"/>
  <c r="AR124" i="7" s="1"/>
  <c r="AR125" i="7" s="1"/>
  <c r="AR126" i="7" s="1"/>
  <c r="AR127" i="7" s="1"/>
  <c r="AR128" i="7" s="1"/>
  <c r="BC122" i="7"/>
  <c r="BC123" i="7" s="1"/>
  <c r="BC124" i="7" s="1"/>
  <c r="BC125" i="7" s="1"/>
  <c r="BC126" i="7" s="1"/>
  <c r="BC127" i="7" s="1"/>
  <c r="BC128" i="7" s="1"/>
  <c r="W121" i="7"/>
  <c r="AN121" i="7" s="1"/>
  <c r="AN122" i="7" s="1"/>
  <c r="AN123" i="7" s="1"/>
  <c r="AN124" i="7" s="1"/>
  <c r="AN125" i="7" s="1"/>
  <c r="AN126" i="7" s="1"/>
  <c r="AN127" i="7" s="1"/>
  <c r="AN128" i="7" s="1"/>
  <c r="BH121" i="7"/>
  <c r="BH122" i="7" s="1"/>
  <c r="BH123" i="7" s="1"/>
  <c r="BH124" i="7" s="1"/>
  <c r="BH125" i="7" s="1"/>
  <c r="BH126" i="7" s="1"/>
  <c r="BH127" i="7" s="1"/>
  <c r="BH128" i="7" s="1"/>
  <c r="U123" i="7"/>
  <c r="V123" i="7" s="1"/>
  <c r="W123" i="7" s="1"/>
  <c r="BE123" i="7" s="1"/>
  <c r="BE124" i="7" s="1"/>
  <c r="BE125" i="7" s="1"/>
  <c r="BE126" i="7" s="1"/>
  <c r="BE127" i="7" s="1"/>
  <c r="BE128" i="7" s="1"/>
  <c r="AW116" i="7"/>
  <c r="AW117" i="7" s="1"/>
  <c r="AW118" i="7" s="1"/>
  <c r="AW119" i="7" s="1"/>
  <c r="AW120" i="7" s="1"/>
  <c r="AW121" i="7" s="1"/>
  <c r="AW122" i="7" s="1"/>
  <c r="AW123" i="7" s="1"/>
  <c r="AW124" i="7" s="1"/>
  <c r="AW125" i="7" s="1"/>
  <c r="E126" i="7" s="1"/>
  <c r="AL68" i="7"/>
  <c r="AL69" i="7" s="1"/>
  <c r="AL70" i="7" s="1"/>
  <c r="AL71" i="7" s="1"/>
  <c r="AL72" i="7" s="1"/>
  <c r="AL73" i="7" s="1"/>
  <c r="AL74" i="7" s="1"/>
  <c r="AL75" i="7" s="1"/>
  <c r="AL76" i="7" s="1"/>
  <c r="AL77" i="7" s="1"/>
  <c r="AL78" i="7" s="1"/>
  <c r="AL79" i="7" s="1"/>
  <c r="AL80" i="7" s="1"/>
  <c r="AL81" i="7" s="1"/>
  <c r="AL82" i="7" s="1"/>
  <c r="E83" i="7" s="1"/>
  <c r="U78" i="7"/>
  <c r="V78" i="7" s="1"/>
  <c r="W78" i="7" s="1"/>
  <c r="AX78" i="7" s="1"/>
  <c r="AX79" i="7" s="1"/>
  <c r="AX80" i="7" s="1"/>
  <c r="AX81" i="7" s="1"/>
  <c r="AX82" i="7" s="1"/>
  <c r="AX83" i="7" s="1"/>
  <c r="E84" i="7" s="1"/>
  <c r="BE129" i="7" l="1"/>
  <c r="BE130" i="7" s="1"/>
  <c r="BE131" i="7" s="1"/>
  <c r="BE132" i="7" s="1"/>
  <c r="BE133" i="7" s="1"/>
  <c r="BE134" i="7" s="1"/>
  <c r="BE135" i="7" s="1"/>
  <c r="BE136" i="7" s="1"/>
  <c r="BE137" i="7" s="1"/>
  <c r="BE138" i="7" s="1"/>
  <c r="BE139" i="7" s="1"/>
  <c r="BE140" i="7" s="1"/>
  <c r="BE141" i="7" s="1"/>
  <c r="BE142" i="7" s="1"/>
  <c r="BE143" i="7" s="1"/>
  <c r="BE144" i="7" s="1"/>
  <c r="BE145" i="7" s="1"/>
  <c r="BE146" i="7" s="1"/>
  <c r="BE147" i="7" s="1"/>
  <c r="BE148" i="7" s="1"/>
  <c r="BE149" i="7" s="1"/>
  <c r="BE150" i="7" s="1"/>
  <c r="BE151" i="7" s="1"/>
  <c r="BE152" i="7" s="1"/>
  <c r="K153" i="7" s="1"/>
  <c r="AE123" i="7"/>
  <c r="AE124" i="7" s="1"/>
  <c r="AE125" i="7" s="1"/>
  <c r="AE126" i="7" s="1"/>
  <c r="AE127" i="7" s="1"/>
  <c r="AE128" i="7" s="1"/>
  <c r="BA77" i="7"/>
  <c r="BA78" i="7" s="1"/>
  <c r="BA79" i="7" s="1"/>
  <c r="BA80" i="7" s="1"/>
  <c r="BA81" i="7" s="1"/>
  <c r="BA82" i="7" s="1"/>
  <c r="K83" i="7" s="1"/>
  <c r="U83" i="7" s="1"/>
  <c r="V83" i="7" s="1"/>
  <c r="AM78" i="7"/>
  <c r="AM79" i="7" s="1"/>
  <c r="AM80" i="7" s="1"/>
  <c r="AM81" i="7" s="1"/>
  <c r="AM82" i="7" s="1"/>
  <c r="AM83" i="7" s="1"/>
  <c r="AM84" i="7" s="1"/>
  <c r="AM85" i="7" s="1"/>
  <c r="E86" i="7" s="1"/>
  <c r="BC129" i="7"/>
  <c r="BC130" i="7" s="1"/>
  <c r="BC131" i="7" s="1"/>
  <c r="BC132" i="7" s="1"/>
  <c r="BC133" i="7" s="1"/>
  <c r="BC134" i="7" s="1"/>
  <c r="BC135" i="7" s="1"/>
  <c r="BC136" i="7" s="1"/>
  <c r="BC137" i="7" s="1"/>
  <c r="BC138" i="7" s="1"/>
  <c r="BC139" i="7" s="1"/>
  <c r="BC140" i="7" s="1"/>
  <c r="BC141" i="7" s="1"/>
  <c r="BC142" i="7" s="1"/>
  <c r="BC143" i="7" s="1"/>
  <c r="BC144" i="7" s="1"/>
  <c r="BC145" i="7" s="1"/>
  <c r="BC146" i="7" s="1"/>
  <c r="BC147" i="7" s="1"/>
  <c r="BC148" i="7" s="1"/>
  <c r="BC149" i="7" s="1"/>
  <c r="K150" i="7" s="1"/>
  <c r="U130" i="7"/>
  <c r="V130" i="7" s="1"/>
  <c r="U126" i="7"/>
  <c r="V126" i="7" s="1"/>
  <c r="W126" i="7" s="1"/>
  <c r="AZ126" i="7" s="1"/>
  <c r="AZ127" i="7" s="1"/>
  <c r="AZ128" i="7" s="1"/>
  <c r="AN129" i="7"/>
  <c r="AN130" i="7" s="1"/>
  <c r="AN131" i="7" s="1"/>
  <c r="AN132" i="7" s="1"/>
  <c r="AN133" i="7" s="1"/>
  <c r="AN134" i="7" s="1"/>
  <c r="AN135" i="7" s="1"/>
  <c r="K136" i="7" s="1"/>
  <c r="AH129" i="7"/>
  <c r="AH130" i="7" s="1"/>
  <c r="AH131" i="7" s="1"/>
  <c r="AH132" i="7" s="1"/>
  <c r="AH133" i="7" s="1"/>
  <c r="AH134" i="7" s="1"/>
  <c r="AH135" i="7" s="1"/>
  <c r="AH136" i="7" s="1"/>
  <c r="K137" i="7" s="1"/>
  <c r="BH129" i="7"/>
  <c r="BH130" i="7" s="1"/>
  <c r="BH131" i="7" s="1"/>
  <c r="BH132" i="7" s="1"/>
  <c r="BH133" i="7" s="1"/>
  <c r="BH134" i="7" s="1"/>
  <c r="BH135" i="7" s="1"/>
  <c r="BH136" i="7" s="1"/>
  <c r="BH137" i="7" s="1"/>
  <c r="BH138" i="7" s="1"/>
  <c r="BH139" i="7" s="1"/>
  <c r="BH140" i="7" s="1"/>
  <c r="BH141" i="7" s="1"/>
  <c r="BH142" i="7" s="1"/>
  <c r="K143" i="7" s="1"/>
  <c r="AR129" i="7"/>
  <c r="AR130" i="7" s="1"/>
  <c r="AR131" i="7" s="1"/>
  <c r="AR132" i="7" s="1"/>
  <c r="AR133" i="7" s="1"/>
  <c r="AR134" i="7" s="1"/>
  <c r="AR135" i="7" s="1"/>
  <c r="AR136" i="7" s="1"/>
  <c r="AR137" i="7" s="1"/>
  <c r="AR138" i="7" s="1"/>
  <c r="K139" i="7" s="1"/>
  <c r="W67" i="7"/>
  <c r="AD67" i="7" s="1"/>
  <c r="AD68" i="7" s="1"/>
  <c r="AD69" i="7" s="1"/>
  <c r="AD70" i="7" s="1"/>
  <c r="AD71" i="7" s="1"/>
  <c r="AD72" i="7" s="1"/>
  <c r="AD73" i="7" s="1"/>
  <c r="AD74" i="7" s="1"/>
  <c r="AD75" i="7" s="1"/>
  <c r="AD76" i="7" s="1"/>
  <c r="AD77" i="7" s="1"/>
  <c r="AD78" i="7" s="1"/>
  <c r="AD79" i="7" s="1"/>
  <c r="AD80" i="7" s="1"/>
  <c r="AD81" i="7" s="1"/>
  <c r="AD82" i="7" s="1"/>
  <c r="AD83" i="7" s="1"/>
  <c r="K84" i="7" s="1"/>
  <c r="U84" i="7" s="1"/>
  <c r="V84" i="7" s="1"/>
  <c r="BD67" i="7"/>
  <c r="BD68" i="7" s="1"/>
  <c r="BD69" i="7" s="1"/>
  <c r="BD70" i="7" s="1"/>
  <c r="BD71" i="7" s="1"/>
  <c r="BD72" i="7" s="1"/>
  <c r="BD73" i="7" s="1"/>
  <c r="BD74" i="7" s="1"/>
  <c r="BD75" i="7" s="1"/>
  <c r="BD76" i="7" s="1"/>
  <c r="BD77" i="7" s="1"/>
  <c r="BD78" i="7" s="1"/>
  <c r="BD79" i="7" s="1"/>
  <c r="BD80" i="7" s="1"/>
  <c r="BD81" i="7" s="1"/>
  <c r="BD82" i="7" s="1"/>
  <c r="BD83" i="7" s="1"/>
  <c r="BD84" i="7" s="1"/>
  <c r="K85" i="7" s="1"/>
  <c r="W84" i="7" l="1"/>
  <c r="AX84" i="7"/>
  <c r="AX85" i="7" s="1"/>
  <c r="AX86" i="7" s="1"/>
  <c r="AX87" i="7" s="1"/>
  <c r="AX88" i="7" s="1"/>
  <c r="AX89" i="7" s="1"/>
  <c r="AX90" i="7" s="1"/>
  <c r="AX91" i="7" s="1"/>
  <c r="AX92" i="7" s="1"/>
  <c r="AX93" i="7" s="1"/>
  <c r="AX94" i="7" s="1"/>
  <c r="AX95" i="7" s="1"/>
  <c r="AX96" i="7" s="1"/>
  <c r="AX97" i="7" s="1"/>
  <c r="AX98" i="7" s="1"/>
  <c r="AX99" i="7" s="1"/>
  <c r="AX100" i="7" s="1"/>
  <c r="K101" i="7" s="1"/>
  <c r="W83" i="7"/>
  <c r="AL83" i="7"/>
  <c r="AL84" i="7" s="1"/>
  <c r="AL85" i="7" s="1"/>
  <c r="AL86" i="7" s="1"/>
  <c r="AL87" i="7" s="1"/>
  <c r="AL88" i="7" s="1"/>
  <c r="AL89" i="7" s="1"/>
  <c r="AL90" i="7" s="1"/>
  <c r="AL91" i="7" s="1"/>
  <c r="AL92" i="7" s="1"/>
  <c r="AL93" i="7" s="1"/>
  <c r="AL94" i="7" s="1"/>
  <c r="AL95" i="7" s="1"/>
  <c r="AL96" i="7" s="1"/>
  <c r="AL97" i="7" s="1"/>
  <c r="AL98" i="7" s="1"/>
  <c r="AL99" i="7" s="1"/>
  <c r="AL100" i="7" s="1"/>
  <c r="AL101" i="7" s="1"/>
  <c r="AL102" i="7" s="1"/>
  <c r="K103" i="7" s="1"/>
  <c r="U86" i="7"/>
  <c r="V86" i="7" s="1"/>
  <c r="W86" i="7" s="1"/>
  <c r="AV86" i="7" s="1"/>
  <c r="AV87" i="7" s="1"/>
  <c r="AV88" i="7" s="1"/>
  <c r="AV89" i="7" s="1"/>
  <c r="AV90" i="7" s="1"/>
  <c r="AV91" i="7" s="1"/>
  <c r="AV92" i="7" s="1"/>
  <c r="AV93" i="7" s="1"/>
  <c r="AV94" i="7" s="1"/>
  <c r="AV95" i="7" s="1"/>
  <c r="AV96" i="7" s="1"/>
  <c r="AV97" i="7" s="1"/>
  <c r="AV98" i="7" s="1"/>
  <c r="AV99" i="7" s="1"/>
  <c r="AV100" i="7" s="1"/>
  <c r="E101" i="7" s="1"/>
  <c r="BA83" i="7"/>
  <c r="BA84" i="7" s="1"/>
  <c r="BA85" i="7" s="1"/>
  <c r="BA86" i="7" s="1"/>
  <c r="BA87" i="7" s="1"/>
  <c r="BA88" i="7" s="1"/>
  <c r="BA89" i="7" s="1"/>
  <c r="BA90" i="7" s="1"/>
  <c r="BA91" i="7" s="1"/>
  <c r="BA92" i="7" s="1"/>
  <c r="BA93" i="7" s="1"/>
  <c r="BA94" i="7" s="1"/>
  <c r="BA95" i="7" s="1"/>
  <c r="BA96" i="7" s="1"/>
  <c r="BA97" i="7" s="1"/>
  <c r="BA98" i="7" s="1"/>
  <c r="BA99" i="7" s="1"/>
  <c r="BA100" i="7" s="1"/>
  <c r="BA101" i="7" s="1"/>
  <c r="E102" i="7" s="1"/>
  <c r="U136" i="7"/>
  <c r="V136" i="7" s="1"/>
  <c r="AE129" i="7"/>
  <c r="AE130" i="7" s="1"/>
  <c r="AE131" i="7" s="1"/>
  <c r="AE132" i="7" s="1"/>
  <c r="AE133" i="7" s="1"/>
  <c r="AE134" i="7" s="1"/>
  <c r="AE135" i="7" s="1"/>
  <c r="AE136" i="7" s="1"/>
  <c r="AE137" i="7" s="1"/>
  <c r="E138" i="7" s="1"/>
  <c r="AZ129" i="7"/>
  <c r="AZ130" i="7" s="1"/>
  <c r="AZ131" i="7" s="1"/>
  <c r="AZ132" i="7" s="1"/>
  <c r="AZ133" i="7" s="1"/>
  <c r="AZ134" i="7" s="1"/>
  <c r="AZ135" i="7" s="1"/>
  <c r="AZ136" i="7" s="1"/>
  <c r="AZ137" i="7" s="1"/>
  <c r="AZ138" i="7" s="1"/>
  <c r="AZ139" i="7" s="1"/>
  <c r="AZ140" i="7" s="1"/>
  <c r="AZ141" i="7" s="1"/>
  <c r="E142" i="7" s="1"/>
  <c r="U137" i="7"/>
  <c r="V137" i="7" s="1"/>
  <c r="U153" i="7"/>
  <c r="V153" i="7" s="1"/>
  <c r="W130" i="7"/>
  <c r="AB130" i="7" s="1"/>
  <c r="AB131" i="7" s="1"/>
  <c r="AB132" i="7" s="1"/>
  <c r="AB133" i="7" s="1"/>
  <c r="AB134" i="7" s="1"/>
  <c r="AB135" i="7" s="1"/>
  <c r="AB136" i="7" s="1"/>
  <c r="AB137" i="7" s="1"/>
  <c r="AB138" i="7" s="1"/>
  <c r="AB139" i="7" s="1"/>
  <c r="AB140" i="7" s="1"/>
  <c r="K141" i="7" s="1"/>
  <c r="AI130" i="7"/>
  <c r="AI131" i="7" s="1"/>
  <c r="AI132" i="7" s="1"/>
  <c r="AI133" i="7" s="1"/>
  <c r="AI134" i="7" s="1"/>
  <c r="AI135" i="7" s="1"/>
  <c r="AI136" i="7" s="1"/>
  <c r="AI137" i="7" s="1"/>
  <c r="AI138" i="7" s="1"/>
  <c r="AI139" i="7" s="1"/>
  <c r="AI140" i="7" s="1"/>
  <c r="AI141" i="7" s="1"/>
  <c r="AI142" i="7" s="1"/>
  <c r="AI143" i="7" s="1"/>
  <c r="AI144" i="7" s="1"/>
  <c r="AI145" i="7" s="1"/>
  <c r="AI146" i="7" s="1"/>
  <c r="AI147" i="7" s="1"/>
  <c r="AI148" i="7" s="1"/>
  <c r="AI149" i="7" s="1"/>
  <c r="E150" i="7" s="1"/>
  <c r="U85" i="7"/>
  <c r="V85" i="7" s="1"/>
  <c r="AD84" i="7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AD95" i="7" s="1"/>
  <c r="AD96" i="7" s="1"/>
  <c r="AD97" i="7" s="1"/>
  <c r="AD98" i="7" s="1"/>
  <c r="AD99" i="7" s="1"/>
  <c r="E100" i="7" s="1"/>
  <c r="AW126" i="7"/>
  <c r="AW127" i="7" s="1"/>
  <c r="AW128" i="7" s="1"/>
  <c r="U139" i="7"/>
  <c r="V139" i="7" s="1"/>
  <c r="U101" i="7" l="1"/>
  <c r="V101" i="7" s="1"/>
  <c r="W101" i="7" s="1"/>
  <c r="AM86" i="7"/>
  <c r="AM87" i="7" s="1"/>
  <c r="AM88" i="7" s="1"/>
  <c r="AM89" i="7" s="1"/>
  <c r="AM90" i="7" s="1"/>
  <c r="AM91" i="7" s="1"/>
  <c r="AM92" i="7" s="1"/>
  <c r="AM93" i="7" s="1"/>
  <c r="AM94" i="7" s="1"/>
  <c r="AM95" i="7" s="1"/>
  <c r="AM96" i="7" s="1"/>
  <c r="AM97" i="7" s="1"/>
  <c r="AM98" i="7" s="1"/>
  <c r="AM99" i="7" s="1"/>
  <c r="AM100" i="7" s="1"/>
  <c r="AM101" i="7" s="1"/>
  <c r="K102" i="7" s="1"/>
  <c r="W85" i="7"/>
  <c r="BD85" i="7" s="1"/>
  <c r="BD86" i="7" s="1"/>
  <c r="BD87" i="7" s="1"/>
  <c r="BD88" i="7" s="1"/>
  <c r="BD89" i="7" s="1"/>
  <c r="BD90" i="7" s="1"/>
  <c r="BD91" i="7" s="1"/>
  <c r="BD92" i="7" s="1"/>
  <c r="BD93" i="7" s="1"/>
  <c r="BD94" i="7" s="1"/>
  <c r="BD95" i="7" s="1"/>
  <c r="BD96" i="7" s="1"/>
  <c r="BD97" i="7" s="1"/>
  <c r="BD98" i="7" s="1"/>
  <c r="BD99" i="7" s="1"/>
  <c r="BD100" i="7" s="1"/>
  <c r="BD101" i="7" s="1"/>
  <c r="BD102" i="7" s="1"/>
  <c r="E103" i="7" s="1"/>
  <c r="AJ85" i="7"/>
  <c r="AJ86" i="7" s="1"/>
  <c r="AJ87" i="7" s="1"/>
  <c r="AJ88" i="7" s="1"/>
  <c r="AJ89" i="7" s="1"/>
  <c r="AJ90" i="7" s="1"/>
  <c r="AJ91" i="7" s="1"/>
  <c r="AJ92" i="7" s="1"/>
  <c r="AJ93" i="7" s="1"/>
  <c r="AJ94" i="7" s="1"/>
  <c r="AJ95" i="7" s="1"/>
  <c r="AJ96" i="7" s="1"/>
  <c r="AJ97" i="7" s="1"/>
  <c r="AJ98" i="7" s="1"/>
  <c r="AJ99" i="7" s="1"/>
  <c r="K100" i="7" s="1"/>
  <c r="U100" i="7" s="1"/>
  <c r="V100" i="7" s="1"/>
  <c r="W153" i="7"/>
  <c r="BE153" i="7" s="1"/>
  <c r="BE154" i="7" s="1"/>
  <c r="BE155" i="7" s="1"/>
  <c r="BE156" i="7" s="1"/>
  <c r="BE157" i="7" s="1"/>
  <c r="BE158" i="7" s="1"/>
  <c r="BE159" i="7" s="1"/>
  <c r="BE160" i="7" s="1"/>
  <c r="BF153" i="7"/>
  <c r="BF154" i="7" s="1"/>
  <c r="E155" i="7" s="1"/>
  <c r="U150" i="7"/>
  <c r="V150" i="7" s="1"/>
  <c r="W150" i="7" s="1"/>
  <c r="BC150" i="7" s="1"/>
  <c r="BC151" i="7" s="1"/>
  <c r="BC152" i="7" s="1"/>
  <c r="BC153" i="7" s="1"/>
  <c r="BC154" i="7" s="1"/>
  <c r="BC155" i="7" s="1"/>
  <c r="BC156" i="7" s="1"/>
  <c r="BC157" i="7" s="1"/>
  <c r="BC158" i="7" s="1"/>
  <c r="BC159" i="7" s="1"/>
  <c r="BC160" i="7" s="1"/>
  <c r="W137" i="7"/>
  <c r="AH137" i="7" s="1"/>
  <c r="AH138" i="7" s="1"/>
  <c r="AH139" i="7" s="1"/>
  <c r="AH140" i="7" s="1"/>
  <c r="AH141" i="7" s="1"/>
  <c r="AH142" i="7" s="1"/>
  <c r="AH143" i="7" s="1"/>
  <c r="AH144" i="7" s="1"/>
  <c r="AH145" i="7" s="1"/>
  <c r="AH146" i="7" s="1"/>
  <c r="K147" i="7" s="1"/>
  <c r="AK137" i="7"/>
  <c r="AK138" i="7" s="1"/>
  <c r="AK139" i="7" s="1"/>
  <c r="AK140" i="7" s="1"/>
  <c r="AK141" i="7" s="1"/>
  <c r="AK142" i="7" s="1"/>
  <c r="AK143" i="7" s="1"/>
  <c r="AK144" i="7" s="1"/>
  <c r="AK145" i="7" s="1"/>
  <c r="AK146" i="7" s="1"/>
  <c r="AK147" i="7" s="1"/>
  <c r="AK148" i="7" s="1"/>
  <c r="AK149" i="7" s="1"/>
  <c r="AK150" i="7" s="1"/>
  <c r="K151" i="7" s="1"/>
  <c r="W136" i="7"/>
  <c r="AN136" i="7" s="1"/>
  <c r="AN137" i="7" s="1"/>
  <c r="AN138" i="7" s="1"/>
  <c r="AN139" i="7" s="1"/>
  <c r="K140" i="7" s="1"/>
  <c r="AT136" i="7"/>
  <c r="AT137" i="7" s="1"/>
  <c r="AT138" i="7" s="1"/>
  <c r="AT139" i="7" s="1"/>
  <c r="E140" i="7" s="1"/>
  <c r="W139" i="7"/>
  <c r="AR139" i="7" s="1"/>
  <c r="AR140" i="7" s="1"/>
  <c r="AR141" i="7" s="1"/>
  <c r="AR142" i="7" s="1"/>
  <c r="AR143" i="7" s="1"/>
  <c r="AR144" i="7" s="1"/>
  <c r="AR145" i="7" s="1"/>
  <c r="AR146" i="7" s="1"/>
  <c r="AR147" i="7" s="1"/>
  <c r="AR148" i="7" s="1"/>
  <c r="AR149" i="7" s="1"/>
  <c r="AR150" i="7" s="1"/>
  <c r="AR151" i="7" s="1"/>
  <c r="AR152" i="7" s="1"/>
  <c r="AR153" i="7" s="1"/>
  <c r="AR154" i="7" s="1"/>
  <c r="K155" i="7" s="1"/>
  <c r="AF139" i="7"/>
  <c r="AF140" i="7" s="1"/>
  <c r="AF141" i="7" s="1"/>
  <c r="AF142" i="7" s="1"/>
  <c r="AF143" i="7" s="1"/>
  <c r="AF144" i="7" s="1"/>
  <c r="AF145" i="7" s="1"/>
  <c r="AF146" i="7" s="1"/>
  <c r="AF147" i="7" s="1"/>
  <c r="AF148" i="7" s="1"/>
  <c r="AF149" i="7" s="1"/>
  <c r="AF150" i="7" s="1"/>
  <c r="AF151" i="7" s="1"/>
  <c r="AF152" i="7" s="1"/>
  <c r="AF153" i="7" s="1"/>
  <c r="AF154" i="7" s="1"/>
  <c r="AF155" i="7" s="1"/>
  <c r="AF156" i="7" s="1"/>
  <c r="AF157" i="7" s="1"/>
  <c r="AF158" i="7" s="1"/>
  <c r="AF159" i="7" s="1"/>
  <c r="AF160" i="7" s="1"/>
  <c r="AX101" i="7"/>
  <c r="AX102" i="7" s="1"/>
  <c r="AX103" i="7" s="1"/>
  <c r="AX104" i="7" s="1"/>
  <c r="AX105" i="7" s="1"/>
  <c r="AX106" i="7" s="1"/>
  <c r="AX107" i="7" s="1"/>
  <c r="AX108" i="7" s="1"/>
  <c r="AX109" i="7" s="1"/>
  <c r="AX110" i="7" s="1"/>
  <c r="AX111" i="7" s="1"/>
  <c r="AX112" i="7" s="1"/>
  <c r="AX113" i="7" s="1"/>
  <c r="AX114" i="7" s="1"/>
  <c r="AX115" i="7" s="1"/>
  <c r="AX116" i="7" s="1"/>
  <c r="AX117" i="7" s="1"/>
  <c r="AX118" i="7" s="1"/>
  <c r="AX119" i="7" s="1"/>
  <c r="AX120" i="7" s="1"/>
  <c r="AX121" i="7" s="1"/>
  <c r="AX122" i="7" s="1"/>
  <c r="AX123" i="7" s="1"/>
  <c r="AX124" i="7" s="1"/>
  <c r="AX125" i="7" s="1"/>
  <c r="AX126" i="7" s="1"/>
  <c r="AX127" i="7" s="1"/>
  <c r="K128" i="7" s="1"/>
  <c r="AW129" i="7"/>
  <c r="AW130" i="7" s="1"/>
  <c r="K131" i="7" s="1"/>
  <c r="W100" i="7" l="1"/>
  <c r="AD100" i="7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19" i="7" s="1"/>
  <c r="AD120" i="7" s="1"/>
  <c r="AD121" i="7" s="1"/>
  <c r="AD122" i="7" s="1"/>
  <c r="AD123" i="7" s="1"/>
  <c r="AD124" i="7" s="1"/>
  <c r="AD125" i="7" s="1"/>
  <c r="AD126" i="7" s="1"/>
  <c r="AD127" i="7" s="1"/>
  <c r="E128" i="7" s="1"/>
  <c r="BC161" i="7"/>
  <c r="BC162" i="7" s="1"/>
  <c r="BC163" i="7" s="1"/>
  <c r="BC164" i="7" s="1"/>
  <c r="BC165" i="7" s="1"/>
  <c r="BC166" i="7" s="1"/>
  <c r="BC167" i="7" s="1"/>
  <c r="BC168" i="7" s="1"/>
  <c r="BC169" i="7" s="1"/>
  <c r="BC170" i="7" s="1"/>
  <c r="BC171" i="7" s="1"/>
  <c r="BC172" i="7" s="1"/>
  <c r="BC173" i="7" s="1"/>
  <c r="BC174" i="7" s="1"/>
  <c r="BC175" i="7" s="1"/>
  <c r="BC176" i="7" s="1"/>
  <c r="BC177" i="7" s="1"/>
  <c r="BC178" i="7" s="1"/>
  <c r="BC179" i="7" s="1"/>
  <c r="BC180" i="7" s="1"/>
  <c r="BC181" i="7" s="1"/>
  <c r="BC182" i="7" s="1"/>
  <c r="BC183" i="7" s="1"/>
  <c r="BC184" i="7" s="1"/>
  <c r="BC185" i="7" s="1"/>
  <c r="BC186" i="7" s="1"/>
  <c r="BC187" i="7" s="1"/>
  <c r="BC188" i="7" s="1"/>
  <c r="BC189" i="7" s="1"/>
  <c r="U155" i="7"/>
  <c r="V155" i="7" s="1"/>
  <c r="W155" i="7" s="1"/>
  <c r="AR155" i="7" s="1"/>
  <c r="AR156" i="7" s="1"/>
  <c r="AR157" i="7" s="1"/>
  <c r="AR158" i="7" s="1"/>
  <c r="AR159" i="7" s="1"/>
  <c r="AR160" i="7" s="1"/>
  <c r="U103" i="7"/>
  <c r="V103" i="7" s="1"/>
  <c r="W103" i="7" s="1"/>
  <c r="AL103" i="7" s="1"/>
  <c r="AL104" i="7" s="1"/>
  <c r="AL105" i="7" s="1"/>
  <c r="AL106" i="7" s="1"/>
  <c r="AL107" i="7" s="1"/>
  <c r="AL108" i="7" s="1"/>
  <c r="AL109" i="7" s="1"/>
  <c r="AL110" i="7" s="1"/>
  <c r="AL111" i="7" s="1"/>
  <c r="AL112" i="7" s="1"/>
  <c r="AL113" i="7" s="1"/>
  <c r="AL114" i="7" s="1"/>
  <c r="AL115" i="7" s="1"/>
  <c r="AL116" i="7" s="1"/>
  <c r="AL117" i="7" s="1"/>
  <c r="AL118" i="7" s="1"/>
  <c r="K119" i="7" s="1"/>
  <c r="AF161" i="7"/>
  <c r="E162" i="7" s="1"/>
  <c r="AJ100" i="7"/>
  <c r="AJ101" i="7" s="1"/>
  <c r="AJ102" i="7" s="1"/>
  <c r="AJ103" i="7" s="1"/>
  <c r="AJ104" i="7" s="1"/>
  <c r="AJ105" i="7" s="1"/>
  <c r="AJ106" i="7" s="1"/>
  <c r="AJ107" i="7" s="1"/>
  <c r="AJ108" i="7" s="1"/>
  <c r="AJ109" i="7" s="1"/>
  <c r="AJ110" i="7" s="1"/>
  <c r="AJ111" i="7" s="1"/>
  <c r="AJ112" i="7" s="1"/>
  <c r="AJ113" i="7" s="1"/>
  <c r="AJ114" i="7" s="1"/>
  <c r="AJ115" i="7" s="1"/>
  <c r="AJ116" i="7" s="1"/>
  <c r="AJ117" i="7" s="1"/>
  <c r="AJ118" i="7" s="1"/>
  <c r="AJ119" i="7" s="1"/>
  <c r="AJ120" i="7" s="1"/>
  <c r="AJ121" i="7" s="1"/>
  <c r="AJ122" i="7" s="1"/>
  <c r="AJ123" i="7" s="1"/>
  <c r="AJ124" i="7" s="1"/>
  <c r="AJ125" i="7" s="1"/>
  <c r="AJ126" i="7" s="1"/>
  <c r="AJ127" i="7" s="1"/>
  <c r="AJ128" i="7" s="1"/>
  <c r="U131" i="7"/>
  <c r="V131" i="7" s="1"/>
  <c r="AV101" i="7"/>
  <c r="AV102" i="7" s="1"/>
  <c r="AV103" i="7" s="1"/>
  <c r="AV104" i="7" s="1"/>
  <c r="AV105" i="7" s="1"/>
  <c r="AV106" i="7" s="1"/>
  <c r="AV107" i="7" s="1"/>
  <c r="AV108" i="7" s="1"/>
  <c r="AV109" i="7" s="1"/>
  <c r="AV110" i="7" s="1"/>
  <c r="AV111" i="7" s="1"/>
  <c r="AV112" i="7" s="1"/>
  <c r="AV113" i="7" s="1"/>
  <c r="AV114" i="7" s="1"/>
  <c r="AV115" i="7" s="1"/>
  <c r="AV116" i="7" s="1"/>
  <c r="E117" i="7" s="1"/>
  <c r="U140" i="7"/>
  <c r="V140" i="7" s="1"/>
  <c r="W140" i="7" s="1"/>
  <c r="AN140" i="7" s="1"/>
  <c r="AN141" i="7" s="1"/>
  <c r="AN142" i="7" s="1"/>
  <c r="AN143" i="7" s="1"/>
  <c r="AN144" i="7" s="1"/>
  <c r="AN145" i="7" s="1"/>
  <c r="AN146" i="7" s="1"/>
  <c r="AN147" i="7" s="1"/>
  <c r="AN148" i="7" s="1"/>
  <c r="K149" i="7" s="1"/>
  <c r="U102" i="7"/>
  <c r="V102" i="7" s="1"/>
  <c r="BE161" i="7"/>
  <c r="BE162" i="7" s="1"/>
  <c r="BE163" i="7" s="1"/>
  <c r="BE164" i="7" s="1"/>
  <c r="BE165" i="7" s="1"/>
  <c r="BE166" i="7" s="1"/>
  <c r="BE167" i="7" s="1"/>
  <c r="BE168" i="7" s="1"/>
  <c r="BE169" i="7" s="1"/>
  <c r="BE170" i="7" s="1"/>
  <c r="BE171" i="7" s="1"/>
  <c r="BE172" i="7" s="1"/>
  <c r="BE173" i="7" s="1"/>
  <c r="BE174" i="7" s="1"/>
  <c r="BE175" i="7" s="1"/>
  <c r="BE176" i="7" s="1"/>
  <c r="BE177" i="7" s="1"/>
  <c r="BE178" i="7" s="1"/>
  <c r="BE179" i="7" s="1"/>
  <c r="BE180" i="7" s="1"/>
  <c r="BE181" i="7" s="1"/>
  <c r="BE182" i="7" s="1"/>
  <c r="BE183" i="7" s="1"/>
  <c r="BE184" i="7" s="1"/>
  <c r="BE185" i="7" s="1"/>
  <c r="BE186" i="7" s="1"/>
  <c r="BE187" i="7" s="1"/>
  <c r="BE188" i="7" s="1"/>
  <c r="BE189" i="7" s="1"/>
  <c r="AI150" i="7"/>
  <c r="AI151" i="7" s="1"/>
  <c r="AI152" i="7" s="1"/>
  <c r="AI153" i="7" s="1"/>
  <c r="AI154" i="7" s="1"/>
  <c r="AI155" i="7" s="1"/>
  <c r="AI156" i="7" s="1"/>
  <c r="AI157" i="7" s="1"/>
  <c r="AI158" i="7" s="1"/>
  <c r="E159" i="7" s="1"/>
  <c r="AR161" i="7" l="1"/>
  <c r="AR162" i="7" s="1"/>
  <c r="AR163" i="7" s="1"/>
  <c r="AR164" i="7" s="1"/>
  <c r="AR165" i="7" s="1"/>
  <c r="AR166" i="7" s="1"/>
  <c r="AR167" i="7" s="1"/>
  <c r="AR168" i="7" s="1"/>
  <c r="AR169" i="7" s="1"/>
  <c r="AR170" i="7" s="1"/>
  <c r="AR171" i="7" s="1"/>
  <c r="AR172" i="7" s="1"/>
  <c r="AR173" i="7" s="1"/>
  <c r="AR174" i="7" s="1"/>
  <c r="AR175" i="7" s="1"/>
  <c r="AR176" i="7" s="1"/>
  <c r="AR177" i="7" s="1"/>
  <c r="AR178" i="7" s="1"/>
  <c r="AR179" i="7" s="1"/>
  <c r="AR180" i="7" s="1"/>
  <c r="AR181" i="7" s="1"/>
  <c r="AR182" i="7" s="1"/>
  <c r="AR183" i="7" s="1"/>
  <c r="AR184" i="7" s="1"/>
  <c r="AR185" i="7" s="1"/>
  <c r="AR186" i="7" s="1"/>
  <c r="AR187" i="7" s="1"/>
  <c r="AR188" i="7" s="1"/>
  <c r="AR189" i="7" s="1"/>
  <c r="BD103" i="7"/>
  <c r="BD104" i="7" s="1"/>
  <c r="BD105" i="7" s="1"/>
  <c r="BD106" i="7" s="1"/>
  <c r="BD107" i="7" s="1"/>
  <c r="BD108" i="7" s="1"/>
  <c r="BD109" i="7" s="1"/>
  <c r="BD110" i="7" s="1"/>
  <c r="BD111" i="7" s="1"/>
  <c r="BD112" i="7" s="1"/>
  <c r="BD113" i="7" s="1"/>
  <c r="BD114" i="7" s="1"/>
  <c r="BD115" i="7" s="1"/>
  <c r="BD116" i="7" s="1"/>
  <c r="BD117" i="7" s="1"/>
  <c r="BD118" i="7" s="1"/>
  <c r="BD119" i="7" s="1"/>
  <c r="BD120" i="7" s="1"/>
  <c r="BD121" i="7" s="1"/>
  <c r="BD122" i="7" s="1"/>
  <c r="BD123" i="7" s="1"/>
  <c r="BD124" i="7" s="1"/>
  <c r="BD125" i="7" s="1"/>
  <c r="BD126" i="7" s="1"/>
  <c r="E127" i="7" s="1"/>
  <c r="U119" i="7"/>
  <c r="V119" i="7" s="1"/>
  <c r="AJ129" i="7"/>
  <c r="AJ130" i="7" s="1"/>
  <c r="AJ131" i="7" s="1"/>
  <c r="AJ132" i="7" s="1"/>
  <c r="E133" i="7" s="1"/>
  <c r="BE2" i="6"/>
  <c r="AT140" i="7"/>
  <c r="AT141" i="7" s="1"/>
  <c r="AT142" i="7" s="1"/>
  <c r="AT143" i="7" s="1"/>
  <c r="AT144" i="7" s="1"/>
  <c r="AT145" i="7" s="1"/>
  <c r="AT146" i="7" s="1"/>
  <c r="AT147" i="7" s="1"/>
  <c r="AT148" i="7" s="1"/>
  <c r="AT149" i="7" s="1"/>
  <c r="AT150" i="7" s="1"/>
  <c r="AT151" i="7" s="1"/>
  <c r="K152" i="7" s="1"/>
  <c r="BF155" i="7"/>
  <c r="BF156" i="7" s="1"/>
  <c r="BF157" i="7" s="1"/>
  <c r="BF158" i="7" s="1"/>
  <c r="BF159" i="7" s="1"/>
  <c r="BF160" i="7" s="1"/>
  <c r="W102" i="7"/>
  <c r="AM102" i="7" s="1"/>
  <c r="AM103" i="7" s="1"/>
  <c r="AM104" i="7" s="1"/>
  <c r="AM105" i="7" s="1"/>
  <c r="AM106" i="7" s="1"/>
  <c r="AM107" i="7" s="1"/>
  <c r="AM108" i="7" s="1"/>
  <c r="AM109" i="7" s="1"/>
  <c r="AM110" i="7" s="1"/>
  <c r="AM111" i="7" s="1"/>
  <c r="AM112" i="7" s="1"/>
  <c r="AM113" i="7" s="1"/>
  <c r="AM114" i="7" s="1"/>
  <c r="AM115" i="7" s="1"/>
  <c r="AM116" i="7" s="1"/>
  <c r="K117" i="7" s="1"/>
  <c r="BA102" i="7"/>
  <c r="BA103" i="7" s="1"/>
  <c r="BA104" i="7" s="1"/>
  <c r="BA105" i="7" s="1"/>
  <c r="BA106" i="7" s="1"/>
  <c r="BA107" i="7" s="1"/>
  <c r="BA108" i="7" s="1"/>
  <c r="BA109" i="7" s="1"/>
  <c r="BA110" i="7" s="1"/>
  <c r="BA111" i="7" s="1"/>
  <c r="BA112" i="7" s="1"/>
  <c r="BA113" i="7" s="1"/>
  <c r="BA114" i="7" s="1"/>
  <c r="BA115" i="7" s="1"/>
  <c r="BA116" i="7" s="1"/>
  <c r="BA117" i="7" s="1"/>
  <c r="BA118" i="7" s="1"/>
  <c r="BA119" i="7" s="1"/>
  <c r="BA120" i="7" s="1"/>
  <c r="BA121" i="7" s="1"/>
  <c r="BA122" i="7" s="1"/>
  <c r="BA123" i="7" s="1"/>
  <c r="E124" i="7" s="1"/>
  <c r="W131" i="7"/>
  <c r="AW131" i="7" s="1"/>
  <c r="AW132" i="7" s="1"/>
  <c r="AW133" i="7" s="1"/>
  <c r="AW134" i="7" s="1"/>
  <c r="AW135" i="7" s="1"/>
  <c r="AW136" i="7" s="1"/>
  <c r="AW137" i="7" s="1"/>
  <c r="AW138" i="7" s="1"/>
  <c r="AW139" i="7" s="1"/>
  <c r="AW140" i="7" s="1"/>
  <c r="AW141" i="7" s="1"/>
  <c r="AW142" i="7" s="1"/>
  <c r="AW143" i="7" s="1"/>
  <c r="AW144" i="7" s="1"/>
  <c r="AW145" i="7" s="1"/>
  <c r="AW146" i="7" s="1"/>
  <c r="AW147" i="7" s="1"/>
  <c r="E148" i="7" s="1"/>
  <c r="AC131" i="7"/>
  <c r="AC132" i="7" s="1"/>
  <c r="AC133" i="7" s="1"/>
  <c r="AC134" i="7" s="1"/>
  <c r="AC135" i="7" s="1"/>
  <c r="AC136" i="7" s="1"/>
  <c r="AC137" i="7" s="1"/>
  <c r="AC138" i="7" s="1"/>
  <c r="AC139" i="7" s="1"/>
  <c r="AC140" i="7" s="1"/>
  <c r="AC141" i="7" s="1"/>
  <c r="AC142" i="7" s="1"/>
  <c r="AC143" i="7" s="1"/>
  <c r="AC144" i="7" s="1"/>
  <c r="AC145" i="7" s="1"/>
  <c r="AC146" i="7" s="1"/>
  <c r="AC147" i="7" s="1"/>
  <c r="AC148" i="7" s="1"/>
  <c r="AC149" i="7" s="1"/>
  <c r="AC150" i="7" s="1"/>
  <c r="AC151" i="7" s="1"/>
  <c r="E152" i="7" s="1"/>
  <c r="BC2" i="6"/>
  <c r="U128" i="7"/>
  <c r="V128" i="7" s="1"/>
  <c r="W128" i="7" s="1"/>
  <c r="AX128" i="7" s="1"/>
  <c r="BE3" i="6" l="1"/>
  <c r="BE4" i="6" s="1"/>
  <c r="BE5" i="6" s="1"/>
  <c r="BE6" i="6" s="1"/>
  <c r="BE7" i="6" s="1"/>
  <c r="E8" i="6" s="1"/>
  <c r="G32" i="1"/>
  <c r="AX129" i="7"/>
  <c r="AX130" i="7" s="1"/>
  <c r="AX131" i="7" s="1"/>
  <c r="AX132" i="7" s="1"/>
  <c r="AX133" i="7" s="1"/>
  <c r="AX134" i="7" s="1"/>
  <c r="AX135" i="7" s="1"/>
  <c r="AX136" i="7" s="1"/>
  <c r="AX137" i="7" s="1"/>
  <c r="AX138" i="7" s="1"/>
  <c r="AX139" i="7" s="1"/>
  <c r="AX140" i="7" s="1"/>
  <c r="AX141" i="7" s="1"/>
  <c r="AX142" i="7" s="1"/>
  <c r="AX143" i="7" s="1"/>
  <c r="AX144" i="7" s="1"/>
  <c r="AX145" i="7" s="1"/>
  <c r="AX146" i="7" s="1"/>
  <c r="AX147" i="7" s="1"/>
  <c r="AX148" i="7" s="1"/>
  <c r="AX149" i="7" s="1"/>
  <c r="AX150" i="7" s="1"/>
  <c r="E151" i="7" s="1"/>
  <c r="U133" i="7"/>
  <c r="V133" i="7" s="1"/>
  <c r="W133" i="7" s="1"/>
  <c r="AU133" i="7" s="1"/>
  <c r="AU134" i="7" s="1"/>
  <c r="AU135" i="7" s="1"/>
  <c r="AU136" i="7" s="1"/>
  <c r="AU137" i="7" s="1"/>
  <c r="AU138" i="7" s="1"/>
  <c r="AU139" i="7" s="1"/>
  <c r="AU140" i="7" s="1"/>
  <c r="AU141" i="7" s="1"/>
  <c r="AU142" i="7" s="1"/>
  <c r="AU143" i="7" s="1"/>
  <c r="AU144" i="7" s="1"/>
  <c r="E145" i="7" s="1"/>
  <c r="BC3" i="6"/>
  <c r="BC4" i="6" s="1"/>
  <c r="BC5" i="6" s="1"/>
  <c r="BC6" i="6" s="1"/>
  <c r="BC7" i="6" s="1"/>
  <c r="BC8" i="6" s="1"/>
  <c r="BC9" i="6" s="1"/>
  <c r="BC10" i="6" s="1"/>
  <c r="BC11" i="6" s="1"/>
  <c r="BC12" i="6" s="1"/>
  <c r="BC13" i="6" s="1"/>
  <c r="BC14" i="6" s="1"/>
  <c r="BC15" i="6" s="1"/>
  <c r="E16" i="6" s="1"/>
  <c r="G26" i="1"/>
  <c r="W119" i="7"/>
  <c r="AL119" i="7" s="1"/>
  <c r="AL120" i="7" s="1"/>
  <c r="AL121" i="7" s="1"/>
  <c r="AL122" i="7" s="1"/>
  <c r="AL123" i="7" s="1"/>
  <c r="AL124" i="7" s="1"/>
  <c r="AL125" i="7" s="1"/>
  <c r="AL126" i="7" s="1"/>
  <c r="AL127" i="7" s="1"/>
  <c r="AL128" i="7" s="1"/>
  <c r="AS119" i="7"/>
  <c r="AS120" i="7" s="1"/>
  <c r="AS121" i="7" s="1"/>
  <c r="AS122" i="7" s="1"/>
  <c r="AS123" i="7" s="1"/>
  <c r="AS124" i="7" s="1"/>
  <c r="AS125" i="7" s="1"/>
  <c r="AS126" i="7" s="1"/>
  <c r="AS127" i="7" s="1"/>
  <c r="AS128" i="7" s="1"/>
  <c r="U152" i="7"/>
  <c r="V152" i="7" s="1"/>
  <c r="W152" i="7" s="1"/>
  <c r="AT152" i="7" s="1"/>
  <c r="AT153" i="7" s="1"/>
  <c r="AT154" i="7" s="1"/>
  <c r="AT155" i="7" s="1"/>
  <c r="E156" i="7" s="1"/>
  <c r="U127" i="7"/>
  <c r="V127" i="7" s="1"/>
  <c r="W127" i="7" s="1"/>
  <c r="AG127" i="7" s="1"/>
  <c r="AG128" i="7" s="1"/>
  <c r="U148" i="7"/>
  <c r="V148" i="7" s="1"/>
  <c r="W148" i="7" s="1"/>
  <c r="AP148" i="7" s="1"/>
  <c r="AP149" i="7" s="1"/>
  <c r="AP150" i="7" s="1"/>
  <c r="AP151" i="7" s="1"/>
  <c r="AP152" i="7" s="1"/>
  <c r="AP153" i="7" s="1"/>
  <c r="AP154" i="7" s="1"/>
  <c r="AP155" i="7" s="1"/>
  <c r="AP156" i="7" s="1"/>
  <c r="AP157" i="7" s="1"/>
  <c r="AP158" i="7" s="1"/>
  <c r="AP159" i="7" s="1"/>
  <c r="K160" i="7" s="1"/>
  <c r="U117" i="7"/>
  <c r="V117" i="7" s="1"/>
  <c r="AR2" i="6"/>
  <c r="BF161" i="7"/>
  <c r="BF162" i="7" s="1"/>
  <c r="BF163" i="7" s="1"/>
  <c r="BF164" i="7" s="1"/>
  <c r="BF165" i="7" s="1"/>
  <c r="BF166" i="7" s="1"/>
  <c r="BF167" i="7" s="1"/>
  <c r="E168" i="7" s="1"/>
  <c r="AD128" i="7"/>
  <c r="U124" i="7"/>
  <c r="V124" i="7" s="1"/>
  <c r="W124" i="7" s="1"/>
  <c r="AQ124" i="7" s="1"/>
  <c r="AQ125" i="7" s="1"/>
  <c r="AQ126" i="7" s="1"/>
  <c r="AQ127" i="7" s="1"/>
  <c r="AQ128" i="7" s="1"/>
  <c r="AQ129" i="7" l="1"/>
  <c r="AQ130" i="7" s="1"/>
  <c r="AQ131" i="7" s="1"/>
  <c r="AQ132" i="7" s="1"/>
  <c r="AQ133" i="7" s="1"/>
  <c r="AQ134" i="7" s="1"/>
  <c r="AQ135" i="7" s="1"/>
  <c r="AQ136" i="7" s="1"/>
  <c r="AQ137" i="7" s="1"/>
  <c r="AQ138" i="7" s="1"/>
  <c r="AQ139" i="7" s="1"/>
  <c r="AQ140" i="7" s="1"/>
  <c r="AQ141" i="7" s="1"/>
  <c r="AQ142" i="7" s="1"/>
  <c r="E143" i="7" s="1"/>
  <c r="AD129" i="7"/>
  <c r="AD130" i="7" s="1"/>
  <c r="AD131" i="7" s="1"/>
  <c r="AD132" i="7" s="1"/>
  <c r="AD133" i="7" s="1"/>
  <c r="AD134" i="7" s="1"/>
  <c r="AD135" i="7" s="1"/>
  <c r="AD136" i="7" s="1"/>
  <c r="AD137" i="7" s="1"/>
  <c r="AD138" i="7" s="1"/>
  <c r="AD139" i="7" s="1"/>
  <c r="AD140" i="7" s="1"/>
  <c r="E141" i="7" s="1"/>
  <c r="W117" i="7"/>
  <c r="AM117" i="7" s="1"/>
  <c r="AM118" i="7" s="1"/>
  <c r="AM119" i="7" s="1"/>
  <c r="AM120" i="7" s="1"/>
  <c r="AM121" i="7" s="1"/>
  <c r="AM122" i="7" s="1"/>
  <c r="AM123" i="7" s="1"/>
  <c r="AM124" i="7" s="1"/>
  <c r="AM125" i="7" s="1"/>
  <c r="AM126" i="7" s="1"/>
  <c r="AM127" i="7" s="1"/>
  <c r="AM128" i="7" s="1"/>
  <c r="AV117" i="7"/>
  <c r="AV118" i="7" s="1"/>
  <c r="AV119" i="7" s="1"/>
  <c r="K120" i="7" s="1"/>
  <c r="AS129" i="7"/>
  <c r="AS130" i="7" s="1"/>
  <c r="AS131" i="7" s="1"/>
  <c r="AS132" i="7" s="1"/>
  <c r="AS133" i="7" s="1"/>
  <c r="AS134" i="7" s="1"/>
  <c r="AS135" i="7" s="1"/>
  <c r="AS136" i="7" s="1"/>
  <c r="AS137" i="7" s="1"/>
  <c r="AS138" i="7" s="1"/>
  <c r="AS139" i="7" s="1"/>
  <c r="AS140" i="7" s="1"/>
  <c r="AS141" i="7" s="1"/>
  <c r="K142" i="7" s="1"/>
  <c r="K129" i="7"/>
  <c r="U151" i="7"/>
  <c r="V151" i="7" s="1"/>
  <c r="W151" i="7" s="1"/>
  <c r="AK151" i="7" s="1"/>
  <c r="AK152" i="7" s="1"/>
  <c r="AK153" i="7" s="1"/>
  <c r="AK154" i="7" s="1"/>
  <c r="AK155" i="7" s="1"/>
  <c r="AK156" i="7" s="1"/>
  <c r="AK157" i="7" s="1"/>
  <c r="AK158" i="7" s="1"/>
  <c r="AK159" i="7" s="1"/>
  <c r="AK160" i="7" s="1"/>
  <c r="AR3" i="6"/>
  <c r="AR4" i="6" s="1"/>
  <c r="AR5" i="6" s="1"/>
  <c r="AR6" i="6" s="1"/>
  <c r="AR7" i="6" s="1"/>
  <c r="K8" i="6" s="1"/>
  <c r="G25" i="1"/>
  <c r="AJ133" i="7"/>
  <c r="AJ134" i="7" s="1"/>
  <c r="AJ135" i="7" s="1"/>
  <c r="AJ136" i="7" s="1"/>
  <c r="AJ137" i="7" s="1"/>
  <c r="AJ138" i="7" s="1"/>
  <c r="AJ139" i="7" s="1"/>
  <c r="AJ140" i="7" s="1"/>
  <c r="AJ141" i="7" s="1"/>
  <c r="AJ142" i="7" s="1"/>
  <c r="AJ143" i="7" s="1"/>
  <c r="AJ144" i="7" s="1"/>
  <c r="AJ145" i="7" s="1"/>
  <c r="AJ146" i="7" s="1"/>
  <c r="AJ147" i="7" s="1"/>
  <c r="AJ148" i="7" s="1"/>
  <c r="E149" i="7" s="1"/>
  <c r="AW148" i="7"/>
  <c r="AW149" i="7" s="1"/>
  <c r="AW150" i="7" s="1"/>
  <c r="AW151" i="7" s="1"/>
  <c r="AW152" i="7" s="1"/>
  <c r="AW153" i="7" s="1"/>
  <c r="AW154" i="7" s="1"/>
  <c r="AW155" i="7" s="1"/>
  <c r="AW156" i="7" s="1"/>
  <c r="AW157" i="7" s="1"/>
  <c r="AW158" i="7" s="1"/>
  <c r="AW159" i="7" s="1"/>
  <c r="AW160" i="7" s="1"/>
  <c r="BD127" i="7"/>
  <c r="BD128" i="7" s="1"/>
  <c r="AG129" i="7"/>
  <c r="AG130" i="7" s="1"/>
  <c r="AG131" i="7" s="1"/>
  <c r="AG132" i="7" s="1"/>
  <c r="AG133" i="7" s="1"/>
  <c r="AG134" i="7" s="1"/>
  <c r="AG135" i="7" s="1"/>
  <c r="AG136" i="7" s="1"/>
  <c r="AG137" i="7" s="1"/>
  <c r="AG138" i="7" s="1"/>
  <c r="AG139" i="7" s="1"/>
  <c r="AG140" i="7" s="1"/>
  <c r="AG141" i="7" s="1"/>
  <c r="AG142" i="7" s="1"/>
  <c r="AG143" i="7" s="1"/>
  <c r="K144" i="7" s="1"/>
  <c r="BA124" i="7"/>
  <c r="BA125" i="7" s="1"/>
  <c r="BA126" i="7" s="1"/>
  <c r="BA127" i="7" s="1"/>
  <c r="BA128" i="7" s="1"/>
  <c r="AC152" i="7"/>
  <c r="AC153" i="7" s="1"/>
  <c r="AC154" i="7" s="1"/>
  <c r="AC155" i="7" s="1"/>
  <c r="AC156" i="7" s="1"/>
  <c r="AC157" i="7" s="1"/>
  <c r="AC158" i="7" s="1"/>
  <c r="AC159" i="7" s="1"/>
  <c r="AC160" i="7" s="1"/>
  <c r="U149" i="7" l="1"/>
  <c r="V149" i="7" s="1"/>
  <c r="W149" i="7" s="1"/>
  <c r="AN149" i="7" s="1"/>
  <c r="AN150" i="7" s="1"/>
  <c r="AN151" i="7" s="1"/>
  <c r="AN152" i="7" s="1"/>
  <c r="AN153" i="7" s="1"/>
  <c r="AN154" i="7" s="1"/>
  <c r="AN155" i="7" s="1"/>
  <c r="AN156" i="7" s="1"/>
  <c r="K157" i="7" s="1"/>
  <c r="AC161" i="7"/>
  <c r="AC162" i="7" s="1"/>
  <c r="AC163" i="7" s="1"/>
  <c r="AC164" i="7" s="1"/>
  <c r="AC165" i="7" s="1"/>
  <c r="AC166" i="7" s="1"/>
  <c r="AC167" i="7" s="1"/>
  <c r="AC168" i="7" s="1"/>
  <c r="AC169" i="7" s="1"/>
  <c r="AC170" i="7" s="1"/>
  <c r="AC171" i="7" s="1"/>
  <c r="AC172" i="7" s="1"/>
  <c r="AC173" i="7" s="1"/>
  <c r="AC174" i="7" s="1"/>
  <c r="AC175" i="7" s="1"/>
  <c r="AC176" i="7" s="1"/>
  <c r="AC177" i="7" s="1"/>
  <c r="AC178" i="7" s="1"/>
  <c r="AC179" i="7" s="1"/>
  <c r="AC180" i="7" s="1"/>
  <c r="AC181" i="7" s="1"/>
  <c r="AC182" i="7" s="1"/>
  <c r="AC183" i="7" s="1"/>
  <c r="AC184" i="7" s="1"/>
  <c r="AC185" i="7" s="1"/>
  <c r="AC186" i="7" s="1"/>
  <c r="AC187" i="7" s="1"/>
  <c r="AC188" i="7" s="1"/>
  <c r="AC189" i="7" s="1"/>
  <c r="AM129" i="7"/>
  <c r="AM130" i="7" s="1"/>
  <c r="AM131" i="7" s="1"/>
  <c r="AM132" i="7" s="1"/>
  <c r="AM133" i="7" s="1"/>
  <c r="AM134" i="7" s="1"/>
  <c r="AM135" i="7" s="1"/>
  <c r="AM136" i="7" s="1"/>
  <c r="AM137" i="7" s="1"/>
  <c r="K138" i="7" s="1"/>
  <c r="U142" i="7"/>
  <c r="V142" i="7" s="1"/>
  <c r="U144" i="7"/>
  <c r="V144" i="7" s="1"/>
  <c r="BD129" i="7"/>
  <c r="BD130" i="7" s="1"/>
  <c r="BD131" i="7" s="1"/>
  <c r="K132" i="7" s="1"/>
  <c r="BA129" i="7"/>
  <c r="BA130" i="7" s="1"/>
  <c r="BA131" i="7" s="1"/>
  <c r="BA132" i="7" s="1"/>
  <c r="BA133" i="7" s="1"/>
  <c r="K134" i="7" s="1"/>
  <c r="U143" i="7"/>
  <c r="V143" i="7" s="1"/>
  <c r="W143" i="7" s="1"/>
  <c r="BH143" i="7" s="1"/>
  <c r="BH144" i="7" s="1"/>
  <c r="BH145" i="7" s="1"/>
  <c r="BH146" i="7" s="1"/>
  <c r="BH147" i="7" s="1"/>
  <c r="BH148" i="7" s="1"/>
  <c r="BH149" i="7" s="1"/>
  <c r="BH150" i="7" s="1"/>
  <c r="BH151" i="7" s="1"/>
  <c r="BH152" i="7" s="1"/>
  <c r="BH153" i="7" s="1"/>
  <c r="BH154" i="7" s="1"/>
  <c r="BH155" i="7" s="1"/>
  <c r="BH156" i="7" s="1"/>
  <c r="BH157" i="7" s="1"/>
  <c r="BH158" i="7" s="1"/>
  <c r="BH159" i="7" s="1"/>
  <c r="BH160" i="7" s="1"/>
  <c r="AQ143" i="7"/>
  <c r="AQ144" i="7" s="1"/>
  <c r="AQ145" i="7" s="1"/>
  <c r="AQ146" i="7" s="1"/>
  <c r="AQ147" i="7" s="1"/>
  <c r="AQ148" i="7" s="1"/>
  <c r="AQ149" i="7" s="1"/>
  <c r="AQ150" i="7" s="1"/>
  <c r="AQ151" i="7" s="1"/>
  <c r="AQ152" i="7" s="1"/>
  <c r="AQ153" i="7" s="1"/>
  <c r="AQ154" i="7" s="1"/>
  <c r="AQ155" i="7" s="1"/>
  <c r="AQ156" i="7" s="1"/>
  <c r="AQ157" i="7" s="1"/>
  <c r="E158" i="7" s="1"/>
  <c r="U120" i="7"/>
  <c r="V120" i="7" s="1"/>
  <c r="AK161" i="7"/>
  <c r="AK162" i="7" s="1"/>
  <c r="AK163" i="7" s="1"/>
  <c r="AK164" i="7" s="1"/>
  <c r="AK165" i="7" s="1"/>
  <c r="AK166" i="7" s="1"/>
  <c r="AK167" i="7" s="1"/>
  <c r="AK168" i="7" s="1"/>
  <c r="AK169" i="7" s="1"/>
  <c r="AK170" i="7" s="1"/>
  <c r="AK171" i="7" s="1"/>
  <c r="AK172" i="7" s="1"/>
  <c r="AK173" i="7" s="1"/>
  <c r="AK174" i="7" s="1"/>
  <c r="AK175" i="7" s="1"/>
  <c r="AK176" i="7" s="1"/>
  <c r="AK177" i="7" s="1"/>
  <c r="AK178" i="7" s="1"/>
  <c r="AK179" i="7" s="1"/>
  <c r="AK180" i="7" s="1"/>
  <c r="AK181" i="7" s="1"/>
  <c r="AK182" i="7" s="1"/>
  <c r="AK183" i="7" s="1"/>
  <c r="AK184" i="7" s="1"/>
  <c r="AK185" i="7" s="1"/>
  <c r="AK186" i="7" s="1"/>
  <c r="AK187" i="7" s="1"/>
  <c r="AK188" i="7" s="1"/>
  <c r="AK189" i="7" s="1"/>
  <c r="AX151" i="7"/>
  <c r="AX152" i="7" s="1"/>
  <c r="AX153" i="7" s="1"/>
  <c r="AX154" i="7" s="1"/>
  <c r="AX155" i="7" s="1"/>
  <c r="AX156" i="7" s="1"/>
  <c r="AX157" i="7" s="1"/>
  <c r="AX158" i="7" s="1"/>
  <c r="AX159" i="7" s="1"/>
  <c r="AX160" i="7" s="1"/>
  <c r="AW161" i="7"/>
  <c r="AW162" i="7" s="1"/>
  <c r="K163" i="7" s="1"/>
  <c r="U141" i="7"/>
  <c r="V141" i="7" s="1"/>
  <c r="W141" i="7" s="1"/>
  <c r="AB141" i="7" s="1"/>
  <c r="AB142" i="7" s="1"/>
  <c r="AB143" i="7" s="1"/>
  <c r="AB144" i="7" s="1"/>
  <c r="AB145" i="7" s="1"/>
  <c r="K146" i="7" s="1"/>
  <c r="AD141" i="7"/>
  <c r="AD142" i="7" s="1"/>
  <c r="AD143" i="7" s="1"/>
  <c r="AD144" i="7" s="1"/>
  <c r="AD145" i="7" s="1"/>
  <c r="E146" i="7" s="1"/>
  <c r="U8" i="6"/>
  <c r="V8" i="6" s="1"/>
  <c r="U129" i="7"/>
  <c r="V129" i="7" s="1"/>
  <c r="U132" i="7" l="1"/>
  <c r="V132" i="7" s="1"/>
  <c r="E161" i="7"/>
  <c r="AK2" i="6"/>
  <c r="W142" i="7"/>
  <c r="AS142" i="7" s="1"/>
  <c r="AS143" i="7" s="1"/>
  <c r="AS144" i="7" s="1"/>
  <c r="AS145" i="7" s="1"/>
  <c r="AS146" i="7" s="1"/>
  <c r="AS147" i="7" s="1"/>
  <c r="AS148" i="7" s="1"/>
  <c r="AS149" i="7" s="1"/>
  <c r="AS150" i="7" s="1"/>
  <c r="AS151" i="7" s="1"/>
  <c r="AS152" i="7" s="1"/>
  <c r="AS153" i="7" s="1"/>
  <c r="AS154" i="7" s="1"/>
  <c r="AS155" i="7" s="1"/>
  <c r="AS156" i="7" s="1"/>
  <c r="AS157" i="7" s="1"/>
  <c r="AS158" i="7" s="1"/>
  <c r="AS159" i="7" s="1"/>
  <c r="AS160" i="7" s="1"/>
  <c r="AZ142" i="7"/>
  <c r="AZ143" i="7" s="1"/>
  <c r="AZ144" i="7" s="1"/>
  <c r="AZ145" i="7" s="1"/>
  <c r="AZ146" i="7" s="1"/>
  <c r="AZ147" i="7" s="1"/>
  <c r="AZ148" i="7" s="1"/>
  <c r="AZ149" i="7" s="1"/>
  <c r="AZ150" i="7" s="1"/>
  <c r="AZ151" i="7" s="1"/>
  <c r="AZ152" i="7" s="1"/>
  <c r="AZ153" i="7" s="1"/>
  <c r="AZ154" i="7" s="1"/>
  <c r="AZ155" i="7" s="1"/>
  <c r="AZ156" i="7" s="1"/>
  <c r="AZ157" i="7" s="1"/>
  <c r="AZ158" i="7" s="1"/>
  <c r="AZ159" i="7" s="1"/>
  <c r="AZ160" i="7" s="1"/>
  <c r="W120" i="7"/>
  <c r="AV120" i="7" s="1"/>
  <c r="AV121" i="7" s="1"/>
  <c r="AV122" i="7" s="1"/>
  <c r="AV123" i="7" s="1"/>
  <c r="AV124" i="7" s="1"/>
  <c r="AV125" i="7" s="1"/>
  <c r="AV126" i="7" s="1"/>
  <c r="AV127" i="7" s="1"/>
  <c r="AV128" i="7" s="1"/>
  <c r="AY120" i="7"/>
  <c r="AY121" i="7" s="1"/>
  <c r="AY122" i="7" s="1"/>
  <c r="AY123" i="7" s="1"/>
  <c r="AY124" i="7" s="1"/>
  <c r="AY125" i="7" s="1"/>
  <c r="AY126" i="7" s="1"/>
  <c r="AY127" i="7" s="1"/>
  <c r="AY128" i="7" s="1"/>
  <c r="U138" i="7"/>
  <c r="V138" i="7" s="1"/>
  <c r="W144" i="7"/>
  <c r="AG144" i="7" s="1"/>
  <c r="AG145" i="7" s="1"/>
  <c r="AG146" i="7" s="1"/>
  <c r="AG147" i="7" s="1"/>
  <c r="AG148" i="7" s="1"/>
  <c r="AG149" i="7" s="1"/>
  <c r="AG150" i="7" s="1"/>
  <c r="AG151" i="7" s="1"/>
  <c r="AG152" i="7" s="1"/>
  <c r="AG153" i="7" s="1"/>
  <c r="AG154" i="7" s="1"/>
  <c r="AG155" i="7" s="1"/>
  <c r="AG156" i="7" s="1"/>
  <c r="AG157" i="7" s="1"/>
  <c r="AG158" i="7" s="1"/>
  <c r="AG159" i="7" s="1"/>
  <c r="E160" i="7" s="1"/>
  <c r="BG144" i="7"/>
  <c r="BG145" i="7" s="1"/>
  <c r="BG146" i="7" s="1"/>
  <c r="BG147" i="7" s="1"/>
  <c r="BG148" i="7" s="1"/>
  <c r="BG149" i="7" s="1"/>
  <c r="BG150" i="7" s="1"/>
  <c r="BG151" i="7" s="1"/>
  <c r="BG152" i="7" s="1"/>
  <c r="BG153" i="7" s="1"/>
  <c r="BG154" i="7" s="1"/>
  <c r="BG155" i="7" s="1"/>
  <c r="BG156" i="7" s="1"/>
  <c r="BG157" i="7" s="1"/>
  <c r="BG158" i="7" s="1"/>
  <c r="BG159" i="7" s="1"/>
  <c r="BG160" i="7" s="1"/>
  <c r="BH161" i="7"/>
  <c r="BH162" i="7" s="1"/>
  <c r="BH163" i="7" s="1"/>
  <c r="BH164" i="7" s="1"/>
  <c r="BH165" i="7" s="1"/>
  <c r="BH166" i="7" s="1"/>
  <c r="BH167" i="7" s="1"/>
  <c r="BH168" i="7" s="1"/>
  <c r="BH169" i="7" s="1"/>
  <c r="BH170" i="7" s="1"/>
  <c r="BH171" i="7" s="1"/>
  <c r="BH172" i="7" s="1"/>
  <c r="BH173" i="7" s="1"/>
  <c r="BH174" i="7" s="1"/>
  <c r="BH175" i="7" s="1"/>
  <c r="BH176" i="7" s="1"/>
  <c r="BH177" i="7" s="1"/>
  <c r="BH178" i="7" s="1"/>
  <c r="BH179" i="7" s="1"/>
  <c r="BH180" i="7" s="1"/>
  <c r="BH181" i="7" s="1"/>
  <c r="BH182" i="7" s="1"/>
  <c r="BH183" i="7" s="1"/>
  <c r="BH184" i="7" s="1"/>
  <c r="BH185" i="7" s="1"/>
  <c r="BH186" i="7" s="1"/>
  <c r="BH187" i="7" s="1"/>
  <c r="BH188" i="7" s="1"/>
  <c r="BH189" i="7" s="1"/>
  <c r="AC2" i="6"/>
  <c r="W8" i="6"/>
  <c r="AR8" i="6" s="1"/>
  <c r="AR9" i="6" s="1"/>
  <c r="AR10" i="6" s="1"/>
  <c r="AR11" i="6" s="1"/>
  <c r="AR12" i="6" s="1"/>
  <c r="AR13" i="6" s="1"/>
  <c r="AR14" i="6" s="1"/>
  <c r="AR15" i="6" s="1"/>
  <c r="AR16" i="6" s="1"/>
  <c r="AR17" i="6" s="1"/>
  <c r="AR18" i="6" s="1"/>
  <c r="AR19" i="6" s="1"/>
  <c r="AR20" i="6" s="1"/>
  <c r="AR21" i="6" s="1"/>
  <c r="AR22" i="6" s="1"/>
  <c r="AR23" i="6" s="1"/>
  <c r="AR24" i="6" s="1"/>
  <c r="AR25" i="6" s="1"/>
  <c r="AR26" i="6" s="1"/>
  <c r="AR27" i="6" s="1"/>
  <c r="AR28" i="6" s="1"/>
  <c r="AR29" i="6" s="1"/>
  <c r="AR30" i="6" s="1"/>
  <c r="AR31" i="6" s="1"/>
  <c r="E32" i="6" s="1"/>
  <c r="BE8" i="6"/>
  <c r="BE9" i="6" s="1"/>
  <c r="BE10" i="6" s="1"/>
  <c r="BE11" i="6" s="1"/>
  <c r="BE12" i="6" s="1"/>
  <c r="BE13" i="6" s="1"/>
  <c r="BE14" i="6" s="1"/>
  <c r="BE15" i="6" s="1"/>
  <c r="BE16" i="6" s="1"/>
  <c r="BE17" i="6" s="1"/>
  <c r="BE18" i="6" s="1"/>
  <c r="BE19" i="6" s="1"/>
  <c r="BE20" i="6" s="1"/>
  <c r="BE21" i="6" s="1"/>
  <c r="BE22" i="6" s="1"/>
  <c r="BE23" i="6" s="1"/>
  <c r="BE24" i="6" s="1"/>
  <c r="BE25" i="6" s="1"/>
  <c r="BE26" i="6" s="1"/>
  <c r="BE27" i="6" s="1"/>
  <c r="BE28" i="6" s="1"/>
  <c r="BE29" i="6" s="1"/>
  <c r="BE30" i="6" s="1"/>
  <c r="BE31" i="6" s="1"/>
  <c r="BE32" i="6" s="1"/>
  <c r="K33" i="6" s="1"/>
  <c r="W129" i="7"/>
  <c r="AL129" i="7" s="1"/>
  <c r="AL130" i="7" s="1"/>
  <c r="AL131" i="7" s="1"/>
  <c r="AL132" i="7" s="1"/>
  <c r="AL133" i="7" s="1"/>
  <c r="AL134" i="7" s="1"/>
  <c r="AL135" i="7" s="1"/>
  <c r="AL136" i="7" s="1"/>
  <c r="AL137" i="7" s="1"/>
  <c r="AL138" i="7" s="1"/>
  <c r="AL139" i="7" s="1"/>
  <c r="AL140" i="7" s="1"/>
  <c r="AL141" i="7" s="1"/>
  <c r="AL142" i="7" s="1"/>
  <c r="AL143" i="7" s="1"/>
  <c r="AL144" i="7" s="1"/>
  <c r="AL145" i="7" s="1"/>
  <c r="AL146" i="7" s="1"/>
  <c r="AL147" i="7" s="1"/>
  <c r="AL148" i="7" s="1"/>
  <c r="AL149" i="7" s="1"/>
  <c r="AL150" i="7" s="1"/>
  <c r="AL151" i="7" s="1"/>
  <c r="AL152" i="7" s="1"/>
  <c r="AL153" i="7" s="1"/>
  <c r="E154" i="7" s="1"/>
  <c r="BB129" i="7"/>
  <c r="BB130" i="7" s="1"/>
  <c r="BB131" i="7" s="1"/>
  <c r="BB132" i="7" s="1"/>
  <c r="BB133" i="7" s="1"/>
  <c r="BB134" i="7" s="1"/>
  <c r="BB135" i="7" s="1"/>
  <c r="BB136" i="7" s="1"/>
  <c r="BB137" i="7" s="1"/>
  <c r="BB138" i="7" s="1"/>
  <c r="BB139" i="7" s="1"/>
  <c r="BB140" i="7" s="1"/>
  <c r="BB141" i="7" s="1"/>
  <c r="BB142" i="7" s="1"/>
  <c r="BB143" i="7" s="1"/>
  <c r="BB144" i="7" s="1"/>
  <c r="BB145" i="7" s="1"/>
  <c r="BB146" i="7" s="1"/>
  <c r="BB147" i="7" s="1"/>
  <c r="BB148" i="7" s="1"/>
  <c r="BB149" i="7" s="1"/>
  <c r="BB150" i="7" s="1"/>
  <c r="BB151" i="7" s="1"/>
  <c r="BB152" i="7" s="1"/>
  <c r="BB153" i="7" s="1"/>
  <c r="BB154" i="7" s="1"/>
  <c r="BB155" i="7" s="1"/>
  <c r="BB156" i="7" s="1"/>
  <c r="BB157" i="7" s="1"/>
  <c r="BB158" i="7" s="1"/>
  <c r="BB159" i="7" s="1"/>
  <c r="BB160" i="7" s="1"/>
  <c r="U146" i="7"/>
  <c r="V146" i="7" s="1"/>
  <c r="W146" i="7" s="1"/>
  <c r="AB146" i="7" s="1"/>
  <c r="AB147" i="7" s="1"/>
  <c r="AB148" i="7" s="1"/>
  <c r="AB149" i="7" s="1"/>
  <c r="AB150" i="7" s="1"/>
  <c r="AB151" i="7" s="1"/>
  <c r="AB152" i="7" s="1"/>
  <c r="AB153" i="7" s="1"/>
  <c r="AB154" i="7" s="1"/>
  <c r="AB155" i="7" s="1"/>
  <c r="AB156" i="7" s="1"/>
  <c r="AB157" i="7" s="1"/>
  <c r="AB158" i="7" s="1"/>
  <c r="AB159" i="7" s="1"/>
  <c r="AB160" i="7" s="1"/>
  <c r="AJ149" i="7"/>
  <c r="AJ150" i="7" s="1"/>
  <c r="AJ151" i="7" s="1"/>
  <c r="AJ152" i="7" s="1"/>
  <c r="AJ153" i="7" s="1"/>
  <c r="AJ154" i="7" s="1"/>
  <c r="AJ155" i="7" s="1"/>
  <c r="AJ156" i="7" s="1"/>
  <c r="AJ157" i="7" s="1"/>
  <c r="AJ158" i="7" s="1"/>
  <c r="AJ159" i="7" s="1"/>
  <c r="AJ160" i="7" s="1"/>
  <c r="K161" i="7" l="1"/>
  <c r="AY129" i="7"/>
  <c r="AY130" i="7" s="1"/>
  <c r="AY131" i="7" s="1"/>
  <c r="AY132" i="7" s="1"/>
  <c r="AY133" i="7" s="1"/>
  <c r="AY134" i="7" s="1"/>
  <c r="AY135" i="7" s="1"/>
  <c r="AY136" i="7" s="1"/>
  <c r="AY137" i="7" s="1"/>
  <c r="AY138" i="7" s="1"/>
  <c r="AY139" i="7" s="1"/>
  <c r="AY140" i="7" s="1"/>
  <c r="AY141" i="7" s="1"/>
  <c r="AY142" i="7" s="1"/>
  <c r="AY143" i="7" s="1"/>
  <c r="AY144" i="7" s="1"/>
  <c r="AY145" i="7" s="1"/>
  <c r="AY146" i="7" s="1"/>
  <c r="AY147" i="7" s="1"/>
  <c r="AY148" i="7" s="1"/>
  <c r="AY149" i="7" s="1"/>
  <c r="AY150" i="7" s="1"/>
  <c r="AY151" i="7" s="1"/>
  <c r="AY152" i="7" s="1"/>
  <c r="AY153" i="7" s="1"/>
  <c r="AY154" i="7" s="1"/>
  <c r="AY155" i="7" s="1"/>
  <c r="AY156" i="7" s="1"/>
  <c r="AY157" i="7" s="1"/>
  <c r="AY158" i="7" s="1"/>
  <c r="AY159" i="7" s="1"/>
  <c r="AY160" i="7" s="1"/>
  <c r="AY161" i="7" s="1"/>
  <c r="AY162" i="7" s="1"/>
  <c r="AY163" i="7" s="1"/>
  <c r="AY164" i="7" s="1"/>
  <c r="AY165" i="7" s="1"/>
  <c r="AY166" i="7" s="1"/>
  <c r="AY167" i="7" s="1"/>
  <c r="AY168" i="7" s="1"/>
  <c r="AY169" i="7" s="1"/>
  <c r="AY170" i="7" s="1"/>
  <c r="AY171" i="7" s="1"/>
  <c r="AY172" i="7" s="1"/>
  <c r="AY173" i="7" s="1"/>
  <c r="AY174" i="7" s="1"/>
  <c r="AY175" i="7" s="1"/>
  <c r="AY176" i="7" s="1"/>
  <c r="AY177" i="7" s="1"/>
  <c r="AY178" i="7" s="1"/>
  <c r="AY179" i="7" s="1"/>
  <c r="AY180" i="7" s="1"/>
  <c r="AY181" i="7" s="1"/>
  <c r="AY182" i="7" s="1"/>
  <c r="AY183" i="7" s="1"/>
  <c r="AY184" i="7" s="1"/>
  <c r="AY185" i="7" s="1"/>
  <c r="AY186" i="7" s="1"/>
  <c r="AY187" i="7" s="1"/>
  <c r="AY188" i="7" s="1"/>
  <c r="AY189" i="7" s="1"/>
  <c r="AV129" i="7"/>
  <c r="AV130" i="7" s="1"/>
  <c r="AV131" i="7" s="1"/>
  <c r="AV132" i="7" s="1"/>
  <c r="AV133" i="7" s="1"/>
  <c r="E134" i="7" s="1"/>
  <c r="AZ161" i="7"/>
  <c r="AZ162" i="7" s="1"/>
  <c r="AZ163" i="7" s="1"/>
  <c r="AZ164" i="7" s="1"/>
  <c r="E165" i="7" s="1"/>
  <c r="AS161" i="7"/>
  <c r="AS162" i="7" s="1"/>
  <c r="AS163" i="7" s="1"/>
  <c r="AS164" i="7" s="1"/>
  <c r="AS165" i="7" s="1"/>
  <c r="AS166" i="7" s="1"/>
  <c r="AS167" i="7" s="1"/>
  <c r="AS168" i="7" s="1"/>
  <c r="AS169" i="7" s="1"/>
  <c r="AS170" i="7" s="1"/>
  <c r="AS171" i="7" s="1"/>
  <c r="AS172" i="7" s="1"/>
  <c r="AS173" i="7" s="1"/>
  <c r="AS174" i="7" s="1"/>
  <c r="AS175" i="7" s="1"/>
  <c r="AS176" i="7" s="1"/>
  <c r="AS177" i="7" s="1"/>
  <c r="AS178" i="7" s="1"/>
  <c r="AS179" i="7" s="1"/>
  <c r="AS180" i="7" s="1"/>
  <c r="AS181" i="7" s="1"/>
  <c r="AS182" i="7" s="1"/>
  <c r="AS183" i="7" s="1"/>
  <c r="AS184" i="7" s="1"/>
  <c r="AS185" i="7" s="1"/>
  <c r="AS186" i="7" s="1"/>
  <c r="AS187" i="7" s="1"/>
  <c r="AS188" i="7" s="1"/>
  <c r="AS189" i="7" s="1"/>
  <c r="AJ161" i="7"/>
  <c r="AJ162" i="7" s="1"/>
  <c r="E163" i="7" s="1"/>
  <c r="BH2" i="6"/>
  <c r="AK3" i="6"/>
  <c r="AK4" i="6" s="1"/>
  <c r="AK5" i="6" s="1"/>
  <c r="AK6" i="6" s="1"/>
  <c r="AK7" i="6" s="1"/>
  <c r="AK8" i="6" s="1"/>
  <c r="AK9" i="6" s="1"/>
  <c r="AK10" i="6" s="1"/>
  <c r="AK11" i="6" s="1"/>
  <c r="AK12" i="6" s="1"/>
  <c r="AK13" i="6" s="1"/>
  <c r="K14" i="6" s="1"/>
  <c r="G21" i="1"/>
  <c r="AC3" i="6"/>
  <c r="AC4" i="6" s="1"/>
  <c r="AC5" i="6" s="1"/>
  <c r="AC6" i="6" s="1"/>
  <c r="AC7" i="6" s="1"/>
  <c r="AC8" i="6" s="1"/>
  <c r="E9" i="6" s="1"/>
  <c r="G30" i="1"/>
  <c r="AD146" i="7"/>
  <c r="AD147" i="7" s="1"/>
  <c r="AD148" i="7" s="1"/>
  <c r="AD149" i="7" s="1"/>
  <c r="AD150" i="7" s="1"/>
  <c r="AD151" i="7" s="1"/>
  <c r="AD152" i="7" s="1"/>
  <c r="AD153" i="7" s="1"/>
  <c r="AD154" i="7" s="1"/>
  <c r="AD155" i="7" s="1"/>
  <c r="AD156" i="7" s="1"/>
  <c r="AD157" i="7" s="1"/>
  <c r="AD158" i="7" s="1"/>
  <c r="AD159" i="7" s="1"/>
  <c r="AD160" i="7" s="1"/>
  <c r="BG161" i="7"/>
  <c r="BG162" i="7" s="1"/>
  <c r="BG163" i="7" s="1"/>
  <c r="BG164" i="7" s="1"/>
  <c r="BG165" i="7" s="1"/>
  <c r="BG166" i="7" s="1"/>
  <c r="BG167" i="7" s="1"/>
  <c r="BG168" i="7" s="1"/>
  <c r="BG169" i="7" s="1"/>
  <c r="BG170" i="7" s="1"/>
  <c r="BG171" i="7" s="1"/>
  <c r="BG172" i="7" s="1"/>
  <c r="BG173" i="7" s="1"/>
  <c r="BG174" i="7" s="1"/>
  <c r="BG175" i="7" s="1"/>
  <c r="BG176" i="7" s="1"/>
  <c r="BG177" i="7" s="1"/>
  <c r="BG178" i="7" s="1"/>
  <c r="BG179" i="7" s="1"/>
  <c r="BG180" i="7" s="1"/>
  <c r="BG181" i="7" s="1"/>
  <c r="BG182" i="7" s="1"/>
  <c r="BG183" i="7" s="1"/>
  <c r="BG184" i="7" s="1"/>
  <c r="BG185" i="7" s="1"/>
  <c r="BG186" i="7" s="1"/>
  <c r="BG187" i="7" s="1"/>
  <c r="BG188" i="7" s="1"/>
  <c r="BG189" i="7" s="1"/>
  <c r="U161" i="7"/>
  <c r="V161" i="7" s="1"/>
  <c r="W161" i="7" s="1"/>
  <c r="U160" i="7"/>
  <c r="V160" i="7" s="1"/>
  <c r="W160" i="7" s="1"/>
  <c r="AP160" i="7" s="1"/>
  <c r="W132" i="7"/>
  <c r="BD132" i="7" s="1"/>
  <c r="BD133" i="7" s="1"/>
  <c r="BD134" i="7" s="1"/>
  <c r="BD135" i="7" s="1"/>
  <c r="BD136" i="7" s="1"/>
  <c r="BD137" i="7" s="1"/>
  <c r="BD138" i="7" s="1"/>
  <c r="BD139" i="7" s="1"/>
  <c r="BD140" i="7" s="1"/>
  <c r="BD141" i="7" s="1"/>
  <c r="BD142" i="7" s="1"/>
  <c r="BD143" i="7" s="1"/>
  <c r="BD144" i="7" s="1"/>
  <c r="BD145" i="7" s="1"/>
  <c r="BD146" i="7" s="1"/>
  <c r="E147" i="7" s="1"/>
  <c r="AA132" i="7"/>
  <c r="AA133" i="7" s="1"/>
  <c r="AA134" i="7" s="1"/>
  <c r="AA135" i="7" s="1"/>
  <c r="AA136" i="7" s="1"/>
  <c r="AA137" i="7" s="1"/>
  <c r="AA138" i="7" s="1"/>
  <c r="AA139" i="7" s="1"/>
  <c r="AA140" i="7" s="1"/>
  <c r="AA141" i="7" s="1"/>
  <c r="AA142" i="7" s="1"/>
  <c r="AA143" i="7" s="1"/>
  <c r="AA144" i="7" s="1"/>
  <c r="K145" i="7" s="1"/>
  <c r="W138" i="7"/>
  <c r="AM138" i="7" s="1"/>
  <c r="AM139" i="7" s="1"/>
  <c r="AM140" i="7" s="1"/>
  <c r="AM141" i="7" s="1"/>
  <c r="AM142" i="7" s="1"/>
  <c r="AM143" i="7" s="1"/>
  <c r="AM144" i="7" s="1"/>
  <c r="AM145" i="7" s="1"/>
  <c r="AM146" i="7" s="1"/>
  <c r="AM147" i="7" s="1"/>
  <c r="AM148" i="7" s="1"/>
  <c r="AM149" i="7" s="1"/>
  <c r="AM150" i="7" s="1"/>
  <c r="AM151" i="7" s="1"/>
  <c r="AM152" i="7" s="1"/>
  <c r="AM153" i="7" s="1"/>
  <c r="AM154" i="7" s="1"/>
  <c r="AM155" i="7" s="1"/>
  <c r="AM156" i="7" s="1"/>
  <c r="AM157" i="7" s="1"/>
  <c r="AM158" i="7" s="1"/>
  <c r="AM159" i="7" s="1"/>
  <c r="AM160" i="7" s="1"/>
  <c r="AE138" i="7"/>
  <c r="AE139" i="7" s="1"/>
  <c r="AE140" i="7" s="1"/>
  <c r="AE141" i="7" s="1"/>
  <c r="AE142" i="7" s="1"/>
  <c r="AE143" i="7" s="1"/>
  <c r="AE144" i="7" s="1"/>
  <c r="AE145" i="7" s="1"/>
  <c r="AE146" i="7" s="1"/>
  <c r="AE147" i="7" s="1"/>
  <c r="AE148" i="7" s="1"/>
  <c r="AE149" i="7" s="1"/>
  <c r="AE150" i="7" s="1"/>
  <c r="AE151" i="7" s="1"/>
  <c r="AE152" i="7" s="1"/>
  <c r="AE153" i="7" s="1"/>
  <c r="AE154" i="7" s="1"/>
  <c r="AE155" i="7" s="1"/>
  <c r="AE156" i="7" s="1"/>
  <c r="AE157" i="7" s="1"/>
  <c r="K158" i="7" s="1"/>
  <c r="BB161" i="7"/>
  <c r="BB162" i="7" s="1"/>
  <c r="BB163" i="7" s="1"/>
  <c r="BB164" i="7" s="1"/>
  <c r="K165" i="7" s="1"/>
  <c r="BG2" i="6" l="1"/>
  <c r="U165" i="7"/>
  <c r="V165" i="7" s="1"/>
  <c r="W165" i="7" s="1"/>
  <c r="AD161" i="7"/>
  <c r="AD162" i="7" s="1"/>
  <c r="AD163" i="7" s="1"/>
  <c r="E164" i="7" s="1"/>
  <c r="BB165" i="7"/>
  <c r="BB166" i="7" s="1"/>
  <c r="BB167" i="7" s="1"/>
  <c r="BB168" i="7" s="1"/>
  <c r="BB169" i="7" s="1"/>
  <c r="BB170" i="7" s="1"/>
  <c r="BB171" i="7" s="1"/>
  <c r="BB172" i="7" s="1"/>
  <c r="BB173" i="7" s="1"/>
  <c r="BB174" i="7" s="1"/>
  <c r="BB175" i="7" s="1"/>
  <c r="BB176" i="7" s="1"/>
  <c r="U134" i="7"/>
  <c r="V134" i="7" s="1"/>
  <c r="W134" i="7" s="1"/>
  <c r="BA134" i="7" s="1"/>
  <c r="BA135" i="7" s="1"/>
  <c r="BA136" i="7" s="1"/>
  <c r="BA137" i="7" s="1"/>
  <c r="BA138" i="7" s="1"/>
  <c r="BA139" i="7" s="1"/>
  <c r="BA140" i="7" s="1"/>
  <c r="BA141" i="7" s="1"/>
  <c r="BA142" i="7" s="1"/>
  <c r="BA143" i="7" s="1"/>
  <c r="BA144" i="7" s="1"/>
  <c r="BA145" i="7" s="1"/>
  <c r="BA146" i="7" s="1"/>
  <c r="BA147" i="7" s="1"/>
  <c r="BA148" i="7" s="1"/>
  <c r="BA149" i="7" s="1"/>
  <c r="BA150" i="7" s="1"/>
  <c r="BA151" i="7" s="1"/>
  <c r="BA152" i="7" s="1"/>
  <c r="BA153" i="7" s="1"/>
  <c r="K154" i="7" s="1"/>
  <c r="U145" i="7"/>
  <c r="V145" i="7" s="1"/>
  <c r="AY2" i="6"/>
  <c r="U147" i="7"/>
  <c r="V147" i="7" s="1"/>
  <c r="W147" i="7" s="1"/>
  <c r="AH147" i="7" s="1"/>
  <c r="AH148" i="7" s="1"/>
  <c r="AH149" i="7" s="1"/>
  <c r="AH150" i="7" s="1"/>
  <c r="AH151" i="7" s="1"/>
  <c r="AH152" i="7" s="1"/>
  <c r="AH153" i="7" s="1"/>
  <c r="AH154" i="7" s="1"/>
  <c r="AH155" i="7" s="1"/>
  <c r="AH156" i="7" s="1"/>
  <c r="AH157" i="7" s="1"/>
  <c r="AH158" i="7" s="1"/>
  <c r="AH159" i="7" s="1"/>
  <c r="AH160" i="7" s="1"/>
  <c r="AP161" i="7"/>
  <c r="AP162" i="7" s="1"/>
  <c r="AP163" i="7" s="1"/>
  <c r="AP164" i="7" s="1"/>
  <c r="AP165" i="7" s="1"/>
  <c r="AP166" i="7" s="1"/>
  <c r="AP167" i="7" s="1"/>
  <c r="AP168" i="7" s="1"/>
  <c r="K169" i="7" s="1"/>
  <c r="BH3" i="6"/>
  <c r="BH4" i="6" s="1"/>
  <c r="BH5" i="6" s="1"/>
  <c r="BH6" i="6" s="1"/>
  <c r="BH7" i="6" s="1"/>
  <c r="BH8" i="6" s="1"/>
  <c r="K9" i="6" s="1"/>
  <c r="G27" i="1"/>
  <c r="AM161" i="7"/>
  <c r="K162" i="7" s="1"/>
  <c r="U163" i="7"/>
  <c r="V163" i="7" s="1"/>
  <c r="W163" i="7" s="1"/>
  <c r="AW163" i="7" s="1"/>
  <c r="AW164" i="7" s="1"/>
  <c r="AW165" i="7" s="1"/>
  <c r="AW166" i="7" s="1"/>
  <c r="AW167" i="7" s="1"/>
  <c r="AW168" i="7" s="1"/>
  <c r="AW169" i="7" s="1"/>
  <c r="AW170" i="7" s="1"/>
  <c r="AW171" i="7" s="1"/>
  <c r="AW172" i="7" s="1"/>
  <c r="E173" i="7" s="1"/>
  <c r="U158" i="7"/>
  <c r="V158" i="7" s="1"/>
  <c r="AG160" i="7"/>
  <c r="AX161" i="7"/>
  <c r="AX162" i="7" s="1"/>
  <c r="AX163" i="7" s="1"/>
  <c r="AX164" i="7" s="1"/>
  <c r="AX165" i="7" s="1"/>
  <c r="AX166" i="7" s="1"/>
  <c r="AX167" i="7" s="1"/>
  <c r="AX168" i="7" s="1"/>
  <c r="AX169" i="7" s="1"/>
  <c r="AX170" i="7" s="1"/>
  <c r="AX171" i="7" s="1"/>
  <c r="AX172" i="7" s="1"/>
  <c r="AX173" i="7" s="1"/>
  <c r="AX174" i="7" s="1"/>
  <c r="AX175" i="7" s="1"/>
  <c r="AX176" i="7" s="1"/>
  <c r="AS2" i="6"/>
  <c r="AB161" i="7"/>
  <c r="AB162" i="7" s="1"/>
  <c r="AB163" i="7" s="1"/>
  <c r="AB164" i="7" s="1"/>
  <c r="AB165" i="7" s="1"/>
  <c r="K166" i="7" s="1"/>
  <c r="W158" i="7" l="1"/>
  <c r="AE158" i="7" s="1"/>
  <c r="AE159" i="7" s="1"/>
  <c r="AE160" i="7" s="1"/>
  <c r="AQ158" i="7"/>
  <c r="AQ159" i="7" s="1"/>
  <c r="AQ160" i="7" s="1"/>
  <c r="W145" i="7"/>
  <c r="AA145" i="7" s="1"/>
  <c r="AA146" i="7" s="1"/>
  <c r="AA147" i="7" s="1"/>
  <c r="AA148" i="7" s="1"/>
  <c r="AA149" i="7" s="1"/>
  <c r="AA150" i="7" s="1"/>
  <c r="AA151" i="7" s="1"/>
  <c r="AA152" i="7" s="1"/>
  <c r="AA153" i="7" s="1"/>
  <c r="AA154" i="7" s="1"/>
  <c r="AA155" i="7" s="1"/>
  <c r="AA156" i="7" s="1"/>
  <c r="E157" i="7" s="1"/>
  <c r="AU145" i="7"/>
  <c r="AU146" i="7" s="1"/>
  <c r="AU147" i="7" s="1"/>
  <c r="AU148" i="7" s="1"/>
  <c r="AU149" i="7" s="1"/>
  <c r="AU150" i="7" s="1"/>
  <c r="AU151" i="7" s="1"/>
  <c r="AU152" i="7" s="1"/>
  <c r="AU153" i="7" s="1"/>
  <c r="AU154" i="7" s="1"/>
  <c r="AU155" i="7" s="1"/>
  <c r="AU156" i="7" s="1"/>
  <c r="AU157" i="7" s="1"/>
  <c r="AU158" i="7" s="1"/>
  <c r="AU159" i="7" s="1"/>
  <c r="AU160" i="7" s="1"/>
  <c r="U154" i="7"/>
  <c r="V154" i="7" s="1"/>
  <c r="U162" i="7"/>
  <c r="V162" i="7" s="1"/>
  <c r="AV134" i="7"/>
  <c r="AV135" i="7" s="1"/>
  <c r="AV136" i="7" s="1"/>
  <c r="AV137" i="7" s="1"/>
  <c r="AV138" i="7" s="1"/>
  <c r="AV139" i="7" s="1"/>
  <c r="AV140" i="7" s="1"/>
  <c r="AV141" i="7" s="1"/>
  <c r="AV142" i="7" s="1"/>
  <c r="AV143" i="7" s="1"/>
  <c r="AV144" i="7" s="1"/>
  <c r="AV145" i="7" s="1"/>
  <c r="AV146" i="7" s="1"/>
  <c r="AV147" i="7" s="1"/>
  <c r="AV148" i="7" s="1"/>
  <c r="AV149" i="7" s="1"/>
  <c r="AV150" i="7" s="1"/>
  <c r="AV151" i="7" s="1"/>
  <c r="AV152" i="7" s="1"/>
  <c r="AV153" i="7" s="1"/>
  <c r="AV154" i="7" s="1"/>
  <c r="AV155" i="7" s="1"/>
  <c r="AV156" i="7" s="1"/>
  <c r="AV157" i="7" s="1"/>
  <c r="AV158" i="7" s="1"/>
  <c r="K159" i="7" s="1"/>
  <c r="AY3" i="6"/>
  <c r="AY4" i="6" s="1"/>
  <c r="AY5" i="6" s="1"/>
  <c r="AY6" i="6" s="1"/>
  <c r="AY7" i="6" s="1"/>
  <c r="AY8" i="6" s="1"/>
  <c r="AY9" i="6" s="1"/>
  <c r="AY10" i="6" s="1"/>
  <c r="AY11" i="6" s="1"/>
  <c r="AY12" i="6" s="1"/>
  <c r="AY13" i="6" s="1"/>
  <c r="AY14" i="6" s="1"/>
  <c r="AY15" i="6" s="1"/>
  <c r="AY16" i="6" s="1"/>
  <c r="AY17" i="6" s="1"/>
  <c r="AY18" i="6" s="1"/>
  <c r="AY19" i="6" s="1"/>
  <c r="AY20" i="6" s="1"/>
  <c r="AY21" i="6" s="1"/>
  <c r="AY22" i="6" s="1"/>
  <c r="AY23" i="6" s="1"/>
  <c r="AY24" i="6" s="1"/>
  <c r="AY25" i="6" s="1"/>
  <c r="AY26" i="6" s="1"/>
  <c r="AY27" i="6" s="1"/>
  <c r="AY28" i="6" s="1"/>
  <c r="AY29" i="6" s="1"/>
  <c r="AY30" i="6" s="1"/>
  <c r="AY31" i="6" s="1"/>
  <c r="AY32" i="6" s="1"/>
  <c r="AY33" i="6" s="1"/>
  <c r="AY34" i="6" s="1"/>
  <c r="AY35" i="6" s="1"/>
  <c r="AY36" i="6" s="1"/>
  <c r="AY37" i="6" s="1"/>
  <c r="AY38" i="6" s="1"/>
  <c r="AY39" i="6" s="1"/>
  <c r="AY40" i="6" s="1"/>
  <c r="AY41" i="6" s="1"/>
  <c r="AY42" i="6" s="1"/>
  <c r="AY43" i="6" s="1"/>
  <c r="AY44" i="6" s="1"/>
  <c r="AY45" i="6" s="1"/>
  <c r="AY46" i="6" s="1"/>
  <c r="AY47" i="6" s="1"/>
  <c r="AY48" i="6" s="1"/>
  <c r="AY49" i="6" s="1"/>
  <c r="AY50" i="6" s="1"/>
  <c r="AY51" i="6" s="1"/>
  <c r="AY52" i="6" s="1"/>
  <c r="AY53" i="6" s="1"/>
  <c r="AY54" i="6" s="1"/>
  <c r="AY55" i="6" s="1"/>
  <c r="AY56" i="6" s="1"/>
  <c r="AY57" i="6" s="1"/>
  <c r="AY58" i="6" s="1"/>
  <c r="AY59" i="6" s="1"/>
  <c r="AY60" i="6" s="1"/>
  <c r="AY61" i="6" s="1"/>
  <c r="AY62" i="6" s="1"/>
  <c r="AY63" i="6" s="1"/>
  <c r="AY64" i="6" s="1"/>
  <c r="AY65" i="6" s="1"/>
  <c r="AY66" i="6" s="1"/>
  <c r="AY67" i="6" s="1"/>
  <c r="AY68" i="6" s="1"/>
  <c r="AY69" i="6" s="1"/>
  <c r="AY70" i="6" s="1"/>
  <c r="AY71" i="6" s="1"/>
  <c r="AY72" i="6" s="1"/>
  <c r="AY73" i="6" s="1"/>
  <c r="AY74" i="6" s="1"/>
  <c r="AY75" i="6" s="1"/>
  <c r="AY76" i="6" s="1"/>
  <c r="AY77" i="6" s="1"/>
  <c r="AY78" i="6" s="1"/>
  <c r="AY79" i="6" s="1"/>
  <c r="AY80" i="6" s="1"/>
  <c r="AY81" i="6" s="1"/>
  <c r="AY82" i="6" s="1"/>
  <c r="AY83" i="6" s="1"/>
  <c r="AY84" i="6" s="1"/>
  <c r="AY85" i="6" s="1"/>
  <c r="AY86" i="6" s="1"/>
  <c r="AY87" i="6" s="1"/>
  <c r="AY88" i="6" s="1"/>
  <c r="AY89" i="6" s="1"/>
  <c r="AY90" i="6" s="1"/>
  <c r="AY91" i="6" s="1"/>
  <c r="AY92" i="6" s="1"/>
  <c r="AY93" i="6" s="1"/>
  <c r="AY94" i="6" s="1"/>
  <c r="AY95" i="6" s="1"/>
  <c r="AY96" i="6" s="1"/>
  <c r="AY97" i="6" s="1"/>
  <c r="AY98" i="6" s="1"/>
  <c r="AY99" i="6" s="1"/>
  <c r="AY100" i="6" s="1"/>
  <c r="AY101" i="6" s="1"/>
  <c r="AY102" i="6" s="1"/>
  <c r="AY103" i="6" s="1"/>
  <c r="AY104" i="6" s="1"/>
  <c r="AY105" i="6" s="1"/>
  <c r="AY106" i="6" s="1"/>
  <c r="AY107" i="6" s="1"/>
  <c r="AY108" i="6" s="1"/>
  <c r="AY109" i="6" s="1"/>
  <c r="AY110" i="6" s="1"/>
  <c r="AY111" i="6" s="1"/>
  <c r="AY112" i="6" s="1"/>
  <c r="AY113" i="6" s="1"/>
  <c r="AY114" i="6" s="1"/>
  <c r="AY115" i="6" s="1"/>
  <c r="AY116" i="6" s="1"/>
  <c r="AY117" i="6" s="1"/>
  <c r="AY118" i="6" s="1"/>
  <c r="AY119" i="6" s="1"/>
  <c r="AY120" i="6" s="1"/>
  <c r="AY121" i="6" s="1"/>
  <c r="AY122" i="6" s="1"/>
  <c r="AY123" i="6" s="1"/>
  <c r="AY124" i="6" s="1"/>
  <c r="AY125" i="6" s="1"/>
  <c r="AY126" i="6" s="1"/>
  <c r="AY127" i="6" s="1"/>
  <c r="AY128" i="6" s="1"/>
  <c r="G34" i="1"/>
  <c r="BB177" i="7"/>
  <c r="BB178" i="7" s="1"/>
  <c r="BB179" i="7" s="1"/>
  <c r="BB180" i="7" s="1"/>
  <c r="BB181" i="7" s="1"/>
  <c r="BB182" i="7" s="1"/>
  <c r="BB183" i="7" s="1"/>
  <c r="BB184" i="7" s="1"/>
  <c r="BB185" i="7" s="1"/>
  <c r="BB186" i="7" s="1"/>
  <c r="BB187" i="7" s="1"/>
  <c r="BB188" i="7" s="1"/>
  <c r="BB189" i="7" s="1"/>
  <c r="AX177" i="7"/>
  <c r="AX178" i="7" s="1"/>
  <c r="AX179" i="7" s="1"/>
  <c r="AX180" i="7" s="1"/>
  <c r="AX181" i="7" s="1"/>
  <c r="AX182" i="7" s="1"/>
  <c r="AX183" i="7" s="1"/>
  <c r="AX184" i="7" s="1"/>
  <c r="AX185" i="7" s="1"/>
  <c r="AX186" i="7" s="1"/>
  <c r="AX187" i="7" s="1"/>
  <c r="AX188" i="7" s="1"/>
  <c r="AX189" i="7" s="1"/>
  <c r="AZ165" i="7"/>
  <c r="AZ166" i="7" s="1"/>
  <c r="AZ167" i="7" s="1"/>
  <c r="AZ168" i="7" s="1"/>
  <c r="E169" i="7" s="1"/>
  <c r="AJ163" i="7"/>
  <c r="AJ164" i="7" s="1"/>
  <c r="AJ165" i="7" s="1"/>
  <c r="AJ166" i="7" s="1"/>
  <c r="AJ167" i="7" s="1"/>
  <c r="AJ168" i="7" s="1"/>
  <c r="AJ169" i="7" s="1"/>
  <c r="AJ170" i="7" s="1"/>
  <c r="AJ171" i="7" s="1"/>
  <c r="AJ172" i="7" s="1"/>
  <c r="AJ173" i="7" s="1"/>
  <c r="AJ174" i="7" s="1"/>
  <c r="E175" i="7" s="1"/>
  <c r="AS3" i="6"/>
  <c r="AS4" i="6" s="1"/>
  <c r="AS5" i="6" s="1"/>
  <c r="AS6" i="6" s="1"/>
  <c r="AS7" i="6" s="1"/>
  <c r="AS8" i="6" s="1"/>
  <c r="AS9" i="6" s="1"/>
  <c r="AS10" i="6" s="1"/>
  <c r="AS11" i="6" s="1"/>
  <c r="AS12" i="6" s="1"/>
  <c r="AS13" i="6" s="1"/>
  <c r="AS14" i="6" s="1"/>
  <c r="AS15" i="6" s="1"/>
  <c r="AS16" i="6" s="1"/>
  <c r="AS17" i="6" s="1"/>
  <c r="E18" i="6" s="1"/>
  <c r="G33" i="1"/>
  <c r="AG161" i="7"/>
  <c r="AG162" i="7" s="1"/>
  <c r="AG163" i="7" s="1"/>
  <c r="AG164" i="7" s="1"/>
  <c r="AG165" i="7" s="1"/>
  <c r="AG166" i="7" s="1"/>
  <c r="AG167" i="7" s="1"/>
  <c r="AG168" i="7" s="1"/>
  <c r="AG169" i="7" s="1"/>
  <c r="AG170" i="7" s="1"/>
  <c r="AG171" i="7" s="1"/>
  <c r="AG172" i="7" s="1"/>
  <c r="AG173" i="7" s="1"/>
  <c r="AG174" i="7" s="1"/>
  <c r="AG175" i="7" s="1"/>
  <c r="AG176" i="7" s="1"/>
  <c r="AG177" i="7" s="1"/>
  <c r="AG178" i="7" s="1"/>
  <c r="AG179" i="7" s="1"/>
  <c r="AG180" i="7" s="1"/>
  <c r="AG181" i="7" s="1"/>
  <c r="AG182" i="7" s="1"/>
  <c r="AG183" i="7" s="1"/>
  <c r="AG184" i="7" s="1"/>
  <c r="AG185" i="7" s="1"/>
  <c r="AG186" i="7" s="1"/>
  <c r="AG187" i="7" s="1"/>
  <c r="AG188" i="7" s="1"/>
  <c r="AG189" i="7" s="1"/>
  <c r="U9" i="6"/>
  <c r="V9" i="6" s="1"/>
  <c r="AH161" i="7"/>
  <c r="AH162" i="7" s="1"/>
  <c r="AH163" i="7" s="1"/>
  <c r="K164" i="7" s="1"/>
  <c r="BD147" i="7"/>
  <c r="BD148" i="7" s="1"/>
  <c r="BD149" i="7" s="1"/>
  <c r="BD150" i="7" s="1"/>
  <c r="BD151" i="7" s="1"/>
  <c r="BD152" i="7" s="1"/>
  <c r="BD153" i="7" s="1"/>
  <c r="BD154" i="7" s="1"/>
  <c r="BD155" i="7" s="1"/>
  <c r="K156" i="7" s="1"/>
  <c r="BG3" i="6"/>
  <c r="BG4" i="6" s="1"/>
  <c r="BG5" i="6" s="1"/>
  <c r="BG6" i="6" s="1"/>
  <c r="BG7" i="6" s="1"/>
  <c r="BG8" i="6" s="1"/>
  <c r="BG9" i="6" s="1"/>
  <c r="BG10" i="6" s="1"/>
  <c r="BG11" i="6" s="1"/>
  <c r="BG12" i="6" s="1"/>
  <c r="BG13" i="6" s="1"/>
  <c r="BG14" i="6" s="1"/>
  <c r="BG15" i="6" s="1"/>
  <c r="BG16" i="6" s="1"/>
  <c r="K17" i="6" s="1"/>
  <c r="G28" i="1"/>
  <c r="U159" i="7" l="1"/>
  <c r="V159" i="7" s="1"/>
  <c r="W162" i="7"/>
  <c r="AM162" i="7" s="1"/>
  <c r="AM163" i="7" s="1"/>
  <c r="AM164" i="7" s="1"/>
  <c r="AM165" i="7" s="1"/>
  <c r="AM166" i="7" s="1"/>
  <c r="AM167" i="7" s="1"/>
  <c r="AM168" i="7" s="1"/>
  <c r="AM169" i="7" s="1"/>
  <c r="AM170" i="7" s="1"/>
  <c r="AM171" i="7" s="1"/>
  <c r="AM172" i="7" s="1"/>
  <c r="AM173" i="7" s="1"/>
  <c r="AM174" i="7" s="1"/>
  <c r="AM175" i="7" s="1"/>
  <c r="AM176" i="7" s="1"/>
  <c r="AF162" i="7"/>
  <c r="AF163" i="7" s="1"/>
  <c r="AF164" i="7" s="1"/>
  <c r="AF165" i="7" s="1"/>
  <c r="AF166" i="7" s="1"/>
  <c r="AF167" i="7" s="1"/>
  <c r="AF168" i="7" s="1"/>
  <c r="AF169" i="7" s="1"/>
  <c r="AF170" i="7" s="1"/>
  <c r="E171" i="7" s="1"/>
  <c r="W154" i="7"/>
  <c r="BA154" i="7" s="1"/>
  <c r="BA155" i="7" s="1"/>
  <c r="BA156" i="7" s="1"/>
  <c r="BA157" i="7" s="1"/>
  <c r="BA158" i="7" s="1"/>
  <c r="BA159" i="7" s="1"/>
  <c r="BA160" i="7" s="1"/>
  <c r="AL154" i="7"/>
  <c r="AL155" i="7" s="1"/>
  <c r="AL156" i="7" s="1"/>
  <c r="AL157" i="7" s="1"/>
  <c r="AL158" i="7" s="1"/>
  <c r="AL159" i="7" s="1"/>
  <c r="AL160" i="7" s="1"/>
  <c r="U169" i="7"/>
  <c r="V169" i="7" s="1"/>
  <c r="W169" i="7" s="1"/>
  <c r="AP169" i="7" s="1"/>
  <c r="AP170" i="7" s="1"/>
  <c r="K171" i="7" s="1"/>
  <c r="W9" i="6"/>
  <c r="BH9" i="6" s="1"/>
  <c r="BH10" i="6" s="1"/>
  <c r="BH11" i="6" s="1"/>
  <c r="BH12" i="6" s="1"/>
  <c r="BH13" i="6" s="1"/>
  <c r="BH14" i="6" s="1"/>
  <c r="BH15" i="6" s="1"/>
  <c r="BH16" i="6" s="1"/>
  <c r="BH17" i="6" s="1"/>
  <c r="BH18" i="6" s="1"/>
  <c r="BH19" i="6" s="1"/>
  <c r="BH20" i="6" s="1"/>
  <c r="BH21" i="6" s="1"/>
  <c r="BH22" i="6" s="1"/>
  <c r="BH23" i="6" s="1"/>
  <c r="BH24" i="6" s="1"/>
  <c r="BH25" i="6" s="1"/>
  <c r="BH26" i="6" s="1"/>
  <c r="BH27" i="6" s="1"/>
  <c r="BH28" i="6" s="1"/>
  <c r="BH29" i="6" s="1"/>
  <c r="BH30" i="6" s="1"/>
  <c r="BH31" i="6" s="1"/>
  <c r="BH32" i="6" s="1"/>
  <c r="E33" i="6" s="1"/>
  <c r="AC9" i="6"/>
  <c r="AC10" i="6" s="1"/>
  <c r="AC11" i="6" s="1"/>
  <c r="AC12" i="6" s="1"/>
  <c r="AC13" i="6" s="1"/>
  <c r="AC14" i="6" s="1"/>
  <c r="AC15" i="6" s="1"/>
  <c r="AC16" i="6" s="1"/>
  <c r="AC17" i="6" s="1"/>
  <c r="AC18" i="6" s="1"/>
  <c r="AC19" i="6" s="1"/>
  <c r="AC20" i="6" s="1"/>
  <c r="AC21" i="6" s="1"/>
  <c r="AC22" i="6" s="1"/>
  <c r="AC23" i="6" s="1"/>
  <c r="K24" i="6" s="1"/>
  <c r="AY129" i="6"/>
  <c r="AY130" i="6" s="1"/>
  <c r="AY131" i="6" s="1"/>
  <c r="AY132" i="6" s="1"/>
  <c r="AY133" i="6" s="1"/>
  <c r="AY134" i="6" s="1"/>
  <c r="AY135" i="6" s="1"/>
  <c r="AY136" i="6" s="1"/>
  <c r="AY137" i="6" s="1"/>
  <c r="AY138" i="6" s="1"/>
  <c r="AY139" i="6" s="1"/>
  <c r="AY140" i="6" s="1"/>
  <c r="AY141" i="6" s="1"/>
  <c r="AY142" i="6" s="1"/>
  <c r="AY143" i="6" s="1"/>
  <c r="AY144" i="6" s="1"/>
  <c r="AY2" i="5" s="1"/>
  <c r="U164" i="7"/>
  <c r="V164" i="7" s="1"/>
  <c r="AG2" i="6"/>
  <c r="AX2" i="6"/>
  <c r="AU161" i="7"/>
  <c r="AU162" i="7" s="1"/>
  <c r="AU163" i="7" s="1"/>
  <c r="AU164" i="7" s="1"/>
  <c r="AU165" i="7" s="1"/>
  <c r="AU166" i="7" s="1"/>
  <c r="AU167" i="7" s="1"/>
  <c r="AU168" i="7" s="1"/>
  <c r="AU169" i="7" s="1"/>
  <c r="AU170" i="7" s="1"/>
  <c r="AU171" i="7" s="1"/>
  <c r="AU172" i="7" s="1"/>
  <c r="AU173" i="7" s="1"/>
  <c r="AU174" i="7" s="1"/>
  <c r="AU175" i="7" s="1"/>
  <c r="AU176" i="7" s="1"/>
  <c r="AU177" i="7" s="1"/>
  <c r="AU178" i="7" s="1"/>
  <c r="AU179" i="7" s="1"/>
  <c r="AU180" i="7" s="1"/>
  <c r="AU181" i="7" s="1"/>
  <c r="AU182" i="7" s="1"/>
  <c r="AU183" i="7" s="1"/>
  <c r="AU184" i="7" s="1"/>
  <c r="AU185" i="7" s="1"/>
  <c r="AU186" i="7" s="1"/>
  <c r="AU187" i="7" s="1"/>
  <c r="AU188" i="7" s="1"/>
  <c r="AU189" i="7" s="1"/>
  <c r="U157" i="7"/>
  <c r="V157" i="7" s="1"/>
  <c r="W157" i="7" s="1"/>
  <c r="AN157" i="7" s="1"/>
  <c r="AN158" i="7" s="1"/>
  <c r="AN159" i="7" s="1"/>
  <c r="AN160" i="7" s="1"/>
  <c r="U156" i="7"/>
  <c r="V156" i="7" s="1"/>
  <c r="AQ161" i="7"/>
  <c r="AQ162" i="7" s="1"/>
  <c r="AQ163" i="7" s="1"/>
  <c r="AQ164" i="7" s="1"/>
  <c r="AQ165" i="7" s="1"/>
  <c r="AQ166" i="7" s="1"/>
  <c r="AQ167" i="7" s="1"/>
  <c r="AQ168" i="7" s="1"/>
  <c r="AQ169" i="7" s="1"/>
  <c r="AQ170" i="7" s="1"/>
  <c r="AQ171" i="7" s="1"/>
  <c r="AQ172" i="7" s="1"/>
  <c r="AQ173" i="7" s="1"/>
  <c r="AQ174" i="7" s="1"/>
  <c r="AQ175" i="7" s="1"/>
  <c r="AQ176" i="7" s="1"/>
  <c r="AQ177" i="7" s="1"/>
  <c r="AQ178" i="7" s="1"/>
  <c r="AQ179" i="7" s="1"/>
  <c r="AQ180" i="7" s="1"/>
  <c r="AQ181" i="7" s="1"/>
  <c r="AQ182" i="7" s="1"/>
  <c r="AQ183" i="7" s="1"/>
  <c r="AQ184" i="7" s="1"/>
  <c r="AQ185" i="7" s="1"/>
  <c r="AQ186" i="7" s="1"/>
  <c r="AQ187" i="7" s="1"/>
  <c r="AQ188" i="7" s="1"/>
  <c r="AQ189" i="7" s="1"/>
  <c r="BB2" i="6"/>
  <c r="AE161" i="7"/>
  <c r="AE162" i="7" s="1"/>
  <c r="AE163" i="7" s="1"/>
  <c r="AE164" i="7" s="1"/>
  <c r="AE165" i="7" s="1"/>
  <c r="AE166" i="7" s="1"/>
  <c r="AE167" i="7" s="1"/>
  <c r="K168" i="7" s="1"/>
  <c r="AY3" i="5" l="1"/>
  <c r="AY4" i="5" s="1"/>
  <c r="AY5" i="5" s="1"/>
  <c r="AY6" i="5" s="1"/>
  <c r="AY7" i="5" s="1"/>
  <c r="AY8" i="5" s="1"/>
  <c r="AY9" i="5" s="1"/>
  <c r="AY10" i="5" s="1"/>
  <c r="AY11" i="5" s="1"/>
  <c r="AY12" i="5" s="1"/>
  <c r="AY13" i="5" s="1"/>
  <c r="AY14" i="5" s="1"/>
  <c r="AY15" i="5" s="1"/>
  <c r="AY16" i="5" s="1"/>
  <c r="AY17" i="5" s="1"/>
  <c r="AY18" i="5" s="1"/>
  <c r="AY19" i="5" s="1"/>
  <c r="AY20" i="5" s="1"/>
  <c r="AY21" i="5" s="1"/>
  <c r="AY22" i="5" s="1"/>
  <c r="AY23" i="5" s="1"/>
  <c r="AY24" i="5" s="1"/>
  <c r="AY25" i="5" s="1"/>
  <c r="AY26" i="5" s="1"/>
  <c r="AY27" i="5" s="1"/>
  <c r="AY28" i="5" s="1"/>
  <c r="AY29" i="5" s="1"/>
  <c r="AY30" i="5" s="1"/>
  <c r="AY31" i="5" s="1"/>
  <c r="AY32" i="5" s="1"/>
  <c r="AY33" i="5" s="1"/>
  <c r="AY34" i="5" s="1"/>
  <c r="AY35" i="5" s="1"/>
  <c r="AY36" i="5" s="1"/>
  <c r="AY37" i="5" s="1"/>
  <c r="AY38" i="5" s="1"/>
  <c r="AY39" i="5" s="1"/>
  <c r="AY40" i="5" s="1"/>
  <c r="AY41" i="5" s="1"/>
  <c r="AY42" i="5" s="1"/>
  <c r="AY43" i="5" s="1"/>
  <c r="AY44" i="5" s="1"/>
  <c r="AY45" i="5" s="1"/>
  <c r="AY46" i="5" s="1"/>
  <c r="AY47" i="5" s="1"/>
  <c r="AY48" i="5" s="1"/>
  <c r="AY49" i="5" s="1"/>
  <c r="AY50" i="5" s="1"/>
  <c r="AY51" i="5" s="1"/>
  <c r="AY52" i="5" s="1"/>
  <c r="AY53" i="5" s="1"/>
  <c r="AY54" i="5" s="1"/>
  <c r="AY55" i="5" s="1"/>
  <c r="AY56" i="5" s="1"/>
  <c r="AY57" i="5" s="1"/>
  <c r="AY58" i="5" s="1"/>
  <c r="AY59" i="5" s="1"/>
  <c r="AY60" i="5" s="1"/>
  <c r="AY61" i="5" s="1"/>
  <c r="AY62" i="5" s="1"/>
  <c r="AY63" i="5" s="1"/>
  <c r="AY64" i="5" s="1"/>
  <c r="F34" i="1"/>
  <c r="U33" i="6"/>
  <c r="V33" i="6" s="1"/>
  <c r="W33" i="6" s="1"/>
  <c r="BE33" i="6" s="1"/>
  <c r="BE34" i="6" s="1"/>
  <c r="BE35" i="6" s="1"/>
  <c r="BE36" i="6" s="1"/>
  <c r="E37" i="6" s="1"/>
  <c r="AZ169" i="7"/>
  <c r="AZ170" i="7" s="1"/>
  <c r="AZ171" i="7" s="1"/>
  <c r="AZ172" i="7" s="1"/>
  <c r="AZ173" i="7" s="1"/>
  <c r="AZ174" i="7" s="1"/>
  <c r="AZ175" i="7" s="1"/>
  <c r="AZ176" i="7" s="1"/>
  <c r="AA157" i="7"/>
  <c r="AA158" i="7" s="1"/>
  <c r="AA159" i="7" s="1"/>
  <c r="AA160" i="7" s="1"/>
  <c r="AL161" i="7"/>
  <c r="AL162" i="7" s="1"/>
  <c r="AL163" i="7" s="1"/>
  <c r="AL164" i="7" s="1"/>
  <c r="AL165" i="7" s="1"/>
  <c r="AL166" i="7" s="1"/>
  <c r="AL167" i="7" s="1"/>
  <c r="AL168" i="7" s="1"/>
  <c r="AL169" i="7" s="1"/>
  <c r="AL170" i="7" s="1"/>
  <c r="AL171" i="7" s="1"/>
  <c r="E172" i="7" s="1"/>
  <c r="BA161" i="7"/>
  <c r="BA162" i="7" s="1"/>
  <c r="BA163" i="7" s="1"/>
  <c r="BA164" i="7" s="1"/>
  <c r="BA165" i="7" s="1"/>
  <c r="BA166" i="7" s="1"/>
  <c r="BA167" i="7" s="1"/>
  <c r="BA168" i="7" s="1"/>
  <c r="BA169" i="7" s="1"/>
  <c r="BA170" i="7" s="1"/>
  <c r="BA171" i="7" s="1"/>
  <c r="BA172" i="7" s="1"/>
  <c r="BA173" i="7" s="1"/>
  <c r="E174" i="7" s="1"/>
  <c r="AP171" i="7"/>
  <c r="AP172" i="7" s="1"/>
  <c r="AP173" i="7" s="1"/>
  <c r="AP174" i="7" s="1"/>
  <c r="AP175" i="7" s="1"/>
  <c r="AP176" i="7" s="1"/>
  <c r="AU2" i="6"/>
  <c r="AF171" i="7"/>
  <c r="AF172" i="7" s="1"/>
  <c r="AF173" i="7" s="1"/>
  <c r="AF174" i="7" s="1"/>
  <c r="K175" i="7" s="1"/>
  <c r="U171" i="7"/>
  <c r="V171" i="7" s="1"/>
  <c r="W171" i="7" s="1"/>
  <c r="AN161" i="7"/>
  <c r="AN162" i="7" s="1"/>
  <c r="AN163" i="7" s="1"/>
  <c r="AN164" i="7" s="1"/>
  <c r="AN165" i="7" s="1"/>
  <c r="AN166" i="7" s="1"/>
  <c r="E167" i="7" s="1"/>
  <c r="E177" i="7"/>
  <c r="BB3" i="6"/>
  <c r="BB4" i="6" s="1"/>
  <c r="BB5" i="6" s="1"/>
  <c r="BB6" i="6" s="1"/>
  <c r="BB7" i="6" s="1"/>
  <c r="BB8" i="6" s="1"/>
  <c r="BB9" i="6" s="1"/>
  <c r="BB10" i="6" s="1"/>
  <c r="BB11" i="6" s="1"/>
  <c r="BB12" i="6" s="1"/>
  <c r="BB13" i="6" s="1"/>
  <c r="BB14" i="6" s="1"/>
  <c r="BB15" i="6" s="1"/>
  <c r="BB16" i="6" s="1"/>
  <c r="BB17" i="6" s="1"/>
  <c r="K18" i="6" s="1"/>
  <c r="G23" i="1"/>
  <c r="W164" i="7"/>
  <c r="AH164" i="7" s="1"/>
  <c r="AH165" i="7" s="1"/>
  <c r="AH166" i="7" s="1"/>
  <c r="AH167" i="7" s="1"/>
  <c r="AH168" i="7" s="1"/>
  <c r="AH169" i="7" s="1"/>
  <c r="AH170" i="7" s="1"/>
  <c r="AH171" i="7" s="1"/>
  <c r="AH172" i="7" s="1"/>
  <c r="AH173" i="7" s="1"/>
  <c r="AH174" i="7" s="1"/>
  <c r="AH175" i="7" s="1"/>
  <c r="E176" i="7" s="1"/>
  <c r="AD164" i="7"/>
  <c r="AD165" i="7" s="1"/>
  <c r="AD166" i="7" s="1"/>
  <c r="AD167" i="7" s="1"/>
  <c r="AD168" i="7" s="1"/>
  <c r="AD169" i="7" s="1"/>
  <c r="E170" i="7" s="1"/>
  <c r="W156" i="7"/>
  <c r="BD156" i="7" s="1"/>
  <c r="BD157" i="7" s="1"/>
  <c r="BD158" i="7" s="1"/>
  <c r="BD159" i="7" s="1"/>
  <c r="BD160" i="7" s="1"/>
  <c r="AT156" i="7"/>
  <c r="AT157" i="7" s="1"/>
  <c r="AT158" i="7" s="1"/>
  <c r="AT159" i="7" s="1"/>
  <c r="AT160" i="7" s="1"/>
  <c r="U168" i="7"/>
  <c r="V168" i="7" s="1"/>
  <c r="AX3" i="6"/>
  <c r="AX4" i="6" s="1"/>
  <c r="AX5" i="6" s="1"/>
  <c r="AX6" i="6" s="1"/>
  <c r="AX7" i="6" s="1"/>
  <c r="AX8" i="6" s="1"/>
  <c r="AX9" i="6" s="1"/>
  <c r="AX10" i="6" s="1"/>
  <c r="K11" i="6" s="1"/>
  <c r="G9" i="1"/>
  <c r="AG3" i="6"/>
  <c r="AG4" i="6" s="1"/>
  <c r="AG5" i="6" s="1"/>
  <c r="E6" i="6" s="1"/>
  <c r="G5" i="1"/>
  <c r="AQ2" i="6"/>
  <c r="W159" i="7"/>
  <c r="AV159" i="7" s="1"/>
  <c r="AV160" i="7" s="1"/>
  <c r="AI159" i="7"/>
  <c r="AI160" i="7" s="1"/>
  <c r="AU3" i="6" l="1"/>
  <c r="AU4" i="6" s="1"/>
  <c r="AU5" i="6" s="1"/>
  <c r="AU6" i="6" s="1"/>
  <c r="AU7" i="6" s="1"/>
  <c r="AU8" i="6" s="1"/>
  <c r="AU9" i="6" s="1"/>
  <c r="AU10" i="6" s="1"/>
  <c r="AU11" i="6" s="1"/>
  <c r="AU12" i="6" s="1"/>
  <c r="AU13" i="6" s="1"/>
  <c r="AU14" i="6" s="1"/>
  <c r="K15" i="6" s="1"/>
  <c r="G18" i="1"/>
  <c r="BD161" i="7"/>
  <c r="BD162" i="7" s="1"/>
  <c r="BD163" i="7" s="1"/>
  <c r="BD164" i="7" s="1"/>
  <c r="BD165" i="7" s="1"/>
  <c r="BD166" i="7" s="1"/>
  <c r="K167" i="7" s="1"/>
  <c r="AV161" i="7"/>
  <c r="AV162" i="7" s="1"/>
  <c r="AV163" i="7" s="1"/>
  <c r="AV164" i="7" s="1"/>
  <c r="AV165" i="7" s="1"/>
  <c r="E166" i="7" s="1"/>
  <c r="U175" i="7"/>
  <c r="V175" i="7" s="1"/>
  <c r="AI161" i="7"/>
  <c r="AI162" i="7" s="1"/>
  <c r="AI163" i="7" s="1"/>
  <c r="AI164" i="7" s="1"/>
  <c r="AI165" i="7" s="1"/>
  <c r="AI166" i="7" s="1"/>
  <c r="AI167" i="7" s="1"/>
  <c r="AI168" i="7" s="1"/>
  <c r="AI169" i="7" s="1"/>
  <c r="AI170" i="7" s="1"/>
  <c r="AI171" i="7" s="1"/>
  <c r="AI172" i="7" s="1"/>
  <c r="AI173" i="7" s="1"/>
  <c r="AI174" i="7" s="1"/>
  <c r="AI175" i="7" s="1"/>
  <c r="AI176" i="7" s="1"/>
  <c r="AI177" i="7" s="1"/>
  <c r="AI178" i="7" s="1"/>
  <c r="AI179" i="7" s="1"/>
  <c r="AI180" i="7" s="1"/>
  <c r="AI181" i="7" s="1"/>
  <c r="AI182" i="7" s="1"/>
  <c r="AI183" i="7" s="1"/>
  <c r="AI184" i="7" s="1"/>
  <c r="AI185" i="7" s="1"/>
  <c r="AI186" i="7" s="1"/>
  <c r="AI187" i="7" s="1"/>
  <c r="AI188" i="7" s="1"/>
  <c r="AI189" i="7" s="1"/>
  <c r="AA161" i="7"/>
  <c r="AA162" i="7" s="1"/>
  <c r="AA163" i="7" s="1"/>
  <c r="AA164" i="7" s="1"/>
  <c r="AA165" i="7" s="1"/>
  <c r="AA166" i="7" s="1"/>
  <c r="AA167" i="7" s="1"/>
  <c r="AA168" i="7" s="1"/>
  <c r="AA169" i="7" s="1"/>
  <c r="AA170" i="7" s="1"/>
  <c r="AA171" i="7" s="1"/>
  <c r="AA172" i="7" s="1"/>
  <c r="AA173" i="7" s="1"/>
  <c r="AA174" i="7" s="1"/>
  <c r="AA175" i="7" s="1"/>
  <c r="AA176" i="7" s="1"/>
  <c r="AA177" i="7" s="1"/>
  <c r="AA178" i="7" s="1"/>
  <c r="AA179" i="7" s="1"/>
  <c r="AA180" i="7" s="1"/>
  <c r="AA181" i="7" s="1"/>
  <c r="AA182" i="7" s="1"/>
  <c r="AA183" i="7" s="1"/>
  <c r="AA184" i="7" s="1"/>
  <c r="AA185" i="7" s="1"/>
  <c r="AA186" i="7" s="1"/>
  <c r="AA187" i="7" s="1"/>
  <c r="AA188" i="7" s="1"/>
  <c r="AA189" i="7" s="1"/>
  <c r="AZ177" i="7"/>
  <c r="AZ178" i="7" s="1"/>
  <c r="AZ179" i="7" s="1"/>
  <c r="AZ180" i="7" s="1"/>
  <c r="AZ181" i="7" s="1"/>
  <c r="AZ182" i="7" s="1"/>
  <c r="AZ183" i="7" s="1"/>
  <c r="AZ184" i="7" s="1"/>
  <c r="AZ185" i="7" s="1"/>
  <c r="AZ186" i="7" s="1"/>
  <c r="AZ187" i="7" s="1"/>
  <c r="AZ188" i="7" s="1"/>
  <c r="AZ189" i="7" s="1"/>
  <c r="U18" i="6"/>
  <c r="V18" i="6" s="1"/>
  <c r="AP177" i="7"/>
  <c r="AP178" i="7" s="1"/>
  <c r="AP179" i="7" s="1"/>
  <c r="AP180" i="7" s="1"/>
  <c r="AP181" i="7" s="1"/>
  <c r="AP182" i="7" s="1"/>
  <c r="AP183" i="7" s="1"/>
  <c r="AP184" i="7" s="1"/>
  <c r="AP185" i="7" s="1"/>
  <c r="AP186" i="7" s="1"/>
  <c r="AP187" i="7" s="1"/>
  <c r="AP188" i="7" s="1"/>
  <c r="AP189" i="7" s="1"/>
  <c r="U6" i="6"/>
  <c r="V6" i="6" s="1"/>
  <c r="W6" i="6" s="1"/>
  <c r="U167" i="7"/>
  <c r="V167" i="7" s="1"/>
  <c r="W167" i="7" s="1"/>
  <c r="BH33" i="6"/>
  <c r="BH34" i="6" s="1"/>
  <c r="BH35" i="6" s="1"/>
  <c r="BH36" i="6" s="1"/>
  <c r="BH37" i="6" s="1"/>
  <c r="BH38" i="6" s="1"/>
  <c r="BH39" i="6" s="1"/>
  <c r="BH40" i="6" s="1"/>
  <c r="BH41" i="6" s="1"/>
  <c r="BH42" i="6" s="1"/>
  <c r="BH43" i="6" s="1"/>
  <c r="BH44" i="6" s="1"/>
  <c r="BH45" i="6" s="1"/>
  <c r="BH46" i="6" s="1"/>
  <c r="BH47" i="6" s="1"/>
  <c r="BH48" i="6" s="1"/>
  <c r="BH49" i="6" s="1"/>
  <c r="E50" i="6" s="1"/>
  <c r="AT161" i="7"/>
  <c r="AT162" i="7" s="1"/>
  <c r="AT163" i="7" s="1"/>
  <c r="AT164" i="7" s="1"/>
  <c r="AT165" i="7" s="1"/>
  <c r="AT166" i="7" s="1"/>
  <c r="AT167" i="7" s="1"/>
  <c r="AT168" i="7" s="1"/>
  <c r="AT169" i="7" s="1"/>
  <c r="AT170" i="7" s="1"/>
  <c r="AT171" i="7" s="1"/>
  <c r="AT172" i="7" s="1"/>
  <c r="AT173" i="7" s="1"/>
  <c r="AT174" i="7" s="1"/>
  <c r="AT175" i="7" s="1"/>
  <c r="AT176" i="7" s="1"/>
  <c r="AT177" i="7" s="1"/>
  <c r="AT178" i="7" s="1"/>
  <c r="AT179" i="7" s="1"/>
  <c r="AT180" i="7" s="1"/>
  <c r="AT181" i="7" s="1"/>
  <c r="AT182" i="7" s="1"/>
  <c r="AT183" i="7" s="1"/>
  <c r="AT184" i="7" s="1"/>
  <c r="AT185" i="7" s="1"/>
  <c r="AT186" i="7" s="1"/>
  <c r="AT187" i="7" s="1"/>
  <c r="AT188" i="7" s="1"/>
  <c r="AT189" i="7" s="1"/>
  <c r="AQ3" i="6"/>
  <c r="AQ4" i="6" s="1"/>
  <c r="AQ5" i="6" s="1"/>
  <c r="K6" i="6" s="1"/>
  <c r="G31" i="1"/>
  <c r="W168" i="7"/>
  <c r="AE168" i="7" s="1"/>
  <c r="AE169" i="7" s="1"/>
  <c r="AE170" i="7" s="1"/>
  <c r="AE171" i="7" s="1"/>
  <c r="AE172" i="7" s="1"/>
  <c r="K173" i="7" s="1"/>
  <c r="BF168" i="7"/>
  <c r="BF169" i="7" s="1"/>
  <c r="BF170" i="7" s="1"/>
  <c r="BF171" i="7" s="1"/>
  <c r="BF172" i="7" s="1"/>
  <c r="BF173" i="7" s="1"/>
  <c r="BF174" i="7" s="1"/>
  <c r="BF175" i="7" s="1"/>
  <c r="BF176" i="7" s="1"/>
  <c r="AY65" i="5"/>
  <c r="AY66" i="5" s="1"/>
  <c r="AY67" i="5" s="1"/>
  <c r="AY68" i="5" s="1"/>
  <c r="AY69" i="5" s="1"/>
  <c r="AY70" i="5" s="1"/>
  <c r="AY71" i="5" s="1"/>
  <c r="AY72" i="5" s="1"/>
  <c r="AY73" i="5" s="1"/>
  <c r="AY74" i="5" s="1"/>
  <c r="AY75" i="5" s="1"/>
  <c r="AY76" i="5" s="1"/>
  <c r="AY77" i="5" s="1"/>
  <c r="AY78" i="5" s="1"/>
  <c r="AY79" i="5" s="1"/>
  <c r="AY80" i="5" s="1"/>
  <c r="AY81" i="5" s="1"/>
  <c r="AY82" i="5" s="1"/>
  <c r="AY83" i="5" s="1"/>
  <c r="AY84" i="5" s="1"/>
  <c r="AY85" i="5" s="1"/>
  <c r="AY86" i="5" s="1"/>
  <c r="AY87" i="5" s="1"/>
  <c r="AY88" i="5" s="1"/>
  <c r="AY89" i="5" s="1"/>
  <c r="AY90" i="5" s="1"/>
  <c r="AY91" i="5" s="1"/>
  <c r="AY92" i="5" s="1"/>
  <c r="AY93" i="5" s="1"/>
  <c r="AZ2" i="6" l="1"/>
  <c r="U166" i="7"/>
  <c r="V166" i="7" s="1"/>
  <c r="W166" i="7" s="1"/>
  <c r="AB166" i="7" s="1"/>
  <c r="AB167" i="7" s="1"/>
  <c r="AB168" i="7" s="1"/>
  <c r="AB169" i="7" s="1"/>
  <c r="AB170" i="7" s="1"/>
  <c r="AB171" i="7" s="1"/>
  <c r="AB172" i="7" s="1"/>
  <c r="AB173" i="7" s="1"/>
  <c r="AB174" i="7" s="1"/>
  <c r="AB175" i="7" s="1"/>
  <c r="AB176" i="7" s="1"/>
  <c r="AY2" i="4"/>
  <c r="AG6" i="6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K23" i="6" s="1"/>
  <c r="BD167" i="7"/>
  <c r="BD168" i="7" s="1"/>
  <c r="BD169" i="7" s="1"/>
  <c r="K170" i="7" s="1"/>
  <c r="BF177" i="7"/>
  <c r="BF178" i="7" s="1"/>
  <c r="BF179" i="7" s="1"/>
  <c r="BF180" i="7" s="1"/>
  <c r="BF181" i="7" s="1"/>
  <c r="BF182" i="7" s="1"/>
  <c r="BF183" i="7" s="1"/>
  <c r="BF184" i="7" s="1"/>
  <c r="BF185" i="7" s="1"/>
  <c r="BF186" i="7" s="1"/>
  <c r="BF187" i="7" s="1"/>
  <c r="BF188" i="7" s="1"/>
  <c r="BF189" i="7" s="1"/>
  <c r="AP2" i="6"/>
  <c r="AA2" i="6"/>
  <c r="AI2" i="6"/>
  <c r="AN167" i="7"/>
  <c r="AN168" i="7" s="1"/>
  <c r="AN169" i="7" s="1"/>
  <c r="AN170" i="7" s="1"/>
  <c r="AN171" i="7" s="1"/>
  <c r="AN172" i="7" s="1"/>
  <c r="AN173" i="7" s="1"/>
  <c r="AN174" i="7" s="1"/>
  <c r="AN175" i="7" s="1"/>
  <c r="AN176" i="7" s="1"/>
  <c r="U173" i="7"/>
  <c r="V173" i="7" s="1"/>
  <c r="AQ6" i="6"/>
  <c r="AQ7" i="6" s="1"/>
  <c r="AQ8" i="6" s="1"/>
  <c r="AQ9" i="6" s="1"/>
  <c r="AQ10" i="6" s="1"/>
  <c r="AQ11" i="6" s="1"/>
  <c r="AQ12" i="6" s="1"/>
  <c r="AQ13" i="6" s="1"/>
  <c r="AQ14" i="6" s="1"/>
  <c r="AQ15" i="6" s="1"/>
  <c r="AQ16" i="6" s="1"/>
  <c r="AQ17" i="6" s="1"/>
  <c r="AQ18" i="6" s="1"/>
  <c r="AQ19" i="6" s="1"/>
  <c r="AQ20" i="6" s="1"/>
  <c r="AQ21" i="6" s="1"/>
  <c r="AQ22" i="6" s="1"/>
  <c r="AQ23" i="6" s="1"/>
  <c r="AQ24" i="6" s="1"/>
  <c r="AQ25" i="6" s="1"/>
  <c r="AQ26" i="6" s="1"/>
  <c r="AQ27" i="6" s="1"/>
  <c r="AQ28" i="6" s="1"/>
  <c r="AQ29" i="6" s="1"/>
  <c r="E30" i="6" s="1"/>
  <c r="AT2" i="6"/>
  <c r="W18" i="6"/>
  <c r="BB18" i="6" s="1"/>
  <c r="BB19" i="6" s="1"/>
  <c r="BB20" i="6" s="1"/>
  <c r="BB21" i="6" s="1"/>
  <c r="BB22" i="6" s="1"/>
  <c r="BB23" i="6" s="1"/>
  <c r="BB24" i="6" s="1"/>
  <c r="BB25" i="6" s="1"/>
  <c r="BB26" i="6" s="1"/>
  <c r="BB27" i="6" s="1"/>
  <c r="BB28" i="6" s="1"/>
  <c r="BB29" i="6" s="1"/>
  <c r="BB30" i="6" s="1"/>
  <c r="BB31" i="6" s="1"/>
  <c r="BB32" i="6" s="1"/>
  <c r="BB33" i="6" s="1"/>
  <c r="E34" i="6" s="1"/>
  <c r="AS18" i="6"/>
  <c r="AS19" i="6" s="1"/>
  <c r="AS20" i="6" s="1"/>
  <c r="AS21" i="6" s="1"/>
  <c r="AS22" i="6" s="1"/>
  <c r="AS23" i="6" s="1"/>
  <c r="AS24" i="6" s="1"/>
  <c r="AS25" i="6" s="1"/>
  <c r="AS26" i="6" s="1"/>
  <c r="AS27" i="6" s="1"/>
  <c r="AS28" i="6" s="1"/>
  <c r="AS29" i="6" s="1"/>
  <c r="AS30" i="6" s="1"/>
  <c r="AS31" i="6" s="1"/>
  <c r="K32" i="6" s="1"/>
  <c r="W175" i="7"/>
  <c r="AF175" i="7" s="1"/>
  <c r="AF176" i="7" s="1"/>
  <c r="AJ175" i="7"/>
  <c r="AJ176" i="7" s="1"/>
  <c r="AA3" i="6" l="1"/>
  <c r="AA4" i="6" s="1"/>
  <c r="AA5" i="6" s="1"/>
  <c r="AA6" i="6" s="1"/>
  <c r="AA7" i="6" s="1"/>
  <c r="AA8" i="6" s="1"/>
  <c r="AA9" i="6" s="1"/>
  <c r="AA10" i="6" s="1"/>
  <c r="AA11" i="6" s="1"/>
  <c r="AA12" i="6" s="1"/>
  <c r="AA13" i="6" s="1"/>
  <c r="AA14" i="6" s="1"/>
  <c r="AA15" i="6" s="1"/>
  <c r="AA16" i="6" s="1"/>
  <c r="E17" i="6" s="1"/>
  <c r="G20" i="1"/>
  <c r="AJ177" i="7"/>
  <c r="AJ178" i="7" s="1"/>
  <c r="E179" i="7" s="1"/>
  <c r="BF2" i="6"/>
  <c r="AF177" i="7"/>
  <c r="E178" i="7" s="1"/>
  <c r="AT3" i="6"/>
  <c r="AT4" i="6" s="1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E15" i="6" s="1"/>
  <c r="G29" i="1"/>
  <c r="U32" i="6"/>
  <c r="V32" i="6" s="1"/>
  <c r="W173" i="7"/>
  <c r="AE173" i="7" s="1"/>
  <c r="AE174" i="7" s="1"/>
  <c r="AE175" i="7" s="1"/>
  <c r="AE176" i="7" s="1"/>
  <c r="AW173" i="7"/>
  <c r="AW174" i="7" s="1"/>
  <c r="AW175" i="7" s="1"/>
  <c r="K176" i="7" s="1"/>
  <c r="AP3" i="6"/>
  <c r="AP4" i="6" s="1"/>
  <c r="AP5" i="6" s="1"/>
  <c r="AP6" i="6" s="1"/>
  <c r="AP7" i="6" s="1"/>
  <c r="AP8" i="6" s="1"/>
  <c r="AP9" i="6" s="1"/>
  <c r="AP10" i="6" s="1"/>
  <c r="AP11" i="6" s="1"/>
  <c r="AP12" i="6" s="1"/>
  <c r="K13" i="6" s="1"/>
  <c r="G22" i="1"/>
  <c r="U170" i="7"/>
  <c r="V170" i="7" s="1"/>
  <c r="AB177" i="7"/>
  <c r="AB178" i="7" s="1"/>
  <c r="AB179" i="7" s="1"/>
  <c r="AB180" i="7" s="1"/>
  <c r="AB181" i="7" s="1"/>
  <c r="AB182" i="7" s="1"/>
  <c r="AB183" i="7" s="1"/>
  <c r="AB184" i="7" s="1"/>
  <c r="AB185" i="7" s="1"/>
  <c r="AB186" i="7" s="1"/>
  <c r="AB187" i="7" s="1"/>
  <c r="AB188" i="7" s="1"/>
  <c r="AB189" i="7" s="1"/>
  <c r="AN177" i="7"/>
  <c r="AN178" i="7" s="1"/>
  <c r="AN179" i="7" s="1"/>
  <c r="AN180" i="7" s="1"/>
  <c r="AN181" i="7" s="1"/>
  <c r="AN182" i="7" s="1"/>
  <c r="AN183" i="7" s="1"/>
  <c r="AN184" i="7" s="1"/>
  <c r="AN185" i="7" s="1"/>
  <c r="AN186" i="7" s="1"/>
  <c r="AN187" i="7" s="1"/>
  <c r="AN188" i="7" s="1"/>
  <c r="AN189" i="7" s="1"/>
  <c r="AV166" i="7"/>
  <c r="AV167" i="7" s="1"/>
  <c r="AV168" i="7" s="1"/>
  <c r="AV169" i="7" s="1"/>
  <c r="AV170" i="7" s="1"/>
  <c r="AV171" i="7" s="1"/>
  <c r="K172" i="7" s="1"/>
  <c r="AY3" i="4"/>
  <c r="AY4" i="4" s="1"/>
  <c r="AY5" i="4" s="1"/>
  <c r="AY6" i="4" s="1"/>
  <c r="AY7" i="4" s="1"/>
  <c r="AY8" i="4" s="1"/>
  <c r="AY9" i="4" s="1"/>
  <c r="AY10" i="4" s="1"/>
  <c r="AY11" i="4" s="1"/>
  <c r="AY12" i="4" s="1"/>
  <c r="AY13" i="4" s="1"/>
  <c r="AY14" i="4" s="1"/>
  <c r="AY15" i="4" s="1"/>
  <c r="AY16" i="4" s="1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E119" i="4" s="1"/>
  <c r="E34" i="1"/>
  <c r="AI3" i="6"/>
  <c r="AI4" i="6" s="1"/>
  <c r="AI5" i="6" s="1"/>
  <c r="AI6" i="6" s="1"/>
  <c r="AI7" i="6" s="1"/>
  <c r="AI8" i="6" s="1"/>
  <c r="AI9" i="6" s="1"/>
  <c r="AI10" i="6" s="1"/>
  <c r="AI11" i="6" s="1"/>
  <c r="AI12" i="6" s="1"/>
  <c r="AI13" i="6" s="1"/>
  <c r="AI14" i="6" s="1"/>
  <c r="AI15" i="6" s="1"/>
  <c r="K16" i="6" s="1"/>
  <c r="G16" i="1"/>
  <c r="AZ3" i="6"/>
  <c r="AZ4" i="6" s="1"/>
  <c r="AZ5" i="6" s="1"/>
  <c r="AZ6" i="6" s="1"/>
  <c r="K7" i="6" s="1"/>
  <c r="G24" i="1"/>
  <c r="W32" i="6" l="1"/>
  <c r="AS32" i="6" s="1"/>
  <c r="AS33" i="6" s="1"/>
  <c r="AS34" i="6" s="1"/>
  <c r="AS35" i="6" s="1"/>
  <c r="AS36" i="6" s="1"/>
  <c r="AS37" i="6" s="1"/>
  <c r="AS38" i="6" s="1"/>
  <c r="AS39" i="6" s="1"/>
  <c r="AS40" i="6" s="1"/>
  <c r="AS41" i="6" s="1"/>
  <c r="AS42" i="6" s="1"/>
  <c r="AS43" i="6" s="1"/>
  <c r="AS44" i="6" s="1"/>
  <c r="AS45" i="6" s="1"/>
  <c r="AS46" i="6" s="1"/>
  <c r="E47" i="6" s="1"/>
  <c r="AR32" i="6"/>
  <c r="AR33" i="6" s="1"/>
  <c r="AR34" i="6" s="1"/>
  <c r="AR35" i="6" s="1"/>
  <c r="AR36" i="6" s="1"/>
  <c r="AR37" i="6" s="1"/>
  <c r="AR38" i="6" s="1"/>
  <c r="AR39" i="6" s="1"/>
  <c r="AR40" i="6" s="1"/>
  <c r="AR41" i="6" s="1"/>
  <c r="AR42" i="6" s="1"/>
  <c r="AR43" i="6" s="1"/>
  <c r="AR44" i="6" s="1"/>
  <c r="AR45" i="6" s="1"/>
  <c r="K46" i="6" s="1"/>
  <c r="U15" i="6"/>
  <c r="V15" i="6" s="1"/>
  <c r="W15" i="6" s="1"/>
  <c r="AU15" i="6" s="1"/>
  <c r="AU16" i="6" s="1"/>
  <c r="AU17" i="6" s="1"/>
  <c r="AU18" i="6" s="1"/>
  <c r="AU19" i="6" s="1"/>
  <c r="AU20" i="6" s="1"/>
  <c r="AU21" i="6" s="1"/>
  <c r="AU22" i="6" s="1"/>
  <c r="AU23" i="6" s="1"/>
  <c r="AU24" i="6" s="1"/>
  <c r="AU25" i="6" s="1"/>
  <c r="AU26" i="6" s="1"/>
  <c r="AU27" i="6" s="1"/>
  <c r="AU28" i="6" s="1"/>
  <c r="AU29" i="6" s="1"/>
  <c r="AU30" i="6" s="1"/>
  <c r="AU31" i="6" s="1"/>
  <c r="AU32" i="6" s="1"/>
  <c r="AU33" i="6" s="1"/>
  <c r="AU34" i="6" s="1"/>
  <c r="AU35" i="6" s="1"/>
  <c r="AU36" i="6" s="1"/>
  <c r="AU37" i="6" s="1"/>
  <c r="AU38" i="6" s="1"/>
  <c r="AU39" i="6" s="1"/>
  <c r="AU40" i="6" s="1"/>
  <c r="AU41" i="6" s="1"/>
  <c r="AU42" i="6" s="1"/>
  <c r="AU43" i="6" s="1"/>
  <c r="AU44" i="6" s="1"/>
  <c r="AU45" i="6" s="1"/>
  <c r="AU46" i="6" s="1"/>
  <c r="AU47" i="6" s="1"/>
  <c r="AU48" i="6" s="1"/>
  <c r="E49" i="6" s="1"/>
  <c r="AB2" i="6"/>
  <c r="BF3" i="6"/>
  <c r="BF4" i="6" s="1"/>
  <c r="BF5" i="6" s="1"/>
  <c r="BF6" i="6" s="1"/>
  <c r="BF7" i="6" s="1"/>
  <c r="BF8" i="6" s="1"/>
  <c r="BF9" i="6" s="1"/>
  <c r="BF10" i="6" s="1"/>
  <c r="BF11" i="6" s="1"/>
  <c r="E12" i="6" s="1"/>
  <c r="G17" i="1"/>
  <c r="U16" i="6"/>
  <c r="V16" i="6" s="1"/>
  <c r="W170" i="7"/>
  <c r="BD170" i="7" s="1"/>
  <c r="BD171" i="7" s="1"/>
  <c r="BD172" i="7" s="1"/>
  <c r="BD173" i="7" s="1"/>
  <c r="K174" i="7" s="1"/>
  <c r="AD170" i="7"/>
  <c r="AD171" i="7" s="1"/>
  <c r="AD172" i="7" s="1"/>
  <c r="AD173" i="7" s="1"/>
  <c r="AD174" i="7" s="1"/>
  <c r="AD175" i="7" s="1"/>
  <c r="AD176" i="7" s="1"/>
  <c r="U176" i="7"/>
  <c r="V176" i="7" s="1"/>
  <c r="U172" i="7"/>
  <c r="V172" i="7" s="1"/>
  <c r="AE177" i="7"/>
  <c r="AE178" i="7" s="1"/>
  <c r="AE179" i="7" s="1"/>
  <c r="AE180" i="7" s="1"/>
  <c r="AE181" i="7" s="1"/>
  <c r="AE182" i="7" s="1"/>
  <c r="AE183" i="7" s="1"/>
  <c r="AE184" i="7" s="1"/>
  <c r="AE185" i="7" s="1"/>
  <c r="AE186" i="7" s="1"/>
  <c r="AE187" i="7" s="1"/>
  <c r="AE188" i="7" s="1"/>
  <c r="AE189" i="7" s="1"/>
  <c r="AN2" i="6"/>
  <c r="AA17" i="6"/>
  <c r="AA18" i="6" s="1"/>
  <c r="AA19" i="6" s="1"/>
  <c r="AA20" i="6" s="1"/>
  <c r="AA21" i="6" s="1"/>
  <c r="AA22" i="6" s="1"/>
  <c r="AA23" i="6" s="1"/>
  <c r="AA24" i="6" s="1"/>
  <c r="AA25" i="6" s="1"/>
  <c r="AA26" i="6" s="1"/>
  <c r="AA27" i="6" s="1"/>
  <c r="AA28" i="6" s="1"/>
  <c r="AA29" i="6" s="1"/>
  <c r="AA30" i="6" s="1"/>
  <c r="AA31" i="6" s="1"/>
  <c r="AA32" i="6" s="1"/>
  <c r="AA33" i="6" s="1"/>
  <c r="K34" i="6" s="1"/>
  <c r="U17" i="6"/>
  <c r="V17" i="6" s="1"/>
  <c r="W17" i="6" s="1"/>
  <c r="BG17" i="6" s="1"/>
  <c r="BG18" i="6" s="1"/>
  <c r="BG19" i="6" s="1"/>
  <c r="BG20" i="6" s="1"/>
  <c r="BG21" i="6" s="1"/>
  <c r="BG22" i="6" s="1"/>
  <c r="BG23" i="6" s="1"/>
  <c r="E24" i="6" s="1"/>
  <c r="W172" i="7" l="1"/>
  <c r="AV172" i="7" s="1"/>
  <c r="AV173" i="7" s="1"/>
  <c r="AV174" i="7" s="1"/>
  <c r="AV175" i="7" s="1"/>
  <c r="AV176" i="7" s="1"/>
  <c r="AL172" i="7"/>
  <c r="AL173" i="7" s="1"/>
  <c r="AL174" i="7" s="1"/>
  <c r="AL175" i="7" s="1"/>
  <c r="AL176" i="7" s="1"/>
  <c r="W16" i="6"/>
  <c r="AI16" i="6" s="1"/>
  <c r="AI17" i="6" s="1"/>
  <c r="AI18" i="6" s="1"/>
  <c r="AI19" i="6" s="1"/>
  <c r="AI20" i="6" s="1"/>
  <c r="AI21" i="6" s="1"/>
  <c r="AI22" i="6" s="1"/>
  <c r="E23" i="6" s="1"/>
  <c r="BC16" i="6"/>
  <c r="BC17" i="6" s="1"/>
  <c r="BC18" i="6" s="1"/>
  <c r="BC19" i="6" s="1"/>
  <c r="BC20" i="6" s="1"/>
  <c r="BC21" i="6" s="1"/>
  <c r="BC22" i="6" s="1"/>
  <c r="BC23" i="6" s="1"/>
  <c r="BC24" i="6" s="1"/>
  <c r="BC25" i="6" s="1"/>
  <c r="BC26" i="6" s="1"/>
  <c r="BC27" i="6" s="1"/>
  <c r="BC28" i="6" s="1"/>
  <c r="E29" i="6" s="1"/>
  <c r="AB3" i="6"/>
  <c r="AB4" i="6" s="1"/>
  <c r="E5" i="6" s="1"/>
  <c r="G6" i="1"/>
  <c r="AE2" i="6"/>
  <c r="U24" i="6"/>
  <c r="V24" i="6" s="1"/>
  <c r="W24" i="6" s="1"/>
  <c r="AC24" i="6" s="1"/>
  <c r="AC25" i="6" s="1"/>
  <c r="AC26" i="6" s="1"/>
  <c r="AC27" i="6" s="1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E46" i="6" s="1"/>
  <c r="W176" i="7"/>
  <c r="AW176" i="7" s="1"/>
  <c r="AH176" i="7"/>
  <c r="AT15" i="6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K31" i="6" s="1"/>
  <c r="AN3" i="6"/>
  <c r="AN4" i="6" s="1"/>
  <c r="AN5" i="6" s="1"/>
  <c r="AN6" i="6" s="1"/>
  <c r="AN7" i="6" s="1"/>
  <c r="AN8" i="6" s="1"/>
  <c r="AN9" i="6" s="1"/>
  <c r="AN10" i="6" s="1"/>
  <c r="AN11" i="6" s="1"/>
  <c r="AN12" i="6" s="1"/>
  <c r="AN13" i="6" s="1"/>
  <c r="E14" i="6" s="1"/>
  <c r="G14" i="1"/>
  <c r="AD177" i="7"/>
  <c r="AD178" i="7" s="1"/>
  <c r="AD179" i="7" s="1"/>
  <c r="AD180" i="7" s="1"/>
  <c r="AD181" i="7" s="1"/>
  <c r="AD182" i="7" s="1"/>
  <c r="AD183" i="7" s="1"/>
  <c r="AD184" i="7" s="1"/>
  <c r="AD185" i="7" s="1"/>
  <c r="AD186" i="7" s="1"/>
  <c r="AD187" i="7" s="1"/>
  <c r="AD188" i="7" s="1"/>
  <c r="AD189" i="7" s="1"/>
  <c r="U34" i="6"/>
  <c r="V34" i="6" s="1"/>
  <c r="U174" i="7"/>
  <c r="V174" i="7" s="1"/>
  <c r="BG24" i="6" l="1"/>
  <c r="BG25" i="6" s="1"/>
  <c r="BG26" i="6" s="1"/>
  <c r="BG27" i="6" s="1"/>
  <c r="BG28" i="6" s="1"/>
  <c r="BG29" i="6" s="1"/>
  <c r="BG30" i="6" s="1"/>
  <c r="BG31" i="6" s="1"/>
  <c r="BG32" i="6" s="1"/>
  <c r="BG33" i="6" s="1"/>
  <c r="BG34" i="6" s="1"/>
  <c r="BG35" i="6" s="1"/>
  <c r="BG36" i="6" s="1"/>
  <c r="K37" i="6" s="1"/>
  <c r="AD2" i="6"/>
  <c r="U46" i="6"/>
  <c r="V46" i="6" s="1"/>
  <c r="W46" i="6" s="1"/>
  <c r="AR46" i="6" s="1"/>
  <c r="AR47" i="6" s="1"/>
  <c r="AR48" i="6" s="1"/>
  <c r="AR49" i="6" s="1"/>
  <c r="AR50" i="6" s="1"/>
  <c r="AR51" i="6" s="1"/>
  <c r="AR52" i="6" s="1"/>
  <c r="AR53" i="6" s="1"/>
  <c r="AR54" i="6" s="1"/>
  <c r="AR55" i="6" s="1"/>
  <c r="AR56" i="6" s="1"/>
  <c r="AR57" i="6" s="1"/>
  <c r="AR58" i="6" s="1"/>
  <c r="AR59" i="6" s="1"/>
  <c r="AR60" i="6" s="1"/>
  <c r="AR61" i="6" s="1"/>
  <c r="AR62" i="6" s="1"/>
  <c r="AR63" i="6" s="1"/>
  <c r="AR64" i="6" s="1"/>
  <c r="E65" i="6" s="1"/>
  <c r="AW177" i="7"/>
  <c r="AW178" i="7" s="1"/>
  <c r="AW179" i="7" s="1"/>
  <c r="K180" i="7" s="1"/>
  <c r="AL177" i="7"/>
  <c r="AL178" i="7" s="1"/>
  <c r="AL179" i="7" s="1"/>
  <c r="AL180" i="7" s="1"/>
  <c r="AL181" i="7" s="1"/>
  <c r="AL182" i="7" s="1"/>
  <c r="AL183" i="7" s="1"/>
  <c r="AL184" i="7" s="1"/>
  <c r="AL185" i="7" s="1"/>
  <c r="AL186" i="7" s="1"/>
  <c r="AL187" i="7" s="1"/>
  <c r="AL188" i="7" s="1"/>
  <c r="AL189" i="7" s="1"/>
  <c r="AE3" i="6"/>
  <c r="AE4" i="6" s="1"/>
  <c r="AE5" i="6" s="1"/>
  <c r="AE6" i="6" s="1"/>
  <c r="AE7" i="6" s="1"/>
  <c r="AE8" i="6" s="1"/>
  <c r="AE9" i="6" s="1"/>
  <c r="AE10" i="6" s="1"/>
  <c r="AE11" i="6" s="1"/>
  <c r="K12" i="6" s="1"/>
  <c r="G19" i="1"/>
  <c r="U14" i="6"/>
  <c r="V14" i="6" s="1"/>
  <c r="W14" i="6" s="1"/>
  <c r="AK14" i="6" s="1"/>
  <c r="AK15" i="6" s="1"/>
  <c r="AK16" i="6" s="1"/>
  <c r="AK17" i="6" s="1"/>
  <c r="AK18" i="6" s="1"/>
  <c r="AK19" i="6" s="1"/>
  <c r="AK20" i="6" s="1"/>
  <c r="AK21" i="6" s="1"/>
  <c r="AK22" i="6" s="1"/>
  <c r="AK23" i="6" s="1"/>
  <c r="AK24" i="6" s="1"/>
  <c r="AK25" i="6" s="1"/>
  <c r="AK26" i="6" s="1"/>
  <c r="AK27" i="6" s="1"/>
  <c r="E28" i="6" s="1"/>
  <c r="K177" i="7"/>
  <c r="W34" i="6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K47" i="6" s="1"/>
  <c r="BB34" i="6"/>
  <c r="BB35" i="6" s="1"/>
  <c r="BB36" i="6" s="1"/>
  <c r="BB37" i="6" s="1"/>
  <c r="BB38" i="6" s="1"/>
  <c r="BB39" i="6" s="1"/>
  <c r="BB40" i="6" s="1"/>
  <c r="BB41" i="6" s="1"/>
  <c r="BB42" i="6" s="1"/>
  <c r="BB43" i="6" s="1"/>
  <c r="BB44" i="6" s="1"/>
  <c r="BB45" i="6" s="1"/>
  <c r="BB46" i="6" s="1"/>
  <c r="BB47" i="6" s="1"/>
  <c r="BB48" i="6" s="1"/>
  <c r="BB49" i="6" s="1"/>
  <c r="K50" i="6" s="1"/>
  <c r="U23" i="6"/>
  <c r="V23" i="6" s="1"/>
  <c r="W23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E43" i="6" s="1"/>
  <c r="W174" i="7"/>
  <c r="BD174" i="7" s="1"/>
  <c r="BD175" i="7" s="1"/>
  <c r="BD176" i="7" s="1"/>
  <c r="BA174" i="7"/>
  <c r="BA175" i="7" s="1"/>
  <c r="BA176" i="7" s="1"/>
  <c r="AH177" i="7"/>
  <c r="AH178" i="7" s="1"/>
  <c r="AH179" i="7" s="1"/>
  <c r="AH180" i="7" s="1"/>
  <c r="E181" i="7" s="1"/>
  <c r="AI23" i="6" l="1"/>
  <c r="AI24" i="6" s="1"/>
  <c r="AI25" i="6" s="1"/>
  <c r="AI26" i="6" s="1"/>
  <c r="AI27" i="6" s="1"/>
  <c r="AI28" i="6" s="1"/>
  <c r="AI29" i="6" s="1"/>
  <c r="AI30" i="6" s="1"/>
  <c r="AI31" i="6" s="1"/>
  <c r="AI32" i="6" s="1"/>
  <c r="AI33" i="6" s="1"/>
  <c r="AI34" i="6" s="1"/>
  <c r="AI35" i="6" s="1"/>
  <c r="AI36" i="6" s="1"/>
  <c r="AI37" i="6" s="1"/>
  <c r="AI38" i="6" s="1"/>
  <c r="AI39" i="6" s="1"/>
  <c r="AI40" i="6" s="1"/>
  <c r="AI41" i="6" s="1"/>
  <c r="AI42" i="6" s="1"/>
  <c r="AI43" i="6" s="1"/>
  <c r="AI44" i="6" s="1"/>
  <c r="K45" i="6" s="1"/>
  <c r="BD177" i="7"/>
  <c r="K178" i="7" s="1"/>
  <c r="U177" i="7"/>
  <c r="V177" i="7" s="1"/>
  <c r="AL2" i="6"/>
  <c r="U50" i="6"/>
  <c r="V50" i="6" s="1"/>
  <c r="AC46" i="6"/>
  <c r="AC47" i="6" s="1"/>
  <c r="AC48" i="6" s="1"/>
  <c r="AC49" i="6" s="1"/>
  <c r="AC50" i="6" s="1"/>
  <c r="AC51" i="6" s="1"/>
  <c r="AC52" i="6" s="1"/>
  <c r="AC53" i="6" s="1"/>
  <c r="AC54" i="6" s="1"/>
  <c r="AC55" i="6" s="1"/>
  <c r="AC56" i="6" s="1"/>
  <c r="AC57" i="6" s="1"/>
  <c r="AC58" i="6" s="1"/>
  <c r="AC59" i="6" s="1"/>
  <c r="AC60" i="6" s="1"/>
  <c r="AC61" i="6" s="1"/>
  <c r="AC62" i="6" s="1"/>
  <c r="AC63" i="6" s="1"/>
  <c r="AC64" i="6" s="1"/>
  <c r="AC65" i="6" s="1"/>
  <c r="K66" i="6" s="1"/>
  <c r="AN14" i="6"/>
  <c r="AN15" i="6" s="1"/>
  <c r="AN16" i="6" s="1"/>
  <c r="AN17" i="6" s="1"/>
  <c r="AN18" i="6" s="1"/>
  <c r="AN19" i="6" s="1"/>
  <c r="AN20" i="6" s="1"/>
  <c r="AN21" i="6" s="1"/>
  <c r="AN22" i="6" s="1"/>
  <c r="AN23" i="6" s="1"/>
  <c r="AN24" i="6" s="1"/>
  <c r="AN25" i="6" s="1"/>
  <c r="AN26" i="6" s="1"/>
  <c r="AN27" i="6" s="1"/>
  <c r="AN28" i="6" s="1"/>
  <c r="AN29" i="6" s="1"/>
  <c r="AN30" i="6" s="1"/>
  <c r="AN31" i="6" s="1"/>
  <c r="AN32" i="6" s="1"/>
  <c r="AN33" i="6" s="1"/>
  <c r="AN34" i="6" s="1"/>
  <c r="AN35" i="6" s="1"/>
  <c r="K36" i="6" s="1"/>
  <c r="U47" i="6"/>
  <c r="V47" i="6" s="1"/>
  <c r="AD3" i="6"/>
  <c r="AD4" i="6" s="1"/>
  <c r="K5" i="6" s="1"/>
  <c r="G15" i="1"/>
  <c r="BA177" i="7"/>
  <c r="BA178" i="7" s="1"/>
  <c r="K179" i="7" s="1"/>
  <c r="U12" i="6"/>
  <c r="V12" i="6" s="1"/>
  <c r="U37" i="6"/>
  <c r="V37" i="6" s="1"/>
  <c r="AL3" i="6" l="1"/>
  <c r="AL4" i="6" s="1"/>
  <c r="AL5" i="6" s="1"/>
  <c r="AL6" i="6" s="1"/>
  <c r="AL7" i="6" s="1"/>
  <c r="AL8" i="6" s="1"/>
  <c r="AL9" i="6" s="1"/>
  <c r="AL10" i="6" s="1"/>
  <c r="E11" i="6" s="1"/>
  <c r="G7" i="1"/>
  <c r="U178" i="7"/>
  <c r="V178" i="7" s="1"/>
  <c r="W177" i="7"/>
  <c r="AV177" i="7" s="1"/>
  <c r="AV178" i="7" s="1"/>
  <c r="AV179" i="7" s="1"/>
  <c r="E180" i="7" s="1"/>
  <c r="AM177" i="7"/>
  <c r="AM178" i="7" s="1"/>
  <c r="AM179" i="7" s="1"/>
  <c r="AM180" i="7" s="1"/>
  <c r="K181" i="7" s="1"/>
  <c r="W50" i="6"/>
  <c r="BB50" i="6" s="1"/>
  <c r="BB51" i="6" s="1"/>
  <c r="BB52" i="6" s="1"/>
  <c r="BB53" i="6" s="1"/>
  <c r="BB54" i="6" s="1"/>
  <c r="E55" i="6" s="1"/>
  <c r="BH50" i="6"/>
  <c r="BH51" i="6" s="1"/>
  <c r="BH52" i="6" s="1"/>
  <c r="BH53" i="6" s="1"/>
  <c r="BH54" i="6" s="1"/>
  <c r="BH55" i="6" s="1"/>
  <c r="BH56" i="6" s="1"/>
  <c r="BH57" i="6" s="1"/>
  <c r="BH58" i="6" s="1"/>
  <c r="BH59" i="6" s="1"/>
  <c r="BH60" i="6" s="1"/>
  <c r="BH61" i="6" s="1"/>
  <c r="BH62" i="6" s="1"/>
  <c r="BH63" i="6" s="1"/>
  <c r="BH64" i="6" s="1"/>
  <c r="K65" i="6" s="1"/>
  <c r="U179" i="7"/>
  <c r="V179" i="7" s="1"/>
  <c r="W47" i="6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E66" i="6" s="1"/>
  <c r="AS47" i="6"/>
  <c r="AS48" i="6" s="1"/>
  <c r="AS49" i="6" s="1"/>
  <c r="AS50" i="6" s="1"/>
  <c r="AS51" i="6" s="1"/>
  <c r="AS52" i="6" s="1"/>
  <c r="AS53" i="6" s="1"/>
  <c r="AS54" i="6" s="1"/>
  <c r="AS55" i="6" s="1"/>
  <c r="AS56" i="6" s="1"/>
  <c r="AS57" i="6" s="1"/>
  <c r="AS58" i="6" s="1"/>
  <c r="AS59" i="6" s="1"/>
  <c r="AS60" i="6" s="1"/>
  <c r="AS61" i="6" s="1"/>
  <c r="AS62" i="6" s="1"/>
  <c r="AS63" i="6" s="1"/>
  <c r="K64" i="6" s="1"/>
  <c r="W37" i="6"/>
  <c r="BG37" i="6" s="1"/>
  <c r="BG38" i="6" s="1"/>
  <c r="BG39" i="6" s="1"/>
  <c r="BG40" i="6" s="1"/>
  <c r="BG41" i="6" s="1"/>
  <c r="BG42" i="6" s="1"/>
  <c r="BG43" i="6" s="1"/>
  <c r="BG44" i="6" s="1"/>
  <c r="BG45" i="6" s="1"/>
  <c r="BG46" i="6" s="1"/>
  <c r="BG47" i="6" s="1"/>
  <c r="BG48" i="6" s="1"/>
  <c r="BG49" i="6" s="1"/>
  <c r="BG50" i="6" s="1"/>
  <c r="BG51" i="6" s="1"/>
  <c r="BG52" i="6" s="1"/>
  <c r="BG53" i="6" s="1"/>
  <c r="BG54" i="6" s="1"/>
  <c r="BG55" i="6" s="1"/>
  <c r="BG56" i="6" s="1"/>
  <c r="BG57" i="6" s="1"/>
  <c r="BG58" i="6" s="1"/>
  <c r="BG59" i="6" s="1"/>
  <c r="BG60" i="6" s="1"/>
  <c r="BG61" i="6" s="1"/>
  <c r="BG62" i="6" s="1"/>
  <c r="BG63" i="6" s="1"/>
  <c r="E64" i="6" s="1"/>
  <c r="BE37" i="6"/>
  <c r="BE38" i="6" s="1"/>
  <c r="BE39" i="6" s="1"/>
  <c r="BE40" i="6" s="1"/>
  <c r="BE41" i="6" s="1"/>
  <c r="BE42" i="6" s="1"/>
  <c r="BE43" i="6" s="1"/>
  <c r="BE44" i="6" s="1"/>
  <c r="BE45" i="6" s="1"/>
  <c r="BE46" i="6" s="1"/>
  <c r="BE47" i="6" s="1"/>
  <c r="BE48" i="6" s="1"/>
  <c r="BE49" i="6" s="1"/>
  <c r="BE50" i="6" s="1"/>
  <c r="BE51" i="6" s="1"/>
  <c r="BE52" i="6" s="1"/>
  <c r="BE53" i="6" s="1"/>
  <c r="BE54" i="6" s="1"/>
  <c r="K55" i="6" s="1"/>
  <c r="W12" i="6"/>
  <c r="AE12" i="6" s="1"/>
  <c r="AE13" i="6" s="1"/>
  <c r="AE14" i="6" s="1"/>
  <c r="AE15" i="6" s="1"/>
  <c r="AE16" i="6" s="1"/>
  <c r="AE17" i="6" s="1"/>
  <c r="AE18" i="6" s="1"/>
  <c r="AE19" i="6" s="1"/>
  <c r="AE20" i="6" s="1"/>
  <c r="AE21" i="6" s="1"/>
  <c r="AE22" i="6" s="1"/>
  <c r="AE23" i="6" s="1"/>
  <c r="AE24" i="6" s="1"/>
  <c r="AE25" i="6" s="1"/>
  <c r="AE26" i="6" s="1"/>
  <c r="E27" i="6" s="1"/>
  <c r="BF12" i="6"/>
  <c r="BF13" i="6" s="1"/>
  <c r="BF14" i="6" s="1"/>
  <c r="BF15" i="6" s="1"/>
  <c r="BF16" i="6" s="1"/>
  <c r="BF17" i="6" s="1"/>
  <c r="BF18" i="6" s="1"/>
  <c r="BF19" i="6" s="1"/>
  <c r="BF20" i="6" s="1"/>
  <c r="BF21" i="6" s="1"/>
  <c r="K22" i="6" s="1"/>
  <c r="U5" i="6"/>
  <c r="V5" i="6" s="1"/>
  <c r="W179" i="7" l="1"/>
  <c r="BA179" i="7" s="1"/>
  <c r="BA180" i="7" s="1"/>
  <c r="BA181" i="7" s="1"/>
  <c r="BA182" i="7" s="1"/>
  <c r="BA183" i="7" s="1"/>
  <c r="BA184" i="7" s="1"/>
  <c r="AJ179" i="7"/>
  <c r="AJ180" i="7" s="1"/>
  <c r="AJ181" i="7" s="1"/>
  <c r="AJ182" i="7" s="1"/>
  <c r="AJ183" i="7" s="1"/>
  <c r="K184" i="7" s="1"/>
  <c r="U55" i="6"/>
  <c r="V55" i="6" s="1"/>
  <c r="W55" i="6" s="1"/>
  <c r="W5" i="6"/>
  <c r="AD5" i="6" s="1"/>
  <c r="AD6" i="6" s="1"/>
  <c r="AD7" i="6" s="1"/>
  <c r="AD8" i="6" s="1"/>
  <c r="AD9" i="6" s="1"/>
  <c r="AD10" i="6" s="1"/>
  <c r="AD11" i="6" s="1"/>
  <c r="AD12" i="6" s="1"/>
  <c r="AD13" i="6" s="1"/>
  <c r="AD14" i="6" s="1"/>
  <c r="AD15" i="6" s="1"/>
  <c r="AD16" i="6" s="1"/>
  <c r="AD17" i="6" s="1"/>
  <c r="AD18" i="6" s="1"/>
  <c r="AD19" i="6" s="1"/>
  <c r="AD20" i="6" s="1"/>
  <c r="AD21" i="6" s="1"/>
  <c r="E22" i="6" s="1"/>
  <c r="AB5" i="6"/>
  <c r="AB6" i="6" s="1"/>
  <c r="AB7" i="6" s="1"/>
  <c r="AB8" i="6" s="1"/>
  <c r="AB9" i="6" s="1"/>
  <c r="AB10" i="6" s="1"/>
  <c r="AB11" i="6" s="1"/>
  <c r="AB12" i="6" s="1"/>
  <c r="AB13" i="6" s="1"/>
  <c r="AB14" i="6" s="1"/>
  <c r="AB15" i="6" s="1"/>
  <c r="AB16" i="6" s="1"/>
  <c r="AB17" i="6" s="1"/>
  <c r="AB18" i="6" s="1"/>
  <c r="AB19" i="6" s="1"/>
  <c r="AB20" i="6" s="1"/>
  <c r="K21" i="6" s="1"/>
  <c r="U65" i="6"/>
  <c r="V65" i="6" s="1"/>
  <c r="U181" i="7"/>
  <c r="V181" i="7" s="1"/>
  <c r="AV180" i="7"/>
  <c r="AV181" i="7" s="1"/>
  <c r="AV182" i="7" s="1"/>
  <c r="E183" i="7" s="1"/>
  <c r="U180" i="7"/>
  <c r="V180" i="7" s="1"/>
  <c r="W180" i="7" s="1"/>
  <c r="AW180" i="7" s="1"/>
  <c r="AW181" i="7" s="1"/>
  <c r="E182" i="7" s="1"/>
  <c r="BE55" i="6"/>
  <c r="BE56" i="6" s="1"/>
  <c r="BE57" i="6" s="1"/>
  <c r="BE58" i="6" s="1"/>
  <c r="BE59" i="6" s="1"/>
  <c r="BE60" i="6" s="1"/>
  <c r="BE61" i="6" s="1"/>
  <c r="BE62" i="6" s="1"/>
  <c r="BE63" i="6" s="1"/>
  <c r="BE64" i="6" s="1"/>
  <c r="BE65" i="6" s="1"/>
  <c r="BE66" i="6" s="1"/>
  <c r="BE67" i="6" s="1"/>
  <c r="BE68" i="6" s="1"/>
  <c r="BE69" i="6" s="1"/>
  <c r="BE70" i="6" s="1"/>
  <c r="BE71" i="6" s="1"/>
  <c r="E72" i="6" s="1"/>
  <c r="W178" i="7"/>
  <c r="BD178" i="7" s="1"/>
  <c r="BD179" i="7" s="1"/>
  <c r="BD180" i="7" s="1"/>
  <c r="BD181" i="7" s="1"/>
  <c r="BD182" i="7" s="1"/>
  <c r="BD183" i="7" s="1"/>
  <c r="E184" i="7" s="1"/>
  <c r="AF178" i="7"/>
  <c r="AF179" i="7" s="1"/>
  <c r="AF180" i="7" s="1"/>
  <c r="AF181" i="7" s="1"/>
  <c r="AF182" i="7" s="1"/>
  <c r="AF183" i="7" s="1"/>
  <c r="AF184" i="7" s="1"/>
  <c r="U64" i="6"/>
  <c r="V64" i="6" s="1"/>
  <c r="W64" i="6" s="1"/>
  <c r="AS64" i="6" s="1"/>
  <c r="AS65" i="6" s="1"/>
  <c r="AS66" i="6" s="1"/>
  <c r="AS67" i="6" s="1"/>
  <c r="E68" i="6" s="1"/>
  <c r="U66" i="6"/>
  <c r="V66" i="6" s="1"/>
  <c r="W66" i="6" s="1"/>
  <c r="AC66" i="6" s="1"/>
  <c r="AC67" i="6" s="1"/>
  <c r="AC68" i="6" s="1"/>
  <c r="AC69" i="6" s="1"/>
  <c r="AC70" i="6" s="1"/>
  <c r="AC71" i="6" s="1"/>
  <c r="K72" i="6" s="1"/>
  <c r="AA66" i="6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E81" i="6" s="1"/>
  <c r="AL11" i="6"/>
  <c r="AL12" i="6" s="1"/>
  <c r="AL13" i="6" s="1"/>
  <c r="AL14" i="6" s="1"/>
  <c r="AL15" i="6" s="1"/>
  <c r="AL16" i="6" s="1"/>
  <c r="AL17" i="6" s="1"/>
  <c r="AL18" i="6" s="1"/>
  <c r="AL19" i="6" s="1"/>
  <c r="K20" i="6" s="1"/>
  <c r="U11" i="6"/>
  <c r="V11" i="6" s="1"/>
  <c r="W11" i="6" s="1"/>
  <c r="AX11" i="6" s="1"/>
  <c r="AX12" i="6" s="1"/>
  <c r="AX13" i="6" s="1"/>
  <c r="AX14" i="6" s="1"/>
  <c r="AX15" i="6" s="1"/>
  <c r="AX16" i="6" s="1"/>
  <c r="AX17" i="6" s="1"/>
  <c r="AX18" i="6" s="1"/>
  <c r="AX19" i="6" s="1"/>
  <c r="AX20" i="6" s="1"/>
  <c r="AX21" i="6" s="1"/>
  <c r="AX22" i="6" s="1"/>
  <c r="AX23" i="6" s="1"/>
  <c r="AX24" i="6" s="1"/>
  <c r="E25" i="6" s="1"/>
  <c r="W65" i="6" l="1"/>
  <c r="BH65" i="6" s="1"/>
  <c r="BH66" i="6" s="1"/>
  <c r="BH67" i="6" s="1"/>
  <c r="K68" i="6" s="1"/>
  <c r="AR65" i="6"/>
  <c r="AR66" i="6" s="1"/>
  <c r="AR67" i="6" s="1"/>
  <c r="AR68" i="6" s="1"/>
  <c r="AR69" i="6" s="1"/>
  <c r="AR70" i="6" s="1"/>
  <c r="AR71" i="6" s="1"/>
  <c r="AR72" i="6" s="1"/>
  <c r="AR73" i="6" s="1"/>
  <c r="AR74" i="6" s="1"/>
  <c r="AR75" i="6" s="1"/>
  <c r="AR76" i="6" s="1"/>
  <c r="AR77" i="6" s="1"/>
  <c r="AR78" i="6" s="1"/>
  <c r="AR79" i="6" s="1"/>
  <c r="AR80" i="6" s="1"/>
  <c r="K81" i="6" s="1"/>
  <c r="U22" i="6"/>
  <c r="V22" i="6" s="1"/>
  <c r="W22" i="6" s="1"/>
  <c r="BF22" i="6" s="1"/>
  <c r="BF23" i="6" s="1"/>
  <c r="BF24" i="6" s="1"/>
  <c r="BF25" i="6" s="1"/>
  <c r="BF26" i="6" s="1"/>
  <c r="BF27" i="6" s="1"/>
  <c r="BF28" i="6" s="1"/>
  <c r="BF29" i="6" s="1"/>
  <c r="BF30" i="6" s="1"/>
  <c r="BF31" i="6" s="1"/>
  <c r="BF32" i="6" s="1"/>
  <c r="BF33" i="6" s="1"/>
  <c r="BF34" i="6" s="1"/>
  <c r="BF35" i="6" s="1"/>
  <c r="BF36" i="6" s="1"/>
  <c r="BF37" i="6" s="1"/>
  <c r="BF38" i="6" s="1"/>
  <c r="BF39" i="6" s="1"/>
  <c r="BF40" i="6" s="1"/>
  <c r="E41" i="6" s="1"/>
  <c r="U72" i="6"/>
  <c r="V72" i="6" s="1"/>
  <c r="W72" i="6" s="1"/>
  <c r="AC72" i="6" s="1"/>
  <c r="AC73" i="6" s="1"/>
  <c r="AC74" i="6" s="1"/>
  <c r="AC75" i="6" s="1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E91" i="6" s="1"/>
  <c r="W181" i="7"/>
  <c r="AM181" i="7" s="1"/>
  <c r="K182" i="7" s="1"/>
  <c r="AH181" i="7"/>
  <c r="AH182" i="7" s="1"/>
  <c r="K183" i="7" s="1"/>
  <c r="BG64" i="6"/>
  <c r="BG65" i="6" s="1"/>
  <c r="BG66" i="6" s="1"/>
  <c r="BG67" i="6" s="1"/>
  <c r="BG68" i="6" s="1"/>
  <c r="E69" i="6" s="1"/>
  <c r="E185" i="7"/>
  <c r="U182" i="7"/>
  <c r="V182" i="7" s="1"/>
  <c r="W182" i="7" s="1"/>
  <c r="BB55" i="6"/>
  <c r="BB56" i="6" s="1"/>
  <c r="BB57" i="6" s="1"/>
  <c r="BB58" i="6" s="1"/>
  <c r="BB59" i="6" s="1"/>
  <c r="BB60" i="6" s="1"/>
  <c r="BB61" i="6" s="1"/>
  <c r="BB62" i="6" s="1"/>
  <c r="BB63" i="6" s="1"/>
  <c r="BB64" i="6" s="1"/>
  <c r="BB65" i="6" s="1"/>
  <c r="BB66" i="6" s="1"/>
  <c r="BB67" i="6" s="1"/>
  <c r="BB68" i="6" s="1"/>
  <c r="K69" i="6" s="1"/>
  <c r="U184" i="7"/>
  <c r="V184" i="7" s="1"/>
  <c r="W184" i="7" s="1"/>
  <c r="AJ184" i="7" s="1"/>
  <c r="K185" i="7"/>
  <c r="AJ185" i="7" l="1"/>
  <c r="E186" i="7" s="1"/>
  <c r="BE72" i="6"/>
  <c r="BE73" i="6" s="1"/>
  <c r="BE74" i="6" s="1"/>
  <c r="BE75" i="6" s="1"/>
  <c r="BE76" i="6" s="1"/>
  <c r="BE77" i="6" s="1"/>
  <c r="BE78" i="6" s="1"/>
  <c r="BE79" i="6" s="1"/>
  <c r="BE80" i="6" s="1"/>
  <c r="BE81" i="6" s="1"/>
  <c r="BE82" i="6" s="1"/>
  <c r="BE83" i="6" s="1"/>
  <c r="BE84" i="6" s="1"/>
  <c r="BE85" i="6" s="1"/>
  <c r="BE86" i="6" s="1"/>
  <c r="BE87" i="6" s="1"/>
  <c r="BE88" i="6" s="1"/>
  <c r="BE89" i="6" s="1"/>
  <c r="BE90" i="6" s="1"/>
  <c r="BE91" i="6" s="1"/>
  <c r="BE92" i="6" s="1"/>
  <c r="BE93" i="6" s="1"/>
  <c r="BE94" i="6" s="1"/>
  <c r="BE95" i="6" s="1"/>
  <c r="BE96" i="6" s="1"/>
  <c r="E97" i="6" s="1"/>
  <c r="BE97" i="6" s="1"/>
  <c r="BE98" i="6" s="1"/>
  <c r="BE99" i="6" s="1"/>
  <c r="BE100" i="6" s="1"/>
  <c r="BE101" i="6" s="1"/>
  <c r="BE102" i="6" s="1"/>
  <c r="BE103" i="6" s="1"/>
  <c r="K104" i="6" s="1"/>
  <c r="BB69" i="6"/>
  <c r="BB70" i="6" s="1"/>
  <c r="BB71" i="6" s="1"/>
  <c r="BB72" i="6" s="1"/>
  <c r="BB73" i="6" s="1"/>
  <c r="BB74" i="6" s="1"/>
  <c r="BB75" i="6" s="1"/>
  <c r="BB76" i="6" s="1"/>
  <c r="BB77" i="6" s="1"/>
  <c r="BB78" i="6" s="1"/>
  <c r="BB79" i="6" s="1"/>
  <c r="BB80" i="6" s="1"/>
  <c r="BB81" i="6" s="1"/>
  <c r="BB82" i="6" s="1"/>
  <c r="BB83" i="6" s="1"/>
  <c r="BB84" i="6" s="1"/>
  <c r="BB85" i="6" s="1"/>
  <c r="BB86" i="6" s="1"/>
  <c r="BB87" i="6" s="1"/>
  <c r="BB88" i="6" s="1"/>
  <c r="BB89" i="6" s="1"/>
  <c r="BB90" i="6" s="1"/>
  <c r="K91" i="6" s="1"/>
  <c r="BD184" i="7"/>
  <c r="AD22" i="6"/>
  <c r="AD23" i="6" s="1"/>
  <c r="AD24" i="6" s="1"/>
  <c r="AD25" i="6" s="1"/>
  <c r="AD26" i="6" s="1"/>
  <c r="AD27" i="6" s="1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D47" i="6" s="1"/>
  <c r="K48" i="6" s="1"/>
  <c r="U81" i="6"/>
  <c r="V81" i="6" s="1"/>
  <c r="AW182" i="7"/>
  <c r="AW183" i="7" s="1"/>
  <c r="AW184" i="7" s="1"/>
  <c r="U69" i="6"/>
  <c r="V69" i="6" s="1"/>
  <c r="W69" i="6" s="1"/>
  <c r="U185" i="7"/>
  <c r="V185" i="7" s="1"/>
  <c r="W185" i="7" s="1"/>
  <c r="BA185" i="7" s="1"/>
  <c r="BA186" i="7" s="1"/>
  <c r="BA187" i="7" s="1"/>
  <c r="BA188" i="7" s="1"/>
  <c r="U68" i="6"/>
  <c r="V68" i="6" s="1"/>
  <c r="U183" i="7"/>
  <c r="V183" i="7" s="1"/>
  <c r="AM182" i="7"/>
  <c r="AM183" i="7" s="1"/>
  <c r="AM184" i="7" s="1"/>
  <c r="BA189" i="7" l="1"/>
  <c r="BA2" i="6"/>
  <c r="W81" i="6"/>
  <c r="AR81" i="6" s="1"/>
  <c r="AR82" i="6" s="1"/>
  <c r="AR83" i="6" s="1"/>
  <c r="AR84" i="6" s="1"/>
  <c r="AR85" i="6" s="1"/>
  <c r="AR86" i="6" s="1"/>
  <c r="AR87" i="6" s="1"/>
  <c r="AR88" i="6" s="1"/>
  <c r="AR89" i="6" s="1"/>
  <c r="AR90" i="6" s="1"/>
  <c r="AR91" i="6" s="1"/>
  <c r="AR92" i="6" s="1"/>
  <c r="AR93" i="6" s="1"/>
  <c r="AR94" i="6" s="1"/>
  <c r="AR95" i="6" s="1"/>
  <c r="AR96" i="6" s="1"/>
  <c r="AR97" i="6" s="1"/>
  <c r="E98" i="6" s="1"/>
  <c r="AA81" i="6"/>
  <c r="AA82" i="6" s="1"/>
  <c r="AA83" i="6" s="1"/>
  <c r="AA84" i="6" s="1"/>
  <c r="AA85" i="6" s="1"/>
  <c r="AA86" i="6" s="1"/>
  <c r="AA87" i="6" s="1"/>
  <c r="AA88" i="6" s="1"/>
  <c r="AA89" i="6" s="1"/>
  <c r="K90" i="6" s="1"/>
  <c r="W68" i="6"/>
  <c r="BH68" i="6" s="1"/>
  <c r="BH69" i="6" s="1"/>
  <c r="BH70" i="6" s="1"/>
  <c r="BH71" i="6" s="1"/>
  <c r="BH72" i="6" s="1"/>
  <c r="BH73" i="6" s="1"/>
  <c r="BH74" i="6" s="1"/>
  <c r="BH75" i="6" s="1"/>
  <c r="BH76" i="6" s="1"/>
  <c r="BH77" i="6" s="1"/>
  <c r="BH78" i="6" s="1"/>
  <c r="BH79" i="6" s="1"/>
  <c r="BH80" i="6" s="1"/>
  <c r="BH81" i="6" s="1"/>
  <c r="BH82" i="6" s="1"/>
  <c r="BH83" i="6" s="1"/>
  <c r="BH84" i="6" s="1"/>
  <c r="BH85" i="6" s="1"/>
  <c r="BH86" i="6" s="1"/>
  <c r="BH87" i="6" s="1"/>
  <c r="BH88" i="6" s="1"/>
  <c r="BH89" i="6" s="1"/>
  <c r="E90" i="6" s="1"/>
  <c r="AS68" i="6"/>
  <c r="AS69" i="6" s="1"/>
  <c r="AS70" i="6" s="1"/>
  <c r="AS71" i="6" s="1"/>
  <c r="AS72" i="6" s="1"/>
  <c r="AS73" i="6" s="1"/>
  <c r="AS74" i="6" s="1"/>
  <c r="AS75" i="6" s="1"/>
  <c r="AS76" i="6" s="1"/>
  <c r="AS77" i="6" s="1"/>
  <c r="AS78" i="6" s="1"/>
  <c r="AS79" i="6" s="1"/>
  <c r="AS80" i="6" s="1"/>
  <c r="AS81" i="6" s="1"/>
  <c r="AS82" i="6" s="1"/>
  <c r="AS83" i="6" s="1"/>
  <c r="AS84" i="6" s="1"/>
  <c r="AS85" i="6" s="1"/>
  <c r="AS86" i="6" s="1"/>
  <c r="AS87" i="6" s="1"/>
  <c r="AS88" i="6" s="1"/>
  <c r="AS89" i="6" s="1"/>
  <c r="AS90" i="6" s="1"/>
  <c r="AS91" i="6" s="1"/>
  <c r="AS92" i="6" s="1"/>
  <c r="AS93" i="6" s="1"/>
  <c r="AS94" i="6" s="1"/>
  <c r="AS95" i="6" s="1"/>
  <c r="AS96" i="6" s="1"/>
  <c r="AS97" i="6" s="1"/>
  <c r="AS98" i="6" s="1"/>
  <c r="AS99" i="6" s="1"/>
  <c r="AS100" i="6" s="1"/>
  <c r="AS101" i="6" s="1"/>
  <c r="AS102" i="6" s="1"/>
  <c r="AS103" i="6" s="1"/>
  <c r="AS104" i="6" s="1"/>
  <c r="E105" i="6" s="1"/>
  <c r="AS105" i="6" s="1"/>
  <c r="AS106" i="6" s="1"/>
  <c r="AS107" i="6" s="1"/>
  <c r="AS108" i="6" s="1"/>
  <c r="AS109" i="6" s="1"/>
  <c r="AS110" i="6" s="1"/>
  <c r="AS111" i="6" s="1"/>
  <c r="AS112" i="6" s="1"/>
  <c r="AS113" i="6" s="1"/>
  <c r="AS114" i="6" s="1"/>
  <c r="AS115" i="6" s="1"/>
  <c r="AS116" i="6" s="1"/>
  <c r="AS117" i="6" s="1"/>
  <c r="AS118" i="6" s="1"/>
  <c r="AS119" i="6" s="1"/>
  <c r="AS120" i="6" s="1"/>
  <c r="AS121" i="6" s="1"/>
  <c r="AS122" i="6" s="1"/>
  <c r="AS123" i="6" s="1"/>
  <c r="AS124" i="6" s="1"/>
  <c r="AS125" i="6" s="1"/>
  <c r="AS126" i="6" s="1"/>
  <c r="AS127" i="6" s="1"/>
  <c r="AS128" i="6" s="1"/>
  <c r="AM185" i="7"/>
  <c r="AM186" i="7" s="1"/>
  <c r="E187" i="7" s="1"/>
  <c r="BD185" i="7"/>
  <c r="BD186" i="7" s="1"/>
  <c r="K187" i="7" s="1"/>
  <c r="AF185" i="7"/>
  <c r="AF186" i="7" s="1"/>
  <c r="AF187" i="7" s="1"/>
  <c r="AF188" i="7" s="1"/>
  <c r="U91" i="6"/>
  <c r="V91" i="6" s="1"/>
  <c r="BG69" i="6"/>
  <c r="BG70" i="6" s="1"/>
  <c r="BG71" i="6" s="1"/>
  <c r="BG72" i="6" s="1"/>
  <c r="BG73" i="6" s="1"/>
  <c r="BG74" i="6" s="1"/>
  <c r="BG75" i="6" s="1"/>
  <c r="BG76" i="6" s="1"/>
  <c r="BG77" i="6" s="1"/>
  <c r="BG78" i="6" s="1"/>
  <c r="BG79" i="6" s="1"/>
  <c r="BG80" i="6" s="1"/>
  <c r="BG81" i="6" s="1"/>
  <c r="BG82" i="6" s="1"/>
  <c r="BG83" i="6" s="1"/>
  <c r="BG84" i="6" s="1"/>
  <c r="BG85" i="6" s="1"/>
  <c r="BG86" i="6" s="1"/>
  <c r="BG87" i="6" s="1"/>
  <c r="BG88" i="6" s="1"/>
  <c r="BG89" i="6" s="1"/>
  <c r="BG90" i="6" s="1"/>
  <c r="BG91" i="6" s="1"/>
  <c r="BG92" i="6" s="1"/>
  <c r="BG93" i="6" s="1"/>
  <c r="BG94" i="6" s="1"/>
  <c r="BG95" i="6" s="1"/>
  <c r="BG96" i="6" s="1"/>
  <c r="BG97" i="6" s="1"/>
  <c r="K98" i="6" s="1"/>
  <c r="AW185" i="7"/>
  <c r="AW186" i="7" s="1"/>
  <c r="AW187" i="7" s="1"/>
  <c r="AW188" i="7" s="1"/>
  <c r="AW189" i="7" s="1"/>
  <c r="AW2" i="6"/>
  <c r="W183" i="7"/>
  <c r="AH183" i="7" s="1"/>
  <c r="AH184" i="7" s="1"/>
  <c r="AV183" i="7"/>
  <c r="AV184" i="7" s="1"/>
  <c r="U187" i="7" l="1"/>
  <c r="V187" i="7" s="1"/>
  <c r="W187" i="7" s="1"/>
  <c r="AS129" i="6"/>
  <c r="AS130" i="6" s="1"/>
  <c r="AS131" i="6" s="1"/>
  <c r="AS132" i="6" s="1"/>
  <c r="AS133" i="6" s="1"/>
  <c r="AS134" i="6" s="1"/>
  <c r="AS135" i="6" s="1"/>
  <c r="AS136" i="6" s="1"/>
  <c r="AS137" i="6" s="1"/>
  <c r="AS138" i="6" s="1"/>
  <c r="AS139" i="6" s="1"/>
  <c r="AS140" i="6" s="1"/>
  <c r="AS141" i="6" s="1"/>
  <c r="AS142" i="6" s="1"/>
  <c r="AS143" i="6" s="1"/>
  <c r="AS144" i="6" s="1"/>
  <c r="AS2" i="5" s="1"/>
  <c r="U90" i="6"/>
  <c r="V90" i="6" s="1"/>
  <c r="W90" i="6" s="1"/>
  <c r="AA90" i="6" s="1"/>
  <c r="AA91" i="6" s="1"/>
  <c r="AA92" i="6" s="1"/>
  <c r="AA93" i="6" s="1"/>
  <c r="AA94" i="6" s="1"/>
  <c r="AA95" i="6" s="1"/>
  <c r="AA96" i="6" s="1"/>
  <c r="AA97" i="6" s="1"/>
  <c r="AA98" i="6" s="1"/>
  <c r="AA99" i="6" s="1"/>
  <c r="AA100" i="6" s="1"/>
  <c r="AA101" i="6" s="1"/>
  <c r="AA102" i="6" s="1"/>
  <c r="AA103" i="6" s="1"/>
  <c r="E104" i="6" s="1"/>
  <c r="AW3" i="6"/>
  <c r="AW4" i="6" s="1"/>
  <c r="AW5" i="6" s="1"/>
  <c r="AW6" i="6" s="1"/>
  <c r="AW7" i="6" s="1"/>
  <c r="AW8" i="6" s="1"/>
  <c r="AW9" i="6" s="1"/>
  <c r="K10" i="6" s="1"/>
  <c r="G13" i="1"/>
  <c r="AV185" i="7"/>
  <c r="K186" i="7" s="1"/>
  <c r="U98" i="6"/>
  <c r="V98" i="6" s="1"/>
  <c r="W98" i="6" s="1"/>
  <c r="BG98" i="6" s="1"/>
  <c r="BG99" i="6" s="1"/>
  <c r="BG100" i="6" s="1"/>
  <c r="BG101" i="6" s="1"/>
  <c r="BG102" i="6" s="1"/>
  <c r="BG103" i="6" s="1"/>
  <c r="BG104" i="6" s="1"/>
  <c r="BG105" i="6" s="1"/>
  <c r="E106" i="6" s="1"/>
  <c r="BA3" i="6"/>
  <c r="BA4" i="6" s="1"/>
  <c r="BA5" i="6" s="1"/>
  <c r="BA6" i="6" s="1"/>
  <c r="BA7" i="6" s="1"/>
  <c r="BA8" i="6" s="1"/>
  <c r="BA9" i="6" s="1"/>
  <c r="BA10" i="6" s="1"/>
  <c r="BA11" i="6" s="1"/>
  <c r="BA12" i="6" s="1"/>
  <c r="E13" i="6" s="1"/>
  <c r="G10" i="1"/>
  <c r="BD187" i="7"/>
  <c r="BD188" i="7" s="1"/>
  <c r="AH185" i="7"/>
  <c r="AH186" i="7" s="1"/>
  <c r="AH187" i="7" s="1"/>
  <c r="AH188" i="7" s="1"/>
  <c r="AH189" i="7" s="1"/>
  <c r="AH2" i="6"/>
  <c r="W91" i="6"/>
  <c r="BB91" i="6" s="1"/>
  <c r="BB92" i="6" s="1"/>
  <c r="BB93" i="6" s="1"/>
  <c r="BB94" i="6" s="1"/>
  <c r="BB95" i="6" s="1"/>
  <c r="BB96" i="6" s="1"/>
  <c r="BB97" i="6" s="1"/>
  <c r="BB98" i="6" s="1"/>
  <c r="BB99" i="6" s="1"/>
  <c r="BB100" i="6" s="1"/>
  <c r="BB101" i="6" s="1"/>
  <c r="BB102" i="6" s="1"/>
  <c r="BB103" i="6" s="1"/>
  <c r="BB104" i="6" s="1"/>
  <c r="BB105" i="6" s="1"/>
  <c r="BB106" i="6" s="1"/>
  <c r="E107" i="6" s="1"/>
  <c r="AC91" i="6"/>
  <c r="AC92" i="6" s="1"/>
  <c r="AC93" i="6" s="1"/>
  <c r="AC94" i="6" s="1"/>
  <c r="AC95" i="6" s="1"/>
  <c r="AC96" i="6" s="1"/>
  <c r="AC97" i="6" s="1"/>
  <c r="AC98" i="6" s="1"/>
  <c r="AC99" i="6" s="1"/>
  <c r="AC100" i="6" s="1"/>
  <c r="AC101" i="6" s="1"/>
  <c r="AC102" i="6" s="1"/>
  <c r="AC103" i="6" s="1"/>
  <c r="AC104" i="6" s="1"/>
  <c r="K105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19" i="6" s="1"/>
  <c r="K120" i="6" s="1"/>
  <c r="AF189" i="7"/>
  <c r="AF2" i="6"/>
  <c r="U104" i="6" l="1"/>
  <c r="V104" i="6" s="1"/>
  <c r="W104" i="6" s="1"/>
  <c r="BE104" i="6" s="1"/>
  <c r="BE105" i="6" s="1"/>
  <c r="BE106" i="6" s="1"/>
  <c r="BE107" i="6" s="1"/>
  <c r="BE108" i="6" s="1"/>
  <c r="BE109" i="6" s="1"/>
  <c r="BE110" i="6" s="1"/>
  <c r="BE111" i="6" s="1"/>
  <c r="BE112" i="6" s="1"/>
  <c r="BE113" i="6" s="1"/>
  <c r="BE114" i="6" s="1"/>
  <c r="BE115" i="6" s="1"/>
  <c r="E116" i="6" s="1"/>
  <c r="AS3" i="5"/>
  <c r="AS4" i="5" s="1"/>
  <c r="AS5" i="5" s="1"/>
  <c r="AS6" i="5" s="1"/>
  <c r="AS7" i="5" s="1"/>
  <c r="AS8" i="5" s="1"/>
  <c r="AS9" i="5" s="1"/>
  <c r="AS10" i="5" s="1"/>
  <c r="AS11" i="5" s="1"/>
  <c r="AS12" i="5" s="1"/>
  <c r="AS13" i="5" s="1"/>
  <c r="AS14" i="5" s="1"/>
  <c r="AS15" i="5" s="1"/>
  <c r="AS16" i="5" s="1"/>
  <c r="AS17" i="5" s="1"/>
  <c r="AS18" i="5" s="1"/>
  <c r="AS19" i="5" s="1"/>
  <c r="AS20" i="5" s="1"/>
  <c r="AS21" i="5" s="1"/>
  <c r="AS22" i="5" s="1"/>
  <c r="AS23" i="5" s="1"/>
  <c r="AS24" i="5" s="1"/>
  <c r="AS25" i="5" s="1"/>
  <c r="AS26" i="5" s="1"/>
  <c r="AS27" i="5" s="1"/>
  <c r="AS28" i="5" s="1"/>
  <c r="AS29" i="5" s="1"/>
  <c r="AS30" i="5" s="1"/>
  <c r="AS31" i="5" s="1"/>
  <c r="AS32" i="5" s="1"/>
  <c r="AS33" i="5" s="1"/>
  <c r="AS34" i="5" s="1"/>
  <c r="AS35" i="5" s="1"/>
  <c r="AS36" i="5" s="1"/>
  <c r="AS37" i="5" s="1"/>
  <c r="AS38" i="5" s="1"/>
  <c r="AS39" i="5" s="1"/>
  <c r="AS40" i="5" s="1"/>
  <c r="AS41" i="5" s="1"/>
  <c r="AS42" i="5" s="1"/>
  <c r="AS43" i="5" s="1"/>
  <c r="AS44" i="5" s="1"/>
  <c r="AS45" i="5" s="1"/>
  <c r="AS46" i="5" s="1"/>
  <c r="AS47" i="5" s="1"/>
  <c r="AS48" i="5" s="1"/>
  <c r="AS49" i="5" s="1"/>
  <c r="AS50" i="5" s="1"/>
  <c r="AS51" i="5" s="1"/>
  <c r="AS52" i="5" s="1"/>
  <c r="AS53" i="5" s="1"/>
  <c r="AS54" i="5" s="1"/>
  <c r="AS55" i="5" s="1"/>
  <c r="AS56" i="5" s="1"/>
  <c r="AS57" i="5" s="1"/>
  <c r="AS58" i="5" s="1"/>
  <c r="AS59" i="5" s="1"/>
  <c r="AS60" i="5" s="1"/>
  <c r="AS61" i="5" s="1"/>
  <c r="AS62" i="5" s="1"/>
  <c r="AS63" i="5" s="1"/>
  <c r="AS64" i="5" s="1"/>
  <c r="F33" i="1"/>
  <c r="AF3" i="6"/>
  <c r="AF4" i="6" s="1"/>
  <c r="AF5" i="6" s="1"/>
  <c r="AF6" i="6" s="1"/>
  <c r="E7" i="6" s="1"/>
  <c r="G12" i="1"/>
  <c r="BH90" i="6"/>
  <c r="BH91" i="6" s="1"/>
  <c r="BH92" i="6" s="1"/>
  <c r="BH93" i="6" s="1"/>
  <c r="BH94" i="6" s="1"/>
  <c r="BH95" i="6" s="1"/>
  <c r="BH96" i="6" s="1"/>
  <c r="BH97" i="6" s="1"/>
  <c r="BH98" i="6" s="1"/>
  <c r="BH99" i="6" s="1"/>
  <c r="BH100" i="6" s="1"/>
  <c r="BH101" i="6" s="1"/>
  <c r="BH102" i="6" s="1"/>
  <c r="BH103" i="6" s="1"/>
  <c r="BH104" i="6" s="1"/>
  <c r="BH105" i="6" s="1"/>
  <c r="K106" i="6" s="1"/>
  <c r="U186" i="7"/>
  <c r="V186" i="7" s="1"/>
  <c r="AH3" i="6"/>
  <c r="E4" i="6" s="1"/>
  <c r="G11" i="1"/>
  <c r="BD189" i="7"/>
  <c r="BD2" i="6"/>
  <c r="U13" i="6"/>
  <c r="V13" i="6" s="1"/>
  <c r="W13" i="6" s="1"/>
  <c r="AP13" i="6" s="1"/>
  <c r="AP14" i="6" s="1"/>
  <c r="AP15" i="6" s="1"/>
  <c r="AP16" i="6" s="1"/>
  <c r="AP17" i="6" s="1"/>
  <c r="AP18" i="6" s="1"/>
  <c r="AP19" i="6" s="1"/>
  <c r="AP20" i="6" s="1"/>
  <c r="E21" i="6" s="1"/>
  <c r="AR98" i="6"/>
  <c r="AR99" i="6" s="1"/>
  <c r="AR100" i="6" s="1"/>
  <c r="AR101" i="6" s="1"/>
  <c r="AR102" i="6" s="1"/>
  <c r="AR103" i="6" s="1"/>
  <c r="AR104" i="6" s="1"/>
  <c r="AR105" i="6" s="1"/>
  <c r="AR106" i="6" s="1"/>
  <c r="K107" i="6" s="1"/>
  <c r="AM187" i="7"/>
  <c r="K188" i="7" s="1"/>
  <c r="BA13" i="6" l="1"/>
  <c r="BA14" i="6" s="1"/>
  <c r="BA15" i="6" s="1"/>
  <c r="BA16" i="6" s="1"/>
  <c r="BA17" i="6" s="1"/>
  <c r="BA18" i="6" s="1"/>
  <c r="BA19" i="6" s="1"/>
  <c r="BA20" i="6" s="1"/>
  <c r="BA21" i="6" s="1"/>
  <c r="BA22" i="6" s="1"/>
  <c r="BA23" i="6" s="1"/>
  <c r="BA24" i="6" s="1"/>
  <c r="BA25" i="6" s="1"/>
  <c r="BA26" i="6" s="1"/>
  <c r="BA27" i="6" s="1"/>
  <c r="K28" i="6" s="1"/>
  <c r="W186" i="7"/>
  <c r="AV186" i="7" s="1"/>
  <c r="AV187" i="7" s="1"/>
  <c r="AV188" i="7" s="1"/>
  <c r="AJ186" i="7"/>
  <c r="AJ187" i="7" s="1"/>
  <c r="E188" i="7" s="1"/>
  <c r="AS65" i="5"/>
  <c r="AS66" i="5" s="1"/>
  <c r="AS67" i="5" s="1"/>
  <c r="AS68" i="5" s="1"/>
  <c r="AS69" i="5" s="1"/>
  <c r="AS70" i="5" s="1"/>
  <c r="AS71" i="5" s="1"/>
  <c r="AS72" i="5" s="1"/>
  <c r="AS73" i="5" s="1"/>
  <c r="AS74" i="5" s="1"/>
  <c r="AS75" i="5" s="1"/>
  <c r="AS76" i="5" s="1"/>
  <c r="AS77" i="5" s="1"/>
  <c r="AS78" i="5" s="1"/>
  <c r="AS79" i="5" s="1"/>
  <c r="AS80" i="5" s="1"/>
  <c r="AS81" i="5" s="1"/>
  <c r="AS82" i="5" s="1"/>
  <c r="AS83" i="5" s="1"/>
  <c r="AS84" i="5" s="1"/>
  <c r="AS85" i="5" s="1"/>
  <c r="AS86" i="5" s="1"/>
  <c r="AS87" i="5" s="1"/>
  <c r="AS88" i="5" s="1"/>
  <c r="AS89" i="5" s="1"/>
  <c r="AS90" i="5" s="1"/>
  <c r="AS91" i="5" s="1"/>
  <c r="AS92" i="5" s="1"/>
  <c r="AS93" i="5" s="1"/>
  <c r="U7" i="6"/>
  <c r="V7" i="6" s="1"/>
  <c r="W7" i="6" s="1"/>
  <c r="AZ7" i="6" s="1"/>
  <c r="AZ8" i="6" s="1"/>
  <c r="AZ9" i="6" s="1"/>
  <c r="AZ10" i="6" s="1"/>
  <c r="AZ11" i="6" s="1"/>
  <c r="AZ12" i="6" s="1"/>
  <c r="AZ13" i="6" s="1"/>
  <c r="AZ14" i="6" s="1"/>
  <c r="AZ15" i="6" s="1"/>
  <c r="AZ16" i="6" s="1"/>
  <c r="AZ17" i="6" s="1"/>
  <c r="AZ18" i="6" s="1"/>
  <c r="AZ19" i="6" s="1"/>
  <c r="AZ20" i="6" s="1"/>
  <c r="AZ21" i="6" s="1"/>
  <c r="AZ22" i="6" s="1"/>
  <c r="AZ23" i="6" s="1"/>
  <c r="AZ24" i="6" s="1"/>
  <c r="AZ25" i="6" s="1"/>
  <c r="AZ26" i="6" s="1"/>
  <c r="AZ27" i="6" s="1"/>
  <c r="AZ28" i="6" s="1"/>
  <c r="AZ29" i="6" s="1"/>
  <c r="AZ30" i="6" s="1"/>
  <c r="E31" i="6" s="1"/>
  <c r="U107" i="6"/>
  <c r="V107" i="6" s="1"/>
  <c r="BD3" i="6"/>
  <c r="BD4" i="6" s="1"/>
  <c r="BD5" i="6" s="1"/>
  <c r="BD6" i="6" s="1"/>
  <c r="BD7" i="6" s="1"/>
  <c r="BD8" i="6" s="1"/>
  <c r="BD9" i="6" s="1"/>
  <c r="E10" i="6" s="1"/>
  <c r="G8" i="1"/>
  <c r="U106" i="6"/>
  <c r="V106" i="6" s="1"/>
  <c r="U21" i="6"/>
  <c r="V21" i="6" s="1"/>
  <c r="W21" i="6" s="1"/>
  <c r="AB21" i="6" s="1"/>
  <c r="AB22" i="6" s="1"/>
  <c r="AB23" i="6" s="1"/>
  <c r="AB24" i="6" s="1"/>
  <c r="AB25" i="6" s="1"/>
  <c r="AB26" i="6" s="1"/>
  <c r="AB27" i="6" s="1"/>
  <c r="AB28" i="6" s="1"/>
  <c r="AB29" i="6" s="1"/>
  <c r="AB30" i="6" s="1"/>
  <c r="AB31" i="6" s="1"/>
  <c r="AB32" i="6" s="1"/>
  <c r="AB33" i="6" s="1"/>
  <c r="AB34" i="6" s="1"/>
  <c r="AB35" i="6" s="1"/>
  <c r="E36" i="6" s="1"/>
  <c r="AA104" i="6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AA123" i="6" s="1"/>
  <c r="AA124" i="6" s="1"/>
  <c r="AA125" i="6" s="1"/>
  <c r="AA126" i="6" s="1"/>
  <c r="K127" i="6" s="1"/>
  <c r="W107" i="6" l="1"/>
  <c r="AR107" i="6" s="1"/>
  <c r="AR108" i="6" s="1"/>
  <c r="AR109" i="6" s="1"/>
  <c r="AR110" i="6" s="1"/>
  <c r="AR111" i="6" s="1"/>
  <c r="AR112" i="6" s="1"/>
  <c r="AR113" i="6" s="1"/>
  <c r="AR114" i="6" s="1"/>
  <c r="AR115" i="6" s="1"/>
  <c r="K116" i="6" s="1"/>
  <c r="BB107" i="6"/>
  <c r="BB108" i="6" s="1"/>
  <c r="BB109" i="6" s="1"/>
  <c r="BB110" i="6" s="1"/>
  <c r="BB111" i="6" s="1"/>
  <c r="BB112" i="6" s="1"/>
  <c r="BB113" i="6" s="1"/>
  <c r="BB114" i="6" s="1"/>
  <c r="BB115" i="6" s="1"/>
  <c r="BB116" i="6" s="1"/>
  <c r="BB117" i="6" s="1"/>
  <c r="BB118" i="6" s="1"/>
  <c r="BB119" i="6" s="1"/>
  <c r="BB120" i="6" s="1"/>
  <c r="BB121" i="6" s="1"/>
  <c r="BB122" i="6" s="1"/>
  <c r="BB123" i="6" s="1"/>
  <c r="K124" i="6" s="1"/>
  <c r="BB124" i="6" s="1"/>
  <c r="BB125" i="6" s="1"/>
  <c r="BB126" i="6" s="1"/>
  <c r="BB127" i="6" s="1"/>
  <c r="BB128" i="6" s="1"/>
  <c r="AF7" i="6"/>
  <c r="AF8" i="6" s="1"/>
  <c r="AF9" i="6" s="1"/>
  <c r="AF10" i="6" s="1"/>
  <c r="AF11" i="6" s="1"/>
  <c r="AF12" i="6" s="1"/>
  <c r="AF13" i="6" s="1"/>
  <c r="AF14" i="6" s="1"/>
  <c r="AF15" i="6" s="1"/>
  <c r="AF16" i="6" s="1"/>
  <c r="AF17" i="6" s="1"/>
  <c r="AF18" i="6" s="1"/>
  <c r="AF19" i="6" s="1"/>
  <c r="AF20" i="6" s="1"/>
  <c r="AF21" i="6" s="1"/>
  <c r="AF22" i="6" s="1"/>
  <c r="AF23" i="6" s="1"/>
  <c r="AF24" i="6" s="1"/>
  <c r="AF25" i="6" s="1"/>
  <c r="AF26" i="6" s="1"/>
  <c r="AF27" i="6" s="1"/>
  <c r="AF28" i="6" s="1"/>
  <c r="AF29" i="6" s="1"/>
  <c r="K30" i="6" s="1"/>
  <c r="U31" i="6"/>
  <c r="V31" i="6" s="1"/>
  <c r="W31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E44" i="6" s="1"/>
  <c r="U28" i="6"/>
  <c r="V28" i="6" s="1"/>
  <c r="U10" i="6"/>
  <c r="V10" i="6" s="1"/>
  <c r="W10" i="6" s="1"/>
  <c r="AW10" i="6" s="1"/>
  <c r="AW11" i="6" s="1"/>
  <c r="AW12" i="6" s="1"/>
  <c r="AW13" i="6" s="1"/>
  <c r="AW14" i="6" s="1"/>
  <c r="AW15" i="6" s="1"/>
  <c r="AW16" i="6" s="1"/>
  <c r="AW17" i="6" s="1"/>
  <c r="AW18" i="6" s="1"/>
  <c r="AW19" i="6" s="1"/>
  <c r="AW20" i="6" s="1"/>
  <c r="AW21" i="6" s="1"/>
  <c r="AW22" i="6" s="1"/>
  <c r="AW23" i="6" s="1"/>
  <c r="AW24" i="6" s="1"/>
  <c r="AW25" i="6" s="1"/>
  <c r="E26" i="6" s="1"/>
  <c r="AS2" i="4"/>
  <c r="U188" i="7"/>
  <c r="V188" i="7" s="1"/>
  <c r="W188" i="7" s="1"/>
  <c r="AM188" i="7" s="1"/>
  <c r="AV189" i="7"/>
  <c r="AV2" i="6"/>
  <c r="AP21" i="6"/>
  <c r="AP22" i="6" s="1"/>
  <c r="AP23" i="6" s="1"/>
  <c r="AP24" i="6" s="1"/>
  <c r="AP25" i="6" s="1"/>
  <c r="AP26" i="6" s="1"/>
  <c r="AP27" i="6" s="1"/>
  <c r="AP28" i="6" s="1"/>
  <c r="AP29" i="6" s="1"/>
  <c r="AP30" i="6" s="1"/>
  <c r="AP31" i="6" s="1"/>
  <c r="AP32" i="6" s="1"/>
  <c r="AP33" i="6" s="1"/>
  <c r="AP34" i="6" s="1"/>
  <c r="AP35" i="6" s="1"/>
  <c r="AP36" i="6" s="1"/>
  <c r="AP37" i="6" s="1"/>
  <c r="AP38" i="6" s="1"/>
  <c r="AP39" i="6" s="1"/>
  <c r="AP40" i="6" s="1"/>
  <c r="AP41" i="6" s="1"/>
  <c r="AP42" i="6" s="1"/>
  <c r="AP43" i="6" s="1"/>
  <c r="AP44" i="6" s="1"/>
  <c r="AP45" i="6" s="1"/>
  <c r="AP46" i="6" s="1"/>
  <c r="AP47" i="6" s="1"/>
  <c r="E48" i="6" s="1"/>
  <c r="W106" i="6"/>
  <c r="BH106" i="6" s="1"/>
  <c r="BH107" i="6" s="1"/>
  <c r="BH108" i="6" s="1"/>
  <c r="BH109" i="6" s="1"/>
  <c r="BH110" i="6" s="1"/>
  <c r="BH111" i="6" s="1"/>
  <c r="BH112" i="6" s="1"/>
  <c r="BH113" i="6" s="1"/>
  <c r="BH114" i="6" s="1"/>
  <c r="BH115" i="6" s="1"/>
  <c r="BH116" i="6" s="1"/>
  <c r="BH117" i="6" s="1"/>
  <c r="BH118" i="6" s="1"/>
  <c r="K119" i="6" s="1"/>
  <c r="BG106" i="6"/>
  <c r="BG107" i="6" s="1"/>
  <c r="BG108" i="6" s="1"/>
  <c r="BG109" i="6" s="1"/>
  <c r="BG110" i="6" s="1"/>
  <c r="BG111" i="6" s="1"/>
  <c r="BG112" i="6" s="1"/>
  <c r="BG113" i="6" s="1"/>
  <c r="BG114" i="6" s="1"/>
  <c r="BG115" i="6" s="1"/>
  <c r="BG116" i="6" s="1"/>
  <c r="BG117" i="6" s="1"/>
  <c r="BG118" i="6" s="1"/>
  <c r="E119" i="6" s="1"/>
  <c r="U36" i="6"/>
  <c r="V36" i="6" s="1"/>
  <c r="W36" i="6" s="1"/>
  <c r="AN36" i="6" s="1"/>
  <c r="AN37" i="6" s="1"/>
  <c r="AN38" i="6" s="1"/>
  <c r="AN39" i="6" s="1"/>
  <c r="AN40" i="6" s="1"/>
  <c r="AN41" i="6" s="1"/>
  <c r="AN42" i="6" s="1"/>
  <c r="AN43" i="6" s="1"/>
  <c r="AN44" i="6" s="1"/>
  <c r="AN45" i="6" s="1"/>
  <c r="AN46" i="6" s="1"/>
  <c r="AN47" i="6" s="1"/>
  <c r="AN48" i="6" s="1"/>
  <c r="AN49" i="6" s="1"/>
  <c r="AN50" i="6" s="1"/>
  <c r="AN51" i="6" s="1"/>
  <c r="AN52" i="6" s="1"/>
  <c r="AN53" i="6" s="1"/>
  <c r="AN54" i="6" s="1"/>
  <c r="AN55" i="6" s="1"/>
  <c r="AN56" i="6" s="1"/>
  <c r="AN57" i="6" s="1"/>
  <c r="AN58" i="6" s="1"/>
  <c r="AN59" i="6" s="1"/>
  <c r="AN60" i="6" s="1"/>
  <c r="E61" i="6" s="1"/>
  <c r="AJ188" i="7" l="1"/>
  <c r="AS3" i="4"/>
  <c r="AS4" i="4" s="1"/>
  <c r="AS5" i="4" s="1"/>
  <c r="AS6" i="4" s="1"/>
  <c r="K7" i="4" s="1"/>
  <c r="E33" i="1"/>
  <c r="BD10" i="6"/>
  <c r="BD11" i="6" s="1"/>
  <c r="BD12" i="6" s="1"/>
  <c r="BD13" i="6" s="1"/>
  <c r="BD14" i="6" s="1"/>
  <c r="BD15" i="6" s="1"/>
  <c r="BD16" i="6" s="1"/>
  <c r="BD17" i="6" s="1"/>
  <c r="BD18" i="6" s="1"/>
  <c r="BD19" i="6" s="1"/>
  <c r="BD20" i="6" s="1"/>
  <c r="BD21" i="6" s="1"/>
  <c r="BD22" i="6" s="1"/>
  <c r="BD23" i="6" s="1"/>
  <c r="BD24" i="6" s="1"/>
  <c r="K25" i="6" s="1"/>
  <c r="W28" i="6"/>
  <c r="BA28" i="6" s="1"/>
  <c r="BA29" i="6" s="1"/>
  <c r="BA30" i="6" s="1"/>
  <c r="BA31" i="6" s="1"/>
  <c r="BA32" i="6" s="1"/>
  <c r="BA33" i="6" s="1"/>
  <c r="BA34" i="6" s="1"/>
  <c r="BA35" i="6" s="1"/>
  <c r="BA36" i="6" s="1"/>
  <c r="BA37" i="6" s="1"/>
  <c r="BA38" i="6" s="1"/>
  <c r="BA39" i="6" s="1"/>
  <c r="BA40" i="6" s="1"/>
  <c r="BA41" i="6" s="1"/>
  <c r="E42" i="6" s="1"/>
  <c r="AK28" i="6"/>
  <c r="AK29" i="6" s="1"/>
  <c r="AK30" i="6" s="1"/>
  <c r="AK31" i="6" s="1"/>
  <c r="AK32" i="6" s="1"/>
  <c r="AK33" i="6" s="1"/>
  <c r="AK34" i="6" s="1"/>
  <c r="AK35" i="6" s="1"/>
  <c r="AK36" i="6" s="1"/>
  <c r="AK37" i="6" s="1"/>
  <c r="AK38" i="6" s="1"/>
  <c r="AK39" i="6" s="1"/>
  <c r="AK40" i="6" s="1"/>
  <c r="K41" i="6" s="1"/>
  <c r="U119" i="6"/>
  <c r="V119" i="6" s="1"/>
  <c r="W119" i="6" s="1"/>
  <c r="BH119" i="6" s="1"/>
  <c r="BH120" i="6" s="1"/>
  <c r="BH121" i="6" s="1"/>
  <c r="BH122" i="6" s="1"/>
  <c r="BH123" i="6" s="1"/>
  <c r="BH124" i="6" s="1"/>
  <c r="BH125" i="6" s="1"/>
  <c r="BH126" i="6" s="1"/>
  <c r="BH127" i="6" s="1"/>
  <c r="BH128" i="6" s="1"/>
  <c r="K189" i="7"/>
  <c r="AZ31" i="6"/>
  <c r="AZ32" i="6" s="1"/>
  <c r="AZ33" i="6" s="1"/>
  <c r="AZ34" i="6" s="1"/>
  <c r="AZ35" i="6" s="1"/>
  <c r="AZ36" i="6" s="1"/>
  <c r="AZ37" i="6" s="1"/>
  <c r="AZ38" i="6" s="1"/>
  <c r="AZ39" i="6" s="1"/>
  <c r="AZ40" i="6" s="1"/>
  <c r="AZ41" i="6" s="1"/>
  <c r="AZ42" i="6" s="1"/>
  <c r="AZ43" i="6" s="1"/>
  <c r="AZ44" i="6" s="1"/>
  <c r="AZ45" i="6" s="1"/>
  <c r="AZ46" i="6" s="1"/>
  <c r="AZ47" i="6" s="1"/>
  <c r="AZ48" i="6" s="1"/>
  <c r="K49" i="6" s="1"/>
  <c r="AB36" i="6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47" i="6" s="1"/>
  <c r="AB48" i="6" s="1"/>
  <c r="AB49" i="6" s="1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K60" i="6" s="1"/>
  <c r="U30" i="6"/>
  <c r="V30" i="6" s="1"/>
  <c r="BB129" i="6"/>
  <c r="BB130" i="6" s="1"/>
  <c r="BB131" i="6" s="1"/>
  <c r="BB132" i="6" s="1"/>
  <c r="BB133" i="6" s="1"/>
  <c r="BB134" i="6" s="1"/>
  <c r="BB135" i="6" s="1"/>
  <c r="BB136" i="6" s="1"/>
  <c r="BB137" i="6" s="1"/>
  <c r="BB138" i="6" s="1"/>
  <c r="BB139" i="6" s="1"/>
  <c r="BB140" i="6" s="1"/>
  <c r="BB141" i="6" s="1"/>
  <c r="BB142" i="6" s="1"/>
  <c r="BB143" i="6" s="1"/>
  <c r="BB144" i="6" s="1"/>
  <c r="BB2" i="5" s="1"/>
  <c r="AP48" i="6"/>
  <c r="AP49" i="6" s="1"/>
  <c r="AP50" i="6" s="1"/>
  <c r="AP51" i="6" s="1"/>
  <c r="AP52" i="6" s="1"/>
  <c r="AP53" i="6" s="1"/>
  <c r="AP54" i="6" s="1"/>
  <c r="AP55" i="6" s="1"/>
  <c r="AP56" i="6" s="1"/>
  <c r="AP57" i="6" s="1"/>
  <c r="AP58" i="6" s="1"/>
  <c r="K59" i="6" s="1"/>
  <c r="U48" i="6"/>
  <c r="V48" i="6" s="1"/>
  <c r="W48" i="6" s="1"/>
  <c r="AD48" i="6" s="1"/>
  <c r="AD49" i="6" s="1"/>
  <c r="AD50" i="6" s="1"/>
  <c r="AD51" i="6" s="1"/>
  <c r="K52" i="6" s="1"/>
  <c r="AV3" i="6"/>
  <c r="K4" i="6" s="1"/>
  <c r="G4" i="1"/>
  <c r="U116" i="6"/>
  <c r="V116" i="6" s="1"/>
  <c r="BB3" i="5" l="1"/>
  <c r="BB4" i="5" s="1"/>
  <c r="BB5" i="5" s="1"/>
  <c r="BB6" i="5" s="1"/>
  <c r="BB7" i="5" s="1"/>
  <c r="BB8" i="5" s="1"/>
  <c r="BB9" i="5" s="1"/>
  <c r="BB10" i="5" s="1"/>
  <c r="BB11" i="5" s="1"/>
  <c r="BB12" i="5" s="1"/>
  <c r="BB13" i="5" s="1"/>
  <c r="BB14" i="5" s="1"/>
  <c r="BB15" i="5" s="1"/>
  <c r="BB16" i="5" s="1"/>
  <c r="E17" i="5" s="1"/>
  <c r="F23" i="1"/>
  <c r="BH129" i="6"/>
  <c r="E130" i="6" s="1"/>
  <c r="BG119" i="6"/>
  <c r="BG120" i="6" s="1"/>
  <c r="BG121" i="6" s="1"/>
  <c r="BG122" i="6" s="1"/>
  <c r="BG123" i="6" s="1"/>
  <c r="BG124" i="6" s="1"/>
  <c r="BG125" i="6" s="1"/>
  <c r="BG126" i="6" s="1"/>
  <c r="BG127" i="6" s="1"/>
  <c r="BG128" i="6" s="1"/>
  <c r="U41" i="6"/>
  <c r="V41" i="6" s="1"/>
  <c r="W116" i="6"/>
  <c r="AR116" i="6" s="1"/>
  <c r="AR117" i="6" s="1"/>
  <c r="AR118" i="6" s="1"/>
  <c r="AR119" i="6" s="1"/>
  <c r="AR120" i="6" s="1"/>
  <c r="AR121" i="6" s="1"/>
  <c r="AR122" i="6" s="1"/>
  <c r="AR123" i="6" s="1"/>
  <c r="AR124" i="6" s="1"/>
  <c r="AR125" i="6" s="1"/>
  <c r="E126" i="6" s="1"/>
  <c r="BE116" i="6"/>
  <c r="BE117" i="6" s="1"/>
  <c r="BE118" i="6" s="1"/>
  <c r="BE119" i="6" s="1"/>
  <c r="BE120" i="6" s="1"/>
  <c r="BE121" i="6" s="1"/>
  <c r="BE122" i="6" s="1"/>
  <c r="BE123" i="6" s="1"/>
  <c r="BE124" i="6" s="1"/>
  <c r="BE125" i="6" s="1"/>
  <c r="BE126" i="6" s="1"/>
  <c r="BE127" i="6" s="1"/>
  <c r="BE128" i="6" s="1"/>
  <c r="U25" i="6"/>
  <c r="V25" i="6" s="1"/>
  <c r="U49" i="6"/>
  <c r="V49" i="6" s="1"/>
  <c r="W30" i="6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E45" i="6" s="1"/>
  <c r="AQ30" i="6"/>
  <c r="AQ31" i="6" s="1"/>
  <c r="AQ32" i="6" s="1"/>
  <c r="AQ33" i="6" s="1"/>
  <c r="AQ34" i="6" s="1"/>
  <c r="AQ35" i="6" s="1"/>
  <c r="AQ36" i="6" s="1"/>
  <c r="AQ37" i="6" s="1"/>
  <c r="AQ38" i="6" s="1"/>
  <c r="AQ39" i="6" s="1"/>
  <c r="AQ40" i="6" s="1"/>
  <c r="AQ41" i="6" s="1"/>
  <c r="AQ42" i="6" s="1"/>
  <c r="AQ43" i="6" s="1"/>
  <c r="K44" i="6" s="1"/>
  <c r="U4" i="6"/>
  <c r="V4" i="6" s="1"/>
  <c r="E189" i="7"/>
  <c r="BG129" i="6" l="1"/>
  <c r="BG130" i="6" s="1"/>
  <c r="BG131" i="6" s="1"/>
  <c r="BG132" i="6" s="1"/>
  <c r="BG133" i="6" s="1"/>
  <c r="BG134" i="6" s="1"/>
  <c r="BG135" i="6" s="1"/>
  <c r="BG136" i="6" s="1"/>
  <c r="BG137" i="6" s="1"/>
  <c r="BG138" i="6" s="1"/>
  <c r="BG139" i="6" s="1"/>
  <c r="BG140" i="6" s="1"/>
  <c r="BG141" i="6" s="1"/>
  <c r="BG142" i="6" s="1"/>
  <c r="BG143" i="6" s="1"/>
  <c r="BG144" i="6" s="1"/>
  <c r="BG2" i="5" s="1"/>
  <c r="U44" i="6"/>
  <c r="V44" i="6" s="1"/>
  <c r="W4" i="6"/>
  <c r="AV4" i="6" s="1"/>
  <c r="AV5" i="6" s="1"/>
  <c r="AV6" i="6" s="1"/>
  <c r="AV7" i="6" s="1"/>
  <c r="AV8" i="6" s="1"/>
  <c r="AV9" i="6" s="1"/>
  <c r="AV10" i="6" s="1"/>
  <c r="AV11" i="6" s="1"/>
  <c r="AV12" i="6" s="1"/>
  <c r="AV13" i="6" s="1"/>
  <c r="AV14" i="6" s="1"/>
  <c r="AV15" i="6" s="1"/>
  <c r="AV16" i="6" s="1"/>
  <c r="AV17" i="6" s="1"/>
  <c r="AV18" i="6" s="1"/>
  <c r="E19" i="6" s="1"/>
  <c r="AH4" i="6"/>
  <c r="AH5" i="6" s="1"/>
  <c r="AH6" i="6" s="1"/>
  <c r="AH7" i="6" s="1"/>
  <c r="AH8" i="6" s="1"/>
  <c r="AH9" i="6" s="1"/>
  <c r="AH10" i="6" s="1"/>
  <c r="AH11" i="6" s="1"/>
  <c r="AH12" i="6" s="1"/>
  <c r="AH13" i="6" s="1"/>
  <c r="AH14" i="6" s="1"/>
  <c r="AH15" i="6" s="1"/>
  <c r="AH16" i="6" s="1"/>
  <c r="AH17" i="6" s="1"/>
  <c r="AH18" i="6" s="1"/>
  <c r="AH19" i="6" s="1"/>
  <c r="AH20" i="6" s="1"/>
  <c r="AH21" i="6" s="1"/>
  <c r="AH22" i="6" s="1"/>
  <c r="AH23" i="6" s="1"/>
  <c r="AH24" i="6" s="1"/>
  <c r="AH25" i="6" s="1"/>
  <c r="K26" i="6" s="1"/>
  <c r="W41" i="6"/>
  <c r="AK41" i="6" s="1"/>
  <c r="AK42" i="6" s="1"/>
  <c r="AK43" i="6" s="1"/>
  <c r="AK44" i="6" s="1"/>
  <c r="AK45" i="6" s="1"/>
  <c r="AK46" i="6" s="1"/>
  <c r="AK47" i="6" s="1"/>
  <c r="AK48" i="6" s="1"/>
  <c r="AK49" i="6" s="1"/>
  <c r="AK50" i="6" s="1"/>
  <c r="AK51" i="6" s="1"/>
  <c r="E52" i="6" s="1"/>
  <c r="BF41" i="6"/>
  <c r="BF42" i="6" s="1"/>
  <c r="BF43" i="6" s="1"/>
  <c r="BF44" i="6" s="1"/>
  <c r="BF45" i="6" s="1"/>
  <c r="BF46" i="6" s="1"/>
  <c r="BF47" i="6" s="1"/>
  <c r="BF48" i="6" s="1"/>
  <c r="BF49" i="6" s="1"/>
  <c r="BF50" i="6" s="1"/>
  <c r="BF51" i="6" s="1"/>
  <c r="BF52" i="6" s="1"/>
  <c r="BF53" i="6" s="1"/>
  <c r="BF54" i="6" s="1"/>
  <c r="BF55" i="6" s="1"/>
  <c r="BF56" i="6" s="1"/>
  <c r="BF57" i="6" s="1"/>
  <c r="BF58" i="6" s="1"/>
  <c r="BF59" i="6" s="1"/>
  <c r="E60" i="6" s="1"/>
  <c r="W49" i="6"/>
  <c r="AZ49" i="6" s="1"/>
  <c r="AZ50" i="6" s="1"/>
  <c r="AZ51" i="6" s="1"/>
  <c r="AZ52" i="6" s="1"/>
  <c r="AZ53" i="6" s="1"/>
  <c r="AZ54" i="6" s="1"/>
  <c r="AZ55" i="6" s="1"/>
  <c r="AZ56" i="6" s="1"/>
  <c r="AZ57" i="6" s="1"/>
  <c r="AZ58" i="6" s="1"/>
  <c r="AZ59" i="6" s="1"/>
  <c r="AZ60" i="6" s="1"/>
  <c r="AZ61" i="6" s="1"/>
  <c r="AZ62" i="6" s="1"/>
  <c r="K63" i="6" s="1"/>
  <c r="AU49" i="6"/>
  <c r="AU50" i="6" s="1"/>
  <c r="AU51" i="6" s="1"/>
  <c r="AU52" i="6" s="1"/>
  <c r="AU53" i="6" s="1"/>
  <c r="AU54" i="6" s="1"/>
  <c r="AU55" i="6" s="1"/>
  <c r="AU56" i="6" s="1"/>
  <c r="AU57" i="6" s="1"/>
  <c r="AU58" i="6" s="1"/>
  <c r="AU59" i="6" s="1"/>
  <c r="AU60" i="6" s="1"/>
  <c r="AU61" i="6" s="1"/>
  <c r="K62" i="6" s="1"/>
  <c r="U45" i="6"/>
  <c r="V45" i="6" s="1"/>
  <c r="W45" i="6" s="1"/>
  <c r="AI45" i="6" s="1"/>
  <c r="AI46" i="6" s="1"/>
  <c r="AI47" i="6" s="1"/>
  <c r="AI48" i="6" s="1"/>
  <c r="AI49" i="6" s="1"/>
  <c r="AI50" i="6" s="1"/>
  <c r="AI51" i="6" s="1"/>
  <c r="AI52" i="6" s="1"/>
  <c r="E53" i="6" s="1"/>
  <c r="W25" i="6"/>
  <c r="BD25" i="6" s="1"/>
  <c r="BD26" i="6" s="1"/>
  <c r="BD27" i="6" s="1"/>
  <c r="BD28" i="6" s="1"/>
  <c r="K29" i="6" s="1"/>
  <c r="AX25" i="6"/>
  <c r="AX26" i="6" s="1"/>
  <c r="AX27" i="6" s="1"/>
  <c r="AX28" i="6" s="1"/>
  <c r="AX29" i="6" s="1"/>
  <c r="AX30" i="6" s="1"/>
  <c r="AX31" i="6" s="1"/>
  <c r="AX32" i="6" s="1"/>
  <c r="AX33" i="6" s="1"/>
  <c r="AX34" i="6" s="1"/>
  <c r="K35" i="6" s="1"/>
  <c r="U189" i="7"/>
  <c r="V189" i="7" s="1"/>
  <c r="W189" i="7" s="1"/>
  <c r="AM189" i="7" s="1"/>
  <c r="AM2" i="6" s="1"/>
  <c r="BE129" i="6"/>
  <c r="BE130" i="6" s="1"/>
  <c r="BE131" i="6" s="1"/>
  <c r="BE132" i="6" s="1"/>
  <c r="BE133" i="6" s="1"/>
  <c r="BE134" i="6" s="1"/>
  <c r="BE135" i="6" s="1"/>
  <c r="BE136" i="6" s="1"/>
  <c r="BE137" i="6" s="1"/>
  <c r="BE138" i="6" s="1"/>
  <c r="BE139" i="6" s="1"/>
  <c r="BE140" i="6" s="1"/>
  <c r="BE141" i="6" s="1"/>
  <c r="BE142" i="6" s="1"/>
  <c r="BE143" i="6" s="1"/>
  <c r="BE144" i="6" s="1"/>
  <c r="BE2" i="5" s="1"/>
  <c r="BE3" i="5" l="1"/>
  <c r="BE4" i="5" s="1"/>
  <c r="BE5" i="5" s="1"/>
  <c r="BE6" i="5" s="1"/>
  <c r="BE7" i="5" s="1"/>
  <c r="BE8" i="5" s="1"/>
  <c r="BE9" i="5" s="1"/>
  <c r="BE10" i="5" s="1"/>
  <c r="E11" i="5" s="1"/>
  <c r="F32" i="1"/>
  <c r="BG3" i="5"/>
  <c r="BG4" i="5" s="1"/>
  <c r="BG5" i="5" s="1"/>
  <c r="BG6" i="5" s="1"/>
  <c r="BG7" i="5" s="1"/>
  <c r="BG8" i="5" s="1"/>
  <c r="BG9" i="5" s="1"/>
  <c r="BG10" i="5" s="1"/>
  <c r="BG11" i="5" s="1"/>
  <c r="BG12" i="5" s="1"/>
  <c r="BG13" i="5" s="1"/>
  <c r="BG14" i="5" s="1"/>
  <c r="BG15" i="5" s="1"/>
  <c r="BG16" i="5" s="1"/>
  <c r="BG17" i="5" s="1"/>
  <c r="BG18" i="5" s="1"/>
  <c r="BG19" i="5" s="1"/>
  <c r="BG20" i="5" s="1"/>
  <c r="BG21" i="5" s="1"/>
  <c r="BG22" i="5" s="1"/>
  <c r="BG23" i="5" s="1"/>
  <c r="BG24" i="5" s="1"/>
  <c r="BG25" i="5" s="1"/>
  <c r="E26" i="5" s="1"/>
  <c r="F28" i="1"/>
  <c r="U60" i="6"/>
  <c r="V60" i="6" s="1"/>
  <c r="W60" i="6" s="1"/>
  <c r="AB60" i="6" s="1"/>
  <c r="AB61" i="6" s="1"/>
  <c r="AB62" i="6" s="1"/>
  <c r="AB63" i="6" s="1"/>
  <c r="AB64" i="6" s="1"/>
  <c r="AB65" i="6" s="1"/>
  <c r="AB66" i="6" s="1"/>
  <c r="AB67" i="6" s="1"/>
  <c r="AB68" i="6" s="1"/>
  <c r="AB69" i="6" s="1"/>
  <c r="AB70" i="6" s="1"/>
  <c r="AB71" i="6" s="1"/>
  <c r="AB72" i="6" s="1"/>
  <c r="AB73" i="6" s="1"/>
  <c r="AB74" i="6" s="1"/>
  <c r="AB75" i="6" s="1"/>
  <c r="AB76" i="6" s="1"/>
  <c r="AB77" i="6" s="1"/>
  <c r="AB78" i="6" s="1"/>
  <c r="AB79" i="6" s="1"/>
  <c r="AB80" i="6" s="1"/>
  <c r="AB81" i="6" s="1"/>
  <c r="K82" i="6" s="1"/>
  <c r="U52" i="6"/>
  <c r="V52" i="6" s="1"/>
  <c r="W52" i="6" s="1"/>
  <c r="AD52" i="6" s="1"/>
  <c r="AD53" i="6" s="1"/>
  <c r="AD54" i="6" s="1"/>
  <c r="AD55" i="6" s="1"/>
  <c r="AD56" i="6" s="1"/>
  <c r="AD57" i="6" s="1"/>
  <c r="AD58" i="6" s="1"/>
  <c r="AD59" i="6" s="1"/>
  <c r="AD60" i="6" s="1"/>
  <c r="AD61" i="6" s="1"/>
  <c r="AD62" i="6" s="1"/>
  <c r="AD63" i="6" s="1"/>
  <c r="AD64" i="6" s="1"/>
  <c r="AD65" i="6" s="1"/>
  <c r="AD66" i="6" s="1"/>
  <c r="AD67" i="6" s="1"/>
  <c r="AD68" i="6" s="1"/>
  <c r="AD69" i="6" s="1"/>
  <c r="AD70" i="6" s="1"/>
  <c r="AD71" i="6" s="1"/>
  <c r="AD72" i="6" s="1"/>
  <c r="AD73" i="6" s="1"/>
  <c r="AD74" i="6" s="1"/>
  <c r="AD75" i="6" s="1"/>
  <c r="E76" i="6" s="1"/>
  <c r="W44" i="6"/>
  <c r="AQ44" i="6" s="1"/>
  <c r="AQ45" i="6" s="1"/>
  <c r="AQ46" i="6" s="1"/>
  <c r="AQ47" i="6" s="1"/>
  <c r="AQ48" i="6" s="1"/>
  <c r="AQ49" i="6" s="1"/>
  <c r="AQ50" i="6" s="1"/>
  <c r="AQ51" i="6" s="1"/>
  <c r="AQ52" i="6" s="1"/>
  <c r="AQ53" i="6" s="1"/>
  <c r="AQ54" i="6" s="1"/>
  <c r="AQ55" i="6" s="1"/>
  <c r="AQ56" i="6" s="1"/>
  <c r="AQ57" i="6" s="1"/>
  <c r="AQ58" i="6" s="1"/>
  <c r="AQ59" i="6" s="1"/>
  <c r="AQ60" i="6" s="1"/>
  <c r="AQ61" i="6" s="1"/>
  <c r="AQ62" i="6" s="1"/>
  <c r="E63" i="6" s="1"/>
  <c r="AT44" i="6"/>
  <c r="AT45" i="6" s="1"/>
  <c r="AT46" i="6" s="1"/>
  <c r="AT47" i="6" s="1"/>
  <c r="AT48" i="6" s="1"/>
  <c r="AT49" i="6" s="1"/>
  <c r="AT50" i="6" s="1"/>
  <c r="AT51" i="6" s="1"/>
  <c r="AT52" i="6" s="1"/>
  <c r="K53" i="6" s="1"/>
  <c r="U53" i="6" s="1"/>
  <c r="V53" i="6" s="1"/>
  <c r="U26" i="6"/>
  <c r="V26" i="6" s="1"/>
  <c r="K3" i="6"/>
  <c r="G2" i="1"/>
  <c r="AJ189" i="7"/>
  <c r="AJ2" i="6" s="1"/>
  <c r="U29" i="6"/>
  <c r="V29" i="6" s="1"/>
  <c r="AF45" i="6"/>
  <c r="AF46" i="6" s="1"/>
  <c r="AF47" i="6" s="1"/>
  <c r="AF48" i="6" s="1"/>
  <c r="AF49" i="6" s="1"/>
  <c r="AF50" i="6" s="1"/>
  <c r="AF51" i="6" s="1"/>
  <c r="AF52" i="6" s="1"/>
  <c r="AF53" i="6" s="1"/>
  <c r="K54" i="6" s="1"/>
  <c r="W53" i="6" l="1"/>
  <c r="AI53" i="6"/>
  <c r="AI54" i="6" s="1"/>
  <c r="AI55" i="6" s="1"/>
  <c r="AI56" i="6" s="1"/>
  <c r="AI57" i="6" s="1"/>
  <c r="AI58" i="6" s="1"/>
  <c r="AI59" i="6" s="1"/>
  <c r="AI60" i="6" s="1"/>
  <c r="AI61" i="6" s="1"/>
  <c r="AI62" i="6" s="1"/>
  <c r="AI63" i="6" s="1"/>
  <c r="AI64" i="6" s="1"/>
  <c r="AI65" i="6" s="1"/>
  <c r="AI66" i="6" s="1"/>
  <c r="AI67" i="6" s="1"/>
  <c r="AI68" i="6" s="1"/>
  <c r="AI69" i="6" s="1"/>
  <c r="AI70" i="6" s="1"/>
  <c r="AI71" i="6" s="1"/>
  <c r="AI72" i="6" s="1"/>
  <c r="AI73" i="6" s="1"/>
  <c r="AI74" i="6" s="1"/>
  <c r="AI75" i="6" s="1"/>
  <c r="AI76" i="6" s="1"/>
  <c r="AI77" i="6" s="1"/>
  <c r="AI78" i="6" s="1"/>
  <c r="AI79" i="6" s="1"/>
  <c r="K80" i="6" s="1"/>
  <c r="U63" i="6"/>
  <c r="V63" i="6" s="1"/>
  <c r="W63" i="6" s="1"/>
  <c r="AZ63" i="6" s="1"/>
  <c r="AZ64" i="6" s="1"/>
  <c r="AZ65" i="6" s="1"/>
  <c r="AZ66" i="6" s="1"/>
  <c r="AZ67" i="6" s="1"/>
  <c r="AZ68" i="6" s="1"/>
  <c r="AZ69" i="6" s="1"/>
  <c r="AZ70" i="6" s="1"/>
  <c r="AZ71" i="6" s="1"/>
  <c r="AZ72" i="6" s="1"/>
  <c r="AZ73" i="6" s="1"/>
  <c r="AZ74" i="6" s="1"/>
  <c r="AZ75" i="6" s="1"/>
  <c r="AZ76" i="6" s="1"/>
  <c r="AZ77" i="6" s="1"/>
  <c r="AZ78" i="6" s="1"/>
  <c r="AZ79" i="6" s="1"/>
  <c r="E80" i="6" s="1"/>
  <c r="AK52" i="6"/>
  <c r="AK53" i="6" s="1"/>
  <c r="AK54" i="6" s="1"/>
  <c r="AK55" i="6" s="1"/>
  <c r="AK56" i="6" s="1"/>
  <c r="AK57" i="6" s="1"/>
  <c r="AK58" i="6" s="1"/>
  <c r="AK59" i="6" s="1"/>
  <c r="AK60" i="6" s="1"/>
  <c r="AK61" i="6" s="1"/>
  <c r="AK62" i="6" s="1"/>
  <c r="AK63" i="6" s="1"/>
  <c r="AK64" i="6" s="1"/>
  <c r="AK65" i="6" s="1"/>
  <c r="AK66" i="6" s="1"/>
  <c r="AK67" i="6" s="1"/>
  <c r="AK68" i="6" s="1"/>
  <c r="AK69" i="6" s="1"/>
  <c r="AK70" i="6" s="1"/>
  <c r="AK71" i="6" s="1"/>
  <c r="AK72" i="6" s="1"/>
  <c r="AK73" i="6" s="1"/>
  <c r="AK74" i="6" s="1"/>
  <c r="AK75" i="6" s="1"/>
  <c r="AK76" i="6" s="1"/>
  <c r="AK77" i="6" s="1"/>
  <c r="AK78" i="6" s="1"/>
  <c r="AK79" i="6" s="1"/>
  <c r="AK80" i="6" s="1"/>
  <c r="AK81" i="6" s="1"/>
  <c r="E82" i="6" s="1"/>
  <c r="BF60" i="6"/>
  <c r="BF61" i="6" s="1"/>
  <c r="BF62" i="6" s="1"/>
  <c r="BF63" i="6" s="1"/>
  <c r="BF64" i="6" s="1"/>
  <c r="BF65" i="6" s="1"/>
  <c r="BF66" i="6" s="1"/>
  <c r="BF67" i="6" s="1"/>
  <c r="BF68" i="6" s="1"/>
  <c r="BF69" i="6" s="1"/>
  <c r="BF70" i="6" s="1"/>
  <c r="BF71" i="6" s="1"/>
  <c r="BF72" i="6" s="1"/>
  <c r="BF73" i="6" s="1"/>
  <c r="BF74" i="6" s="1"/>
  <c r="K75" i="6" s="1"/>
  <c r="E3" i="6"/>
  <c r="G3" i="1"/>
  <c r="AT53" i="6"/>
  <c r="AT54" i="6" s="1"/>
  <c r="AT55" i="6" s="1"/>
  <c r="AT56" i="6" s="1"/>
  <c r="AT57" i="6" s="1"/>
  <c r="AT58" i="6" s="1"/>
  <c r="AT59" i="6" s="1"/>
  <c r="AT60" i="6" s="1"/>
  <c r="AT61" i="6" s="1"/>
  <c r="AT62" i="6" s="1"/>
  <c r="AT63" i="6" s="1"/>
  <c r="AT64" i="6" s="1"/>
  <c r="AT65" i="6" s="1"/>
  <c r="AT66" i="6" s="1"/>
  <c r="AT67" i="6" s="1"/>
  <c r="AT68" i="6" s="1"/>
  <c r="AT69" i="6" s="1"/>
  <c r="AT70" i="6" s="1"/>
  <c r="AT71" i="6" s="1"/>
  <c r="AT72" i="6" s="1"/>
  <c r="AT73" i="6" s="1"/>
  <c r="AT74" i="6" s="1"/>
  <c r="AT75" i="6" s="1"/>
  <c r="AT76" i="6" s="1"/>
  <c r="AT77" i="6" s="1"/>
  <c r="AT78" i="6" s="1"/>
  <c r="E79" i="6" s="1"/>
  <c r="W26" i="6"/>
  <c r="AH26" i="6" s="1"/>
  <c r="K27" i="6" s="1"/>
  <c r="AW26" i="6"/>
  <c r="AW27" i="6" s="1"/>
  <c r="AW28" i="6" s="1"/>
  <c r="AW29" i="6" s="1"/>
  <c r="AW30" i="6" s="1"/>
  <c r="AW31" i="6" s="1"/>
  <c r="AW32" i="6" s="1"/>
  <c r="AW33" i="6" s="1"/>
  <c r="AW34" i="6" s="1"/>
  <c r="AW35" i="6" s="1"/>
  <c r="AW36" i="6" s="1"/>
  <c r="AW37" i="6" s="1"/>
  <c r="E38" i="6" s="1"/>
  <c r="W29" i="6"/>
  <c r="BD29" i="6" s="1"/>
  <c r="BD30" i="6" s="1"/>
  <c r="BD31" i="6" s="1"/>
  <c r="BD32" i="6" s="1"/>
  <c r="BD33" i="6" s="1"/>
  <c r="BD34" i="6" s="1"/>
  <c r="BD35" i="6" s="1"/>
  <c r="BD36" i="6" s="1"/>
  <c r="BD37" i="6" s="1"/>
  <c r="BD38" i="6" s="1"/>
  <c r="BD39" i="6" s="1"/>
  <c r="E40" i="6" s="1"/>
  <c r="BC29" i="6"/>
  <c r="BC30" i="6" s="1"/>
  <c r="BC31" i="6" s="1"/>
  <c r="BC32" i="6" s="1"/>
  <c r="BC33" i="6" s="1"/>
  <c r="BC34" i="6" s="1"/>
  <c r="BC35" i="6" s="1"/>
  <c r="BC36" i="6" s="1"/>
  <c r="BC37" i="6" s="1"/>
  <c r="BC38" i="6" s="1"/>
  <c r="BC39" i="6" s="1"/>
  <c r="BC40" i="6" s="1"/>
  <c r="BC41" i="6" s="1"/>
  <c r="BC42" i="6" s="1"/>
  <c r="K43" i="6" s="1"/>
  <c r="U43" i="6" l="1"/>
  <c r="V43" i="6" s="1"/>
  <c r="U27" i="6"/>
  <c r="V27" i="6" s="1"/>
  <c r="U3" i="6"/>
  <c r="V3" i="6" s="1"/>
  <c r="W3" i="6" s="1"/>
  <c r="AM3" i="6" s="1"/>
  <c r="AM4" i="6" s="1"/>
  <c r="AM5" i="6" s="1"/>
  <c r="AM6" i="6" s="1"/>
  <c r="AM7" i="6" s="1"/>
  <c r="AM8" i="6" s="1"/>
  <c r="AM9" i="6" s="1"/>
  <c r="AM10" i="6" s="1"/>
  <c r="AM11" i="6" s="1"/>
  <c r="AM12" i="6" s="1"/>
  <c r="AM13" i="6" s="1"/>
  <c r="AM14" i="6" s="1"/>
  <c r="AM15" i="6" s="1"/>
  <c r="AM16" i="6" s="1"/>
  <c r="AM17" i="6" s="1"/>
  <c r="AM18" i="6" s="1"/>
  <c r="AM19" i="6" s="1"/>
  <c r="E20" i="6" s="1"/>
  <c r="AZ80" i="6"/>
  <c r="AZ81" i="6" s="1"/>
  <c r="AZ82" i="6" s="1"/>
  <c r="AZ83" i="6" s="1"/>
  <c r="AZ84" i="6" s="1"/>
  <c r="AZ85" i="6" s="1"/>
  <c r="AZ86" i="6" s="1"/>
  <c r="AZ87" i="6" s="1"/>
  <c r="AZ88" i="6" s="1"/>
  <c r="AZ89" i="6" s="1"/>
  <c r="AZ90" i="6" s="1"/>
  <c r="AZ91" i="6" s="1"/>
  <c r="AZ92" i="6" s="1"/>
  <c r="AZ93" i="6" s="1"/>
  <c r="AZ94" i="6" s="1"/>
  <c r="AZ95" i="6" s="1"/>
  <c r="K96" i="6" s="1"/>
  <c r="U80" i="6"/>
  <c r="V80" i="6" s="1"/>
  <c r="W80" i="6" s="1"/>
  <c r="U82" i="6"/>
  <c r="V82" i="6" s="1"/>
  <c r="W82" i="6" s="1"/>
  <c r="AB82" i="6" s="1"/>
  <c r="AB83" i="6" s="1"/>
  <c r="AB84" i="6" s="1"/>
  <c r="AB85" i="6" s="1"/>
  <c r="AB86" i="6" s="1"/>
  <c r="E87" i="6" s="1"/>
  <c r="AQ63" i="6"/>
  <c r="AQ64" i="6" s="1"/>
  <c r="AQ65" i="6" s="1"/>
  <c r="AQ66" i="6" s="1"/>
  <c r="AQ67" i="6" s="1"/>
  <c r="AQ68" i="6" s="1"/>
  <c r="AQ69" i="6" s="1"/>
  <c r="AQ70" i="6" s="1"/>
  <c r="AQ71" i="6" s="1"/>
  <c r="AQ72" i="6" s="1"/>
  <c r="AQ73" i="6" s="1"/>
  <c r="AQ74" i="6" s="1"/>
  <c r="AQ75" i="6" s="1"/>
  <c r="AQ76" i="6" s="1"/>
  <c r="K77" i="6" s="1"/>
  <c r="AI80" i="6"/>
  <c r="AI81" i="6" s="1"/>
  <c r="AI82" i="6" s="1"/>
  <c r="AI83" i="6" s="1"/>
  <c r="AI84" i="6" s="1"/>
  <c r="E85" i="6" s="1"/>
  <c r="AI85" i="6" s="1"/>
  <c r="AI86" i="6" s="1"/>
  <c r="AI87" i="6" s="1"/>
  <c r="AI88" i="6" s="1"/>
  <c r="AI89" i="6" s="1"/>
  <c r="AI90" i="6" s="1"/>
  <c r="AI91" i="6" s="1"/>
  <c r="AI92" i="6" s="1"/>
  <c r="AI93" i="6" s="1"/>
  <c r="AI94" i="6" s="1"/>
  <c r="AI95" i="6" s="1"/>
  <c r="AI96" i="6" s="1"/>
  <c r="AI97" i="6" s="1"/>
  <c r="AI98" i="6" s="1"/>
  <c r="AI99" i="6" s="1"/>
  <c r="AI100" i="6" s="1"/>
  <c r="AI101" i="6" s="1"/>
  <c r="AI102" i="6" s="1"/>
  <c r="AI103" i="6" s="1"/>
  <c r="AI104" i="6" s="1"/>
  <c r="AI105" i="6" s="1"/>
  <c r="AI106" i="6" s="1"/>
  <c r="AI107" i="6" s="1"/>
  <c r="AI108" i="6" s="1"/>
  <c r="AI109" i="6" s="1"/>
  <c r="AI110" i="6" s="1"/>
  <c r="AI111" i="6" s="1"/>
  <c r="AI112" i="6" s="1"/>
  <c r="AI113" i="6" s="1"/>
  <c r="K114" i="6" s="1"/>
  <c r="U20" i="6" l="1"/>
  <c r="V20" i="6" s="1"/>
  <c r="W20" i="6" s="1"/>
  <c r="AL20" i="6" s="1"/>
  <c r="AL21" i="6" s="1"/>
  <c r="AL22" i="6" s="1"/>
  <c r="AL23" i="6" s="1"/>
  <c r="AL24" i="6" s="1"/>
  <c r="AL25" i="6" s="1"/>
  <c r="AL26" i="6" s="1"/>
  <c r="AL27" i="6" s="1"/>
  <c r="AL28" i="6" s="1"/>
  <c r="AL29" i="6" s="1"/>
  <c r="AL30" i="6" s="1"/>
  <c r="AL31" i="6" s="1"/>
  <c r="AL32" i="6" s="1"/>
  <c r="AL33" i="6" s="1"/>
  <c r="AL34" i="6" s="1"/>
  <c r="AL35" i="6" s="1"/>
  <c r="AL36" i="6" s="1"/>
  <c r="AL37" i="6" s="1"/>
  <c r="AL38" i="6" s="1"/>
  <c r="K39" i="6" s="1"/>
  <c r="W27" i="6"/>
  <c r="AH27" i="6" s="1"/>
  <c r="AH28" i="6" s="1"/>
  <c r="AH29" i="6" s="1"/>
  <c r="AH30" i="6" s="1"/>
  <c r="AH31" i="6" s="1"/>
  <c r="AH32" i="6" s="1"/>
  <c r="AH33" i="6" s="1"/>
  <c r="AH34" i="6" s="1"/>
  <c r="AH35" i="6" s="1"/>
  <c r="AH36" i="6" s="1"/>
  <c r="AH37" i="6" s="1"/>
  <c r="AH38" i="6" s="1"/>
  <c r="E39" i="6" s="1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K42" i="6" s="1"/>
  <c r="AJ3" i="6"/>
  <c r="AJ4" i="6" s="1"/>
  <c r="AJ5" i="6" s="1"/>
  <c r="AJ6" i="6" s="1"/>
  <c r="AJ7" i="6" s="1"/>
  <c r="AJ8" i="6" s="1"/>
  <c r="AJ9" i="6" s="1"/>
  <c r="AJ10" i="6" s="1"/>
  <c r="AJ11" i="6" s="1"/>
  <c r="AJ12" i="6" s="1"/>
  <c r="AJ13" i="6" s="1"/>
  <c r="AJ14" i="6" s="1"/>
  <c r="AJ15" i="6" s="1"/>
  <c r="AJ16" i="6" s="1"/>
  <c r="AJ17" i="6" s="1"/>
  <c r="AJ18" i="6" s="1"/>
  <c r="K19" i="6" s="1"/>
  <c r="AK82" i="6"/>
  <c r="AK83" i="6" s="1"/>
  <c r="AK84" i="6" s="1"/>
  <c r="AK85" i="6" s="1"/>
  <c r="AK86" i="6" s="1"/>
  <c r="AK87" i="6" s="1"/>
  <c r="AK88" i="6" s="1"/>
  <c r="AK89" i="6" s="1"/>
  <c r="AK90" i="6" s="1"/>
  <c r="AK91" i="6" s="1"/>
  <c r="AK92" i="6" s="1"/>
  <c r="AK93" i="6" s="1"/>
  <c r="K94" i="6" s="1"/>
  <c r="W43" i="6"/>
  <c r="BC43" i="6" s="1"/>
  <c r="BC44" i="6" s="1"/>
  <c r="BC45" i="6" s="1"/>
  <c r="BC46" i="6" s="1"/>
  <c r="BC47" i="6" s="1"/>
  <c r="BC48" i="6" s="1"/>
  <c r="BC49" i="6" s="1"/>
  <c r="BC50" i="6" s="1"/>
  <c r="BC51" i="6" s="1"/>
  <c r="BC52" i="6" s="1"/>
  <c r="BC53" i="6" s="1"/>
  <c r="E54" i="6" s="1"/>
  <c r="AG43" i="6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AG59" i="6" s="1"/>
  <c r="AG60" i="6" s="1"/>
  <c r="AG61" i="6" s="1"/>
  <c r="E62" i="6" s="1"/>
  <c r="U62" i="6" l="1"/>
  <c r="V62" i="6" s="1"/>
  <c r="W62" i="6" s="1"/>
  <c r="AU62" i="6" s="1"/>
  <c r="AU63" i="6" s="1"/>
  <c r="AU64" i="6" s="1"/>
  <c r="AU65" i="6" s="1"/>
  <c r="AU66" i="6" s="1"/>
  <c r="AU67" i="6" s="1"/>
  <c r="AU68" i="6" s="1"/>
  <c r="AU69" i="6" s="1"/>
  <c r="AU70" i="6" s="1"/>
  <c r="AU71" i="6" s="1"/>
  <c r="AU72" i="6" s="1"/>
  <c r="AU73" i="6" s="1"/>
  <c r="AU74" i="6" s="1"/>
  <c r="AU75" i="6" s="1"/>
  <c r="AU76" i="6" s="1"/>
  <c r="E77" i="6" s="1"/>
  <c r="U54" i="6"/>
  <c r="V54" i="6" s="1"/>
  <c r="W54" i="6" s="1"/>
  <c r="AF54" i="6" s="1"/>
  <c r="AF55" i="6" s="1"/>
  <c r="AF56" i="6" s="1"/>
  <c r="AF57" i="6" s="1"/>
  <c r="AF58" i="6" s="1"/>
  <c r="AF59" i="6" s="1"/>
  <c r="AF60" i="6" s="1"/>
  <c r="AF61" i="6" s="1"/>
  <c r="AF62" i="6" s="1"/>
  <c r="AF63" i="6" s="1"/>
  <c r="AF64" i="6" s="1"/>
  <c r="AF65" i="6" s="1"/>
  <c r="AF66" i="6" s="1"/>
  <c r="AF67" i="6" s="1"/>
  <c r="AF68" i="6" s="1"/>
  <c r="AF69" i="6" s="1"/>
  <c r="AF70" i="6" s="1"/>
  <c r="AF71" i="6" s="1"/>
  <c r="AF72" i="6" s="1"/>
  <c r="AF73" i="6" s="1"/>
  <c r="AF74" i="6" s="1"/>
  <c r="AF75" i="6" s="1"/>
  <c r="AF76" i="6" s="1"/>
  <c r="AF77" i="6" s="1"/>
  <c r="E78" i="6" s="1"/>
  <c r="U19" i="6"/>
  <c r="V19" i="6" s="1"/>
  <c r="U39" i="6"/>
  <c r="V39" i="6" s="1"/>
  <c r="W39" i="6" s="1"/>
  <c r="U42" i="6"/>
  <c r="V42" i="6" s="1"/>
  <c r="AM20" i="6"/>
  <c r="AM21" i="6" s="1"/>
  <c r="AM22" i="6" s="1"/>
  <c r="AM23" i="6" s="1"/>
  <c r="AM24" i="6" s="1"/>
  <c r="AM25" i="6" s="1"/>
  <c r="AM26" i="6" s="1"/>
  <c r="AM27" i="6" s="1"/>
  <c r="AM28" i="6" s="1"/>
  <c r="AM29" i="6" s="1"/>
  <c r="AM30" i="6" s="1"/>
  <c r="AM31" i="6" s="1"/>
  <c r="AM32" i="6" s="1"/>
  <c r="AM33" i="6" s="1"/>
  <c r="AM34" i="6" s="1"/>
  <c r="AM35" i="6" s="1"/>
  <c r="AM36" i="6" s="1"/>
  <c r="AM37" i="6" s="1"/>
  <c r="AM38" i="6" s="1"/>
  <c r="AM39" i="6" s="1"/>
  <c r="K40" i="6" s="1"/>
  <c r="AL39" i="6"/>
  <c r="AL40" i="6" s="1"/>
  <c r="AL41" i="6" s="1"/>
  <c r="AL42" i="6" s="1"/>
  <c r="AL43" i="6" s="1"/>
  <c r="AL44" i="6" s="1"/>
  <c r="AL45" i="6" s="1"/>
  <c r="AL46" i="6" s="1"/>
  <c r="AL47" i="6" s="1"/>
  <c r="AL48" i="6" s="1"/>
  <c r="AL49" i="6" s="1"/>
  <c r="AL50" i="6" s="1"/>
  <c r="AL51" i="6" s="1"/>
  <c r="AL52" i="6" s="1"/>
  <c r="AL53" i="6" s="1"/>
  <c r="AL54" i="6" s="1"/>
  <c r="AL55" i="6" s="1"/>
  <c r="AL56" i="6" s="1"/>
  <c r="E57" i="6" s="1"/>
  <c r="W42" i="6" l="1"/>
  <c r="AE42" i="6" s="1"/>
  <c r="AE43" i="6" s="1"/>
  <c r="AE44" i="6" s="1"/>
  <c r="AE45" i="6" s="1"/>
  <c r="AE46" i="6" s="1"/>
  <c r="AE47" i="6" s="1"/>
  <c r="AE48" i="6" s="1"/>
  <c r="AE49" i="6" s="1"/>
  <c r="AE50" i="6" s="1"/>
  <c r="AE51" i="6" s="1"/>
  <c r="AE52" i="6" s="1"/>
  <c r="AE53" i="6" s="1"/>
  <c r="AE54" i="6" s="1"/>
  <c r="AE55" i="6" s="1"/>
  <c r="AE56" i="6" s="1"/>
  <c r="AE57" i="6" s="1"/>
  <c r="AE58" i="6" s="1"/>
  <c r="E59" i="6" s="1"/>
  <c r="BA42" i="6"/>
  <c r="BA43" i="6" s="1"/>
  <c r="BA44" i="6" s="1"/>
  <c r="BA45" i="6" s="1"/>
  <c r="BA46" i="6" s="1"/>
  <c r="BA47" i="6" s="1"/>
  <c r="BA48" i="6" s="1"/>
  <c r="BA49" i="6" s="1"/>
  <c r="BA50" i="6" s="1"/>
  <c r="BA51" i="6" s="1"/>
  <c r="BA52" i="6" s="1"/>
  <c r="BA53" i="6" s="1"/>
  <c r="BA54" i="6" s="1"/>
  <c r="BA55" i="6" s="1"/>
  <c r="BA56" i="6" s="1"/>
  <c r="BA57" i="6" s="1"/>
  <c r="BA58" i="6" s="1"/>
  <c r="BA59" i="6" s="1"/>
  <c r="BA60" i="6" s="1"/>
  <c r="K61" i="6" s="1"/>
  <c r="AH39" i="6"/>
  <c r="AH40" i="6" s="1"/>
  <c r="AH41" i="6" s="1"/>
  <c r="AH42" i="6" s="1"/>
  <c r="AH43" i="6" s="1"/>
  <c r="AH44" i="6" s="1"/>
  <c r="AH45" i="6" s="1"/>
  <c r="AH46" i="6" s="1"/>
  <c r="AH47" i="6" s="1"/>
  <c r="AH48" i="6" s="1"/>
  <c r="AH49" i="6" s="1"/>
  <c r="AH50" i="6" s="1"/>
  <c r="K51" i="6" s="1"/>
  <c r="U40" i="6"/>
  <c r="V40" i="6" s="1"/>
  <c r="BC54" i="6"/>
  <c r="BC55" i="6" s="1"/>
  <c r="BC56" i="6" s="1"/>
  <c r="BC57" i="6" s="1"/>
  <c r="BC58" i="6" s="1"/>
  <c r="BC59" i="6" s="1"/>
  <c r="BC60" i="6" s="1"/>
  <c r="BC61" i="6" s="1"/>
  <c r="BC62" i="6" s="1"/>
  <c r="BC63" i="6" s="1"/>
  <c r="BC64" i="6" s="1"/>
  <c r="BC65" i="6" s="1"/>
  <c r="BC66" i="6" s="1"/>
  <c r="BC67" i="6" s="1"/>
  <c r="BC68" i="6" s="1"/>
  <c r="BC69" i="6" s="1"/>
  <c r="BC70" i="6" s="1"/>
  <c r="BC71" i="6" s="1"/>
  <c r="BC72" i="6" s="1"/>
  <c r="BC73" i="6" s="1"/>
  <c r="BC74" i="6" s="1"/>
  <c r="BC75" i="6" s="1"/>
  <c r="BC76" i="6" s="1"/>
  <c r="BC77" i="6" s="1"/>
  <c r="BC78" i="6" s="1"/>
  <c r="K79" i="6" s="1"/>
  <c r="U78" i="6"/>
  <c r="V78" i="6" s="1"/>
  <c r="W78" i="6" s="1"/>
  <c r="W19" i="6"/>
  <c r="AJ19" i="6" s="1"/>
  <c r="AJ20" i="6" s="1"/>
  <c r="AJ21" i="6" s="1"/>
  <c r="AJ22" i="6" s="1"/>
  <c r="AJ23" i="6" s="1"/>
  <c r="AJ24" i="6" s="1"/>
  <c r="AJ25" i="6" s="1"/>
  <c r="AJ26" i="6" s="1"/>
  <c r="AJ27" i="6" s="1"/>
  <c r="AJ28" i="6" s="1"/>
  <c r="AJ29" i="6" s="1"/>
  <c r="AJ30" i="6" s="1"/>
  <c r="AJ31" i="6" s="1"/>
  <c r="AJ32" i="6" s="1"/>
  <c r="AJ33" i="6" s="1"/>
  <c r="AJ34" i="6" s="1"/>
  <c r="E35" i="6" s="1"/>
  <c r="AV19" i="6"/>
  <c r="AV20" i="6" s="1"/>
  <c r="AV21" i="6" s="1"/>
  <c r="AV22" i="6" s="1"/>
  <c r="AV23" i="6" s="1"/>
  <c r="AV24" i="6" s="1"/>
  <c r="AV25" i="6" s="1"/>
  <c r="AV26" i="6" s="1"/>
  <c r="AV27" i="6" s="1"/>
  <c r="AV28" i="6" s="1"/>
  <c r="AV29" i="6" s="1"/>
  <c r="AV30" i="6" s="1"/>
  <c r="AV31" i="6" s="1"/>
  <c r="AV32" i="6" s="1"/>
  <c r="AV33" i="6" s="1"/>
  <c r="AV34" i="6" s="1"/>
  <c r="AV35" i="6" s="1"/>
  <c r="AV36" i="6" s="1"/>
  <c r="AV37" i="6" s="1"/>
  <c r="K38" i="6" s="1"/>
  <c r="AG62" i="6"/>
  <c r="AG63" i="6" s="1"/>
  <c r="AG64" i="6" s="1"/>
  <c r="AG65" i="6" s="1"/>
  <c r="AG66" i="6" s="1"/>
  <c r="AG67" i="6" s="1"/>
  <c r="AG68" i="6" s="1"/>
  <c r="AG69" i="6" s="1"/>
  <c r="AG70" i="6" s="1"/>
  <c r="AG71" i="6" s="1"/>
  <c r="AG72" i="6" s="1"/>
  <c r="AG73" i="6" s="1"/>
  <c r="AG74" i="6" s="1"/>
  <c r="AG75" i="6" s="1"/>
  <c r="AG76" i="6" s="1"/>
  <c r="AG77" i="6" s="1"/>
  <c r="K78" i="6" s="1"/>
  <c r="U77" i="6"/>
  <c r="V77" i="6" s="1"/>
  <c r="W77" i="6" s="1"/>
  <c r="AQ77" i="6" s="1"/>
  <c r="AQ78" i="6" s="1"/>
  <c r="AQ79" i="6" s="1"/>
  <c r="AQ80" i="6" s="1"/>
  <c r="AQ81" i="6" s="1"/>
  <c r="AQ82" i="6" s="1"/>
  <c r="AQ83" i="6" s="1"/>
  <c r="AQ84" i="6" s="1"/>
  <c r="K85" i="6" s="1"/>
  <c r="AQ85" i="6" s="1"/>
  <c r="AQ86" i="6" s="1"/>
  <c r="AQ87" i="6" s="1"/>
  <c r="AQ88" i="6" s="1"/>
  <c r="AQ89" i="6" s="1"/>
  <c r="AQ90" i="6" s="1"/>
  <c r="AQ91" i="6" s="1"/>
  <c r="AQ92" i="6" s="1"/>
  <c r="AQ93" i="6" s="1"/>
  <c r="AQ94" i="6" s="1"/>
  <c r="AQ95" i="6" s="1"/>
  <c r="AQ96" i="6" s="1"/>
  <c r="K97" i="6" s="1"/>
  <c r="AQ97" i="6" s="1"/>
  <c r="AQ98" i="6" s="1"/>
  <c r="AQ99" i="6" s="1"/>
  <c r="AQ100" i="6" s="1"/>
  <c r="AQ101" i="6" s="1"/>
  <c r="AQ102" i="6" s="1"/>
  <c r="AQ103" i="6" s="1"/>
  <c r="AQ104" i="6" s="1"/>
  <c r="AQ105" i="6" s="1"/>
  <c r="AQ106" i="6" s="1"/>
  <c r="AQ107" i="6" s="1"/>
  <c r="AQ108" i="6" s="1"/>
  <c r="AQ109" i="6" s="1"/>
  <c r="AQ110" i="6" s="1"/>
  <c r="AQ111" i="6" s="1"/>
  <c r="AQ112" i="6" s="1"/>
  <c r="E113" i="6" s="1"/>
  <c r="AU77" i="6"/>
  <c r="AU78" i="6" s="1"/>
  <c r="AU79" i="6" s="1"/>
  <c r="AU80" i="6" s="1"/>
  <c r="AU81" i="6" s="1"/>
  <c r="AU82" i="6" s="1"/>
  <c r="AU83" i="6" s="1"/>
  <c r="AU84" i="6" s="1"/>
  <c r="AU85" i="6" s="1"/>
  <c r="AU86" i="6" s="1"/>
  <c r="AU87" i="6" s="1"/>
  <c r="AU88" i="6" s="1"/>
  <c r="K89" i="6" s="1"/>
  <c r="U79" i="6" l="1"/>
  <c r="V79" i="6" s="1"/>
  <c r="W40" i="6"/>
  <c r="AM40" i="6" s="1"/>
  <c r="AM41" i="6" s="1"/>
  <c r="AM42" i="6" s="1"/>
  <c r="AM43" i="6" s="1"/>
  <c r="AM44" i="6" s="1"/>
  <c r="AM45" i="6" s="1"/>
  <c r="AM46" i="6" s="1"/>
  <c r="AM47" i="6" s="1"/>
  <c r="AM48" i="6" s="1"/>
  <c r="AM49" i="6" s="1"/>
  <c r="AM50" i="6" s="1"/>
  <c r="AM51" i="6" s="1"/>
  <c r="AM52" i="6" s="1"/>
  <c r="AM53" i="6" s="1"/>
  <c r="AM54" i="6" s="1"/>
  <c r="AM55" i="6" s="1"/>
  <c r="E56" i="6" s="1"/>
  <c r="BD40" i="6"/>
  <c r="BD41" i="6" s="1"/>
  <c r="BD42" i="6" s="1"/>
  <c r="BD43" i="6" s="1"/>
  <c r="BD44" i="6" s="1"/>
  <c r="BD45" i="6" s="1"/>
  <c r="BD46" i="6" s="1"/>
  <c r="BD47" i="6" s="1"/>
  <c r="BD48" i="6" s="1"/>
  <c r="BD49" i="6" s="1"/>
  <c r="BD50" i="6" s="1"/>
  <c r="BD51" i="6" s="1"/>
  <c r="BD52" i="6" s="1"/>
  <c r="BD53" i="6" s="1"/>
  <c r="BD54" i="6" s="1"/>
  <c r="BD55" i="6" s="1"/>
  <c r="BD56" i="6" s="1"/>
  <c r="K57" i="6" s="1"/>
  <c r="U35" i="6"/>
  <c r="V35" i="6" s="1"/>
  <c r="W35" i="6" s="1"/>
  <c r="AX35" i="6" s="1"/>
  <c r="AX36" i="6" s="1"/>
  <c r="AX37" i="6" s="1"/>
  <c r="AX38" i="6" s="1"/>
  <c r="AX39" i="6" s="1"/>
  <c r="AX40" i="6" s="1"/>
  <c r="AX41" i="6" s="1"/>
  <c r="AX42" i="6" s="1"/>
  <c r="AX43" i="6" s="1"/>
  <c r="AX44" i="6" s="1"/>
  <c r="AX45" i="6" s="1"/>
  <c r="AX46" i="6" s="1"/>
  <c r="AX47" i="6" s="1"/>
  <c r="AX48" i="6" s="1"/>
  <c r="AX49" i="6" s="1"/>
  <c r="AX50" i="6" s="1"/>
  <c r="AX51" i="6" s="1"/>
  <c r="AX52" i="6" s="1"/>
  <c r="AX53" i="6" s="1"/>
  <c r="AX54" i="6" s="1"/>
  <c r="AX55" i="6" s="1"/>
  <c r="AX56" i="6" s="1"/>
  <c r="AX57" i="6" s="1"/>
  <c r="E58" i="6" s="1"/>
  <c r="U61" i="6"/>
  <c r="V61" i="6" s="1"/>
  <c r="U59" i="6"/>
  <c r="V59" i="6" s="1"/>
  <c r="W59" i="6" s="1"/>
  <c r="AP59" i="6" s="1"/>
  <c r="AP60" i="6" s="1"/>
  <c r="AP61" i="6" s="1"/>
  <c r="AP62" i="6" s="1"/>
  <c r="AP63" i="6" s="1"/>
  <c r="AP64" i="6" s="1"/>
  <c r="AP65" i="6" s="1"/>
  <c r="AP66" i="6" s="1"/>
  <c r="AP67" i="6" s="1"/>
  <c r="AP68" i="6" s="1"/>
  <c r="AP69" i="6" s="1"/>
  <c r="AP70" i="6" s="1"/>
  <c r="E71" i="6" s="1"/>
  <c r="U38" i="6"/>
  <c r="V38" i="6" s="1"/>
  <c r="AF78" i="6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E89" i="6" s="1"/>
  <c r="AG78" i="6"/>
  <c r="AG79" i="6" s="1"/>
  <c r="AG80" i="6" s="1"/>
  <c r="AG81" i="6" s="1"/>
  <c r="AG82" i="6" s="1"/>
  <c r="AG83" i="6" s="1"/>
  <c r="AG84" i="6" s="1"/>
  <c r="AG85" i="6" s="1"/>
  <c r="AG86" i="6" s="1"/>
  <c r="AG87" i="6" s="1"/>
  <c r="E88" i="6" s="1"/>
  <c r="W61" i="6" l="1"/>
  <c r="BA61" i="6" s="1"/>
  <c r="BA62" i="6" s="1"/>
  <c r="BA63" i="6" s="1"/>
  <c r="BA64" i="6" s="1"/>
  <c r="BA65" i="6" s="1"/>
  <c r="BA66" i="6" s="1"/>
  <c r="BA67" i="6" s="1"/>
  <c r="BA68" i="6" s="1"/>
  <c r="BA69" i="6" s="1"/>
  <c r="BA70" i="6" s="1"/>
  <c r="BA71" i="6" s="1"/>
  <c r="BA72" i="6" s="1"/>
  <c r="BA73" i="6" s="1"/>
  <c r="BA74" i="6" s="1"/>
  <c r="E75" i="6" s="1"/>
  <c r="AN61" i="6"/>
  <c r="AN62" i="6" s="1"/>
  <c r="AN63" i="6" s="1"/>
  <c r="AN64" i="6" s="1"/>
  <c r="AN65" i="6" s="1"/>
  <c r="AN66" i="6" s="1"/>
  <c r="AN67" i="6" s="1"/>
  <c r="AN68" i="6" s="1"/>
  <c r="AN69" i="6" s="1"/>
  <c r="AN70" i="6" s="1"/>
  <c r="K71" i="6" s="1"/>
  <c r="AJ35" i="6"/>
  <c r="AJ36" i="6" s="1"/>
  <c r="AJ37" i="6" s="1"/>
  <c r="AJ38" i="6" s="1"/>
  <c r="AJ39" i="6" s="1"/>
  <c r="AJ40" i="6" s="1"/>
  <c r="AJ41" i="6" s="1"/>
  <c r="AJ42" i="6" s="1"/>
  <c r="AJ43" i="6" s="1"/>
  <c r="AJ44" i="6" s="1"/>
  <c r="AJ45" i="6" s="1"/>
  <c r="AJ46" i="6" s="1"/>
  <c r="AJ47" i="6" s="1"/>
  <c r="AJ48" i="6" s="1"/>
  <c r="AJ49" i="6" s="1"/>
  <c r="AJ50" i="6" s="1"/>
  <c r="E51" i="6" s="1"/>
  <c r="W38" i="6"/>
  <c r="AV38" i="6" s="1"/>
  <c r="AV39" i="6" s="1"/>
  <c r="AV40" i="6" s="1"/>
  <c r="AV41" i="6" s="1"/>
  <c r="AV42" i="6" s="1"/>
  <c r="AV43" i="6" s="1"/>
  <c r="AV44" i="6" s="1"/>
  <c r="AV45" i="6" s="1"/>
  <c r="AV46" i="6" s="1"/>
  <c r="AV47" i="6" s="1"/>
  <c r="AV48" i="6" s="1"/>
  <c r="AV49" i="6" s="1"/>
  <c r="AV50" i="6" s="1"/>
  <c r="AV51" i="6" s="1"/>
  <c r="AV52" i="6" s="1"/>
  <c r="AV53" i="6" s="1"/>
  <c r="AV54" i="6" s="1"/>
  <c r="AV55" i="6" s="1"/>
  <c r="AV56" i="6" s="1"/>
  <c r="AV57" i="6" s="1"/>
  <c r="K58" i="6" s="1"/>
  <c r="AW38" i="6"/>
  <c r="AW39" i="6" s="1"/>
  <c r="AW40" i="6" s="1"/>
  <c r="AW41" i="6" s="1"/>
  <c r="AW42" i="6" s="1"/>
  <c r="AW43" i="6" s="1"/>
  <c r="AW44" i="6" s="1"/>
  <c r="AW45" i="6" s="1"/>
  <c r="AW46" i="6" s="1"/>
  <c r="AW47" i="6" s="1"/>
  <c r="AW48" i="6" s="1"/>
  <c r="AW49" i="6" s="1"/>
  <c r="AW50" i="6" s="1"/>
  <c r="AW51" i="6" s="1"/>
  <c r="AW52" i="6" s="1"/>
  <c r="AW53" i="6" s="1"/>
  <c r="AW54" i="6" s="1"/>
  <c r="AW55" i="6" s="1"/>
  <c r="K56" i="6" s="1"/>
  <c r="AE59" i="6"/>
  <c r="AE60" i="6" s="1"/>
  <c r="AE61" i="6" s="1"/>
  <c r="AE62" i="6" s="1"/>
  <c r="AE63" i="6" s="1"/>
  <c r="AE64" i="6" s="1"/>
  <c r="AE65" i="6" s="1"/>
  <c r="AE66" i="6" s="1"/>
  <c r="AE67" i="6" s="1"/>
  <c r="AE68" i="6" s="1"/>
  <c r="AE69" i="6" s="1"/>
  <c r="AE70" i="6" s="1"/>
  <c r="AE71" i="6" s="1"/>
  <c r="AE72" i="6" s="1"/>
  <c r="AE73" i="6" s="1"/>
  <c r="AE74" i="6" s="1"/>
  <c r="AE75" i="6" s="1"/>
  <c r="K76" i="6" s="1"/>
  <c r="U89" i="6"/>
  <c r="V89" i="6" s="1"/>
  <c r="W89" i="6" s="1"/>
  <c r="AU89" i="6" s="1"/>
  <c r="AU90" i="6" s="1"/>
  <c r="AU91" i="6" s="1"/>
  <c r="AU92" i="6" s="1"/>
  <c r="AU93" i="6" s="1"/>
  <c r="AU94" i="6" s="1"/>
  <c r="AU95" i="6" s="1"/>
  <c r="AU96" i="6" s="1"/>
  <c r="AU97" i="6" s="1"/>
  <c r="AU98" i="6" s="1"/>
  <c r="AU99" i="6" s="1"/>
  <c r="AU100" i="6" s="1"/>
  <c r="AU101" i="6" s="1"/>
  <c r="AU102" i="6" s="1"/>
  <c r="AU103" i="6" s="1"/>
  <c r="AU104" i="6" s="1"/>
  <c r="AU105" i="6" s="1"/>
  <c r="AU106" i="6" s="1"/>
  <c r="AU107" i="6" s="1"/>
  <c r="AU108" i="6" s="1"/>
  <c r="AU109" i="6" s="1"/>
  <c r="AU110" i="6" s="1"/>
  <c r="AU111" i="6" s="1"/>
  <c r="AU112" i="6" s="1"/>
  <c r="AU113" i="6" s="1"/>
  <c r="E114" i="6" s="1"/>
  <c r="W79" i="6"/>
  <c r="BC79" i="6" s="1"/>
  <c r="BC80" i="6" s="1"/>
  <c r="BC81" i="6" s="1"/>
  <c r="BC82" i="6" s="1"/>
  <c r="BC83" i="6" s="1"/>
  <c r="BC84" i="6" s="1"/>
  <c r="BC85" i="6" s="1"/>
  <c r="BC86" i="6" s="1"/>
  <c r="BC87" i="6" s="1"/>
  <c r="BC88" i="6" s="1"/>
  <c r="BC89" i="6" s="1"/>
  <c r="BC90" i="6" s="1"/>
  <c r="BC91" i="6" s="1"/>
  <c r="BC92" i="6" s="1"/>
  <c r="BC93" i="6" s="1"/>
  <c r="BC94" i="6" s="1"/>
  <c r="BC95" i="6" s="1"/>
  <c r="E96" i="6" s="1"/>
  <c r="AT79" i="6"/>
  <c r="AT80" i="6" s="1"/>
  <c r="AT81" i="6" s="1"/>
  <c r="AT82" i="6" s="1"/>
  <c r="AT83" i="6" s="1"/>
  <c r="AT84" i="6" s="1"/>
  <c r="AT85" i="6" s="1"/>
  <c r="AT86" i="6" s="1"/>
  <c r="AT87" i="6" s="1"/>
  <c r="K88" i="6" s="1"/>
  <c r="U57" i="6"/>
  <c r="V57" i="6" s="1"/>
  <c r="U96" i="6" l="1"/>
  <c r="V96" i="6" s="1"/>
  <c r="W96" i="6" s="1"/>
  <c r="AZ96" i="6" s="1"/>
  <c r="AZ97" i="6" s="1"/>
  <c r="AZ98" i="6" s="1"/>
  <c r="AZ99" i="6" s="1"/>
  <c r="AZ100" i="6" s="1"/>
  <c r="AZ101" i="6" s="1"/>
  <c r="AZ102" i="6" s="1"/>
  <c r="AZ103" i="6" s="1"/>
  <c r="AZ104" i="6" s="1"/>
  <c r="AZ105" i="6" s="1"/>
  <c r="AZ106" i="6" s="1"/>
  <c r="AZ107" i="6" s="1"/>
  <c r="AZ108" i="6" s="1"/>
  <c r="AZ109" i="6" s="1"/>
  <c r="AZ110" i="6" s="1"/>
  <c r="AZ111" i="6" s="1"/>
  <c r="E112" i="6" s="1"/>
  <c r="U76" i="6"/>
  <c r="V76" i="6" s="1"/>
  <c r="U51" i="6"/>
  <c r="V51" i="6" s="1"/>
  <c r="W51" i="6" s="1"/>
  <c r="AH51" i="6" s="1"/>
  <c r="AH52" i="6" s="1"/>
  <c r="AH53" i="6" s="1"/>
  <c r="AH54" i="6" s="1"/>
  <c r="AH55" i="6" s="1"/>
  <c r="AH56" i="6" s="1"/>
  <c r="AH57" i="6" s="1"/>
  <c r="AH58" i="6" s="1"/>
  <c r="AH59" i="6" s="1"/>
  <c r="AH60" i="6" s="1"/>
  <c r="AH61" i="6" s="1"/>
  <c r="AH62" i="6" s="1"/>
  <c r="AH63" i="6" s="1"/>
  <c r="AH64" i="6" s="1"/>
  <c r="AH65" i="6" s="1"/>
  <c r="AH66" i="6" s="1"/>
  <c r="AH67" i="6" s="1"/>
  <c r="AH68" i="6" s="1"/>
  <c r="AH69" i="6" s="1"/>
  <c r="AH70" i="6" s="1"/>
  <c r="AH71" i="6" s="1"/>
  <c r="AH72" i="6" s="1"/>
  <c r="E73" i="6" s="1"/>
  <c r="AF89" i="6"/>
  <c r="AF90" i="6" s="1"/>
  <c r="AF91" i="6" s="1"/>
  <c r="AF92" i="6" s="1"/>
  <c r="AF93" i="6" s="1"/>
  <c r="AF94" i="6" s="1"/>
  <c r="AF95" i="6" s="1"/>
  <c r="AF96" i="6" s="1"/>
  <c r="AF97" i="6" s="1"/>
  <c r="AF98" i="6" s="1"/>
  <c r="AF99" i="6" s="1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K111" i="6" s="1"/>
  <c r="AF111" i="6" s="1"/>
  <c r="AF112" i="6" s="1"/>
  <c r="AF113" i="6" s="1"/>
  <c r="AF114" i="6" s="1"/>
  <c r="AF115" i="6" s="1"/>
  <c r="AF116" i="6" s="1"/>
  <c r="AF117" i="6" s="1"/>
  <c r="AF118" i="6" s="1"/>
  <c r="AF119" i="6" s="1"/>
  <c r="AF120" i="6" s="1"/>
  <c r="AF121" i="6" s="1"/>
  <c r="AF122" i="6" s="1"/>
  <c r="AF123" i="6" s="1"/>
  <c r="AF124" i="6" s="1"/>
  <c r="AF125" i="6" s="1"/>
  <c r="AF126" i="6" s="1"/>
  <c r="AF127" i="6" s="1"/>
  <c r="AF128" i="6" s="1"/>
  <c r="U88" i="6"/>
  <c r="V88" i="6" s="1"/>
  <c r="BA75" i="6"/>
  <c r="BA76" i="6" s="1"/>
  <c r="BA77" i="6" s="1"/>
  <c r="BA78" i="6" s="1"/>
  <c r="BA79" i="6" s="1"/>
  <c r="BA80" i="6" s="1"/>
  <c r="BA81" i="6" s="1"/>
  <c r="BA82" i="6" s="1"/>
  <c r="BA83" i="6" s="1"/>
  <c r="BA84" i="6" s="1"/>
  <c r="BA85" i="6" s="1"/>
  <c r="BA86" i="6" s="1"/>
  <c r="K87" i="6" s="1"/>
  <c r="U75" i="6"/>
  <c r="V75" i="6" s="1"/>
  <c r="W75" i="6" s="1"/>
  <c r="BF75" i="6" s="1"/>
  <c r="BF76" i="6" s="1"/>
  <c r="BF77" i="6" s="1"/>
  <c r="BF78" i="6" s="1"/>
  <c r="BF79" i="6" s="1"/>
  <c r="BF80" i="6" s="1"/>
  <c r="BF81" i="6" s="1"/>
  <c r="BF82" i="6" s="1"/>
  <c r="BF83" i="6" s="1"/>
  <c r="BF84" i="6" s="1"/>
  <c r="BF85" i="6" s="1"/>
  <c r="E86" i="6" s="1"/>
  <c r="W57" i="6"/>
  <c r="BD57" i="6" s="1"/>
  <c r="BD58" i="6" s="1"/>
  <c r="BD59" i="6" s="1"/>
  <c r="BD60" i="6" s="1"/>
  <c r="BD61" i="6" s="1"/>
  <c r="BD62" i="6" s="1"/>
  <c r="BD63" i="6" s="1"/>
  <c r="BD64" i="6" s="1"/>
  <c r="BD65" i="6" s="1"/>
  <c r="BD66" i="6" s="1"/>
  <c r="E67" i="6" s="1"/>
  <c r="AL57" i="6"/>
  <c r="AL58" i="6" s="1"/>
  <c r="AL59" i="6" s="1"/>
  <c r="AL60" i="6" s="1"/>
  <c r="AL61" i="6" s="1"/>
  <c r="AL62" i="6" s="1"/>
  <c r="AL63" i="6" s="1"/>
  <c r="AL64" i="6" s="1"/>
  <c r="AL65" i="6" s="1"/>
  <c r="AL66" i="6" s="1"/>
  <c r="AL67" i="6" s="1"/>
  <c r="AL68" i="6" s="1"/>
  <c r="AL69" i="6" s="1"/>
  <c r="AL70" i="6" s="1"/>
  <c r="AL71" i="6" s="1"/>
  <c r="AL72" i="6" s="1"/>
  <c r="AL73" i="6" s="1"/>
  <c r="K74" i="6" s="1"/>
  <c r="U58" i="6"/>
  <c r="V58" i="6" s="1"/>
  <c r="U56" i="6"/>
  <c r="V56" i="6" s="1"/>
  <c r="U114" i="6"/>
  <c r="V114" i="6" s="1"/>
  <c r="W114" i="6" s="1"/>
  <c r="AI114" i="6" s="1"/>
  <c r="AI115" i="6" s="1"/>
  <c r="AI116" i="6" s="1"/>
  <c r="AI117" i="6" s="1"/>
  <c r="AI118" i="6" s="1"/>
  <c r="AI119" i="6" s="1"/>
  <c r="AI120" i="6" s="1"/>
  <c r="AI121" i="6" s="1"/>
  <c r="AI122" i="6" s="1"/>
  <c r="AI123" i="6" s="1"/>
  <c r="AI124" i="6" s="1"/>
  <c r="AI125" i="6" s="1"/>
  <c r="AI126" i="6" s="1"/>
  <c r="AI127" i="6" s="1"/>
  <c r="AI128" i="6" s="1"/>
  <c r="U71" i="6"/>
  <c r="V71" i="6" s="1"/>
  <c r="W71" i="6" l="1"/>
  <c r="AN71" i="6" s="1"/>
  <c r="AN72" i="6" s="1"/>
  <c r="AN73" i="6" s="1"/>
  <c r="AN74" i="6" s="1"/>
  <c r="AN75" i="6" s="1"/>
  <c r="AN76" i="6" s="1"/>
  <c r="AN77" i="6" s="1"/>
  <c r="AN78" i="6" s="1"/>
  <c r="AN79" i="6" s="1"/>
  <c r="AN80" i="6" s="1"/>
  <c r="AN81" i="6" s="1"/>
  <c r="AN82" i="6" s="1"/>
  <c r="AN83" i="6" s="1"/>
  <c r="AN84" i="6" s="1"/>
  <c r="AN85" i="6" s="1"/>
  <c r="AN86" i="6" s="1"/>
  <c r="AN87" i="6" s="1"/>
  <c r="AN88" i="6" s="1"/>
  <c r="AN89" i="6" s="1"/>
  <c r="AN90" i="6" s="1"/>
  <c r="AN91" i="6" s="1"/>
  <c r="AN92" i="6" s="1"/>
  <c r="AN93" i="6" s="1"/>
  <c r="AN94" i="6" s="1"/>
  <c r="E95" i="6" s="1"/>
  <c r="AP71" i="6"/>
  <c r="AP72" i="6" s="1"/>
  <c r="AP73" i="6" s="1"/>
  <c r="AP74" i="6" s="1"/>
  <c r="AP75" i="6" s="1"/>
  <c r="AP76" i="6" s="1"/>
  <c r="AP77" i="6" s="1"/>
  <c r="AP78" i="6" s="1"/>
  <c r="AP79" i="6" s="1"/>
  <c r="AP80" i="6" s="1"/>
  <c r="AP81" i="6" s="1"/>
  <c r="AP82" i="6" s="1"/>
  <c r="AP83" i="6" s="1"/>
  <c r="AP84" i="6" s="1"/>
  <c r="AP85" i="6" s="1"/>
  <c r="K86" i="6" s="1"/>
  <c r="AJ51" i="6"/>
  <c r="AJ52" i="6" s="1"/>
  <c r="AJ53" i="6" s="1"/>
  <c r="AJ54" i="6" s="1"/>
  <c r="AJ55" i="6" s="1"/>
  <c r="AJ56" i="6" s="1"/>
  <c r="AJ57" i="6" s="1"/>
  <c r="AJ58" i="6" s="1"/>
  <c r="AJ59" i="6" s="1"/>
  <c r="AJ60" i="6" s="1"/>
  <c r="AJ61" i="6" s="1"/>
  <c r="AJ62" i="6" s="1"/>
  <c r="AJ63" i="6" s="1"/>
  <c r="AJ64" i="6" s="1"/>
  <c r="AJ65" i="6" s="1"/>
  <c r="AJ66" i="6" s="1"/>
  <c r="K67" i="6" s="1"/>
  <c r="U87" i="6"/>
  <c r="V87" i="6" s="1"/>
  <c r="W76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E94" i="6" s="1"/>
  <c r="AD76" i="6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K95" i="6" s="1"/>
  <c r="AI129" i="6"/>
  <c r="AI130" i="6" s="1"/>
  <c r="AI131" i="6" s="1"/>
  <c r="AI132" i="6" s="1"/>
  <c r="K133" i="6" s="1"/>
  <c r="AF129" i="6"/>
  <c r="AF130" i="6" s="1"/>
  <c r="AF131" i="6" s="1"/>
  <c r="E132" i="6" s="1"/>
  <c r="AU114" i="6"/>
  <c r="AU115" i="6" s="1"/>
  <c r="AU116" i="6" s="1"/>
  <c r="AU117" i="6" s="1"/>
  <c r="E118" i="6" s="1"/>
  <c r="W56" i="6"/>
  <c r="AW56" i="6" s="1"/>
  <c r="AW57" i="6" s="1"/>
  <c r="AW58" i="6" s="1"/>
  <c r="AW59" i="6" s="1"/>
  <c r="AW60" i="6" s="1"/>
  <c r="AW61" i="6" s="1"/>
  <c r="AW62" i="6" s="1"/>
  <c r="AW63" i="6" s="1"/>
  <c r="AW64" i="6" s="1"/>
  <c r="AW65" i="6" s="1"/>
  <c r="AW66" i="6" s="1"/>
  <c r="AW67" i="6" s="1"/>
  <c r="AW68" i="6" s="1"/>
  <c r="AW69" i="6" s="1"/>
  <c r="AW70" i="6" s="1"/>
  <c r="AW71" i="6" s="1"/>
  <c r="AW72" i="6" s="1"/>
  <c r="AW73" i="6" s="1"/>
  <c r="E74" i="6" s="1"/>
  <c r="AM56" i="6"/>
  <c r="AM57" i="6" s="1"/>
  <c r="AM58" i="6" s="1"/>
  <c r="AM59" i="6" s="1"/>
  <c r="AM60" i="6" s="1"/>
  <c r="AM61" i="6" s="1"/>
  <c r="AM62" i="6" s="1"/>
  <c r="AM63" i="6" s="1"/>
  <c r="AM64" i="6" s="1"/>
  <c r="AM65" i="6" s="1"/>
  <c r="AM66" i="6" s="1"/>
  <c r="AM67" i="6" s="1"/>
  <c r="AM68" i="6" s="1"/>
  <c r="AM69" i="6" s="1"/>
  <c r="K70" i="6" s="1"/>
  <c r="W58" i="6"/>
  <c r="AV58" i="6" s="1"/>
  <c r="AV59" i="6" s="1"/>
  <c r="AV60" i="6" s="1"/>
  <c r="AV61" i="6" s="1"/>
  <c r="AV62" i="6" s="1"/>
  <c r="AV63" i="6" s="1"/>
  <c r="AV64" i="6" s="1"/>
  <c r="AV65" i="6" s="1"/>
  <c r="AV66" i="6" s="1"/>
  <c r="AV67" i="6" s="1"/>
  <c r="AV68" i="6" s="1"/>
  <c r="AV69" i="6" s="1"/>
  <c r="E70" i="6" s="1"/>
  <c r="AX58" i="6"/>
  <c r="AX59" i="6" s="1"/>
  <c r="AX60" i="6" s="1"/>
  <c r="AX61" i="6" s="1"/>
  <c r="AX62" i="6" s="1"/>
  <c r="AX63" i="6" s="1"/>
  <c r="AX64" i="6" s="1"/>
  <c r="AX65" i="6" s="1"/>
  <c r="AX66" i="6" s="1"/>
  <c r="AX67" i="6" s="1"/>
  <c r="AX68" i="6" s="1"/>
  <c r="AX69" i="6" s="1"/>
  <c r="AX70" i="6" s="1"/>
  <c r="AX71" i="6" s="1"/>
  <c r="AX72" i="6" s="1"/>
  <c r="K73" i="6" s="1"/>
  <c r="BC96" i="6"/>
  <c r="BC97" i="6" s="1"/>
  <c r="BC98" i="6" s="1"/>
  <c r="BC99" i="6" s="1"/>
  <c r="BC100" i="6" s="1"/>
  <c r="BC101" i="6" s="1"/>
  <c r="BC102" i="6" s="1"/>
  <c r="BC103" i="6" s="1"/>
  <c r="BC104" i="6" s="1"/>
  <c r="BC105" i="6" s="1"/>
  <c r="BC106" i="6" s="1"/>
  <c r="BC107" i="6" s="1"/>
  <c r="BC108" i="6" s="1"/>
  <c r="BC109" i="6" s="1"/>
  <c r="BC110" i="6" s="1"/>
  <c r="BC111" i="6" s="1"/>
  <c r="BC112" i="6" s="1"/>
  <c r="K113" i="6" s="1"/>
  <c r="W88" i="6"/>
  <c r="AT88" i="6" s="1"/>
  <c r="AT89" i="6" s="1"/>
  <c r="AT90" i="6" s="1"/>
  <c r="AT91" i="6" s="1"/>
  <c r="AT92" i="6" s="1"/>
  <c r="AT93" i="6" s="1"/>
  <c r="AT94" i="6" s="1"/>
  <c r="AT95" i="6" s="1"/>
  <c r="AT96" i="6" s="1"/>
  <c r="AT97" i="6" s="1"/>
  <c r="AT98" i="6" s="1"/>
  <c r="AT99" i="6" s="1"/>
  <c r="AT100" i="6" s="1"/>
  <c r="AT101" i="6" s="1"/>
  <c r="AT102" i="6" s="1"/>
  <c r="AT103" i="6" s="1"/>
  <c r="AT104" i="6" s="1"/>
  <c r="AT105" i="6" s="1"/>
  <c r="AT106" i="6" s="1"/>
  <c r="AT107" i="6" s="1"/>
  <c r="AT108" i="6" s="1"/>
  <c r="AT109" i="6" s="1"/>
  <c r="AT110" i="6" s="1"/>
  <c r="E111" i="6" s="1"/>
  <c r="AT111" i="6" s="1"/>
  <c r="AT112" i="6" s="1"/>
  <c r="AT113" i="6" s="1"/>
  <c r="AT114" i="6" s="1"/>
  <c r="AT115" i="6" s="1"/>
  <c r="AT116" i="6" s="1"/>
  <c r="AT117" i="6" s="1"/>
  <c r="K118" i="6" s="1"/>
  <c r="AG88" i="6"/>
  <c r="AG89" i="6" s="1"/>
  <c r="AG90" i="6" s="1"/>
  <c r="AG91" i="6" s="1"/>
  <c r="AG92" i="6" s="1"/>
  <c r="AG93" i="6" s="1"/>
  <c r="AG94" i="6" s="1"/>
  <c r="AG95" i="6" s="1"/>
  <c r="AG96" i="6" s="1"/>
  <c r="AG97" i="6" s="1"/>
  <c r="AG98" i="6" s="1"/>
  <c r="AG99" i="6" s="1"/>
  <c r="AG100" i="6" s="1"/>
  <c r="AG101" i="6" s="1"/>
  <c r="AG102" i="6" s="1"/>
  <c r="AG103" i="6" s="1"/>
  <c r="AG104" i="6" s="1"/>
  <c r="AG105" i="6" s="1"/>
  <c r="AG106" i="6" s="1"/>
  <c r="AG107" i="6" s="1"/>
  <c r="AG108" i="6" s="1"/>
  <c r="AG109" i="6" s="1"/>
  <c r="AG110" i="6" s="1"/>
  <c r="AG111" i="6" s="1"/>
  <c r="K112" i="6" s="1"/>
  <c r="U112" i="6" s="1"/>
  <c r="V112" i="6" s="1"/>
  <c r="U86" i="6"/>
  <c r="V86" i="6" s="1"/>
  <c r="W86" i="6" s="1"/>
  <c r="W112" i="6" l="1"/>
  <c r="AZ112" i="6"/>
  <c r="AZ113" i="6" s="1"/>
  <c r="AZ114" i="6" s="1"/>
  <c r="AZ115" i="6" s="1"/>
  <c r="AZ116" i="6" s="1"/>
  <c r="AZ117" i="6" s="1"/>
  <c r="AZ118" i="6" s="1"/>
  <c r="AZ119" i="6" s="1"/>
  <c r="E120" i="6" s="1"/>
  <c r="U94" i="6"/>
  <c r="V94" i="6" s="1"/>
  <c r="W94" i="6" s="1"/>
  <c r="AK94" i="6" s="1"/>
  <c r="AK95" i="6" s="1"/>
  <c r="AK96" i="6" s="1"/>
  <c r="AK97" i="6" s="1"/>
  <c r="AK98" i="6" s="1"/>
  <c r="AK99" i="6" s="1"/>
  <c r="AK100" i="6" s="1"/>
  <c r="AK101" i="6" s="1"/>
  <c r="AK102" i="6" s="1"/>
  <c r="E103" i="6" s="1"/>
  <c r="U113" i="6"/>
  <c r="V113" i="6" s="1"/>
  <c r="W87" i="6"/>
  <c r="BA87" i="6" s="1"/>
  <c r="BA88" i="6" s="1"/>
  <c r="BA89" i="6" s="1"/>
  <c r="BA90" i="6" s="1"/>
  <c r="BA91" i="6" s="1"/>
  <c r="BA92" i="6" s="1"/>
  <c r="BA93" i="6" s="1"/>
  <c r="BA94" i="6" s="1"/>
  <c r="BA95" i="6" s="1"/>
  <c r="BA96" i="6" s="1"/>
  <c r="BA97" i="6" s="1"/>
  <c r="BA98" i="6" s="1"/>
  <c r="BA99" i="6" s="1"/>
  <c r="BA100" i="6" s="1"/>
  <c r="K101" i="6" s="1"/>
  <c r="AB87" i="6"/>
  <c r="AB88" i="6" s="1"/>
  <c r="AB89" i="6" s="1"/>
  <c r="AB90" i="6" s="1"/>
  <c r="AB91" i="6" s="1"/>
  <c r="AB92" i="6" s="1"/>
  <c r="AB93" i="6" s="1"/>
  <c r="AB94" i="6" s="1"/>
  <c r="AB95" i="6" s="1"/>
  <c r="AB96" i="6" s="1"/>
  <c r="AB97" i="6" s="1"/>
  <c r="AB98" i="6" s="1"/>
  <c r="AB99" i="6" s="1"/>
  <c r="AB100" i="6" s="1"/>
  <c r="AB101" i="6" s="1"/>
  <c r="K102" i="6" s="1"/>
  <c r="U73" i="6"/>
  <c r="V73" i="6" s="1"/>
  <c r="AG112" i="6"/>
  <c r="AG113" i="6" s="1"/>
  <c r="AG114" i="6" s="1"/>
  <c r="AG115" i="6" s="1"/>
  <c r="AG116" i="6" s="1"/>
  <c r="AG117" i="6" s="1"/>
  <c r="AG118" i="6" s="1"/>
  <c r="AG119" i="6" s="1"/>
  <c r="AG120" i="6" s="1"/>
  <c r="AG121" i="6" s="1"/>
  <c r="AG122" i="6" s="1"/>
  <c r="E123" i="6" s="1"/>
  <c r="BF86" i="6"/>
  <c r="BF87" i="6" s="1"/>
  <c r="BF88" i="6" s="1"/>
  <c r="BF89" i="6" s="1"/>
  <c r="BF90" i="6" s="1"/>
  <c r="BF91" i="6" s="1"/>
  <c r="BF92" i="6" s="1"/>
  <c r="BF93" i="6" s="1"/>
  <c r="BF94" i="6" s="1"/>
  <c r="BF95" i="6" s="1"/>
  <c r="BF96" i="6" s="1"/>
  <c r="BF97" i="6" s="1"/>
  <c r="BF98" i="6" s="1"/>
  <c r="BF99" i="6" s="1"/>
  <c r="K100" i="6" s="1"/>
  <c r="U74" i="6"/>
  <c r="V74" i="6" s="1"/>
  <c r="W74" i="6" s="1"/>
  <c r="AL74" i="6" s="1"/>
  <c r="AL75" i="6" s="1"/>
  <c r="AL76" i="6" s="1"/>
  <c r="AL77" i="6" s="1"/>
  <c r="AL78" i="6" s="1"/>
  <c r="AL79" i="6" s="1"/>
  <c r="AL80" i="6" s="1"/>
  <c r="AL81" i="6" s="1"/>
  <c r="AL82" i="6" s="1"/>
  <c r="AL83" i="6" s="1"/>
  <c r="AL84" i="6" s="1"/>
  <c r="AL85" i="6" s="1"/>
  <c r="AL86" i="6" s="1"/>
  <c r="AL87" i="6" s="1"/>
  <c r="AL88" i="6" s="1"/>
  <c r="AL89" i="6" s="1"/>
  <c r="AL90" i="6" s="1"/>
  <c r="AL91" i="6" s="1"/>
  <c r="E92" i="6" s="1"/>
  <c r="U118" i="6"/>
  <c r="V118" i="6" s="1"/>
  <c r="W118" i="6" s="1"/>
  <c r="AT118" i="6" s="1"/>
  <c r="AT119" i="6" s="1"/>
  <c r="AT120" i="6" s="1"/>
  <c r="AT121" i="6" s="1"/>
  <c r="AT122" i="6" s="1"/>
  <c r="AT123" i="6" s="1"/>
  <c r="AT124" i="6" s="1"/>
  <c r="AT125" i="6" s="1"/>
  <c r="AT126" i="6" s="1"/>
  <c r="AT127" i="6" s="1"/>
  <c r="AT128" i="6" s="1"/>
  <c r="AP86" i="6"/>
  <c r="AP87" i="6" s="1"/>
  <c r="AP88" i="6" s="1"/>
  <c r="AP89" i="6" s="1"/>
  <c r="AP90" i="6" s="1"/>
  <c r="AP91" i="6" s="1"/>
  <c r="AP92" i="6" s="1"/>
  <c r="AP93" i="6" s="1"/>
  <c r="AP94" i="6" s="1"/>
  <c r="AP95" i="6" s="1"/>
  <c r="AP96" i="6" s="1"/>
  <c r="AP97" i="6" s="1"/>
  <c r="AP98" i="6" s="1"/>
  <c r="AP99" i="6" s="1"/>
  <c r="AP100" i="6" s="1"/>
  <c r="AP101" i="6" s="1"/>
  <c r="AP102" i="6" s="1"/>
  <c r="K103" i="6" s="1"/>
  <c r="U70" i="6"/>
  <c r="V70" i="6" s="1"/>
  <c r="W70" i="6" s="1"/>
  <c r="AM70" i="6" s="1"/>
  <c r="AM71" i="6" s="1"/>
  <c r="AM72" i="6" s="1"/>
  <c r="AM73" i="6" s="1"/>
  <c r="AM74" i="6" s="1"/>
  <c r="AM75" i="6" s="1"/>
  <c r="AM76" i="6" s="1"/>
  <c r="AM77" i="6" s="1"/>
  <c r="AM78" i="6" s="1"/>
  <c r="AM79" i="6" s="1"/>
  <c r="AM80" i="6" s="1"/>
  <c r="AM81" i="6" s="1"/>
  <c r="AM82" i="6" s="1"/>
  <c r="AM83" i="6" s="1"/>
  <c r="K84" i="6" s="1"/>
  <c r="U67" i="6"/>
  <c r="V67" i="6" s="1"/>
  <c r="U95" i="6"/>
  <c r="V95" i="6" s="1"/>
  <c r="W95" i="6" s="1"/>
  <c r="AD95" i="6" s="1"/>
  <c r="AD96" i="6" s="1"/>
  <c r="AD97" i="6" s="1"/>
  <c r="AD98" i="6" s="1"/>
  <c r="AD99" i="6" s="1"/>
  <c r="AD100" i="6" s="1"/>
  <c r="E101" i="6" s="1"/>
  <c r="E129" i="6" l="1"/>
  <c r="U101" i="6"/>
  <c r="V101" i="6" s="1"/>
  <c r="W101" i="6" s="1"/>
  <c r="AP103" i="6"/>
  <c r="AP104" i="6" s="1"/>
  <c r="AP105" i="6" s="1"/>
  <c r="AP106" i="6" s="1"/>
  <c r="AP107" i="6" s="1"/>
  <c r="AP108" i="6" s="1"/>
  <c r="AP109" i="6" s="1"/>
  <c r="AP110" i="6" s="1"/>
  <c r="AP111" i="6" s="1"/>
  <c r="AP112" i="6" s="1"/>
  <c r="AP113" i="6" s="1"/>
  <c r="AP114" i="6" s="1"/>
  <c r="AP115" i="6" s="1"/>
  <c r="AP116" i="6" s="1"/>
  <c r="AP117" i="6" s="1"/>
  <c r="AP118" i="6" s="1"/>
  <c r="AP119" i="6" s="1"/>
  <c r="AP120" i="6" s="1"/>
  <c r="AP121" i="6" s="1"/>
  <c r="AP122" i="6" s="1"/>
  <c r="AP123" i="6" s="1"/>
  <c r="AP124" i="6" s="1"/>
  <c r="AP125" i="6" s="1"/>
  <c r="AP126" i="6" s="1"/>
  <c r="AP127" i="6" s="1"/>
  <c r="AP128" i="6" s="1"/>
  <c r="AU118" i="6"/>
  <c r="AU119" i="6" s="1"/>
  <c r="AU120" i="6" s="1"/>
  <c r="AU121" i="6" s="1"/>
  <c r="AU122" i="6" s="1"/>
  <c r="AU123" i="6" s="1"/>
  <c r="AU124" i="6" s="1"/>
  <c r="AU125" i="6" s="1"/>
  <c r="AU126" i="6" s="1"/>
  <c r="AU127" i="6" s="1"/>
  <c r="AU128" i="6" s="1"/>
  <c r="AW74" i="6"/>
  <c r="AW75" i="6" s="1"/>
  <c r="AW76" i="6" s="1"/>
  <c r="AW77" i="6" s="1"/>
  <c r="AW78" i="6" s="1"/>
  <c r="AW79" i="6" s="1"/>
  <c r="AW80" i="6" s="1"/>
  <c r="AW81" i="6" s="1"/>
  <c r="AW82" i="6" s="1"/>
  <c r="K83" i="6" s="1"/>
  <c r="W113" i="6"/>
  <c r="BC113" i="6" s="1"/>
  <c r="BC114" i="6" s="1"/>
  <c r="BC115" i="6" s="1"/>
  <c r="BC116" i="6" s="1"/>
  <c r="BC117" i="6" s="1"/>
  <c r="BC118" i="6" s="1"/>
  <c r="BC119" i="6" s="1"/>
  <c r="BC120" i="6" s="1"/>
  <c r="E121" i="6" s="1"/>
  <c r="AQ113" i="6"/>
  <c r="AQ114" i="6" s="1"/>
  <c r="AQ115" i="6" s="1"/>
  <c r="AQ116" i="6" s="1"/>
  <c r="E117" i="6" s="1"/>
  <c r="AE94" i="6"/>
  <c r="AE95" i="6" s="1"/>
  <c r="AE96" i="6" s="1"/>
  <c r="AE97" i="6" s="1"/>
  <c r="AE98" i="6" s="1"/>
  <c r="AE99" i="6" s="1"/>
  <c r="AE100" i="6" s="1"/>
  <c r="AE101" i="6" s="1"/>
  <c r="E102" i="6" s="1"/>
  <c r="U103" i="6"/>
  <c r="V103" i="6" s="1"/>
  <c r="W103" i="6" s="1"/>
  <c r="W73" i="6"/>
  <c r="AX73" i="6" s="1"/>
  <c r="AX74" i="6" s="1"/>
  <c r="AX75" i="6" s="1"/>
  <c r="AX76" i="6" s="1"/>
  <c r="AX77" i="6" s="1"/>
  <c r="AX78" i="6" s="1"/>
  <c r="AX79" i="6" s="1"/>
  <c r="AX80" i="6" s="1"/>
  <c r="AX81" i="6" s="1"/>
  <c r="AX82" i="6" s="1"/>
  <c r="AX83" i="6" s="1"/>
  <c r="E84" i="6" s="1"/>
  <c r="AH73" i="6"/>
  <c r="AH74" i="6" s="1"/>
  <c r="AH75" i="6" s="1"/>
  <c r="AH76" i="6" s="1"/>
  <c r="AH77" i="6" s="1"/>
  <c r="AH78" i="6" s="1"/>
  <c r="AH79" i="6" s="1"/>
  <c r="AH80" i="6" s="1"/>
  <c r="AH81" i="6" s="1"/>
  <c r="AH82" i="6" s="1"/>
  <c r="AH83" i="6" s="1"/>
  <c r="AH84" i="6" s="1"/>
  <c r="AH85" i="6" s="1"/>
  <c r="AH86" i="6" s="1"/>
  <c r="AH87" i="6" s="1"/>
  <c r="AH88" i="6" s="1"/>
  <c r="AH89" i="6" s="1"/>
  <c r="AH90" i="6" s="1"/>
  <c r="AH91" i="6" s="1"/>
  <c r="AH92" i="6" s="1"/>
  <c r="E93" i="6" s="1"/>
  <c r="W67" i="6"/>
  <c r="AJ67" i="6" s="1"/>
  <c r="AJ68" i="6" s="1"/>
  <c r="AJ69" i="6" s="1"/>
  <c r="AJ70" i="6" s="1"/>
  <c r="AJ71" i="6" s="1"/>
  <c r="AJ72" i="6" s="1"/>
  <c r="AJ73" i="6" s="1"/>
  <c r="AJ74" i="6" s="1"/>
  <c r="AJ75" i="6" s="1"/>
  <c r="AJ76" i="6" s="1"/>
  <c r="AJ77" i="6" s="1"/>
  <c r="AJ78" i="6" s="1"/>
  <c r="AJ79" i="6" s="1"/>
  <c r="AJ80" i="6" s="1"/>
  <c r="AJ81" i="6" s="1"/>
  <c r="AJ82" i="6" s="1"/>
  <c r="E83" i="6" s="1"/>
  <c r="BD67" i="6"/>
  <c r="BD68" i="6" s="1"/>
  <c r="BD69" i="6" s="1"/>
  <c r="BD70" i="6" s="1"/>
  <c r="BD71" i="6" s="1"/>
  <c r="BD72" i="6" s="1"/>
  <c r="BD73" i="6" s="1"/>
  <c r="BD74" i="6" s="1"/>
  <c r="BD75" i="6" s="1"/>
  <c r="BD76" i="6" s="1"/>
  <c r="BD77" i="6" s="1"/>
  <c r="BD78" i="6" s="1"/>
  <c r="BD79" i="6" s="1"/>
  <c r="BD80" i="6" s="1"/>
  <c r="BD81" i="6" s="1"/>
  <c r="BD82" i="6" s="1"/>
  <c r="BD83" i="6" s="1"/>
  <c r="BD84" i="6" s="1"/>
  <c r="BD85" i="6" s="1"/>
  <c r="BD86" i="6" s="1"/>
  <c r="BD87" i="6" s="1"/>
  <c r="BD88" i="6" s="1"/>
  <c r="BD89" i="6" s="1"/>
  <c r="BD90" i="6" s="1"/>
  <c r="BD91" i="6" s="1"/>
  <c r="BD92" i="6" s="1"/>
  <c r="K93" i="6" s="1"/>
  <c r="AZ120" i="6"/>
  <c r="AZ121" i="6" s="1"/>
  <c r="AZ122" i="6" s="1"/>
  <c r="AZ123" i="6" s="1"/>
  <c r="AZ124" i="6" s="1"/>
  <c r="AZ125" i="6" s="1"/>
  <c r="AZ126" i="6" s="1"/>
  <c r="AZ127" i="6" s="1"/>
  <c r="AZ128" i="6" s="1"/>
  <c r="U120" i="6"/>
  <c r="V120" i="6" s="1"/>
  <c r="W120" i="6" s="1"/>
  <c r="AC120" i="6" s="1"/>
  <c r="AC121" i="6" s="1"/>
  <c r="AC122" i="6" s="1"/>
  <c r="AC123" i="6" s="1"/>
  <c r="AC124" i="6" s="1"/>
  <c r="AC125" i="6" s="1"/>
  <c r="AC126" i="6" s="1"/>
  <c r="AC127" i="6" s="1"/>
  <c r="AC128" i="6" s="1"/>
  <c r="BA101" i="6"/>
  <c r="BA102" i="6" s="1"/>
  <c r="BA103" i="6" s="1"/>
  <c r="BA104" i="6" s="1"/>
  <c r="BA105" i="6" s="1"/>
  <c r="BA106" i="6" s="1"/>
  <c r="BA107" i="6" s="1"/>
  <c r="BA108" i="6" s="1"/>
  <c r="BA109" i="6" s="1"/>
  <c r="BA110" i="6" s="1"/>
  <c r="BA111" i="6" s="1"/>
  <c r="BA112" i="6" s="1"/>
  <c r="BA113" i="6" s="1"/>
  <c r="BA114" i="6" s="1"/>
  <c r="BA115" i="6" s="1"/>
  <c r="BA116" i="6" s="1"/>
  <c r="BA117" i="6" s="1"/>
  <c r="BA118" i="6" s="1"/>
  <c r="BA119" i="6" s="1"/>
  <c r="BA120" i="6" s="1"/>
  <c r="BA121" i="6" s="1"/>
  <c r="BA122" i="6" s="1"/>
  <c r="BA123" i="6" s="1"/>
  <c r="BA124" i="6" s="1"/>
  <c r="BA125" i="6" s="1"/>
  <c r="BA126" i="6" s="1"/>
  <c r="BA127" i="6" s="1"/>
  <c r="E128" i="6" s="1"/>
  <c r="AN95" i="6"/>
  <c r="AN96" i="6" s="1"/>
  <c r="AN97" i="6" s="1"/>
  <c r="AN98" i="6" s="1"/>
  <c r="AN99" i="6" s="1"/>
  <c r="E100" i="6" s="1"/>
  <c r="AV70" i="6"/>
  <c r="AV71" i="6" s="1"/>
  <c r="AV72" i="6" s="1"/>
  <c r="AV73" i="6" s="1"/>
  <c r="AV74" i="6" s="1"/>
  <c r="AV75" i="6" s="1"/>
  <c r="AV76" i="6" s="1"/>
  <c r="AV77" i="6" s="1"/>
  <c r="AV78" i="6" s="1"/>
  <c r="AV79" i="6" s="1"/>
  <c r="AV80" i="6" s="1"/>
  <c r="AV81" i="6" s="1"/>
  <c r="AV82" i="6" s="1"/>
  <c r="AV83" i="6" s="1"/>
  <c r="AV84" i="6" s="1"/>
  <c r="AV85" i="6" s="1"/>
  <c r="AV86" i="6" s="1"/>
  <c r="AV87" i="6" s="1"/>
  <c r="AV88" i="6" s="1"/>
  <c r="AV89" i="6" s="1"/>
  <c r="AV90" i="6" s="1"/>
  <c r="AV91" i="6" s="1"/>
  <c r="K92" i="6" s="1"/>
  <c r="U92" i="6" s="1"/>
  <c r="V92" i="6" s="1"/>
  <c r="W92" i="6" l="1"/>
  <c r="AL92" i="6"/>
  <c r="AL93" i="6" s="1"/>
  <c r="AL94" i="6" s="1"/>
  <c r="AL95" i="6" s="1"/>
  <c r="AL96" i="6" s="1"/>
  <c r="AL97" i="6" s="1"/>
  <c r="AL98" i="6" s="1"/>
  <c r="AL99" i="6" s="1"/>
  <c r="AL100" i="6" s="1"/>
  <c r="AL101" i="6" s="1"/>
  <c r="AL102" i="6" s="1"/>
  <c r="AL103" i="6" s="1"/>
  <c r="AL104" i="6" s="1"/>
  <c r="AL105" i="6" s="1"/>
  <c r="AL106" i="6" s="1"/>
  <c r="AL107" i="6" s="1"/>
  <c r="AL108" i="6" s="1"/>
  <c r="AL109" i="6" s="1"/>
  <c r="E110" i="6" s="1"/>
  <c r="AW83" i="6"/>
  <c r="AW84" i="6" s="1"/>
  <c r="AW85" i="6" s="1"/>
  <c r="AW86" i="6" s="1"/>
  <c r="AW87" i="6" s="1"/>
  <c r="AW88" i="6" s="1"/>
  <c r="AW89" i="6" s="1"/>
  <c r="AW90" i="6" s="1"/>
  <c r="AW91" i="6" s="1"/>
  <c r="AW92" i="6" s="1"/>
  <c r="AW93" i="6" s="1"/>
  <c r="AW94" i="6" s="1"/>
  <c r="AW95" i="6" s="1"/>
  <c r="AW96" i="6" s="1"/>
  <c r="AW97" i="6" s="1"/>
  <c r="AW98" i="6" s="1"/>
  <c r="AW99" i="6" s="1"/>
  <c r="AW100" i="6" s="1"/>
  <c r="AW101" i="6" s="1"/>
  <c r="AW102" i="6" s="1"/>
  <c r="AW103" i="6" s="1"/>
  <c r="AW104" i="6" s="1"/>
  <c r="AW105" i="6" s="1"/>
  <c r="AW106" i="6" s="1"/>
  <c r="AW107" i="6" s="1"/>
  <c r="K108" i="6" s="1"/>
  <c r="AZ129" i="6"/>
  <c r="AZ130" i="6" s="1"/>
  <c r="K131" i="6" s="1"/>
  <c r="AU129" i="6"/>
  <c r="AU130" i="6" s="1"/>
  <c r="AU131" i="6" s="1"/>
  <c r="AU132" i="6" s="1"/>
  <c r="AU133" i="6" s="1"/>
  <c r="AU134" i="6" s="1"/>
  <c r="AU135" i="6" s="1"/>
  <c r="AU136" i="6" s="1"/>
  <c r="AU137" i="6" s="1"/>
  <c r="AU138" i="6" s="1"/>
  <c r="AU139" i="6" s="1"/>
  <c r="AU140" i="6" s="1"/>
  <c r="AU141" i="6" s="1"/>
  <c r="AU142" i="6" s="1"/>
  <c r="AU143" i="6" s="1"/>
  <c r="AU144" i="6" s="1"/>
  <c r="AU2" i="5" s="1"/>
  <c r="K129" i="6"/>
  <c r="AH93" i="6"/>
  <c r="AH94" i="6" s="1"/>
  <c r="AH95" i="6" s="1"/>
  <c r="AH96" i="6" s="1"/>
  <c r="AH97" i="6" s="1"/>
  <c r="AH98" i="6" s="1"/>
  <c r="K99" i="6" s="1"/>
  <c r="U93" i="6"/>
  <c r="V93" i="6" s="1"/>
  <c r="W93" i="6" s="1"/>
  <c r="U84" i="6"/>
  <c r="V84" i="6" s="1"/>
  <c r="W84" i="6" s="1"/>
  <c r="AM84" i="6" s="1"/>
  <c r="AM85" i="6" s="1"/>
  <c r="AM86" i="6" s="1"/>
  <c r="AM87" i="6" s="1"/>
  <c r="AM88" i="6" s="1"/>
  <c r="AM89" i="6" s="1"/>
  <c r="AM90" i="6" s="1"/>
  <c r="AM91" i="6" s="1"/>
  <c r="AM92" i="6" s="1"/>
  <c r="AM93" i="6" s="1"/>
  <c r="AM94" i="6" s="1"/>
  <c r="AM95" i="6" s="1"/>
  <c r="AM96" i="6" s="1"/>
  <c r="AM97" i="6" s="1"/>
  <c r="AM98" i="6" s="1"/>
  <c r="E99" i="6" s="1"/>
  <c r="BD93" i="6"/>
  <c r="BD94" i="6" s="1"/>
  <c r="BD95" i="6" s="1"/>
  <c r="BD96" i="6" s="1"/>
  <c r="BD97" i="6" s="1"/>
  <c r="BD98" i="6" s="1"/>
  <c r="BD99" i="6" s="1"/>
  <c r="BD100" i="6" s="1"/>
  <c r="BD101" i="6" s="1"/>
  <c r="BD102" i="6" s="1"/>
  <c r="BD103" i="6" s="1"/>
  <c r="BD104" i="6" s="1"/>
  <c r="BD105" i="6" s="1"/>
  <c r="BD106" i="6" s="1"/>
  <c r="BD107" i="6" s="1"/>
  <c r="BD108" i="6" s="1"/>
  <c r="K109" i="6" s="1"/>
  <c r="AV92" i="6"/>
  <c r="AV93" i="6" s="1"/>
  <c r="AV94" i="6" s="1"/>
  <c r="AV95" i="6" s="1"/>
  <c r="AV96" i="6" s="1"/>
  <c r="AV97" i="6" s="1"/>
  <c r="AV98" i="6" s="1"/>
  <c r="AV99" i="6" s="1"/>
  <c r="AV100" i="6" s="1"/>
  <c r="AV101" i="6" s="1"/>
  <c r="AV102" i="6" s="1"/>
  <c r="AV103" i="6" s="1"/>
  <c r="AV104" i="6" s="1"/>
  <c r="AV105" i="6" s="1"/>
  <c r="AV106" i="6" s="1"/>
  <c r="AV107" i="6" s="1"/>
  <c r="AV108" i="6" s="1"/>
  <c r="E109" i="6" s="1"/>
  <c r="U100" i="6"/>
  <c r="V100" i="6" s="1"/>
  <c r="W100" i="6" s="1"/>
  <c r="BF100" i="6" s="1"/>
  <c r="BF101" i="6" s="1"/>
  <c r="BF102" i="6" s="1"/>
  <c r="BF103" i="6" s="1"/>
  <c r="BF104" i="6" s="1"/>
  <c r="BF105" i="6" s="1"/>
  <c r="BF106" i="6" s="1"/>
  <c r="BF107" i="6" s="1"/>
  <c r="BF108" i="6" s="1"/>
  <c r="BF109" i="6" s="1"/>
  <c r="BF110" i="6" s="1"/>
  <c r="BF111" i="6" s="1"/>
  <c r="BF112" i="6" s="1"/>
  <c r="BF113" i="6" s="1"/>
  <c r="BF114" i="6" s="1"/>
  <c r="BF115" i="6" s="1"/>
  <c r="BF116" i="6" s="1"/>
  <c r="BF117" i="6" s="1"/>
  <c r="BF118" i="6" s="1"/>
  <c r="BF119" i="6" s="1"/>
  <c r="BF120" i="6" s="1"/>
  <c r="BF121" i="6" s="1"/>
  <c r="BF122" i="6" s="1"/>
  <c r="BF123" i="6" s="1"/>
  <c r="BF124" i="6" s="1"/>
  <c r="E125" i="6" s="1"/>
  <c r="AK103" i="6"/>
  <c r="AK104" i="6" s="1"/>
  <c r="AK105" i="6" s="1"/>
  <c r="AK106" i="6" s="1"/>
  <c r="AK107" i="6" s="1"/>
  <c r="AK108" i="6" s="1"/>
  <c r="AK109" i="6" s="1"/>
  <c r="AK110" i="6" s="1"/>
  <c r="AK111" i="6" s="1"/>
  <c r="AK112" i="6" s="1"/>
  <c r="AK113" i="6" s="1"/>
  <c r="AK114" i="6" s="1"/>
  <c r="AK115" i="6" s="1"/>
  <c r="AK116" i="6" s="1"/>
  <c r="AK117" i="6" s="1"/>
  <c r="AK118" i="6" s="1"/>
  <c r="AK119" i="6" s="1"/>
  <c r="AK120" i="6" s="1"/>
  <c r="AK121" i="6" s="1"/>
  <c r="AK122" i="6" s="1"/>
  <c r="AK123" i="6" s="1"/>
  <c r="AK124" i="6" s="1"/>
  <c r="AK125" i="6" s="1"/>
  <c r="AK126" i="6" s="1"/>
  <c r="AK127" i="6" s="1"/>
  <c r="AK128" i="6" s="1"/>
  <c r="AD101" i="6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K115" i="6" s="1"/>
  <c r="U102" i="6"/>
  <c r="V102" i="6" s="1"/>
  <c r="W102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19" i="6" s="1"/>
  <c r="AB120" i="6" s="1"/>
  <c r="AB121" i="6" s="1"/>
  <c r="AB122" i="6" s="1"/>
  <c r="K123" i="6" s="1"/>
  <c r="U83" i="6"/>
  <c r="V83" i="6" s="1"/>
  <c r="W83" i="6" s="1"/>
  <c r="AC129" i="6"/>
  <c r="AC130" i="6" s="1"/>
  <c r="AC131" i="6" s="1"/>
  <c r="AC132" i="6" s="1"/>
  <c r="AC133" i="6" s="1"/>
  <c r="AC134" i="6" s="1"/>
  <c r="AC135" i="6" s="1"/>
  <c r="AC136" i="6" s="1"/>
  <c r="AC137" i="6" s="1"/>
  <c r="AC138" i="6" s="1"/>
  <c r="AC139" i="6" s="1"/>
  <c r="AC140" i="6" s="1"/>
  <c r="AC141" i="6" s="1"/>
  <c r="AC142" i="6" s="1"/>
  <c r="AC143" i="6" s="1"/>
  <c r="AC144" i="6" s="1"/>
  <c r="AC2" i="5" s="1"/>
  <c r="AU3" i="5" l="1"/>
  <c r="AU4" i="5" s="1"/>
  <c r="AU5" i="5" s="1"/>
  <c r="AU6" i="5" s="1"/>
  <c r="AU7" i="5" s="1"/>
  <c r="AU8" i="5" s="1"/>
  <c r="AU9" i="5" s="1"/>
  <c r="E10" i="5" s="1"/>
  <c r="F18" i="1"/>
  <c r="AC3" i="5"/>
  <c r="AC4" i="5" s="1"/>
  <c r="AC5" i="5" s="1"/>
  <c r="AC6" i="5" s="1"/>
  <c r="AC7" i="5" s="1"/>
  <c r="AC8" i="5" s="1"/>
  <c r="AC9" i="5" s="1"/>
  <c r="AC10" i="5" s="1"/>
  <c r="K11" i="5" s="1"/>
  <c r="F30" i="1"/>
  <c r="U123" i="6"/>
  <c r="V123" i="6" s="1"/>
  <c r="AN100" i="6"/>
  <c r="AN101" i="6" s="1"/>
  <c r="AN102" i="6" s="1"/>
  <c r="AN103" i="6" s="1"/>
  <c r="AN104" i="6" s="1"/>
  <c r="AN105" i="6" s="1"/>
  <c r="AN106" i="6" s="1"/>
  <c r="AN107" i="6" s="1"/>
  <c r="AN108" i="6" s="1"/>
  <c r="AN109" i="6" s="1"/>
  <c r="AN110" i="6" s="1"/>
  <c r="AN111" i="6" s="1"/>
  <c r="AN112" i="6" s="1"/>
  <c r="AN113" i="6" s="1"/>
  <c r="AN114" i="6" s="1"/>
  <c r="AN115" i="6" s="1"/>
  <c r="AN116" i="6" s="1"/>
  <c r="AN117" i="6" s="1"/>
  <c r="AN118" i="6" s="1"/>
  <c r="AN119" i="6" s="1"/>
  <c r="AN120" i="6" s="1"/>
  <c r="AN121" i="6" s="1"/>
  <c r="AN122" i="6" s="1"/>
  <c r="AN123" i="6" s="1"/>
  <c r="AN124" i="6" s="1"/>
  <c r="AN125" i="6" s="1"/>
  <c r="AN126" i="6" s="1"/>
  <c r="AN127" i="6" s="1"/>
  <c r="AN128" i="6" s="1"/>
  <c r="U129" i="6"/>
  <c r="V129" i="6" s="1"/>
  <c r="AK129" i="6"/>
  <c r="AK130" i="6" s="1"/>
  <c r="AK131" i="6" s="1"/>
  <c r="AK132" i="6" s="1"/>
  <c r="E133" i="6" s="1"/>
  <c r="U99" i="6"/>
  <c r="V99" i="6" s="1"/>
  <c r="W99" i="6" s="1"/>
  <c r="AH99" i="6" s="1"/>
  <c r="AH100" i="6" s="1"/>
  <c r="AH101" i="6" s="1"/>
  <c r="AH102" i="6" s="1"/>
  <c r="AH103" i="6" s="1"/>
  <c r="AH104" i="6" s="1"/>
  <c r="AH105" i="6" s="1"/>
  <c r="AH106" i="6" s="1"/>
  <c r="AH107" i="6" s="1"/>
  <c r="AH108" i="6" s="1"/>
  <c r="AH109" i="6" s="1"/>
  <c r="AH110" i="6" s="1"/>
  <c r="AH111" i="6" s="1"/>
  <c r="AH112" i="6" s="1"/>
  <c r="AH113" i="6" s="1"/>
  <c r="AH114" i="6" s="1"/>
  <c r="AH115" i="6" s="1"/>
  <c r="AH116" i="6" s="1"/>
  <c r="AH117" i="6" s="1"/>
  <c r="AH118" i="6" s="1"/>
  <c r="AH119" i="6" s="1"/>
  <c r="AH120" i="6" s="1"/>
  <c r="AH121" i="6" s="1"/>
  <c r="E122" i="6" s="1"/>
  <c r="U109" i="6"/>
  <c r="V109" i="6" s="1"/>
  <c r="W109" i="6" s="1"/>
  <c r="BD109" i="6" s="1"/>
  <c r="BD110" i="6" s="1"/>
  <c r="BD111" i="6" s="1"/>
  <c r="BD112" i="6" s="1"/>
  <c r="BD113" i="6" s="1"/>
  <c r="BD114" i="6" s="1"/>
  <c r="BD115" i="6" s="1"/>
  <c r="BD116" i="6" s="1"/>
  <c r="BD117" i="6" s="1"/>
  <c r="BD118" i="6" s="1"/>
  <c r="BD119" i="6" s="1"/>
  <c r="BD120" i="6" s="1"/>
  <c r="BD121" i="6" s="1"/>
  <c r="K122" i="6" s="1"/>
  <c r="AJ83" i="6"/>
  <c r="AJ84" i="6" s="1"/>
  <c r="AJ85" i="6" s="1"/>
  <c r="AJ86" i="6" s="1"/>
  <c r="AJ87" i="6" s="1"/>
  <c r="AJ88" i="6" s="1"/>
  <c r="AJ89" i="6" s="1"/>
  <c r="AJ90" i="6" s="1"/>
  <c r="AJ91" i="6" s="1"/>
  <c r="AJ92" i="6" s="1"/>
  <c r="AJ93" i="6" s="1"/>
  <c r="AJ94" i="6" s="1"/>
  <c r="AJ95" i="6" s="1"/>
  <c r="AJ96" i="6" s="1"/>
  <c r="AJ97" i="6" s="1"/>
  <c r="AJ98" i="6" s="1"/>
  <c r="AJ99" i="6" s="1"/>
  <c r="AJ100" i="6" s="1"/>
  <c r="AJ101" i="6" s="1"/>
  <c r="AJ102" i="6" s="1"/>
  <c r="AJ103" i="6" s="1"/>
  <c r="AJ104" i="6" s="1"/>
  <c r="AJ105" i="6" s="1"/>
  <c r="AJ106" i="6" s="1"/>
  <c r="AJ107" i="6" s="1"/>
  <c r="AJ108" i="6" s="1"/>
  <c r="AJ109" i="6" s="1"/>
  <c r="K110" i="6" s="1"/>
  <c r="AX84" i="6"/>
  <c r="AX85" i="6" s="1"/>
  <c r="AX86" i="6" s="1"/>
  <c r="AX87" i="6" s="1"/>
  <c r="AX88" i="6" s="1"/>
  <c r="AX89" i="6" s="1"/>
  <c r="AX90" i="6" s="1"/>
  <c r="AX91" i="6" s="1"/>
  <c r="AX92" i="6" s="1"/>
  <c r="AX93" i="6" s="1"/>
  <c r="AX94" i="6" s="1"/>
  <c r="AX95" i="6" s="1"/>
  <c r="AX96" i="6" s="1"/>
  <c r="AX97" i="6" s="1"/>
  <c r="AX98" i="6" s="1"/>
  <c r="AX99" i="6" s="1"/>
  <c r="AX100" i="6" s="1"/>
  <c r="AX101" i="6" s="1"/>
  <c r="AX102" i="6" s="1"/>
  <c r="AX103" i="6" s="1"/>
  <c r="AX104" i="6" s="1"/>
  <c r="AX105" i="6" s="1"/>
  <c r="AX106" i="6" s="1"/>
  <c r="AX107" i="6" s="1"/>
  <c r="E108" i="6" s="1"/>
  <c r="AE102" i="6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AE119" i="6" s="1"/>
  <c r="AE120" i="6" s="1"/>
  <c r="K121" i="6" s="1"/>
  <c r="U122" i="6" l="1"/>
  <c r="V122" i="6" s="1"/>
  <c r="W122" i="6" s="1"/>
  <c r="BD122" i="6"/>
  <c r="BD123" i="6" s="1"/>
  <c r="BD124" i="6" s="1"/>
  <c r="BD125" i="6" s="1"/>
  <c r="BD126" i="6" s="1"/>
  <c r="BD127" i="6" s="1"/>
  <c r="BD128" i="6" s="1"/>
  <c r="AV109" i="6"/>
  <c r="AV110" i="6" s="1"/>
  <c r="AV111" i="6" s="1"/>
  <c r="AV112" i="6" s="1"/>
  <c r="AV113" i="6" s="1"/>
  <c r="AV114" i="6" s="1"/>
  <c r="AV115" i="6" s="1"/>
  <c r="AV116" i="6" s="1"/>
  <c r="K117" i="6" s="1"/>
  <c r="U110" i="6"/>
  <c r="V110" i="6" s="1"/>
  <c r="AM99" i="6"/>
  <c r="AM100" i="6" s="1"/>
  <c r="AM101" i="6" s="1"/>
  <c r="AM102" i="6" s="1"/>
  <c r="AM103" i="6" s="1"/>
  <c r="AM104" i="6" s="1"/>
  <c r="AM105" i="6" s="1"/>
  <c r="AM106" i="6" s="1"/>
  <c r="AM107" i="6" s="1"/>
  <c r="AM108" i="6" s="1"/>
  <c r="AM109" i="6" s="1"/>
  <c r="AM110" i="6" s="1"/>
  <c r="AM111" i="6" s="1"/>
  <c r="AM112" i="6" s="1"/>
  <c r="AM113" i="6" s="1"/>
  <c r="AM114" i="6" s="1"/>
  <c r="AM115" i="6" s="1"/>
  <c r="AM116" i="6" s="1"/>
  <c r="AM117" i="6" s="1"/>
  <c r="AM118" i="6" s="1"/>
  <c r="AM119" i="6" s="1"/>
  <c r="AM120" i="6" s="1"/>
  <c r="AM121" i="6" s="1"/>
  <c r="AM122" i="6" s="1"/>
  <c r="AM123" i="6" s="1"/>
  <c r="AM124" i="6" s="1"/>
  <c r="AM125" i="6" s="1"/>
  <c r="AM126" i="6" s="1"/>
  <c r="AM127" i="6" s="1"/>
  <c r="AM128" i="6" s="1"/>
  <c r="W123" i="6"/>
  <c r="AB123" i="6" s="1"/>
  <c r="AB124" i="6" s="1"/>
  <c r="AB125" i="6" s="1"/>
  <c r="AB126" i="6" s="1"/>
  <c r="AB127" i="6" s="1"/>
  <c r="AB128" i="6" s="1"/>
  <c r="AG123" i="6"/>
  <c r="AG124" i="6" s="1"/>
  <c r="AG125" i="6" s="1"/>
  <c r="AG126" i="6" s="1"/>
  <c r="AG127" i="6" s="1"/>
  <c r="AG128" i="6" s="1"/>
  <c r="U133" i="6"/>
  <c r="V133" i="6" s="1"/>
  <c r="W133" i="6" s="1"/>
  <c r="AI133" i="6" s="1"/>
  <c r="AI134" i="6" s="1"/>
  <c r="AI135" i="6" s="1"/>
  <c r="AI136" i="6" s="1"/>
  <c r="AI137" i="6" s="1"/>
  <c r="K138" i="6" s="1"/>
  <c r="U121" i="6"/>
  <c r="V121" i="6" s="1"/>
  <c r="W129" i="6"/>
  <c r="AP129" i="6" s="1"/>
  <c r="AP130" i="6" s="1"/>
  <c r="AP131" i="6" s="1"/>
  <c r="AP132" i="6" s="1"/>
  <c r="AP133" i="6" s="1"/>
  <c r="AP134" i="6" s="1"/>
  <c r="AP135" i="6" s="1"/>
  <c r="AP136" i="6" s="1"/>
  <c r="K137" i="6" s="1"/>
  <c r="AT129" i="6"/>
  <c r="AT130" i="6" s="1"/>
  <c r="AT131" i="6" s="1"/>
  <c r="AT132" i="6" s="1"/>
  <c r="AT133" i="6" s="1"/>
  <c r="AT134" i="6" s="1"/>
  <c r="AT135" i="6" s="1"/>
  <c r="AT136" i="6" s="1"/>
  <c r="AT137" i="6" s="1"/>
  <c r="AT138" i="6" s="1"/>
  <c r="AT139" i="6" s="1"/>
  <c r="AT140" i="6" s="1"/>
  <c r="AT141" i="6" s="1"/>
  <c r="AT142" i="6" s="1"/>
  <c r="AT143" i="6" s="1"/>
  <c r="AT144" i="6" s="1"/>
  <c r="AT2" i="5" s="1"/>
  <c r="U11" i="5"/>
  <c r="V11" i="5" s="1"/>
  <c r="U108" i="6"/>
  <c r="V108" i="6" s="1"/>
  <c r="W108" i="6" s="1"/>
  <c r="AW108" i="6" s="1"/>
  <c r="AW109" i="6" s="1"/>
  <c r="AW110" i="6" s="1"/>
  <c r="AW111" i="6" s="1"/>
  <c r="AW112" i="6" s="1"/>
  <c r="AW113" i="6" s="1"/>
  <c r="AW114" i="6" s="1"/>
  <c r="AW115" i="6" s="1"/>
  <c r="AW116" i="6" s="1"/>
  <c r="AW117" i="6" s="1"/>
  <c r="AW118" i="6" s="1"/>
  <c r="AW119" i="6" s="1"/>
  <c r="AW120" i="6" s="1"/>
  <c r="AW121" i="6" s="1"/>
  <c r="AW122" i="6" s="1"/>
  <c r="AW123" i="6" s="1"/>
  <c r="AW124" i="6" s="1"/>
  <c r="AW125" i="6" s="1"/>
  <c r="AW126" i="6" s="1"/>
  <c r="AW127" i="6" s="1"/>
  <c r="AW128" i="6" s="1"/>
  <c r="AN129" i="6"/>
  <c r="AN130" i="6" s="1"/>
  <c r="E131" i="6" s="1"/>
  <c r="AG129" i="6" l="1"/>
  <c r="AG130" i="6" s="1"/>
  <c r="AG131" i="6" s="1"/>
  <c r="AG132" i="6" s="1"/>
  <c r="AG133" i="6" s="1"/>
  <c r="AG134" i="6" s="1"/>
  <c r="AG135" i="6" s="1"/>
  <c r="AG136" i="6" s="1"/>
  <c r="AG137" i="6" s="1"/>
  <c r="AG138" i="6" s="1"/>
  <c r="AG139" i="6" s="1"/>
  <c r="AG140" i="6" s="1"/>
  <c r="AG141" i="6" s="1"/>
  <c r="AG142" i="6" s="1"/>
  <c r="AG143" i="6" s="1"/>
  <c r="AG144" i="6" s="1"/>
  <c r="AG2" i="5" s="1"/>
  <c r="W110" i="6"/>
  <c r="AJ110" i="6" s="1"/>
  <c r="AJ111" i="6" s="1"/>
  <c r="AJ112" i="6" s="1"/>
  <c r="AJ113" i="6" s="1"/>
  <c r="AJ114" i="6" s="1"/>
  <c r="AJ115" i="6" s="1"/>
  <c r="AJ116" i="6" s="1"/>
  <c r="AJ117" i="6" s="1"/>
  <c r="AJ118" i="6" s="1"/>
  <c r="AJ119" i="6" s="1"/>
  <c r="AJ120" i="6" s="1"/>
  <c r="AJ121" i="6" s="1"/>
  <c r="AJ122" i="6" s="1"/>
  <c r="AJ123" i="6" s="1"/>
  <c r="AJ124" i="6" s="1"/>
  <c r="K125" i="6" s="1"/>
  <c r="AL110" i="6"/>
  <c r="AL111" i="6" s="1"/>
  <c r="AL112" i="6" s="1"/>
  <c r="AL113" i="6" s="1"/>
  <c r="AL114" i="6" s="1"/>
  <c r="AL115" i="6" s="1"/>
  <c r="AL116" i="6" s="1"/>
  <c r="AL117" i="6" s="1"/>
  <c r="AL118" i="6" s="1"/>
  <c r="AL119" i="6" s="1"/>
  <c r="AL120" i="6" s="1"/>
  <c r="AL121" i="6" s="1"/>
  <c r="AL122" i="6" s="1"/>
  <c r="AL123" i="6" s="1"/>
  <c r="E124" i="6" s="1"/>
  <c r="AL124" i="6" s="1"/>
  <c r="AL125" i="6" s="1"/>
  <c r="AL126" i="6" s="1"/>
  <c r="AL127" i="6" s="1"/>
  <c r="AL128" i="6" s="1"/>
  <c r="AB129" i="6"/>
  <c r="AB130" i="6" s="1"/>
  <c r="AB131" i="6" s="1"/>
  <c r="AB132" i="6" s="1"/>
  <c r="AB133" i="6" s="1"/>
  <c r="K134" i="6" s="1"/>
  <c r="AM129" i="6"/>
  <c r="AM130" i="6" s="1"/>
  <c r="AM131" i="6" s="1"/>
  <c r="K132" i="6" s="1"/>
  <c r="U117" i="6"/>
  <c r="V117" i="6" s="1"/>
  <c r="AK133" i="6"/>
  <c r="AK134" i="6" s="1"/>
  <c r="AK135" i="6" s="1"/>
  <c r="AK136" i="6" s="1"/>
  <c r="AK137" i="6" s="1"/>
  <c r="AK138" i="6" s="1"/>
  <c r="AK139" i="6" s="1"/>
  <c r="AK140" i="6" s="1"/>
  <c r="AK141" i="6" s="1"/>
  <c r="AK142" i="6" s="1"/>
  <c r="AK143" i="6" s="1"/>
  <c r="AK144" i="6" s="1"/>
  <c r="AK2" i="5" s="1"/>
  <c r="AT3" i="5"/>
  <c r="AT4" i="5" s="1"/>
  <c r="AT5" i="5" s="1"/>
  <c r="AT6" i="5" s="1"/>
  <c r="E7" i="5" s="1"/>
  <c r="F29" i="1"/>
  <c r="BD129" i="6"/>
  <c r="BD130" i="6" s="1"/>
  <c r="BD131" i="6" s="1"/>
  <c r="BD132" i="6" s="1"/>
  <c r="BD133" i="6" s="1"/>
  <c r="BD134" i="6" s="1"/>
  <c r="BD135" i="6" s="1"/>
  <c r="BD136" i="6" s="1"/>
  <c r="BD137" i="6" s="1"/>
  <c r="BD138" i="6" s="1"/>
  <c r="BD139" i="6" s="1"/>
  <c r="BD140" i="6" s="1"/>
  <c r="BD141" i="6" s="1"/>
  <c r="BD142" i="6" s="1"/>
  <c r="BD143" i="6" s="1"/>
  <c r="BD144" i="6" s="1"/>
  <c r="BD2" i="5"/>
  <c r="AW129" i="6"/>
  <c r="K130" i="6" s="1"/>
  <c r="AX108" i="6"/>
  <c r="AX109" i="6" s="1"/>
  <c r="AX110" i="6" s="1"/>
  <c r="AX111" i="6" s="1"/>
  <c r="AX112" i="6" s="1"/>
  <c r="AX113" i="6" s="1"/>
  <c r="AX114" i="6" s="1"/>
  <c r="E115" i="6" s="1"/>
  <c r="AH122" i="6"/>
  <c r="AH123" i="6" s="1"/>
  <c r="AH124" i="6" s="1"/>
  <c r="AH125" i="6" s="1"/>
  <c r="AH126" i="6" s="1"/>
  <c r="AH127" i="6" s="1"/>
  <c r="AH128" i="6" s="1"/>
  <c r="U131" i="6"/>
  <c r="V131" i="6" s="1"/>
  <c r="W131" i="6" s="1"/>
  <c r="AZ131" i="6" s="1"/>
  <c r="AZ132" i="6" s="1"/>
  <c r="AZ133" i="6" s="1"/>
  <c r="AZ134" i="6" s="1"/>
  <c r="AZ135" i="6" s="1"/>
  <c r="AZ136" i="6" s="1"/>
  <c r="AZ137" i="6" s="1"/>
  <c r="AZ138" i="6" s="1"/>
  <c r="AZ139" i="6" s="1"/>
  <c r="AZ140" i="6" s="1"/>
  <c r="AZ141" i="6" s="1"/>
  <c r="AZ142" i="6" s="1"/>
  <c r="AZ143" i="6" s="1"/>
  <c r="AZ144" i="6" s="1"/>
  <c r="AZ2" i="5" s="1"/>
  <c r="W11" i="5"/>
  <c r="AC11" i="5" s="1"/>
  <c r="AC12" i="5" s="1"/>
  <c r="AC13" i="5" s="1"/>
  <c r="AC14" i="5" s="1"/>
  <c r="AC15" i="5" s="1"/>
  <c r="AC16" i="5" s="1"/>
  <c r="AC17" i="5" s="1"/>
  <c r="AC18" i="5" s="1"/>
  <c r="AC19" i="5" s="1"/>
  <c r="AC20" i="5" s="1"/>
  <c r="AC21" i="5" s="1"/>
  <c r="AC22" i="5" s="1"/>
  <c r="AC23" i="5" s="1"/>
  <c r="AC24" i="5" s="1"/>
  <c r="AC25" i="5" s="1"/>
  <c r="AC26" i="5" s="1"/>
  <c r="AC27" i="5" s="1"/>
  <c r="AC28" i="5" s="1"/>
  <c r="AC29" i="5" s="1"/>
  <c r="AC30" i="5" s="1"/>
  <c r="AC31" i="5" s="1"/>
  <c r="AC32" i="5" s="1"/>
  <c r="AC33" i="5" s="1"/>
  <c r="AC34" i="5" s="1"/>
  <c r="AC35" i="5" s="1"/>
  <c r="AC36" i="5" s="1"/>
  <c r="AC37" i="5" s="1"/>
  <c r="AC38" i="5" s="1"/>
  <c r="E39" i="5" s="1"/>
  <c r="BE11" i="5"/>
  <c r="BE12" i="5" s="1"/>
  <c r="BE13" i="5" s="1"/>
  <c r="BE14" i="5" s="1"/>
  <c r="BE15" i="5" s="1"/>
  <c r="BE16" i="5" s="1"/>
  <c r="BE17" i="5" s="1"/>
  <c r="BE18" i="5" s="1"/>
  <c r="BE19" i="5" s="1"/>
  <c r="BE20" i="5" s="1"/>
  <c r="BE21" i="5" s="1"/>
  <c r="BE22" i="5" s="1"/>
  <c r="BE23" i="5" s="1"/>
  <c r="BE24" i="5" s="1"/>
  <c r="BE25" i="5" s="1"/>
  <c r="K26" i="5" s="1"/>
  <c r="W121" i="6"/>
  <c r="AE121" i="6" s="1"/>
  <c r="AE122" i="6" s="1"/>
  <c r="AE123" i="6" s="1"/>
  <c r="AE124" i="6" s="1"/>
  <c r="AE125" i="6" s="1"/>
  <c r="AE126" i="6" s="1"/>
  <c r="AE127" i="6" s="1"/>
  <c r="AE128" i="6" s="1"/>
  <c r="BC121" i="6"/>
  <c r="BC122" i="6" s="1"/>
  <c r="BC123" i="6" s="1"/>
  <c r="BC124" i="6" s="1"/>
  <c r="BC125" i="6" s="1"/>
  <c r="K126" i="6" s="1"/>
  <c r="AG3" i="5" l="1"/>
  <c r="AG4" i="5" s="1"/>
  <c r="AG5" i="5" s="1"/>
  <c r="AG6" i="5" s="1"/>
  <c r="K7" i="5" s="1"/>
  <c r="F5" i="1"/>
  <c r="AK3" i="5"/>
  <c r="AK4" i="5" s="1"/>
  <c r="AK5" i="5" s="1"/>
  <c r="AK6" i="5" s="1"/>
  <c r="AK7" i="5" s="1"/>
  <c r="E8" i="5" s="1"/>
  <c r="F21" i="1"/>
  <c r="W117" i="6"/>
  <c r="AV117" i="6" s="1"/>
  <c r="AV118" i="6" s="1"/>
  <c r="AV119" i="6" s="1"/>
  <c r="AV120" i="6" s="1"/>
  <c r="AV121" i="6" s="1"/>
  <c r="AV122" i="6" s="1"/>
  <c r="AV123" i="6" s="1"/>
  <c r="AV124" i="6" s="1"/>
  <c r="AV125" i="6" s="1"/>
  <c r="AV126" i="6" s="1"/>
  <c r="AV127" i="6" s="1"/>
  <c r="K128" i="6" s="1"/>
  <c r="AQ117" i="6"/>
  <c r="AQ118" i="6" s="1"/>
  <c r="AQ119" i="6" s="1"/>
  <c r="AQ120" i="6" s="1"/>
  <c r="AQ121" i="6" s="1"/>
  <c r="AQ122" i="6" s="1"/>
  <c r="AQ123" i="6" s="1"/>
  <c r="AQ124" i="6" s="1"/>
  <c r="AQ125" i="6" s="1"/>
  <c r="AQ126" i="6" s="1"/>
  <c r="AQ127" i="6" s="1"/>
  <c r="AQ128" i="6" s="1"/>
  <c r="U132" i="6"/>
  <c r="V132" i="6" s="1"/>
  <c r="AX115" i="6"/>
  <c r="AX116" i="6" s="1"/>
  <c r="AX117" i="6" s="1"/>
  <c r="AX118" i="6" s="1"/>
  <c r="AX119" i="6" s="1"/>
  <c r="AX120" i="6" s="1"/>
  <c r="AX121" i="6" s="1"/>
  <c r="AX122" i="6" s="1"/>
  <c r="AX123" i="6" s="1"/>
  <c r="AX124" i="6" s="1"/>
  <c r="AX125" i="6" s="1"/>
  <c r="AX126" i="6" s="1"/>
  <c r="AX127" i="6" s="1"/>
  <c r="AX128" i="6" s="1"/>
  <c r="U115" i="6"/>
  <c r="V115" i="6" s="1"/>
  <c r="W115" i="6" s="1"/>
  <c r="AD115" i="6" s="1"/>
  <c r="AD116" i="6" s="1"/>
  <c r="AD117" i="6" s="1"/>
  <c r="AD118" i="6" s="1"/>
  <c r="AD119" i="6" s="1"/>
  <c r="AD120" i="6" s="1"/>
  <c r="AD121" i="6" s="1"/>
  <c r="AD122" i="6" s="1"/>
  <c r="AD123" i="6" s="1"/>
  <c r="AD124" i="6" s="1"/>
  <c r="AD125" i="6" s="1"/>
  <c r="AD126" i="6" s="1"/>
  <c r="E127" i="6" s="1"/>
  <c r="AL129" i="6"/>
  <c r="AL130" i="6" s="1"/>
  <c r="AL131" i="6" s="1"/>
  <c r="AL132" i="6" s="1"/>
  <c r="AL133" i="6" s="1"/>
  <c r="AL134" i="6" s="1"/>
  <c r="E135" i="6" s="1"/>
  <c r="U130" i="6"/>
  <c r="V130" i="6" s="1"/>
  <c r="E3" i="5"/>
  <c r="F8" i="1"/>
  <c r="U125" i="6"/>
  <c r="V125" i="6" s="1"/>
  <c r="AN131" i="6"/>
  <c r="AN132" i="6" s="1"/>
  <c r="AN133" i="6" s="1"/>
  <c r="AN134" i="6" s="1"/>
  <c r="AN135" i="6" s="1"/>
  <c r="K136" i="6" s="1"/>
  <c r="U126" i="6"/>
  <c r="V126" i="6" s="1"/>
  <c r="AH129" i="6"/>
  <c r="AH130" i="6" s="1"/>
  <c r="AH131" i="6" s="1"/>
  <c r="AH132" i="6" s="1"/>
  <c r="AH133" i="6" s="1"/>
  <c r="E134" i="6" s="1"/>
  <c r="AE129" i="6"/>
  <c r="AE130" i="6" s="1"/>
  <c r="AE131" i="6" s="1"/>
  <c r="AE132" i="6" s="1"/>
  <c r="AE133" i="6" s="1"/>
  <c r="AE134" i="6" s="1"/>
  <c r="AE135" i="6" s="1"/>
  <c r="AE136" i="6" s="1"/>
  <c r="AE137" i="6" s="1"/>
  <c r="AE138" i="6" s="1"/>
  <c r="AE139" i="6" s="1"/>
  <c r="AE140" i="6" s="1"/>
  <c r="AE141" i="6" s="1"/>
  <c r="AE142" i="6" s="1"/>
  <c r="AE143" i="6" s="1"/>
  <c r="AE144" i="6" s="1"/>
  <c r="AE2" i="5" s="1"/>
  <c r="AZ3" i="5"/>
  <c r="AZ4" i="5" s="1"/>
  <c r="AZ5" i="5" s="1"/>
  <c r="AZ6" i="5" s="1"/>
  <c r="AZ7" i="5" s="1"/>
  <c r="AZ8" i="5" s="1"/>
  <c r="AZ9" i="5" s="1"/>
  <c r="AZ10" i="5" s="1"/>
  <c r="AZ11" i="5" s="1"/>
  <c r="AZ12" i="5" s="1"/>
  <c r="AZ13" i="5" s="1"/>
  <c r="AZ14" i="5" s="1"/>
  <c r="AZ15" i="5" s="1"/>
  <c r="K16" i="5" s="1"/>
  <c r="F24" i="1"/>
  <c r="U26" i="5"/>
  <c r="V26" i="5" s="1"/>
  <c r="U7" i="5"/>
  <c r="V7" i="5" s="1"/>
  <c r="W7" i="5" s="1"/>
  <c r="AE3" i="5" l="1"/>
  <c r="AE4" i="5" s="1"/>
  <c r="AE5" i="5" s="1"/>
  <c r="AE6" i="5" s="1"/>
  <c r="AE7" i="5" s="1"/>
  <c r="AE8" i="5" s="1"/>
  <c r="AE9" i="5" s="1"/>
  <c r="AE10" i="5" s="1"/>
  <c r="AE11" i="5" s="1"/>
  <c r="AE12" i="5" s="1"/>
  <c r="AE13" i="5" s="1"/>
  <c r="AE14" i="5" s="1"/>
  <c r="E15" i="5" s="1"/>
  <c r="F19" i="1"/>
  <c r="AX129" i="6"/>
  <c r="AX130" i="6" s="1"/>
  <c r="AX131" i="6" s="1"/>
  <c r="AX132" i="6" s="1"/>
  <c r="AX133" i="6" s="1"/>
  <c r="AX134" i="6" s="1"/>
  <c r="AX135" i="6" s="1"/>
  <c r="AX136" i="6" s="1"/>
  <c r="AX137" i="6" s="1"/>
  <c r="AX138" i="6" s="1"/>
  <c r="AX139" i="6" s="1"/>
  <c r="AX140" i="6" s="1"/>
  <c r="AX141" i="6" s="1"/>
  <c r="AX142" i="6" s="1"/>
  <c r="AX143" i="6" s="1"/>
  <c r="AX144" i="6" s="1"/>
  <c r="AX2" i="5" s="1"/>
  <c r="W132" i="6"/>
  <c r="AM132" i="6" s="1"/>
  <c r="AM133" i="6" s="1"/>
  <c r="AM134" i="6" s="1"/>
  <c r="AM135" i="6" s="1"/>
  <c r="AM136" i="6" s="1"/>
  <c r="AM137" i="6" s="1"/>
  <c r="AM138" i="6" s="1"/>
  <c r="AM139" i="6" s="1"/>
  <c r="AM140" i="6" s="1"/>
  <c r="AM141" i="6" s="1"/>
  <c r="AM142" i="6" s="1"/>
  <c r="AM143" i="6" s="1"/>
  <c r="AM144" i="6" s="1"/>
  <c r="AM2" i="5" s="1"/>
  <c r="AF132" i="6"/>
  <c r="AF133" i="6" s="1"/>
  <c r="AF134" i="6" s="1"/>
  <c r="AF135" i="6" s="1"/>
  <c r="AF136" i="6" s="1"/>
  <c r="AF137" i="6" s="1"/>
  <c r="AF138" i="6" s="1"/>
  <c r="AF139" i="6" s="1"/>
  <c r="E140" i="6" s="1"/>
  <c r="W125" i="6"/>
  <c r="AJ125" i="6" s="1"/>
  <c r="AJ126" i="6" s="1"/>
  <c r="AJ127" i="6" s="1"/>
  <c r="AJ128" i="6" s="1"/>
  <c r="BF125" i="6"/>
  <c r="BF126" i="6" s="1"/>
  <c r="BF127" i="6" s="1"/>
  <c r="BF128" i="6" s="1"/>
  <c r="W26" i="5"/>
  <c r="BE26" i="5" s="1"/>
  <c r="BE27" i="5" s="1"/>
  <c r="BE28" i="5" s="1"/>
  <c r="BE29" i="5" s="1"/>
  <c r="BE30" i="5" s="1"/>
  <c r="BE31" i="5" s="1"/>
  <c r="BE32" i="5" s="1"/>
  <c r="BE33" i="5" s="1"/>
  <c r="BE34" i="5" s="1"/>
  <c r="BE35" i="5" s="1"/>
  <c r="BE36" i="5" s="1"/>
  <c r="BE37" i="5" s="1"/>
  <c r="BE38" i="5" s="1"/>
  <c r="BE39" i="5" s="1"/>
  <c r="BE40" i="5" s="1"/>
  <c r="BE41" i="5" s="1"/>
  <c r="BE42" i="5" s="1"/>
  <c r="BE43" i="5" s="1"/>
  <c r="BE44" i="5" s="1"/>
  <c r="BE45" i="5" s="1"/>
  <c r="BE46" i="5" s="1"/>
  <c r="BE47" i="5" s="1"/>
  <c r="BE48" i="5" s="1"/>
  <c r="BE49" i="5" s="1"/>
  <c r="BE50" i="5" s="1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E61" i="5" s="1"/>
  <c r="BG26" i="5"/>
  <c r="BG27" i="5" s="1"/>
  <c r="BG28" i="5" s="1"/>
  <c r="BG29" i="5" s="1"/>
  <c r="BG30" i="5" s="1"/>
  <c r="BG31" i="5" s="1"/>
  <c r="BG32" i="5" s="1"/>
  <c r="BG33" i="5" s="1"/>
  <c r="BG34" i="5" s="1"/>
  <c r="BG35" i="5" s="1"/>
  <c r="BG36" i="5" s="1"/>
  <c r="BG37" i="5" s="1"/>
  <c r="BG38" i="5" s="1"/>
  <c r="K39" i="5" s="1"/>
  <c r="AQ129" i="6"/>
  <c r="AQ130" i="6" s="1"/>
  <c r="AQ131" i="6" s="1"/>
  <c r="AQ132" i="6" s="1"/>
  <c r="AQ133" i="6" s="1"/>
  <c r="AQ134" i="6" s="1"/>
  <c r="AQ135" i="6" s="1"/>
  <c r="AQ136" i="6" s="1"/>
  <c r="AQ137" i="6" s="1"/>
  <c r="AQ138" i="6" s="1"/>
  <c r="AQ139" i="6" s="1"/>
  <c r="AQ140" i="6" s="1"/>
  <c r="AQ141" i="6" s="1"/>
  <c r="AQ142" i="6" s="1"/>
  <c r="AQ143" i="6" s="1"/>
  <c r="AQ144" i="6" s="1"/>
  <c r="AQ2" i="5" s="1"/>
  <c r="U128" i="6"/>
  <c r="V128" i="6" s="1"/>
  <c r="W130" i="6"/>
  <c r="AW130" i="6" s="1"/>
  <c r="AW131" i="6" s="1"/>
  <c r="AW132" i="6" s="1"/>
  <c r="AW133" i="6" s="1"/>
  <c r="AW134" i="6" s="1"/>
  <c r="AW135" i="6" s="1"/>
  <c r="E136" i="6" s="1"/>
  <c r="BH130" i="6"/>
  <c r="BH131" i="6" s="1"/>
  <c r="BH132" i="6" s="1"/>
  <c r="BH133" i="6" s="1"/>
  <c r="BH134" i="6" s="1"/>
  <c r="BH135" i="6" s="1"/>
  <c r="BH136" i="6" s="1"/>
  <c r="BH137" i="6" s="1"/>
  <c r="BH138" i="6" s="1"/>
  <c r="BH139" i="6" s="1"/>
  <c r="BH140" i="6" s="1"/>
  <c r="BH141" i="6" s="1"/>
  <c r="BH142" i="6" s="1"/>
  <c r="BH143" i="6" s="1"/>
  <c r="BH144" i="6" s="1"/>
  <c r="BH2" i="5" s="1"/>
  <c r="W126" i="6"/>
  <c r="BC126" i="6" s="1"/>
  <c r="BC127" i="6" s="1"/>
  <c r="BC128" i="6" s="1"/>
  <c r="AR126" i="6"/>
  <c r="AR127" i="6" s="1"/>
  <c r="AR128" i="6" s="1"/>
  <c r="AT7" i="5"/>
  <c r="AT8" i="5" s="1"/>
  <c r="AT9" i="5" s="1"/>
  <c r="AT10" i="5" s="1"/>
  <c r="AT11" i="5" s="1"/>
  <c r="AT12" i="5" s="1"/>
  <c r="AT13" i="5" s="1"/>
  <c r="AT14" i="5" s="1"/>
  <c r="AT15" i="5" s="1"/>
  <c r="AT16" i="5" s="1"/>
  <c r="AT17" i="5" s="1"/>
  <c r="AT18" i="5" s="1"/>
  <c r="AT19" i="5" s="1"/>
  <c r="AT20" i="5" s="1"/>
  <c r="AT21" i="5" s="1"/>
  <c r="AT22" i="5" s="1"/>
  <c r="K23" i="5" s="1"/>
  <c r="U134" i="6"/>
  <c r="V134" i="6" s="1"/>
  <c r="W134" i="6" s="1"/>
  <c r="AB134" i="6" s="1"/>
  <c r="AB135" i="6" s="1"/>
  <c r="AB136" i="6" s="1"/>
  <c r="AB137" i="6" s="1"/>
  <c r="AB138" i="6" s="1"/>
  <c r="AB139" i="6" s="1"/>
  <c r="AB140" i="6" s="1"/>
  <c r="AB141" i="6" s="1"/>
  <c r="AB142" i="6" s="1"/>
  <c r="AB143" i="6" s="1"/>
  <c r="AB144" i="6" s="1"/>
  <c r="AB2" i="5" s="1"/>
  <c r="U127" i="6"/>
  <c r="V127" i="6" s="1"/>
  <c r="W127" i="6" s="1"/>
  <c r="AA127" i="6" s="1"/>
  <c r="AA128" i="6" s="1"/>
  <c r="AG7" i="5"/>
  <c r="AG8" i="5" s="1"/>
  <c r="AG9" i="5" s="1"/>
  <c r="AG10" i="5" s="1"/>
  <c r="AG11" i="5" s="1"/>
  <c r="AG12" i="5" s="1"/>
  <c r="AG13" i="5" s="1"/>
  <c r="AG14" i="5" s="1"/>
  <c r="AG15" i="5" s="1"/>
  <c r="AG16" i="5" s="1"/>
  <c r="AG17" i="5" s="1"/>
  <c r="AG18" i="5" s="1"/>
  <c r="AG19" i="5" s="1"/>
  <c r="AG20" i="5" s="1"/>
  <c r="AG21" i="5" s="1"/>
  <c r="E22" i="5" s="1"/>
  <c r="AQ3" i="5" l="1"/>
  <c r="AQ4" i="5" s="1"/>
  <c r="AQ5" i="5" s="1"/>
  <c r="AQ6" i="5" s="1"/>
  <c r="AQ7" i="5" s="1"/>
  <c r="AQ8" i="5" s="1"/>
  <c r="AQ9" i="5" s="1"/>
  <c r="AQ10" i="5" s="1"/>
  <c r="AQ11" i="5" s="1"/>
  <c r="AQ12" i="5" s="1"/>
  <c r="AQ13" i="5" s="1"/>
  <c r="AQ14" i="5" s="1"/>
  <c r="AQ15" i="5" s="1"/>
  <c r="AQ16" i="5" s="1"/>
  <c r="K17" i="5" s="1"/>
  <c r="F31" i="1"/>
  <c r="AX3" i="5"/>
  <c r="AX4" i="5" s="1"/>
  <c r="AX5" i="5" s="1"/>
  <c r="AX6" i="5" s="1"/>
  <c r="AX7" i="5" s="1"/>
  <c r="AX8" i="5" s="1"/>
  <c r="AX9" i="5" s="1"/>
  <c r="AX10" i="5" s="1"/>
  <c r="AX11" i="5" s="1"/>
  <c r="K12" i="5" s="1"/>
  <c r="F9" i="1"/>
  <c r="U39" i="5"/>
  <c r="V39" i="5" s="1"/>
  <c r="BF129" i="6"/>
  <c r="BF130" i="6" s="1"/>
  <c r="BF131" i="6" s="1"/>
  <c r="BF132" i="6" s="1"/>
  <c r="BF133" i="6" s="1"/>
  <c r="BF134" i="6" s="1"/>
  <c r="BF135" i="6" s="1"/>
  <c r="BF136" i="6" s="1"/>
  <c r="BF137" i="6" s="1"/>
  <c r="BF138" i="6" s="1"/>
  <c r="BF139" i="6" s="1"/>
  <c r="BF140" i="6" s="1"/>
  <c r="BF141" i="6" s="1"/>
  <c r="BF142" i="6" s="1"/>
  <c r="BF143" i="6" s="1"/>
  <c r="BF144" i="6" s="1"/>
  <c r="BF2" i="5" s="1"/>
  <c r="AR129" i="6"/>
  <c r="AR130" i="6" s="1"/>
  <c r="AR131" i="6" s="1"/>
  <c r="AR132" i="6" s="1"/>
  <c r="AR133" i="6" s="1"/>
  <c r="AR134" i="6" s="1"/>
  <c r="AR135" i="6" s="1"/>
  <c r="AR136" i="6" s="1"/>
  <c r="AR137" i="6" s="1"/>
  <c r="AR138" i="6" s="1"/>
  <c r="AR139" i="6" s="1"/>
  <c r="AR140" i="6" s="1"/>
  <c r="AR141" i="6" s="1"/>
  <c r="AR142" i="6" s="1"/>
  <c r="AR143" i="6" s="1"/>
  <c r="AR144" i="6" s="1"/>
  <c r="AR2" i="5" s="1"/>
  <c r="BC129" i="6"/>
  <c r="BC130" i="6" s="1"/>
  <c r="BC131" i="6" s="1"/>
  <c r="BC132" i="6" s="1"/>
  <c r="BC133" i="6" s="1"/>
  <c r="BC134" i="6" s="1"/>
  <c r="BC135" i="6" s="1"/>
  <c r="BC136" i="6" s="1"/>
  <c r="BC137" i="6" s="1"/>
  <c r="BC138" i="6" s="1"/>
  <c r="BC139" i="6" s="1"/>
  <c r="K140" i="6" s="1"/>
  <c r="AD127" i="6"/>
  <c r="AD128" i="6" s="1"/>
  <c r="AJ129" i="6"/>
  <c r="AJ130" i="6" s="1"/>
  <c r="AJ131" i="6" s="1"/>
  <c r="AJ132" i="6" s="1"/>
  <c r="AJ133" i="6" s="1"/>
  <c r="AJ134" i="6" s="1"/>
  <c r="AJ135" i="6" s="1"/>
  <c r="AJ136" i="6" s="1"/>
  <c r="E137" i="6" s="1"/>
  <c r="U140" i="6"/>
  <c r="V140" i="6" s="1"/>
  <c r="W140" i="6" s="1"/>
  <c r="AM3" i="5"/>
  <c r="E4" i="5" s="1"/>
  <c r="F2" i="1"/>
  <c r="AB3" i="5"/>
  <c r="AB4" i="5" s="1"/>
  <c r="AB5" i="5" s="1"/>
  <c r="AB6" i="5" s="1"/>
  <c r="AB7" i="5" s="1"/>
  <c r="AB8" i="5" s="1"/>
  <c r="AB9" i="5" s="1"/>
  <c r="AB10" i="5" s="1"/>
  <c r="AB11" i="5" s="1"/>
  <c r="E12" i="5" s="1"/>
  <c r="F6" i="1"/>
  <c r="U136" i="6"/>
  <c r="V136" i="6" s="1"/>
  <c r="W136" i="6" s="1"/>
  <c r="AN136" i="6" s="1"/>
  <c r="AN137" i="6" s="1"/>
  <c r="AN138" i="6" s="1"/>
  <c r="AN139" i="6" s="1"/>
  <c r="AN140" i="6" s="1"/>
  <c r="AN141" i="6" s="1"/>
  <c r="AN142" i="6" s="1"/>
  <c r="AN143" i="6" s="1"/>
  <c r="AN144" i="6" s="1"/>
  <c r="AN2" i="5" s="1"/>
  <c r="BH3" i="5"/>
  <c r="BH4" i="5" s="1"/>
  <c r="BH5" i="5" s="1"/>
  <c r="BH6" i="5" s="1"/>
  <c r="BH7" i="5" s="1"/>
  <c r="BH8" i="5" s="1"/>
  <c r="BH9" i="5" s="1"/>
  <c r="BH10" i="5" s="1"/>
  <c r="BH11" i="5" s="1"/>
  <c r="BH12" i="5" s="1"/>
  <c r="BH13" i="5" s="1"/>
  <c r="BH14" i="5" s="1"/>
  <c r="BH15" i="5" s="1"/>
  <c r="E16" i="5" s="1"/>
  <c r="F27" i="1"/>
  <c r="AH134" i="6"/>
  <c r="AH135" i="6" s="1"/>
  <c r="AH136" i="6" s="1"/>
  <c r="AH137" i="6" s="1"/>
  <c r="AH138" i="6" s="1"/>
  <c r="AH139" i="6" s="1"/>
  <c r="AH140" i="6" s="1"/>
  <c r="E141" i="6" s="1"/>
  <c r="W128" i="6"/>
  <c r="AV128" i="6" s="1"/>
  <c r="BA128" i="6"/>
  <c r="AA129" i="6"/>
  <c r="AA130" i="6" s="1"/>
  <c r="AA131" i="6" s="1"/>
  <c r="AA132" i="6" s="1"/>
  <c r="AA133" i="6" s="1"/>
  <c r="AA134" i="6" s="1"/>
  <c r="AA135" i="6" s="1"/>
  <c r="AA136" i="6" s="1"/>
  <c r="AA137" i="6" s="1"/>
  <c r="AA138" i="6" s="1"/>
  <c r="AA139" i="6" s="1"/>
  <c r="AA140" i="6" s="1"/>
  <c r="AA141" i="6" s="1"/>
  <c r="AA142" i="6" s="1"/>
  <c r="AA143" i="6" s="1"/>
  <c r="AA144" i="6" s="1"/>
  <c r="AA2" i="5" s="1"/>
  <c r="AR3" i="5" l="1"/>
  <c r="AR4" i="5" s="1"/>
  <c r="AR5" i="5" s="1"/>
  <c r="AR6" i="5" s="1"/>
  <c r="AR7" i="5" s="1"/>
  <c r="AR8" i="5" s="1"/>
  <c r="E9" i="5" s="1"/>
  <c r="F25" i="1"/>
  <c r="AA3" i="5"/>
  <c r="AA4" i="5" s="1"/>
  <c r="AA5" i="5" s="1"/>
  <c r="AA6" i="5" s="1"/>
  <c r="AA7" i="5" s="1"/>
  <c r="AA8" i="5" s="1"/>
  <c r="AA9" i="5" s="1"/>
  <c r="K10" i="5" s="1"/>
  <c r="F20" i="1"/>
  <c r="BF3" i="5"/>
  <c r="BF4" i="5" s="1"/>
  <c r="BF5" i="5" s="1"/>
  <c r="BF6" i="5" s="1"/>
  <c r="BF7" i="5" s="1"/>
  <c r="BF8" i="5" s="1"/>
  <c r="BF9" i="5" s="1"/>
  <c r="BF10" i="5" s="1"/>
  <c r="BF11" i="5" s="1"/>
  <c r="BF12" i="5" s="1"/>
  <c r="BF13" i="5" s="1"/>
  <c r="K14" i="5" s="1"/>
  <c r="F17" i="1"/>
  <c r="BA129" i="6"/>
  <c r="BA130" i="6" s="1"/>
  <c r="BA131" i="6" s="1"/>
  <c r="BA132" i="6" s="1"/>
  <c r="BA133" i="6" s="1"/>
  <c r="BA134" i="6" s="1"/>
  <c r="BA135" i="6" s="1"/>
  <c r="BA136" i="6" s="1"/>
  <c r="BA137" i="6" s="1"/>
  <c r="BA138" i="6" s="1"/>
  <c r="BA139" i="6" s="1"/>
  <c r="BA140" i="6" s="1"/>
  <c r="BA141" i="6" s="1"/>
  <c r="BA142" i="6" s="1"/>
  <c r="BA143" i="6" s="1"/>
  <c r="BA144" i="6" s="1"/>
  <c r="BA2" i="5" s="1"/>
  <c r="AF140" i="6"/>
  <c r="AF141" i="6" s="1"/>
  <c r="AF142" i="6" s="1"/>
  <c r="AF143" i="6" s="1"/>
  <c r="AF144" i="6" s="1"/>
  <c r="AF2" i="5" s="1"/>
  <c r="AV129" i="6"/>
  <c r="AV130" i="6" s="1"/>
  <c r="AV131" i="6" s="1"/>
  <c r="AV132" i="6" s="1"/>
  <c r="AV133" i="6" s="1"/>
  <c r="AV134" i="6" s="1"/>
  <c r="K135" i="6" s="1"/>
  <c r="W39" i="5"/>
  <c r="BG39" i="5" s="1"/>
  <c r="BG40" i="5" s="1"/>
  <c r="BG41" i="5" s="1"/>
  <c r="BG42" i="5" s="1"/>
  <c r="BG43" i="5" s="1"/>
  <c r="BG44" i="5" s="1"/>
  <c r="BG45" i="5" s="1"/>
  <c r="BG46" i="5" s="1"/>
  <c r="BG47" i="5" s="1"/>
  <c r="BG48" i="5" s="1"/>
  <c r="BG49" i="5" s="1"/>
  <c r="BG50" i="5" s="1"/>
  <c r="BG51" i="5" s="1"/>
  <c r="BG52" i="5" s="1"/>
  <c r="BG53" i="5" s="1"/>
  <c r="BG54" i="5" s="1"/>
  <c r="BG55" i="5" s="1"/>
  <c r="BG56" i="5" s="1"/>
  <c r="BG57" i="5" s="1"/>
  <c r="BG58" i="5" s="1"/>
  <c r="BG59" i="5" s="1"/>
  <c r="BG60" i="5" s="1"/>
  <c r="BG61" i="5" s="1"/>
  <c r="E62" i="5" s="1"/>
  <c r="AC39" i="5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AC50" i="5" s="1"/>
  <c r="AC51" i="5" s="1"/>
  <c r="AC52" i="5" s="1"/>
  <c r="AC53" i="5" s="1"/>
  <c r="AC54" i="5" s="1"/>
  <c r="E55" i="5" s="1"/>
  <c r="U12" i="5"/>
  <c r="V12" i="5" s="1"/>
  <c r="W12" i="5" s="1"/>
  <c r="U137" i="6"/>
  <c r="V137" i="6" s="1"/>
  <c r="W137" i="6" s="1"/>
  <c r="AP137" i="6" s="1"/>
  <c r="AP138" i="6" s="1"/>
  <c r="AP139" i="6" s="1"/>
  <c r="AP140" i="6" s="1"/>
  <c r="AP141" i="6" s="1"/>
  <c r="AP142" i="6" s="1"/>
  <c r="AP143" i="6" s="1"/>
  <c r="AP144" i="6" s="1"/>
  <c r="AP2" i="5" s="1"/>
  <c r="AD129" i="6"/>
  <c r="AD130" i="6" s="1"/>
  <c r="AD131" i="6" s="1"/>
  <c r="AD132" i="6" s="1"/>
  <c r="AD133" i="6" s="1"/>
  <c r="AD134" i="6" s="1"/>
  <c r="AD135" i="6" s="1"/>
  <c r="AD136" i="6" s="1"/>
  <c r="AD137" i="6" s="1"/>
  <c r="E138" i="6" s="1"/>
  <c r="BH16" i="5"/>
  <c r="BH17" i="5" s="1"/>
  <c r="BH18" i="5" s="1"/>
  <c r="BH19" i="5" s="1"/>
  <c r="BH20" i="5" s="1"/>
  <c r="BH21" i="5" s="1"/>
  <c r="BH22" i="5" s="1"/>
  <c r="BH23" i="5" s="1"/>
  <c r="BH24" i="5" s="1"/>
  <c r="K25" i="5" s="1"/>
  <c r="U16" i="5"/>
  <c r="V16" i="5" s="1"/>
  <c r="W16" i="5" s="1"/>
  <c r="AZ16" i="5" s="1"/>
  <c r="AZ17" i="5" s="1"/>
  <c r="AZ18" i="5" s="1"/>
  <c r="AZ19" i="5" s="1"/>
  <c r="AZ20" i="5" s="1"/>
  <c r="AZ21" i="5" s="1"/>
  <c r="AZ22" i="5" s="1"/>
  <c r="AZ23" i="5" s="1"/>
  <c r="E24" i="5" s="1"/>
  <c r="AX12" i="5"/>
  <c r="AX13" i="5" s="1"/>
  <c r="AX14" i="5" s="1"/>
  <c r="AX15" i="5" s="1"/>
  <c r="AX16" i="5" s="1"/>
  <c r="AX17" i="5" s="1"/>
  <c r="K18" i="5" s="1"/>
  <c r="AN3" i="5"/>
  <c r="AN4" i="5" s="1"/>
  <c r="AN5" i="5" s="1"/>
  <c r="E6" i="5" s="1"/>
  <c r="F14" i="1"/>
  <c r="BC140" i="6"/>
  <c r="BC141" i="6" s="1"/>
  <c r="BC142" i="6" s="1"/>
  <c r="K143" i="6" s="1"/>
  <c r="AW136" i="6"/>
  <c r="AW137" i="6" s="1"/>
  <c r="AW138" i="6" s="1"/>
  <c r="K139" i="6" s="1"/>
  <c r="U17" i="5"/>
  <c r="V17" i="5" s="1"/>
  <c r="BA3" i="5" l="1"/>
  <c r="BA4" i="5" s="1"/>
  <c r="BA5" i="5" s="1"/>
  <c r="BA6" i="5" s="1"/>
  <c r="BA7" i="5" s="1"/>
  <c r="BA8" i="5" s="1"/>
  <c r="BA9" i="5" s="1"/>
  <c r="BA10" i="5" s="1"/>
  <c r="BA11" i="5" s="1"/>
  <c r="BA12" i="5" s="1"/>
  <c r="E13" i="5" s="1"/>
  <c r="F10" i="1"/>
  <c r="AF3" i="5"/>
  <c r="AF4" i="5" s="1"/>
  <c r="AF5" i="5" s="1"/>
  <c r="K6" i="5" s="1"/>
  <c r="F12" i="1"/>
  <c r="U138" i="6"/>
  <c r="V138" i="6" s="1"/>
  <c r="W138" i="6" s="1"/>
  <c r="AI138" i="6" s="1"/>
  <c r="AI139" i="6" s="1"/>
  <c r="AI140" i="6" s="1"/>
  <c r="AI141" i="6" s="1"/>
  <c r="AI142" i="6" s="1"/>
  <c r="AI143" i="6" s="1"/>
  <c r="AI144" i="6" s="1"/>
  <c r="AI2" i="5" s="1"/>
  <c r="W17" i="5"/>
  <c r="AQ17" i="5" s="1"/>
  <c r="AQ18" i="5" s="1"/>
  <c r="AQ19" i="5" s="1"/>
  <c r="AQ20" i="5" s="1"/>
  <c r="AQ21" i="5" s="1"/>
  <c r="AQ22" i="5" s="1"/>
  <c r="AQ23" i="5" s="1"/>
  <c r="AQ24" i="5" s="1"/>
  <c r="AQ25" i="5" s="1"/>
  <c r="AQ26" i="5" s="1"/>
  <c r="AQ27" i="5" s="1"/>
  <c r="AQ28" i="5" s="1"/>
  <c r="AQ29" i="5" s="1"/>
  <c r="AQ30" i="5" s="1"/>
  <c r="E31" i="5" s="1"/>
  <c r="BB17" i="5"/>
  <c r="BB18" i="5" s="1"/>
  <c r="BB19" i="5" s="1"/>
  <c r="BB20" i="5" s="1"/>
  <c r="BB21" i="5" s="1"/>
  <c r="BB22" i="5" s="1"/>
  <c r="BB23" i="5" s="1"/>
  <c r="BB24" i="5" s="1"/>
  <c r="BB25" i="5" s="1"/>
  <c r="BB26" i="5" s="1"/>
  <c r="BB27" i="5" s="1"/>
  <c r="BB28" i="5" s="1"/>
  <c r="BB29" i="5" s="1"/>
  <c r="BB30" i="5" s="1"/>
  <c r="BB31" i="5" s="1"/>
  <c r="K32" i="5" s="1"/>
  <c r="AP3" i="5"/>
  <c r="AP4" i="5" s="1"/>
  <c r="AP5" i="5" s="1"/>
  <c r="AP6" i="5" s="1"/>
  <c r="AP7" i="5" s="1"/>
  <c r="AP8" i="5" s="1"/>
  <c r="AP9" i="5" s="1"/>
  <c r="AP10" i="5" s="1"/>
  <c r="AP11" i="5" s="1"/>
  <c r="AP12" i="5" s="1"/>
  <c r="AP13" i="5" s="1"/>
  <c r="AP14" i="5" s="1"/>
  <c r="K15" i="5" s="1"/>
  <c r="F22" i="1"/>
  <c r="AJ137" i="6"/>
  <c r="AJ138" i="6" s="1"/>
  <c r="E139" i="6" s="1"/>
  <c r="U135" i="6"/>
  <c r="V135" i="6" s="1"/>
  <c r="AB12" i="5"/>
  <c r="AB13" i="5" s="1"/>
  <c r="AB14" i="5" s="1"/>
  <c r="AB15" i="5" s="1"/>
  <c r="AB16" i="5" s="1"/>
  <c r="AB17" i="5" s="1"/>
  <c r="AB18" i="5" s="1"/>
  <c r="E19" i="5" s="1"/>
  <c r="U10" i="5"/>
  <c r="V10" i="5" s="1"/>
  <c r="U6" i="5"/>
  <c r="V6" i="5" s="1"/>
  <c r="W6" i="5" s="1"/>
  <c r="U15" i="5" l="1"/>
  <c r="V15" i="5" s="1"/>
  <c r="AI3" i="5"/>
  <c r="AI4" i="5" s="1"/>
  <c r="K5" i="5" s="1"/>
  <c r="F16" i="1"/>
  <c r="AD138" i="6"/>
  <c r="AD139" i="6" s="1"/>
  <c r="AD140" i="6" s="1"/>
  <c r="K141" i="6" s="1"/>
  <c r="W10" i="5"/>
  <c r="AA10" i="5" s="1"/>
  <c r="AA11" i="5" s="1"/>
  <c r="AA12" i="5" s="1"/>
  <c r="AA13" i="5" s="1"/>
  <c r="AA14" i="5" s="1"/>
  <c r="AA15" i="5" s="1"/>
  <c r="AA16" i="5" s="1"/>
  <c r="AA17" i="5" s="1"/>
  <c r="AA18" i="5" s="1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E32" i="5" s="1"/>
  <c r="AU10" i="5"/>
  <c r="AU11" i="5" s="1"/>
  <c r="AU12" i="5" s="1"/>
  <c r="AU13" i="5" s="1"/>
  <c r="AU14" i="5" s="1"/>
  <c r="AU15" i="5" s="1"/>
  <c r="AU16" i="5" s="1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AU30" i="5" s="1"/>
  <c r="K31" i="5" s="1"/>
  <c r="W135" i="6"/>
  <c r="AV135" i="6" s="1"/>
  <c r="AV136" i="6" s="1"/>
  <c r="AV137" i="6" s="1"/>
  <c r="AV138" i="6" s="1"/>
  <c r="AV139" i="6" s="1"/>
  <c r="AV140" i="6" s="1"/>
  <c r="AV141" i="6" s="1"/>
  <c r="AV142" i="6" s="1"/>
  <c r="E143" i="6" s="1"/>
  <c r="AL135" i="6"/>
  <c r="AL136" i="6" s="1"/>
  <c r="AL137" i="6" s="1"/>
  <c r="AL138" i="6" s="1"/>
  <c r="AL139" i="6" s="1"/>
  <c r="AL140" i="6" s="1"/>
  <c r="AL141" i="6" s="1"/>
  <c r="AL142" i="6" s="1"/>
  <c r="AL143" i="6" s="1"/>
  <c r="AL144" i="6" s="1"/>
  <c r="AL2" i="5" s="1"/>
  <c r="AF6" i="5"/>
  <c r="AF7" i="5" s="1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K21" i="5" s="1"/>
  <c r="AN6" i="5"/>
  <c r="AN7" i="5" s="1"/>
  <c r="AN8" i="5" s="1"/>
  <c r="AN9" i="5" s="1"/>
  <c r="AN10" i="5" s="1"/>
  <c r="AN11" i="5" s="1"/>
  <c r="AN12" i="5" s="1"/>
  <c r="AN13" i="5" s="1"/>
  <c r="AN14" i="5" s="1"/>
  <c r="AN15" i="5" s="1"/>
  <c r="AN16" i="5" s="1"/>
  <c r="AN17" i="5" s="1"/>
  <c r="AN18" i="5" s="1"/>
  <c r="AN19" i="5" s="1"/>
  <c r="AN20" i="5" s="1"/>
  <c r="AN21" i="5" s="1"/>
  <c r="AN22" i="5" s="1"/>
  <c r="AN23" i="5" s="1"/>
  <c r="AN24" i="5" s="1"/>
  <c r="AN25" i="5" s="1"/>
  <c r="AN26" i="5" s="1"/>
  <c r="AN27" i="5" s="1"/>
  <c r="AN28" i="5" s="1"/>
  <c r="AN29" i="5" s="1"/>
  <c r="E30" i="5" s="1"/>
  <c r="U139" i="6"/>
  <c r="V139" i="6" s="1"/>
  <c r="W139" i="6" s="1"/>
  <c r="AW139" i="6" s="1"/>
  <c r="AW140" i="6" s="1"/>
  <c r="AW141" i="6" s="1"/>
  <c r="AW142" i="6" s="1"/>
  <c r="AW143" i="6" s="1"/>
  <c r="AW144" i="6" s="1"/>
  <c r="AW2" i="5" s="1"/>
  <c r="AL3" i="5" l="1"/>
  <c r="K4" i="5" s="1"/>
  <c r="F7" i="1"/>
  <c r="AW3" i="5"/>
  <c r="AW4" i="5" s="1"/>
  <c r="AW5" i="5" s="1"/>
  <c r="AW6" i="5" s="1"/>
  <c r="AW7" i="5" s="1"/>
  <c r="AW8" i="5" s="1"/>
  <c r="AW9" i="5" s="1"/>
  <c r="AW10" i="5" s="1"/>
  <c r="AW11" i="5" s="1"/>
  <c r="AW12" i="5" s="1"/>
  <c r="AW13" i="5" s="1"/>
  <c r="E14" i="5" s="1"/>
  <c r="F13" i="1"/>
  <c r="U143" i="6"/>
  <c r="V143" i="6" s="1"/>
  <c r="W143" i="6" s="1"/>
  <c r="BC143" i="6" s="1"/>
  <c r="BC144" i="6" s="1"/>
  <c r="BC2" i="5" s="1"/>
  <c r="U32" i="5"/>
  <c r="V32" i="5" s="1"/>
  <c r="W32" i="5" s="1"/>
  <c r="BB32" i="5" s="1"/>
  <c r="BB33" i="5" s="1"/>
  <c r="BB34" i="5" s="1"/>
  <c r="BB35" i="5" s="1"/>
  <c r="BB36" i="5" s="1"/>
  <c r="BB37" i="5" s="1"/>
  <c r="BB38" i="5" s="1"/>
  <c r="BB39" i="5" s="1"/>
  <c r="BB40" i="5" s="1"/>
  <c r="BB41" i="5" s="1"/>
  <c r="BB42" i="5" s="1"/>
  <c r="BB43" i="5" s="1"/>
  <c r="BB44" i="5" s="1"/>
  <c r="BB45" i="5" s="1"/>
  <c r="BB46" i="5" s="1"/>
  <c r="K47" i="5" s="1"/>
  <c r="U31" i="5"/>
  <c r="V31" i="5" s="1"/>
  <c r="AJ139" i="6"/>
  <c r="AJ140" i="6" s="1"/>
  <c r="AJ141" i="6" s="1"/>
  <c r="E142" i="6" s="1"/>
  <c r="U141" i="6"/>
  <c r="V141" i="6" s="1"/>
  <c r="W15" i="5"/>
  <c r="AP15" i="5" s="1"/>
  <c r="AP16" i="5" s="1"/>
  <c r="AP17" i="5" s="1"/>
  <c r="AP18" i="5" s="1"/>
  <c r="AP19" i="5" s="1"/>
  <c r="AP20" i="5" s="1"/>
  <c r="E21" i="5" s="1"/>
  <c r="AE15" i="5"/>
  <c r="AE16" i="5" s="1"/>
  <c r="AE17" i="5" s="1"/>
  <c r="AE18" i="5" s="1"/>
  <c r="AE19" i="5" s="1"/>
  <c r="AE20" i="5" s="1"/>
  <c r="AE21" i="5" s="1"/>
  <c r="AE22" i="5" s="1"/>
  <c r="AE23" i="5" s="1"/>
  <c r="AE24" i="5" s="1"/>
  <c r="AE25" i="5" s="1"/>
  <c r="AE26" i="5" s="1"/>
  <c r="AE27" i="5" s="1"/>
  <c r="AE28" i="5" s="1"/>
  <c r="AE29" i="5" s="1"/>
  <c r="K30" i="5" s="1"/>
  <c r="U30" i="5" s="1"/>
  <c r="V30" i="5" s="1"/>
  <c r="W30" i="5" l="1"/>
  <c r="AN30" i="5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AN44" i="5" s="1"/>
  <c r="K45" i="5" s="1"/>
  <c r="AA32" i="5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E46" i="5" s="1"/>
  <c r="AV143" i="6"/>
  <c r="K144" i="6" s="1"/>
  <c r="U14" i="5"/>
  <c r="V14" i="5" s="1"/>
  <c r="W14" i="5" s="1"/>
  <c r="BF14" i="5" s="1"/>
  <c r="BF15" i="5" s="1"/>
  <c r="BF16" i="5" s="1"/>
  <c r="BF17" i="5" s="1"/>
  <c r="BF18" i="5" s="1"/>
  <c r="BF19" i="5" s="1"/>
  <c r="E20" i="5" s="1"/>
  <c r="AE30" i="5"/>
  <c r="AE31" i="5" s="1"/>
  <c r="AE32" i="5" s="1"/>
  <c r="AE33" i="5" s="1"/>
  <c r="AE34" i="5" s="1"/>
  <c r="AE35" i="5" s="1"/>
  <c r="AE36" i="5" s="1"/>
  <c r="AE37" i="5" s="1"/>
  <c r="AE38" i="5" s="1"/>
  <c r="AE39" i="5" s="1"/>
  <c r="AE40" i="5" s="1"/>
  <c r="AE41" i="5" s="1"/>
  <c r="AE42" i="5" s="1"/>
  <c r="AE43" i="5" s="1"/>
  <c r="E44" i="5" s="1"/>
  <c r="W31" i="5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E47" i="5" s="1"/>
  <c r="AQ31" i="5"/>
  <c r="AQ32" i="5" s="1"/>
  <c r="AQ33" i="5" s="1"/>
  <c r="AQ34" i="5" s="1"/>
  <c r="AQ35" i="5" s="1"/>
  <c r="AQ36" i="5" s="1"/>
  <c r="AQ37" i="5" s="1"/>
  <c r="AQ38" i="5" s="1"/>
  <c r="AQ39" i="5" s="1"/>
  <c r="AQ40" i="5" s="1"/>
  <c r="AQ41" i="5" s="1"/>
  <c r="AQ42" i="5" s="1"/>
  <c r="AQ43" i="5" s="1"/>
  <c r="AQ44" i="5" s="1"/>
  <c r="AQ45" i="5" s="1"/>
  <c r="K46" i="5" s="1"/>
  <c r="U21" i="5"/>
  <c r="V21" i="5" s="1"/>
  <c r="W21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K44" i="5" s="1"/>
  <c r="U4" i="5"/>
  <c r="V4" i="5" s="1"/>
  <c r="BC3" i="5"/>
  <c r="BC4" i="5" s="1"/>
  <c r="BC5" i="5" s="1"/>
  <c r="BC6" i="5" s="1"/>
  <c r="BC7" i="5" s="1"/>
  <c r="BC8" i="5" s="1"/>
  <c r="K9" i="5" s="1"/>
  <c r="F26" i="1"/>
  <c r="W141" i="6"/>
  <c r="AD141" i="6" s="1"/>
  <c r="K142" i="6" s="1"/>
  <c r="AH141" i="6"/>
  <c r="AH142" i="6" s="1"/>
  <c r="AH143" i="6" s="1"/>
  <c r="AH144" i="6" s="1"/>
  <c r="AH2" i="5" s="1"/>
  <c r="U44" i="5" l="1"/>
  <c r="V44" i="5" s="1"/>
  <c r="W44" i="5" s="1"/>
  <c r="AW14" i="5"/>
  <c r="AW15" i="5" s="1"/>
  <c r="AW16" i="5" s="1"/>
  <c r="AW17" i="5" s="1"/>
  <c r="AW18" i="5" s="1"/>
  <c r="AW19" i="5" s="1"/>
  <c r="AW20" i="5" s="1"/>
  <c r="AW21" i="5" s="1"/>
  <c r="AW22" i="5" s="1"/>
  <c r="AW23" i="5" s="1"/>
  <c r="AW24" i="5" s="1"/>
  <c r="AW25" i="5" s="1"/>
  <c r="AW26" i="5" s="1"/>
  <c r="AW27" i="5" s="1"/>
  <c r="AW28" i="5" s="1"/>
  <c r="E29" i="5" s="1"/>
  <c r="U46" i="5"/>
  <c r="V46" i="5" s="1"/>
  <c r="W46" i="5" s="1"/>
  <c r="AQ46" i="5" s="1"/>
  <c r="AQ47" i="5" s="1"/>
  <c r="AQ48" i="5" s="1"/>
  <c r="AQ49" i="5" s="1"/>
  <c r="AQ50" i="5" s="1"/>
  <c r="AQ51" i="5" s="1"/>
  <c r="AQ52" i="5" s="1"/>
  <c r="AQ53" i="5" s="1"/>
  <c r="AQ54" i="5" s="1"/>
  <c r="AQ55" i="5" s="1"/>
  <c r="AQ56" i="5" s="1"/>
  <c r="AQ57" i="5" s="1"/>
  <c r="AQ58" i="5" s="1"/>
  <c r="AQ59" i="5" s="1"/>
  <c r="AQ60" i="5" s="1"/>
  <c r="AQ61" i="5" s="1"/>
  <c r="AQ62" i="5" s="1"/>
  <c r="AQ63" i="5" s="1"/>
  <c r="AQ64" i="5" s="1"/>
  <c r="K3" i="5"/>
  <c r="F11" i="1"/>
  <c r="W4" i="5"/>
  <c r="AL4" i="5" s="1"/>
  <c r="AL5" i="5" s="1"/>
  <c r="AL6" i="5" s="1"/>
  <c r="AL7" i="5" s="1"/>
  <c r="AL8" i="5" s="1"/>
  <c r="AL9" i="5" s="1"/>
  <c r="AL10" i="5" s="1"/>
  <c r="AL11" i="5" s="1"/>
  <c r="AL12" i="5" s="1"/>
  <c r="AL13" i="5" s="1"/>
  <c r="AL14" i="5" s="1"/>
  <c r="AL15" i="5" s="1"/>
  <c r="AL16" i="5" s="1"/>
  <c r="AL17" i="5" s="1"/>
  <c r="AL18" i="5" s="1"/>
  <c r="AL19" i="5" s="1"/>
  <c r="AL20" i="5" s="1"/>
  <c r="AL21" i="5" s="1"/>
  <c r="AL22" i="5" s="1"/>
  <c r="AL23" i="5" s="1"/>
  <c r="AL24" i="5" s="1"/>
  <c r="AL25" i="5" s="1"/>
  <c r="AL26" i="5" s="1"/>
  <c r="AL27" i="5" s="1"/>
  <c r="E28" i="5" s="1"/>
  <c r="AM4" i="5"/>
  <c r="AM5" i="5" s="1"/>
  <c r="AM6" i="5" s="1"/>
  <c r="AM7" i="5" s="1"/>
  <c r="AM8" i="5" s="1"/>
  <c r="AM9" i="5" s="1"/>
  <c r="AM10" i="5" s="1"/>
  <c r="AM11" i="5" s="1"/>
  <c r="AM12" i="5" s="1"/>
  <c r="AM13" i="5" s="1"/>
  <c r="AM14" i="5" s="1"/>
  <c r="AM15" i="5" s="1"/>
  <c r="AM16" i="5" s="1"/>
  <c r="AM17" i="5" s="1"/>
  <c r="AM18" i="5" s="1"/>
  <c r="AM19" i="5" s="1"/>
  <c r="AM20" i="5" s="1"/>
  <c r="AM21" i="5" s="1"/>
  <c r="AM22" i="5" s="1"/>
  <c r="AM23" i="5" s="1"/>
  <c r="AM24" i="5" s="1"/>
  <c r="AM25" i="5" s="1"/>
  <c r="AM26" i="5" s="1"/>
  <c r="K27" i="5" s="1"/>
  <c r="U142" i="6"/>
  <c r="V142" i="6" s="1"/>
  <c r="U47" i="5"/>
  <c r="V47" i="5" s="1"/>
  <c r="W47" i="5" s="1"/>
  <c r="BB47" i="5" s="1"/>
  <c r="BB48" i="5" s="1"/>
  <c r="BB49" i="5" s="1"/>
  <c r="BB50" i="5" s="1"/>
  <c r="BB51" i="5" s="1"/>
  <c r="BB52" i="5" s="1"/>
  <c r="BB53" i="5" s="1"/>
  <c r="BB54" i="5" s="1"/>
  <c r="BB55" i="5" s="1"/>
  <c r="BB56" i="5" s="1"/>
  <c r="BB57" i="5" s="1"/>
  <c r="BB58" i="5" s="1"/>
  <c r="BB59" i="5" s="1"/>
  <c r="BB60" i="5" s="1"/>
  <c r="BB61" i="5" s="1"/>
  <c r="K62" i="5" s="1"/>
  <c r="U9" i="5"/>
  <c r="V9" i="5" s="1"/>
  <c r="AF44" i="5"/>
  <c r="AF45" i="5" s="1"/>
  <c r="AF46" i="5" s="1"/>
  <c r="AF47" i="5" s="1"/>
  <c r="AF48" i="5" s="1"/>
  <c r="AF49" i="5" s="1"/>
  <c r="E50" i="5" s="1"/>
  <c r="AP21" i="5"/>
  <c r="AP22" i="5" s="1"/>
  <c r="AP23" i="5" s="1"/>
  <c r="AP24" i="5" s="1"/>
  <c r="AP25" i="5" s="1"/>
  <c r="AP26" i="5" s="1"/>
  <c r="AP27" i="5" s="1"/>
  <c r="AP28" i="5" s="1"/>
  <c r="AP29" i="5" s="1"/>
  <c r="AP30" i="5" s="1"/>
  <c r="AP31" i="5" s="1"/>
  <c r="AP32" i="5" s="1"/>
  <c r="AP33" i="5" s="1"/>
  <c r="AP34" i="5" s="1"/>
  <c r="AP35" i="5" s="1"/>
  <c r="AP36" i="5" s="1"/>
  <c r="AP37" i="5" s="1"/>
  <c r="AP38" i="5" s="1"/>
  <c r="AP39" i="5" s="1"/>
  <c r="AP40" i="5" s="1"/>
  <c r="AP41" i="5" s="1"/>
  <c r="AP42" i="5" s="1"/>
  <c r="AP43" i="5" s="1"/>
  <c r="AP44" i="5" s="1"/>
  <c r="E45" i="5" s="1"/>
  <c r="AQ65" i="5" l="1"/>
  <c r="AQ66" i="5" s="1"/>
  <c r="AQ67" i="5" s="1"/>
  <c r="AQ68" i="5" s="1"/>
  <c r="AQ69" i="5" s="1"/>
  <c r="AQ70" i="5" s="1"/>
  <c r="AQ71" i="5" s="1"/>
  <c r="AQ72" i="5" s="1"/>
  <c r="AQ73" i="5" s="1"/>
  <c r="AQ74" i="5" s="1"/>
  <c r="AQ75" i="5" s="1"/>
  <c r="AQ76" i="5" s="1"/>
  <c r="AQ77" i="5" s="1"/>
  <c r="AQ78" i="5" s="1"/>
  <c r="AQ79" i="5" s="1"/>
  <c r="AQ80" i="5" s="1"/>
  <c r="K81" i="5" s="1"/>
  <c r="U45" i="5"/>
  <c r="V45" i="5" s="1"/>
  <c r="W45" i="5" s="1"/>
  <c r="AN45" i="5" s="1"/>
  <c r="AN46" i="5" s="1"/>
  <c r="AN47" i="5" s="1"/>
  <c r="AN48" i="5" s="1"/>
  <c r="AN49" i="5" s="1"/>
  <c r="AN50" i="5" s="1"/>
  <c r="AN51" i="5" s="1"/>
  <c r="AN52" i="5" s="1"/>
  <c r="AN53" i="5" s="1"/>
  <c r="AN54" i="5" s="1"/>
  <c r="AN55" i="5" s="1"/>
  <c r="AN56" i="5" s="1"/>
  <c r="AN57" i="5" s="1"/>
  <c r="AN58" i="5" s="1"/>
  <c r="E59" i="5" s="1"/>
  <c r="AA46" i="5"/>
  <c r="AA47" i="5" s="1"/>
  <c r="AA48" i="5" s="1"/>
  <c r="AA49" i="5" s="1"/>
  <c r="AA50" i="5" s="1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K61" i="5" s="1"/>
  <c r="U3" i="5"/>
  <c r="V3" i="5" s="1"/>
  <c r="W9" i="5"/>
  <c r="BC9" i="5" s="1"/>
  <c r="BC10" i="5" s="1"/>
  <c r="BC11" i="5" s="1"/>
  <c r="BC12" i="5" s="1"/>
  <c r="BC13" i="5" s="1"/>
  <c r="BC14" i="5" s="1"/>
  <c r="BC15" i="5" s="1"/>
  <c r="BC16" i="5" s="1"/>
  <c r="BC17" i="5" s="1"/>
  <c r="BC18" i="5" s="1"/>
  <c r="BC19" i="5" s="1"/>
  <c r="BC20" i="5" s="1"/>
  <c r="BC21" i="5" s="1"/>
  <c r="BC22" i="5" s="1"/>
  <c r="BC23" i="5" s="1"/>
  <c r="BC24" i="5" s="1"/>
  <c r="E25" i="5" s="1"/>
  <c r="AR9" i="5"/>
  <c r="AR10" i="5" s="1"/>
  <c r="AR11" i="5" s="1"/>
  <c r="AR12" i="5" s="1"/>
  <c r="AR13" i="5" s="1"/>
  <c r="AR14" i="5" s="1"/>
  <c r="AR15" i="5" s="1"/>
  <c r="AR16" i="5" s="1"/>
  <c r="AR17" i="5" s="1"/>
  <c r="AR18" i="5" s="1"/>
  <c r="AR19" i="5" s="1"/>
  <c r="AR20" i="5" s="1"/>
  <c r="AR21" i="5" s="1"/>
  <c r="AR22" i="5" s="1"/>
  <c r="AR23" i="5" s="1"/>
  <c r="K24" i="5" s="1"/>
  <c r="AU47" i="5"/>
  <c r="AU48" i="5" s="1"/>
  <c r="AU49" i="5" s="1"/>
  <c r="AU50" i="5" s="1"/>
  <c r="AU51" i="5" s="1"/>
  <c r="AU52" i="5" s="1"/>
  <c r="AU53" i="5" s="1"/>
  <c r="AU54" i="5" s="1"/>
  <c r="K55" i="5" s="1"/>
  <c r="U62" i="5"/>
  <c r="V62" i="5" s="1"/>
  <c r="W142" i="6"/>
  <c r="AD142" i="6" s="1"/>
  <c r="AD143" i="6" s="1"/>
  <c r="AD144" i="6" s="1"/>
  <c r="AD2" i="5" s="1"/>
  <c r="AJ142" i="6"/>
  <c r="AJ143" i="6" s="1"/>
  <c r="E144" i="6" s="1"/>
  <c r="AE44" i="5"/>
  <c r="AE45" i="5" s="1"/>
  <c r="AE46" i="5" s="1"/>
  <c r="AE47" i="5" s="1"/>
  <c r="AE48" i="5" s="1"/>
  <c r="AE49" i="5" s="1"/>
  <c r="AE50" i="5" s="1"/>
  <c r="AE51" i="5" s="1"/>
  <c r="AE52" i="5" s="1"/>
  <c r="AE53" i="5" s="1"/>
  <c r="AE54" i="5" s="1"/>
  <c r="AE55" i="5" s="1"/>
  <c r="AE56" i="5" s="1"/>
  <c r="AE57" i="5" s="1"/>
  <c r="E58" i="5" s="1"/>
  <c r="W3" i="5" l="1"/>
  <c r="AH3" i="5" s="1"/>
  <c r="AH4" i="5" s="1"/>
  <c r="AH5" i="5" s="1"/>
  <c r="AH6" i="5" s="1"/>
  <c r="AH7" i="5" s="1"/>
  <c r="AH8" i="5" s="1"/>
  <c r="AH9" i="5" s="1"/>
  <c r="AH10" i="5" s="1"/>
  <c r="AH11" i="5" s="1"/>
  <c r="AH12" i="5" s="1"/>
  <c r="AH13" i="5" s="1"/>
  <c r="AH14" i="5" s="1"/>
  <c r="AH15" i="5" s="1"/>
  <c r="AH16" i="5" s="1"/>
  <c r="AH17" i="5" s="1"/>
  <c r="E18" i="5" s="1"/>
  <c r="BD3" i="5"/>
  <c r="BD4" i="5" s="1"/>
  <c r="BD5" i="5" s="1"/>
  <c r="BD6" i="5" s="1"/>
  <c r="BD7" i="5" s="1"/>
  <c r="BD8" i="5" s="1"/>
  <c r="BD9" i="5" s="1"/>
  <c r="BD10" i="5" s="1"/>
  <c r="BD11" i="5" s="1"/>
  <c r="BD12" i="5" s="1"/>
  <c r="BD13" i="5" s="1"/>
  <c r="BD14" i="5" s="1"/>
  <c r="BD15" i="5" s="1"/>
  <c r="BD16" i="5" s="1"/>
  <c r="BD17" i="5" s="1"/>
  <c r="BD18" i="5" s="1"/>
  <c r="K19" i="5" s="1"/>
  <c r="U55" i="5"/>
  <c r="V55" i="5" s="1"/>
  <c r="U144" i="6"/>
  <c r="V144" i="6" s="1"/>
  <c r="W144" i="6" s="1"/>
  <c r="AV144" i="6" s="1"/>
  <c r="AV2" i="5" s="1"/>
  <c r="U24" i="5"/>
  <c r="V24" i="5" s="1"/>
  <c r="AD3" i="5"/>
  <c r="AD4" i="5" s="1"/>
  <c r="AD5" i="5" s="1"/>
  <c r="AD6" i="5" s="1"/>
  <c r="AD7" i="5" s="1"/>
  <c r="K8" i="5" s="1"/>
  <c r="F15" i="1"/>
  <c r="W62" i="5"/>
  <c r="BB62" i="5" s="1"/>
  <c r="BB63" i="5" s="1"/>
  <c r="BB64" i="5" s="1"/>
  <c r="BG62" i="5"/>
  <c r="BG63" i="5" s="1"/>
  <c r="BG64" i="5" s="1"/>
  <c r="AP45" i="5"/>
  <c r="AP46" i="5" s="1"/>
  <c r="AP47" i="5" s="1"/>
  <c r="AP48" i="5" s="1"/>
  <c r="AP49" i="5" s="1"/>
  <c r="AP50" i="5" s="1"/>
  <c r="K51" i="5" s="1"/>
  <c r="U61" i="5"/>
  <c r="V61" i="5" s="1"/>
  <c r="U25" i="5"/>
  <c r="V25" i="5" s="1"/>
  <c r="W25" i="5" s="1"/>
  <c r="BH25" i="5" s="1"/>
  <c r="BH26" i="5" s="1"/>
  <c r="BH27" i="5" s="1"/>
  <c r="BH28" i="5" s="1"/>
  <c r="BH29" i="5" s="1"/>
  <c r="BH30" i="5" s="1"/>
  <c r="BH31" i="5" s="1"/>
  <c r="BH32" i="5" s="1"/>
  <c r="BH33" i="5" s="1"/>
  <c r="BH34" i="5" s="1"/>
  <c r="BH35" i="5" s="1"/>
  <c r="BH36" i="5" s="1"/>
  <c r="E37" i="5" s="1"/>
  <c r="W24" i="5" l="1"/>
  <c r="AR24" i="5" s="1"/>
  <c r="AR25" i="5" s="1"/>
  <c r="AR26" i="5" s="1"/>
  <c r="AR27" i="5" s="1"/>
  <c r="AR28" i="5" s="1"/>
  <c r="AR29" i="5" s="1"/>
  <c r="AR30" i="5" s="1"/>
  <c r="AR31" i="5" s="1"/>
  <c r="AR32" i="5" s="1"/>
  <c r="AR33" i="5" s="1"/>
  <c r="AR34" i="5" s="1"/>
  <c r="AR35" i="5" s="1"/>
  <c r="AR36" i="5" s="1"/>
  <c r="K37" i="5" s="1"/>
  <c r="AZ24" i="5"/>
  <c r="AZ25" i="5" s="1"/>
  <c r="AZ26" i="5" s="1"/>
  <c r="AZ27" i="5" s="1"/>
  <c r="AZ28" i="5" s="1"/>
  <c r="AZ29" i="5" s="1"/>
  <c r="AZ30" i="5" s="1"/>
  <c r="AZ31" i="5" s="1"/>
  <c r="AZ32" i="5" s="1"/>
  <c r="AZ33" i="5" s="1"/>
  <c r="AZ34" i="5" s="1"/>
  <c r="AZ35" i="5" s="1"/>
  <c r="AZ36" i="5" s="1"/>
  <c r="AZ37" i="5" s="1"/>
  <c r="E38" i="5" s="1"/>
  <c r="BC25" i="5"/>
  <c r="BC26" i="5" s="1"/>
  <c r="BC27" i="5" s="1"/>
  <c r="BC28" i="5" s="1"/>
  <c r="BC29" i="5" s="1"/>
  <c r="BC30" i="5" s="1"/>
  <c r="BC31" i="5" s="1"/>
  <c r="BC32" i="5" s="1"/>
  <c r="BC33" i="5" s="1"/>
  <c r="BC34" i="5" s="1"/>
  <c r="BC35" i="5" s="1"/>
  <c r="BC36" i="5" s="1"/>
  <c r="BC37" i="5" s="1"/>
  <c r="K38" i="5" s="1"/>
  <c r="AV3" i="5"/>
  <c r="AV4" i="5" s="1"/>
  <c r="E5" i="5" s="1"/>
  <c r="F4" i="1"/>
  <c r="U8" i="5"/>
  <c r="V8" i="5" s="1"/>
  <c r="AJ144" i="6"/>
  <c r="AJ2" i="5" s="1"/>
  <c r="U37" i="5"/>
  <c r="V37" i="5" s="1"/>
  <c r="W37" i="5" s="1"/>
  <c r="W55" i="5"/>
  <c r="AU55" i="5" s="1"/>
  <c r="AU56" i="5" s="1"/>
  <c r="AU57" i="5" s="1"/>
  <c r="AU58" i="5" s="1"/>
  <c r="AU59" i="5" s="1"/>
  <c r="AU60" i="5" s="1"/>
  <c r="AU61" i="5" s="1"/>
  <c r="AU62" i="5" s="1"/>
  <c r="AU63" i="5" s="1"/>
  <c r="AU64" i="5" s="1"/>
  <c r="AC55" i="5"/>
  <c r="AC56" i="5" s="1"/>
  <c r="AC57" i="5" s="1"/>
  <c r="AC58" i="5" s="1"/>
  <c r="AC59" i="5" s="1"/>
  <c r="AC60" i="5" s="1"/>
  <c r="AC61" i="5" s="1"/>
  <c r="AC62" i="5" s="1"/>
  <c r="AC63" i="5" s="1"/>
  <c r="AC64" i="5" s="1"/>
  <c r="W61" i="5"/>
  <c r="AA61" i="5" s="1"/>
  <c r="AA62" i="5" s="1"/>
  <c r="AA63" i="5" s="1"/>
  <c r="AA64" i="5" s="1"/>
  <c r="BE61" i="5"/>
  <c r="BE62" i="5" s="1"/>
  <c r="BE63" i="5" s="1"/>
  <c r="K64" i="5" s="1"/>
  <c r="BG65" i="5"/>
  <c r="BG66" i="5" s="1"/>
  <c r="BG67" i="5" s="1"/>
  <c r="BG68" i="5" s="1"/>
  <c r="BG69" i="5" s="1"/>
  <c r="K70" i="5" s="1"/>
  <c r="U19" i="5"/>
  <c r="V19" i="5" s="1"/>
  <c r="E65" i="5"/>
  <c r="U18" i="5"/>
  <c r="V18" i="5" s="1"/>
  <c r="W18" i="5" s="1"/>
  <c r="AX18" i="5" s="1"/>
  <c r="AX19" i="5" s="1"/>
  <c r="AX20" i="5" s="1"/>
  <c r="AX21" i="5" s="1"/>
  <c r="AX22" i="5" s="1"/>
  <c r="AX23" i="5" s="1"/>
  <c r="AX24" i="5" s="1"/>
  <c r="AX25" i="5" s="1"/>
  <c r="AX26" i="5" s="1"/>
  <c r="AX27" i="5" s="1"/>
  <c r="AX28" i="5" s="1"/>
  <c r="AX29" i="5" s="1"/>
  <c r="AX30" i="5" s="1"/>
  <c r="AX31" i="5" s="1"/>
  <c r="AX32" i="5" s="1"/>
  <c r="AX33" i="5" s="1"/>
  <c r="K34" i="5" s="1"/>
  <c r="AU65" i="5" l="1"/>
  <c r="AU66" i="5" s="1"/>
  <c r="AU67" i="5" s="1"/>
  <c r="K68" i="5" s="1"/>
  <c r="BH37" i="5"/>
  <c r="BH38" i="5" s="1"/>
  <c r="BH39" i="5" s="1"/>
  <c r="BH40" i="5" s="1"/>
  <c r="BH41" i="5" s="1"/>
  <c r="BH42" i="5" s="1"/>
  <c r="BH43" i="5" s="1"/>
  <c r="BH44" i="5" s="1"/>
  <c r="BH45" i="5" s="1"/>
  <c r="BH46" i="5" s="1"/>
  <c r="BH47" i="5" s="1"/>
  <c r="BH48" i="5" s="1"/>
  <c r="BH49" i="5" s="1"/>
  <c r="BH50" i="5" s="1"/>
  <c r="BH51" i="5" s="1"/>
  <c r="BH52" i="5" s="1"/>
  <c r="BH53" i="5" s="1"/>
  <c r="E54" i="5" s="1"/>
  <c r="AJ3" i="5"/>
  <c r="AJ4" i="5" s="1"/>
  <c r="AJ5" i="5" s="1"/>
  <c r="AJ6" i="5" s="1"/>
  <c r="AJ7" i="5" s="1"/>
  <c r="AJ8" i="5" s="1"/>
  <c r="AJ9" i="5" s="1"/>
  <c r="AJ10" i="5" s="1"/>
  <c r="AJ11" i="5" s="1"/>
  <c r="AJ12" i="5" s="1"/>
  <c r="K13" i="5" s="1"/>
  <c r="F3" i="1"/>
  <c r="AC65" i="5"/>
  <c r="AC66" i="5" s="1"/>
  <c r="AC67" i="5" s="1"/>
  <c r="AC68" i="5" s="1"/>
  <c r="E69" i="5" s="1"/>
  <c r="W8" i="5"/>
  <c r="AD8" i="5" s="1"/>
  <c r="AD9" i="5" s="1"/>
  <c r="AD10" i="5" s="1"/>
  <c r="AD11" i="5" s="1"/>
  <c r="AD12" i="5" s="1"/>
  <c r="AD13" i="5" s="1"/>
  <c r="AD14" i="5" s="1"/>
  <c r="AD15" i="5" s="1"/>
  <c r="AD16" i="5" s="1"/>
  <c r="AD17" i="5" s="1"/>
  <c r="AD18" i="5" s="1"/>
  <c r="AD19" i="5" s="1"/>
  <c r="AD20" i="5" s="1"/>
  <c r="AD21" i="5" s="1"/>
  <c r="AD22" i="5" s="1"/>
  <c r="E23" i="5" s="1"/>
  <c r="AK8" i="5"/>
  <c r="AK9" i="5" s="1"/>
  <c r="AK10" i="5" s="1"/>
  <c r="AK11" i="5" s="1"/>
  <c r="AK12" i="5" s="1"/>
  <c r="AK13" i="5" s="1"/>
  <c r="AK14" i="5" s="1"/>
  <c r="AK15" i="5" s="1"/>
  <c r="AK16" i="5" s="1"/>
  <c r="AK17" i="5" s="1"/>
  <c r="AK18" i="5" s="1"/>
  <c r="AK19" i="5" s="1"/>
  <c r="AK20" i="5" s="1"/>
  <c r="AK21" i="5" s="1"/>
  <c r="K22" i="5" s="1"/>
  <c r="W19" i="5"/>
  <c r="BD19" i="5" s="1"/>
  <c r="BD20" i="5" s="1"/>
  <c r="BD21" i="5" s="1"/>
  <c r="BD22" i="5" s="1"/>
  <c r="BD23" i="5" s="1"/>
  <c r="BD24" i="5" s="1"/>
  <c r="BD25" i="5" s="1"/>
  <c r="BD26" i="5" s="1"/>
  <c r="BD27" i="5" s="1"/>
  <c r="BD28" i="5" s="1"/>
  <c r="BD29" i="5" s="1"/>
  <c r="BD30" i="5" s="1"/>
  <c r="BD31" i="5" s="1"/>
  <c r="BD32" i="5" s="1"/>
  <c r="BD33" i="5" s="1"/>
  <c r="E34" i="5" s="1"/>
  <c r="AB19" i="5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E33" i="5" s="1"/>
  <c r="U5" i="5"/>
  <c r="V5" i="5" s="1"/>
  <c r="W5" i="5" s="1"/>
  <c r="AI5" i="5" s="1"/>
  <c r="AI6" i="5" s="1"/>
  <c r="AI7" i="5" s="1"/>
  <c r="AI8" i="5" s="1"/>
  <c r="AI9" i="5" s="1"/>
  <c r="AI10" i="5" s="1"/>
  <c r="AI11" i="5" s="1"/>
  <c r="AI12" i="5" s="1"/>
  <c r="AI13" i="5" s="1"/>
  <c r="AI14" i="5" s="1"/>
  <c r="AI15" i="5" s="1"/>
  <c r="AI16" i="5" s="1"/>
  <c r="AI17" i="5" s="1"/>
  <c r="AI18" i="5" s="1"/>
  <c r="AI19" i="5" s="1"/>
  <c r="AI20" i="5" s="1"/>
  <c r="AI21" i="5" s="1"/>
  <c r="AI22" i="5" s="1"/>
  <c r="AI23" i="5" s="1"/>
  <c r="AI24" i="5" s="1"/>
  <c r="AI25" i="5" s="1"/>
  <c r="AI26" i="5" s="1"/>
  <c r="AI27" i="5" s="1"/>
  <c r="AI28" i="5" s="1"/>
  <c r="K29" i="5" s="1"/>
  <c r="AA65" i="5"/>
  <c r="AA66" i="5" s="1"/>
  <c r="AA67" i="5" s="1"/>
  <c r="AA68" i="5" s="1"/>
  <c r="AA69" i="5" s="1"/>
  <c r="AA70" i="5" s="1"/>
  <c r="AA71" i="5" s="1"/>
  <c r="K72" i="5" s="1"/>
  <c r="U38" i="5"/>
  <c r="V38" i="5" s="1"/>
  <c r="W38" i="5" s="1"/>
  <c r="BC38" i="5" s="1"/>
  <c r="BC39" i="5" s="1"/>
  <c r="BC40" i="5" s="1"/>
  <c r="BC41" i="5" s="1"/>
  <c r="BC42" i="5" s="1"/>
  <c r="BC43" i="5" s="1"/>
  <c r="BC44" i="5" s="1"/>
  <c r="BC45" i="5" s="1"/>
  <c r="BC46" i="5" s="1"/>
  <c r="BC47" i="5" s="1"/>
  <c r="BC48" i="5" s="1"/>
  <c r="BC49" i="5" s="1"/>
  <c r="BC50" i="5" s="1"/>
  <c r="BC51" i="5" s="1"/>
  <c r="BC52" i="5" s="1"/>
  <c r="BC53" i="5" s="1"/>
  <c r="BC54" i="5" s="1"/>
  <c r="BC55" i="5" s="1"/>
  <c r="BC56" i="5" s="1"/>
  <c r="BC57" i="5" s="1"/>
  <c r="BC58" i="5" s="1"/>
  <c r="BC59" i="5" s="1"/>
  <c r="K60" i="5" s="1"/>
  <c r="AH18" i="5"/>
  <c r="AH19" i="5" s="1"/>
  <c r="AH20" i="5" s="1"/>
  <c r="AH21" i="5" s="1"/>
  <c r="AH22" i="5" s="1"/>
  <c r="AH23" i="5" s="1"/>
  <c r="AH24" i="5" s="1"/>
  <c r="AH25" i="5" s="1"/>
  <c r="AH26" i="5" s="1"/>
  <c r="AH27" i="5" s="1"/>
  <c r="AH28" i="5" s="1"/>
  <c r="AH29" i="5" s="1"/>
  <c r="AH30" i="5" s="1"/>
  <c r="AH31" i="5" s="1"/>
  <c r="AH32" i="5" s="1"/>
  <c r="K33" i="5" s="1"/>
  <c r="AR37" i="5"/>
  <c r="AR38" i="5" s="1"/>
  <c r="AR39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K52" i="5" s="1"/>
  <c r="U22" i="5" l="1"/>
  <c r="V22" i="5" s="1"/>
  <c r="U23" i="5"/>
  <c r="V23" i="5" s="1"/>
  <c r="W23" i="5" s="1"/>
  <c r="AT23" i="5" s="1"/>
  <c r="AT24" i="5" s="1"/>
  <c r="AT25" i="5" s="1"/>
  <c r="AT26" i="5" s="1"/>
  <c r="AT27" i="5" s="1"/>
  <c r="AT28" i="5" s="1"/>
  <c r="AT29" i="5" s="1"/>
  <c r="AT30" i="5" s="1"/>
  <c r="AT31" i="5" s="1"/>
  <c r="AT32" i="5" s="1"/>
  <c r="AT33" i="5" s="1"/>
  <c r="AT34" i="5" s="1"/>
  <c r="AT35" i="5" s="1"/>
  <c r="K36" i="5" s="1"/>
  <c r="AZ38" i="5"/>
  <c r="AZ39" i="5" s="1"/>
  <c r="AZ40" i="5" s="1"/>
  <c r="AZ41" i="5" s="1"/>
  <c r="AZ42" i="5" s="1"/>
  <c r="AZ43" i="5" s="1"/>
  <c r="AZ44" i="5" s="1"/>
  <c r="AZ45" i="5" s="1"/>
  <c r="AZ46" i="5" s="1"/>
  <c r="AZ47" i="5" s="1"/>
  <c r="AZ48" i="5" s="1"/>
  <c r="AZ49" i="5" s="1"/>
  <c r="AZ50" i="5" s="1"/>
  <c r="AZ51" i="5" s="1"/>
  <c r="AZ52" i="5" s="1"/>
  <c r="E53" i="5" s="1"/>
  <c r="U29" i="5"/>
  <c r="V29" i="5" s="1"/>
  <c r="AV5" i="5"/>
  <c r="AV6" i="5" s="1"/>
  <c r="AV7" i="5" s="1"/>
  <c r="AV8" i="5" s="1"/>
  <c r="AV9" i="5" s="1"/>
  <c r="AV10" i="5" s="1"/>
  <c r="AV11" i="5" s="1"/>
  <c r="AV12" i="5" s="1"/>
  <c r="AV13" i="5" s="1"/>
  <c r="AV14" i="5" s="1"/>
  <c r="AV15" i="5" s="1"/>
  <c r="AV16" i="5" s="1"/>
  <c r="AV17" i="5" s="1"/>
  <c r="AV18" i="5" s="1"/>
  <c r="AV19" i="5" s="1"/>
  <c r="K20" i="5" s="1"/>
  <c r="U34" i="5"/>
  <c r="V34" i="5" s="1"/>
  <c r="W34" i="5" s="1"/>
  <c r="AX34" i="5" s="1"/>
  <c r="AX35" i="5" s="1"/>
  <c r="AX36" i="5" s="1"/>
  <c r="AX37" i="5" s="1"/>
  <c r="AX38" i="5" s="1"/>
  <c r="AX39" i="5" s="1"/>
  <c r="AX40" i="5" s="1"/>
  <c r="AX41" i="5" s="1"/>
  <c r="AX42" i="5" s="1"/>
  <c r="AX43" i="5" s="1"/>
  <c r="AX44" i="5" s="1"/>
  <c r="AX45" i="5" s="1"/>
  <c r="AX46" i="5" s="1"/>
  <c r="AX47" i="5" s="1"/>
  <c r="AX48" i="5" s="1"/>
  <c r="AX49" i="5" s="1"/>
  <c r="AX50" i="5" s="1"/>
  <c r="AX51" i="5" s="1"/>
  <c r="AX52" i="5" s="1"/>
  <c r="AX53" i="5" s="1"/>
  <c r="AX54" i="5" s="1"/>
  <c r="AX55" i="5" s="1"/>
  <c r="AX56" i="5" s="1"/>
  <c r="E57" i="5" s="1"/>
  <c r="U13" i="5"/>
  <c r="V13" i="5" s="1"/>
  <c r="U33" i="5"/>
  <c r="V33" i="5" s="1"/>
  <c r="W33" i="5" s="1"/>
  <c r="AH33" i="5" s="1"/>
  <c r="AH34" i="5" s="1"/>
  <c r="AH35" i="5" s="1"/>
  <c r="AH36" i="5" s="1"/>
  <c r="AH37" i="5" s="1"/>
  <c r="AH38" i="5" s="1"/>
  <c r="AH39" i="5" s="1"/>
  <c r="AH40" i="5" s="1"/>
  <c r="AH41" i="5" s="1"/>
  <c r="AH42" i="5" s="1"/>
  <c r="AH43" i="5" s="1"/>
  <c r="AH44" i="5" s="1"/>
  <c r="AH45" i="5" s="1"/>
  <c r="AH46" i="5" s="1"/>
  <c r="AH47" i="5" s="1"/>
  <c r="AH48" i="5" s="1"/>
  <c r="K49" i="5" s="1"/>
  <c r="W13" i="5" l="1"/>
  <c r="AJ13" i="5" s="1"/>
  <c r="AJ14" i="5" s="1"/>
  <c r="AJ15" i="5" s="1"/>
  <c r="AJ16" i="5" s="1"/>
  <c r="AJ17" i="5" s="1"/>
  <c r="AJ18" i="5" s="1"/>
  <c r="AJ19" i="5" s="1"/>
  <c r="AJ20" i="5" s="1"/>
  <c r="AJ21" i="5" s="1"/>
  <c r="AJ22" i="5" s="1"/>
  <c r="AJ23" i="5" s="1"/>
  <c r="AJ24" i="5" s="1"/>
  <c r="AJ25" i="5" s="1"/>
  <c r="AJ26" i="5" s="1"/>
  <c r="E27" i="5" s="1"/>
  <c r="BA13" i="5"/>
  <c r="BA14" i="5" s="1"/>
  <c r="BA15" i="5" s="1"/>
  <c r="BA16" i="5" s="1"/>
  <c r="BA17" i="5" s="1"/>
  <c r="BA18" i="5" s="1"/>
  <c r="BA19" i="5" s="1"/>
  <c r="BA20" i="5" s="1"/>
  <c r="BA21" i="5" s="1"/>
  <c r="BA22" i="5" s="1"/>
  <c r="BA23" i="5" s="1"/>
  <c r="BA24" i="5" s="1"/>
  <c r="BA25" i="5" s="1"/>
  <c r="BA26" i="5" s="1"/>
  <c r="BA27" i="5" s="1"/>
  <c r="K28" i="5" s="1"/>
  <c r="W29" i="5"/>
  <c r="AI29" i="5" s="1"/>
  <c r="AI30" i="5" s="1"/>
  <c r="AI31" i="5" s="1"/>
  <c r="AI32" i="5" s="1"/>
  <c r="AI33" i="5" s="1"/>
  <c r="AI34" i="5" s="1"/>
  <c r="AI35" i="5" s="1"/>
  <c r="AI36" i="5" s="1"/>
  <c r="AI37" i="5" s="1"/>
  <c r="AI38" i="5" s="1"/>
  <c r="AI39" i="5" s="1"/>
  <c r="AI40" i="5" s="1"/>
  <c r="AI41" i="5" s="1"/>
  <c r="K42" i="5" s="1"/>
  <c r="AW29" i="5"/>
  <c r="AW30" i="5" s="1"/>
  <c r="AW31" i="5" s="1"/>
  <c r="AW32" i="5" s="1"/>
  <c r="AW33" i="5" s="1"/>
  <c r="AW34" i="5" s="1"/>
  <c r="AW35" i="5" s="1"/>
  <c r="AW36" i="5" s="1"/>
  <c r="AW37" i="5" s="1"/>
  <c r="AW38" i="5" s="1"/>
  <c r="AW39" i="5" s="1"/>
  <c r="AW40" i="5" s="1"/>
  <c r="AW41" i="5" s="1"/>
  <c r="AW42" i="5" s="1"/>
  <c r="K43" i="5" s="1"/>
  <c r="AB33" i="5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E56" i="5" s="1"/>
  <c r="AD23" i="5"/>
  <c r="AD24" i="5" s="1"/>
  <c r="AD25" i="5" s="1"/>
  <c r="AD26" i="5" s="1"/>
  <c r="AD27" i="5" s="1"/>
  <c r="AD28" i="5" s="1"/>
  <c r="AD29" i="5" s="1"/>
  <c r="AD30" i="5" s="1"/>
  <c r="AD31" i="5" s="1"/>
  <c r="AD32" i="5" s="1"/>
  <c r="AD33" i="5" s="1"/>
  <c r="AD34" i="5" s="1"/>
  <c r="E35" i="5" s="1"/>
  <c r="W22" i="5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E36" i="5" s="1"/>
  <c r="AG22" i="5"/>
  <c r="AG23" i="5" s="1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K35" i="5" s="1"/>
  <c r="BD34" i="5"/>
  <c r="BD35" i="5" s="1"/>
  <c r="BD36" i="5" s="1"/>
  <c r="BD37" i="5" s="1"/>
  <c r="BD38" i="5" s="1"/>
  <c r="BD39" i="5" s="1"/>
  <c r="BD40" i="5" s="1"/>
  <c r="BD41" i="5" s="1"/>
  <c r="BD42" i="5" s="1"/>
  <c r="BD43" i="5" s="1"/>
  <c r="BD44" i="5" s="1"/>
  <c r="BD45" i="5" s="1"/>
  <c r="BD46" i="5" s="1"/>
  <c r="BD47" i="5" s="1"/>
  <c r="K48" i="5" s="1"/>
  <c r="U20" i="5"/>
  <c r="V20" i="5" s="1"/>
  <c r="U36" i="5" l="1"/>
  <c r="V36" i="5" s="1"/>
  <c r="W36" i="5" s="1"/>
  <c r="AT36" i="5" s="1"/>
  <c r="AT37" i="5" s="1"/>
  <c r="AT38" i="5" s="1"/>
  <c r="AT39" i="5" s="1"/>
  <c r="AT40" i="5" s="1"/>
  <c r="AT41" i="5" s="1"/>
  <c r="AT42" i="5" s="1"/>
  <c r="AT43" i="5" s="1"/>
  <c r="AT44" i="5" s="1"/>
  <c r="AT45" i="5" s="1"/>
  <c r="AT46" i="5" s="1"/>
  <c r="AT47" i="5" s="1"/>
  <c r="AT48" i="5" s="1"/>
  <c r="AT49" i="5" s="1"/>
  <c r="AT50" i="5" s="1"/>
  <c r="AT51" i="5" s="1"/>
  <c r="AT52" i="5" s="1"/>
  <c r="AT53" i="5" s="1"/>
  <c r="AT54" i="5" s="1"/>
  <c r="AT55" i="5" s="1"/>
  <c r="AT56" i="5" s="1"/>
  <c r="AT57" i="5" s="1"/>
  <c r="AT58" i="5" s="1"/>
  <c r="AT59" i="5" s="1"/>
  <c r="E60" i="5" s="1"/>
  <c r="U35" i="5"/>
  <c r="V35" i="5" s="1"/>
  <c r="W35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G47" i="5" s="1"/>
  <c r="AG48" i="5" s="1"/>
  <c r="AG49" i="5" s="1"/>
  <c r="AG50" i="5" s="1"/>
  <c r="AG51" i="5" s="1"/>
  <c r="E52" i="5" s="1"/>
  <c r="U28" i="5"/>
  <c r="V28" i="5" s="1"/>
  <c r="W20" i="5"/>
  <c r="AV20" i="5" s="1"/>
  <c r="AV21" i="5" s="1"/>
  <c r="AV22" i="5" s="1"/>
  <c r="AV23" i="5" s="1"/>
  <c r="AV24" i="5" s="1"/>
  <c r="AV25" i="5" s="1"/>
  <c r="AV26" i="5" s="1"/>
  <c r="AV27" i="5" s="1"/>
  <c r="AV28" i="5" s="1"/>
  <c r="AV29" i="5" s="1"/>
  <c r="AV30" i="5" s="1"/>
  <c r="AV31" i="5" s="1"/>
  <c r="AV32" i="5" s="1"/>
  <c r="AV33" i="5" s="1"/>
  <c r="AV34" i="5" s="1"/>
  <c r="AV35" i="5" s="1"/>
  <c r="AV36" i="5" s="1"/>
  <c r="AV37" i="5" s="1"/>
  <c r="AV38" i="5" s="1"/>
  <c r="AV39" i="5" s="1"/>
  <c r="AV40" i="5" s="1"/>
  <c r="AV41" i="5" s="1"/>
  <c r="AV42" i="5" s="1"/>
  <c r="E43" i="5" s="1"/>
  <c r="BF20" i="5"/>
  <c r="BF21" i="5" s="1"/>
  <c r="BF22" i="5" s="1"/>
  <c r="BF23" i="5" s="1"/>
  <c r="BF24" i="5" s="1"/>
  <c r="BF25" i="5" s="1"/>
  <c r="BF26" i="5" s="1"/>
  <c r="BF27" i="5" s="1"/>
  <c r="BF28" i="5" s="1"/>
  <c r="BF29" i="5" s="1"/>
  <c r="BF30" i="5" s="1"/>
  <c r="BF31" i="5" s="1"/>
  <c r="BF32" i="5" s="1"/>
  <c r="BF33" i="5" s="1"/>
  <c r="BF34" i="5" s="1"/>
  <c r="BF35" i="5" s="1"/>
  <c r="BF36" i="5" s="1"/>
  <c r="BF37" i="5" s="1"/>
  <c r="BF38" i="5" s="1"/>
  <c r="BF39" i="5" s="1"/>
  <c r="BF40" i="5" s="1"/>
  <c r="BF41" i="5" s="1"/>
  <c r="E42" i="5" s="1"/>
  <c r="U27" i="5"/>
  <c r="V27" i="5" s="1"/>
  <c r="W27" i="5" s="1"/>
  <c r="AM27" i="5" s="1"/>
  <c r="AM28" i="5" s="1"/>
  <c r="AM29" i="5" s="1"/>
  <c r="AM30" i="5" s="1"/>
  <c r="AM31" i="5" s="1"/>
  <c r="AM32" i="5" s="1"/>
  <c r="AM33" i="5" s="1"/>
  <c r="AM34" i="5" s="1"/>
  <c r="AM35" i="5" s="1"/>
  <c r="AM36" i="5" s="1"/>
  <c r="AM37" i="5" s="1"/>
  <c r="AM38" i="5" s="1"/>
  <c r="AM39" i="5" s="1"/>
  <c r="AM40" i="5" s="1"/>
  <c r="K41" i="5" s="1"/>
  <c r="U52" i="5" l="1"/>
  <c r="V52" i="5" s="1"/>
  <c r="W52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E64" i="5" s="1"/>
  <c r="W28" i="5"/>
  <c r="BA28" i="5" s="1"/>
  <c r="BA29" i="5" s="1"/>
  <c r="BA30" i="5" s="1"/>
  <c r="BA31" i="5" s="1"/>
  <c r="BA32" i="5" s="1"/>
  <c r="BA33" i="5" s="1"/>
  <c r="BA34" i="5" s="1"/>
  <c r="BA35" i="5" s="1"/>
  <c r="BA36" i="5" s="1"/>
  <c r="BA37" i="5" s="1"/>
  <c r="BA38" i="5" s="1"/>
  <c r="BA39" i="5" s="1"/>
  <c r="BA40" i="5" s="1"/>
  <c r="E41" i="5" s="1"/>
  <c r="AL28" i="5"/>
  <c r="AL29" i="5" s="1"/>
  <c r="AL30" i="5" s="1"/>
  <c r="AL31" i="5" s="1"/>
  <c r="AL32" i="5" s="1"/>
  <c r="AL33" i="5" s="1"/>
  <c r="AL34" i="5" s="1"/>
  <c r="AL35" i="5" s="1"/>
  <c r="AL36" i="5" s="1"/>
  <c r="AL37" i="5" s="1"/>
  <c r="AL38" i="5" s="1"/>
  <c r="AL39" i="5" s="1"/>
  <c r="E40" i="5" s="1"/>
  <c r="AD35" i="5"/>
  <c r="AD36" i="5" s="1"/>
  <c r="AD37" i="5" s="1"/>
  <c r="AD38" i="5" s="1"/>
  <c r="AD39" i="5" s="1"/>
  <c r="AD40" i="5" s="1"/>
  <c r="AD41" i="5" s="1"/>
  <c r="AD42" i="5" s="1"/>
  <c r="AD43" i="5" s="1"/>
  <c r="AD44" i="5" s="1"/>
  <c r="AD45" i="5" s="1"/>
  <c r="AD46" i="5" s="1"/>
  <c r="AD47" i="5" s="1"/>
  <c r="AD48" i="5" s="1"/>
  <c r="AD49" i="5" s="1"/>
  <c r="AD50" i="5" s="1"/>
  <c r="AD51" i="5" s="1"/>
  <c r="AD52" i="5" s="1"/>
  <c r="AD53" i="5" s="1"/>
  <c r="K54" i="5" s="1"/>
  <c r="U43" i="5"/>
  <c r="V43" i="5" s="1"/>
  <c r="W43" i="5" s="1"/>
  <c r="AW43" i="5" s="1"/>
  <c r="AW44" i="5" s="1"/>
  <c r="AW45" i="5" s="1"/>
  <c r="AW46" i="5" s="1"/>
  <c r="AW47" i="5" s="1"/>
  <c r="AW48" i="5" s="1"/>
  <c r="AW49" i="5" s="1"/>
  <c r="AW50" i="5" s="1"/>
  <c r="AW51" i="5" s="1"/>
  <c r="AW52" i="5" s="1"/>
  <c r="AW53" i="5" s="1"/>
  <c r="AW54" i="5" s="1"/>
  <c r="AW55" i="5" s="1"/>
  <c r="AW56" i="5" s="1"/>
  <c r="AW57" i="5" s="1"/>
  <c r="AW58" i="5" s="1"/>
  <c r="K59" i="5" s="1"/>
  <c r="U60" i="5"/>
  <c r="V60" i="5" s="1"/>
  <c r="W60" i="5" s="1"/>
  <c r="BC60" i="5" s="1"/>
  <c r="BC61" i="5" s="1"/>
  <c r="BC62" i="5" s="1"/>
  <c r="BC63" i="5" s="1"/>
  <c r="BC64" i="5" s="1"/>
  <c r="AJ27" i="5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K40" i="5" s="1"/>
  <c r="AK36" i="5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AK50" i="5" s="1"/>
  <c r="AK51" i="5" s="1"/>
  <c r="AK52" i="5" s="1"/>
  <c r="K53" i="5" s="1"/>
  <c r="U42" i="5"/>
  <c r="V42" i="5" s="1"/>
  <c r="W42" i="5" s="1"/>
  <c r="AI42" i="5" s="1"/>
  <c r="AI43" i="5" s="1"/>
  <c r="AI44" i="5" s="1"/>
  <c r="AI45" i="5" s="1"/>
  <c r="AI46" i="5" s="1"/>
  <c r="AI47" i="5" s="1"/>
  <c r="AI48" i="5" s="1"/>
  <c r="AI49" i="5" s="1"/>
  <c r="AI50" i="5" s="1"/>
  <c r="E51" i="5" s="1"/>
  <c r="U53" i="5" l="1"/>
  <c r="V53" i="5" s="1"/>
  <c r="BC65" i="5"/>
  <c r="BC66" i="5" s="1"/>
  <c r="BC67" i="5" s="1"/>
  <c r="BC68" i="5" s="1"/>
  <c r="BC69" i="5" s="1"/>
  <c r="BC70" i="5" s="1"/>
  <c r="BC71" i="5" s="1"/>
  <c r="BC72" i="5" s="1"/>
  <c r="BC73" i="5" s="1"/>
  <c r="BC74" i="5" s="1"/>
  <c r="BC75" i="5" s="1"/>
  <c r="BC76" i="5" s="1"/>
  <c r="BC77" i="5" s="1"/>
  <c r="BC78" i="5" s="1"/>
  <c r="E79" i="5" s="1"/>
  <c r="AV43" i="5"/>
  <c r="AV44" i="5" s="1"/>
  <c r="AV45" i="5" s="1"/>
  <c r="AV46" i="5" s="1"/>
  <c r="AV47" i="5" s="1"/>
  <c r="AV48" i="5" s="1"/>
  <c r="AV49" i="5" s="1"/>
  <c r="AV50" i="5" s="1"/>
  <c r="AV51" i="5" s="1"/>
  <c r="AV52" i="5" s="1"/>
  <c r="AV53" i="5" s="1"/>
  <c r="AV54" i="5" s="1"/>
  <c r="AV55" i="5" s="1"/>
  <c r="AV56" i="5" s="1"/>
  <c r="AV57" i="5" s="1"/>
  <c r="K58" i="5" s="1"/>
  <c r="U59" i="5"/>
  <c r="V59" i="5" s="1"/>
  <c r="U54" i="5"/>
  <c r="V54" i="5" s="1"/>
  <c r="U41" i="5"/>
  <c r="V41" i="5" s="1"/>
  <c r="W41" i="5" s="1"/>
  <c r="AM41" i="5" s="1"/>
  <c r="AM42" i="5" s="1"/>
  <c r="AM43" i="5" s="1"/>
  <c r="AM44" i="5" s="1"/>
  <c r="AM45" i="5" s="1"/>
  <c r="AM46" i="5" s="1"/>
  <c r="AM47" i="5" s="1"/>
  <c r="E48" i="5" s="1"/>
  <c r="AJ40" i="5"/>
  <c r="AJ41" i="5" s="1"/>
  <c r="AJ42" i="5" s="1"/>
  <c r="AJ43" i="5" s="1"/>
  <c r="AJ44" i="5" s="1"/>
  <c r="AJ45" i="5" s="1"/>
  <c r="AJ46" i="5" s="1"/>
  <c r="AJ47" i="5" s="1"/>
  <c r="AJ48" i="5" s="1"/>
  <c r="E49" i="5" s="1"/>
  <c r="AT60" i="5"/>
  <c r="AT61" i="5" s="1"/>
  <c r="AT62" i="5" s="1"/>
  <c r="AT63" i="5" s="1"/>
  <c r="AT64" i="5" s="1"/>
  <c r="U40" i="5"/>
  <c r="V40" i="5" s="1"/>
  <c r="W40" i="5" s="1"/>
  <c r="BF42" i="5"/>
  <c r="BF43" i="5" s="1"/>
  <c r="BF44" i="5" s="1"/>
  <c r="BF45" i="5" s="1"/>
  <c r="BF46" i="5" s="1"/>
  <c r="BF47" i="5" s="1"/>
  <c r="BF48" i="5" s="1"/>
  <c r="BF49" i="5" s="1"/>
  <c r="K50" i="5" s="1"/>
  <c r="AG52" i="5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E63" i="5" s="1"/>
  <c r="U51" i="5"/>
  <c r="V51" i="5" s="1"/>
  <c r="W51" i="5" s="1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P62" i="5" s="1"/>
  <c r="AP63" i="5" s="1"/>
  <c r="AP64" i="5" s="1"/>
  <c r="U64" i="5"/>
  <c r="V64" i="5" s="1"/>
  <c r="W64" i="5" s="1"/>
  <c r="BE64" i="5" s="1"/>
  <c r="BA41" i="5" l="1"/>
  <c r="BA42" i="5" s="1"/>
  <c r="BA43" i="5" s="1"/>
  <c r="BA44" i="5" s="1"/>
  <c r="BA45" i="5" s="1"/>
  <c r="BA46" i="5" s="1"/>
  <c r="BA47" i="5" s="1"/>
  <c r="BA48" i="5" s="1"/>
  <c r="BA49" i="5" s="1"/>
  <c r="BA50" i="5" s="1"/>
  <c r="BA51" i="5" s="1"/>
  <c r="BA52" i="5" s="1"/>
  <c r="BA53" i="5" s="1"/>
  <c r="BA54" i="5" s="1"/>
  <c r="BA55" i="5" s="1"/>
  <c r="K56" i="5" s="1"/>
  <c r="W59" i="5"/>
  <c r="AW59" i="5" s="1"/>
  <c r="AW60" i="5" s="1"/>
  <c r="AW61" i="5" s="1"/>
  <c r="AW62" i="5" s="1"/>
  <c r="AW63" i="5" s="1"/>
  <c r="AW64" i="5" s="1"/>
  <c r="AN59" i="5"/>
  <c r="AN60" i="5" s="1"/>
  <c r="AN61" i="5" s="1"/>
  <c r="AN62" i="5" s="1"/>
  <c r="AN63" i="5" s="1"/>
  <c r="AN64" i="5" s="1"/>
  <c r="W54" i="5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BH54" i="5"/>
  <c r="BH55" i="5" s="1"/>
  <c r="BH56" i="5" s="1"/>
  <c r="BH57" i="5" s="1"/>
  <c r="BH58" i="5" s="1"/>
  <c r="BH59" i="5" s="1"/>
  <c r="BH60" i="5" s="1"/>
  <c r="BH61" i="5" s="1"/>
  <c r="BH62" i="5" s="1"/>
  <c r="BH63" i="5" s="1"/>
  <c r="BH64" i="5" s="1"/>
  <c r="U58" i="5"/>
  <c r="V58" i="5" s="1"/>
  <c r="BE65" i="5"/>
  <c r="BE66" i="5" s="1"/>
  <c r="BE67" i="5" s="1"/>
  <c r="BE68" i="5" s="1"/>
  <c r="BE69" i="5" s="1"/>
  <c r="BE70" i="5" s="1"/>
  <c r="BE71" i="5" s="1"/>
  <c r="BE72" i="5" s="1"/>
  <c r="BE73" i="5" s="1"/>
  <c r="BE74" i="5" s="1"/>
  <c r="BE75" i="5" s="1"/>
  <c r="BE76" i="5" s="1"/>
  <c r="BE77" i="5" s="1"/>
  <c r="BE78" i="5" s="1"/>
  <c r="BE79" i="5" s="1"/>
  <c r="BE80" i="5" s="1"/>
  <c r="BE81" i="5" s="1"/>
  <c r="BE82" i="5" s="1"/>
  <c r="BE83" i="5" s="1"/>
  <c r="BE84" i="5" s="1"/>
  <c r="BE85" i="5" s="1"/>
  <c r="BE86" i="5" s="1"/>
  <c r="BE87" i="5" s="1"/>
  <c r="BE88" i="5" s="1"/>
  <c r="BE89" i="5" s="1"/>
  <c r="BE90" i="5" s="1"/>
  <c r="BE91" i="5" s="1"/>
  <c r="BE92" i="5" s="1"/>
  <c r="BE93" i="5" s="1"/>
  <c r="AP65" i="5"/>
  <c r="AP66" i="5" s="1"/>
  <c r="AP67" i="5" s="1"/>
  <c r="AP68" i="5" s="1"/>
  <c r="AP69" i="5" s="1"/>
  <c r="AP70" i="5" s="1"/>
  <c r="AP71" i="5" s="1"/>
  <c r="AP72" i="5" s="1"/>
  <c r="E73" i="5" s="1"/>
  <c r="U48" i="5"/>
  <c r="V48" i="5" s="1"/>
  <c r="W48" i="5" s="1"/>
  <c r="BD48" i="5" s="1"/>
  <c r="BD49" i="5" s="1"/>
  <c r="BD50" i="5" s="1"/>
  <c r="BD51" i="5" s="1"/>
  <c r="BD52" i="5" s="1"/>
  <c r="BD53" i="5" s="1"/>
  <c r="BD54" i="5" s="1"/>
  <c r="BD55" i="5" s="1"/>
  <c r="BD56" i="5" s="1"/>
  <c r="BD57" i="5" s="1"/>
  <c r="BD58" i="5" s="1"/>
  <c r="BD59" i="5" s="1"/>
  <c r="BD60" i="5" s="1"/>
  <c r="BD61" i="5" s="1"/>
  <c r="BD62" i="5" s="1"/>
  <c r="BD63" i="5" s="1"/>
  <c r="BD64" i="5" s="1"/>
  <c r="AR64" i="5"/>
  <c r="AI51" i="5"/>
  <c r="AI52" i="5" s="1"/>
  <c r="AI53" i="5" s="1"/>
  <c r="AI54" i="5" s="1"/>
  <c r="AI55" i="5" s="1"/>
  <c r="AI56" i="5" s="1"/>
  <c r="AI57" i="5" s="1"/>
  <c r="AI58" i="5" s="1"/>
  <c r="AI59" i="5" s="1"/>
  <c r="AI60" i="5" s="1"/>
  <c r="AI61" i="5" s="1"/>
  <c r="AI62" i="5" s="1"/>
  <c r="AI63" i="5" s="1"/>
  <c r="AI64" i="5" s="1"/>
  <c r="U50" i="5"/>
  <c r="V50" i="5" s="1"/>
  <c r="W53" i="5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K63" i="5" s="1"/>
  <c r="AK64" i="5" s="1"/>
  <c r="AZ53" i="5"/>
  <c r="AZ54" i="5" s="1"/>
  <c r="AZ55" i="5" s="1"/>
  <c r="AZ56" i="5" s="1"/>
  <c r="AZ57" i="5" s="1"/>
  <c r="AZ58" i="5" s="1"/>
  <c r="AZ59" i="5" s="1"/>
  <c r="AZ60" i="5" s="1"/>
  <c r="AZ61" i="5" s="1"/>
  <c r="AZ62" i="5" s="1"/>
  <c r="K63" i="5" s="1"/>
  <c r="U49" i="5"/>
  <c r="V49" i="5" s="1"/>
  <c r="W49" i="5" s="1"/>
  <c r="AH49" i="5" s="1"/>
  <c r="AH50" i="5" s="1"/>
  <c r="AH51" i="5" s="1"/>
  <c r="AH52" i="5" s="1"/>
  <c r="AH53" i="5" s="1"/>
  <c r="AH54" i="5" s="1"/>
  <c r="AH55" i="5" s="1"/>
  <c r="AH56" i="5" s="1"/>
  <c r="AH57" i="5" s="1"/>
  <c r="AH58" i="5" s="1"/>
  <c r="AH59" i="5" s="1"/>
  <c r="AH60" i="5" s="1"/>
  <c r="AH61" i="5" s="1"/>
  <c r="AH62" i="5" s="1"/>
  <c r="AH63" i="5" s="1"/>
  <c r="AH64" i="5" s="1"/>
  <c r="AL40" i="5"/>
  <c r="AL41" i="5" s="1"/>
  <c r="AL42" i="5" s="1"/>
  <c r="AL43" i="5" s="1"/>
  <c r="AL44" i="5" s="1"/>
  <c r="AL45" i="5" s="1"/>
  <c r="AL46" i="5" s="1"/>
  <c r="AL47" i="5" s="1"/>
  <c r="AL48" i="5" s="1"/>
  <c r="AL49" i="5" s="1"/>
  <c r="AL50" i="5" s="1"/>
  <c r="AL51" i="5" s="1"/>
  <c r="AL52" i="5" s="1"/>
  <c r="AL53" i="5" s="1"/>
  <c r="AL54" i="5" s="1"/>
  <c r="AL55" i="5" s="1"/>
  <c r="AL56" i="5" s="1"/>
  <c r="K57" i="5" s="1"/>
  <c r="AT65" i="5"/>
  <c r="AT66" i="5" s="1"/>
  <c r="AT67" i="5" s="1"/>
  <c r="AT68" i="5" s="1"/>
  <c r="K69" i="5" s="1"/>
  <c r="W58" i="5" l="1"/>
  <c r="AV58" i="5" s="1"/>
  <c r="AV59" i="5" s="1"/>
  <c r="AV60" i="5" s="1"/>
  <c r="AV61" i="5" s="1"/>
  <c r="AV62" i="5" s="1"/>
  <c r="AV63" i="5" s="1"/>
  <c r="AV64" i="5" s="1"/>
  <c r="AE58" i="5"/>
  <c r="AE59" i="5" s="1"/>
  <c r="AE60" i="5" s="1"/>
  <c r="AE61" i="5" s="1"/>
  <c r="AE62" i="5" s="1"/>
  <c r="AE63" i="5" s="1"/>
  <c r="AE64" i="5" s="1"/>
  <c r="W50" i="5"/>
  <c r="BF50" i="5" s="1"/>
  <c r="BF51" i="5" s="1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F63" i="5" s="1"/>
  <c r="BF64" i="5" s="1"/>
  <c r="AF50" i="5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J49" i="5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BH65" i="5"/>
  <c r="BH66" i="5" s="1"/>
  <c r="BH67" i="5" s="1"/>
  <c r="BH68" i="5" s="1"/>
  <c r="BH69" i="5" s="1"/>
  <c r="E70" i="5" s="1"/>
  <c r="BE2" i="4"/>
  <c r="AR65" i="5"/>
  <c r="AR66" i="5" s="1"/>
  <c r="AR67" i="5" s="1"/>
  <c r="AR68" i="5" s="1"/>
  <c r="AR69" i="5" s="1"/>
  <c r="AR70" i="5" s="1"/>
  <c r="AR71" i="5" s="1"/>
  <c r="AR72" i="5" s="1"/>
  <c r="AR73" i="5" s="1"/>
  <c r="AR74" i="5" s="1"/>
  <c r="AR75" i="5" s="1"/>
  <c r="AR76" i="5" s="1"/>
  <c r="AR77" i="5" s="1"/>
  <c r="E78" i="5" s="1"/>
  <c r="AD65" i="5"/>
  <c r="AD66" i="5" s="1"/>
  <c r="AD67" i="5" s="1"/>
  <c r="AD68" i="5" s="1"/>
  <c r="AD69" i="5" s="1"/>
  <c r="AD70" i="5" s="1"/>
  <c r="AD71" i="5" s="1"/>
  <c r="AD72" i="5" s="1"/>
  <c r="AD73" i="5" s="1"/>
  <c r="AD74" i="5" s="1"/>
  <c r="AD75" i="5" s="1"/>
  <c r="AD76" i="5" s="1"/>
  <c r="AD77" i="5" s="1"/>
  <c r="AD78" i="5" s="1"/>
  <c r="AD79" i="5" s="1"/>
  <c r="K80" i="5" s="1"/>
  <c r="BD65" i="5"/>
  <c r="BD66" i="5" s="1"/>
  <c r="BD67" i="5" s="1"/>
  <c r="BD68" i="5" s="1"/>
  <c r="BD69" i="5" s="1"/>
  <c r="BD70" i="5" s="1"/>
  <c r="BD71" i="5" s="1"/>
  <c r="BD72" i="5" s="1"/>
  <c r="BD73" i="5" s="1"/>
  <c r="BD74" i="5" s="1"/>
  <c r="BD75" i="5" s="1"/>
  <c r="BD76" i="5" s="1"/>
  <c r="BD77" i="5" s="1"/>
  <c r="BD78" i="5" s="1"/>
  <c r="BD79" i="5" s="1"/>
  <c r="E80" i="5" s="1"/>
  <c r="AN65" i="5"/>
  <c r="AN66" i="5" s="1"/>
  <c r="AN67" i="5" s="1"/>
  <c r="AN68" i="5" s="1"/>
  <c r="AN69" i="5" s="1"/>
  <c r="AN70" i="5" s="1"/>
  <c r="AN71" i="5" s="1"/>
  <c r="AN72" i="5" s="1"/>
  <c r="AN73" i="5" s="1"/>
  <c r="AN74" i="5" s="1"/>
  <c r="AN75" i="5" s="1"/>
  <c r="E76" i="5" s="1"/>
  <c r="AK65" i="5"/>
  <c r="AK66" i="5" s="1"/>
  <c r="AK67" i="5" s="1"/>
  <c r="AK68" i="5" s="1"/>
  <c r="AK69" i="5" s="1"/>
  <c r="AK70" i="5" s="1"/>
  <c r="K71" i="5" s="1"/>
  <c r="U69" i="5"/>
  <c r="V69" i="5" s="1"/>
  <c r="U57" i="5"/>
  <c r="V57" i="5" s="1"/>
  <c r="AM48" i="5"/>
  <c r="AM49" i="5" s="1"/>
  <c r="AM50" i="5" s="1"/>
  <c r="AM51" i="5" s="1"/>
  <c r="AM52" i="5" s="1"/>
  <c r="AM53" i="5" s="1"/>
  <c r="AM54" i="5" s="1"/>
  <c r="AM55" i="5" s="1"/>
  <c r="AM56" i="5" s="1"/>
  <c r="AM57" i="5" s="1"/>
  <c r="AM58" i="5" s="1"/>
  <c r="AM59" i="5" s="1"/>
  <c r="AM60" i="5" s="1"/>
  <c r="AM61" i="5" s="1"/>
  <c r="AM62" i="5" s="1"/>
  <c r="AM63" i="5" s="1"/>
  <c r="AM64" i="5" s="1"/>
  <c r="AW65" i="5"/>
  <c r="AW66" i="5" s="1"/>
  <c r="AW67" i="5" s="1"/>
  <c r="AW68" i="5" s="1"/>
  <c r="AW69" i="5" s="1"/>
  <c r="AW70" i="5" s="1"/>
  <c r="AW71" i="5" s="1"/>
  <c r="AW72" i="5" s="1"/>
  <c r="AW73" i="5" s="1"/>
  <c r="E74" i="5" s="1"/>
  <c r="AH65" i="5"/>
  <c r="AH66" i="5" s="1"/>
  <c r="K67" i="5" s="1"/>
  <c r="AI65" i="5"/>
  <c r="AI66" i="5" s="1"/>
  <c r="E67" i="5" s="1"/>
  <c r="U63" i="5"/>
  <c r="V63" i="5" s="1"/>
  <c r="U56" i="5"/>
  <c r="V56" i="5" s="1"/>
  <c r="U70" i="5" l="1"/>
  <c r="V70" i="5" s="1"/>
  <c r="W70" i="5" s="1"/>
  <c r="BG70" i="5" s="1"/>
  <c r="BG71" i="5" s="1"/>
  <c r="BG72" i="5" s="1"/>
  <c r="BG73" i="5" s="1"/>
  <c r="BG74" i="5" s="1"/>
  <c r="E75" i="5" s="1"/>
  <c r="W63" i="5"/>
  <c r="AZ63" i="5" s="1"/>
  <c r="AZ64" i="5" s="1"/>
  <c r="AG63" i="5"/>
  <c r="AG64" i="5" s="1"/>
  <c r="AJ65" i="5"/>
  <c r="AJ66" i="5" s="1"/>
  <c r="AJ67" i="5" s="1"/>
  <c r="AJ68" i="5" s="1"/>
  <c r="AJ69" i="5" s="1"/>
  <c r="AJ70" i="5" s="1"/>
  <c r="AJ71" i="5" s="1"/>
  <c r="AJ72" i="5" s="1"/>
  <c r="AJ73" i="5" s="1"/>
  <c r="AJ74" i="5" s="1"/>
  <c r="K75" i="5" s="1"/>
  <c r="AF65" i="5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K78" i="5" s="1"/>
  <c r="BE3" i="4"/>
  <c r="BE4" i="4" s="1"/>
  <c r="BE5" i="4" s="1"/>
  <c r="BE6" i="4" s="1"/>
  <c r="BE7" i="4" s="1"/>
  <c r="BE8" i="4" s="1"/>
  <c r="BE9" i="4" s="1"/>
  <c r="BE10" i="4" s="1"/>
  <c r="BE11" i="4" s="1"/>
  <c r="BE12" i="4" s="1"/>
  <c r="BE13" i="4" s="1"/>
  <c r="BE14" i="4" s="1"/>
  <c r="BE15" i="4" s="1"/>
  <c r="BE16" i="4" s="1"/>
  <c r="E17" i="4" s="1"/>
  <c r="E32" i="1"/>
  <c r="BF65" i="5"/>
  <c r="BF66" i="5" s="1"/>
  <c r="BF67" i="5" s="1"/>
  <c r="BF68" i="5" s="1"/>
  <c r="BF69" i="5" s="1"/>
  <c r="BF70" i="5" s="1"/>
  <c r="BF71" i="5" s="1"/>
  <c r="BF72" i="5" s="1"/>
  <c r="K73" i="5" s="1"/>
  <c r="W56" i="5"/>
  <c r="BA56" i="5" s="1"/>
  <c r="BA57" i="5" s="1"/>
  <c r="BA58" i="5" s="1"/>
  <c r="BA59" i="5" s="1"/>
  <c r="BA60" i="5" s="1"/>
  <c r="BA61" i="5" s="1"/>
  <c r="BA62" i="5" s="1"/>
  <c r="BA63" i="5" s="1"/>
  <c r="BA64" i="5" s="1"/>
  <c r="AB56" i="5"/>
  <c r="AB57" i="5" s="1"/>
  <c r="AB58" i="5" s="1"/>
  <c r="AB59" i="5" s="1"/>
  <c r="AB60" i="5" s="1"/>
  <c r="AB61" i="5" s="1"/>
  <c r="AB62" i="5" s="1"/>
  <c r="AB63" i="5" s="1"/>
  <c r="AB64" i="5" s="1"/>
  <c r="AE65" i="5"/>
  <c r="K66" i="5" s="1"/>
  <c r="K65" i="5"/>
  <c r="W69" i="5"/>
  <c r="AT69" i="5" s="1"/>
  <c r="AT70" i="5" s="1"/>
  <c r="AT71" i="5" s="1"/>
  <c r="AT72" i="5" s="1"/>
  <c r="AT73" i="5" s="1"/>
  <c r="K74" i="5" s="1"/>
  <c r="AC69" i="5"/>
  <c r="AC70" i="5" s="1"/>
  <c r="AC71" i="5" s="1"/>
  <c r="AC72" i="5" s="1"/>
  <c r="AC73" i="5" s="1"/>
  <c r="AC74" i="5" s="1"/>
  <c r="AC75" i="5" s="1"/>
  <c r="AC76" i="5" s="1"/>
  <c r="AC77" i="5" s="1"/>
  <c r="AC78" i="5" s="1"/>
  <c r="AC79" i="5" s="1"/>
  <c r="AC80" i="5" s="1"/>
  <c r="U67" i="5"/>
  <c r="V67" i="5" s="1"/>
  <c r="W67" i="5" s="1"/>
  <c r="AH67" i="5" s="1"/>
  <c r="AH68" i="5" s="1"/>
  <c r="AH69" i="5" s="1"/>
  <c r="AH70" i="5" s="1"/>
  <c r="AH71" i="5" s="1"/>
  <c r="AH72" i="5" s="1"/>
  <c r="AH73" i="5" s="1"/>
  <c r="AH74" i="5" s="1"/>
  <c r="AH75" i="5" s="1"/>
  <c r="AH76" i="5" s="1"/>
  <c r="AH77" i="5" s="1"/>
  <c r="AH78" i="5" s="1"/>
  <c r="AH79" i="5" s="1"/>
  <c r="AH80" i="5" s="1"/>
  <c r="U80" i="5"/>
  <c r="V80" i="5" s="1"/>
  <c r="W80" i="5" s="1"/>
  <c r="AD80" i="5" s="1"/>
  <c r="AM65" i="5"/>
  <c r="E66" i="5" s="1"/>
  <c r="W57" i="5"/>
  <c r="AL57" i="5" s="1"/>
  <c r="AL58" i="5" s="1"/>
  <c r="AL59" i="5" s="1"/>
  <c r="AL60" i="5" s="1"/>
  <c r="AL61" i="5" s="1"/>
  <c r="AL62" i="5" s="1"/>
  <c r="AL63" i="5" s="1"/>
  <c r="AL64" i="5" s="1"/>
  <c r="AX57" i="5"/>
  <c r="AX58" i="5" s="1"/>
  <c r="AX59" i="5" s="1"/>
  <c r="AX60" i="5" s="1"/>
  <c r="AX61" i="5" s="1"/>
  <c r="AX62" i="5" s="1"/>
  <c r="AX63" i="5" s="1"/>
  <c r="AX64" i="5" s="1"/>
  <c r="AD81" i="5" l="1"/>
  <c r="AD82" i="5" s="1"/>
  <c r="AD83" i="5" s="1"/>
  <c r="AD84" i="5" s="1"/>
  <c r="AD85" i="5" s="1"/>
  <c r="AD86" i="5" s="1"/>
  <c r="AD87" i="5" s="1"/>
  <c r="AD88" i="5" s="1"/>
  <c r="AD89" i="5" s="1"/>
  <c r="AD90" i="5" s="1"/>
  <c r="AD91" i="5" s="1"/>
  <c r="AD92" i="5" s="1"/>
  <c r="AD93" i="5" s="1"/>
  <c r="AH81" i="5"/>
  <c r="K82" i="5" s="1"/>
  <c r="U66" i="5"/>
  <c r="V66" i="5" s="1"/>
  <c r="W66" i="5" s="1"/>
  <c r="AE66" i="5" s="1"/>
  <c r="AE67" i="5" s="1"/>
  <c r="AE68" i="5" s="1"/>
  <c r="AE69" i="5" s="1"/>
  <c r="AE70" i="5" s="1"/>
  <c r="AE71" i="5" s="1"/>
  <c r="AE72" i="5" s="1"/>
  <c r="AE73" i="5" s="1"/>
  <c r="AE74" i="5" s="1"/>
  <c r="AE75" i="5" s="1"/>
  <c r="AE76" i="5" s="1"/>
  <c r="AE77" i="5" s="1"/>
  <c r="AE78" i="5" s="1"/>
  <c r="AE79" i="5" s="1"/>
  <c r="AE80" i="5" s="1"/>
  <c r="AG65" i="5"/>
  <c r="AG66" i="5" s="1"/>
  <c r="AG67" i="5" s="1"/>
  <c r="AG68" i="5" s="1"/>
  <c r="AG69" i="5" s="1"/>
  <c r="AG70" i="5" s="1"/>
  <c r="AG71" i="5" s="1"/>
  <c r="AG72" i="5" s="1"/>
  <c r="AG73" i="5" s="1"/>
  <c r="AG74" i="5" s="1"/>
  <c r="AG75" i="5" s="1"/>
  <c r="AG76" i="5" s="1"/>
  <c r="AG77" i="5" s="1"/>
  <c r="AG78" i="5" s="1"/>
  <c r="AG79" i="5" s="1"/>
  <c r="AG80" i="5" s="1"/>
  <c r="AG81" i="5" s="1"/>
  <c r="E82" i="5" s="1"/>
  <c r="AL65" i="5"/>
  <c r="AL66" i="5" s="1"/>
  <c r="AL67" i="5" s="1"/>
  <c r="AL68" i="5" s="1"/>
  <c r="AL69" i="5" s="1"/>
  <c r="AL70" i="5" s="1"/>
  <c r="AL71" i="5" s="1"/>
  <c r="AL72" i="5" s="1"/>
  <c r="AL73" i="5" s="1"/>
  <c r="AL74" i="5" s="1"/>
  <c r="AL75" i="5" s="1"/>
  <c r="AL76" i="5" s="1"/>
  <c r="K77" i="5" s="1"/>
  <c r="U65" i="5"/>
  <c r="V65" i="5" s="1"/>
  <c r="U74" i="5"/>
  <c r="V74" i="5" s="1"/>
  <c r="AZ65" i="5"/>
  <c r="AZ66" i="5" s="1"/>
  <c r="AZ67" i="5" s="1"/>
  <c r="E68" i="5" s="1"/>
  <c r="U75" i="5"/>
  <c r="V75" i="5" s="1"/>
  <c r="W75" i="5" s="1"/>
  <c r="AJ75" i="5" s="1"/>
  <c r="AJ76" i="5" s="1"/>
  <c r="AJ77" i="5" s="1"/>
  <c r="AJ78" i="5" s="1"/>
  <c r="AJ79" i="5" s="1"/>
  <c r="AJ80" i="5" s="1"/>
  <c r="AB65" i="5"/>
  <c r="AB66" i="5" s="1"/>
  <c r="AB67" i="5" s="1"/>
  <c r="AB68" i="5" s="1"/>
  <c r="AB69" i="5" s="1"/>
  <c r="AB70" i="5" s="1"/>
  <c r="AB71" i="5" s="1"/>
  <c r="E72" i="5" s="1"/>
  <c r="AI67" i="5"/>
  <c r="AI68" i="5" s="1"/>
  <c r="AI69" i="5" s="1"/>
  <c r="AI70" i="5" s="1"/>
  <c r="AI71" i="5" s="1"/>
  <c r="AI72" i="5" s="1"/>
  <c r="AI73" i="5" s="1"/>
  <c r="AI74" i="5" s="1"/>
  <c r="AI75" i="5" s="1"/>
  <c r="AI76" i="5" s="1"/>
  <c r="AI77" i="5" s="1"/>
  <c r="AI78" i="5" s="1"/>
  <c r="AI79" i="5" s="1"/>
  <c r="AI80" i="5" s="1"/>
  <c r="BA65" i="5"/>
  <c r="BA66" i="5" s="1"/>
  <c r="BA67" i="5" s="1"/>
  <c r="BA68" i="5" s="1"/>
  <c r="BA69" i="5" s="1"/>
  <c r="BA70" i="5" s="1"/>
  <c r="BA71" i="5" s="1"/>
  <c r="BA72" i="5" s="1"/>
  <c r="BA73" i="5" s="1"/>
  <c r="BA74" i="5" s="1"/>
  <c r="BA75" i="5" s="1"/>
  <c r="BA76" i="5" s="1"/>
  <c r="E77" i="5" s="1"/>
  <c r="BH70" i="5"/>
  <c r="BH71" i="5" s="1"/>
  <c r="BH72" i="5" s="1"/>
  <c r="BH73" i="5" s="1"/>
  <c r="BH74" i="5" s="1"/>
  <c r="BH75" i="5" s="1"/>
  <c r="BH76" i="5" s="1"/>
  <c r="BH77" i="5" s="1"/>
  <c r="BH78" i="5" s="1"/>
  <c r="BH79" i="5" s="1"/>
  <c r="BH80" i="5" s="1"/>
  <c r="BD80" i="5"/>
  <c r="AX65" i="5"/>
  <c r="AX66" i="5" s="1"/>
  <c r="AX67" i="5" s="1"/>
  <c r="AX68" i="5" s="1"/>
  <c r="AX69" i="5" s="1"/>
  <c r="AX70" i="5" s="1"/>
  <c r="E71" i="5" s="1"/>
  <c r="AC81" i="5"/>
  <c r="AC82" i="5" s="1"/>
  <c r="AC83" i="5" s="1"/>
  <c r="AC84" i="5" s="1"/>
  <c r="AC85" i="5" s="1"/>
  <c r="AC86" i="5" s="1"/>
  <c r="AC87" i="5" s="1"/>
  <c r="AC88" i="5" s="1"/>
  <c r="AC89" i="5" s="1"/>
  <c r="AC90" i="5" s="1"/>
  <c r="AC91" i="5" s="1"/>
  <c r="AC92" i="5" s="1"/>
  <c r="AC93" i="5" s="1"/>
  <c r="U73" i="5"/>
  <c r="V73" i="5" s="1"/>
  <c r="U78" i="5"/>
  <c r="V78" i="5" s="1"/>
  <c r="AJ81" i="5" l="1"/>
  <c r="AJ82" i="5" s="1"/>
  <c r="AJ83" i="5" s="1"/>
  <c r="AJ84" i="5" s="1"/>
  <c r="AJ85" i="5" s="1"/>
  <c r="E86" i="5" s="1"/>
  <c r="AE81" i="5"/>
  <c r="AE82" i="5" s="1"/>
  <c r="AE83" i="5" s="1"/>
  <c r="AE84" i="5" s="1"/>
  <c r="AE85" i="5" s="1"/>
  <c r="AE86" i="5" s="1"/>
  <c r="AE87" i="5" s="1"/>
  <c r="AE88" i="5" s="1"/>
  <c r="AE89" i="5" s="1"/>
  <c r="AE90" i="5" s="1"/>
  <c r="AE91" i="5" s="1"/>
  <c r="AE92" i="5" s="1"/>
  <c r="AE93" i="5" s="1"/>
  <c r="U72" i="5"/>
  <c r="V72" i="5" s="1"/>
  <c r="W72" i="5" s="1"/>
  <c r="AA72" i="5" s="1"/>
  <c r="AA73" i="5" s="1"/>
  <c r="AA74" i="5" s="1"/>
  <c r="AA75" i="5" s="1"/>
  <c r="AA76" i="5" s="1"/>
  <c r="AA77" i="5" s="1"/>
  <c r="AA78" i="5" s="1"/>
  <c r="AA79" i="5" s="1"/>
  <c r="AA80" i="5" s="1"/>
  <c r="BG75" i="5"/>
  <c r="BG76" i="5" s="1"/>
  <c r="BG77" i="5" s="1"/>
  <c r="BG78" i="5" s="1"/>
  <c r="BG79" i="5" s="1"/>
  <c r="BG80" i="5" s="1"/>
  <c r="AM66" i="5"/>
  <c r="AM67" i="5" s="1"/>
  <c r="AM68" i="5" s="1"/>
  <c r="AM69" i="5" s="1"/>
  <c r="AM70" i="5" s="1"/>
  <c r="AM71" i="5" s="1"/>
  <c r="AM72" i="5" s="1"/>
  <c r="AM73" i="5" s="1"/>
  <c r="AM74" i="5" s="1"/>
  <c r="AM75" i="5" s="1"/>
  <c r="AM76" i="5" s="1"/>
  <c r="AM77" i="5" s="1"/>
  <c r="AM78" i="5" s="1"/>
  <c r="K79" i="5" s="1"/>
  <c r="U82" i="5"/>
  <c r="V82" i="5" s="1"/>
  <c r="W82" i="5" s="1"/>
  <c r="AH82" i="5" s="1"/>
  <c r="AH83" i="5" s="1"/>
  <c r="E84" i="5" s="1"/>
  <c r="W74" i="5"/>
  <c r="AT74" i="5" s="1"/>
  <c r="AT75" i="5" s="1"/>
  <c r="AT76" i="5" s="1"/>
  <c r="AT77" i="5" s="1"/>
  <c r="AT78" i="5" s="1"/>
  <c r="AT79" i="5" s="1"/>
  <c r="AT80" i="5" s="1"/>
  <c r="AW74" i="5"/>
  <c r="AW75" i="5" s="1"/>
  <c r="AW76" i="5" s="1"/>
  <c r="AW77" i="5" s="1"/>
  <c r="AW78" i="5" s="1"/>
  <c r="AW79" i="5" s="1"/>
  <c r="AW80" i="5" s="1"/>
  <c r="AI81" i="5"/>
  <c r="AI82" i="5" s="1"/>
  <c r="AI83" i="5" s="1"/>
  <c r="AI84" i="5" s="1"/>
  <c r="AI85" i="5" s="1"/>
  <c r="AI86" i="5" s="1"/>
  <c r="AI87" i="5" s="1"/>
  <c r="AI88" i="5" s="1"/>
  <c r="AI89" i="5" s="1"/>
  <c r="AI90" i="5" s="1"/>
  <c r="AI91" i="5" s="1"/>
  <c r="AI92" i="5" s="1"/>
  <c r="AI93" i="5" s="1"/>
  <c r="AC2" i="4"/>
  <c r="U68" i="5"/>
  <c r="V68" i="5" s="1"/>
  <c r="W68" i="5" s="1"/>
  <c r="AU68" i="5" s="1"/>
  <c r="AU69" i="5" s="1"/>
  <c r="AU70" i="5" s="1"/>
  <c r="AU71" i="5" s="1"/>
  <c r="AU72" i="5" s="1"/>
  <c r="AU73" i="5" s="1"/>
  <c r="AU74" i="5" s="1"/>
  <c r="AU75" i="5" s="1"/>
  <c r="AU76" i="5" s="1"/>
  <c r="AU77" i="5" s="1"/>
  <c r="AU78" i="5" s="1"/>
  <c r="AU79" i="5" s="1"/>
  <c r="AU80" i="5" s="1"/>
  <c r="BD81" i="5"/>
  <c r="BD82" i="5" s="1"/>
  <c r="BD83" i="5" s="1"/>
  <c r="K84" i="5" s="1"/>
  <c r="W73" i="5"/>
  <c r="BF73" i="5" s="1"/>
  <c r="BF74" i="5" s="1"/>
  <c r="BF75" i="5" s="1"/>
  <c r="BF76" i="5" s="1"/>
  <c r="BF77" i="5" s="1"/>
  <c r="BF78" i="5" s="1"/>
  <c r="BF79" i="5" s="1"/>
  <c r="BF80" i="5" s="1"/>
  <c r="AP73" i="5"/>
  <c r="AP74" i="5" s="1"/>
  <c r="AP75" i="5" s="1"/>
  <c r="AP76" i="5" s="1"/>
  <c r="AP77" i="5" s="1"/>
  <c r="AP78" i="5" s="1"/>
  <c r="AP79" i="5" s="1"/>
  <c r="AP80" i="5" s="1"/>
  <c r="AX71" i="5"/>
  <c r="AX72" i="5" s="1"/>
  <c r="AX73" i="5" s="1"/>
  <c r="AX74" i="5" s="1"/>
  <c r="AX75" i="5" s="1"/>
  <c r="AX76" i="5" s="1"/>
  <c r="AX77" i="5" s="1"/>
  <c r="AX78" i="5" s="1"/>
  <c r="AX79" i="5" s="1"/>
  <c r="AX80" i="5" s="1"/>
  <c r="U71" i="5"/>
  <c r="V71" i="5" s="1"/>
  <c r="W71" i="5" s="1"/>
  <c r="AK71" i="5" s="1"/>
  <c r="AK72" i="5" s="1"/>
  <c r="AK73" i="5" s="1"/>
  <c r="AK74" i="5" s="1"/>
  <c r="AK75" i="5" s="1"/>
  <c r="AK76" i="5" s="1"/>
  <c r="AK77" i="5" s="1"/>
  <c r="AK78" i="5" s="1"/>
  <c r="AK79" i="5" s="1"/>
  <c r="AK80" i="5" s="1"/>
  <c r="W65" i="5"/>
  <c r="AV65" i="5" s="1"/>
  <c r="AV66" i="5" s="1"/>
  <c r="AV67" i="5" s="1"/>
  <c r="AV68" i="5" s="1"/>
  <c r="AV69" i="5" s="1"/>
  <c r="AV70" i="5" s="1"/>
  <c r="AV71" i="5" s="1"/>
  <c r="AV72" i="5" s="1"/>
  <c r="AV73" i="5" s="1"/>
  <c r="AV74" i="5" s="1"/>
  <c r="AV75" i="5" s="1"/>
  <c r="AV76" i="5" s="1"/>
  <c r="AV77" i="5" s="1"/>
  <c r="AV78" i="5" s="1"/>
  <c r="AV79" i="5" s="1"/>
  <c r="AV80" i="5" s="1"/>
  <c r="BB65" i="5"/>
  <c r="BB66" i="5" s="1"/>
  <c r="BB67" i="5" s="1"/>
  <c r="BB68" i="5" s="1"/>
  <c r="BB69" i="5" s="1"/>
  <c r="BB70" i="5" s="1"/>
  <c r="BB71" i="5" s="1"/>
  <c r="BB72" i="5" s="1"/>
  <c r="BB73" i="5" s="1"/>
  <c r="BB74" i="5" s="1"/>
  <c r="BB75" i="5" s="1"/>
  <c r="BB76" i="5" s="1"/>
  <c r="BB77" i="5" s="1"/>
  <c r="BB78" i="5" s="1"/>
  <c r="BB79" i="5" s="1"/>
  <c r="BB80" i="5" s="1"/>
  <c r="W78" i="5"/>
  <c r="AF78" i="5" s="1"/>
  <c r="AF79" i="5" s="1"/>
  <c r="AF80" i="5" s="1"/>
  <c r="AR78" i="5"/>
  <c r="AR79" i="5" s="1"/>
  <c r="AR80" i="5" s="1"/>
  <c r="BH81" i="5"/>
  <c r="BH82" i="5" s="1"/>
  <c r="BH83" i="5" s="1"/>
  <c r="BH84" i="5" s="1"/>
  <c r="BH85" i="5" s="1"/>
  <c r="BH86" i="5" s="1"/>
  <c r="BH87" i="5" s="1"/>
  <c r="BH88" i="5" s="1"/>
  <c r="BH89" i="5" s="1"/>
  <c r="BH90" i="5" s="1"/>
  <c r="BH91" i="5" s="1"/>
  <c r="BH92" i="5" s="1"/>
  <c r="BH93" i="5" s="1"/>
  <c r="AD2" i="4"/>
  <c r="U77" i="5"/>
  <c r="V77" i="5" s="1"/>
  <c r="W77" i="5" s="1"/>
  <c r="AL77" i="5" s="1"/>
  <c r="AL78" i="5" s="1"/>
  <c r="AL79" i="5" s="1"/>
  <c r="AL80" i="5" s="1"/>
  <c r="AL81" i="5" l="1"/>
  <c r="AL82" i="5" s="1"/>
  <c r="AL83" i="5" s="1"/>
  <c r="AL84" i="5" s="1"/>
  <c r="AL85" i="5" s="1"/>
  <c r="AL86" i="5" s="1"/>
  <c r="K87" i="5" s="1"/>
  <c r="U84" i="5"/>
  <c r="V84" i="5" s="1"/>
  <c r="W84" i="5" s="1"/>
  <c r="BD84" i="5" s="1"/>
  <c r="BD85" i="5" s="1"/>
  <c r="BD86" i="5" s="1"/>
  <c r="BD87" i="5" s="1"/>
  <c r="BD88" i="5" s="1"/>
  <c r="AH84" i="5"/>
  <c r="AH85" i="5" s="1"/>
  <c r="AH86" i="5" s="1"/>
  <c r="AH87" i="5" s="1"/>
  <c r="AH88" i="5" s="1"/>
  <c r="AX81" i="5"/>
  <c r="AX82" i="5" s="1"/>
  <c r="K83" i="5" s="1"/>
  <c r="AP81" i="5"/>
  <c r="AP82" i="5" s="1"/>
  <c r="AP83" i="5" s="1"/>
  <c r="AP84" i="5" s="1"/>
  <c r="AP85" i="5" s="1"/>
  <c r="AP86" i="5" s="1"/>
  <c r="AP87" i="5" s="1"/>
  <c r="AP88" i="5" s="1"/>
  <c r="AP89" i="5" s="1"/>
  <c r="AP90" i="5" s="1"/>
  <c r="AP91" i="5" s="1"/>
  <c r="AP92" i="5" s="1"/>
  <c r="AP93" i="5" s="1"/>
  <c r="BG81" i="5"/>
  <c r="BG82" i="5" s="1"/>
  <c r="BG83" i="5" s="1"/>
  <c r="BG84" i="5" s="1"/>
  <c r="BG85" i="5" s="1"/>
  <c r="BG86" i="5" s="1"/>
  <c r="BG87" i="5" s="1"/>
  <c r="BG88" i="5" s="1"/>
  <c r="BG89" i="5" s="1"/>
  <c r="BG90" i="5" s="1"/>
  <c r="BG91" i="5" s="1"/>
  <c r="BG92" i="5" s="1"/>
  <c r="BG93" i="5" s="1"/>
  <c r="BG2" i="4" s="1"/>
  <c r="AG82" i="5"/>
  <c r="AG83" i="5" s="1"/>
  <c r="AG84" i="5" s="1"/>
  <c r="AG85" i="5" s="1"/>
  <c r="AG86" i="5" s="1"/>
  <c r="AG87" i="5" s="1"/>
  <c r="AG88" i="5" s="1"/>
  <c r="AA81" i="5"/>
  <c r="AA82" i="5" s="1"/>
  <c r="AA83" i="5" s="1"/>
  <c r="AA84" i="5" s="1"/>
  <c r="AA85" i="5" s="1"/>
  <c r="AA86" i="5" s="1"/>
  <c r="AA87" i="5" s="1"/>
  <c r="AA88" i="5" s="1"/>
  <c r="AA89" i="5" s="1"/>
  <c r="AA90" i="5" s="1"/>
  <c r="AA91" i="5" s="1"/>
  <c r="AA92" i="5" s="1"/>
  <c r="AA93" i="5" s="1"/>
  <c r="AZ68" i="5"/>
  <c r="AZ69" i="5" s="1"/>
  <c r="AZ70" i="5" s="1"/>
  <c r="AZ71" i="5" s="1"/>
  <c r="AZ72" i="5" s="1"/>
  <c r="AZ73" i="5" s="1"/>
  <c r="AZ74" i="5" s="1"/>
  <c r="AZ75" i="5" s="1"/>
  <c r="K76" i="5" s="1"/>
  <c r="AB72" i="5"/>
  <c r="AB73" i="5" s="1"/>
  <c r="AB74" i="5" s="1"/>
  <c r="AB75" i="5" s="1"/>
  <c r="AB76" i="5" s="1"/>
  <c r="AB77" i="5" s="1"/>
  <c r="AB78" i="5" s="1"/>
  <c r="AB79" i="5" s="1"/>
  <c r="AB80" i="5" s="1"/>
  <c r="AU81" i="5"/>
  <c r="AU82" i="5" s="1"/>
  <c r="AU83" i="5" s="1"/>
  <c r="AU84" i="5" s="1"/>
  <c r="AU85" i="5" s="1"/>
  <c r="AU86" i="5" s="1"/>
  <c r="AU87" i="5" s="1"/>
  <c r="AU88" i="5" s="1"/>
  <c r="AU89" i="5" s="1"/>
  <c r="AU90" i="5" s="1"/>
  <c r="AU91" i="5" s="1"/>
  <c r="AU92" i="5" s="1"/>
  <c r="AU93" i="5" s="1"/>
  <c r="AC3" i="4"/>
  <c r="AC4" i="4" s="1"/>
  <c r="AC5" i="4" s="1"/>
  <c r="AC6" i="4" s="1"/>
  <c r="E7" i="4" s="1"/>
  <c r="E30" i="1"/>
  <c r="U79" i="5"/>
  <c r="V79" i="5" s="1"/>
  <c r="BH2" i="4"/>
  <c r="AR81" i="5"/>
  <c r="AR82" i="5" s="1"/>
  <c r="AR83" i="5" s="1"/>
  <c r="AR84" i="5" s="1"/>
  <c r="AR85" i="5" s="1"/>
  <c r="AR86" i="5" s="1"/>
  <c r="AR87" i="5" s="1"/>
  <c r="AR88" i="5" s="1"/>
  <c r="AR89" i="5" s="1"/>
  <c r="AR90" i="5" s="1"/>
  <c r="AR91" i="5" s="1"/>
  <c r="AR92" i="5" s="1"/>
  <c r="AR93" i="5" s="1"/>
  <c r="AF81" i="5"/>
  <c r="AF82" i="5" s="1"/>
  <c r="AF83" i="5" s="1"/>
  <c r="AF84" i="5" s="1"/>
  <c r="AF85" i="5" s="1"/>
  <c r="AF86" i="5" s="1"/>
  <c r="AF87" i="5" s="1"/>
  <c r="K88" i="5" s="1"/>
  <c r="AI2" i="4"/>
  <c r="AE2" i="4"/>
  <c r="BB81" i="5"/>
  <c r="BB82" i="5" s="1"/>
  <c r="BB83" i="5" s="1"/>
  <c r="BB84" i="5" s="1"/>
  <c r="BB85" i="5" s="1"/>
  <c r="BB86" i="5" s="1"/>
  <c r="BB87" i="5" s="1"/>
  <c r="BB88" i="5" s="1"/>
  <c r="BB89" i="5" s="1"/>
  <c r="BB90" i="5" s="1"/>
  <c r="BB91" i="5" s="1"/>
  <c r="BB92" i="5" s="1"/>
  <c r="BB93" i="5" s="1"/>
  <c r="BB2" i="4"/>
  <c r="BA77" i="5"/>
  <c r="BA78" i="5" s="1"/>
  <c r="BA79" i="5" s="1"/>
  <c r="BA80" i="5" s="1"/>
  <c r="AD3" i="4"/>
  <c r="AD4" i="4" s="1"/>
  <c r="AD5" i="4" s="1"/>
  <c r="AD6" i="4" s="1"/>
  <c r="AD7" i="4" s="1"/>
  <c r="AD8" i="4" s="1"/>
  <c r="AD9" i="4" s="1"/>
  <c r="AD10" i="4" s="1"/>
  <c r="AD11" i="4" s="1"/>
  <c r="AD12" i="4" s="1"/>
  <c r="AD13" i="4" s="1"/>
  <c r="AD14" i="4" s="1"/>
  <c r="AD15" i="4" s="1"/>
  <c r="K16" i="4" s="1"/>
  <c r="E15" i="1"/>
  <c r="E81" i="5"/>
  <c r="AW81" i="5"/>
  <c r="AW82" i="5" s="1"/>
  <c r="AW83" i="5" s="1"/>
  <c r="AW84" i="5" s="1"/>
  <c r="AW85" i="5" s="1"/>
  <c r="K86" i="5" s="1"/>
  <c r="BF81" i="5"/>
  <c r="BF82" i="5" s="1"/>
  <c r="BF83" i="5" s="1"/>
  <c r="BF84" i="5" s="1"/>
  <c r="K85" i="5" s="1"/>
  <c r="AK81" i="5"/>
  <c r="AK82" i="5" s="1"/>
  <c r="AK83" i="5" s="1"/>
  <c r="AK84" i="5" s="1"/>
  <c r="AK85" i="5" s="1"/>
  <c r="AK86" i="5" s="1"/>
  <c r="AK87" i="5" s="1"/>
  <c r="AK88" i="5" s="1"/>
  <c r="AK89" i="5" s="1"/>
  <c r="AK90" i="5" s="1"/>
  <c r="AK91" i="5" s="1"/>
  <c r="AK92" i="5" s="1"/>
  <c r="AK93" i="5" s="1"/>
  <c r="AT81" i="5"/>
  <c r="AT82" i="5" s="1"/>
  <c r="AT83" i="5" s="1"/>
  <c r="AT84" i="5" s="1"/>
  <c r="AT85" i="5" s="1"/>
  <c r="AT86" i="5" s="1"/>
  <c r="AT87" i="5" s="1"/>
  <c r="AT88" i="5" s="1"/>
  <c r="AT89" i="5" s="1"/>
  <c r="AT90" i="5" s="1"/>
  <c r="AT91" i="5" s="1"/>
  <c r="AT92" i="5" s="1"/>
  <c r="AT93" i="5" s="1"/>
  <c r="U86" i="5"/>
  <c r="V86" i="5" s="1"/>
  <c r="W86" i="5" s="1"/>
  <c r="BG3" i="4" l="1"/>
  <c r="BG4" i="4" s="1"/>
  <c r="BG5" i="4" s="1"/>
  <c r="BG6" i="4" s="1"/>
  <c r="BG7" i="4" s="1"/>
  <c r="BG8" i="4" s="1"/>
  <c r="BG9" i="4" s="1"/>
  <c r="BG10" i="4" s="1"/>
  <c r="BG11" i="4" s="1"/>
  <c r="BG12" i="4" s="1"/>
  <c r="BG13" i="4" s="1"/>
  <c r="BG14" i="4" s="1"/>
  <c r="BG15" i="4" s="1"/>
  <c r="BG16" i="4" s="1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K33" i="4" s="1"/>
  <c r="E28" i="1"/>
  <c r="E89" i="5"/>
  <c r="W79" i="5"/>
  <c r="AM79" i="5" s="1"/>
  <c r="AM80" i="5" s="1"/>
  <c r="BC79" i="5"/>
  <c r="BC80" i="5" s="1"/>
  <c r="U81" i="5"/>
  <c r="V81" i="5" s="1"/>
  <c r="W81" i="5" s="1"/>
  <c r="AQ81" i="5" s="1"/>
  <c r="AQ82" i="5" s="1"/>
  <c r="AQ83" i="5" s="1"/>
  <c r="AQ84" i="5" s="1"/>
  <c r="AQ85" i="5" s="1"/>
  <c r="AQ86" i="5" s="1"/>
  <c r="AQ87" i="5" s="1"/>
  <c r="AQ88" i="5" s="1"/>
  <c r="AG89" i="5"/>
  <c r="AG90" i="5" s="1"/>
  <c r="AG91" i="5" s="1"/>
  <c r="AG92" i="5" s="1"/>
  <c r="AG93" i="5" s="1"/>
  <c r="AG2" i="4"/>
  <c r="AJ86" i="5"/>
  <c r="AJ87" i="5" s="1"/>
  <c r="AJ88" i="5" s="1"/>
  <c r="AT2" i="4"/>
  <c r="BA81" i="5"/>
  <c r="BA82" i="5" s="1"/>
  <c r="BA83" i="5" s="1"/>
  <c r="BA84" i="5" s="1"/>
  <c r="BA85" i="5" s="1"/>
  <c r="BA86" i="5" s="1"/>
  <c r="BA87" i="5" s="1"/>
  <c r="BA88" i="5" s="1"/>
  <c r="BA89" i="5" s="1"/>
  <c r="BA90" i="5" s="1"/>
  <c r="BA91" i="5" s="1"/>
  <c r="BA92" i="5" s="1"/>
  <c r="BA93" i="5" s="1"/>
  <c r="AP2" i="4"/>
  <c r="U7" i="4"/>
  <c r="V7" i="4" s="1"/>
  <c r="W7" i="4" s="1"/>
  <c r="AS7" i="4" s="1"/>
  <c r="AS8" i="4" s="1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E31" i="4" s="1"/>
  <c r="AU2" i="4"/>
  <c r="AI3" i="4"/>
  <c r="K4" i="4" s="1"/>
  <c r="E16" i="1"/>
  <c r="AB81" i="5"/>
  <c r="AB82" i="5" s="1"/>
  <c r="E83" i="5" s="1"/>
  <c r="AH89" i="5"/>
  <c r="AH90" i="5" s="1"/>
  <c r="AH91" i="5" s="1"/>
  <c r="AH92" i="5" s="1"/>
  <c r="AH93" i="5" s="1"/>
  <c r="AH2" i="4"/>
  <c r="BH3" i="4"/>
  <c r="BH4" i="4" s="1"/>
  <c r="BH5" i="4" s="1"/>
  <c r="BH6" i="4" s="1"/>
  <c r="BH7" i="4" s="1"/>
  <c r="BH8" i="4" s="1"/>
  <c r="BH9" i="4" s="1"/>
  <c r="BH10" i="4" s="1"/>
  <c r="BH11" i="4" s="1"/>
  <c r="BH12" i="4" s="1"/>
  <c r="BH13" i="4" s="1"/>
  <c r="BH14" i="4" s="1"/>
  <c r="K15" i="4" s="1"/>
  <c r="E27" i="1"/>
  <c r="BB3" i="4"/>
  <c r="BB4" i="4" s="1"/>
  <c r="BB5" i="4" s="1"/>
  <c r="BB6" i="4" s="1"/>
  <c r="BB7" i="4" s="1"/>
  <c r="BB8" i="4" s="1"/>
  <c r="BB9" i="4" s="1"/>
  <c r="BB10" i="4" s="1"/>
  <c r="BB11" i="4" s="1"/>
  <c r="BB12" i="4" s="1"/>
  <c r="BB13" i="4" s="1"/>
  <c r="BB14" i="4" s="1"/>
  <c r="BB15" i="4" s="1"/>
  <c r="BB16" i="4" s="1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E32" i="4" s="1"/>
  <c r="E23" i="1"/>
  <c r="AE3" i="4"/>
  <c r="AE4" i="4" s="1"/>
  <c r="AE5" i="4" s="1"/>
  <c r="AE6" i="4" s="1"/>
  <c r="AE7" i="4" s="1"/>
  <c r="AE8" i="4" s="1"/>
  <c r="AE9" i="4" s="1"/>
  <c r="AE10" i="4" s="1"/>
  <c r="E11" i="4" s="1"/>
  <c r="E19" i="1"/>
  <c r="U76" i="5"/>
  <c r="V76" i="5" s="1"/>
  <c r="AK2" i="4"/>
  <c r="AW86" i="5"/>
  <c r="AW87" i="5" s="1"/>
  <c r="AW88" i="5" s="1"/>
  <c r="AR2" i="4"/>
  <c r="AA2" i="4"/>
  <c r="AT3" i="4" l="1"/>
  <c r="AT4" i="4" s="1"/>
  <c r="K5" i="4" s="1"/>
  <c r="E29" i="1"/>
  <c r="AG3" i="4"/>
  <c r="E4" i="4" s="1"/>
  <c r="E5" i="1"/>
  <c r="AK3" i="4"/>
  <c r="AK4" i="4" s="1"/>
  <c r="AK5" i="4" s="1"/>
  <c r="E6" i="4" s="1"/>
  <c r="E21" i="1"/>
  <c r="AJ89" i="5"/>
  <c r="E90" i="5" s="1"/>
  <c r="AQ89" i="5"/>
  <c r="AQ90" i="5" s="1"/>
  <c r="AQ91" i="5" s="1"/>
  <c r="AQ92" i="5" s="1"/>
  <c r="AQ93" i="5" s="1"/>
  <c r="AQ2" i="4"/>
  <c r="W76" i="5"/>
  <c r="AZ76" i="5" s="1"/>
  <c r="AZ77" i="5" s="1"/>
  <c r="AZ78" i="5" s="1"/>
  <c r="AZ79" i="5" s="1"/>
  <c r="AZ80" i="5" s="1"/>
  <c r="AN76" i="5"/>
  <c r="AN77" i="5" s="1"/>
  <c r="AN78" i="5" s="1"/>
  <c r="AN79" i="5" s="1"/>
  <c r="AN80" i="5" s="1"/>
  <c r="AV81" i="5"/>
  <c r="AV82" i="5" s="1"/>
  <c r="AV83" i="5" s="1"/>
  <c r="AV84" i="5" s="1"/>
  <c r="AV85" i="5" s="1"/>
  <c r="AV86" i="5" s="1"/>
  <c r="E87" i="5" s="1"/>
  <c r="AU3" i="4"/>
  <c r="AU4" i="4" s="1"/>
  <c r="AU5" i="4" s="1"/>
  <c r="AU6" i="4" s="1"/>
  <c r="AU7" i="4" s="1"/>
  <c r="AU8" i="4" s="1"/>
  <c r="AU9" i="4" s="1"/>
  <c r="AU10" i="4" s="1"/>
  <c r="AU11" i="4" s="1"/>
  <c r="AU12" i="4" s="1"/>
  <c r="AU13" i="4" s="1"/>
  <c r="E14" i="4" s="1"/>
  <c r="E18" i="1"/>
  <c r="BC81" i="5"/>
  <c r="BC82" i="5" s="1"/>
  <c r="BC83" i="5" s="1"/>
  <c r="BC84" i="5" s="1"/>
  <c r="BC85" i="5" s="1"/>
  <c r="BC86" i="5" s="1"/>
  <c r="BC87" i="5" s="1"/>
  <c r="BC88" i="5" s="1"/>
  <c r="BC89" i="5" s="1"/>
  <c r="BC90" i="5" s="1"/>
  <c r="BC91" i="5" s="1"/>
  <c r="BC92" i="5" s="1"/>
  <c r="BC93" i="5" s="1"/>
  <c r="AM81" i="5"/>
  <c r="AM82" i="5" s="1"/>
  <c r="AM83" i="5" s="1"/>
  <c r="AM84" i="5" s="1"/>
  <c r="AM85" i="5" s="1"/>
  <c r="AM86" i="5" s="1"/>
  <c r="AM87" i="5" s="1"/>
  <c r="E88" i="5" s="1"/>
  <c r="AC7" i="4"/>
  <c r="AC8" i="4" s="1"/>
  <c r="AC9" i="4" s="1"/>
  <c r="AC10" i="4" s="1"/>
  <c r="AC11" i="4" s="1"/>
  <c r="AC12" i="4" s="1"/>
  <c r="AC13" i="4" s="1"/>
  <c r="AC14" i="4" s="1"/>
  <c r="AC15" i="4" s="1"/>
  <c r="AC16" i="4" s="1"/>
  <c r="AC17" i="4" s="1"/>
  <c r="E18" i="4" s="1"/>
  <c r="U83" i="5"/>
  <c r="V83" i="5" s="1"/>
  <c r="W83" i="5" s="1"/>
  <c r="AX83" i="5" s="1"/>
  <c r="AX84" i="5" s="1"/>
  <c r="AX85" i="5" s="1"/>
  <c r="AX86" i="5" s="1"/>
  <c r="AX87" i="5" s="1"/>
  <c r="AX88" i="5" s="1"/>
  <c r="AB83" i="5"/>
  <c r="AB84" i="5" s="1"/>
  <c r="AB85" i="5" s="1"/>
  <c r="AB86" i="5" s="1"/>
  <c r="AB87" i="5" s="1"/>
  <c r="AB88" i="5" s="1"/>
  <c r="AA3" i="4"/>
  <c r="AA4" i="4" s="1"/>
  <c r="AA5" i="4" s="1"/>
  <c r="K6" i="4" s="1"/>
  <c r="E20" i="1"/>
  <c r="AR3" i="4"/>
  <c r="AR4" i="4" s="1"/>
  <c r="E5" i="4" s="1"/>
  <c r="E25" i="1"/>
  <c r="AP3" i="4"/>
  <c r="AP4" i="4" s="1"/>
  <c r="AP5" i="4" s="1"/>
  <c r="AP6" i="4" s="1"/>
  <c r="AP7" i="4" s="1"/>
  <c r="AP8" i="4" s="1"/>
  <c r="AP9" i="4" s="1"/>
  <c r="AP10" i="4" s="1"/>
  <c r="AP11" i="4" s="1"/>
  <c r="AP12" i="4" s="1"/>
  <c r="AP13" i="4" s="1"/>
  <c r="K14" i="4" s="1"/>
  <c r="E22" i="1"/>
  <c r="AH3" i="4"/>
  <c r="AH4" i="4" s="1"/>
  <c r="AH5" i="4" s="1"/>
  <c r="AH6" i="4" s="1"/>
  <c r="AH7" i="4" s="1"/>
  <c r="AH8" i="4" s="1"/>
  <c r="AH9" i="4" s="1"/>
  <c r="K10" i="4" s="1"/>
  <c r="E11" i="1"/>
  <c r="AW89" i="5"/>
  <c r="AW90" i="5" s="1"/>
  <c r="AW91" i="5" s="1"/>
  <c r="AW92" i="5" s="1"/>
  <c r="AW93" i="5" s="1"/>
  <c r="BA2" i="4"/>
  <c r="AN81" i="5" l="1"/>
  <c r="AN82" i="5" s="1"/>
  <c r="AN83" i="5" s="1"/>
  <c r="AN84" i="5" s="1"/>
  <c r="E85" i="5" s="1"/>
  <c r="AQ3" i="4"/>
  <c r="AQ4" i="4" s="1"/>
  <c r="AQ5" i="4" s="1"/>
  <c r="AQ6" i="4" s="1"/>
  <c r="AQ7" i="4" s="1"/>
  <c r="AQ8" i="4" s="1"/>
  <c r="AQ9" i="4" s="1"/>
  <c r="AQ10" i="4" s="1"/>
  <c r="AQ11" i="4" s="1"/>
  <c r="AQ12" i="4" s="1"/>
  <c r="AQ13" i="4" s="1"/>
  <c r="AQ14" i="4" s="1"/>
  <c r="AQ15" i="4" s="1"/>
  <c r="E16" i="4" s="1"/>
  <c r="E31" i="1"/>
  <c r="AP14" i="4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E28" i="4" s="1"/>
  <c r="BC2" i="4"/>
  <c r="U6" i="4"/>
  <c r="V6" i="4" s="1"/>
  <c r="W6" i="4" s="1"/>
  <c r="AA6" i="4" s="1"/>
  <c r="AA7" i="4" s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E22" i="4" s="1"/>
  <c r="BA3" i="4"/>
  <c r="BA4" i="4" s="1"/>
  <c r="BA5" i="4" s="1"/>
  <c r="BA6" i="4" s="1"/>
  <c r="BA7" i="4" s="1"/>
  <c r="BA8" i="4" s="1"/>
  <c r="BA9" i="4" s="1"/>
  <c r="BA10" i="4" s="1"/>
  <c r="BA11" i="4" s="1"/>
  <c r="BA12" i="4" s="1"/>
  <c r="E13" i="4" s="1"/>
  <c r="E10" i="1"/>
  <c r="U14" i="4"/>
  <c r="V14" i="4" s="1"/>
  <c r="W14" i="4" s="1"/>
  <c r="AU14" i="4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K29" i="4" s="1"/>
  <c r="U88" i="5"/>
  <c r="V88" i="5" s="1"/>
  <c r="W88" i="5" s="1"/>
  <c r="AF88" i="5" s="1"/>
  <c r="K89" i="5"/>
  <c r="U4" i="4"/>
  <c r="V4" i="4" s="1"/>
  <c r="W4" i="4" s="1"/>
  <c r="AI4" i="4" s="1"/>
  <c r="AI5" i="4" s="1"/>
  <c r="AI6" i="4" s="1"/>
  <c r="AI7" i="4" s="1"/>
  <c r="AI8" i="4" s="1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E20" i="4" s="1"/>
  <c r="AZ81" i="5"/>
  <c r="AZ82" i="5" s="1"/>
  <c r="AZ83" i="5" s="1"/>
  <c r="AZ84" i="5" s="1"/>
  <c r="AZ85" i="5" s="1"/>
  <c r="AZ86" i="5" s="1"/>
  <c r="AZ87" i="5" s="1"/>
  <c r="AZ88" i="5" s="1"/>
  <c r="AZ89" i="5" s="1"/>
  <c r="AZ90" i="5" s="1"/>
  <c r="AZ91" i="5" s="1"/>
  <c r="AZ92" i="5" s="1"/>
  <c r="AZ93" i="5" s="1"/>
  <c r="AB89" i="5"/>
  <c r="AB90" i="5" s="1"/>
  <c r="AB91" i="5" s="1"/>
  <c r="AB92" i="5" s="1"/>
  <c r="AB93" i="5" s="1"/>
  <c r="U5" i="4"/>
  <c r="V5" i="4" s="1"/>
  <c r="W5" i="4" s="1"/>
  <c r="AW2" i="4"/>
  <c r="U87" i="5"/>
  <c r="V87" i="5" s="1"/>
  <c r="W87" i="5" s="1"/>
  <c r="AL87" i="5" s="1"/>
  <c r="AL88" i="5" s="1"/>
  <c r="AT5" i="4"/>
  <c r="AT6" i="4" s="1"/>
  <c r="AT7" i="4" s="1"/>
  <c r="AT8" i="4" s="1"/>
  <c r="AT9" i="4" s="1"/>
  <c r="AT10" i="4" s="1"/>
  <c r="AT11" i="4" s="1"/>
  <c r="AT12" i="4" s="1"/>
  <c r="AT13" i="4" s="1"/>
  <c r="AT14" i="4" s="1"/>
  <c r="AT15" i="4" s="1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E29" i="4" s="1"/>
  <c r="AL89" i="5" l="1"/>
  <c r="AL90" i="5" s="1"/>
  <c r="AL91" i="5" s="1"/>
  <c r="AL92" i="5" s="1"/>
  <c r="AL93" i="5" s="1"/>
  <c r="AL2" i="4"/>
  <c r="AG4" i="4"/>
  <c r="AG5" i="4" s="1"/>
  <c r="AG6" i="4" s="1"/>
  <c r="AG7" i="4" s="1"/>
  <c r="AG8" i="4" s="1"/>
  <c r="AG9" i="4" s="1"/>
  <c r="AG10" i="4" s="1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K27" i="4" s="1"/>
  <c r="AZ2" i="4"/>
  <c r="AK6" i="4"/>
  <c r="AK7" i="4" s="1"/>
  <c r="AK8" i="4" s="1"/>
  <c r="AK9" i="4" s="1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AK25" i="4" s="1"/>
  <c r="AK26" i="4" s="1"/>
  <c r="AK27" i="4" s="1"/>
  <c r="AK28" i="4" s="1"/>
  <c r="AK29" i="4" s="1"/>
  <c r="K30" i="4" s="1"/>
  <c r="U89" i="5"/>
  <c r="V89" i="5" s="1"/>
  <c r="BC3" i="4"/>
  <c r="BC4" i="4" s="1"/>
  <c r="BC5" i="4" s="1"/>
  <c r="BC6" i="4" s="1"/>
  <c r="BC7" i="4" s="1"/>
  <c r="BC8" i="4" s="1"/>
  <c r="BC9" i="4" s="1"/>
  <c r="BC10" i="4" s="1"/>
  <c r="BC11" i="4" s="1"/>
  <c r="BC12" i="4" s="1"/>
  <c r="BC13" i="4" s="1"/>
  <c r="BC14" i="4" s="1"/>
  <c r="BC15" i="4" s="1"/>
  <c r="BC16" i="4" s="1"/>
  <c r="K17" i="4" s="1"/>
  <c r="E26" i="1"/>
  <c r="AV87" i="5"/>
  <c r="AV88" i="5" s="1"/>
  <c r="AW3" i="4"/>
  <c r="AW4" i="4" s="1"/>
  <c r="AW5" i="4" s="1"/>
  <c r="AW6" i="4" s="1"/>
  <c r="AW7" i="4" s="1"/>
  <c r="AW8" i="4" s="1"/>
  <c r="AW9" i="4" s="1"/>
  <c r="AW10" i="4" s="1"/>
  <c r="AW11" i="4" s="1"/>
  <c r="K12" i="4" s="1"/>
  <c r="E13" i="1"/>
  <c r="AR5" i="4"/>
  <c r="AR6" i="4" s="1"/>
  <c r="AR7" i="4" s="1"/>
  <c r="AR8" i="4" s="1"/>
  <c r="AR9" i="4" s="1"/>
  <c r="AR10" i="4" s="1"/>
  <c r="AR11" i="4" s="1"/>
  <c r="AR12" i="4" s="1"/>
  <c r="AR13" i="4" s="1"/>
  <c r="AR14" i="4" s="1"/>
  <c r="AR15" i="4" s="1"/>
  <c r="AR16" i="4" s="1"/>
  <c r="AR17" i="4" s="1"/>
  <c r="AR18" i="4" s="1"/>
  <c r="AR19" i="4" s="1"/>
  <c r="AR20" i="4" s="1"/>
  <c r="AR21" i="4" s="1"/>
  <c r="K22" i="4" s="1"/>
  <c r="AM88" i="5"/>
  <c r="U29" i="4"/>
  <c r="V29" i="4" s="1"/>
  <c r="W29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K44" i="4" s="1"/>
  <c r="U16" i="4"/>
  <c r="V16" i="4" s="1"/>
  <c r="W16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E33" i="4" s="1"/>
  <c r="AQ16" i="4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K34" i="4" s="1"/>
  <c r="AF89" i="5"/>
  <c r="AF90" i="5" s="1"/>
  <c r="AF91" i="5" s="1"/>
  <c r="AF92" i="5" s="1"/>
  <c r="AF93" i="5" s="1"/>
  <c r="AF2" i="4"/>
  <c r="AB2" i="4"/>
  <c r="U85" i="5"/>
  <c r="V85" i="5" s="1"/>
  <c r="W85" i="5" s="1"/>
  <c r="BF85" i="5" s="1"/>
  <c r="BF86" i="5" s="1"/>
  <c r="BF87" i="5" s="1"/>
  <c r="BF88" i="5" s="1"/>
  <c r="AT29" i="4" l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E57" i="4" s="1"/>
  <c r="AZ3" i="4"/>
  <c r="AZ4" i="4" s="1"/>
  <c r="AZ5" i="4" s="1"/>
  <c r="AZ6" i="4" s="1"/>
  <c r="AZ7" i="4" s="1"/>
  <c r="AZ8" i="4" s="1"/>
  <c r="AZ9" i="4" s="1"/>
  <c r="AZ10" i="4" s="1"/>
  <c r="K11" i="4" s="1"/>
  <c r="E24" i="1"/>
  <c r="AM89" i="5"/>
  <c r="AM90" i="5" s="1"/>
  <c r="AM91" i="5" s="1"/>
  <c r="E92" i="5" s="1"/>
  <c r="K3" i="4"/>
  <c r="E6" i="1"/>
  <c r="AL3" i="4"/>
  <c r="AL4" i="4" s="1"/>
  <c r="AL5" i="4" s="1"/>
  <c r="AL6" i="4" s="1"/>
  <c r="AL7" i="4" s="1"/>
  <c r="AL8" i="4" s="1"/>
  <c r="AL9" i="4" s="1"/>
  <c r="AL10" i="4" s="1"/>
  <c r="AL11" i="4" s="1"/>
  <c r="E12" i="4" s="1"/>
  <c r="E7" i="1"/>
  <c r="BF89" i="5"/>
  <c r="BF90" i="5" s="1"/>
  <c r="BF91" i="5" s="1"/>
  <c r="BF92" i="5" s="1"/>
  <c r="BF93" i="5" s="1"/>
  <c r="AV89" i="5"/>
  <c r="AV90" i="5" s="1"/>
  <c r="K91" i="5" s="1"/>
  <c r="AN85" i="5"/>
  <c r="AN86" i="5" s="1"/>
  <c r="AN87" i="5" s="1"/>
  <c r="AN88" i="5" s="1"/>
  <c r="AF3" i="4"/>
  <c r="AF4" i="4" s="1"/>
  <c r="AF5" i="4" s="1"/>
  <c r="AF6" i="4" s="1"/>
  <c r="AF7" i="4" s="1"/>
  <c r="AF8" i="4" s="1"/>
  <c r="AF9" i="4" s="1"/>
  <c r="AF10" i="4" s="1"/>
  <c r="AF11" i="4" s="1"/>
  <c r="AF12" i="4" s="1"/>
  <c r="K13" i="4" s="1"/>
  <c r="E12" i="1"/>
  <c r="U17" i="4"/>
  <c r="V17" i="4" s="1"/>
  <c r="U22" i="4"/>
  <c r="V22" i="4" s="1"/>
  <c r="U33" i="4"/>
  <c r="V33" i="4" s="1"/>
  <c r="W33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K59" i="4" s="1"/>
  <c r="W89" i="5"/>
  <c r="AX89" i="5" s="1"/>
  <c r="AX90" i="5" s="1"/>
  <c r="AX91" i="5" s="1"/>
  <c r="AX92" i="5" s="1"/>
  <c r="BD89" i="5"/>
  <c r="BD90" i="5" s="1"/>
  <c r="BD91" i="5" s="1"/>
  <c r="K92" i="5" s="1"/>
  <c r="U12" i="4" l="1"/>
  <c r="V12" i="4" s="1"/>
  <c r="W12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E26" i="4" s="1"/>
  <c r="W17" i="4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E34" i="4" s="1"/>
  <c r="BE17" i="4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K31" i="4" s="1"/>
  <c r="U13" i="4"/>
  <c r="V13" i="4" s="1"/>
  <c r="AN89" i="5"/>
  <c r="K90" i="5" s="1"/>
  <c r="U92" i="5"/>
  <c r="V92" i="5" s="1"/>
  <c r="W92" i="5" s="1"/>
  <c r="BD92" i="5" s="1"/>
  <c r="AX93" i="5"/>
  <c r="AX2" i="4"/>
  <c r="BF2" i="4"/>
  <c r="U11" i="4"/>
  <c r="V11" i="4" s="1"/>
  <c r="AD33" i="4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K60" i="4" s="1"/>
  <c r="W22" i="4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E44" i="4" s="1"/>
  <c r="AA22" i="4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E37" i="4" s="1"/>
  <c r="K93" i="5" l="1"/>
  <c r="U90" i="5"/>
  <c r="V90" i="5" s="1"/>
  <c r="W13" i="4"/>
  <c r="AF13" i="4" s="1"/>
  <c r="AF14" i="4" s="1"/>
  <c r="AF15" i="4" s="1"/>
  <c r="AF16" i="4" s="1"/>
  <c r="AF17" i="4" s="1"/>
  <c r="AF18" i="4" s="1"/>
  <c r="AF19" i="4" s="1"/>
  <c r="AF20" i="4" s="1"/>
  <c r="E21" i="4" s="1"/>
  <c r="BA13" i="4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K26" i="4" s="1"/>
  <c r="W11" i="4"/>
  <c r="AZ11" i="4" s="1"/>
  <c r="AZ12" i="4" s="1"/>
  <c r="AZ13" i="4" s="1"/>
  <c r="AZ14" i="4" s="1"/>
  <c r="AZ15" i="4" s="1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E27" i="4" s="1"/>
  <c r="AE11" i="4"/>
  <c r="AE12" i="4" s="1"/>
  <c r="AE13" i="4" s="1"/>
  <c r="AE14" i="4" s="1"/>
  <c r="AE15" i="4" s="1"/>
  <c r="AE16" i="4" s="1"/>
  <c r="AE17" i="4" s="1"/>
  <c r="AE18" i="4" s="1"/>
  <c r="AE19" i="4" s="1"/>
  <c r="AE20" i="4" s="1"/>
  <c r="K21" i="4" s="1"/>
  <c r="U31" i="4"/>
  <c r="V31" i="4" s="1"/>
  <c r="U34" i="4"/>
  <c r="V34" i="4" s="1"/>
  <c r="W34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E45" i="4" s="1"/>
  <c r="AM92" i="5"/>
  <c r="U44" i="4"/>
  <c r="V44" i="4" s="1"/>
  <c r="W44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E58" i="4" s="1"/>
  <c r="BF3" i="4"/>
  <c r="BF4" i="4" s="1"/>
  <c r="BF5" i="4" s="1"/>
  <c r="BF6" i="4" s="1"/>
  <c r="BF7" i="4" s="1"/>
  <c r="BF8" i="4" s="1"/>
  <c r="BF9" i="4" s="1"/>
  <c r="BF10" i="4" s="1"/>
  <c r="BF11" i="4" s="1"/>
  <c r="BF12" i="4" s="1"/>
  <c r="BF13" i="4" s="1"/>
  <c r="BF14" i="4" s="1"/>
  <c r="E15" i="4" s="1"/>
  <c r="E17" i="1"/>
  <c r="AX3" i="4"/>
  <c r="AX4" i="4" s="1"/>
  <c r="AX5" i="4" s="1"/>
  <c r="AX6" i="4" s="1"/>
  <c r="AX7" i="4" s="1"/>
  <c r="K8" i="4" s="1"/>
  <c r="E9" i="1"/>
  <c r="AL12" i="4"/>
  <c r="AL13" i="4" s="1"/>
  <c r="AL14" i="4" s="1"/>
  <c r="AL15" i="4" s="1"/>
  <c r="AL16" i="4" s="1"/>
  <c r="AL17" i="4" s="1"/>
  <c r="AL18" i="4" s="1"/>
  <c r="AL19" i="4" s="1"/>
  <c r="K20" i="4" s="1"/>
  <c r="AR44" i="4" l="1"/>
  <c r="AR45" i="4" s="1"/>
  <c r="AR46" i="4" s="1"/>
  <c r="AR47" i="4" s="1"/>
  <c r="AR48" i="4" s="1"/>
  <c r="AR49" i="4" s="1"/>
  <c r="K50" i="4" s="1"/>
  <c r="U27" i="4"/>
  <c r="V27" i="4" s="1"/>
  <c r="W27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E41" i="4" s="1"/>
  <c r="AZ27" i="4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E47" i="4" s="1"/>
  <c r="W90" i="5"/>
  <c r="AN90" i="5" s="1"/>
  <c r="AN91" i="5" s="1"/>
  <c r="AN92" i="5" s="1"/>
  <c r="AJ90" i="5"/>
  <c r="E91" i="5" s="1"/>
  <c r="U26" i="4"/>
  <c r="V26" i="4" s="1"/>
  <c r="U21" i="4"/>
  <c r="V21" i="4" s="1"/>
  <c r="W21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K43" i="4" s="1"/>
  <c r="AM93" i="5"/>
  <c r="AM2" i="4"/>
  <c r="BC34" i="4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E52" i="4" s="1"/>
  <c r="U15" i="4"/>
  <c r="V15" i="4" s="1"/>
  <c r="W15" i="4" s="1"/>
  <c r="BH15" i="4" s="1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E30" i="4" s="1"/>
  <c r="U20" i="4"/>
  <c r="V20" i="4" s="1"/>
  <c r="W31" i="4"/>
  <c r="BE31" i="4" s="1"/>
  <c r="BE32" i="4" s="1"/>
  <c r="BE33" i="4" s="1"/>
  <c r="BE34" i="4" s="1"/>
  <c r="BE35" i="4" s="1"/>
  <c r="BE36" i="4" s="1"/>
  <c r="BE37" i="4" s="1"/>
  <c r="K38" i="4" s="1"/>
  <c r="AS31" i="4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K45" i="4" s="1"/>
  <c r="U45" i="4" s="1"/>
  <c r="V45" i="4" s="1"/>
  <c r="W45" i="4" l="1"/>
  <c r="AQ45" i="4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K61" i="4" s="1"/>
  <c r="AS45" i="4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E59" i="4" s="1"/>
  <c r="AF21" i="4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K41" i="4" s="1"/>
  <c r="U41" i="4" s="1"/>
  <c r="V41" i="4" s="1"/>
  <c r="BF15" i="4"/>
  <c r="BF16" i="4" s="1"/>
  <c r="BF17" i="4" s="1"/>
  <c r="K18" i="4" s="1"/>
  <c r="U91" i="5"/>
  <c r="V91" i="5" s="1"/>
  <c r="W91" i="5" s="1"/>
  <c r="AV91" i="5" s="1"/>
  <c r="AV92" i="5" s="1"/>
  <c r="AN93" i="5"/>
  <c r="AN2" i="4"/>
  <c r="BH30" i="4"/>
  <c r="BH31" i="4" s="1"/>
  <c r="BH32" i="4" s="1"/>
  <c r="BH33" i="4" s="1"/>
  <c r="BH34" i="4" s="1"/>
  <c r="BH35" i="4" s="1"/>
  <c r="BH36" i="4" s="1"/>
  <c r="K37" i="4" s="1"/>
  <c r="U30" i="4"/>
  <c r="V30" i="4" s="1"/>
  <c r="W30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K57" i="4" s="1"/>
  <c r="W26" i="4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E43" i="4" s="1"/>
  <c r="AW26" i="4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E42" i="4" s="1"/>
  <c r="W20" i="4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K48" i="4" s="1"/>
  <c r="AI20" i="4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K42" i="4" s="1"/>
  <c r="AM3" i="4"/>
  <c r="AM4" i="4" s="1"/>
  <c r="AM5" i="4" s="1"/>
  <c r="AM6" i="4" s="1"/>
  <c r="AM7" i="4" s="1"/>
  <c r="AM8" i="4" s="1"/>
  <c r="K9" i="4" s="1"/>
  <c r="E2" i="1"/>
  <c r="W41" i="4" l="1"/>
  <c r="AG41" i="4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K56" i="4" s="1"/>
  <c r="U37" i="4"/>
  <c r="V37" i="4" s="1"/>
  <c r="E93" i="5"/>
  <c r="AN3" i="4"/>
  <c r="AN4" i="4" s="1"/>
  <c r="AN5" i="4" s="1"/>
  <c r="AN6" i="4" s="1"/>
  <c r="AN7" i="4" s="1"/>
  <c r="AN8" i="4" s="1"/>
  <c r="E9" i="4" s="1"/>
  <c r="E14" i="1"/>
  <c r="AJ91" i="5"/>
  <c r="AJ92" i="5" s="1"/>
  <c r="U18" i="4"/>
  <c r="V18" i="4" s="1"/>
  <c r="AF41" i="4"/>
  <c r="AF42" i="4" s="1"/>
  <c r="AF43" i="4" s="1"/>
  <c r="AF44" i="4" s="1"/>
  <c r="AF45" i="4" s="1"/>
  <c r="AF46" i="4" s="1"/>
  <c r="AF47" i="4" s="1"/>
  <c r="E48" i="4" s="1"/>
  <c r="U59" i="4"/>
  <c r="V59" i="4" s="1"/>
  <c r="W59" i="4" s="1"/>
  <c r="BG59" i="4" s="1"/>
  <c r="BG60" i="4" s="1"/>
  <c r="BG61" i="4" s="1"/>
  <c r="BG62" i="4" s="1"/>
  <c r="BG63" i="4" s="1"/>
  <c r="BG64" i="4" s="1"/>
  <c r="E65" i="4" s="1"/>
  <c r="AS59" i="4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K79" i="4" s="1"/>
  <c r="U42" i="4"/>
  <c r="V42" i="4" s="1"/>
  <c r="W42" i="4" s="1"/>
  <c r="AI42" i="4" s="1"/>
  <c r="AI43" i="4" s="1"/>
  <c r="AI44" i="4" s="1"/>
  <c r="AI45" i="4" s="1"/>
  <c r="AI46" i="4" s="1"/>
  <c r="AI47" i="4" s="1"/>
  <c r="AI48" i="4" s="1"/>
  <c r="E49" i="4" s="1"/>
  <c r="U43" i="4"/>
  <c r="V43" i="4" s="1"/>
  <c r="W43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E56" i="4" s="1"/>
  <c r="U57" i="4"/>
  <c r="V57" i="4" s="1"/>
  <c r="U9" i="4" l="1"/>
  <c r="V9" i="4" s="1"/>
  <c r="W9" i="4" s="1"/>
  <c r="AM9" i="4" s="1"/>
  <c r="AM10" i="4" s="1"/>
  <c r="AM11" i="4" s="1"/>
  <c r="AM12" i="4" s="1"/>
  <c r="AM13" i="4" s="1"/>
  <c r="AM14" i="4" s="1"/>
  <c r="AM15" i="4" s="1"/>
  <c r="AM16" i="4" s="1"/>
  <c r="AM17" i="4" s="1"/>
  <c r="AM18" i="4" s="1"/>
  <c r="E19" i="4" s="1"/>
  <c r="U56" i="4"/>
  <c r="V56" i="4" s="1"/>
  <c r="W56" i="4" s="1"/>
  <c r="U93" i="5"/>
  <c r="V93" i="5" s="1"/>
  <c r="W93" i="5" s="1"/>
  <c r="BD93" i="5" s="1"/>
  <c r="BD2" i="4" s="1"/>
  <c r="W57" i="4"/>
  <c r="AK57" i="4" s="1"/>
  <c r="AK58" i="4" s="1"/>
  <c r="AK59" i="4" s="1"/>
  <c r="AK60" i="4" s="1"/>
  <c r="AK61" i="4" s="1"/>
  <c r="E62" i="4" s="1"/>
  <c r="AT57" i="4"/>
  <c r="AT58" i="4" s="1"/>
  <c r="AT59" i="4" s="1"/>
  <c r="AT60" i="4" s="1"/>
  <c r="AT61" i="4" s="1"/>
  <c r="AT62" i="4" s="1"/>
  <c r="K63" i="4" s="1"/>
  <c r="AW42" i="4"/>
  <c r="AW43" i="4" s="1"/>
  <c r="AW44" i="4" s="1"/>
  <c r="AW45" i="4" s="1"/>
  <c r="AW46" i="4" s="1"/>
  <c r="K47" i="4" s="1"/>
  <c r="W37" i="4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E50" i="4" s="1"/>
  <c r="AA37" i="4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K51" i="4" s="1"/>
  <c r="AJ93" i="5"/>
  <c r="AJ2" i="4"/>
  <c r="AG56" i="4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K77" i="4" s="1"/>
  <c r="W18" i="4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K28" i="4" s="1"/>
  <c r="AC18" i="4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K32" i="4" s="1"/>
  <c r="BA43" i="4"/>
  <c r="BA44" i="4" s="1"/>
  <c r="BA45" i="4" s="1"/>
  <c r="BA46" i="4" s="1"/>
  <c r="BA47" i="4" s="1"/>
  <c r="BA48" i="4" s="1"/>
  <c r="K49" i="4" s="1"/>
  <c r="U48" i="4"/>
  <c r="V48" i="4" s="1"/>
  <c r="W48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E66" i="4" s="1"/>
  <c r="AF48" i="4" l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K76" i="4" s="1"/>
  <c r="U47" i="4"/>
  <c r="V47" i="4" s="1"/>
  <c r="E3" i="4"/>
  <c r="E3" i="1"/>
  <c r="AE56" i="4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K75" i="4" s="1"/>
  <c r="AV93" i="5"/>
  <c r="AV2" i="4" s="1"/>
  <c r="U32" i="4"/>
  <c r="V32" i="4" s="1"/>
  <c r="AN9" i="4"/>
  <c r="AN10" i="4" s="1"/>
  <c r="AN11" i="4" s="1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K25" i="4" s="1"/>
  <c r="BD3" i="4"/>
  <c r="BD4" i="4" s="1"/>
  <c r="BD5" i="4" s="1"/>
  <c r="BD6" i="4" s="1"/>
  <c r="BD7" i="4" s="1"/>
  <c r="E8" i="4" s="1"/>
  <c r="E8" i="1"/>
  <c r="U28" i="4"/>
  <c r="V28" i="4" s="1"/>
  <c r="U50" i="4"/>
  <c r="V50" i="4" s="1"/>
  <c r="W50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E71" i="4" s="1"/>
  <c r="U49" i="4"/>
  <c r="V49" i="4" s="1"/>
  <c r="U8" i="4" l="1"/>
  <c r="V8" i="4" s="1"/>
  <c r="W8" i="4" s="1"/>
  <c r="AX8" i="4" s="1"/>
  <c r="AX9" i="4" s="1"/>
  <c r="AX10" i="4" s="1"/>
  <c r="AX11" i="4" s="1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E24" i="4" s="1"/>
  <c r="W32" i="4"/>
  <c r="AC32" i="4" s="1"/>
  <c r="AC33" i="4" s="1"/>
  <c r="AC34" i="4" s="1"/>
  <c r="AC35" i="4" s="1"/>
  <c r="AC36" i="4" s="1"/>
  <c r="AC37" i="4" s="1"/>
  <c r="E38" i="4" s="1"/>
  <c r="BB32" i="4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K52" i="4" s="1"/>
  <c r="W47" i="4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E76" i="4" s="1"/>
  <c r="AZ47" i="4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K66" i="4" s="1"/>
  <c r="W28" i="4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K58" i="4" s="1"/>
  <c r="AP28" i="4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E51" i="4" s="1"/>
  <c r="U3" i="4"/>
  <c r="V3" i="4" s="1"/>
  <c r="W3" i="4" s="1"/>
  <c r="AB3" i="4" s="1"/>
  <c r="AB4" i="4" s="1"/>
  <c r="AB5" i="4" s="1"/>
  <c r="AB6" i="4" s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E23" i="4" s="1"/>
  <c r="W49" i="4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E77" i="4" s="1"/>
  <c r="AI49" i="4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E69" i="4" s="1"/>
  <c r="AV3" i="4"/>
  <c r="AV4" i="4" s="1"/>
  <c r="AV5" i="4" s="1"/>
  <c r="AV6" i="4" s="1"/>
  <c r="AV7" i="4" s="1"/>
  <c r="AV8" i="4" s="1"/>
  <c r="AV9" i="4" s="1"/>
  <c r="E10" i="4" s="1"/>
  <c r="E4" i="1"/>
  <c r="BH50" i="4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E78" i="4" s="1"/>
  <c r="AJ3" i="4" l="1"/>
  <c r="AJ4" i="4" s="1"/>
  <c r="AJ5" i="4" s="1"/>
  <c r="AJ6" i="4" s="1"/>
  <c r="AJ7" i="4" s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K19" i="4" s="1"/>
  <c r="U51" i="4"/>
  <c r="V51" i="4" s="1"/>
  <c r="W51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E70" i="4" s="1"/>
  <c r="U58" i="4"/>
  <c r="V58" i="4" s="1"/>
  <c r="U66" i="4"/>
  <c r="V66" i="4" s="1"/>
  <c r="U76" i="4"/>
  <c r="V76" i="4" s="1"/>
  <c r="W76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E88" i="4" s="1"/>
  <c r="U52" i="4"/>
  <c r="V52" i="4" s="1"/>
  <c r="AC38" i="4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E60" i="4" s="1"/>
  <c r="U38" i="4"/>
  <c r="V38" i="4" s="1"/>
  <c r="W38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E61" i="4" s="1"/>
  <c r="U10" i="4"/>
  <c r="V10" i="4" s="1"/>
  <c r="W10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E25" i="4" s="1"/>
  <c r="BD8" i="4"/>
  <c r="BD9" i="4" s="1"/>
  <c r="BD10" i="4" s="1"/>
  <c r="BD11" i="4" s="1"/>
  <c r="BD12" i="4" s="1"/>
  <c r="BD13" i="4" s="1"/>
  <c r="BD14" i="4" s="1"/>
  <c r="BD15" i="4" s="1"/>
  <c r="BD16" i="4" s="1"/>
  <c r="BD17" i="4" s="1"/>
  <c r="BD18" i="4" s="1"/>
  <c r="BD19" i="4" s="1"/>
  <c r="BD20" i="4" s="1"/>
  <c r="BD21" i="4" s="1"/>
  <c r="BD22" i="4" s="1"/>
  <c r="K23" i="4" s="1"/>
  <c r="U77" i="4"/>
  <c r="V77" i="4" s="1"/>
  <c r="W77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E89" i="4" s="1"/>
  <c r="W52" i="4" l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E64" i="4" s="1"/>
  <c r="BC52" i="4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K65" i="4" s="1"/>
  <c r="AW76" i="4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K90" i="4" s="1"/>
  <c r="W66" i="4"/>
  <c r="AZ66" i="4" s="1"/>
  <c r="AZ67" i="4" s="1"/>
  <c r="AZ68" i="4" s="1"/>
  <c r="K69" i="4" s="1"/>
  <c r="AL66" i="4"/>
  <c r="AL67" i="4" s="1"/>
  <c r="AL68" i="4" s="1"/>
  <c r="AL69" i="4" s="1"/>
  <c r="AL70" i="4" s="1"/>
  <c r="AL71" i="4" s="1"/>
  <c r="AL72" i="4" s="1"/>
  <c r="AL73" i="4" s="1"/>
  <c r="AL74" i="4" s="1"/>
  <c r="E75" i="4" s="1"/>
  <c r="W58" i="4"/>
  <c r="BF58" i="4" s="1"/>
  <c r="BF59" i="4" s="1"/>
  <c r="BF60" i="4" s="1"/>
  <c r="BF61" i="4" s="1"/>
  <c r="BF62" i="4" s="1"/>
  <c r="E63" i="4" s="1"/>
  <c r="AU58" i="4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K72" i="4" s="1"/>
  <c r="U25" i="4"/>
  <c r="V25" i="4" s="1"/>
  <c r="W25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K40" i="4" s="1"/>
  <c r="AV10" i="4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K24" i="4" s="1"/>
  <c r="U61" i="4"/>
  <c r="V61" i="4" s="1"/>
  <c r="W61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K80" i="4" s="1"/>
  <c r="AP51" i="4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K62" i="4" s="1"/>
  <c r="U60" i="4"/>
  <c r="V60" i="4" s="1"/>
  <c r="W60" i="4" s="1"/>
  <c r="AD60" i="4" s="1"/>
  <c r="AD61" i="4" s="1"/>
  <c r="AD62" i="4" s="1"/>
  <c r="AD63" i="4" s="1"/>
  <c r="K64" i="4" s="1"/>
  <c r="BA77" i="4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K91" i="4" s="1"/>
  <c r="U23" i="4"/>
  <c r="V23" i="4" s="1"/>
  <c r="U19" i="4"/>
  <c r="V19" i="4" s="1"/>
  <c r="AH25" i="4" l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K39" i="4" s="1"/>
  <c r="U63" i="4"/>
  <c r="V63" i="4" s="1"/>
  <c r="W63" i="4" s="1"/>
  <c r="AT63" i="4" s="1"/>
  <c r="AT64" i="4" s="1"/>
  <c r="AT65" i="4" s="1"/>
  <c r="AT66" i="4" s="1"/>
  <c r="AT67" i="4" s="1"/>
  <c r="AT68" i="4" s="1"/>
  <c r="AT69" i="4" s="1"/>
  <c r="K70" i="4" s="1"/>
  <c r="AC60" i="4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E80" i="4" s="1"/>
  <c r="W23" i="4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E40" i="4" s="1"/>
  <c r="AB23" i="4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E35" i="4" s="1"/>
  <c r="U75" i="4"/>
  <c r="V75" i="4" s="1"/>
  <c r="W75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E90" i="4" s="1"/>
  <c r="AD64" i="4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E81" i="4" s="1"/>
  <c r="U69" i="4"/>
  <c r="V69" i="4" s="1"/>
  <c r="U62" i="4"/>
  <c r="V62" i="4" s="1"/>
  <c r="BE61" i="4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K82" i="4" s="1"/>
  <c r="U65" i="4"/>
  <c r="V65" i="4" s="1"/>
  <c r="W19" i="4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E36" i="4" s="1"/>
  <c r="AM19" i="4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E39" i="4" s="1"/>
  <c r="U24" i="4"/>
  <c r="V24" i="4" s="1"/>
  <c r="U64" i="4"/>
  <c r="V64" i="4" s="1"/>
  <c r="W64" i="4" s="1"/>
  <c r="W65" i="4" l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K81" i="4" s="1"/>
  <c r="BG65" i="4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E82" i="4" s="1"/>
  <c r="U40" i="4"/>
  <c r="V40" i="4" s="1"/>
  <c r="W40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E53" i="4" s="1"/>
  <c r="AL75" i="4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K89" i="4" s="1"/>
  <c r="U90" i="4"/>
  <c r="V90" i="4" s="1"/>
  <c r="W90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E105" i="4" s="1"/>
  <c r="AE90" i="4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K104" i="4" s="1"/>
  <c r="W62" i="4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K78" i="4" s="1"/>
  <c r="AK62" i="4"/>
  <c r="AK63" i="4" s="1"/>
  <c r="AK64" i="4" s="1"/>
  <c r="AK65" i="4" s="1"/>
  <c r="AK66" i="4" s="1"/>
  <c r="AK67" i="4" s="1"/>
  <c r="AK68" i="4" s="1"/>
  <c r="AK69" i="4" s="1"/>
  <c r="AK70" i="4" s="1"/>
  <c r="AK71" i="4" s="1"/>
  <c r="E72" i="4" s="1"/>
  <c r="U80" i="4"/>
  <c r="V80" i="4" s="1"/>
  <c r="W80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E97" i="4" s="1"/>
  <c r="AC80" i="4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K98" i="4" s="1"/>
  <c r="BB64" i="4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E79" i="4" s="1"/>
  <c r="BF63" i="4"/>
  <c r="BF64" i="4" s="1"/>
  <c r="BF65" i="4" s="1"/>
  <c r="BF66" i="4" s="1"/>
  <c r="BF67" i="4" s="1"/>
  <c r="BF68" i="4" s="1"/>
  <c r="BF69" i="4" s="1"/>
  <c r="BF70" i="4" s="1"/>
  <c r="K71" i="4" s="1"/>
  <c r="U39" i="4"/>
  <c r="V39" i="4" s="1"/>
  <c r="W39" i="4" s="1"/>
  <c r="U70" i="4"/>
  <c r="V70" i="4" s="1"/>
  <c r="U81" i="4"/>
  <c r="V81" i="4" s="1"/>
  <c r="W81" i="4" s="1"/>
  <c r="W24" i="4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K36" i="4" s="1"/>
  <c r="U36" i="4" s="1"/>
  <c r="V36" i="4" s="1"/>
  <c r="AX24" i="4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K35" i="4" s="1"/>
  <c r="U35" i="4" s="1"/>
  <c r="V35" i="4" s="1"/>
  <c r="W69" i="4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E91" i="4" s="1"/>
  <c r="AI69" i="4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K88" i="4" s="1"/>
  <c r="AH39" i="4"/>
  <c r="AH40" i="4" s="1"/>
  <c r="AH41" i="4" s="1"/>
  <c r="AH42" i="4" s="1"/>
  <c r="AH43" i="4" s="1"/>
  <c r="AH44" i="4" s="1"/>
  <c r="AH45" i="4" s="1"/>
  <c r="E46" i="4" s="1"/>
  <c r="W36" i="4" l="1"/>
  <c r="AJ36" i="4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K53" i="4" s="1"/>
  <c r="W35" i="4"/>
  <c r="AB35" i="4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K54" i="4" s="1"/>
  <c r="U78" i="4"/>
  <c r="V78" i="4" s="1"/>
  <c r="W70" i="4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E92" i="4" s="1"/>
  <c r="AA70" i="4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K93" i="4" s="1"/>
  <c r="U89" i="4"/>
  <c r="V89" i="4" s="1"/>
  <c r="AM39" i="4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K55" i="4" s="1"/>
  <c r="AD81" i="4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K95" i="4" s="1"/>
  <c r="U71" i="4"/>
  <c r="V71" i="4" s="1"/>
  <c r="BD40" i="4"/>
  <c r="BD41" i="4" s="1"/>
  <c r="BD42" i="4" s="1"/>
  <c r="BD43" i="4" s="1"/>
  <c r="BD44" i="4" s="1"/>
  <c r="BD45" i="4" s="1"/>
  <c r="K46" i="4" s="1"/>
  <c r="U79" i="4"/>
  <c r="V79" i="4" s="1"/>
  <c r="W79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E95" i="4" s="1"/>
  <c r="U53" i="4"/>
  <c r="V53" i="4" s="1"/>
  <c r="W53" i="4" s="1"/>
  <c r="U88" i="4"/>
  <c r="V88" i="4" s="1"/>
  <c r="U91" i="4"/>
  <c r="V91" i="4" s="1"/>
  <c r="W91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E107" i="4" s="1"/>
  <c r="AX35" i="4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E55" i="4" s="1"/>
  <c r="U82" i="4"/>
  <c r="V82" i="4" s="1"/>
  <c r="W82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E96" i="4" s="1"/>
  <c r="AV36" i="4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E54" i="4" s="1"/>
  <c r="AK72" i="4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K94" i="4" s="1"/>
  <c r="U72" i="4"/>
  <c r="V72" i="4" s="1"/>
  <c r="W72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E93" i="4" s="1"/>
  <c r="BC81" i="4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E98" i="4" s="1"/>
  <c r="W88" i="4" l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E104" i="4" s="1"/>
  <c r="AF88" i="4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K106" i="4" s="1"/>
  <c r="W89" i="4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K107" i="4" s="1"/>
  <c r="AG89" i="4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K105" i="4" s="1"/>
  <c r="BG82" i="4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K97" i="4" s="1"/>
  <c r="AN53" i="4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K67" i="4" s="1"/>
  <c r="U54" i="4"/>
  <c r="V54" i="4" s="1"/>
  <c r="W54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E67" i="4" s="1"/>
  <c r="W78" i="4"/>
  <c r="AP78" i="4" s="1"/>
  <c r="AP79" i="4" s="1"/>
  <c r="AP80" i="4" s="1"/>
  <c r="AP81" i="4" s="1"/>
  <c r="AP82" i="4" s="1"/>
  <c r="AP83" i="4" s="1"/>
  <c r="E84" i="4" s="1"/>
  <c r="BH78" i="4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K92" i="4" s="1"/>
  <c r="U92" i="4" s="1"/>
  <c r="V92" i="4" s="1"/>
  <c r="U95" i="4"/>
  <c r="V95" i="4" s="1"/>
  <c r="W95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E113" i="4" s="1"/>
  <c r="U46" i="4"/>
  <c r="V46" i="4" s="1"/>
  <c r="BB79" i="4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K96" i="4" s="1"/>
  <c r="U96" i="4" s="1"/>
  <c r="V96" i="4" s="1"/>
  <c r="W71" i="4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E94" i="4" s="1"/>
  <c r="AR71" i="4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K84" i="4" s="1"/>
  <c r="AX55" i="4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K73" i="4" s="1"/>
  <c r="U55" i="4"/>
  <c r="V55" i="4" s="1"/>
  <c r="W55" i="4" s="1"/>
  <c r="U98" i="4"/>
  <c r="V98" i="4" s="1"/>
  <c r="W98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E112" i="4" s="1"/>
  <c r="AZ91" i="4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E106" i="4" s="1"/>
  <c r="AJ53" i="4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K74" i="4" s="1"/>
  <c r="U93" i="4"/>
  <c r="V93" i="4" s="1"/>
  <c r="W93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E108" i="4" s="1"/>
  <c r="AM55" i="4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E68" i="4" s="1"/>
  <c r="W96" i="4" l="1"/>
  <c r="BE96" i="4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K113" i="4" s="1"/>
  <c r="U113" i="4" s="1"/>
  <c r="V113" i="4" s="1"/>
  <c r="U67" i="4"/>
  <c r="V67" i="4" s="1"/>
  <c r="W67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E86" i="4" s="1"/>
  <c r="W92" i="4"/>
  <c r="AT92" i="4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K109" i="4" s="1"/>
  <c r="AR84" i="4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E110" i="4" s="1"/>
  <c r="BF94" i="4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K108" i="4" s="1"/>
  <c r="U94" i="4"/>
  <c r="V94" i="4" s="1"/>
  <c r="W94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K110" i="4" s="1"/>
  <c r="U97" i="4"/>
  <c r="V97" i="4" s="1"/>
  <c r="U105" i="4"/>
  <c r="V105" i="4" s="1"/>
  <c r="BH92" i="4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E111" i="4" s="1"/>
  <c r="AZ106" i="4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Z121" i="4" s="1"/>
  <c r="AZ122" i="4" s="1"/>
  <c r="AZ123" i="4" s="1"/>
  <c r="AZ124" i="4" s="1"/>
  <c r="K125" i="4" s="1"/>
  <c r="U106" i="4"/>
  <c r="V106" i="4" s="1"/>
  <c r="W106" i="4" s="1"/>
  <c r="AP84" i="4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E109" i="4" s="1"/>
  <c r="U84" i="4"/>
  <c r="V84" i="4" s="1"/>
  <c r="W84" i="4" s="1"/>
  <c r="AU93" i="4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K111" i="4" s="1"/>
  <c r="W46" i="4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E74" i="4" s="1"/>
  <c r="AH46" i="4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E73" i="4" s="1"/>
  <c r="AS95" i="4"/>
  <c r="AS96" i="4" s="1"/>
  <c r="AS97" i="4" s="1"/>
  <c r="AS98" i="4" s="1"/>
  <c r="K99" i="4" s="1"/>
  <c r="U107" i="4"/>
  <c r="V107" i="4" s="1"/>
  <c r="AF106" i="4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F123" i="4" s="1"/>
  <c r="AF124" i="4" s="1"/>
  <c r="AF125" i="4" s="1"/>
  <c r="AF126" i="4" s="1"/>
  <c r="AF127" i="4" s="1"/>
  <c r="AF128" i="4" s="1"/>
  <c r="BB96" i="4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E114" i="4" s="1"/>
  <c r="U104" i="4"/>
  <c r="V104" i="4" s="1"/>
  <c r="W104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E122" i="4" s="1"/>
  <c r="AE123" i="4" s="1"/>
  <c r="AE124" i="4" s="1"/>
  <c r="AE125" i="4" s="1"/>
  <c r="AE126" i="4" s="1"/>
  <c r="AE127" i="4" s="1"/>
  <c r="AE128" i="4" s="1"/>
  <c r="BC98" i="4"/>
  <c r="E99" i="4" s="1"/>
  <c r="AV54" i="4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K68" i="4" s="1"/>
  <c r="U68" i="4" s="1"/>
  <c r="V68" i="4" s="1"/>
  <c r="W113" i="4" l="1"/>
  <c r="AD113" i="4"/>
  <c r="AD114" i="4" s="1"/>
  <c r="E115" i="4" s="1"/>
  <c r="W68" i="4"/>
  <c r="AM68" i="4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K85" i="4" s="1"/>
  <c r="U110" i="4"/>
  <c r="V110" i="4" s="1"/>
  <c r="W110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AK123" i="4" s="1"/>
  <c r="AK124" i="4" s="1"/>
  <c r="AK125" i="4" s="1"/>
  <c r="AK126" i="4" s="1"/>
  <c r="AK127" i="4" s="1"/>
  <c r="AK128" i="4" s="1"/>
  <c r="AR110" i="4"/>
  <c r="AR111" i="4" s="1"/>
  <c r="AR112" i="4" s="1"/>
  <c r="AR113" i="4" s="1"/>
  <c r="AR114" i="4" s="1"/>
  <c r="AR115" i="4" s="1"/>
  <c r="K116" i="4" s="1"/>
  <c r="W107" i="4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E117" i="4" s="1"/>
  <c r="BA107" i="4"/>
  <c r="BA108" i="4" s="1"/>
  <c r="BA109" i="4" s="1"/>
  <c r="BA110" i="4" s="1"/>
  <c r="BA111" i="4" s="1"/>
  <c r="BA112" i="4" s="1"/>
  <c r="BA113" i="4" s="1"/>
  <c r="BA114" i="4" s="1"/>
  <c r="BA115" i="4" s="1"/>
  <c r="BA116" i="4" s="1"/>
  <c r="K117" i="4" s="1"/>
  <c r="AF129" i="4"/>
  <c r="AF130" i="4" s="1"/>
  <c r="AF131" i="4" s="1"/>
  <c r="AF132" i="4" s="1"/>
  <c r="AF133" i="4" s="1"/>
  <c r="AF134" i="4" s="1"/>
  <c r="AF135" i="4" s="1"/>
  <c r="E136" i="4" s="1"/>
  <c r="U73" i="4"/>
  <c r="V73" i="4" s="1"/>
  <c r="W73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K86" i="4" s="1"/>
  <c r="AH73" i="4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K87" i="4" s="1"/>
  <c r="AB67" i="4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E85" i="4" s="1"/>
  <c r="U74" i="4"/>
  <c r="V74" i="4" s="1"/>
  <c r="W74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E87" i="4" s="1"/>
  <c r="W105" i="4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W105" i="4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W123" i="4" s="1"/>
  <c r="AW124" i="4" s="1"/>
  <c r="AW125" i="4" s="1"/>
  <c r="AW126" i="4" s="1"/>
  <c r="AW127" i="4" s="1"/>
  <c r="AW128" i="4" s="1"/>
  <c r="U108" i="4"/>
  <c r="V108" i="4" s="1"/>
  <c r="AU111" i="4"/>
  <c r="AU112" i="4" s="1"/>
  <c r="AU113" i="4" s="1"/>
  <c r="AU114" i="4" s="1"/>
  <c r="AU115" i="4" s="1"/>
  <c r="E116" i="4" s="1"/>
  <c r="U99" i="4"/>
  <c r="V99" i="4" s="1"/>
  <c r="W99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E120" i="4" s="1"/>
  <c r="BC99" i="4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K115" i="4" s="1"/>
  <c r="W97" i="4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K112" i="4" s="1"/>
  <c r="AQ97" i="4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K114" i="4" s="1"/>
  <c r="AE129" i="4"/>
  <c r="E130" i="4" s="1"/>
  <c r="AV68" i="4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K83" i="4" s="1"/>
  <c r="U109" i="4"/>
  <c r="V109" i="4" s="1"/>
  <c r="W109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T121" i="4" s="1"/>
  <c r="AT122" i="4" s="1"/>
  <c r="AT123" i="4" s="1"/>
  <c r="AT124" i="4" s="1"/>
  <c r="AT125" i="4" s="1"/>
  <c r="AT126" i="4" s="1"/>
  <c r="AT127" i="4" s="1"/>
  <c r="K128" i="4" s="1"/>
  <c r="BE113" i="4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U111" i="4"/>
  <c r="V111" i="4" s="1"/>
  <c r="W111" i="4" s="1"/>
  <c r="AI104" i="4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I122" i="4" s="1"/>
  <c r="AI123" i="4" s="1"/>
  <c r="AI124" i="4" s="1"/>
  <c r="AI125" i="4" s="1"/>
  <c r="AI126" i="4" s="1"/>
  <c r="AI127" i="4" s="1"/>
  <c r="AI128" i="4" s="1"/>
  <c r="AK129" i="4" l="1"/>
  <c r="AK130" i="4" s="1"/>
  <c r="AK131" i="4" s="1"/>
  <c r="AK132" i="4" s="1"/>
  <c r="AK133" i="4" s="1"/>
  <c r="AK134" i="4" s="1"/>
  <c r="AK135" i="4" s="1"/>
  <c r="AK136" i="4" s="1"/>
  <c r="AK137" i="4" s="1"/>
  <c r="AK138" i="4" s="1"/>
  <c r="AK139" i="4" s="1"/>
  <c r="AK140" i="4" s="1"/>
  <c r="AK141" i="4" s="1"/>
  <c r="AK142" i="4" s="1"/>
  <c r="AK143" i="4" s="1"/>
  <c r="AK144" i="4" s="1"/>
  <c r="K145" i="4" s="1"/>
  <c r="U117" i="4"/>
  <c r="V117" i="4" s="1"/>
  <c r="W117" i="4" s="1"/>
  <c r="BA117" i="4" s="1"/>
  <c r="BA118" i="4" s="1"/>
  <c r="BA119" i="4" s="1"/>
  <c r="BA120" i="4" s="1"/>
  <c r="BA121" i="4" s="1"/>
  <c r="BA122" i="4" s="1"/>
  <c r="BA123" i="4" s="1"/>
  <c r="BA124" i="4" s="1"/>
  <c r="BA125" i="4" s="1"/>
  <c r="BA126" i="4" s="1"/>
  <c r="K127" i="4" s="1"/>
  <c r="AR116" i="4"/>
  <c r="AR117" i="4" s="1"/>
  <c r="AR118" i="4" s="1"/>
  <c r="AR119" i="4" s="1"/>
  <c r="AR120" i="4" s="1"/>
  <c r="AR121" i="4" s="1"/>
  <c r="AR122" i="4" s="1"/>
  <c r="AR123" i="4" s="1"/>
  <c r="AR124" i="4" s="1"/>
  <c r="AR125" i="4" s="1"/>
  <c r="AR126" i="4" s="1"/>
  <c r="AR127" i="4" s="1"/>
  <c r="AR128" i="4" s="1"/>
  <c r="AW129" i="4"/>
  <c r="AW130" i="4" s="1"/>
  <c r="AW131" i="4" s="1"/>
  <c r="AW132" i="4" s="1"/>
  <c r="AW133" i="4" s="1"/>
  <c r="AW134" i="4" s="1"/>
  <c r="E135" i="4" s="1"/>
  <c r="W108" i="4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F121" i="4" s="1"/>
  <c r="BF122" i="4" s="1"/>
  <c r="BF123" i="4" s="1"/>
  <c r="BF124" i="4" s="1"/>
  <c r="BF125" i="4" s="1"/>
  <c r="BF126" i="4" s="1"/>
  <c r="BF127" i="4" s="1"/>
  <c r="E128" i="4" s="1"/>
  <c r="AA108" i="4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E121" i="4" s="1"/>
  <c r="AG129" i="4"/>
  <c r="AG130" i="4" s="1"/>
  <c r="AG131" i="4" s="1"/>
  <c r="AG132" i="4" s="1"/>
  <c r="K133" i="4" s="1"/>
  <c r="BD74" i="4"/>
  <c r="BD75" i="4" s="1"/>
  <c r="BD76" i="4" s="1"/>
  <c r="BD77" i="4" s="1"/>
  <c r="BD78" i="4" s="1"/>
  <c r="BD79" i="4" s="1"/>
  <c r="BD80" i="4" s="1"/>
  <c r="BD81" i="4" s="1"/>
  <c r="BD82" i="4" s="1"/>
  <c r="E83" i="4" s="1"/>
  <c r="U116" i="4"/>
  <c r="V116" i="4" s="1"/>
  <c r="W116" i="4" s="1"/>
  <c r="AM85" i="4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E101" i="4" s="1"/>
  <c r="AP109" i="4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P122" i="4" s="1"/>
  <c r="AP123" i="4" s="1"/>
  <c r="AP124" i="4" s="1"/>
  <c r="AP125" i="4" s="1"/>
  <c r="K126" i="4" s="1"/>
  <c r="U85" i="4"/>
  <c r="V85" i="4" s="1"/>
  <c r="W85" i="4" s="1"/>
  <c r="AI129" i="4"/>
  <c r="AI130" i="4" s="1"/>
  <c r="AI131" i="4" s="1"/>
  <c r="K132" i="4" s="1"/>
  <c r="U115" i="4"/>
  <c r="V115" i="4" s="1"/>
  <c r="W115" i="4" s="1"/>
  <c r="BC115" i="4" s="1"/>
  <c r="BC116" i="4" s="1"/>
  <c r="BC117" i="4" s="1"/>
  <c r="BC118" i="4" s="1"/>
  <c r="BC119" i="4" s="1"/>
  <c r="BC120" i="4" s="1"/>
  <c r="BC121" i="4" s="1"/>
  <c r="BC122" i="4" s="1"/>
  <c r="BC123" i="4" s="1"/>
  <c r="BC124" i="4" s="1"/>
  <c r="BC125" i="4" s="1"/>
  <c r="BC126" i="4" s="1"/>
  <c r="BC127" i="4" s="1"/>
  <c r="BC128" i="4" s="1"/>
  <c r="U87" i="4"/>
  <c r="V87" i="4" s="1"/>
  <c r="W87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E100" i="4" s="1"/>
  <c r="BH111" i="4"/>
  <c r="BH112" i="4" s="1"/>
  <c r="BH113" i="4" s="1"/>
  <c r="BH114" i="4" s="1"/>
  <c r="BH115" i="4" s="1"/>
  <c r="BH116" i="4" s="1"/>
  <c r="BH117" i="4" s="1"/>
  <c r="BH118" i="4" s="1"/>
  <c r="BH119" i="4" s="1"/>
  <c r="BH120" i="4" s="1"/>
  <c r="BH121" i="4" s="1"/>
  <c r="BH122" i="4" s="1"/>
  <c r="BH123" i="4" s="1"/>
  <c r="BH124" i="4" s="1"/>
  <c r="BH125" i="4" s="1"/>
  <c r="E126" i="4" s="1"/>
  <c r="U86" i="4"/>
  <c r="V86" i="4" s="1"/>
  <c r="U112" i="4"/>
  <c r="V112" i="4" s="1"/>
  <c r="BE129" i="4"/>
  <c r="BE130" i="4" s="1"/>
  <c r="E131" i="4" s="1"/>
  <c r="U114" i="4"/>
  <c r="V114" i="4" s="1"/>
  <c r="BC129" i="4" l="1"/>
  <c r="BC130" i="4" s="1"/>
  <c r="K131" i="4" s="1"/>
  <c r="AR129" i="4"/>
  <c r="K130" i="4" s="1"/>
  <c r="AJ87" i="4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K103" i="4" s="1"/>
  <c r="AU116" i="4"/>
  <c r="AU117" i="4" s="1"/>
  <c r="AU118" i="4" s="1"/>
  <c r="AU119" i="4" s="1"/>
  <c r="AU120" i="4" s="1"/>
  <c r="AU121" i="4" s="1"/>
  <c r="AU122" i="4" s="1"/>
  <c r="AU123" i="4" s="1"/>
  <c r="E124" i="4" s="1"/>
  <c r="AL117" i="4"/>
  <c r="AL118" i="4" s="1"/>
  <c r="AL119" i="4" s="1"/>
  <c r="AL120" i="4" s="1"/>
  <c r="AL121" i="4" s="1"/>
  <c r="K122" i="4" s="1"/>
  <c r="U83" i="4"/>
  <c r="V83" i="4" s="1"/>
  <c r="W83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E102" i="4" s="1"/>
  <c r="AD115" i="4"/>
  <c r="AD116" i="4" s="1"/>
  <c r="AD117" i="4" s="1"/>
  <c r="AD118" i="4" s="1"/>
  <c r="AD119" i="4" s="1"/>
  <c r="AD120" i="4" s="1"/>
  <c r="K121" i="4" s="1"/>
  <c r="U121" i="4" s="1"/>
  <c r="V121" i="4" s="1"/>
  <c r="U126" i="4"/>
  <c r="V126" i="4" s="1"/>
  <c r="W126" i="4" s="1"/>
  <c r="AP126" i="4" s="1"/>
  <c r="AP127" i="4" s="1"/>
  <c r="AP128" i="4" s="1"/>
  <c r="U131" i="4"/>
  <c r="V131" i="4" s="1"/>
  <c r="W131" i="4" s="1"/>
  <c r="W112" i="4"/>
  <c r="BG112" i="4" s="1"/>
  <c r="BG113" i="4" s="1"/>
  <c r="BG114" i="4" s="1"/>
  <c r="BG115" i="4" s="1"/>
  <c r="BG116" i="4" s="1"/>
  <c r="BG117" i="4" s="1"/>
  <c r="BG118" i="4" s="1"/>
  <c r="BG119" i="4" s="1"/>
  <c r="BG120" i="4" s="1"/>
  <c r="BG121" i="4" s="1"/>
  <c r="BG122" i="4" s="1"/>
  <c r="BG123" i="4" s="1"/>
  <c r="BG124" i="4" s="1"/>
  <c r="E125" i="4" s="1"/>
  <c r="AC112" i="4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AC123" i="4" s="1"/>
  <c r="K124" i="4" s="1"/>
  <c r="W114" i="4"/>
  <c r="AQ114" i="4" s="1"/>
  <c r="AQ115" i="4" s="1"/>
  <c r="AQ116" i="4" s="1"/>
  <c r="AQ117" i="4" s="1"/>
  <c r="AQ118" i="4" s="1"/>
  <c r="AQ119" i="4" s="1"/>
  <c r="K120" i="4" s="1"/>
  <c r="BB114" i="4"/>
  <c r="BB115" i="4" s="1"/>
  <c r="BB116" i="4" s="1"/>
  <c r="BB117" i="4" s="1"/>
  <c r="BB118" i="4" s="1"/>
  <c r="K119" i="4" s="1"/>
  <c r="AB85" i="4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K100" i="4" s="1"/>
  <c r="W86" i="4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E103" i="4" s="1"/>
  <c r="AN86" i="4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K102" i="4" s="1"/>
  <c r="U128" i="4"/>
  <c r="V128" i="4" s="1"/>
  <c r="W128" i="4" s="1"/>
  <c r="AT128" i="4" s="1"/>
  <c r="AP129" i="4" l="1"/>
  <c r="AP130" i="4" s="1"/>
  <c r="AP131" i="4" s="1"/>
  <c r="AP132" i="4" s="1"/>
  <c r="AP133" i="4" s="1"/>
  <c r="AP134" i="4" s="1"/>
  <c r="AP135" i="4" s="1"/>
  <c r="AP136" i="4" s="1"/>
  <c r="AP137" i="4" s="1"/>
  <c r="AP138" i="4" s="1"/>
  <c r="AP139" i="4" s="1"/>
  <c r="AP140" i="4" s="1"/>
  <c r="AP141" i="4" s="1"/>
  <c r="AP142" i="4" s="1"/>
  <c r="AP143" i="4" s="1"/>
  <c r="AP144" i="4" s="1"/>
  <c r="AP145" i="4" s="1"/>
  <c r="AP146" i="4" s="1"/>
  <c r="W121" i="4"/>
  <c r="AA121" i="4"/>
  <c r="AA122" i="4" s="1"/>
  <c r="AA123" i="4" s="1"/>
  <c r="AA124" i="4" s="1"/>
  <c r="AA125" i="4" s="1"/>
  <c r="AA126" i="4" s="1"/>
  <c r="AA127" i="4" s="1"/>
  <c r="AA128" i="4" s="1"/>
  <c r="BF128" i="4"/>
  <c r="U130" i="4"/>
  <c r="V130" i="4" s="1"/>
  <c r="U103" i="4"/>
  <c r="V103" i="4" s="1"/>
  <c r="W103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AJ122" i="4" s="1"/>
  <c r="AJ123" i="4" s="1"/>
  <c r="AJ124" i="4" s="1"/>
  <c r="AJ125" i="4" s="1"/>
  <c r="AJ126" i="4" s="1"/>
  <c r="AJ127" i="4" s="1"/>
  <c r="AJ128" i="4" s="1"/>
  <c r="BH126" i="4"/>
  <c r="BH127" i="4" s="1"/>
  <c r="BH128" i="4" s="1"/>
  <c r="U119" i="4"/>
  <c r="V119" i="4" s="1"/>
  <c r="BD83" i="4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K101" i="4" s="1"/>
  <c r="U102" i="4"/>
  <c r="V102" i="4" s="1"/>
  <c r="W102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N121" i="4" s="1"/>
  <c r="AN122" i="4" s="1"/>
  <c r="AN123" i="4" s="1"/>
  <c r="AN124" i="4" s="1"/>
  <c r="AN125" i="4" s="1"/>
  <c r="AN126" i="4" s="1"/>
  <c r="AN127" i="4" s="1"/>
  <c r="AN128" i="4" s="1"/>
  <c r="BC131" i="4"/>
  <c r="BC132" i="4" s="1"/>
  <c r="BC133" i="4" s="1"/>
  <c r="BC134" i="4" s="1"/>
  <c r="BC135" i="4" s="1"/>
  <c r="BC136" i="4" s="1"/>
  <c r="BC137" i="4" s="1"/>
  <c r="BC138" i="4" s="1"/>
  <c r="E139" i="4" s="1"/>
  <c r="AT129" i="4"/>
  <c r="AT130" i="4" s="1"/>
  <c r="AT131" i="4" s="1"/>
  <c r="AT132" i="4" s="1"/>
  <c r="AT133" i="4" s="1"/>
  <c r="AT134" i="4" s="1"/>
  <c r="AT135" i="4" s="1"/>
  <c r="AT136" i="4" s="1"/>
  <c r="AT137" i="4" s="1"/>
  <c r="AT138" i="4" s="1"/>
  <c r="AT139" i="4" s="1"/>
  <c r="AT140" i="4" s="1"/>
  <c r="AT141" i="4" s="1"/>
  <c r="AT142" i="4" s="1"/>
  <c r="AT143" i="4" s="1"/>
  <c r="AT144" i="4" s="1"/>
  <c r="E145" i="4" s="1"/>
  <c r="BE131" i="4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K143" i="4" s="1"/>
  <c r="AD121" i="4"/>
  <c r="AD122" i="4" s="1"/>
  <c r="AD123" i="4" s="1"/>
  <c r="AD124" i="4" s="1"/>
  <c r="AD125" i="4" s="1"/>
  <c r="AD126" i="4" s="1"/>
  <c r="AD127" i="4" s="1"/>
  <c r="AD128" i="4" s="1"/>
  <c r="U125" i="4"/>
  <c r="V125" i="4" s="1"/>
  <c r="W125" i="4" s="1"/>
  <c r="AZ125" i="4" s="1"/>
  <c r="AZ126" i="4" s="1"/>
  <c r="AZ127" i="4" s="1"/>
  <c r="AZ128" i="4" s="1"/>
  <c r="U120" i="4"/>
  <c r="V120" i="4" s="1"/>
  <c r="U124" i="4"/>
  <c r="V124" i="4" s="1"/>
  <c r="W124" i="4" s="1"/>
  <c r="AC124" i="4" s="1"/>
  <c r="AC125" i="4" s="1"/>
  <c r="AC126" i="4" s="1"/>
  <c r="AC127" i="4" s="1"/>
  <c r="AC128" i="4" s="1"/>
  <c r="U100" i="4"/>
  <c r="V100" i="4" s="1"/>
  <c r="AN129" i="4" l="1"/>
  <c r="AN130" i="4" s="1"/>
  <c r="AN131" i="4" s="1"/>
  <c r="AN132" i="4" s="1"/>
  <c r="AN133" i="4" s="1"/>
  <c r="E134" i="4" s="1"/>
  <c r="AC129" i="4"/>
  <c r="AC130" i="4" s="1"/>
  <c r="AC131" i="4" s="1"/>
  <c r="AC132" i="4" s="1"/>
  <c r="AC133" i="4" s="1"/>
  <c r="AC134" i="4" s="1"/>
  <c r="AC135" i="4" s="1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C146" i="4" s="1"/>
  <c r="AC147" i="4" s="1"/>
  <c r="AC148" i="4" s="1"/>
  <c r="AC149" i="4" s="1"/>
  <c r="AC150" i="4" s="1"/>
  <c r="AC151" i="4" s="1"/>
  <c r="E152" i="4" s="1"/>
  <c r="K129" i="4"/>
  <c r="AD129" i="4"/>
  <c r="AD130" i="4" s="1"/>
  <c r="AD131" i="4" s="1"/>
  <c r="AD132" i="4" s="1"/>
  <c r="AD133" i="4" s="1"/>
  <c r="AD134" i="4" s="1"/>
  <c r="AD135" i="4" s="1"/>
  <c r="AD136" i="4" s="1"/>
  <c r="AD137" i="4" s="1"/>
  <c r="K138" i="4" s="1"/>
  <c r="W130" i="4"/>
  <c r="AR130" i="4" s="1"/>
  <c r="AR131" i="4" s="1"/>
  <c r="AR132" i="4" s="1"/>
  <c r="AR133" i="4" s="1"/>
  <c r="AR134" i="4" s="1"/>
  <c r="AR135" i="4" s="1"/>
  <c r="AR136" i="4" s="1"/>
  <c r="AR137" i="4" s="1"/>
  <c r="AR138" i="4" s="1"/>
  <c r="K139" i="4" s="1"/>
  <c r="AE130" i="4"/>
  <c r="AE131" i="4" s="1"/>
  <c r="AE132" i="4" s="1"/>
  <c r="AE133" i="4" s="1"/>
  <c r="AE134" i="4" s="1"/>
  <c r="AE135" i="4" s="1"/>
  <c r="AE136" i="4" s="1"/>
  <c r="AE137" i="4" s="1"/>
  <c r="AE138" i="4" s="1"/>
  <c r="AE139" i="4" s="1"/>
  <c r="AE140" i="4" s="1"/>
  <c r="AE141" i="4" s="1"/>
  <c r="AE142" i="4" s="1"/>
  <c r="AE143" i="4" s="1"/>
  <c r="AE144" i="4" s="1"/>
  <c r="AE145" i="4" s="1"/>
  <c r="AE146" i="4" s="1"/>
  <c r="BH129" i="4"/>
  <c r="BH130" i="4" s="1"/>
  <c r="BH131" i="4" s="1"/>
  <c r="BH132" i="4" s="1"/>
  <c r="BH133" i="4" s="1"/>
  <c r="BH134" i="4" s="1"/>
  <c r="K135" i="4" s="1"/>
  <c r="W100" i="4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K123" i="4" s="1"/>
  <c r="AH100" i="4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E123" i="4" s="1"/>
  <c r="U145" i="4"/>
  <c r="V145" i="4" s="1"/>
  <c r="W145" i="4" s="1"/>
  <c r="AK145" i="4" s="1"/>
  <c r="AK146" i="4" s="1"/>
  <c r="AU124" i="4"/>
  <c r="AU125" i="4" s="1"/>
  <c r="AU126" i="4" s="1"/>
  <c r="AU127" i="4" s="1"/>
  <c r="AU128" i="4" s="1"/>
  <c r="AV102" i="4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K118" i="4" s="1"/>
  <c r="W120" i="4"/>
  <c r="AQ120" i="4" s="1"/>
  <c r="AQ121" i="4" s="1"/>
  <c r="AQ122" i="4" s="1"/>
  <c r="AQ123" i="4" s="1"/>
  <c r="AQ124" i="4" s="1"/>
  <c r="AQ125" i="4" s="1"/>
  <c r="AQ126" i="4" s="1"/>
  <c r="AQ127" i="4" s="1"/>
  <c r="AQ128" i="4" s="1"/>
  <c r="AS120" i="4"/>
  <c r="AS121" i="4" s="1"/>
  <c r="AS122" i="4" s="1"/>
  <c r="AS123" i="4" s="1"/>
  <c r="AS124" i="4" s="1"/>
  <c r="AS125" i="4" s="1"/>
  <c r="AS126" i="4" s="1"/>
  <c r="AS127" i="4" s="1"/>
  <c r="AS128" i="4" s="1"/>
  <c r="BF129" i="4"/>
  <c r="BF130" i="4" s="1"/>
  <c r="BF131" i="4" s="1"/>
  <c r="BF132" i="4" s="1"/>
  <c r="BF133" i="4" s="1"/>
  <c r="BF134" i="4" s="1"/>
  <c r="BF135" i="4" s="1"/>
  <c r="BF136" i="4" s="1"/>
  <c r="BF137" i="4" s="1"/>
  <c r="BF138" i="4" s="1"/>
  <c r="BF139" i="4" s="1"/>
  <c r="BF140" i="4" s="1"/>
  <c r="K141" i="4" s="1"/>
  <c r="AX103" i="4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X121" i="4" s="1"/>
  <c r="AX122" i="4" s="1"/>
  <c r="AX123" i="4" s="1"/>
  <c r="AX124" i="4" s="1"/>
  <c r="AX125" i="4" s="1"/>
  <c r="AX126" i="4" s="1"/>
  <c r="AX127" i="4" s="1"/>
  <c r="AX128" i="4" s="1"/>
  <c r="AA129" i="4"/>
  <c r="AA130" i="4" s="1"/>
  <c r="AA131" i="4" s="1"/>
  <c r="AA132" i="4" s="1"/>
  <c r="AA133" i="4" s="1"/>
  <c r="AA134" i="4" s="1"/>
  <c r="AA135" i="4" s="1"/>
  <c r="AA136" i="4" s="1"/>
  <c r="AA137" i="4" s="1"/>
  <c r="AA138" i="4" s="1"/>
  <c r="AA139" i="4" s="1"/>
  <c r="AA140" i="4" s="1"/>
  <c r="AA141" i="4" s="1"/>
  <c r="AA142" i="4" s="1"/>
  <c r="AA143" i="4" s="1"/>
  <c r="AA144" i="4" s="1"/>
  <c r="AA145" i="4" s="1"/>
  <c r="K146" i="4" s="1"/>
  <c r="U101" i="4"/>
  <c r="V101" i="4" s="1"/>
  <c r="W119" i="4"/>
  <c r="BB119" i="4" s="1"/>
  <c r="BB120" i="4" s="1"/>
  <c r="BB121" i="4" s="1"/>
  <c r="BB122" i="4" s="1"/>
  <c r="BB123" i="4" s="1"/>
  <c r="BB124" i="4" s="1"/>
  <c r="BB125" i="4" s="1"/>
  <c r="BB126" i="4" s="1"/>
  <c r="E127" i="4" s="1"/>
  <c r="AY119" i="4"/>
  <c r="AY120" i="4" s="1"/>
  <c r="AY121" i="4" s="1"/>
  <c r="AY122" i="4" s="1"/>
  <c r="AY123" i="4" s="1"/>
  <c r="AY124" i="4" s="1"/>
  <c r="AY125" i="4" s="1"/>
  <c r="AY126" i="4" s="1"/>
  <c r="AY127" i="4" s="1"/>
  <c r="AY128" i="4" s="1"/>
  <c r="BG125" i="4"/>
  <c r="BG126" i="4" s="1"/>
  <c r="BG127" i="4" s="1"/>
  <c r="BG128" i="4" s="1"/>
  <c r="AZ129" i="4"/>
  <c r="AZ130" i="4" s="1"/>
  <c r="AZ131" i="4" s="1"/>
  <c r="AZ132" i="4" s="1"/>
  <c r="AZ133" i="4" s="1"/>
  <c r="AZ134" i="4" s="1"/>
  <c r="AZ135" i="4" s="1"/>
  <c r="AZ136" i="4" s="1"/>
  <c r="AZ137" i="4" s="1"/>
  <c r="AZ138" i="4" s="1"/>
  <c r="AZ139" i="4" s="1"/>
  <c r="AZ140" i="4" s="1"/>
  <c r="AZ141" i="4" s="1"/>
  <c r="AZ142" i="4" s="1"/>
  <c r="AZ143" i="4" s="1"/>
  <c r="K144" i="4" s="1"/>
  <c r="AP152" i="4"/>
  <c r="E153" i="4" s="1"/>
  <c r="AP147" i="4"/>
  <c r="AP148" i="4" s="1"/>
  <c r="AP149" i="4" s="1"/>
  <c r="AP150" i="4" s="1"/>
  <c r="AP151" i="4" s="1"/>
  <c r="U135" i="4" l="1"/>
  <c r="V135" i="4" s="1"/>
  <c r="AE152" i="4"/>
  <c r="AE153" i="4" s="1"/>
  <c r="AE154" i="4" s="1"/>
  <c r="AE155" i="4" s="1"/>
  <c r="AE156" i="4" s="1"/>
  <c r="E157" i="4" s="1"/>
  <c r="AE147" i="4"/>
  <c r="AE148" i="4" s="1"/>
  <c r="AE149" i="4" s="1"/>
  <c r="AE150" i="4" s="1"/>
  <c r="AE151" i="4" s="1"/>
  <c r="E129" i="4"/>
  <c r="AY129" i="4"/>
  <c r="AY130" i="4" s="1"/>
  <c r="AY131" i="4" s="1"/>
  <c r="AY132" i="4" s="1"/>
  <c r="AY133" i="4" s="1"/>
  <c r="AY134" i="4" s="1"/>
  <c r="AY135" i="4" s="1"/>
  <c r="AY136" i="4" s="1"/>
  <c r="AY137" i="4" s="1"/>
  <c r="AY138" i="4" s="1"/>
  <c r="AY139" i="4" s="1"/>
  <c r="AY140" i="4" s="1"/>
  <c r="AY141" i="4" s="1"/>
  <c r="AY142" i="4" s="1"/>
  <c r="AY143" i="4" s="1"/>
  <c r="AY144" i="4" s="1"/>
  <c r="AY145" i="4" s="1"/>
  <c r="AY146" i="4" s="1"/>
  <c r="AQ129" i="4"/>
  <c r="AQ130" i="4" s="1"/>
  <c r="AQ131" i="4" s="1"/>
  <c r="AQ132" i="4" s="1"/>
  <c r="AQ133" i="4" s="1"/>
  <c r="AQ134" i="4" s="1"/>
  <c r="AQ135" i="4" s="1"/>
  <c r="AQ136" i="4" s="1"/>
  <c r="K137" i="4" s="1"/>
  <c r="AU129" i="4"/>
  <c r="AU130" i="4" s="1"/>
  <c r="AU131" i="4" s="1"/>
  <c r="AU132" i="4" s="1"/>
  <c r="AU133" i="4" s="1"/>
  <c r="K134" i="4" s="1"/>
  <c r="AS129" i="4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U127" i="4"/>
  <c r="V127" i="4" s="1"/>
  <c r="W127" i="4" s="1"/>
  <c r="BA127" i="4" s="1"/>
  <c r="BA128" i="4" s="1"/>
  <c r="W101" i="4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D121" i="4" s="1"/>
  <c r="BD122" i="4" s="1"/>
  <c r="BD123" i="4" s="1"/>
  <c r="BD124" i="4" s="1"/>
  <c r="BD125" i="4" s="1"/>
  <c r="BD126" i="4" s="1"/>
  <c r="BD127" i="4" s="1"/>
  <c r="BD128" i="4" s="1"/>
  <c r="AM101" i="4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E118" i="4" s="1"/>
  <c r="U139" i="4"/>
  <c r="V139" i="4" s="1"/>
  <c r="AT145" i="4"/>
  <c r="AT146" i="4" s="1"/>
  <c r="AK147" i="4"/>
  <c r="AK148" i="4" s="1"/>
  <c r="AK149" i="4" s="1"/>
  <c r="AK150" i="4" s="1"/>
  <c r="AK151" i="4" s="1"/>
  <c r="AK152" i="4"/>
  <c r="AK153" i="4" s="1"/>
  <c r="AK154" i="4" s="1"/>
  <c r="AK155" i="4" s="1"/>
  <c r="AK156" i="4" s="1"/>
  <c r="AK157" i="4" s="1"/>
  <c r="AK158" i="4" s="1"/>
  <c r="AK159" i="4" s="1"/>
  <c r="AK160" i="4" s="1"/>
  <c r="AX129" i="4"/>
  <c r="AX130" i="4" s="1"/>
  <c r="AX131" i="4" s="1"/>
  <c r="E132" i="4" s="1"/>
  <c r="U123" i="4"/>
  <c r="V123" i="4" s="1"/>
  <c r="W123" i="4" s="1"/>
  <c r="AB123" i="4" s="1"/>
  <c r="AB124" i="4" s="1"/>
  <c r="AB125" i="4" s="1"/>
  <c r="AB126" i="4" s="1"/>
  <c r="AB127" i="4" s="1"/>
  <c r="AB128" i="4" s="1"/>
  <c r="AB129" i="4" l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H123" i="4"/>
  <c r="AH124" i="4" s="1"/>
  <c r="AH125" i="4" s="1"/>
  <c r="AH126" i="4" s="1"/>
  <c r="AH127" i="4" s="1"/>
  <c r="AH128" i="4" s="1"/>
  <c r="U129" i="4"/>
  <c r="V129" i="4" s="1"/>
  <c r="W129" i="4" s="1"/>
  <c r="AJ129" i="4" s="1"/>
  <c r="AJ130" i="4" s="1"/>
  <c r="AJ131" i="4" s="1"/>
  <c r="AJ132" i="4" s="1"/>
  <c r="AJ133" i="4" s="1"/>
  <c r="AJ134" i="4" s="1"/>
  <c r="AJ135" i="4" s="1"/>
  <c r="AJ136" i="4" s="1"/>
  <c r="AJ137" i="4" s="1"/>
  <c r="AJ138" i="4" s="1"/>
  <c r="AJ139" i="4" s="1"/>
  <c r="AJ140" i="4" s="1"/>
  <c r="AJ141" i="4" s="1"/>
  <c r="E142" i="4" s="1"/>
  <c r="BG129" i="4"/>
  <c r="BG130" i="4" s="1"/>
  <c r="BG131" i="4" s="1"/>
  <c r="BG132" i="4" s="1"/>
  <c r="BG133" i="4" s="1"/>
  <c r="BG134" i="4" s="1"/>
  <c r="BG135" i="4" s="1"/>
  <c r="BG136" i="4" s="1"/>
  <c r="BG137" i="4" s="1"/>
  <c r="BG138" i="4" s="1"/>
  <c r="BG139" i="4" s="1"/>
  <c r="BG140" i="4" s="1"/>
  <c r="BG141" i="4" s="1"/>
  <c r="BG142" i="4" s="1"/>
  <c r="BG143" i="4" s="1"/>
  <c r="E144" i="4" s="1"/>
  <c r="BA129" i="4"/>
  <c r="BA130" i="4" s="1"/>
  <c r="BA131" i="4" s="1"/>
  <c r="BA132" i="4" s="1"/>
  <c r="BA133" i="4" s="1"/>
  <c r="BA134" i="4" s="1"/>
  <c r="BA135" i="4" s="1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BA146" i="4" s="1"/>
  <c r="BB127" i="4"/>
  <c r="BB128" i="4" s="1"/>
  <c r="K147" i="4"/>
  <c r="AS152" i="4"/>
  <c r="AS153" i="4" s="1"/>
  <c r="AS154" i="4" s="1"/>
  <c r="AS155" i="4" s="1"/>
  <c r="AS156" i="4" s="1"/>
  <c r="AS157" i="4" s="1"/>
  <c r="AS158" i="4" s="1"/>
  <c r="AS159" i="4" s="1"/>
  <c r="AS160" i="4" s="1"/>
  <c r="W135" i="4"/>
  <c r="BH135" i="4" s="1"/>
  <c r="BH136" i="4" s="1"/>
  <c r="BH137" i="4" s="1"/>
  <c r="BH138" i="4" s="1"/>
  <c r="BH139" i="4" s="1"/>
  <c r="BH140" i="4" s="1"/>
  <c r="BH141" i="4" s="1"/>
  <c r="BH142" i="4" s="1"/>
  <c r="E143" i="4" s="1"/>
  <c r="AW135" i="4"/>
  <c r="AW136" i="4" s="1"/>
  <c r="AW137" i="4" s="1"/>
  <c r="AW138" i="4" s="1"/>
  <c r="AW139" i="4" s="1"/>
  <c r="AW140" i="4" s="1"/>
  <c r="AW141" i="4" s="1"/>
  <c r="K142" i="4" s="1"/>
  <c r="AY147" i="4"/>
  <c r="AY148" i="4" s="1"/>
  <c r="AY149" i="4" s="1"/>
  <c r="AY150" i="4" s="1"/>
  <c r="AY151" i="4" s="1"/>
  <c r="AY152" i="4"/>
  <c r="AY153" i="4" s="1"/>
  <c r="AY154" i="4" s="1"/>
  <c r="AY155" i="4" s="1"/>
  <c r="AY156" i="4" s="1"/>
  <c r="AY157" i="4" s="1"/>
  <c r="AY158" i="4" s="1"/>
  <c r="K159" i="4" s="1"/>
  <c r="U134" i="4"/>
  <c r="V134" i="4" s="1"/>
  <c r="AT147" i="4"/>
  <c r="AT148" i="4" s="1"/>
  <c r="AT149" i="4" s="1"/>
  <c r="AT150" i="4" s="1"/>
  <c r="AT151" i="4" s="1"/>
  <c r="AT152" i="4"/>
  <c r="AT153" i="4" s="1"/>
  <c r="AT154" i="4" s="1"/>
  <c r="AT155" i="4" s="1"/>
  <c r="AT156" i="4" s="1"/>
  <c r="AT157" i="4" s="1"/>
  <c r="AT158" i="4" s="1"/>
  <c r="AT159" i="4" s="1"/>
  <c r="AT160" i="4" s="1"/>
  <c r="U132" i="4"/>
  <c r="V132" i="4" s="1"/>
  <c r="W132" i="4" s="1"/>
  <c r="AI132" i="4" s="1"/>
  <c r="AI133" i="4" s="1"/>
  <c r="AI134" i="4" s="1"/>
  <c r="AI135" i="4" s="1"/>
  <c r="AI136" i="4" s="1"/>
  <c r="AI137" i="4" s="1"/>
  <c r="AI138" i="4" s="1"/>
  <c r="AI139" i="4" s="1"/>
  <c r="AI140" i="4" s="1"/>
  <c r="AI141" i="4" s="1"/>
  <c r="AI142" i="4" s="1"/>
  <c r="AI143" i="4" s="1"/>
  <c r="AI144" i="4" s="1"/>
  <c r="AI145" i="4" s="1"/>
  <c r="AI146" i="4" s="1"/>
  <c r="W139" i="4"/>
  <c r="AR139" i="4" s="1"/>
  <c r="AR140" i="4" s="1"/>
  <c r="AR141" i="4" s="1"/>
  <c r="AR142" i="4" s="1"/>
  <c r="AR143" i="4" s="1"/>
  <c r="AR144" i="4" s="1"/>
  <c r="AR145" i="4" s="1"/>
  <c r="AR146" i="4" s="1"/>
  <c r="BC139" i="4"/>
  <c r="BC140" i="4" s="1"/>
  <c r="BC141" i="4" s="1"/>
  <c r="BC142" i="4" s="1"/>
  <c r="BC143" i="4" s="1"/>
  <c r="BC144" i="4" s="1"/>
  <c r="BC145" i="4" s="1"/>
  <c r="BC146" i="4" s="1"/>
  <c r="BC147" i="4" s="1"/>
  <c r="BC148" i="4" s="1"/>
  <c r="BC149" i="4" s="1"/>
  <c r="BC150" i="4" s="1"/>
  <c r="BC151" i="4" s="1"/>
  <c r="K152" i="4" s="1"/>
  <c r="BD129" i="4"/>
  <c r="BD130" i="4" s="1"/>
  <c r="BD131" i="4" s="1"/>
  <c r="BD132" i="4" s="1"/>
  <c r="E133" i="4" s="1"/>
  <c r="E161" i="4"/>
  <c r="U118" i="4"/>
  <c r="V118" i="4" s="1"/>
  <c r="W118" i="4" s="1"/>
  <c r="AV118" i="4" s="1"/>
  <c r="AV119" i="4" s="1"/>
  <c r="AV120" i="4" s="1"/>
  <c r="AV121" i="4" s="1"/>
  <c r="E122" i="4" s="1"/>
  <c r="U152" i="4" l="1"/>
  <c r="V152" i="4" s="1"/>
  <c r="AS161" i="4"/>
  <c r="AS162" i="4" s="1"/>
  <c r="AS163" i="4" s="1"/>
  <c r="AS164" i="4" s="1"/>
  <c r="AS165" i="4" s="1"/>
  <c r="AS166" i="4" s="1"/>
  <c r="AS167" i="4" s="1"/>
  <c r="AS168" i="4" s="1"/>
  <c r="AS169" i="4" s="1"/>
  <c r="AS170" i="4" s="1"/>
  <c r="AS171" i="4" s="1"/>
  <c r="AS172" i="4" s="1"/>
  <c r="AS173" i="4" s="1"/>
  <c r="AS174" i="4" s="1"/>
  <c r="AS175" i="4" s="1"/>
  <c r="AS176" i="4" s="1"/>
  <c r="AS177" i="4" s="1"/>
  <c r="AI152" i="4"/>
  <c r="AI153" i="4" s="1"/>
  <c r="AI154" i="4" s="1"/>
  <c r="AI155" i="4" s="1"/>
  <c r="AI156" i="4" s="1"/>
  <c r="AI157" i="4" s="1"/>
  <c r="AI158" i="4" s="1"/>
  <c r="AI159" i="4" s="1"/>
  <c r="AI160" i="4" s="1"/>
  <c r="AI147" i="4"/>
  <c r="K148" i="4" s="1"/>
  <c r="AT161" i="4"/>
  <c r="AT162" i="4" s="1"/>
  <c r="AT163" i="4" s="1"/>
  <c r="AT164" i="4" s="1"/>
  <c r="AT165" i="4" s="1"/>
  <c r="AT166" i="4" s="1"/>
  <c r="AT167" i="4" s="1"/>
  <c r="AT168" i="4" s="1"/>
  <c r="AT169" i="4" s="1"/>
  <c r="AT170" i="4" s="1"/>
  <c r="AT171" i="4" s="1"/>
  <c r="AT172" i="4" s="1"/>
  <c r="AT173" i="4" s="1"/>
  <c r="AT174" i="4" s="1"/>
  <c r="AT175" i="4" s="1"/>
  <c r="AT176" i="4" s="1"/>
  <c r="AT177" i="4" s="1"/>
  <c r="BB129" i="4"/>
  <c r="BB130" i="4" s="1"/>
  <c r="BB131" i="4" s="1"/>
  <c r="BB132" i="4" s="1"/>
  <c r="BB133" i="4" s="1"/>
  <c r="BB134" i="4" s="1"/>
  <c r="BB135" i="4" s="1"/>
  <c r="BB136" i="4" s="1"/>
  <c r="BB137" i="4" s="1"/>
  <c r="BB138" i="4" s="1"/>
  <c r="BB139" i="4" s="1"/>
  <c r="BB140" i="4" s="1"/>
  <c r="BB141" i="4" s="1"/>
  <c r="BB142" i="4" s="1"/>
  <c r="BB143" i="4" s="1"/>
  <c r="BB144" i="4" s="1"/>
  <c r="BB145" i="4" s="1"/>
  <c r="BB146" i="4" s="1"/>
  <c r="AR152" i="4"/>
  <c r="AR153" i="4" s="1"/>
  <c r="AR154" i="4" s="1"/>
  <c r="AR155" i="4" s="1"/>
  <c r="AR156" i="4" s="1"/>
  <c r="AR157" i="4" s="1"/>
  <c r="AR158" i="4" s="1"/>
  <c r="AR159" i="4" s="1"/>
  <c r="AR160" i="4" s="1"/>
  <c r="AR147" i="4"/>
  <c r="AR148" i="4" s="1"/>
  <c r="AR149" i="4" s="1"/>
  <c r="K150" i="4" s="1"/>
  <c r="BA152" i="4"/>
  <c r="BA153" i="4" s="1"/>
  <c r="K154" i="4" s="1"/>
  <c r="BA147" i="4"/>
  <c r="BA148" i="4" s="1"/>
  <c r="BA149" i="4" s="1"/>
  <c r="BA150" i="4" s="1"/>
  <c r="BA151" i="4" s="1"/>
  <c r="U144" i="4"/>
  <c r="V144" i="4" s="1"/>
  <c r="W144" i="4" s="1"/>
  <c r="AZ144" i="4" s="1"/>
  <c r="AZ145" i="4" s="1"/>
  <c r="AZ146" i="4" s="1"/>
  <c r="BG144" i="4"/>
  <c r="BG145" i="4" s="1"/>
  <c r="BG146" i="4" s="1"/>
  <c r="AX132" i="4"/>
  <c r="AX133" i="4" s="1"/>
  <c r="AX134" i="4" s="1"/>
  <c r="AX135" i="4" s="1"/>
  <c r="AX136" i="4" s="1"/>
  <c r="AX137" i="4" s="1"/>
  <c r="AX138" i="4" s="1"/>
  <c r="AX139" i="4" s="1"/>
  <c r="E140" i="4" s="1"/>
  <c r="U142" i="4"/>
  <c r="V142" i="4" s="1"/>
  <c r="W142" i="4" s="1"/>
  <c r="AW142" i="4" s="1"/>
  <c r="AW143" i="4" s="1"/>
  <c r="AW144" i="4" s="1"/>
  <c r="AW145" i="4" s="1"/>
  <c r="AW146" i="4" s="1"/>
  <c r="W134" i="4"/>
  <c r="AU134" i="4" s="1"/>
  <c r="AU135" i="4" s="1"/>
  <c r="AU136" i="4" s="1"/>
  <c r="AU137" i="4" s="1"/>
  <c r="AU138" i="4" s="1"/>
  <c r="AU139" i="4" s="1"/>
  <c r="AU140" i="4" s="1"/>
  <c r="AU141" i="4" s="1"/>
  <c r="AU142" i="4" s="1"/>
  <c r="AU143" i="4" s="1"/>
  <c r="AU144" i="4" s="1"/>
  <c r="AU145" i="4" s="1"/>
  <c r="AU146" i="4" s="1"/>
  <c r="AN134" i="4"/>
  <c r="AN135" i="4" s="1"/>
  <c r="AN136" i="4" s="1"/>
  <c r="AN137" i="4" s="1"/>
  <c r="AN138" i="4" s="1"/>
  <c r="AN139" i="4" s="1"/>
  <c r="AN140" i="4" s="1"/>
  <c r="E141" i="4" s="1"/>
  <c r="AH129" i="4"/>
  <c r="AH130" i="4" s="1"/>
  <c r="AH131" i="4" s="1"/>
  <c r="AH132" i="4" s="1"/>
  <c r="AH133" i="4" s="1"/>
  <c r="AH134" i="4" s="1"/>
  <c r="AH135" i="4" s="1"/>
  <c r="AH136" i="4" s="1"/>
  <c r="AH137" i="4" s="1"/>
  <c r="E138" i="4" s="1"/>
  <c r="U122" i="4"/>
  <c r="V122" i="4" s="1"/>
  <c r="W122" i="4" s="1"/>
  <c r="AL122" i="4" s="1"/>
  <c r="AL123" i="4" s="1"/>
  <c r="AL124" i="4" s="1"/>
  <c r="AL125" i="4" s="1"/>
  <c r="AL126" i="4" s="1"/>
  <c r="AL127" i="4" s="1"/>
  <c r="AL128" i="4" s="1"/>
  <c r="AM118" i="4"/>
  <c r="AM119" i="4" s="1"/>
  <c r="AM120" i="4" s="1"/>
  <c r="AM121" i="4" s="1"/>
  <c r="AM122" i="4" s="1"/>
  <c r="AM123" i="4" s="1"/>
  <c r="AM124" i="4" s="1"/>
  <c r="AM125" i="4" s="1"/>
  <c r="AM126" i="4" s="1"/>
  <c r="AM127" i="4" s="1"/>
  <c r="AM128" i="4" s="1"/>
  <c r="U143" i="4"/>
  <c r="V143" i="4" s="1"/>
  <c r="W143" i="4" s="1"/>
  <c r="BE143" i="4" s="1"/>
  <c r="BE144" i="4" s="1"/>
  <c r="BE145" i="4" s="1"/>
  <c r="BE146" i="4" s="1"/>
  <c r="U133" i="4"/>
  <c r="V133" i="4" s="1"/>
  <c r="W133" i="4" s="1"/>
  <c r="AG133" i="4" s="1"/>
  <c r="AG134" i="4" s="1"/>
  <c r="AG135" i="4" s="1"/>
  <c r="AG136" i="4" s="1"/>
  <c r="AG137" i="4" s="1"/>
  <c r="AG138" i="4" s="1"/>
  <c r="AG139" i="4" s="1"/>
  <c r="K140" i="4" s="1"/>
  <c r="AB147" i="4"/>
  <c r="AB148" i="4" s="1"/>
  <c r="AB149" i="4" s="1"/>
  <c r="AB150" i="4" s="1"/>
  <c r="AB151" i="4" s="1"/>
  <c r="AB152" i="4"/>
  <c r="AB153" i="4" s="1"/>
  <c r="AB154" i="4" s="1"/>
  <c r="AB155" i="4" s="1"/>
  <c r="AB156" i="4" s="1"/>
  <c r="AB157" i="4" s="1"/>
  <c r="AB158" i="4" s="1"/>
  <c r="AB159" i="4" s="1"/>
  <c r="E160" i="4" s="1"/>
  <c r="AW147" i="4" l="1"/>
  <c r="AW148" i="4" s="1"/>
  <c r="AW149" i="4" s="1"/>
  <c r="AW150" i="4" s="1"/>
  <c r="AW151" i="4" s="1"/>
  <c r="AW152" i="4"/>
  <c r="AW153" i="4" s="1"/>
  <c r="AW154" i="4" s="1"/>
  <c r="AW155" i="4" s="1"/>
  <c r="AW156" i="4" s="1"/>
  <c r="K157" i="4" s="1"/>
  <c r="AR161" i="4"/>
  <c r="AR162" i="4" s="1"/>
  <c r="AR163" i="4" s="1"/>
  <c r="K164" i="4" s="1"/>
  <c r="BD133" i="4"/>
  <c r="BD134" i="4" s="1"/>
  <c r="BD135" i="4" s="1"/>
  <c r="BD136" i="4" s="1"/>
  <c r="BD137" i="4" s="1"/>
  <c r="BD138" i="4" s="1"/>
  <c r="BD139" i="4" s="1"/>
  <c r="BD140" i="4" s="1"/>
  <c r="BD141" i="4" s="1"/>
  <c r="BD142" i="4" s="1"/>
  <c r="BD143" i="4" s="1"/>
  <c r="BD144" i="4" s="1"/>
  <c r="BD145" i="4" s="1"/>
  <c r="BD146" i="4" s="1"/>
  <c r="E147" i="4"/>
  <c r="BB152" i="4"/>
  <c r="BB153" i="4" s="1"/>
  <c r="BB154" i="4" s="1"/>
  <c r="BB155" i="4" s="1"/>
  <c r="BB156" i="4" s="1"/>
  <c r="BB157" i="4" s="1"/>
  <c r="BB158" i="4" s="1"/>
  <c r="BB159" i="4" s="1"/>
  <c r="BB160" i="4" s="1"/>
  <c r="AU152" i="4"/>
  <c r="AU153" i="4" s="1"/>
  <c r="AU154" i="4" s="1"/>
  <c r="AU155" i="4" s="1"/>
  <c r="AU156" i="4" s="1"/>
  <c r="AU157" i="4" s="1"/>
  <c r="K158" i="4" s="1"/>
  <c r="AU147" i="4"/>
  <c r="AU148" i="4" s="1"/>
  <c r="AU149" i="4" s="1"/>
  <c r="AU150" i="4" s="1"/>
  <c r="AU151" i="4" s="1"/>
  <c r="AT2" i="3"/>
  <c r="AG140" i="4"/>
  <c r="AG141" i="4" s="1"/>
  <c r="AG142" i="4" s="1"/>
  <c r="AG143" i="4" s="1"/>
  <c r="AG144" i="4" s="1"/>
  <c r="AG145" i="4" s="1"/>
  <c r="AG146" i="4" s="1"/>
  <c r="BE147" i="4"/>
  <c r="BE148" i="4" s="1"/>
  <c r="BE149" i="4" s="1"/>
  <c r="BE150" i="4" s="1"/>
  <c r="BE151" i="4" s="1"/>
  <c r="BE152" i="4"/>
  <c r="BE153" i="4" s="1"/>
  <c r="BE154" i="4" s="1"/>
  <c r="BE155" i="4" s="1"/>
  <c r="BE156" i="4" s="1"/>
  <c r="BE157" i="4" s="1"/>
  <c r="BE158" i="4" s="1"/>
  <c r="BE159" i="4" s="1"/>
  <c r="BE160" i="4" s="1"/>
  <c r="BH143" i="4"/>
  <c r="BH144" i="4" s="1"/>
  <c r="BH145" i="4" s="1"/>
  <c r="BH146" i="4" s="1"/>
  <c r="AI161" i="4"/>
  <c r="AI162" i="4" s="1"/>
  <c r="AI163" i="4" s="1"/>
  <c r="AI164" i="4" s="1"/>
  <c r="AI165" i="4" s="1"/>
  <c r="AI166" i="4" s="1"/>
  <c r="AI167" i="4" s="1"/>
  <c r="AI168" i="4" s="1"/>
  <c r="AI169" i="4" s="1"/>
  <c r="AI170" i="4" s="1"/>
  <c r="AI171" i="4" s="1"/>
  <c r="AI172" i="4" s="1"/>
  <c r="AI173" i="4" s="1"/>
  <c r="AI174" i="4" s="1"/>
  <c r="AI175" i="4" s="1"/>
  <c r="AI176" i="4" s="1"/>
  <c r="AI177" i="4" s="1"/>
  <c r="AI2" i="3"/>
  <c r="AL129" i="4"/>
  <c r="AL130" i="4" s="1"/>
  <c r="AL131" i="4" s="1"/>
  <c r="AL132" i="4" s="1"/>
  <c r="AL133" i="4" s="1"/>
  <c r="AL134" i="4" s="1"/>
  <c r="AL135" i="4" s="1"/>
  <c r="AL136" i="4" s="1"/>
  <c r="E137" i="4" s="1"/>
  <c r="BG152" i="4"/>
  <c r="BG153" i="4" s="1"/>
  <c r="BG154" i="4" s="1"/>
  <c r="BG155" i="4" s="1"/>
  <c r="BG156" i="4" s="1"/>
  <c r="BG157" i="4" s="1"/>
  <c r="BG158" i="4" s="1"/>
  <c r="BG159" i="4" s="1"/>
  <c r="BG160" i="4" s="1"/>
  <c r="BG147" i="4"/>
  <c r="BG148" i="4" s="1"/>
  <c r="BG149" i="4" s="1"/>
  <c r="BG150" i="4" s="1"/>
  <c r="BG151" i="4" s="1"/>
  <c r="AM129" i="4"/>
  <c r="AM130" i="4" s="1"/>
  <c r="AM131" i="4" s="1"/>
  <c r="AM132" i="4" s="1"/>
  <c r="AM133" i="4" s="1"/>
  <c r="AM134" i="4" s="1"/>
  <c r="AM135" i="4" s="1"/>
  <c r="K136" i="4" s="1"/>
  <c r="AV122" i="4"/>
  <c r="AV123" i="4" s="1"/>
  <c r="AV124" i="4" s="1"/>
  <c r="AV125" i="4" s="1"/>
  <c r="AV126" i="4" s="1"/>
  <c r="AV127" i="4" s="1"/>
  <c r="AV128" i="4" s="1"/>
  <c r="AZ147" i="4"/>
  <c r="AZ148" i="4" s="1"/>
  <c r="AZ149" i="4" s="1"/>
  <c r="AZ150" i="4" s="1"/>
  <c r="E151" i="4" s="1"/>
  <c r="AZ152" i="4"/>
  <c r="AZ153" i="4" s="1"/>
  <c r="AZ154" i="4" s="1"/>
  <c r="AZ155" i="4" s="1"/>
  <c r="AZ156" i="4" s="1"/>
  <c r="AZ157" i="4" s="1"/>
  <c r="AZ158" i="4" s="1"/>
  <c r="E159" i="4" s="1"/>
  <c r="AS2" i="3"/>
  <c r="U140" i="4"/>
  <c r="V140" i="4" s="1"/>
  <c r="W140" i="4" s="1"/>
  <c r="U141" i="4"/>
  <c r="V141" i="4" s="1"/>
  <c r="W141" i="4" s="1"/>
  <c r="BF141" i="4" s="1"/>
  <c r="BF142" i="4" s="1"/>
  <c r="BF143" i="4" s="1"/>
  <c r="BF144" i="4" s="1"/>
  <c r="BF145" i="4" s="1"/>
  <c r="BF146" i="4" s="1"/>
  <c r="U138" i="4"/>
  <c r="V138" i="4" s="1"/>
  <c r="W138" i="4" s="1"/>
  <c r="AD138" i="4" s="1"/>
  <c r="AD139" i="4" s="1"/>
  <c r="AD140" i="4" s="1"/>
  <c r="AD141" i="4" s="1"/>
  <c r="AD142" i="4" s="1"/>
  <c r="AD143" i="4" s="1"/>
  <c r="AD144" i="4" s="1"/>
  <c r="AD145" i="4" s="1"/>
  <c r="AD146" i="4" s="1"/>
  <c r="W152" i="4"/>
  <c r="BC152" i="4" s="1"/>
  <c r="BC153" i="4" s="1"/>
  <c r="BC154" i="4" s="1"/>
  <c r="BC155" i="4" s="1"/>
  <c r="BC156" i="4" s="1"/>
  <c r="BC157" i="4" s="1"/>
  <c r="BC158" i="4" s="1"/>
  <c r="BC159" i="4" s="1"/>
  <c r="BC160" i="4" s="1"/>
  <c r="AC152" i="4"/>
  <c r="AC153" i="4" s="1"/>
  <c r="AC154" i="4" s="1"/>
  <c r="AC155" i="4" s="1"/>
  <c r="AC156" i="4" s="1"/>
  <c r="AC157" i="4" s="1"/>
  <c r="AC158" i="4" s="1"/>
  <c r="AC159" i="4" s="1"/>
  <c r="AC160" i="4" s="1"/>
  <c r="AJ142" i="4"/>
  <c r="AJ143" i="4" s="1"/>
  <c r="AJ144" i="4" s="1"/>
  <c r="AJ145" i="4" s="1"/>
  <c r="AJ146" i="4" s="1"/>
  <c r="AV129" i="4" l="1"/>
  <c r="AV130" i="4" s="1"/>
  <c r="AV131" i="4" s="1"/>
  <c r="AV132" i="4" s="1"/>
  <c r="AV133" i="4" s="1"/>
  <c r="AV134" i="4" s="1"/>
  <c r="AV135" i="4" s="1"/>
  <c r="AV136" i="4" s="1"/>
  <c r="AV137" i="4" s="1"/>
  <c r="AV138" i="4" s="1"/>
  <c r="AV139" i="4" s="1"/>
  <c r="AV140" i="4" s="1"/>
  <c r="AV141" i="4" s="1"/>
  <c r="AV142" i="4" s="1"/>
  <c r="AV143" i="4" s="1"/>
  <c r="AV144" i="4" s="1"/>
  <c r="AV145" i="4" s="1"/>
  <c r="AV146" i="4" s="1"/>
  <c r="AT3" i="3"/>
  <c r="AT4" i="3" s="1"/>
  <c r="AT5" i="3" s="1"/>
  <c r="AT6" i="3" s="1"/>
  <c r="AT7" i="3" s="1"/>
  <c r="AT8" i="3" s="1"/>
  <c r="AT9" i="3" s="1"/>
  <c r="K10" i="3" s="1"/>
  <c r="D29" i="1"/>
  <c r="BC161" i="4"/>
  <c r="BC162" i="4" s="1"/>
  <c r="BC163" i="4" s="1"/>
  <c r="BC164" i="4" s="1"/>
  <c r="BC165" i="4" s="1"/>
  <c r="BC166" i="4" s="1"/>
  <c r="BC167" i="4" s="1"/>
  <c r="BC168" i="4" s="1"/>
  <c r="BC169" i="4" s="1"/>
  <c r="BC170" i="4" s="1"/>
  <c r="BC171" i="4" s="1"/>
  <c r="BC172" i="4" s="1"/>
  <c r="BC173" i="4" s="1"/>
  <c r="BC174" i="4" s="1"/>
  <c r="BC175" i="4" s="1"/>
  <c r="BC176" i="4" s="1"/>
  <c r="BC177" i="4" s="1"/>
  <c r="AC161" i="4"/>
  <c r="AC162" i="4" s="1"/>
  <c r="E163" i="4" s="1"/>
  <c r="BB161" i="4"/>
  <c r="K162" i="4" s="1"/>
  <c r="AG147" i="4"/>
  <c r="AG148" i="4" s="1"/>
  <c r="AG149" i="4" s="1"/>
  <c r="AG150" i="4" s="1"/>
  <c r="AG151" i="4" s="1"/>
  <c r="AG152" i="4"/>
  <c r="AG153" i="4" s="1"/>
  <c r="AG154" i="4" s="1"/>
  <c r="K155" i="4" s="1"/>
  <c r="U137" i="4"/>
  <c r="V137" i="4" s="1"/>
  <c r="W137" i="4" s="1"/>
  <c r="AQ137" i="4" s="1"/>
  <c r="AQ138" i="4" s="1"/>
  <c r="AQ139" i="4" s="1"/>
  <c r="AQ140" i="4" s="1"/>
  <c r="AQ141" i="4" s="1"/>
  <c r="AQ142" i="4" s="1"/>
  <c r="AQ143" i="4" s="1"/>
  <c r="AQ144" i="4" s="1"/>
  <c r="AQ145" i="4" s="1"/>
  <c r="E146" i="4" s="1"/>
  <c r="AL137" i="4"/>
  <c r="AL138" i="4" s="1"/>
  <c r="AL139" i="4" s="1"/>
  <c r="AL140" i="4" s="1"/>
  <c r="AL141" i="4" s="1"/>
  <c r="AL142" i="4" s="1"/>
  <c r="AL143" i="4" s="1"/>
  <c r="AL144" i="4" s="1"/>
  <c r="AL145" i="4" s="1"/>
  <c r="AL146" i="4" s="1"/>
  <c r="U147" i="4"/>
  <c r="V147" i="4" s="1"/>
  <c r="W147" i="4" s="1"/>
  <c r="AS147" i="4" s="1"/>
  <c r="AS148" i="4" s="1"/>
  <c r="AS149" i="4" s="1"/>
  <c r="AS150" i="4" s="1"/>
  <c r="AS151" i="4" s="1"/>
  <c r="BB147" i="4"/>
  <c r="BB148" i="4" s="1"/>
  <c r="BB149" i="4" s="1"/>
  <c r="BB150" i="4" s="1"/>
  <c r="BB151" i="4" s="1"/>
  <c r="AH138" i="4"/>
  <c r="AH139" i="4" s="1"/>
  <c r="AH140" i="4" s="1"/>
  <c r="AH141" i="4" s="1"/>
  <c r="AH142" i="4" s="1"/>
  <c r="AH143" i="4" s="1"/>
  <c r="AH144" i="4" s="1"/>
  <c r="AH145" i="4" s="1"/>
  <c r="AH146" i="4" s="1"/>
  <c r="BD147" i="4"/>
  <c r="BD148" i="4" s="1"/>
  <c r="BD149" i="4" s="1"/>
  <c r="BD150" i="4" s="1"/>
  <c r="BD151" i="4" s="1"/>
  <c r="BD152" i="4"/>
  <c r="BD153" i="4" s="1"/>
  <c r="BD154" i="4" s="1"/>
  <c r="BD155" i="4" s="1"/>
  <c r="BD156" i="4" s="1"/>
  <c r="BD157" i="4" s="1"/>
  <c r="BD158" i="4" s="1"/>
  <c r="BD159" i="4" s="1"/>
  <c r="K160" i="4" s="1"/>
  <c r="AD147" i="4"/>
  <c r="E148" i="4" s="1"/>
  <c r="AD152" i="4"/>
  <c r="AD153" i="4" s="1"/>
  <c r="AD154" i="4" s="1"/>
  <c r="AD155" i="4" s="1"/>
  <c r="AD156" i="4" s="1"/>
  <c r="AD157" i="4" s="1"/>
  <c r="AD158" i="4" s="1"/>
  <c r="AD159" i="4" s="1"/>
  <c r="AD160" i="4" s="1"/>
  <c r="AN141" i="4"/>
  <c r="AN142" i="4" s="1"/>
  <c r="AN143" i="4" s="1"/>
  <c r="AN144" i="4" s="1"/>
  <c r="AN145" i="4" s="1"/>
  <c r="AN146" i="4" s="1"/>
  <c r="U136" i="4"/>
  <c r="V136" i="4" s="1"/>
  <c r="K3" i="3"/>
  <c r="D33" i="1"/>
  <c r="BH147" i="4"/>
  <c r="BH148" i="4" s="1"/>
  <c r="BH149" i="4" s="1"/>
  <c r="BH150" i="4" s="1"/>
  <c r="K151" i="4" s="1"/>
  <c r="BH152" i="4"/>
  <c r="BH153" i="4" s="1"/>
  <c r="BH154" i="4" s="1"/>
  <c r="BH155" i="4" s="1"/>
  <c r="BH156" i="4" s="1"/>
  <c r="BH157" i="4" s="1"/>
  <c r="BH158" i="4" s="1"/>
  <c r="BH159" i="4" s="1"/>
  <c r="BH160" i="4" s="1"/>
  <c r="BF147" i="4"/>
  <c r="BF148" i="4" s="1"/>
  <c r="BF149" i="4" s="1"/>
  <c r="BF150" i="4" s="1"/>
  <c r="BF151" i="4" s="1"/>
  <c r="BF152" i="4"/>
  <c r="K153" i="4" s="1"/>
  <c r="U159" i="4"/>
  <c r="V159" i="4" s="1"/>
  <c r="W159" i="4" s="1"/>
  <c r="AY159" i="4" s="1"/>
  <c r="AY160" i="4" s="1"/>
  <c r="BE161" i="4"/>
  <c r="BE162" i="4" s="1"/>
  <c r="BE163" i="4" s="1"/>
  <c r="BE164" i="4" s="1"/>
  <c r="BE165" i="4" s="1"/>
  <c r="BE166" i="4" s="1"/>
  <c r="BE167" i="4" s="1"/>
  <c r="BE168" i="4" s="1"/>
  <c r="BE169" i="4" s="1"/>
  <c r="BE170" i="4" s="1"/>
  <c r="BE171" i="4" s="1"/>
  <c r="BE172" i="4" s="1"/>
  <c r="BE173" i="4" s="1"/>
  <c r="BE174" i="4" s="1"/>
  <c r="BE175" i="4" s="1"/>
  <c r="BE176" i="4" s="1"/>
  <c r="BE177" i="4" s="1"/>
  <c r="U157" i="4"/>
  <c r="V157" i="4" s="1"/>
  <c r="BG161" i="4"/>
  <c r="BG162" i="4" s="1"/>
  <c r="BG163" i="4" s="1"/>
  <c r="BG164" i="4" s="1"/>
  <c r="BG165" i="4" s="1"/>
  <c r="BG166" i="4" s="1"/>
  <c r="BG167" i="4" s="1"/>
  <c r="BG168" i="4" s="1"/>
  <c r="BG169" i="4" s="1"/>
  <c r="BG170" i="4" s="1"/>
  <c r="BG171" i="4" s="1"/>
  <c r="BG172" i="4" s="1"/>
  <c r="BG173" i="4" s="1"/>
  <c r="BG174" i="4" s="1"/>
  <c r="BG175" i="4" s="1"/>
  <c r="BG176" i="4" s="1"/>
  <c r="BG177" i="4" s="1"/>
  <c r="AI3" i="3"/>
  <c r="AI4" i="3" s="1"/>
  <c r="AI5" i="3" s="1"/>
  <c r="AI6" i="3" s="1"/>
  <c r="AI7" i="3" s="1"/>
  <c r="K8" i="3" s="1"/>
  <c r="D16" i="1"/>
  <c r="AX140" i="4"/>
  <c r="AX141" i="4" s="1"/>
  <c r="AX142" i="4" s="1"/>
  <c r="AX143" i="4" s="1"/>
  <c r="AX144" i="4" s="1"/>
  <c r="AX145" i="4" s="1"/>
  <c r="AX146" i="4" s="1"/>
  <c r="AJ147" i="4"/>
  <c r="AJ148" i="4" s="1"/>
  <c r="E149" i="4" s="1"/>
  <c r="AJ152" i="4"/>
  <c r="AJ153" i="4" s="1"/>
  <c r="AJ154" i="4" s="1"/>
  <c r="AJ155" i="4" s="1"/>
  <c r="AJ156" i="4" s="1"/>
  <c r="AJ157" i="4" s="1"/>
  <c r="AJ158" i="4" s="1"/>
  <c r="AJ159" i="4" s="1"/>
  <c r="AJ160" i="4" s="1"/>
  <c r="U151" i="4"/>
  <c r="V151" i="4" s="1"/>
  <c r="W151" i="4" s="1"/>
  <c r="BE2" i="3" l="1"/>
  <c r="AN147" i="4"/>
  <c r="AN148" i="4" s="1"/>
  <c r="K149" i="4" s="1"/>
  <c r="AN152" i="4"/>
  <c r="AN153" i="4" s="1"/>
  <c r="AN154" i="4" s="1"/>
  <c r="AN155" i="4" s="1"/>
  <c r="AN156" i="4" s="1"/>
  <c r="AN157" i="4" s="1"/>
  <c r="AN158" i="4" s="1"/>
  <c r="AN159" i="4" s="1"/>
  <c r="AN160" i="4" s="1"/>
  <c r="AJ161" i="4"/>
  <c r="AJ162" i="4" s="1"/>
  <c r="AJ163" i="4" s="1"/>
  <c r="AJ164" i="4" s="1"/>
  <c r="AJ165" i="4" s="1"/>
  <c r="AJ166" i="4" s="1"/>
  <c r="AJ167" i="4" s="1"/>
  <c r="AJ168" i="4" s="1"/>
  <c r="AJ169" i="4" s="1"/>
  <c r="AJ170" i="4" s="1"/>
  <c r="E171" i="4" s="1"/>
  <c r="AZ159" i="4"/>
  <c r="AZ160" i="4" s="1"/>
  <c r="U148" i="4"/>
  <c r="V148" i="4" s="1"/>
  <c r="W148" i="4" s="1"/>
  <c r="AI148" i="4" s="1"/>
  <c r="AI149" i="4" s="1"/>
  <c r="AI150" i="4" s="1"/>
  <c r="AI151" i="4" s="1"/>
  <c r="U153" i="4"/>
  <c r="V153" i="4" s="1"/>
  <c r="U160" i="4"/>
  <c r="V160" i="4" s="1"/>
  <c r="AX147" i="4"/>
  <c r="AX148" i="4" s="1"/>
  <c r="AX149" i="4" s="1"/>
  <c r="AX150" i="4" s="1"/>
  <c r="AX151" i="4" s="1"/>
  <c r="AX152" i="4"/>
  <c r="AX153" i="4" s="1"/>
  <c r="AX154" i="4" s="1"/>
  <c r="AX155" i="4" s="1"/>
  <c r="K156" i="4" s="1"/>
  <c r="U149" i="4"/>
  <c r="V149" i="4" s="1"/>
  <c r="W149" i="4" s="1"/>
  <c r="AH147" i="4"/>
  <c r="AH148" i="4" s="1"/>
  <c r="AH149" i="4" s="1"/>
  <c r="AH150" i="4" s="1"/>
  <c r="AH151" i="4" s="1"/>
  <c r="AH152" i="4"/>
  <c r="AH153" i="4" s="1"/>
  <c r="AH154" i="4" s="1"/>
  <c r="E155" i="4" s="1"/>
  <c r="BC2" i="3"/>
  <c r="AY161" i="4"/>
  <c r="AY162" i="4" s="1"/>
  <c r="AY163" i="4" s="1"/>
  <c r="AY164" i="4" s="1"/>
  <c r="AY165" i="4" s="1"/>
  <c r="AY166" i="4" s="1"/>
  <c r="AY167" i="4" s="1"/>
  <c r="AY168" i="4" s="1"/>
  <c r="AY169" i="4" s="1"/>
  <c r="AY170" i="4" s="1"/>
  <c r="AY171" i="4" s="1"/>
  <c r="AY172" i="4" s="1"/>
  <c r="AY173" i="4" s="1"/>
  <c r="AY174" i="4" s="1"/>
  <c r="AY175" i="4" s="1"/>
  <c r="AY176" i="4" s="1"/>
  <c r="AY177" i="4" s="1"/>
  <c r="K161" i="4"/>
  <c r="BG2" i="3"/>
  <c r="BH151" i="4"/>
  <c r="AL147" i="4"/>
  <c r="AL148" i="4" s="1"/>
  <c r="AL149" i="4" s="1"/>
  <c r="AL150" i="4" s="1"/>
  <c r="AL151" i="4" s="1"/>
  <c r="AL152" i="4"/>
  <c r="AL153" i="4" s="1"/>
  <c r="E154" i="4" s="1"/>
  <c r="U146" i="4"/>
  <c r="V146" i="4" s="1"/>
  <c r="W146" i="4" s="1"/>
  <c r="AA146" i="4" s="1"/>
  <c r="AZ151" i="4"/>
  <c r="BH161" i="4"/>
  <c r="BH162" i="4" s="1"/>
  <c r="BH163" i="4" s="1"/>
  <c r="BH164" i="4" s="1"/>
  <c r="BH165" i="4" s="1"/>
  <c r="BH166" i="4" s="1"/>
  <c r="BH167" i="4" s="1"/>
  <c r="BH168" i="4" s="1"/>
  <c r="BH169" i="4" s="1"/>
  <c r="BH170" i="4" s="1"/>
  <c r="BH171" i="4" s="1"/>
  <c r="BH172" i="4" s="1"/>
  <c r="BH173" i="4" s="1"/>
  <c r="BH174" i="4" s="1"/>
  <c r="BH175" i="4" s="1"/>
  <c r="BH176" i="4" s="1"/>
  <c r="BH177" i="4" s="1"/>
  <c r="W157" i="4"/>
  <c r="AW157" i="4" s="1"/>
  <c r="AW158" i="4" s="1"/>
  <c r="AW159" i="4" s="1"/>
  <c r="AW160" i="4" s="1"/>
  <c r="AE157" i="4"/>
  <c r="AE158" i="4" s="1"/>
  <c r="AE159" i="4" s="1"/>
  <c r="AE160" i="4" s="1"/>
  <c r="W136" i="4"/>
  <c r="AM136" i="4" s="1"/>
  <c r="AM137" i="4" s="1"/>
  <c r="AM138" i="4" s="1"/>
  <c r="AM139" i="4" s="1"/>
  <c r="AM140" i="4" s="1"/>
  <c r="AM141" i="4" s="1"/>
  <c r="AM142" i="4" s="1"/>
  <c r="AM143" i="4" s="1"/>
  <c r="AM144" i="4" s="1"/>
  <c r="AM145" i="4" s="1"/>
  <c r="AM146" i="4" s="1"/>
  <c r="AF136" i="4"/>
  <c r="AF137" i="4" s="1"/>
  <c r="AF138" i="4" s="1"/>
  <c r="AF139" i="4" s="1"/>
  <c r="AF140" i="4" s="1"/>
  <c r="AF141" i="4" s="1"/>
  <c r="AF142" i="4" s="1"/>
  <c r="AF143" i="4" s="1"/>
  <c r="AF144" i="4" s="1"/>
  <c r="AF145" i="4" s="1"/>
  <c r="AF146" i="4" s="1"/>
  <c r="AV147" i="4"/>
  <c r="AV148" i="4" s="1"/>
  <c r="AV149" i="4" s="1"/>
  <c r="AV150" i="4" s="1"/>
  <c r="AV151" i="4" s="1"/>
  <c r="AV152" i="4"/>
  <c r="AV153" i="4" s="1"/>
  <c r="AV154" i="4" s="1"/>
  <c r="AV155" i="4" s="1"/>
  <c r="E156" i="4" s="1"/>
  <c r="AY2" i="3" l="1"/>
  <c r="W153" i="4"/>
  <c r="BF153" i="4" s="1"/>
  <c r="BF154" i="4" s="1"/>
  <c r="BF155" i="4" s="1"/>
  <c r="BF156" i="4" s="1"/>
  <c r="BF157" i="4" s="1"/>
  <c r="BF158" i="4" s="1"/>
  <c r="BF159" i="4" s="1"/>
  <c r="BF160" i="4" s="1"/>
  <c r="AP153" i="4"/>
  <c r="AP154" i="4" s="1"/>
  <c r="AP155" i="4" s="1"/>
  <c r="AP156" i="4" s="1"/>
  <c r="AP157" i="4" s="1"/>
  <c r="AP158" i="4" s="1"/>
  <c r="AP159" i="4" s="1"/>
  <c r="AP160" i="4" s="1"/>
  <c r="AD148" i="4"/>
  <c r="AD149" i="4" s="1"/>
  <c r="AD150" i="4" s="1"/>
  <c r="AD151" i="4" s="1"/>
  <c r="AA147" i="4"/>
  <c r="AA148" i="4" s="1"/>
  <c r="AA149" i="4" s="1"/>
  <c r="AA150" i="4" s="1"/>
  <c r="AA151" i="4" s="1"/>
  <c r="AA152" i="4"/>
  <c r="AA153" i="4" s="1"/>
  <c r="AA154" i="4" s="1"/>
  <c r="AA155" i="4" s="1"/>
  <c r="AA156" i="4" s="1"/>
  <c r="AA157" i="4" s="1"/>
  <c r="AA158" i="4" s="1"/>
  <c r="AA159" i="4" s="1"/>
  <c r="AA160" i="4" s="1"/>
  <c r="AZ161" i="4"/>
  <c r="AZ162" i="4" s="1"/>
  <c r="AZ163" i="4" s="1"/>
  <c r="AZ164" i="4" s="1"/>
  <c r="AZ165" i="4" s="1"/>
  <c r="AZ166" i="4" s="1"/>
  <c r="AZ167" i="4" s="1"/>
  <c r="AZ168" i="4" s="1"/>
  <c r="E169" i="4" s="1"/>
  <c r="U155" i="4"/>
  <c r="V155" i="4" s="1"/>
  <c r="W155" i="4" s="1"/>
  <c r="AG155" i="4" s="1"/>
  <c r="AG156" i="4" s="1"/>
  <c r="AG157" i="4" s="1"/>
  <c r="AG158" i="4" s="1"/>
  <c r="AG159" i="4" s="1"/>
  <c r="AG160" i="4" s="1"/>
  <c r="U154" i="4"/>
  <c r="V154" i="4" s="1"/>
  <c r="W154" i="4" s="1"/>
  <c r="BA154" i="4" s="1"/>
  <c r="BA155" i="4" s="1"/>
  <c r="BA156" i="4" s="1"/>
  <c r="BA157" i="4" s="1"/>
  <c r="BA158" i="4" s="1"/>
  <c r="BA159" i="4" s="1"/>
  <c r="BA160" i="4" s="1"/>
  <c r="AJ149" i="4"/>
  <c r="AJ150" i="4" s="1"/>
  <c r="AJ151" i="4" s="1"/>
  <c r="AF147" i="4"/>
  <c r="AF148" i="4" s="1"/>
  <c r="AF149" i="4" s="1"/>
  <c r="AF150" i="4" s="1"/>
  <c r="AF151" i="4" s="1"/>
  <c r="AF152" i="4"/>
  <c r="AF153" i="4" s="1"/>
  <c r="AF154" i="4" s="1"/>
  <c r="AF155" i="4" s="1"/>
  <c r="AF156" i="4" s="1"/>
  <c r="AF157" i="4" s="1"/>
  <c r="E158" i="4" s="1"/>
  <c r="AE161" i="4"/>
  <c r="AE162" i="4" s="1"/>
  <c r="AE163" i="4" s="1"/>
  <c r="AE164" i="4" s="1"/>
  <c r="AE165" i="4" s="1"/>
  <c r="AE166" i="4" s="1"/>
  <c r="K167" i="4" s="1"/>
  <c r="U156" i="4"/>
  <c r="V156" i="4" s="1"/>
  <c r="W156" i="4" s="1"/>
  <c r="AX156" i="4" s="1"/>
  <c r="AX157" i="4" s="1"/>
  <c r="AX158" i="4" s="1"/>
  <c r="AX159" i="4" s="1"/>
  <c r="AX160" i="4" s="1"/>
  <c r="AM147" i="4"/>
  <c r="AM148" i="4" s="1"/>
  <c r="AM149" i="4" s="1"/>
  <c r="E150" i="4" s="1"/>
  <c r="AM152" i="4"/>
  <c r="AM153" i="4" s="1"/>
  <c r="AM154" i="4" s="1"/>
  <c r="AM155" i="4" s="1"/>
  <c r="AM156" i="4" s="1"/>
  <c r="AM157" i="4" s="1"/>
  <c r="AM158" i="4" s="1"/>
  <c r="AM159" i="4" s="1"/>
  <c r="AM160" i="4" s="1"/>
  <c r="AW161" i="4"/>
  <c r="AW162" i="4" s="1"/>
  <c r="AW163" i="4" s="1"/>
  <c r="AW164" i="4" s="1"/>
  <c r="AW165" i="4" s="1"/>
  <c r="AW166" i="4" s="1"/>
  <c r="AW167" i="4" s="1"/>
  <c r="AW168" i="4" s="1"/>
  <c r="AW169" i="4" s="1"/>
  <c r="AW170" i="4" s="1"/>
  <c r="AW171" i="4" s="1"/>
  <c r="AW172" i="4" s="1"/>
  <c r="AW173" i="4" s="1"/>
  <c r="AW174" i="4" s="1"/>
  <c r="AW175" i="4" s="1"/>
  <c r="AW176" i="4" s="1"/>
  <c r="AW177" i="4" s="1"/>
  <c r="E3" i="3"/>
  <c r="D28" i="1"/>
  <c r="AN161" i="4"/>
  <c r="AN162" i="4" s="1"/>
  <c r="AN163" i="4" s="1"/>
  <c r="AN164" i="4" s="1"/>
  <c r="AN165" i="4" s="1"/>
  <c r="E166" i="4" s="1"/>
  <c r="AQ146" i="4"/>
  <c r="BH2" i="3"/>
  <c r="AN149" i="4"/>
  <c r="AN150" i="4" s="1"/>
  <c r="AN151" i="4" s="1"/>
  <c r="BC3" i="3"/>
  <c r="BC4" i="3" s="1"/>
  <c r="BC5" i="3" s="1"/>
  <c r="BC6" i="3" s="1"/>
  <c r="BC7" i="3" s="1"/>
  <c r="E8" i="3" s="1"/>
  <c r="D26" i="1"/>
  <c r="U161" i="4"/>
  <c r="V161" i="4" s="1"/>
  <c r="W160" i="4"/>
  <c r="BD160" i="4" s="1"/>
  <c r="AB160" i="4"/>
  <c r="BE3" i="3"/>
  <c r="BE4" i="3" s="1"/>
  <c r="BE5" i="3" s="1"/>
  <c r="BE6" i="3" s="1"/>
  <c r="BE7" i="3" s="1"/>
  <c r="BE8" i="3" s="1"/>
  <c r="BE9" i="3" s="1"/>
  <c r="BE10" i="3" s="1"/>
  <c r="BE11" i="3" s="1"/>
  <c r="BE12" i="3" s="1"/>
  <c r="BE13" i="3" s="1"/>
  <c r="BE14" i="3" s="1"/>
  <c r="BE15" i="3" s="1"/>
  <c r="BE16" i="3" s="1"/>
  <c r="BE17" i="3" s="1"/>
  <c r="K18" i="3" s="1"/>
  <c r="D32" i="1"/>
  <c r="AX161" i="4" l="1"/>
  <c r="AX162" i="4" s="1"/>
  <c r="AX163" i="4" s="1"/>
  <c r="AX164" i="4" s="1"/>
  <c r="AX165" i="4" s="1"/>
  <c r="AX166" i="4" s="1"/>
  <c r="AX167" i="4" s="1"/>
  <c r="AX168" i="4" s="1"/>
  <c r="AX169" i="4" s="1"/>
  <c r="AX170" i="4" s="1"/>
  <c r="AX171" i="4" s="1"/>
  <c r="AX172" i="4" s="1"/>
  <c r="AX173" i="4" s="1"/>
  <c r="AX174" i="4" s="1"/>
  <c r="AX175" i="4" s="1"/>
  <c r="AX176" i="4" s="1"/>
  <c r="AX177" i="4" s="1"/>
  <c r="BA161" i="4"/>
  <c r="BA162" i="4" s="1"/>
  <c r="BA163" i="4" s="1"/>
  <c r="BA164" i="4" s="1"/>
  <c r="BA165" i="4" s="1"/>
  <c r="BA166" i="4" s="1"/>
  <c r="E167" i="4" s="1"/>
  <c r="AM161" i="4"/>
  <c r="AM162" i="4" s="1"/>
  <c r="AM163" i="4" s="1"/>
  <c r="AM164" i="4" s="1"/>
  <c r="AM165" i="4" s="1"/>
  <c r="AM166" i="4" s="1"/>
  <c r="AM167" i="4" s="1"/>
  <c r="AM168" i="4" s="1"/>
  <c r="AM169" i="4" s="1"/>
  <c r="AM170" i="4" s="1"/>
  <c r="AM171" i="4" s="1"/>
  <c r="AM172" i="4" s="1"/>
  <c r="E173" i="4" s="1"/>
  <c r="AV156" i="4"/>
  <c r="AV157" i="4" s="1"/>
  <c r="AV158" i="4" s="1"/>
  <c r="AV159" i="4" s="1"/>
  <c r="AV160" i="4" s="1"/>
  <c r="AH155" i="4"/>
  <c r="AH156" i="4" s="1"/>
  <c r="AH157" i="4" s="1"/>
  <c r="AH158" i="4" s="1"/>
  <c r="AH159" i="4" s="1"/>
  <c r="AH160" i="4" s="1"/>
  <c r="U150" i="4"/>
  <c r="V150" i="4" s="1"/>
  <c r="W150" i="4" s="1"/>
  <c r="AR150" i="4" s="1"/>
  <c r="AR151" i="4" s="1"/>
  <c r="BH3" i="3"/>
  <c r="BH4" i="3" s="1"/>
  <c r="BH5" i="3" s="1"/>
  <c r="BH6" i="3" s="1"/>
  <c r="BH7" i="3" s="1"/>
  <c r="BH8" i="3" s="1"/>
  <c r="K9" i="3" s="1"/>
  <c r="D27" i="1"/>
  <c r="U8" i="3"/>
  <c r="V8" i="3" s="1"/>
  <c r="W8" i="3" s="1"/>
  <c r="AI8" i="3" s="1"/>
  <c r="AI9" i="3" s="1"/>
  <c r="AI10" i="3" s="1"/>
  <c r="AI11" i="3" s="1"/>
  <c r="AI12" i="3" s="1"/>
  <c r="AI13" i="3" s="1"/>
  <c r="AI14" i="3" s="1"/>
  <c r="AI15" i="3" s="1"/>
  <c r="AI16" i="3" s="1"/>
  <c r="AI17" i="3" s="1"/>
  <c r="AI18" i="3" s="1"/>
  <c r="E19" i="3" s="1"/>
  <c r="AA161" i="4"/>
  <c r="AA162" i="4" s="1"/>
  <c r="AA163" i="4" s="1"/>
  <c r="AA164" i="4" s="1"/>
  <c r="AA165" i="4" s="1"/>
  <c r="AA166" i="4" s="1"/>
  <c r="AA167" i="4" s="1"/>
  <c r="AA168" i="4" s="1"/>
  <c r="AA169" i="4" s="1"/>
  <c r="AA170" i="4" s="1"/>
  <c r="AA171" i="4" s="1"/>
  <c r="AA172" i="4" s="1"/>
  <c r="AA173" i="4" s="1"/>
  <c r="AA174" i="4" s="1"/>
  <c r="AA175" i="4" s="1"/>
  <c r="AA176" i="4" s="1"/>
  <c r="AA177" i="4" s="1"/>
  <c r="AG161" i="4"/>
  <c r="AG162" i="4" s="1"/>
  <c r="AG163" i="4" s="1"/>
  <c r="AG164" i="4" s="1"/>
  <c r="AG165" i="4" s="1"/>
  <c r="AG166" i="4" s="1"/>
  <c r="AG167" i="4" s="1"/>
  <c r="AG168" i="4" s="1"/>
  <c r="AG169" i="4" s="1"/>
  <c r="E170" i="4" s="1"/>
  <c r="AQ152" i="4"/>
  <c r="AQ153" i="4" s="1"/>
  <c r="AQ154" i="4" s="1"/>
  <c r="AQ155" i="4" s="1"/>
  <c r="AQ156" i="4" s="1"/>
  <c r="AQ157" i="4" s="1"/>
  <c r="AQ158" i="4" s="1"/>
  <c r="AQ159" i="4" s="1"/>
  <c r="AQ160" i="4" s="1"/>
  <c r="AQ147" i="4"/>
  <c r="AQ148" i="4" s="1"/>
  <c r="AQ149" i="4" s="1"/>
  <c r="AQ150" i="4" s="1"/>
  <c r="AQ151" i="4" s="1"/>
  <c r="AL154" i="4"/>
  <c r="AL155" i="4" s="1"/>
  <c r="AL156" i="4" s="1"/>
  <c r="AL157" i="4" s="1"/>
  <c r="AL158" i="4" s="1"/>
  <c r="AL159" i="4" s="1"/>
  <c r="AL160" i="4" s="1"/>
  <c r="U158" i="4"/>
  <c r="V158" i="4" s="1"/>
  <c r="W158" i="4" s="1"/>
  <c r="AU158" i="4" s="1"/>
  <c r="AU159" i="4" s="1"/>
  <c r="AU160" i="4" s="1"/>
  <c r="AB161" i="4"/>
  <c r="AB162" i="4" s="1"/>
  <c r="AB163" i="4" s="1"/>
  <c r="AB164" i="4" s="1"/>
  <c r="K165" i="4" s="1"/>
  <c r="U3" i="3"/>
  <c r="V3" i="3" s="1"/>
  <c r="W3" i="3" s="1"/>
  <c r="AS3" i="3" s="1"/>
  <c r="AS4" i="3" s="1"/>
  <c r="AS5" i="3" s="1"/>
  <c r="AS6" i="3" s="1"/>
  <c r="AS7" i="3" s="1"/>
  <c r="AS8" i="3" s="1"/>
  <c r="AS9" i="3" s="1"/>
  <c r="AS10" i="3" s="1"/>
  <c r="AS11" i="3" s="1"/>
  <c r="AS12" i="3" s="1"/>
  <c r="AS13" i="3" s="1"/>
  <c r="AS14" i="3" s="1"/>
  <c r="AS15" i="3" s="1"/>
  <c r="AS16" i="3" s="1"/>
  <c r="AS17" i="3" s="1"/>
  <c r="AS18" i="3" s="1"/>
  <c r="AS19" i="3" s="1"/>
  <c r="AS20" i="3" s="1"/>
  <c r="AS21" i="3" s="1"/>
  <c r="AS22" i="3" s="1"/>
  <c r="AS23" i="3" s="1"/>
  <c r="AS24" i="3" s="1"/>
  <c r="AS25" i="3" s="1"/>
  <c r="AS26" i="3" s="1"/>
  <c r="AS27" i="3" s="1"/>
  <c r="AS28" i="3" s="1"/>
  <c r="AS29" i="3" s="1"/>
  <c r="AS30" i="3" s="1"/>
  <c r="AS31" i="3" s="1"/>
  <c r="E32" i="3" s="1"/>
  <c r="BG3" i="3"/>
  <c r="BG4" i="3" s="1"/>
  <c r="BG5" i="3" s="1"/>
  <c r="BG6" i="3" s="1"/>
  <c r="BG7" i="3" s="1"/>
  <c r="BG8" i="3" s="1"/>
  <c r="BG9" i="3" s="1"/>
  <c r="BG10" i="3" s="1"/>
  <c r="BG11" i="3" s="1"/>
  <c r="BG12" i="3" s="1"/>
  <c r="BG13" i="3" s="1"/>
  <c r="BG14" i="3" s="1"/>
  <c r="BG15" i="3" s="1"/>
  <c r="BG16" i="3" s="1"/>
  <c r="BG17" i="3" s="1"/>
  <c r="BG18" i="3" s="1"/>
  <c r="BG19" i="3" s="1"/>
  <c r="BG20" i="3" s="1"/>
  <c r="BG21" i="3" s="1"/>
  <c r="BG22" i="3" s="1"/>
  <c r="BG23" i="3" s="1"/>
  <c r="BG24" i="3" s="1"/>
  <c r="BG25" i="3" s="1"/>
  <c r="BG26" i="3" s="1"/>
  <c r="BG27" i="3" s="1"/>
  <c r="BG28" i="3" s="1"/>
  <c r="BG29" i="3" s="1"/>
  <c r="BG30" i="3" s="1"/>
  <c r="BG31" i="3" s="1"/>
  <c r="BG32" i="3" s="1"/>
  <c r="BG33" i="3" s="1"/>
  <c r="K34" i="3" s="1"/>
  <c r="AP161" i="4"/>
  <c r="AP162" i="4" s="1"/>
  <c r="AP163" i="4" s="1"/>
  <c r="AP164" i="4" s="1"/>
  <c r="AP165" i="4" s="1"/>
  <c r="AP166" i="4" s="1"/>
  <c r="AP167" i="4" s="1"/>
  <c r="AP168" i="4" s="1"/>
  <c r="AP169" i="4" s="1"/>
  <c r="AP170" i="4" s="1"/>
  <c r="AP171" i="4" s="1"/>
  <c r="AP172" i="4" s="1"/>
  <c r="AP173" i="4" s="1"/>
  <c r="AP174" i="4" s="1"/>
  <c r="AP175" i="4" s="1"/>
  <c r="AP176" i="4" s="1"/>
  <c r="AP177" i="4" s="1"/>
  <c r="BD161" i="4"/>
  <c r="BD162" i="4" s="1"/>
  <c r="BD163" i="4" s="1"/>
  <c r="BD164" i="4" s="1"/>
  <c r="BD165" i="4" s="1"/>
  <c r="BD166" i="4" s="1"/>
  <c r="BD167" i="4" s="1"/>
  <c r="BD168" i="4" s="1"/>
  <c r="BD169" i="4" s="1"/>
  <c r="BD170" i="4" s="1"/>
  <c r="BD171" i="4" s="1"/>
  <c r="BD172" i="4" s="1"/>
  <c r="BD173" i="4" s="1"/>
  <c r="BD174" i="4" s="1"/>
  <c r="BD175" i="4" s="1"/>
  <c r="BD176" i="4" s="1"/>
  <c r="BD177" i="4" s="1"/>
  <c r="AW2" i="3"/>
  <c r="BF161" i="4"/>
  <c r="BF162" i="4" s="1"/>
  <c r="K163" i="4" s="1"/>
  <c r="W161" i="4"/>
  <c r="AD161" i="4" s="1"/>
  <c r="AD162" i="4" s="1"/>
  <c r="AD163" i="4" s="1"/>
  <c r="AD164" i="4" s="1"/>
  <c r="AD165" i="4" s="1"/>
  <c r="AD166" i="4" s="1"/>
  <c r="AD167" i="4" s="1"/>
  <c r="E168" i="4" s="1"/>
  <c r="AK161" i="4"/>
  <c r="AK162" i="4" s="1"/>
  <c r="AK163" i="4" s="1"/>
  <c r="AK164" i="4" s="1"/>
  <c r="AK165" i="4" s="1"/>
  <c r="AK166" i="4" s="1"/>
  <c r="AK167" i="4" s="1"/>
  <c r="AK168" i="4" s="1"/>
  <c r="AK169" i="4" s="1"/>
  <c r="AK170" i="4" s="1"/>
  <c r="AK171" i="4" s="1"/>
  <c r="AK172" i="4" s="1"/>
  <c r="AK173" i="4" s="1"/>
  <c r="AK174" i="4" s="1"/>
  <c r="AK175" i="4" s="1"/>
  <c r="AK176" i="4" s="1"/>
  <c r="AY3" i="3"/>
  <c r="AY4" i="3" s="1"/>
  <c r="AY5" i="3" s="1"/>
  <c r="AY6" i="3" s="1"/>
  <c r="AY7" i="3" s="1"/>
  <c r="AY8" i="3" s="1"/>
  <c r="AY9" i="3" s="1"/>
  <c r="AY10" i="3" s="1"/>
  <c r="AY11" i="3" s="1"/>
  <c r="AY12" i="3" s="1"/>
  <c r="AY13" i="3" s="1"/>
  <c r="AY14" i="3" s="1"/>
  <c r="AY15" i="3" s="1"/>
  <c r="AY16" i="3" s="1"/>
  <c r="AY17" i="3" s="1"/>
  <c r="AY18" i="3" s="1"/>
  <c r="AY19" i="3" s="1"/>
  <c r="AY20" i="3" s="1"/>
  <c r="AY21" i="3" s="1"/>
  <c r="AY22" i="3" s="1"/>
  <c r="AY23" i="3" s="1"/>
  <c r="AY24" i="3" s="1"/>
  <c r="AY25" i="3" s="1"/>
  <c r="AY26" i="3" s="1"/>
  <c r="AY27" i="3" s="1"/>
  <c r="AY28" i="3" s="1"/>
  <c r="AY29" i="3" s="1"/>
  <c r="AY30" i="3" s="1"/>
  <c r="AY31" i="3" s="1"/>
  <c r="AY32" i="3" s="1"/>
  <c r="AY33" i="3" s="1"/>
  <c r="AY34" i="3" s="1"/>
  <c r="AY35" i="3" s="1"/>
  <c r="AY36" i="3" s="1"/>
  <c r="AY37" i="3" s="1"/>
  <c r="AY38" i="3" s="1"/>
  <c r="AY39" i="3" s="1"/>
  <c r="AY40" i="3" s="1"/>
  <c r="AY41" i="3" s="1"/>
  <c r="AY42" i="3" s="1"/>
  <c r="AY43" i="3" s="1"/>
  <c r="AY44" i="3" s="1"/>
  <c r="AY45" i="3" s="1"/>
  <c r="AY46" i="3" s="1"/>
  <c r="AY47" i="3" s="1"/>
  <c r="AY48" i="3" s="1"/>
  <c r="AY49" i="3" s="1"/>
  <c r="AY50" i="3" s="1"/>
  <c r="AY51" i="3" s="1"/>
  <c r="AY52" i="3" s="1"/>
  <c r="AY53" i="3" s="1"/>
  <c r="AY54" i="3" s="1"/>
  <c r="AY55" i="3" s="1"/>
  <c r="AY56" i="3" s="1"/>
  <c r="AY57" i="3" s="1"/>
  <c r="AY58" i="3" s="1"/>
  <c r="AY59" i="3" s="1"/>
  <c r="AY60" i="3" s="1"/>
  <c r="AY61" i="3" s="1"/>
  <c r="AY62" i="3" s="1"/>
  <c r="AY63" i="3" s="1"/>
  <c r="AY64" i="3" s="1"/>
  <c r="AY65" i="3" s="1"/>
  <c r="AY66" i="3" s="1"/>
  <c r="AY67" i="3" s="1"/>
  <c r="AY68" i="3" s="1"/>
  <c r="AY69" i="3" s="1"/>
  <c r="AY70" i="3" s="1"/>
  <c r="AY71" i="3" s="1"/>
  <c r="AY72" i="3" s="1"/>
  <c r="AY73" i="3" s="1"/>
  <c r="AY74" i="3" s="1"/>
  <c r="AY75" i="3" s="1"/>
  <c r="AY76" i="3" s="1"/>
  <c r="AY77" i="3" s="1"/>
  <c r="AY78" i="3" s="1"/>
  <c r="AY79" i="3" s="1"/>
  <c r="AY80" i="3" s="1"/>
  <c r="AY81" i="3" s="1"/>
  <c r="AY82" i="3" s="1"/>
  <c r="AY83" i="3" s="1"/>
  <c r="AY84" i="3" s="1"/>
  <c r="AY85" i="3" s="1"/>
  <c r="AY86" i="3" s="1"/>
  <c r="AY87" i="3" s="1"/>
  <c r="AY88" i="3" s="1"/>
  <c r="AY89" i="3" s="1"/>
  <c r="AY90" i="3" s="1"/>
  <c r="AY91" i="3" s="1"/>
  <c r="AY92" i="3" s="1"/>
  <c r="AY93" i="3" s="1"/>
  <c r="AY94" i="3" s="1"/>
  <c r="AY95" i="3" s="1"/>
  <c r="AY96" i="3" s="1"/>
  <c r="AY97" i="3" s="1"/>
  <c r="AY98" i="3" s="1"/>
  <c r="AY99" i="3" s="1"/>
  <c r="AY100" i="3" s="1"/>
  <c r="AY101" i="3" s="1"/>
  <c r="AY102" i="3" s="1"/>
  <c r="AY103" i="3" s="1"/>
  <c r="AY104" i="3" s="1"/>
  <c r="AY105" i="3" s="1"/>
  <c r="AY106" i="3" s="1"/>
  <c r="AY107" i="3" s="1"/>
  <c r="AY108" i="3" s="1"/>
  <c r="AY109" i="3" s="1"/>
  <c r="AY110" i="3" s="1"/>
  <c r="AY111" i="3" s="1"/>
  <c r="AY112" i="3" s="1"/>
  <c r="AY113" i="3" s="1"/>
  <c r="AY114" i="3" s="1"/>
  <c r="AY115" i="3" s="1"/>
  <c r="AY116" i="3" s="1"/>
  <c r="AY117" i="3" s="1"/>
  <c r="AY118" i="3" s="1"/>
  <c r="E119" i="3" s="1"/>
  <c r="D34" i="1"/>
  <c r="BD2" i="3" l="1"/>
  <c r="AM150" i="4"/>
  <c r="AM151" i="4" s="1"/>
  <c r="AQ161" i="4"/>
  <c r="E162" i="4" s="1"/>
  <c r="AH161" i="4"/>
  <c r="AH162" i="4" s="1"/>
  <c r="AH163" i="4" s="1"/>
  <c r="AH164" i="4" s="1"/>
  <c r="E165" i="4" s="1"/>
  <c r="AL161" i="4"/>
  <c r="AL162" i="4" s="1"/>
  <c r="AL163" i="4" s="1"/>
  <c r="AL164" i="4" s="1"/>
  <c r="AL165" i="4" s="1"/>
  <c r="AL166" i="4" s="1"/>
  <c r="AL167" i="4" s="1"/>
  <c r="AL168" i="4" s="1"/>
  <c r="AL169" i="4" s="1"/>
  <c r="AL170" i="4" s="1"/>
  <c r="AL171" i="4" s="1"/>
  <c r="E172" i="4" s="1"/>
  <c r="AV161" i="4"/>
  <c r="AV162" i="4" s="1"/>
  <c r="AV163" i="4" s="1"/>
  <c r="AV164" i="4" s="1"/>
  <c r="AV165" i="4" s="1"/>
  <c r="K166" i="4" s="1"/>
  <c r="AA2" i="3"/>
  <c r="AK177" i="4"/>
  <c r="AK2" i="3" s="1"/>
  <c r="AU161" i="4"/>
  <c r="AU162" i="4" s="1"/>
  <c r="AU163" i="4" s="1"/>
  <c r="AU164" i="4" s="1"/>
  <c r="AU165" i="4" s="1"/>
  <c r="AU166" i="4" s="1"/>
  <c r="AU167" i="4" s="1"/>
  <c r="AU168" i="4" s="1"/>
  <c r="AU169" i="4" s="1"/>
  <c r="AU170" i="4" s="1"/>
  <c r="AU171" i="4" s="1"/>
  <c r="AU172" i="4" s="1"/>
  <c r="AU173" i="4" s="1"/>
  <c r="AU174" i="4" s="1"/>
  <c r="AU175" i="4" s="1"/>
  <c r="AU176" i="4" s="1"/>
  <c r="AU177" i="4" s="1"/>
  <c r="BC8" i="3"/>
  <c r="BC9" i="3" s="1"/>
  <c r="BC10" i="3" s="1"/>
  <c r="BC11" i="3" s="1"/>
  <c r="BC12" i="3" s="1"/>
  <c r="BC13" i="3" s="1"/>
  <c r="BC14" i="3" s="1"/>
  <c r="BC15" i="3" s="1"/>
  <c r="BC16" i="3" s="1"/>
  <c r="BC17" i="3" s="1"/>
  <c r="BC18" i="3" s="1"/>
  <c r="BC19" i="3" s="1"/>
  <c r="BC20" i="3" s="1"/>
  <c r="BC21" i="3" s="1"/>
  <c r="BC22" i="3" s="1"/>
  <c r="BC23" i="3" s="1"/>
  <c r="BC24" i="3" s="1"/>
  <c r="BC25" i="3" s="1"/>
  <c r="BC26" i="3" s="1"/>
  <c r="BC27" i="3" s="1"/>
  <c r="BC28" i="3" s="1"/>
  <c r="K29" i="3" s="1"/>
  <c r="U167" i="4"/>
  <c r="V167" i="4" s="1"/>
  <c r="W167" i="4" s="1"/>
  <c r="AE167" i="4" s="1"/>
  <c r="AE168" i="4" s="1"/>
  <c r="AE169" i="4" s="1"/>
  <c r="K170" i="4" s="1"/>
  <c r="AP2" i="3"/>
  <c r="U163" i="4"/>
  <c r="V163" i="4" s="1"/>
  <c r="AF158" i="4"/>
  <c r="AF159" i="4" s="1"/>
  <c r="AF160" i="4" s="1"/>
  <c r="AX2" i="3"/>
  <c r="AW3" i="3"/>
  <c r="AW4" i="3" s="1"/>
  <c r="AW5" i="3" s="1"/>
  <c r="AW6" i="3" s="1"/>
  <c r="AW7" i="3" s="1"/>
  <c r="AW8" i="3" s="1"/>
  <c r="AW9" i="3" s="1"/>
  <c r="AW10" i="3" s="1"/>
  <c r="AW11" i="3" s="1"/>
  <c r="AW12" i="3" s="1"/>
  <c r="AW13" i="3" s="1"/>
  <c r="K14" i="3" s="1"/>
  <c r="D13" i="1"/>
  <c r="AK3" i="3" l="1"/>
  <c r="AK4" i="3" s="1"/>
  <c r="AK5" i="3" s="1"/>
  <c r="AK6" i="3" s="1"/>
  <c r="AK7" i="3" s="1"/>
  <c r="AK8" i="3" s="1"/>
  <c r="AK9" i="3" s="1"/>
  <c r="E10" i="3" s="1"/>
  <c r="D21" i="1"/>
  <c r="W163" i="4"/>
  <c r="BF163" i="4" s="1"/>
  <c r="BF164" i="4" s="1"/>
  <c r="BF165" i="4" s="1"/>
  <c r="BF166" i="4" s="1"/>
  <c r="BF167" i="4" s="1"/>
  <c r="BF168" i="4" s="1"/>
  <c r="K169" i="4" s="1"/>
  <c r="AC163" i="4"/>
  <c r="AC164" i="4" s="1"/>
  <c r="AC165" i="4" s="1"/>
  <c r="AC166" i="4" s="1"/>
  <c r="AC167" i="4" s="1"/>
  <c r="AC168" i="4" s="1"/>
  <c r="AC169" i="4" s="1"/>
  <c r="AC170" i="4" s="1"/>
  <c r="AC171" i="4" s="1"/>
  <c r="AC172" i="4" s="1"/>
  <c r="AC173" i="4" s="1"/>
  <c r="AC174" i="4" s="1"/>
  <c r="AC175" i="4" s="1"/>
  <c r="AC176" i="4" s="1"/>
  <c r="U166" i="4"/>
  <c r="V166" i="4" s="1"/>
  <c r="U165" i="4"/>
  <c r="V165" i="4" s="1"/>
  <c r="W165" i="4" s="1"/>
  <c r="AB165" i="4" s="1"/>
  <c r="AB166" i="4" s="1"/>
  <c r="AB167" i="4" s="1"/>
  <c r="AB168" i="4" s="1"/>
  <c r="AB169" i="4" s="1"/>
  <c r="AB170" i="4" s="1"/>
  <c r="AB171" i="4" s="1"/>
  <c r="K172" i="4" s="1"/>
  <c r="AP3" i="3"/>
  <c r="AP4" i="3" s="1"/>
  <c r="AP5" i="3" s="1"/>
  <c r="AP6" i="3" s="1"/>
  <c r="AP7" i="3" s="1"/>
  <c r="AP8" i="3" s="1"/>
  <c r="AP9" i="3" s="1"/>
  <c r="AP10" i="3" s="1"/>
  <c r="AP11" i="3" s="1"/>
  <c r="AP12" i="3" s="1"/>
  <c r="AP13" i="3" s="1"/>
  <c r="AP14" i="3" s="1"/>
  <c r="AP15" i="3" s="1"/>
  <c r="AP16" i="3" s="1"/>
  <c r="K17" i="3" s="1"/>
  <c r="D22" i="1"/>
  <c r="BA167" i="4"/>
  <c r="BA168" i="4" s="1"/>
  <c r="BA169" i="4" s="1"/>
  <c r="BA170" i="4" s="1"/>
  <c r="BA171" i="4" s="1"/>
  <c r="BA172" i="4" s="1"/>
  <c r="BA173" i="4" s="1"/>
  <c r="BA174" i="4" s="1"/>
  <c r="BA175" i="4" s="1"/>
  <c r="BA176" i="4" s="1"/>
  <c r="AA3" i="3"/>
  <c r="AA4" i="3" s="1"/>
  <c r="AA5" i="3" s="1"/>
  <c r="AA6" i="3" s="1"/>
  <c r="AA7" i="3" s="1"/>
  <c r="AA8" i="3" s="1"/>
  <c r="AA9" i="3" s="1"/>
  <c r="AA10" i="3" s="1"/>
  <c r="AA11" i="3" s="1"/>
  <c r="AA12" i="3" s="1"/>
  <c r="AA13" i="3" s="1"/>
  <c r="AA14" i="3" s="1"/>
  <c r="AA15" i="3" s="1"/>
  <c r="E16" i="3" s="1"/>
  <c r="D20" i="1"/>
  <c r="U162" i="4"/>
  <c r="V162" i="4" s="1"/>
  <c r="W162" i="4" s="1"/>
  <c r="BB162" i="4" s="1"/>
  <c r="BB163" i="4" s="1"/>
  <c r="BB164" i="4" s="1"/>
  <c r="BB165" i="4" s="1"/>
  <c r="BB166" i="4" s="1"/>
  <c r="BB167" i="4" s="1"/>
  <c r="K168" i="4" s="1"/>
  <c r="AU2" i="3"/>
  <c r="U170" i="4"/>
  <c r="V170" i="4" s="1"/>
  <c r="AX3" i="3"/>
  <c r="AX4" i="3" s="1"/>
  <c r="E5" i="3" s="1"/>
  <c r="D9" i="1"/>
  <c r="AF161" i="4"/>
  <c r="AF162" i="4" s="1"/>
  <c r="AF163" i="4" s="1"/>
  <c r="E164" i="4" s="1"/>
  <c r="BD3" i="3"/>
  <c r="BD4" i="3" s="1"/>
  <c r="BD5" i="3" s="1"/>
  <c r="BD6" i="3" s="1"/>
  <c r="BD7" i="3" s="1"/>
  <c r="BD8" i="3" s="1"/>
  <c r="BD9" i="3" s="1"/>
  <c r="BD10" i="3" s="1"/>
  <c r="BD11" i="3" s="1"/>
  <c r="K12" i="3" s="1"/>
  <c r="D8" i="1"/>
  <c r="W166" i="4" l="1"/>
  <c r="AV166" i="4" s="1"/>
  <c r="AV167" i="4" s="1"/>
  <c r="AV168" i="4" s="1"/>
  <c r="AV169" i="4" s="1"/>
  <c r="AV170" i="4" s="1"/>
  <c r="AV171" i="4" s="1"/>
  <c r="AV172" i="4" s="1"/>
  <c r="K173" i="4" s="1"/>
  <c r="AN166" i="4"/>
  <c r="AN167" i="4" s="1"/>
  <c r="AN168" i="4" s="1"/>
  <c r="AN169" i="4" s="1"/>
  <c r="AN170" i="4" s="1"/>
  <c r="AN171" i="4" s="1"/>
  <c r="AN172" i="4" s="1"/>
  <c r="AN173" i="4" s="1"/>
  <c r="AN174" i="4" s="1"/>
  <c r="AN175" i="4" s="1"/>
  <c r="AN176" i="4" s="1"/>
  <c r="AH165" i="4"/>
  <c r="AH166" i="4" s="1"/>
  <c r="AH167" i="4" s="1"/>
  <c r="AH168" i="4" s="1"/>
  <c r="AH169" i="4" s="1"/>
  <c r="AH170" i="4" s="1"/>
  <c r="AH171" i="4" s="1"/>
  <c r="AH172" i="4" s="1"/>
  <c r="AH173" i="4" s="1"/>
  <c r="AH174" i="4" s="1"/>
  <c r="AH175" i="4" s="1"/>
  <c r="AH176" i="4" s="1"/>
  <c r="AQ162" i="4"/>
  <c r="AQ163" i="4" s="1"/>
  <c r="AQ164" i="4" s="1"/>
  <c r="AQ165" i="4" s="1"/>
  <c r="AQ166" i="4" s="1"/>
  <c r="AQ167" i="4" s="1"/>
  <c r="AQ168" i="4" s="1"/>
  <c r="AQ169" i="4" s="1"/>
  <c r="AQ170" i="4" s="1"/>
  <c r="AQ171" i="4" s="1"/>
  <c r="AQ172" i="4" s="1"/>
  <c r="AQ173" i="4" s="1"/>
  <c r="AQ174" i="4" s="1"/>
  <c r="AQ175" i="4" s="1"/>
  <c r="AQ176" i="4" s="1"/>
  <c r="U172" i="4"/>
  <c r="V172" i="4" s="1"/>
  <c r="U168" i="4"/>
  <c r="V168" i="4" s="1"/>
  <c r="W170" i="4"/>
  <c r="AE170" i="4" s="1"/>
  <c r="AE171" i="4" s="1"/>
  <c r="AE172" i="4" s="1"/>
  <c r="AE173" i="4" s="1"/>
  <c r="AE174" i="4" s="1"/>
  <c r="AE175" i="4" s="1"/>
  <c r="AE176" i="4" s="1"/>
  <c r="AG170" i="4"/>
  <c r="AG171" i="4" s="1"/>
  <c r="AG172" i="4" s="1"/>
  <c r="AG173" i="4" s="1"/>
  <c r="AG174" i="4" s="1"/>
  <c r="K175" i="4" s="1"/>
  <c r="AC177" i="4"/>
  <c r="AC2" i="3" s="1"/>
  <c r="U169" i="4"/>
  <c r="V169" i="4" s="1"/>
  <c r="BA177" i="4"/>
  <c r="BA2" i="3" s="1"/>
  <c r="AU3" i="3"/>
  <c r="AU4" i="3" s="1"/>
  <c r="AU5" i="3" s="1"/>
  <c r="AU6" i="3" s="1"/>
  <c r="AU7" i="3" s="1"/>
  <c r="AU8" i="3" s="1"/>
  <c r="AU9" i="3" s="1"/>
  <c r="AU10" i="3" s="1"/>
  <c r="AU11" i="3" s="1"/>
  <c r="AU12" i="3" s="1"/>
  <c r="K13" i="3" s="1"/>
  <c r="D18" i="1"/>
  <c r="U164" i="4"/>
  <c r="V164" i="4" s="1"/>
  <c r="W164" i="4" s="1"/>
  <c r="AR164" i="4" s="1"/>
  <c r="AR165" i="4" s="1"/>
  <c r="AR166" i="4" s="1"/>
  <c r="AR167" i="4" s="1"/>
  <c r="AR168" i="4" s="1"/>
  <c r="AR169" i="4" s="1"/>
  <c r="AR170" i="4" s="1"/>
  <c r="AR171" i="4" s="1"/>
  <c r="AR172" i="4" s="1"/>
  <c r="AR173" i="4" s="1"/>
  <c r="AR174" i="4" s="1"/>
  <c r="AR175" i="4" s="1"/>
  <c r="AR176" i="4" s="1"/>
  <c r="AF164" i="4"/>
  <c r="AF165" i="4" s="1"/>
  <c r="AF166" i="4" s="1"/>
  <c r="AF167" i="4" s="1"/>
  <c r="AF168" i="4" s="1"/>
  <c r="AF169" i="4" s="1"/>
  <c r="AF170" i="4" s="1"/>
  <c r="K171" i="4" s="1"/>
  <c r="U10" i="3"/>
  <c r="V10" i="3" s="1"/>
  <c r="W10" i="3" s="1"/>
  <c r="AT10" i="3" s="1"/>
  <c r="AT11" i="3" s="1"/>
  <c r="AT12" i="3" s="1"/>
  <c r="AT13" i="3" s="1"/>
  <c r="AT14" i="3" s="1"/>
  <c r="AT15" i="3" s="1"/>
  <c r="AT16" i="3" s="1"/>
  <c r="AT17" i="3" s="1"/>
  <c r="AT18" i="3" s="1"/>
  <c r="AT19" i="3" s="1"/>
  <c r="AT20" i="3" s="1"/>
  <c r="AT21" i="3" s="1"/>
  <c r="AT22" i="3" s="1"/>
  <c r="AT23" i="3" s="1"/>
  <c r="AT24" i="3" s="1"/>
  <c r="AT25" i="3" s="1"/>
  <c r="AT26" i="3" s="1"/>
  <c r="AT27" i="3" s="1"/>
  <c r="AT28" i="3" s="1"/>
  <c r="AT29" i="3" s="1"/>
  <c r="AT30" i="3" s="1"/>
  <c r="E31" i="3" s="1"/>
  <c r="BA3" i="3" l="1"/>
  <c r="BA4" i="3" s="1"/>
  <c r="BA5" i="3" s="1"/>
  <c r="BA6" i="3" s="1"/>
  <c r="BA7" i="3" s="1"/>
  <c r="BA8" i="3" s="1"/>
  <c r="BA9" i="3" s="1"/>
  <c r="BA10" i="3" s="1"/>
  <c r="BA11" i="3" s="1"/>
  <c r="E12" i="3" s="1"/>
  <c r="D10" i="1"/>
  <c r="AC3" i="3"/>
  <c r="AC4" i="3" s="1"/>
  <c r="AC5" i="3" s="1"/>
  <c r="AC6" i="3" s="1"/>
  <c r="AC7" i="3" s="1"/>
  <c r="AC8" i="3" s="1"/>
  <c r="E9" i="3" s="1"/>
  <c r="D30" i="1"/>
  <c r="W168" i="4"/>
  <c r="BB168" i="4" s="1"/>
  <c r="BB169" i="4" s="1"/>
  <c r="BB170" i="4" s="1"/>
  <c r="BB171" i="4" s="1"/>
  <c r="BB172" i="4" s="1"/>
  <c r="BB173" i="4" s="1"/>
  <c r="BB174" i="4" s="1"/>
  <c r="BB175" i="4" s="1"/>
  <c r="BB176" i="4" s="1"/>
  <c r="AD168" i="4"/>
  <c r="AD169" i="4" s="1"/>
  <c r="AD170" i="4" s="1"/>
  <c r="AD171" i="4" s="1"/>
  <c r="AD172" i="4" s="1"/>
  <c r="AD173" i="4" s="1"/>
  <c r="E174" i="4" s="1"/>
  <c r="W172" i="4"/>
  <c r="AB172" i="4" s="1"/>
  <c r="AB173" i="4" s="1"/>
  <c r="AB174" i="4" s="1"/>
  <c r="AB175" i="4" s="1"/>
  <c r="AB176" i="4" s="1"/>
  <c r="AL172" i="4"/>
  <c r="AL173" i="4" s="1"/>
  <c r="AL174" i="4" s="1"/>
  <c r="E175" i="4" s="1"/>
  <c r="AQ177" i="4"/>
  <c r="AQ2" i="3"/>
  <c r="AH177" i="4"/>
  <c r="AH2" i="3"/>
  <c r="W169" i="4"/>
  <c r="BF169" i="4" s="1"/>
  <c r="BF170" i="4" s="1"/>
  <c r="BF171" i="4" s="1"/>
  <c r="BF172" i="4" s="1"/>
  <c r="BF173" i="4" s="1"/>
  <c r="K174" i="4" s="1"/>
  <c r="AZ169" i="4"/>
  <c r="AZ170" i="4" s="1"/>
  <c r="AZ171" i="4" s="1"/>
  <c r="AZ172" i="4" s="1"/>
  <c r="AZ173" i="4" s="1"/>
  <c r="AZ174" i="4" s="1"/>
  <c r="AZ175" i="4" s="1"/>
  <c r="AZ176" i="4" s="1"/>
  <c r="AK10" i="3"/>
  <c r="AK11" i="3" s="1"/>
  <c r="AK12" i="3" s="1"/>
  <c r="AK13" i="3" s="1"/>
  <c r="AK14" i="3" s="1"/>
  <c r="AK15" i="3" s="1"/>
  <c r="AK16" i="3" s="1"/>
  <c r="AK17" i="3" s="1"/>
  <c r="AK18" i="3" s="1"/>
  <c r="AK19" i="3" s="1"/>
  <c r="AK20" i="3" s="1"/>
  <c r="AK21" i="3" s="1"/>
  <c r="AK22" i="3" s="1"/>
  <c r="AK23" i="3" s="1"/>
  <c r="AK24" i="3" s="1"/>
  <c r="AK25" i="3" s="1"/>
  <c r="AK26" i="3" s="1"/>
  <c r="AK27" i="3" s="1"/>
  <c r="AK28" i="3" s="1"/>
  <c r="AK29" i="3" s="1"/>
  <c r="K30" i="3" s="1"/>
  <c r="AN177" i="4"/>
  <c r="AN2" i="3"/>
  <c r="U171" i="4"/>
  <c r="V171" i="4" s="1"/>
  <c r="U173" i="4"/>
  <c r="V173" i="4" s="1"/>
  <c r="AE177" i="4"/>
  <c r="AE2" i="3"/>
  <c r="AR177" i="4"/>
  <c r="AR2" i="3"/>
  <c r="W171" i="4" l="1"/>
  <c r="AF171" i="4" s="1"/>
  <c r="AF172" i="4" s="1"/>
  <c r="AF173" i="4" s="1"/>
  <c r="AF174" i="4" s="1"/>
  <c r="AF175" i="4" s="1"/>
  <c r="AF176" i="4" s="1"/>
  <c r="AJ171" i="4"/>
  <c r="AJ172" i="4" s="1"/>
  <c r="AJ173" i="4" s="1"/>
  <c r="AJ174" i="4" s="1"/>
  <c r="AJ175" i="4" s="1"/>
  <c r="E176" i="4" s="1"/>
  <c r="U175" i="4"/>
  <c r="V175" i="4" s="1"/>
  <c r="W175" i="4" s="1"/>
  <c r="AG175" i="4" s="1"/>
  <c r="AG176" i="4" s="1"/>
  <c r="AB177" i="4"/>
  <c r="AB2" i="3"/>
  <c r="U174" i="4"/>
  <c r="V174" i="4" s="1"/>
  <c r="W174" i="4" s="1"/>
  <c r="BF174" i="4" s="1"/>
  <c r="BF175" i="4" s="1"/>
  <c r="BF176" i="4" s="1"/>
  <c r="BB177" i="4"/>
  <c r="BB2" i="3"/>
  <c r="AH3" i="3"/>
  <c r="AH4" i="3" s="1"/>
  <c r="AH5" i="3" s="1"/>
  <c r="AH6" i="3" s="1"/>
  <c r="AH7" i="3" s="1"/>
  <c r="AH8" i="3" s="1"/>
  <c r="AH9" i="3" s="1"/>
  <c r="AH10" i="3" s="1"/>
  <c r="E11" i="3" s="1"/>
  <c r="D11" i="1"/>
  <c r="AN3" i="3"/>
  <c r="AN4" i="3" s="1"/>
  <c r="AN5" i="3" s="1"/>
  <c r="K6" i="3" s="1"/>
  <c r="D14" i="1"/>
  <c r="AZ177" i="4"/>
  <c r="AZ2" i="3"/>
  <c r="U9" i="3"/>
  <c r="V9" i="3" s="1"/>
  <c r="W9" i="3" s="1"/>
  <c r="BH9" i="3" s="1"/>
  <c r="BH10" i="3" s="1"/>
  <c r="BH11" i="3" s="1"/>
  <c r="BH12" i="3" s="1"/>
  <c r="BH13" i="3" s="1"/>
  <c r="BH14" i="3" s="1"/>
  <c r="BH15" i="3" s="1"/>
  <c r="BH16" i="3" s="1"/>
  <c r="BH17" i="3" s="1"/>
  <c r="BH18" i="3" s="1"/>
  <c r="BH19" i="3" s="1"/>
  <c r="BH20" i="3" s="1"/>
  <c r="BH21" i="3" s="1"/>
  <c r="BH22" i="3" s="1"/>
  <c r="BH23" i="3" s="1"/>
  <c r="BH24" i="3" s="1"/>
  <c r="BH25" i="3" s="1"/>
  <c r="BH26" i="3" s="1"/>
  <c r="BH27" i="3" s="1"/>
  <c r="BH28" i="3" s="1"/>
  <c r="BH29" i="3" s="1"/>
  <c r="BH30" i="3" s="1"/>
  <c r="BH31" i="3" s="1"/>
  <c r="BH32" i="3" s="1"/>
  <c r="E33" i="3" s="1"/>
  <c r="AR3" i="3"/>
  <c r="AR4" i="3" s="1"/>
  <c r="AR5" i="3" s="1"/>
  <c r="AR6" i="3" s="1"/>
  <c r="K7" i="3" s="1"/>
  <c r="D25" i="1"/>
  <c r="AE3" i="3"/>
  <c r="AE4" i="3" s="1"/>
  <c r="AE5" i="3" s="1"/>
  <c r="AE6" i="3" s="1"/>
  <c r="AE7" i="3" s="1"/>
  <c r="AE8" i="3" s="1"/>
  <c r="AE9" i="3" s="1"/>
  <c r="AE10" i="3" s="1"/>
  <c r="AE11" i="3" s="1"/>
  <c r="AE12" i="3" s="1"/>
  <c r="E13" i="3" s="1"/>
  <c r="D19" i="1"/>
  <c r="AQ3" i="3"/>
  <c r="AQ4" i="3" s="1"/>
  <c r="AQ5" i="3" s="1"/>
  <c r="AQ6" i="3" s="1"/>
  <c r="AQ7" i="3" s="1"/>
  <c r="AQ8" i="3" s="1"/>
  <c r="AQ9" i="3" s="1"/>
  <c r="AQ10" i="3" s="1"/>
  <c r="AQ11" i="3" s="1"/>
  <c r="AQ12" i="3" s="1"/>
  <c r="AQ13" i="3" s="1"/>
  <c r="AQ14" i="3" s="1"/>
  <c r="AQ15" i="3" s="1"/>
  <c r="AQ16" i="3" s="1"/>
  <c r="AQ17" i="3" s="1"/>
  <c r="E18" i="3" s="1"/>
  <c r="D31" i="1"/>
  <c r="W173" i="4"/>
  <c r="AV173" i="4" s="1"/>
  <c r="AV174" i="4" s="1"/>
  <c r="AV175" i="4" s="1"/>
  <c r="AV176" i="4" s="1"/>
  <c r="AM173" i="4"/>
  <c r="AM174" i="4" s="1"/>
  <c r="AM175" i="4" s="1"/>
  <c r="K176" i="4" s="1"/>
  <c r="U12" i="3"/>
  <c r="V12" i="3" s="1"/>
  <c r="W12" i="3" s="1"/>
  <c r="BD12" i="3" s="1"/>
  <c r="BD13" i="3" s="1"/>
  <c r="BD14" i="3" s="1"/>
  <c r="BD15" i="3" s="1"/>
  <c r="BD16" i="3" s="1"/>
  <c r="BD17" i="3" s="1"/>
  <c r="BD18" i="3" s="1"/>
  <c r="BD19" i="3" s="1"/>
  <c r="BD20" i="3" s="1"/>
  <c r="BD21" i="3" s="1"/>
  <c r="BD22" i="3" s="1"/>
  <c r="E23" i="3" s="1"/>
  <c r="BA12" i="3"/>
  <c r="BA13" i="3" s="1"/>
  <c r="BA14" i="3" s="1"/>
  <c r="BA15" i="3" s="1"/>
  <c r="BA16" i="3" s="1"/>
  <c r="BA17" i="3" s="1"/>
  <c r="BA18" i="3" s="1"/>
  <c r="BA19" i="3" s="1"/>
  <c r="BA20" i="3" s="1"/>
  <c r="BA21" i="3" s="1"/>
  <c r="K22" i="3" s="1"/>
  <c r="BF177" i="4" l="1"/>
  <c r="BF2" i="3"/>
  <c r="BB3" i="3"/>
  <c r="BB4" i="3" s="1"/>
  <c r="BB5" i="3" s="1"/>
  <c r="BB6" i="3" s="1"/>
  <c r="BB7" i="3" s="1"/>
  <c r="BB8" i="3" s="1"/>
  <c r="BB9" i="3" s="1"/>
  <c r="BB10" i="3" s="1"/>
  <c r="BB11" i="3" s="1"/>
  <c r="BB12" i="3" s="1"/>
  <c r="BB13" i="3" s="1"/>
  <c r="BB14" i="3" s="1"/>
  <c r="BB15" i="3" s="1"/>
  <c r="BB16" i="3" s="1"/>
  <c r="E17" i="3" s="1"/>
  <c r="D23" i="1"/>
  <c r="AD174" i="4"/>
  <c r="AD175" i="4" s="1"/>
  <c r="AD176" i="4" s="1"/>
  <c r="AB3" i="3"/>
  <c r="AB4" i="3" s="1"/>
  <c r="K5" i="3" s="1"/>
  <c r="D6" i="1"/>
  <c r="AE13" i="3"/>
  <c r="AE14" i="3" s="1"/>
  <c r="AE15" i="3" s="1"/>
  <c r="AE16" i="3" s="1"/>
  <c r="AE17" i="3" s="1"/>
  <c r="AE18" i="3" s="1"/>
  <c r="AE19" i="3" s="1"/>
  <c r="AE20" i="3" s="1"/>
  <c r="AE21" i="3" s="1"/>
  <c r="AE22" i="3" s="1"/>
  <c r="AE23" i="3" s="1"/>
  <c r="AE24" i="3" s="1"/>
  <c r="K25" i="3" s="1"/>
  <c r="U13" i="3"/>
  <c r="V13" i="3" s="1"/>
  <c r="W13" i="3" s="1"/>
  <c r="AU13" i="3" s="1"/>
  <c r="AU14" i="3" s="1"/>
  <c r="AU15" i="3" s="1"/>
  <c r="AU16" i="3" s="1"/>
  <c r="AU17" i="3" s="1"/>
  <c r="AU18" i="3" s="1"/>
  <c r="AU19" i="3" s="1"/>
  <c r="AU20" i="3" s="1"/>
  <c r="AU21" i="3" s="1"/>
  <c r="AU22" i="3" s="1"/>
  <c r="AU23" i="3" s="1"/>
  <c r="AU24" i="3" s="1"/>
  <c r="AU25" i="3" s="1"/>
  <c r="AU26" i="3" s="1"/>
  <c r="E27" i="3" s="1"/>
  <c r="AC9" i="3"/>
  <c r="AC10" i="3" s="1"/>
  <c r="AC11" i="3" s="1"/>
  <c r="AC12" i="3" s="1"/>
  <c r="AC13" i="3" s="1"/>
  <c r="AC14" i="3" s="1"/>
  <c r="AC15" i="3" s="1"/>
  <c r="AC16" i="3" s="1"/>
  <c r="AC17" i="3" s="1"/>
  <c r="AC18" i="3" s="1"/>
  <c r="AC19" i="3" s="1"/>
  <c r="K20" i="3" s="1"/>
  <c r="AZ3" i="3"/>
  <c r="AZ4" i="3" s="1"/>
  <c r="AZ5" i="3" s="1"/>
  <c r="AZ6" i="3" s="1"/>
  <c r="AZ7" i="3" s="1"/>
  <c r="AZ8" i="3" s="1"/>
  <c r="AZ9" i="3" s="1"/>
  <c r="AZ10" i="3" s="1"/>
  <c r="AZ11" i="3" s="1"/>
  <c r="AZ12" i="3" s="1"/>
  <c r="AZ13" i="3" s="1"/>
  <c r="AZ14" i="3" s="1"/>
  <c r="AZ15" i="3" s="1"/>
  <c r="K16" i="3" s="1"/>
  <c r="D24" i="1"/>
  <c r="AG177" i="4"/>
  <c r="AG2" i="3"/>
  <c r="AM176" i="4"/>
  <c r="AV177" i="4"/>
  <c r="AV2" i="3"/>
  <c r="AL175" i="4"/>
  <c r="AL176" i="4" s="1"/>
  <c r="AJ176" i="4"/>
  <c r="U176" i="4"/>
  <c r="V176" i="4" s="1"/>
  <c r="W176" i="4" s="1"/>
  <c r="U18" i="3"/>
  <c r="V18" i="3" s="1"/>
  <c r="W18" i="3" s="1"/>
  <c r="BE18" i="3" s="1"/>
  <c r="BE19" i="3" s="1"/>
  <c r="E20" i="3" s="1"/>
  <c r="AF177" i="4"/>
  <c r="AF2" i="3"/>
  <c r="AG3" i="3" l="1"/>
  <c r="AG4" i="3" s="1"/>
  <c r="AG5" i="3" s="1"/>
  <c r="AG6" i="3" s="1"/>
  <c r="E7" i="3" s="1"/>
  <c r="D5" i="1"/>
  <c r="U5" i="3"/>
  <c r="V5" i="3" s="1"/>
  <c r="AD177" i="4"/>
  <c r="AD2" i="3"/>
  <c r="U20" i="3"/>
  <c r="V20" i="3" s="1"/>
  <c r="W20" i="3" s="1"/>
  <c r="AC20" i="3" s="1"/>
  <c r="AC21" i="3" s="1"/>
  <c r="AC22" i="3" s="1"/>
  <c r="AC23" i="3" s="1"/>
  <c r="AC24" i="3" s="1"/>
  <c r="AC25" i="3" s="1"/>
  <c r="AC26" i="3" s="1"/>
  <c r="AC27" i="3" s="1"/>
  <c r="AC28" i="3" s="1"/>
  <c r="AC29" i="3" s="1"/>
  <c r="AC30" i="3" s="1"/>
  <c r="AC31" i="3" s="1"/>
  <c r="AC32" i="3" s="1"/>
  <c r="AC33" i="3" s="1"/>
  <c r="AC34" i="3" s="1"/>
  <c r="AC35" i="3" s="1"/>
  <c r="AC36" i="3" s="1"/>
  <c r="AC37" i="3" s="1"/>
  <c r="AC38" i="3" s="1"/>
  <c r="AC39" i="3" s="1"/>
  <c r="AC40" i="3" s="1"/>
  <c r="AC41" i="3" s="1"/>
  <c r="AC42" i="3" s="1"/>
  <c r="AC43" i="3" s="1"/>
  <c r="AC44" i="3" s="1"/>
  <c r="AC45" i="3" s="1"/>
  <c r="AC46" i="3" s="1"/>
  <c r="AC47" i="3" s="1"/>
  <c r="AC48" i="3" s="1"/>
  <c r="AC49" i="3" s="1"/>
  <c r="E50" i="3" s="1"/>
  <c r="U17" i="3"/>
  <c r="V17" i="3" s="1"/>
  <c r="W17" i="3" s="1"/>
  <c r="AP17" i="3" s="1"/>
  <c r="AP18" i="3" s="1"/>
  <c r="AP19" i="3" s="1"/>
  <c r="AP20" i="3" s="1"/>
  <c r="AP21" i="3" s="1"/>
  <c r="AP22" i="3" s="1"/>
  <c r="AP23" i="3" s="1"/>
  <c r="AP24" i="3" s="1"/>
  <c r="AP25" i="3" s="1"/>
  <c r="AP26" i="3" s="1"/>
  <c r="AP27" i="3" s="1"/>
  <c r="AP28" i="3" s="1"/>
  <c r="AP29" i="3" s="1"/>
  <c r="AP30" i="3" s="1"/>
  <c r="AP31" i="3" s="1"/>
  <c r="AP32" i="3" s="1"/>
  <c r="AP33" i="3" s="1"/>
  <c r="E34" i="3" s="1"/>
  <c r="AV3" i="3"/>
  <c r="E4" i="3" s="1"/>
  <c r="D4" i="1"/>
  <c r="E177" i="4"/>
  <c r="AQ18" i="3"/>
  <c r="AQ19" i="3" s="1"/>
  <c r="AQ20" i="3" s="1"/>
  <c r="AQ21" i="3" s="1"/>
  <c r="AQ22" i="3" s="1"/>
  <c r="AQ23" i="3" s="1"/>
  <c r="AQ24" i="3" s="1"/>
  <c r="AQ25" i="3" s="1"/>
  <c r="AQ26" i="3" s="1"/>
  <c r="AQ27" i="3" s="1"/>
  <c r="AQ28" i="3" s="1"/>
  <c r="AQ29" i="3" s="1"/>
  <c r="AQ30" i="3" s="1"/>
  <c r="AQ31" i="3" s="1"/>
  <c r="K32" i="3" s="1"/>
  <c r="AJ177" i="4"/>
  <c r="AJ2" i="3" s="1"/>
  <c r="U16" i="3"/>
  <c r="V16" i="3" s="1"/>
  <c r="AF3" i="3"/>
  <c r="AF4" i="3" s="1"/>
  <c r="AF5" i="3" s="1"/>
  <c r="AF6" i="3" s="1"/>
  <c r="AF7" i="3" s="1"/>
  <c r="AF8" i="3" s="1"/>
  <c r="AF9" i="3" s="1"/>
  <c r="AF10" i="3" s="1"/>
  <c r="AF11" i="3" s="1"/>
  <c r="AF12" i="3" s="1"/>
  <c r="AF13" i="3" s="1"/>
  <c r="E14" i="3" s="1"/>
  <c r="D12" i="1"/>
  <c r="BF3" i="3"/>
  <c r="BF4" i="3" s="1"/>
  <c r="BF5" i="3" s="1"/>
  <c r="BF6" i="3" s="1"/>
  <c r="BF7" i="3" s="1"/>
  <c r="BF8" i="3" s="1"/>
  <c r="BF9" i="3" s="1"/>
  <c r="BF10" i="3" s="1"/>
  <c r="BF11" i="3" s="1"/>
  <c r="BF12" i="3" s="1"/>
  <c r="BF13" i="3" s="1"/>
  <c r="BF14" i="3" s="1"/>
  <c r="E15" i="3" s="1"/>
  <c r="D17" i="1"/>
  <c r="K177" i="4"/>
  <c r="AJ3" i="3" l="1"/>
  <c r="AJ4" i="3" s="1"/>
  <c r="AJ5" i="3" s="1"/>
  <c r="E6" i="3" s="1"/>
  <c r="D3" i="1"/>
  <c r="BB17" i="3"/>
  <c r="BB18" i="3" s="1"/>
  <c r="BB19" i="3" s="1"/>
  <c r="BB20" i="3" s="1"/>
  <c r="BB21" i="3" s="1"/>
  <c r="BB22" i="3" s="1"/>
  <c r="BB23" i="3" s="1"/>
  <c r="BB24" i="3" s="1"/>
  <c r="BB25" i="3" s="1"/>
  <c r="BB26" i="3" s="1"/>
  <c r="BB27" i="3" s="1"/>
  <c r="BB28" i="3" s="1"/>
  <c r="BB29" i="3" s="1"/>
  <c r="BB30" i="3" s="1"/>
  <c r="BB31" i="3" s="1"/>
  <c r="BB32" i="3" s="1"/>
  <c r="K33" i="3" s="1"/>
  <c r="BE20" i="3"/>
  <c r="BE21" i="3" s="1"/>
  <c r="BE22" i="3" s="1"/>
  <c r="BE23" i="3" s="1"/>
  <c r="BE24" i="3" s="1"/>
  <c r="BE25" i="3" s="1"/>
  <c r="BE26" i="3" s="1"/>
  <c r="BE27" i="3" s="1"/>
  <c r="BE28" i="3" s="1"/>
  <c r="BE29" i="3" s="1"/>
  <c r="BE30" i="3" s="1"/>
  <c r="BE31" i="3" s="1"/>
  <c r="BE32" i="3" s="1"/>
  <c r="BE33" i="3" s="1"/>
  <c r="BE34" i="3" s="1"/>
  <c r="BE35" i="3" s="1"/>
  <c r="BE36" i="3" s="1"/>
  <c r="BE37" i="3" s="1"/>
  <c r="BE38" i="3" s="1"/>
  <c r="BE39" i="3" s="1"/>
  <c r="BE40" i="3" s="1"/>
  <c r="BE41" i="3" s="1"/>
  <c r="BE42" i="3" s="1"/>
  <c r="BE43" i="3" s="1"/>
  <c r="BE44" i="3" s="1"/>
  <c r="BE45" i="3" s="1"/>
  <c r="BE46" i="3" s="1"/>
  <c r="BE47" i="3" s="1"/>
  <c r="K48" i="3" s="1"/>
  <c r="U34" i="3"/>
  <c r="V34" i="3" s="1"/>
  <c r="W34" i="3" s="1"/>
  <c r="BG34" i="3" s="1"/>
  <c r="BG35" i="3" s="1"/>
  <c r="BG36" i="3" s="1"/>
  <c r="BG37" i="3" s="1"/>
  <c r="BG38" i="3" s="1"/>
  <c r="BG39" i="3" s="1"/>
  <c r="BG40" i="3" s="1"/>
  <c r="BG41" i="3" s="1"/>
  <c r="BG42" i="3" s="1"/>
  <c r="BG43" i="3" s="1"/>
  <c r="BG44" i="3" s="1"/>
  <c r="BG45" i="3" s="1"/>
  <c r="BG46" i="3" s="1"/>
  <c r="BG47" i="3" s="1"/>
  <c r="BG48" i="3" s="1"/>
  <c r="E49" i="3" s="1"/>
  <c r="AD3" i="3"/>
  <c r="AD4" i="3" s="1"/>
  <c r="AD5" i="3" s="1"/>
  <c r="AD6" i="3" s="1"/>
  <c r="AD7" i="3" s="1"/>
  <c r="AD8" i="3" s="1"/>
  <c r="AD9" i="3" s="1"/>
  <c r="AD10" i="3" s="1"/>
  <c r="AD11" i="3" s="1"/>
  <c r="AD12" i="3" s="1"/>
  <c r="AD13" i="3" s="1"/>
  <c r="AD14" i="3" s="1"/>
  <c r="K15" i="3" s="1"/>
  <c r="D15" i="1"/>
  <c r="U14" i="3"/>
  <c r="V14" i="3" s="1"/>
  <c r="W14" i="3" s="1"/>
  <c r="AW14" i="3" s="1"/>
  <c r="AW15" i="3" s="1"/>
  <c r="AW16" i="3" s="1"/>
  <c r="AW17" i="3" s="1"/>
  <c r="AW18" i="3" s="1"/>
  <c r="AW19" i="3" s="1"/>
  <c r="AW20" i="3" s="1"/>
  <c r="AW21" i="3" s="1"/>
  <c r="AW22" i="3" s="1"/>
  <c r="AW23" i="3" s="1"/>
  <c r="AW24" i="3" s="1"/>
  <c r="E25" i="3" s="1"/>
  <c r="W16" i="3"/>
  <c r="AZ16" i="3" s="1"/>
  <c r="AZ17" i="3" s="1"/>
  <c r="AZ18" i="3" s="1"/>
  <c r="AZ19" i="3" s="1"/>
  <c r="AZ20" i="3" s="1"/>
  <c r="AZ21" i="3" s="1"/>
  <c r="AZ22" i="3" s="1"/>
  <c r="AZ23" i="3" s="1"/>
  <c r="AZ24" i="3" s="1"/>
  <c r="AZ25" i="3" s="1"/>
  <c r="AZ26" i="3" s="1"/>
  <c r="AZ27" i="3" s="1"/>
  <c r="AZ28" i="3" s="1"/>
  <c r="AZ29" i="3" s="1"/>
  <c r="E30" i="3" s="1"/>
  <c r="AA16" i="3"/>
  <c r="AA17" i="3" s="1"/>
  <c r="AA18" i="3" s="1"/>
  <c r="K19" i="3" s="1"/>
  <c r="W5" i="3"/>
  <c r="AB5" i="3" s="1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E24" i="3" s="1"/>
  <c r="AX5" i="3"/>
  <c r="AX6" i="3" s="1"/>
  <c r="AX7" i="3" s="1"/>
  <c r="AX8" i="3" s="1"/>
  <c r="AX9" i="3" s="1"/>
  <c r="AX10" i="3" s="1"/>
  <c r="AX11" i="3" s="1"/>
  <c r="AX12" i="3" s="1"/>
  <c r="AX13" i="3" s="1"/>
  <c r="AX14" i="3" s="1"/>
  <c r="AX15" i="3" s="1"/>
  <c r="AX16" i="3" s="1"/>
  <c r="AX17" i="3" s="1"/>
  <c r="AX18" i="3" s="1"/>
  <c r="AX19" i="3" s="1"/>
  <c r="AX20" i="3" s="1"/>
  <c r="K21" i="3" s="1"/>
  <c r="U32" i="3"/>
  <c r="V32" i="3" s="1"/>
  <c r="AL177" i="4"/>
  <c r="AL2" i="3" s="1"/>
  <c r="AM177" i="4"/>
  <c r="AM2" i="3" s="1"/>
  <c r="U177" i="4"/>
  <c r="V177" i="4" s="1"/>
  <c r="W177" i="4" s="1"/>
  <c r="U7" i="3"/>
  <c r="V7" i="3" s="1"/>
  <c r="W7" i="3" s="1"/>
  <c r="AR7" i="3" s="1"/>
  <c r="AR8" i="3" s="1"/>
  <c r="AR9" i="3" s="1"/>
  <c r="AR10" i="3" s="1"/>
  <c r="AR11" i="3" s="1"/>
  <c r="AR12" i="3" s="1"/>
  <c r="AR13" i="3" s="1"/>
  <c r="AR14" i="3" s="1"/>
  <c r="AR15" i="3" s="1"/>
  <c r="AR16" i="3" s="1"/>
  <c r="AR17" i="3" s="1"/>
  <c r="AR18" i="3" s="1"/>
  <c r="AR19" i="3" s="1"/>
  <c r="AR20" i="3" s="1"/>
  <c r="AR21" i="3" s="1"/>
  <c r="AR22" i="3" s="1"/>
  <c r="AR23" i="3" s="1"/>
  <c r="AR24" i="3" s="1"/>
  <c r="AR25" i="3" s="1"/>
  <c r="AR26" i="3" s="1"/>
  <c r="AR27" i="3" s="1"/>
  <c r="E28" i="3" s="1"/>
  <c r="AG7" i="3"/>
  <c r="AG8" i="3" s="1"/>
  <c r="AG9" i="3" s="1"/>
  <c r="AG10" i="3" s="1"/>
  <c r="AG11" i="3" s="1"/>
  <c r="AG12" i="3" s="1"/>
  <c r="AG13" i="3" s="1"/>
  <c r="AG14" i="3" s="1"/>
  <c r="AG15" i="3" s="1"/>
  <c r="AG16" i="3" s="1"/>
  <c r="AG17" i="3" s="1"/>
  <c r="AG18" i="3" s="1"/>
  <c r="AG19" i="3" s="1"/>
  <c r="AG20" i="3" s="1"/>
  <c r="AG21" i="3" s="1"/>
  <c r="AG22" i="3" s="1"/>
  <c r="AG23" i="3" s="1"/>
  <c r="AG24" i="3" s="1"/>
  <c r="AG25" i="3" s="1"/>
  <c r="AG26" i="3" s="1"/>
  <c r="K27" i="3" s="1"/>
  <c r="AM3" i="3" l="1"/>
  <c r="AM4" i="3" s="1"/>
  <c r="AM5" i="3" s="1"/>
  <c r="AM6" i="3" s="1"/>
  <c r="AM7" i="3" s="1"/>
  <c r="AM8" i="3" s="1"/>
  <c r="AM9" i="3" s="1"/>
  <c r="AM10" i="3" s="1"/>
  <c r="K11" i="3" s="1"/>
  <c r="D2" i="1"/>
  <c r="AF14" i="3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K26" i="3" s="1"/>
  <c r="U25" i="3"/>
  <c r="V25" i="3" s="1"/>
  <c r="W25" i="3" s="1"/>
  <c r="AE25" i="3" s="1"/>
  <c r="AE26" i="3" s="1"/>
  <c r="AE27" i="3" s="1"/>
  <c r="AE28" i="3" s="1"/>
  <c r="AE29" i="3" s="1"/>
  <c r="AE30" i="3" s="1"/>
  <c r="AE31" i="3" s="1"/>
  <c r="AE32" i="3" s="1"/>
  <c r="AE33" i="3" s="1"/>
  <c r="AE34" i="3" s="1"/>
  <c r="AE35" i="3" s="1"/>
  <c r="AE36" i="3" s="1"/>
  <c r="AE37" i="3" s="1"/>
  <c r="AE38" i="3" s="1"/>
  <c r="AE39" i="3" s="1"/>
  <c r="AE40" i="3" s="1"/>
  <c r="AE41" i="3" s="1"/>
  <c r="AE42" i="3" s="1"/>
  <c r="E43" i="3" s="1"/>
  <c r="W32" i="3"/>
  <c r="AQ32" i="3" s="1"/>
  <c r="AQ33" i="3" s="1"/>
  <c r="AQ34" i="3" s="1"/>
  <c r="AQ35" i="3" s="1"/>
  <c r="AQ36" i="3" s="1"/>
  <c r="AQ37" i="3" s="1"/>
  <c r="AQ38" i="3" s="1"/>
  <c r="AQ39" i="3" s="1"/>
  <c r="AQ40" i="3" s="1"/>
  <c r="AQ41" i="3" s="1"/>
  <c r="AQ42" i="3" s="1"/>
  <c r="AQ43" i="3" s="1"/>
  <c r="AQ44" i="3" s="1"/>
  <c r="AQ45" i="3" s="1"/>
  <c r="AQ46" i="3" s="1"/>
  <c r="AQ47" i="3" s="1"/>
  <c r="AQ48" i="3" s="1"/>
  <c r="K49" i="3" s="1"/>
  <c r="AS32" i="3"/>
  <c r="AS33" i="3" s="1"/>
  <c r="AS34" i="3" s="1"/>
  <c r="AS35" i="3" s="1"/>
  <c r="AS36" i="3" s="1"/>
  <c r="AS37" i="3" s="1"/>
  <c r="K38" i="3" s="1"/>
  <c r="AP34" i="3"/>
  <c r="AP35" i="3" s="1"/>
  <c r="AP36" i="3" s="1"/>
  <c r="AP37" i="3" s="1"/>
  <c r="AP38" i="3" s="1"/>
  <c r="AP39" i="3" s="1"/>
  <c r="AP40" i="3" s="1"/>
  <c r="AP41" i="3" s="1"/>
  <c r="AP42" i="3" s="1"/>
  <c r="AP43" i="3" s="1"/>
  <c r="AP44" i="3" s="1"/>
  <c r="AP45" i="3" s="1"/>
  <c r="AP46" i="3" s="1"/>
  <c r="AP47" i="3" s="1"/>
  <c r="AP48" i="3" s="1"/>
  <c r="AP49" i="3" s="1"/>
  <c r="K50" i="3" s="1"/>
  <c r="U33" i="3"/>
  <c r="V33" i="3" s="1"/>
  <c r="AL3" i="3"/>
  <c r="K4" i="3" s="1"/>
  <c r="D7" i="1"/>
  <c r="U15" i="3"/>
  <c r="V15" i="3" s="1"/>
  <c r="U27" i="3"/>
  <c r="V27" i="3" s="1"/>
  <c r="U19" i="3"/>
  <c r="V19" i="3" s="1"/>
  <c r="U30" i="3"/>
  <c r="V30" i="3" s="1"/>
  <c r="W30" i="3" s="1"/>
  <c r="AK30" i="3" s="1"/>
  <c r="AK31" i="3" s="1"/>
  <c r="AK32" i="3" s="1"/>
  <c r="AK33" i="3" s="1"/>
  <c r="AK34" i="3" s="1"/>
  <c r="AK35" i="3" s="1"/>
  <c r="AK36" i="3" s="1"/>
  <c r="AK37" i="3" s="1"/>
  <c r="AK38" i="3" s="1"/>
  <c r="AK39" i="3" s="1"/>
  <c r="AK40" i="3" s="1"/>
  <c r="AK41" i="3" s="1"/>
  <c r="AK42" i="3" s="1"/>
  <c r="AK43" i="3" s="1"/>
  <c r="AK44" i="3" s="1"/>
  <c r="E45" i="3" s="1"/>
  <c r="U6" i="3"/>
  <c r="V6" i="3" s="1"/>
  <c r="W6" i="3" s="1"/>
  <c r="AN6" i="3" s="1"/>
  <c r="AN7" i="3" s="1"/>
  <c r="AN8" i="3" s="1"/>
  <c r="AN9" i="3" s="1"/>
  <c r="AN10" i="3" s="1"/>
  <c r="AN11" i="3" s="1"/>
  <c r="AN12" i="3" s="1"/>
  <c r="AN13" i="3" s="1"/>
  <c r="AN14" i="3" s="1"/>
  <c r="AN15" i="3" s="1"/>
  <c r="AN16" i="3" s="1"/>
  <c r="AN17" i="3" s="1"/>
  <c r="AN18" i="3" s="1"/>
  <c r="AN19" i="3" s="1"/>
  <c r="AN20" i="3" s="1"/>
  <c r="AN21" i="3" s="1"/>
  <c r="AN22" i="3" s="1"/>
  <c r="AN23" i="3" s="1"/>
  <c r="AN24" i="3" s="1"/>
  <c r="AN25" i="3" s="1"/>
  <c r="E26" i="3" s="1"/>
  <c r="W27" i="3" l="1"/>
  <c r="AG27" i="3" s="1"/>
  <c r="AG28" i="3" s="1"/>
  <c r="AG29" i="3" s="1"/>
  <c r="AG30" i="3" s="1"/>
  <c r="AG31" i="3" s="1"/>
  <c r="AG32" i="3" s="1"/>
  <c r="AG33" i="3" s="1"/>
  <c r="AG34" i="3" s="1"/>
  <c r="AG35" i="3" s="1"/>
  <c r="E36" i="3" s="1"/>
  <c r="AU27" i="3"/>
  <c r="AU28" i="3" s="1"/>
  <c r="AU29" i="3" s="1"/>
  <c r="AU30" i="3" s="1"/>
  <c r="AU31" i="3" s="1"/>
  <c r="AU32" i="3" s="1"/>
  <c r="AU33" i="3" s="1"/>
  <c r="AU34" i="3" s="1"/>
  <c r="AU35" i="3" s="1"/>
  <c r="AU36" i="3" s="1"/>
  <c r="AU37" i="3" s="1"/>
  <c r="AU38" i="3" s="1"/>
  <c r="AU39" i="3" s="1"/>
  <c r="AU40" i="3" s="1"/>
  <c r="AU41" i="3" s="1"/>
  <c r="E42" i="3" s="1"/>
  <c r="AW25" i="3"/>
  <c r="AW26" i="3" s="1"/>
  <c r="AW27" i="3" s="1"/>
  <c r="AW28" i="3" s="1"/>
  <c r="AW29" i="3" s="1"/>
  <c r="AW30" i="3" s="1"/>
  <c r="AW31" i="3" s="1"/>
  <c r="AW32" i="3" s="1"/>
  <c r="AW33" i="3" s="1"/>
  <c r="AW34" i="3" s="1"/>
  <c r="AW35" i="3" s="1"/>
  <c r="K36" i="3" s="1"/>
  <c r="U50" i="3"/>
  <c r="V50" i="3" s="1"/>
  <c r="AJ6" i="3"/>
  <c r="AJ7" i="3" s="1"/>
  <c r="AJ8" i="3" s="1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K28" i="3" s="1"/>
  <c r="AZ30" i="3"/>
  <c r="AZ31" i="3" s="1"/>
  <c r="AZ32" i="3" s="1"/>
  <c r="AZ33" i="3" s="1"/>
  <c r="AZ34" i="3" s="1"/>
  <c r="AZ35" i="3" s="1"/>
  <c r="AZ36" i="3" s="1"/>
  <c r="AZ37" i="3" s="1"/>
  <c r="AZ38" i="3" s="1"/>
  <c r="AZ39" i="3" s="1"/>
  <c r="AZ40" i="3" s="1"/>
  <c r="AZ41" i="3" s="1"/>
  <c r="AZ42" i="3" s="1"/>
  <c r="AZ43" i="3" s="1"/>
  <c r="AZ44" i="3" s="1"/>
  <c r="AZ45" i="3" s="1"/>
  <c r="K46" i="3" s="1"/>
  <c r="U49" i="3"/>
  <c r="V49" i="3" s="1"/>
  <c r="W15" i="3"/>
  <c r="AD15" i="3" s="1"/>
  <c r="AD16" i="3" s="1"/>
  <c r="AD17" i="3" s="1"/>
  <c r="AD18" i="3" s="1"/>
  <c r="AD19" i="3" s="1"/>
  <c r="AD20" i="3" s="1"/>
  <c r="AD21" i="3" s="1"/>
  <c r="AD22" i="3" s="1"/>
  <c r="AD23" i="3" s="1"/>
  <c r="AD24" i="3" s="1"/>
  <c r="AD25" i="3" s="1"/>
  <c r="AD26" i="3" s="1"/>
  <c r="AD27" i="3" s="1"/>
  <c r="AD28" i="3" s="1"/>
  <c r="E29" i="3" s="1"/>
  <c r="BF15" i="3"/>
  <c r="BF16" i="3" s="1"/>
  <c r="BF17" i="3" s="1"/>
  <c r="BF18" i="3" s="1"/>
  <c r="BF19" i="3" s="1"/>
  <c r="BF20" i="3" s="1"/>
  <c r="BF21" i="3" s="1"/>
  <c r="BF22" i="3" s="1"/>
  <c r="BF23" i="3" s="1"/>
  <c r="BF24" i="3" s="1"/>
  <c r="BF25" i="3" s="1"/>
  <c r="BF26" i="3" s="1"/>
  <c r="BF27" i="3" s="1"/>
  <c r="BF28" i="3" s="1"/>
  <c r="BF29" i="3" s="1"/>
  <c r="BF30" i="3" s="1"/>
  <c r="K31" i="3" s="1"/>
  <c r="W19" i="3"/>
  <c r="AA19" i="3" s="1"/>
  <c r="AA20" i="3" s="1"/>
  <c r="AA21" i="3" s="1"/>
  <c r="AA22" i="3" s="1"/>
  <c r="AA23" i="3" s="1"/>
  <c r="AA24" i="3" s="1"/>
  <c r="AA25" i="3" s="1"/>
  <c r="AA26" i="3" s="1"/>
  <c r="AA27" i="3" s="1"/>
  <c r="AA28" i="3" s="1"/>
  <c r="AA29" i="3" s="1"/>
  <c r="AA30" i="3" s="1"/>
  <c r="AA31" i="3" s="1"/>
  <c r="AA32" i="3" s="1"/>
  <c r="AA33" i="3" s="1"/>
  <c r="AA34" i="3" s="1"/>
  <c r="AA35" i="3" s="1"/>
  <c r="AA36" i="3" s="1"/>
  <c r="K37" i="3" s="1"/>
  <c r="AI19" i="3"/>
  <c r="AI20" i="3" s="1"/>
  <c r="AI21" i="3" s="1"/>
  <c r="AI22" i="3" s="1"/>
  <c r="AI23" i="3" s="1"/>
  <c r="AI24" i="3" s="1"/>
  <c r="AI25" i="3" s="1"/>
  <c r="AI26" i="3" s="1"/>
  <c r="AI27" i="3" s="1"/>
  <c r="AI28" i="3" s="1"/>
  <c r="AI29" i="3" s="1"/>
  <c r="AI30" i="3" s="1"/>
  <c r="AI31" i="3" s="1"/>
  <c r="AI32" i="3" s="1"/>
  <c r="AI33" i="3" s="1"/>
  <c r="AI34" i="3" s="1"/>
  <c r="AI35" i="3" s="1"/>
  <c r="AI36" i="3" s="1"/>
  <c r="AI37" i="3" s="1"/>
  <c r="AI38" i="3" s="1"/>
  <c r="AI39" i="3" s="1"/>
  <c r="AI40" i="3" s="1"/>
  <c r="AI41" i="3" s="1"/>
  <c r="AI42" i="3" s="1"/>
  <c r="AI43" i="3" s="1"/>
  <c r="AI44" i="3" s="1"/>
  <c r="K45" i="3" s="1"/>
  <c r="U45" i="3" s="1"/>
  <c r="V45" i="3" s="1"/>
  <c r="W33" i="3"/>
  <c r="BB33" i="3" s="1"/>
  <c r="BB34" i="3" s="1"/>
  <c r="BB35" i="3" s="1"/>
  <c r="BB36" i="3" s="1"/>
  <c r="BB37" i="3" s="1"/>
  <c r="BB38" i="3" s="1"/>
  <c r="BB39" i="3" s="1"/>
  <c r="BB40" i="3" s="1"/>
  <c r="BB41" i="3" s="1"/>
  <c r="BB42" i="3" s="1"/>
  <c r="BB43" i="3" s="1"/>
  <c r="BB44" i="3" s="1"/>
  <c r="BB45" i="3" s="1"/>
  <c r="BB46" i="3" s="1"/>
  <c r="BB47" i="3" s="1"/>
  <c r="E48" i="3" s="1"/>
  <c r="BH33" i="3"/>
  <c r="BH34" i="3" s="1"/>
  <c r="BH35" i="3" s="1"/>
  <c r="BH36" i="3" s="1"/>
  <c r="BH37" i="3" s="1"/>
  <c r="E38" i="3" s="1"/>
  <c r="U26" i="3"/>
  <c r="V26" i="3" s="1"/>
  <c r="W26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E44" i="3" s="1"/>
  <c r="U4" i="3"/>
  <c r="V4" i="3" s="1"/>
  <c r="U11" i="3"/>
  <c r="V11" i="3" s="1"/>
  <c r="W45" i="3" l="1"/>
  <c r="AK45" i="3"/>
  <c r="AK46" i="3" s="1"/>
  <c r="AK47" i="3" s="1"/>
  <c r="AK48" i="3" s="1"/>
  <c r="AK49" i="3" s="1"/>
  <c r="AK50" i="3" s="1"/>
  <c r="AK51" i="3" s="1"/>
  <c r="AK52" i="3" s="1"/>
  <c r="AK53" i="3" s="1"/>
  <c r="AK54" i="3" s="1"/>
  <c r="K55" i="3" s="1"/>
  <c r="U28" i="3"/>
  <c r="V28" i="3" s="1"/>
  <c r="U38" i="3"/>
  <c r="V38" i="3" s="1"/>
  <c r="W38" i="3" s="1"/>
  <c r="AS38" i="3" s="1"/>
  <c r="AS39" i="3" s="1"/>
  <c r="AS40" i="3" s="1"/>
  <c r="AS41" i="3" s="1"/>
  <c r="AS42" i="3" s="1"/>
  <c r="AS43" i="3" s="1"/>
  <c r="AS44" i="3" s="1"/>
  <c r="AS45" i="3" s="1"/>
  <c r="AS46" i="3" s="1"/>
  <c r="AS47" i="3" s="1"/>
  <c r="AS48" i="3" s="1"/>
  <c r="AS49" i="3" s="1"/>
  <c r="AS50" i="3" s="1"/>
  <c r="AS51" i="3" s="1"/>
  <c r="AS52" i="3" s="1"/>
  <c r="AS53" i="3" s="1"/>
  <c r="AS54" i="3" s="1"/>
  <c r="AS55" i="3" s="1"/>
  <c r="AS56" i="3" s="1"/>
  <c r="AS57" i="3" s="1"/>
  <c r="AS58" i="3" s="1"/>
  <c r="AS59" i="3" s="1"/>
  <c r="AS60" i="3" s="1"/>
  <c r="AS61" i="3" s="1"/>
  <c r="AS62" i="3" s="1"/>
  <c r="AS63" i="3" s="1"/>
  <c r="AS64" i="3" s="1"/>
  <c r="AS65" i="3" s="1"/>
  <c r="E66" i="3" s="1"/>
  <c r="U31" i="3"/>
  <c r="V31" i="3" s="1"/>
  <c r="U48" i="3"/>
  <c r="V48" i="3" s="1"/>
  <c r="W48" i="3" s="1"/>
  <c r="BE48" i="3" s="1"/>
  <c r="BE49" i="3" s="1"/>
  <c r="BE50" i="3" s="1"/>
  <c r="BE51" i="3" s="1"/>
  <c r="BE52" i="3" s="1"/>
  <c r="BE53" i="3" s="1"/>
  <c r="BE54" i="3" s="1"/>
  <c r="BE55" i="3" s="1"/>
  <c r="BE56" i="3" s="1"/>
  <c r="E57" i="3" s="1"/>
  <c r="BB48" i="3"/>
  <c r="BB49" i="3" s="1"/>
  <c r="BB50" i="3" s="1"/>
  <c r="BB51" i="3" s="1"/>
  <c r="BB52" i="3" s="1"/>
  <c r="BB53" i="3" s="1"/>
  <c r="BB54" i="3" s="1"/>
  <c r="BB55" i="3" s="1"/>
  <c r="BB56" i="3" s="1"/>
  <c r="BB57" i="3" s="1"/>
  <c r="BB58" i="3" s="1"/>
  <c r="BB59" i="3" s="1"/>
  <c r="BB60" i="3" s="1"/>
  <c r="BB61" i="3" s="1"/>
  <c r="BB62" i="3" s="1"/>
  <c r="BB63" i="3" s="1"/>
  <c r="BB64" i="3" s="1"/>
  <c r="BB65" i="3" s="1"/>
  <c r="K66" i="3" s="1"/>
  <c r="U29" i="3"/>
  <c r="V29" i="3" s="1"/>
  <c r="W29" i="3" s="1"/>
  <c r="BC29" i="3" s="1"/>
  <c r="BC30" i="3" s="1"/>
  <c r="BC31" i="3" s="1"/>
  <c r="BC32" i="3" s="1"/>
  <c r="BC33" i="3" s="1"/>
  <c r="BC34" i="3" s="1"/>
  <c r="BC35" i="3" s="1"/>
  <c r="BC36" i="3" s="1"/>
  <c r="E37" i="3" s="1"/>
  <c r="U36" i="3"/>
  <c r="V36" i="3" s="1"/>
  <c r="W36" i="3" s="1"/>
  <c r="AW36" i="3" s="1"/>
  <c r="AW37" i="3" s="1"/>
  <c r="AW38" i="3" s="1"/>
  <c r="AW39" i="3" s="1"/>
  <c r="AW40" i="3" s="1"/>
  <c r="AW41" i="3" s="1"/>
  <c r="AW42" i="3" s="1"/>
  <c r="AW43" i="3" s="1"/>
  <c r="AW44" i="3" s="1"/>
  <c r="AW45" i="3" s="1"/>
  <c r="AW46" i="3" s="1"/>
  <c r="AW47" i="3" s="1"/>
  <c r="AW48" i="3" s="1"/>
  <c r="AW49" i="3" s="1"/>
  <c r="AW50" i="3" s="1"/>
  <c r="AW51" i="3" s="1"/>
  <c r="AW52" i="3" s="1"/>
  <c r="AW53" i="3" s="1"/>
  <c r="AW54" i="3" s="1"/>
  <c r="AW55" i="3" s="1"/>
  <c r="AW56" i="3" s="1"/>
  <c r="AW57" i="3" s="1"/>
  <c r="AW58" i="3" s="1"/>
  <c r="AW59" i="3" s="1"/>
  <c r="AW60" i="3" s="1"/>
  <c r="AW61" i="3" s="1"/>
  <c r="E62" i="3" s="1"/>
  <c r="AI45" i="3"/>
  <c r="AI46" i="3" s="1"/>
  <c r="AI47" i="3" s="1"/>
  <c r="AI48" i="3" s="1"/>
  <c r="AI49" i="3" s="1"/>
  <c r="AI50" i="3" s="1"/>
  <c r="AI51" i="3" s="1"/>
  <c r="AI52" i="3" s="1"/>
  <c r="AI53" i="3" s="1"/>
  <c r="E54" i="3" s="1"/>
  <c r="W11" i="3"/>
  <c r="AM11" i="3" s="1"/>
  <c r="AM12" i="3" s="1"/>
  <c r="AM13" i="3" s="1"/>
  <c r="AM14" i="3" s="1"/>
  <c r="AM15" i="3" s="1"/>
  <c r="AM16" i="3" s="1"/>
  <c r="AM17" i="3" s="1"/>
  <c r="AM18" i="3" s="1"/>
  <c r="AM19" i="3" s="1"/>
  <c r="AM20" i="3" s="1"/>
  <c r="E21" i="3" s="1"/>
  <c r="AH11" i="3"/>
  <c r="AH12" i="3" s="1"/>
  <c r="AH13" i="3" s="1"/>
  <c r="AH14" i="3" s="1"/>
  <c r="AH15" i="3" s="1"/>
  <c r="AH16" i="3" s="1"/>
  <c r="AH17" i="3" s="1"/>
  <c r="AH18" i="3" s="1"/>
  <c r="AH19" i="3" s="1"/>
  <c r="AH20" i="3" s="1"/>
  <c r="AH21" i="3" s="1"/>
  <c r="AH22" i="3" s="1"/>
  <c r="K23" i="3" s="1"/>
  <c r="W49" i="3"/>
  <c r="AQ49" i="3" s="1"/>
  <c r="AQ50" i="3" s="1"/>
  <c r="AQ51" i="3" s="1"/>
  <c r="AQ52" i="3" s="1"/>
  <c r="AQ53" i="3" s="1"/>
  <c r="AQ54" i="3" s="1"/>
  <c r="AQ55" i="3" s="1"/>
  <c r="AQ56" i="3" s="1"/>
  <c r="AQ57" i="3" s="1"/>
  <c r="AQ58" i="3" s="1"/>
  <c r="AQ59" i="3" s="1"/>
  <c r="AQ60" i="3" s="1"/>
  <c r="AQ61" i="3" s="1"/>
  <c r="AQ62" i="3" s="1"/>
  <c r="AQ63" i="3" s="1"/>
  <c r="AQ64" i="3" s="1"/>
  <c r="E65" i="3" s="1"/>
  <c r="BG49" i="3"/>
  <c r="BG50" i="3" s="1"/>
  <c r="BG51" i="3" s="1"/>
  <c r="BG52" i="3" s="1"/>
  <c r="BG53" i="3" s="1"/>
  <c r="BG54" i="3" s="1"/>
  <c r="BG55" i="3" s="1"/>
  <c r="BG56" i="3" s="1"/>
  <c r="K57" i="3" s="1"/>
  <c r="AN26" i="3"/>
  <c r="AN27" i="3" s="1"/>
  <c r="AN28" i="3" s="1"/>
  <c r="AN29" i="3" s="1"/>
  <c r="AN30" i="3" s="1"/>
  <c r="AN31" i="3" s="1"/>
  <c r="AN32" i="3" s="1"/>
  <c r="AN33" i="3" s="1"/>
  <c r="AN34" i="3" s="1"/>
  <c r="AN35" i="3" s="1"/>
  <c r="AN36" i="3" s="1"/>
  <c r="AN37" i="3" s="1"/>
  <c r="AN38" i="3" s="1"/>
  <c r="AN39" i="3" s="1"/>
  <c r="AN40" i="3" s="1"/>
  <c r="AN41" i="3" s="1"/>
  <c r="AN42" i="3" s="1"/>
  <c r="K43" i="3" s="1"/>
  <c r="W50" i="3"/>
  <c r="AP50" i="3" s="1"/>
  <c r="AP51" i="3" s="1"/>
  <c r="AP52" i="3" s="1"/>
  <c r="AP53" i="3" s="1"/>
  <c r="AP54" i="3" s="1"/>
  <c r="AP55" i="3" s="1"/>
  <c r="E56" i="3" s="1"/>
  <c r="AC50" i="3"/>
  <c r="AC51" i="3" s="1"/>
  <c r="AC52" i="3" s="1"/>
  <c r="AC53" i="3" s="1"/>
  <c r="AC54" i="3" s="1"/>
  <c r="AC55" i="3" s="1"/>
  <c r="AC56" i="3" s="1"/>
  <c r="AC57" i="3" s="1"/>
  <c r="AC58" i="3" s="1"/>
  <c r="AC59" i="3" s="1"/>
  <c r="AC60" i="3" s="1"/>
  <c r="AC61" i="3" s="1"/>
  <c r="AC62" i="3" s="1"/>
  <c r="AC63" i="3" s="1"/>
  <c r="AC64" i="3" s="1"/>
  <c r="K65" i="3" s="1"/>
  <c r="W4" i="3"/>
  <c r="AL4" i="3" s="1"/>
  <c r="AL5" i="3" s="1"/>
  <c r="AL6" i="3" s="1"/>
  <c r="AL7" i="3" s="1"/>
  <c r="AL8" i="3" s="1"/>
  <c r="AL9" i="3" s="1"/>
  <c r="AL10" i="3" s="1"/>
  <c r="AL11" i="3" s="1"/>
  <c r="AL12" i="3" s="1"/>
  <c r="AL13" i="3" s="1"/>
  <c r="AL14" i="3" s="1"/>
  <c r="AL15" i="3" s="1"/>
  <c r="AL16" i="3" s="1"/>
  <c r="AL17" i="3" s="1"/>
  <c r="AL18" i="3" s="1"/>
  <c r="AL19" i="3" s="1"/>
  <c r="AL20" i="3" s="1"/>
  <c r="AL21" i="3" s="1"/>
  <c r="E22" i="3" s="1"/>
  <c r="AV4" i="3"/>
  <c r="AV5" i="3" s="1"/>
  <c r="AV6" i="3" s="1"/>
  <c r="AV7" i="3" s="1"/>
  <c r="AV8" i="3" s="1"/>
  <c r="AV9" i="3" s="1"/>
  <c r="AV10" i="3" s="1"/>
  <c r="AV11" i="3" s="1"/>
  <c r="AV12" i="3" s="1"/>
  <c r="AV13" i="3" s="1"/>
  <c r="AV14" i="3" s="1"/>
  <c r="AV15" i="3" s="1"/>
  <c r="AV16" i="3" s="1"/>
  <c r="AV17" i="3" s="1"/>
  <c r="AV18" i="3" s="1"/>
  <c r="AV19" i="3" s="1"/>
  <c r="AV20" i="3" s="1"/>
  <c r="AV21" i="3" s="1"/>
  <c r="AV22" i="3" s="1"/>
  <c r="AV23" i="3" s="1"/>
  <c r="K24" i="3" s="1"/>
  <c r="U65" i="3" l="1"/>
  <c r="V65" i="3" s="1"/>
  <c r="W65" i="3" s="1"/>
  <c r="W31" i="3"/>
  <c r="BF31" i="3" s="1"/>
  <c r="BF32" i="3" s="1"/>
  <c r="BF33" i="3" s="1"/>
  <c r="BF34" i="3" s="1"/>
  <c r="BF35" i="3" s="1"/>
  <c r="BF36" i="3" s="1"/>
  <c r="BF37" i="3" s="1"/>
  <c r="BF38" i="3" s="1"/>
  <c r="BF39" i="3" s="1"/>
  <c r="BF40" i="3" s="1"/>
  <c r="BF41" i="3" s="1"/>
  <c r="BF42" i="3" s="1"/>
  <c r="BF43" i="3" s="1"/>
  <c r="BF44" i="3" s="1"/>
  <c r="BF45" i="3" s="1"/>
  <c r="E46" i="3" s="1"/>
  <c r="AT31" i="3"/>
  <c r="AT32" i="3" s="1"/>
  <c r="AT33" i="3" s="1"/>
  <c r="AT34" i="3" s="1"/>
  <c r="AT35" i="3" s="1"/>
  <c r="AT36" i="3" s="1"/>
  <c r="AT37" i="3" s="1"/>
  <c r="AT38" i="3" s="1"/>
  <c r="AT39" i="3" s="1"/>
  <c r="AT40" i="3" s="1"/>
  <c r="AT41" i="3" s="1"/>
  <c r="AT42" i="3" s="1"/>
  <c r="AT43" i="3" s="1"/>
  <c r="AT44" i="3" s="1"/>
  <c r="AT45" i="3" s="1"/>
  <c r="AT46" i="3" s="1"/>
  <c r="K47" i="3" s="1"/>
  <c r="U21" i="3"/>
  <c r="V21" i="3" s="1"/>
  <c r="W21" i="3" s="1"/>
  <c r="AX21" i="3" s="1"/>
  <c r="AX22" i="3" s="1"/>
  <c r="AX23" i="3" s="1"/>
  <c r="AX24" i="3" s="1"/>
  <c r="AX25" i="3" s="1"/>
  <c r="AX26" i="3" s="1"/>
  <c r="AX27" i="3" s="1"/>
  <c r="AX28" i="3" s="1"/>
  <c r="AX29" i="3" s="1"/>
  <c r="AX30" i="3" s="1"/>
  <c r="AX31" i="3" s="1"/>
  <c r="AX32" i="3" s="1"/>
  <c r="AX33" i="3" s="1"/>
  <c r="AX34" i="3" s="1"/>
  <c r="AX35" i="3" s="1"/>
  <c r="AX36" i="3" s="1"/>
  <c r="AX37" i="3" s="1"/>
  <c r="AX38" i="3" s="1"/>
  <c r="AX39" i="3" s="1"/>
  <c r="E40" i="3" s="1"/>
  <c r="U66" i="3"/>
  <c r="V66" i="3" s="1"/>
  <c r="W66" i="3" s="1"/>
  <c r="BB66" i="3" s="1"/>
  <c r="BB67" i="3" s="1"/>
  <c r="BB68" i="3" s="1"/>
  <c r="BB69" i="3" s="1"/>
  <c r="BB70" i="3" s="1"/>
  <c r="BB71" i="3" s="1"/>
  <c r="BB72" i="3" s="1"/>
  <c r="BB73" i="3" s="1"/>
  <c r="BB74" i="3" s="1"/>
  <c r="BB75" i="3" s="1"/>
  <c r="BB76" i="3" s="1"/>
  <c r="BB77" i="3" s="1"/>
  <c r="BB78" i="3" s="1"/>
  <c r="BB79" i="3" s="1"/>
  <c r="BB80" i="3" s="1"/>
  <c r="BB81" i="3" s="1"/>
  <c r="E82" i="3" s="1"/>
  <c r="AG36" i="3"/>
  <c r="AG37" i="3" s="1"/>
  <c r="AG38" i="3" s="1"/>
  <c r="AG39" i="3" s="1"/>
  <c r="AG40" i="3" s="1"/>
  <c r="AG41" i="3" s="1"/>
  <c r="AG42" i="3" s="1"/>
  <c r="AG43" i="3" s="1"/>
  <c r="AG44" i="3" s="1"/>
  <c r="AG45" i="3" s="1"/>
  <c r="AG46" i="3" s="1"/>
  <c r="AG47" i="3" s="1"/>
  <c r="AG48" i="3" s="1"/>
  <c r="AG49" i="3" s="1"/>
  <c r="AG50" i="3" s="1"/>
  <c r="AG51" i="3" s="1"/>
  <c r="AG52" i="3" s="1"/>
  <c r="AG53" i="3" s="1"/>
  <c r="AG54" i="3" s="1"/>
  <c r="AG55" i="3" s="1"/>
  <c r="AG56" i="3" s="1"/>
  <c r="AG57" i="3" s="1"/>
  <c r="AG58" i="3" s="1"/>
  <c r="AG59" i="3" s="1"/>
  <c r="AG60" i="3" s="1"/>
  <c r="K61" i="3" s="1"/>
  <c r="BH38" i="3"/>
  <c r="BH39" i="3" s="1"/>
  <c r="BH40" i="3" s="1"/>
  <c r="BH41" i="3" s="1"/>
  <c r="BH42" i="3" s="1"/>
  <c r="BH43" i="3" s="1"/>
  <c r="BH44" i="3" s="1"/>
  <c r="BH45" i="3" s="1"/>
  <c r="BH46" i="3" s="1"/>
  <c r="BH47" i="3" s="1"/>
  <c r="BH48" i="3" s="1"/>
  <c r="BH49" i="3" s="1"/>
  <c r="BH50" i="3" s="1"/>
  <c r="BH51" i="3" s="1"/>
  <c r="BH52" i="3" s="1"/>
  <c r="BH53" i="3" s="1"/>
  <c r="BH54" i="3" s="1"/>
  <c r="BH55" i="3" s="1"/>
  <c r="K56" i="3" s="1"/>
  <c r="U56" i="3" s="1"/>
  <c r="V56" i="3" s="1"/>
  <c r="U24" i="3"/>
  <c r="V24" i="3" s="1"/>
  <c r="AD29" i="3"/>
  <c r="AD30" i="3" s="1"/>
  <c r="AD31" i="3" s="1"/>
  <c r="AD32" i="3" s="1"/>
  <c r="AD33" i="3" s="1"/>
  <c r="AD34" i="3" s="1"/>
  <c r="AD35" i="3" s="1"/>
  <c r="AD36" i="3" s="1"/>
  <c r="AD37" i="3" s="1"/>
  <c r="AD38" i="3" s="1"/>
  <c r="AD39" i="3" s="1"/>
  <c r="AD40" i="3" s="1"/>
  <c r="AD41" i="3" s="1"/>
  <c r="AD42" i="3" s="1"/>
  <c r="AD43" i="3" s="1"/>
  <c r="AD44" i="3" s="1"/>
  <c r="AD45" i="3" s="1"/>
  <c r="AD46" i="3" s="1"/>
  <c r="E47" i="3" s="1"/>
  <c r="W28" i="3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K44" i="3" s="1"/>
  <c r="AR28" i="3"/>
  <c r="AR29" i="3" s="1"/>
  <c r="AR30" i="3" s="1"/>
  <c r="AR31" i="3" s="1"/>
  <c r="AR32" i="3" s="1"/>
  <c r="AR33" i="3" s="1"/>
  <c r="AR34" i="3" s="1"/>
  <c r="AR35" i="3" s="1"/>
  <c r="AR36" i="3" s="1"/>
  <c r="AR37" i="3" s="1"/>
  <c r="AR38" i="3" s="1"/>
  <c r="AR39" i="3" s="1"/>
  <c r="AR40" i="3" s="1"/>
  <c r="AR41" i="3" s="1"/>
  <c r="K42" i="3" s="1"/>
  <c r="U37" i="3"/>
  <c r="V37" i="3" s="1"/>
  <c r="W37" i="3" s="1"/>
  <c r="AA37" i="3" s="1"/>
  <c r="AA38" i="3" s="1"/>
  <c r="AA39" i="3" s="1"/>
  <c r="AA40" i="3" s="1"/>
  <c r="AA41" i="3" s="1"/>
  <c r="AA42" i="3" s="1"/>
  <c r="AA43" i="3" s="1"/>
  <c r="AA44" i="3" s="1"/>
  <c r="AA45" i="3" s="1"/>
  <c r="AA46" i="3" s="1"/>
  <c r="AA47" i="3" s="1"/>
  <c r="AA48" i="3" s="1"/>
  <c r="AA49" i="3" s="1"/>
  <c r="AA50" i="3" s="1"/>
  <c r="AA51" i="3" s="1"/>
  <c r="AA52" i="3" s="1"/>
  <c r="AA53" i="3" s="1"/>
  <c r="AA54" i="3" s="1"/>
  <c r="E55" i="3" s="1"/>
  <c r="U23" i="3"/>
  <c r="V23" i="3" s="1"/>
  <c r="AC65" i="3"/>
  <c r="AC66" i="3" s="1"/>
  <c r="AC67" i="3" s="1"/>
  <c r="AC68" i="3" s="1"/>
  <c r="AC69" i="3" s="1"/>
  <c r="AC70" i="3" s="1"/>
  <c r="AC71" i="3" s="1"/>
  <c r="AC72" i="3" s="1"/>
  <c r="AC73" i="3" s="1"/>
  <c r="AC74" i="3" s="1"/>
  <c r="AC75" i="3" s="1"/>
  <c r="AC76" i="3" s="1"/>
  <c r="AC77" i="3" s="1"/>
  <c r="AC78" i="3" s="1"/>
  <c r="AC79" i="3" s="1"/>
  <c r="K80" i="3" s="1"/>
  <c r="U22" i="3"/>
  <c r="V22" i="3" s="1"/>
  <c r="W22" i="3" s="1"/>
  <c r="BA22" i="3" s="1"/>
  <c r="BA23" i="3" s="1"/>
  <c r="BA24" i="3" s="1"/>
  <c r="BA25" i="3" s="1"/>
  <c r="BA26" i="3" s="1"/>
  <c r="BA27" i="3" s="1"/>
  <c r="BA28" i="3" s="1"/>
  <c r="BA29" i="3" s="1"/>
  <c r="BA30" i="3" s="1"/>
  <c r="BA31" i="3" s="1"/>
  <c r="BA32" i="3" s="1"/>
  <c r="BA33" i="3" s="1"/>
  <c r="BA34" i="3" s="1"/>
  <c r="BA35" i="3" s="1"/>
  <c r="BA36" i="3" s="1"/>
  <c r="BA37" i="3" s="1"/>
  <c r="BA38" i="3" s="1"/>
  <c r="E39" i="3" s="1"/>
  <c r="U43" i="3"/>
  <c r="V43" i="3" s="1"/>
  <c r="U57" i="3"/>
  <c r="V57" i="3" s="1"/>
  <c r="W57" i="3" s="1"/>
  <c r="BG57" i="3" s="1"/>
  <c r="BG58" i="3" s="1"/>
  <c r="BG59" i="3" s="1"/>
  <c r="BG60" i="3" s="1"/>
  <c r="BG61" i="3" s="1"/>
  <c r="BG62" i="3" s="1"/>
  <c r="BG63" i="3" s="1"/>
  <c r="BG64" i="3" s="1"/>
  <c r="BG65" i="3" s="1"/>
  <c r="BG66" i="3" s="1"/>
  <c r="BG67" i="3" s="1"/>
  <c r="BG68" i="3" s="1"/>
  <c r="BG69" i="3" s="1"/>
  <c r="BG70" i="3" s="1"/>
  <c r="BG71" i="3" s="1"/>
  <c r="BG72" i="3" s="1"/>
  <c r="BG73" i="3" s="1"/>
  <c r="BG74" i="3" s="1"/>
  <c r="BG75" i="3" s="1"/>
  <c r="BG76" i="3" s="1"/>
  <c r="BG77" i="3" s="1"/>
  <c r="BG78" i="3" s="1"/>
  <c r="BG79" i="3" s="1"/>
  <c r="BG80" i="3" s="1"/>
  <c r="BG81" i="3" s="1"/>
  <c r="K82" i="3" s="1"/>
  <c r="BE57" i="3"/>
  <c r="BE58" i="3" s="1"/>
  <c r="BE59" i="3" s="1"/>
  <c r="BE60" i="3" s="1"/>
  <c r="BE61" i="3" s="1"/>
  <c r="BE62" i="3" s="1"/>
  <c r="BE63" i="3" s="1"/>
  <c r="BE64" i="3" s="1"/>
  <c r="BE65" i="3" s="1"/>
  <c r="BE66" i="3" s="1"/>
  <c r="BE67" i="3" s="1"/>
  <c r="BE68" i="3" s="1"/>
  <c r="K69" i="3" s="1"/>
  <c r="W56" i="3" l="1"/>
  <c r="AP56" i="3"/>
  <c r="AP57" i="3" s="1"/>
  <c r="AP58" i="3" s="1"/>
  <c r="AP59" i="3" s="1"/>
  <c r="AP60" i="3" s="1"/>
  <c r="AP61" i="3" s="1"/>
  <c r="AP62" i="3" s="1"/>
  <c r="AP63" i="3" s="1"/>
  <c r="AP64" i="3" s="1"/>
  <c r="AP65" i="3" s="1"/>
  <c r="AP66" i="3" s="1"/>
  <c r="AP67" i="3" s="1"/>
  <c r="AP68" i="3" s="1"/>
  <c r="E69" i="3" s="1"/>
  <c r="U82" i="3"/>
  <c r="V82" i="3" s="1"/>
  <c r="W82" i="3" s="1"/>
  <c r="BG82" i="3" s="1"/>
  <c r="BG83" i="3" s="1"/>
  <c r="BG84" i="3" s="1"/>
  <c r="BG85" i="3" s="1"/>
  <c r="BG86" i="3" s="1"/>
  <c r="BG87" i="3" s="1"/>
  <c r="BG88" i="3" s="1"/>
  <c r="BG89" i="3" s="1"/>
  <c r="E90" i="3" s="1"/>
  <c r="W23" i="3"/>
  <c r="AH23" i="3" s="1"/>
  <c r="AH24" i="3" s="1"/>
  <c r="AH25" i="3" s="1"/>
  <c r="AH26" i="3" s="1"/>
  <c r="AH27" i="3" s="1"/>
  <c r="AH28" i="3" s="1"/>
  <c r="AH29" i="3" s="1"/>
  <c r="AH30" i="3" s="1"/>
  <c r="AH31" i="3" s="1"/>
  <c r="AH32" i="3" s="1"/>
  <c r="AH33" i="3" s="1"/>
  <c r="AH34" i="3" s="1"/>
  <c r="AH35" i="3" s="1"/>
  <c r="AH36" i="3" s="1"/>
  <c r="AH37" i="3" s="1"/>
  <c r="AH38" i="3" s="1"/>
  <c r="AH39" i="3" s="1"/>
  <c r="K40" i="3" s="1"/>
  <c r="BD23" i="3"/>
  <c r="BD24" i="3" s="1"/>
  <c r="BD25" i="3" s="1"/>
  <c r="BD26" i="3" s="1"/>
  <c r="BD27" i="3" s="1"/>
  <c r="BD28" i="3" s="1"/>
  <c r="BD29" i="3" s="1"/>
  <c r="BD30" i="3" s="1"/>
  <c r="BD31" i="3" s="1"/>
  <c r="BD32" i="3" s="1"/>
  <c r="BD33" i="3" s="1"/>
  <c r="BD34" i="3" s="1"/>
  <c r="BD35" i="3" s="1"/>
  <c r="BD36" i="3" s="1"/>
  <c r="BD37" i="3" s="1"/>
  <c r="BD38" i="3" s="1"/>
  <c r="BD39" i="3" s="1"/>
  <c r="BD40" i="3" s="1"/>
  <c r="K41" i="3" s="1"/>
  <c r="U55" i="3"/>
  <c r="V55" i="3" s="1"/>
  <c r="W55" i="3" s="1"/>
  <c r="AK55" i="3" s="1"/>
  <c r="AK56" i="3" s="1"/>
  <c r="AK57" i="3" s="1"/>
  <c r="AK58" i="3" s="1"/>
  <c r="AK59" i="3" s="1"/>
  <c r="AK60" i="3" s="1"/>
  <c r="AK61" i="3" s="1"/>
  <c r="AK62" i="3" s="1"/>
  <c r="AK63" i="3" s="1"/>
  <c r="AK64" i="3" s="1"/>
  <c r="AK65" i="3" s="1"/>
  <c r="AK66" i="3" s="1"/>
  <c r="AK67" i="3" s="1"/>
  <c r="AK68" i="3" s="1"/>
  <c r="AK69" i="3" s="1"/>
  <c r="AK70" i="3" s="1"/>
  <c r="AK71" i="3" s="1"/>
  <c r="AK72" i="3" s="1"/>
  <c r="AK73" i="3" s="1"/>
  <c r="AK74" i="3" s="1"/>
  <c r="AK75" i="3" s="1"/>
  <c r="AK76" i="3" s="1"/>
  <c r="AK77" i="3" s="1"/>
  <c r="AK78" i="3" s="1"/>
  <c r="E79" i="3" s="1"/>
  <c r="AS66" i="3"/>
  <c r="AS67" i="3" s="1"/>
  <c r="AS68" i="3" s="1"/>
  <c r="AS69" i="3" s="1"/>
  <c r="AS70" i="3" s="1"/>
  <c r="AS71" i="3" s="1"/>
  <c r="AS72" i="3" s="1"/>
  <c r="AS73" i="3" s="1"/>
  <c r="AS74" i="3" s="1"/>
  <c r="AS75" i="3" s="1"/>
  <c r="AS76" i="3" s="1"/>
  <c r="AS77" i="3" s="1"/>
  <c r="AS78" i="3" s="1"/>
  <c r="AS79" i="3" s="1"/>
  <c r="E80" i="3" s="1"/>
  <c r="W43" i="3"/>
  <c r="AN43" i="3" s="1"/>
  <c r="AN44" i="3" s="1"/>
  <c r="AN45" i="3" s="1"/>
  <c r="AN46" i="3" s="1"/>
  <c r="AN47" i="3" s="1"/>
  <c r="AN48" i="3" s="1"/>
  <c r="AN49" i="3" s="1"/>
  <c r="AN50" i="3" s="1"/>
  <c r="AN51" i="3" s="1"/>
  <c r="AN52" i="3" s="1"/>
  <c r="AN53" i="3" s="1"/>
  <c r="AN54" i="3" s="1"/>
  <c r="AN55" i="3" s="1"/>
  <c r="AN56" i="3" s="1"/>
  <c r="AN57" i="3" s="1"/>
  <c r="AN58" i="3" s="1"/>
  <c r="AN59" i="3" s="1"/>
  <c r="AN60" i="3" s="1"/>
  <c r="E61" i="3" s="1"/>
  <c r="AE43" i="3"/>
  <c r="AE44" i="3" s="1"/>
  <c r="AE45" i="3" s="1"/>
  <c r="AE46" i="3" s="1"/>
  <c r="AE47" i="3" s="1"/>
  <c r="AE48" i="3" s="1"/>
  <c r="AE49" i="3" s="1"/>
  <c r="AE50" i="3" s="1"/>
  <c r="AE51" i="3" s="1"/>
  <c r="AE52" i="3" s="1"/>
  <c r="K53" i="3" s="1"/>
  <c r="BC37" i="3"/>
  <c r="BC38" i="3" s="1"/>
  <c r="BC39" i="3" s="1"/>
  <c r="BC40" i="3" s="1"/>
  <c r="BC41" i="3" s="1"/>
  <c r="BC42" i="3" s="1"/>
  <c r="BC43" i="3" s="1"/>
  <c r="BC44" i="3" s="1"/>
  <c r="BC45" i="3" s="1"/>
  <c r="BC46" i="3" s="1"/>
  <c r="BC47" i="3" s="1"/>
  <c r="BC48" i="3" s="1"/>
  <c r="BC49" i="3" s="1"/>
  <c r="BC50" i="3" s="1"/>
  <c r="BC51" i="3" s="1"/>
  <c r="BC52" i="3" s="1"/>
  <c r="BC53" i="3" s="1"/>
  <c r="BC54" i="3" s="1"/>
  <c r="BC55" i="3" s="1"/>
  <c r="BC56" i="3" s="1"/>
  <c r="BC57" i="3" s="1"/>
  <c r="BC58" i="3" s="1"/>
  <c r="BC59" i="3" s="1"/>
  <c r="BC60" i="3" s="1"/>
  <c r="BC61" i="3" s="1"/>
  <c r="BC62" i="3" s="1"/>
  <c r="BC63" i="3" s="1"/>
  <c r="K64" i="3" s="1"/>
  <c r="AM21" i="3"/>
  <c r="AM22" i="3" s="1"/>
  <c r="AM23" i="3" s="1"/>
  <c r="AM24" i="3" s="1"/>
  <c r="AM25" i="3" s="1"/>
  <c r="AM26" i="3" s="1"/>
  <c r="AM27" i="3" s="1"/>
  <c r="AM28" i="3" s="1"/>
  <c r="AM29" i="3" s="1"/>
  <c r="AM30" i="3" s="1"/>
  <c r="AM31" i="3" s="1"/>
  <c r="AM32" i="3" s="1"/>
  <c r="AM33" i="3" s="1"/>
  <c r="AM34" i="3" s="1"/>
  <c r="K35" i="3" s="1"/>
  <c r="U42" i="3"/>
  <c r="V42" i="3" s="1"/>
  <c r="U46" i="3"/>
  <c r="V46" i="3" s="1"/>
  <c r="W46" i="3" s="1"/>
  <c r="AZ46" i="3" s="1"/>
  <c r="AZ47" i="3" s="1"/>
  <c r="AZ48" i="3" s="1"/>
  <c r="AZ49" i="3" s="1"/>
  <c r="AZ50" i="3" s="1"/>
  <c r="AZ51" i="3" s="1"/>
  <c r="AZ52" i="3" s="1"/>
  <c r="AZ53" i="3" s="1"/>
  <c r="AZ54" i="3" s="1"/>
  <c r="AZ55" i="3" s="1"/>
  <c r="AZ56" i="3" s="1"/>
  <c r="AZ57" i="3" s="1"/>
  <c r="AZ58" i="3" s="1"/>
  <c r="AZ59" i="3" s="1"/>
  <c r="AZ60" i="3" s="1"/>
  <c r="AZ61" i="3" s="1"/>
  <c r="AZ62" i="3" s="1"/>
  <c r="E63" i="3" s="1"/>
  <c r="AT47" i="3"/>
  <c r="AT48" i="3" s="1"/>
  <c r="AT49" i="3" s="1"/>
  <c r="AT50" i="3" s="1"/>
  <c r="AT51" i="3" s="1"/>
  <c r="AT52" i="3" s="1"/>
  <c r="AT53" i="3" s="1"/>
  <c r="AT54" i="3" s="1"/>
  <c r="AT55" i="3" s="1"/>
  <c r="AT56" i="3" s="1"/>
  <c r="AT57" i="3" s="1"/>
  <c r="AT58" i="3" s="1"/>
  <c r="AT59" i="3" s="1"/>
  <c r="AT60" i="3" s="1"/>
  <c r="AT61" i="3" s="1"/>
  <c r="AT62" i="3" s="1"/>
  <c r="AT63" i="3" s="1"/>
  <c r="E64" i="3" s="1"/>
  <c r="W24" i="3"/>
  <c r="AV24" i="3" s="1"/>
  <c r="AV25" i="3" s="1"/>
  <c r="AV26" i="3" s="1"/>
  <c r="AV27" i="3" s="1"/>
  <c r="AV28" i="3" s="1"/>
  <c r="AV29" i="3" s="1"/>
  <c r="AV30" i="3" s="1"/>
  <c r="AV31" i="3" s="1"/>
  <c r="AV32" i="3" s="1"/>
  <c r="AV33" i="3" s="1"/>
  <c r="AV34" i="3" s="1"/>
  <c r="E35" i="3" s="1"/>
  <c r="AB24" i="3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K39" i="3" s="1"/>
  <c r="U39" i="3" s="1"/>
  <c r="V39" i="3" s="1"/>
  <c r="AQ65" i="3"/>
  <c r="AQ66" i="3" s="1"/>
  <c r="AQ67" i="3" s="1"/>
  <c r="AQ68" i="3" s="1"/>
  <c r="AQ69" i="3" s="1"/>
  <c r="AQ70" i="3" s="1"/>
  <c r="AQ71" i="3" s="1"/>
  <c r="AQ72" i="3" s="1"/>
  <c r="AQ73" i="3" s="1"/>
  <c r="AQ74" i="3" s="1"/>
  <c r="AQ75" i="3" s="1"/>
  <c r="AQ76" i="3" s="1"/>
  <c r="AQ77" i="3" s="1"/>
  <c r="AQ78" i="3" s="1"/>
  <c r="AQ79" i="3" s="1"/>
  <c r="AQ80" i="3" s="1"/>
  <c r="K81" i="3" s="1"/>
  <c r="U47" i="3"/>
  <c r="V47" i="3" s="1"/>
  <c r="W47" i="3" s="1"/>
  <c r="BH56" i="3"/>
  <c r="BH57" i="3" s="1"/>
  <c r="BH58" i="3" s="1"/>
  <c r="BH59" i="3" s="1"/>
  <c r="BH60" i="3" s="1"/>
  <c r="BH61" i="3" s="1"/>
  <c r="BH62" i="3" s="1"/>
  <c r="BH63" i="3" s="1"/>
  <c r="BH64" i="3" s="1"/>
  <c r="BH65" i="3" s="1"/>
  <c r="BH66" i="3" s="1"/>
  <c r="BH67" i="3" s="1"/>
  <c r="BH68" i="3" s="1"/>
  <c r="BH69" i="3" s="1"/>
  <c r="BH70" i="3" s="1"/>
  <c r="BH71" i="3" s="1"/>
  <c r="BH72" i="3" s="1"/>
  <c r="BH73" i="3" s="1"/>
  <c r="BH74" i="3" s="1"/>
  <c r="BH75" i="3" s="1"/>
  <c r="BH76" i="3" s="1"/>
  <c r="BH77" i="3" s="1"/>
  <c r="BH78" i="3" s="1"/>
  <c r="BH79" i="3" s="1"/>
  <c r="BH80" i="3" s="1"/>
  <c r="E81" i="3" s="1"/>
  <c r="U44" i="3"/>
  <c r="V44" i="3" s="1"/>
  <c r="AL22" i="3"/>
  <c r="AL23" i="3" s="1"/>
  <c r="AL24" i="3" s="1"/>
  <c r="AL25" i="3" s="1"/>
  <c r="AL26" i="3" s="1"/>
  <c r="AL27" i="3" s="1"/>
  <c r="AL28" i="3" s="1"/>
  <c r="AL29" i="3" s="1"/>
  <c r="AL30" i="3" s="1"/>
  <c r="AL31" i="3" s="1"/>
  <c r="AL32" i="3" s="1"/>
  <c r="AL33" i="3" s="1"/>
  <c r="AL34" i="3" s="1"/>
  <c r="AL35" i="3" s="1"/>
  <c r="AL36" i="3" s="1"/>
  <c r="AL37" i="3" s="1"/>
  <c r="AL38" i="3" s="1"/>
  <c r="AL39" i="3" s="1"/>
  <c r="AL40" i="3" s="1"/>
  <c r="E41" i="3" s="1"/>
  <c r="W39" i="3" l="1"/>
  <c r="BA39" i="3"/>
  <c r="BA40" i="3" s="1"/>
  <c r="BA41" i="3" s="1"/>
  <c r="BA42" i="3" s="1"/>
  <c r="BA43" i="3" s="1"/>
  <c r="BA44" i="3" s="1"/>
  <c r="BA45" i="3" s="1"/>
  <c r="BA46" i="3" s="1"/>
  <c r="BA47" i="3" s="1"/>
  <c r="BA48" i="3" s="1"/>
  <c r="BA49" i="3" s="1"/>
  <c r="BA50" i="3" s="1"/>
  <c r="BA51" i="3" s="1"/>
  <c r="BA52" i="3" s="1"/>
  <c r="BA53" i="3" s="1"/>
  <c r="BA54" i="3" s="1"/>
  <c r="BA55" i="3" s="1"/>
  <c r="BA56" i="3" s="1"/>
  <c r="BA57" i="3" s="1"/>
  <c r="K58" i="3" s="1"/>
  <c r="U35" i="3"/>
  <c r="V35" i="3" s="1"/>
  <c r="W35" i="3" s="1"/>
  <c r="AM35" i="3" s="1"/>
  <c r="AM36" i="3" s="1"/>
  <c r="AM37" i="3" s="1"/>
  <c r="AM38" i="3" s="1"/>
  <c r="AM39" i="3" s="1"/>
  <c r="AM40" i="3" s="1"/>
  <c r="AM41" i="3" s="1"/>
  <c r="AM42" i="3" s="1"/>
  <c r="AM43" i="3" s="1"/>
  <c r="AM44" i="3" s="1"/>
  <c r="AM45" i="3" s="1"/>
  <c r="AM46" i="3" s="1"/>
  <c r="AM47" i="3" s="1"/>
  <c r="AM48" i="3" s="1"/>
  <c r="AM49" i="3" s="1"/>
  <c r="AM50" i="3" s="1"/>
  <c r="AM51" i="3" s="1"/>
  <c r="E52" i="3" s="1"/>
  <c r="U41" i="3"/>
  <c r="V41" i="3" s="1"/>
  <c r="W41" i="3" s="1"/>
  <c r="BD41" i="3" s="1"/>
  <c r="BD42" i="3" s="1"/>
  <c r="BD43" i="3" s="1"/>
  <c r="BD44" i="3" s="1"/>
  <c r="BD45" i="3" s="1"/>
  <c r="BD46" i="3" s="1"/>
  <c r="BD47" i="3" s="1"/>
  <c r="BD48" i="3" s="1"/>
  <c r="BD49" i="3" s="1"/>
  <c r="BD50" i="3" s="1"/>
  <c r="K51" i="3" s="1"/>
  <c r="BF46" i="3"/>
  <c r="BF47" i="3" s="1"/>
  <c r="BF48" i="3" s="1"/>
  <c r="BF49" i="3" s="1"/>
  <c r="BF50" i="3" s="1"/>
  <c r="BF51" i="3" s="1"/>
  <c r="BF52" i="3" s="1"/>
  <c r="BF53" i="3" s="1"/>
  <c r="K54" i="3" s="1"/>
  <c r="AA55" i="3"/>
  <c r="AA56" i="3" s="1"/>
  <c r="AA57" i="3" s="1"/>
  <c r="AA58" i="3" s="1"/>
  <c r="AA59" i="3" s="1"/>
  <c r="AA60" i="3" s="1"/>
  <c r="AA61" i="3" s="1"/>
  <c r="AA62" i="3" s="1"/>
  <c r="AA63" i="3" s="1"/>
  <c r="AA64" i="3" s="1"/>
  <c r="AA65" i="3" s="1"/>
  <c r="AA66" i="3" s="1"/>
  <c r="AA67" i="3" s="1"/>
  <c r="AA68" i="3" s="1"/>
  <c r="AA69" i="3" s="1"/>
  <c r="AA70" i="3" s="1"/>
  <c r="AA71" i="3" s="1"/>
  <c r="AA72" i="3" s="1"/>
  <c r="AA73" i="3" s="1"/>
  <c r="AA74" i="3" s="1"/>
  <c r="AA75" i="3" s="1"/>
  <c r="AA76" i="3" s="1"/>
  <c r="K77" i="3" s="1"/>
  <c r="W42" i="3"/>
  <c r="AR42" i="3" s="1"/>
  <c r="AR43" i="3" s="1"/>
  <c r="AR44" i="3" s="1"/>
  <c r="AR45" i="3" s="1"/>
  <c r="AR46" i="3" s="1"/>
  <c r="AR47" i="3" s="1"/>
  <c r="AR48" i="3" s="1"/>
  <c r="AR49" i="3" s="1"/>
  <c r="AR50" i="3" s="1"/>
  <c r="AR51" i="3" s="1"/>
  <c r="AR52" i="3" s="1"/>
  <c r="AR53" i="3" s="1"/>
  <c r="AR54" i="3" s="1"/>
  <c r="AR55" i="3" s="1"/>
  <c r="AR56" i="3" s="1"/>
  <c r="AR57" i="3" s="1"/>
  <c r="AR58" i="3" s="1"/>
  <c r="AR59" i="3" s="1"/>
  <c r="K60" i="3" s="1"/>
  <c r="AU42" i="3"/>
  <c r="AU43" i="3" s="1"/>
  <c r="AU44" i="3" s="1"/>
  <c r="AU45" i="3" s="1"/>
  <c r="AU46" i="3" s="1"/>
  <c r="AU47" i="3" s="1"/>
  <c r="AU48" i="3" s="1"/>
  <c r="AU49" i="3" s="1"/>
  <c r="AU50" i="3" s="1"/>
  <c r="AU51" i="3" s="1"/>
  <c r="AU52" i="3" s="1"/>
  <c r="AU53" i="3" s="1"/>
  <c r="AU54" i="3" s="1"/>
  <c r="AU55" i="3" s="1"/>
  <c r="AU56" i="3" s="1"/>
  <c r="AU57" i="3" s="1"/>
  <c r="AU58" i="3" s="1"/>
  <c r="AU59" i="3" s="1"/>
  <c r="AU60" i="3" s="1"/>
  <c r="AU61" i="3" s="1"/>
  <c r="K62" i="3" s="1"/>
  <c r="U40" i="3"/>
  <c r="V40" i="3" s="1"/>
  <c r="U81" i="3"/>
  <c r="V81" i="3" s="1"/>
  <c r="W81" i="3" s="1"/>
  <c r="AQ81" i="3" s="1"/>
  <c r="AQ82" i="3" s="1"/>
  <c r="AQ83" i="3" s="1"/>
  <c r="AQ84" i="3" s="1"/>
  <c r="AQ85" i="3" s="1"/>
  <c r="AQ86" i="3" s="1"/>
  <c r="AQ87" i="3" s="1"/>
  <c r="AQ88" i="3" s="1"/>
  <c r="AQ89" i="3" s="1"/>
  <c r="AQ90" i="3" s="1"/>
  <c r="AQ91" i="3" s="1"/>
  <c r="AQ92" i="3" s="1"/>
  <c r="AQ93" i="3" s="1"/>
  <c r="AQ94" i="3" s="1"/>
  <c r="AQ95" i="3" s="1"/>
  <c r="AQ96" i="3" s="1"/>
  <c r="AQ97" i="3" s="1"/>
  <c r="E98" i="3" s="1"/>
  <c r="BB82" i="3"/>
  <c r="BB83" i="3" s="1"/>
  <c r="BB84" i="3" s="1"/>
  <c r="BB85" i="3" s="1"/>
  <c r="BB86" i="3" s="1"/>
  <c r="BB87" i="3" s="1"/>
  <c r="BB88" i="3" s="1"/>
  <c r="BB89" i="3" s="1"/>
  <c r="BB90" i="3" s="1"/>
  <c r="K91" i="3" s="1"/>
  <c r="U80" i="3"/>
  <c r="V80" i="3" s="1"/>
  <c r="W80" i="3" s="1"/>
  <c r="AC80" i="3" s="1"/>
  <c r="AC81" i="3" s="1"/>
  <c r="AC82" i="3" s="1"/>
  <c r="AC83" i="3" s="1"/>
  <c r="AC84" i="3" s="1"/>
  <c r="AC85" i="3" s="1"/>
  <c r="AC86" i="3" s="1"/>
  <c r="AC87" i="3" s="1"/>
  <c r="AC88" i="3" s="1"/>
  <c r="AC89" i="3" s="1"/>
  <c r="AC90" i="3" s="1"/>
  <c r="E91" i="3" s="1"/>
  <c r="W44" i="3"/>
  <c r="AJ44" i="3" s="1"/>
  <c r="AJ45" i="3" s="1"/>
  <c r="AJ46" i="3" s="1"/>
  <c r="AJ47" i="3" s="1"/>
  <c r="AJ48" i="3" s="1"/>
  <c r="AJ49" i="3" s="1"/>
  <c r="AJ50" i="3" s="1"/>
  <c r="AJ51" i="3" s="1"/>
  <c r="AJ52" i="3" s="1"/>
  <c r="E53" i="3" s="1"/>
  <c r="AF44" i="3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E60" i="3" s="1"/>
  <c r="U69" i="3"/>
  <c r="V69" i="3" s="1"/>
  <c r="W69" i="3" s="1"/>
  <c r="BE69" i="3" s="1"/>
  <c r="BE70" i="3" s="1"/>
  <c r="BE71" i="3" s="1"/>
  <c r="BE72" i="3" s="1"/>
  <c r="BE73" i="3" s="1"/>
  <c r="BE74" i="3" s="1"/>
  <c r="BE75" i="3" s="1"/>
  <c r="BE76" i="3" s="1"/>
  <c r="BE77" i="3" s="1"/>
  <c r="BE78" i="3" s="1"/>
  <c r="BE79" i="3" s="1"/>
  <c r="BE80" i="3" s="1"/>
  <c r="BE81" i="3" s="1"/>
  <c r="BE82" i="3" s="1"/>
  <c r="BE83" i="3" s="1"/>
  <c r="BE84" i="3" s="1"/>
  <c r="BE85" i="3" s="1"/>
  <c r="BE86" i="3" s="1"/>
  <c r="BE87" i="3" s="1"/>
  <c r="BE88" i="3" s="1"/>
  <c r="BE89" i="3" s="1"/>
  <c r="BE90" i="3" s="1"/>
  <c r="BE91" i="3" s="1"/>
  <c r="E92" i="3" s="1"/>
  <c r="U64" i="3"/>
  <c r="V64" i="3" s="1"/>
  <c r="W64" i="3" s="1"/>
  <c r="BC64" i="3" s="1"/>
  <c r="BC65" i="3" s="1"/>
  <c r="BC66" i="3" s="1"/>
  <c r="BC67" i="3" s="1"/>
  <c r="BC68" i="3" s="1"/>
  <c r="BC69" i="3" s="1"/>
  <c r="BC70" i="3" s="1"/>
  <c r="BC71" i="3" s="1"/>
  <c r="BC72" i="3" s="1"/>
  <c r="BC73" i="3" s="1"/>
  <c r="BC74" i="3" s="1"/>
  <c r="BC75" i="3" s="1"/>
  <c r="BC76" i="3" s="1"/>
  <c r="BC77" i="3" s="1"/>
  <c r="BC78" i="3" s="1"/>
  <c r="K79" i="3" s="1"/>
  <c r="AD47" i="3"/>
  <c r="AD48" i="3" s="1"/>
  <c r="AD49" i="3" s="1"/>
  <c r="AD50" i="3" s="1"/>
  <c r="AD51" i="3" s="1"/>
  <c r="AD52" i="3" s="1"/>
  <c r="AD53" i="3" s="1"/>
  <c r="AD54" i="3" s="1"/>
  <c r="AD55" i="3" s="1"/>
  <c r="AD56" i="3" s="1"/>
  <c r="AD57" i="3" s="1"/>
  <c r="AD58" i="3" s="1"/>
  <c r="AD59" i="3" s="1"/>
  <c r="AD60" i="3" s="1"/>
  <c r="AD61" i="3" s="1"/>
  <c r="AD62" i="3" s="1"/>
  <c r="K6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K52" i="3" s="1"/>
  <c r="U61" i="3"/>
  <c r="V61" i="3" s="1"/>
  <c r="W61" i="3" s="1"/>
  <c r="AG61" i="3" s="1"/>
  <c r="AG62" i="3" s="1"/>
  <c r="AG63" i="3" s="1"/>
  <c r="AG64" i="3" s="1"/>
  <c r="AG65" i="3" s="1"/>
  <c r="AG66" i="3" s="1"/>
  <c r="AG67" i="3" s="1"/>
  <c r="E68" i="3" s="1"/>
  <c r="U79" i="3" l="1"/>
  <c r="V79" i="3" s="1"/>
  <c r="U52" i="3"/>
  <c r="V52" i="3" s="1"/>
  <c r="W52" i="3" s="1"/>
  <c r="U54" i="3"/>
  <c r="V54" i="3" s="1"/>
  <c r="AS80" i="3"/>
  <c r="AS81" i="3" s="1"/>
  <c r="AS82" i="3" s="1"/>
  <c r="AS83" i="3" s="1"/>
  <c r="AS84" i="3" s="1"/>
  <c r="AS85" i="3" s="1"/>
  <c r="AS86" i="3" s="1"/>
  <c r="AS87" i="3" s="1"/>
  <c r="AS88" i="3" s="1"/>
  <c r="AS89" i="3" s="1"/>
  <c r="AS90" i="3" s="1"/>
  <c r="AS91" i="3" s="1"/>
  <c r="K92" i="3" s="1"/>
  <c r="W40" i="3"/>
  <c r="AH40" i="3" s="1"/>
  <c r="AH41" i="3" s="1"/>
  <c r="AH42" i="3" s="1"/>
  <c r="AH43" i="3" s="1"/>
  <c r="AH44" i="3" s="1"/>
  <c r="AH45" i="3" s="1"/>
  <c r="AH46" i="3" s="1"/>
  <c r="AH47" i="3" s="1"/>
  <c r="AH48" i="3" s="1"/>
  <c r="AH49" i="3" s="1"/>
  <c r="AH50" i="3" s="1"/>
  <c r="AH51" i="3" s="1"/>
  <c r="AH52" i="3" s="1"/>
  <c r="AH53" i="3" s="1"/>
  <c r="AH54" i="3" s="1"/>
  <c r="AH55" i="3" s="1"/>
  <c r="AH56" i="3" s="1"/>
  <c r="AH57" i="3" s="1"/>
  <c r="AH58" i="3" s="1"/>
  <c r="E59" i="3" s="1"/>
  <c r="AX40" i="3"/>
  <c r="AX41" i="3" s="1"/>
  <c r="AX42" i="3" s="1"/>
  <c r="AX43" i="3" s="1"/>
  <c r="AX44" i="3" s="1"/>
  <c r="AX45" i="3" s="1"/>
  <c r="AX46" i="3" s="1"/>
  <c r="AX47" i="3" s="1"/>
  <c r="AX48" i="3" s="1"/>
  <c r="AX49" i="3" s="1"/>
  <c r="AX50" i="3" s="1"/>
  <c r="AX51" i="3" s="1"/>
  <c r="AX52" i="3" s="1"/>
  <c r="AX53" i="3" s="1"/>
  <c r="AX54" i="3" s="1"/>
  <c r="AX55" i="3" s="1"/>
  <c r="AX56" i="3" s="1"/>
  <c r="AX57" i="3" s="1"/>
  <c r="E58" i="3" s="1"/>
  <c r="AL41" i="3"/>
  <c r="AL42" i="3" s="1"/>
  <c r="AL43" i="3" s="1"/>
  <c r="AL44" i="3" s="1"/>
  <c r="AL45" i="3" s="1"/>
  <c r="AL46" i="3" s="1"/>
  <c r="AL47" i="3" s="1"/>
  <c r="AL48" i="3" s="1"/>
  <c r="AL49" i="3" s="1"/>
  <c r="AL50" i="3" s="1"/>
  <c r="AL51" i="3" s="1"/>
  <c r="AL52" i="3" s="1"/>
  <c r="AL53" i="3" s="1"/>
  <c r="AL54" i="3" s="1"/>
  <c r="AL55" i="3" s="1"/>
  <c r="AL56" i="3" s="1"/>
  <c r="AL57" i="3" s="1"/>
  <c r="AL58" i="3" s="1"/>
  <c r="K59" i="3" s="1"/>
  <c r="AT64" i="3"/>
  <c r="AT65" i="3" s="1"/>
  <c r="AT66" i="3" s="1"/>
  <c r="AT67" i="3" s="1"/>
  <c r="AT68" i="3" s="1"/>
  <c r="AT69" i="3" s="1"/>
  <c r="AT70" i="3" s="1"/>
  <c r="AT71" i="3" s="1"/>
  <c r="AT72" i="3" s="1"/>
  <c r="AT73" i="3" s="1"/>
  <c r="AT74" i="3" s="1"/>
  <c r="AT75" i="3" s="1"/>
  <c r="AT76" i="3" s="1"/>
  <c r="AT77" i="3" s="1"/>
  <c r="E78" i="3" s="1"/>
  <c r="AP69" i="3"/>
  <c r="AP70" i="3" s="1"/>
  <c r="AP71" i="3" s="1"/>
  <c r="AP72" i="3" s="1"/>
  <c r="AP73" i="3" s="1"/>
  <c r="AP74" i="3" s="1"/>
  <c r="AP75" i="3" s="1"/>
  <c r="AP76" i="3" s="1"/>
  <c r="AP77" i="3" s="1"/>
  <c r="AP78" i="3" s="1"/>
  <c r="AP79" i="3" s="1"/>
  <c r="AP80" i="3" s="1"/>
  <c r="AP81" i="3" s="1"/>
  <c r="AP82" i="3" s="1"/>
  <c r="AP83" i="3" s="1"/>
  <c r="AP84" i="3" s="1"/>
  <c r="AP85" i="3" s="1"/>
  <c r="AP86" i="3" s="1"/>
  <c r="AP87" i="3" s="1"/>
  <c r="AP88" i="3" s="1"/>
  <c r="AP89" i="3" s="1"/>
  <c r="AP90" i="3" s="1"/>
  <c r="AP91" i="3" s="1"/>
  <c r="AP92" i="3" s="1"/>
  <c r="AP93" i="3" s="1"/>
  <c r="AP94" i="3" s="1"/>
  <c r="AP95" i="3" s="1"/>
  <c r="AP96" i="3" s="1"/>
  <c r="AP97" i="3" s="1"/>
  <c r="K98" i="3" s="1"/>
  <c r="BH81" i="3"/>
  <c r="BH82" i="3" s="1"/>
  <c r="BH83" i="3" s="1"/>
  <c r="BH84" i="3" s="1"/>
  <c r="BH85" i="3" s="1"/>
  <c r="BH86" i="3" s="1"/>
  <c r="BH87" i="3" s="1"/>
  <c r="BH88" i="3" s="1"/>
  <c r="BH89" i="3" s="1"/>
  <c r="K90" i="3" s="1"/>
  <c r="AV35" i="3"/>
  <c r="AV36" i="3" s="1"/>
  <c r="AV37" i="3" s="1"/>
  <c r="AV38" i="3" s="1"/>
  <c r="AV39" i="3" s="1"/>
  <c r="AV40" i="3" s="1"/>
  <c r="AV41" i="3" s="1"/>
  <c r="AV42" i="3" s="1"/>
  <c r="AV43" i="3" s="1"/>
  <c r="AV44" i="3" s="1"/>
  <c r="AV45" i="3" s="1"/>
  <c r="AV46" i="3" s="1"/>
  <c r="AV47" i="3" s="1"/>
  <c r="AV48" i="3" s="1"/>
  <c r="AV49" i="3" s="1"/>
  <c r="AV50" i="3" s="1"/>
  <c r="E51" i="3" s="1"/>
  <c r="AB52" i="3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E67" i="3" s="1"/>
  <c r="U62" i="3"/>
  <c r="V62" i="3" s="1"/>
  <c r="U63" i="3"/>
  <c r="V63" i="3" s="1"/>
  <c r="U91" i="3"/>
  <c r="V91" i="3" s="1"/>
  <c r="W91" i="3" s="1"/>
  <c r="BB91" i="3" s="1"/>
  <c r="BB92" i="3" s="1"/>
  <c r="BB93" i="3" s="1"/>
  <c r="BB94" i="3" s="1"/>
  <c r="BB95" i="3" s="1"/>
  <c r="BB96" i="3" s="1"/>
  <c r="BB97" i="3" s="1"/>
  <c r="BB98" i="3" s="1"/>
  <c r="BB99" i="3" s="1"/>
  <c r="BB100" i="3" s="1"/>
  <c r="BB101" i="3" s="1"/>
  <c r="BB102" i="3" s="1"/>
  <c r="BB103" i="3" s="1"/>
  <c r="BB104" i="3" s="1"/>
  <c r="BB105" i="3" s="1"/>
  <c r="BB106" i="3" s="1"/>
  <c r="BB107" i="3" s="1"/>
  <c r="BB108" i="3" s="1"/>
  <c r="BB109" i="3" s="1"/>
  <c r="BB110" i="3" s="1"/>
  <c r="BB111" i="3" s="1"/>
  <c r="BB112" i="3" s="1"/>
  <c r="BB113" i="3" s="1"/>
  <c r="K114" i="3" s="1"/>
  <c r="U60" i="3"/>
  <c r="V60" i="3" s="1"/>
  <c r="W60" i="3" s="1"/>
  <c r="AR60" i="3" s="1"/>
  <c r="AR61" i="3" s="1"/>
  <c r="AR62" i="3" s="1"/>
  <c r="AR63" i="3" s="1"/>
  <c r="AR64" i="3" s="1"/>
  <c r="AR65" i="3" s="1"/>
  <c r="AR66" i="3" s="1"/>
  <c r="AR67" i="3" s="1"/>
  <c r="AR68" i="3" s="1"/>
  <c r="AR69" i="3" s="1"/>
  <c r="AR70" i="3" s="1"/>
  <c r="AR71" i="3" s="1"/>
  <c r="AR72" i="3" s="1"/>
  <c r="AR73" i="3" s="1"/>
  <c r="AR74" i="3" s="1"/>
  <c r="E75" i="3" s="1"/>
  <c r="AN61" i="3"/>
  <c r="AN62" i="3" s="1"/>
  <c r="AN63" i="3" s="1"/>
  <c r="AN64" i="3" s="1"/>
  <c r="AN65" i="3" s="1"/>
  <c r="AN66" i="3" s="1"/>
  <c r="AN67" i="3" s="1"/>
  <c r="AN68" i="3" s="1"/>
  <c r="AN69" i="3" s="1"/>
  <c r="AN70" i="3" s="1"/>
  <c r="AN71" i="3" s="1"/>
  <c r="AN72" i="3" s="1"/>
  <c r="AN73" i="3" s="1"/>
  <c r="K74" i="3" s="1"/>
  <c r="AJ53" i="3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K68" i="3" s="1"/>
  <c r="U53" i="3"/>
  <c r="V53" i="3" s="1"/>
  <c r="W53" i="3" s="1"/>
  <c r="AE53" i="3" s="1"/>
  <c r="AE54" i="3" s="1"/>
  <c r="AE55" i="3" s="1"/>
  <c r="AE56" i="3" s="1"/>
  <c r="AE57" i="3" s="1"/>
  <c r="AE58" i="3" s="1"/>
  <c r="AE59" i="3" s="1"/>
  <c r="AE60" i="3" s="1"/>
  <c r="AE61" i="3" s="1"/>
  <c r="AE62" i="3" s="1"/>
  <c r="AE63" i="3" s="1"/>
  <c r="AE64" i="3" s="1"/>
  <c r="AE65" i="3" s="1"/>
  <c r="AE66" i="3" s="1"/>
  <c r="AE67" i="3" s="1"/>
  <c r="AE68" i="3" s="1"/>
  <c r="AE69" i="3" s="1"/>
  <c r="AE70" i="3" s="1"/>
  <c r="AE71" i="3" s="1"/>
  <c r="AE72" i="3" s="1"/>
  <c r="E73" i="3" s="1"/>
  <c r="U59" i="3" l="1"/>
  <c r="V59" i="3" s="1"/>
  <c r="W59" i="3" s="1"/>
  <c r="U51" i="3"/>
  <c r="V51" i="3" s="1"/>
  <c r="W51" i="3" s="1"/>
  <c r="BD51" i="3" s="1"/>
  <c r="BD52" i="3" s="1"/>
  <c r="BD53" i="3" s="1"/>
  <c r="BD54" i="3" s="1"/>
  <c r="BD55" i="3" s="1"/>
  <c r="BD56" i="3" s="1"/>
  <c r="BD57" i="3" s="1"/>
  <c r="BD58" i="3" s="1"/>
  <c r="BD59" i="3" s="1"/>
  <c r="BD60" i="3" s="1"/>
  <c r="BD61" i="3" s="1"/>
  <c r="BD62" i="3" s="1"/>
  <c r="BD63" i="3" s="1"/>
  <c r="BD64" i="3" s="1"/>
  <c r="BD65" i="3" s="1"/>
  <c r="BD66" i="3" s="1"/>
  <c r="BD67" i="3" s="1"/>
  <c r="BD68" i="3" s="1"/>
  <c r="BD69" i="3" s="1"/>
  <c r="BD70" i="3" s="1"/>
  <c r="BD71" i="3" s="1"/>
  <c r="E72" i="3" s="1"/>
  <c r="AC91" i="3"/>
  <c r="AC92" i="3" s="1"/>
  <c r="AC93" i="3" s="1"/>
  <c r="AC94" i="3" s="1"/>
  <c r="AC95" i="3" s="1"/>
  <c r="AC96" i="3" s="1"/>
  <c r="AC97" i="3" s="1"/>
  <c r="AC98" i="3" s="1"/>
  <c r="K99" i="3" s="1"/>
  <c r="U90" i="3"/>
  <c r="V90" i="3" s="1"/>
  <c r="AM52" i="3"/>
  <c r="AM53" i="3" s="1"/>
  <c r="AM54" i="3" s="1"/>
  <c r="AM55" i="3" s="1"/>
  <c r="AM56" i="3" s="1"/>
  <c r="AM57" i="3" s="1"/>
  <c r="AM58" i="3" s="1"/>
  <c r="AM59" i="3" s="1"/>
  <c r="AM60" i="3" s="1"/>
  <c r="AM61" i="3" s="1"/>
  <c r="AM62" i="3" s="1"/>
  <c r="AM63" i="3" s="1"/>
  <c r="AM64" i="3" s="1"/>
  <c r="AM65" i="3" s="1"/>
  <c r="AM66" i="3" s="1"/>
  <c r="AM67" i="3" s="1"/>
  <c r="AM68" i="3" s="1"/>
  <c r="AM69" i="3" s="1"/>
  <c r="AM70" i="3" s="1"/>
  <c r="AM71" i="3" s="1"/>
  <c r="K72" i="3" s="1"/>
  <c r="W54" i="3"/>
  <c r="BF54" i="3" s="1"/>
  <c r="BF55" i="3" s="1"/>
  <c r="BF56" i="3" s="1"/>
  <c r="BF57" i="3" s="1"/>
  <c r="BF58" i="3" s="1"/>
  <c r="BF59" i="3" s="1"/>
  <c r="BF60" i="3" s="1"/>
  <c r="BF61" i="3" s="1"/>
  <c r="BF62" i="3" s="1"/>
  <c r="BF63" i="3" s="1"/>
  <c r="BF64" i="3" s="1"/>
  <c r="BF65" i="3" s="1"/>
  <c r="BF66" i="3" s="1"/>
  <c r="BF67" i="3" s="1"/>
  <c r="BF68" i="3" s="1"/>
  <c r="BF69" i="3" s="1"/>
  <c r="BF70" i="3" s="1"/>
  <c r="BF71" i="3" s="1"/>
  <c r="BF72" i="3" s="1"/>
  <c r="BF73" i="3" s="1"/>
  <c r="BF74" i="3" s="1"/>
  <c r="BF75" i="3" s="1"/>
  <c r="BF76" i="3" s="1"/>
  <c r="E77" i="3" s="1"/>
  <c r="AI54" i="3"/>
  <c r="AI55" i="3" s="1"/>
  <c r="AI56" i="3" s="1"/>
  <c r="AI57" i="3" s="1"/>
  <c r="AI58" i="3" s="1"/>
  <c r="AI59" i="3" s="1"/>
  <c r="AI60" i="3" s="1"/>
  <c r="AI61" i="3" s="1"/>
  <c r="AI62" i="3" s="1"/>
  <c r="AI63" i="3" s="1"/>
  <c r="AI64" i="3" s="1"/>
  <c r="AI65" i="3" s="1"/>
  <c r="AI66" i="3" s="1"/>
  <c r="AI67" i="3" s="1"/>
  <c r="AI68" i="3" s="1"/>
  <c r="AI69" i="3" s="1"/>
  <c r="AI70" i="3" s="1"/>
  <c r="AI71" i="3" s="1"/>
  <c r="AI72" i="3" s="1"/>
  <c r="AI73" i="3" s="1"/>
  <c r="AI74" i="3" s="1"/>
  <c r="AI75" i="3" s="1"/>
  <c r="K76" i="3" s="1"/>
  <c r="W79" i="3"/>
  <c r="BC79" i="3" s="1"/>
  <c r="BC80" i="3" s="1"/>
  <c r="BC81" i="3" s="1"/>
  <c r="BC82" i="3" s="1"/>
  <c r="BC83" i="3" s="1"/>
  <c r="BC84" i="3" s="1"/>
  <c r="BC85" i="3" s="1"/>
  <c r="BC86" i="3" s="1"/>
  <c r="BC87" i="3" s="1"/>
  <c r="E88" i="3" s="1"/>
  <c r="AK79" i="3"/>
  <c r="AK80" i="3" s="1"/>
  <c r="AK81" i="3" s="1"/>
  <c r="AK82" i="3" s="1"/>
  <c r="AK83" i="3" s="1"/>
  <c r="AK84" i="3" s="1"/>
  <c r="AK85" i="3" s="1"/>
  <c r="AK86" i="3" s="1"/>
  <c r="E87" i="3" s="1"/>
  <c r="AF60" i="3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K73" i="3" s="1"/>
  <c r="U68" i="3"/>
  <c r="V68" i="3" s="1"/>
  <c r="W63" i="3"/>
  <c r="AD63" i="3" s="1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D74" i="3" s="1"/>
  <c r="AD75" i="3" s="1"/>
  <c r="E76" i="3" s="1"/>
  <c r="AZ63" i="3"/>
  <c r="AZ64" i="3" s="1"/>
  <c r="AZ65" i="3" s="1"/>
  <c r="AZ66" i="3" s="1"/>
  <c r="AZ67" i="3" s="1"/>
  <c r="AZ68" i="3" s="1"/>
  <c r="AZ69" i="3" s="1"/>
  <c r="AZ70" i="3" s="1"/>
  <c r="AZ71" i="3" s="1"/>
  <c r="AZ72" i="3" s="1"/>
  <c r="AZ73" i="3" s="1"/>
  <c r="AZ74" i="3" s="1"/>
  <c r="AZ75" i="3" s="1"/>
  <c r="AZ76" i="3" s="1"/>
  <c r="AZ77" i="3" s="1"/>
  <c r="K78" i="3" s="1"/>
  <c r="U78" i="3" s="1"/>
  <c r="V78" i="3" s="1"/>
  <c r="U92" i="3"/>
  <c r="V92" i="3" s="1"/>
  <c r="W62" i="3"/>
  <c r="AU62" i="3" s="1"/>
  <c r="AU63" i="3" s="1"/>
  <c r="AU64" i="3" s="1"/>
  <c r="AU65" i="3" s="1"/>
  <c r="AU66" i="3" s="1"/>
  <c r="AU67" i="3" s="1"/>
  <c r="AU68" i="3" s="1"/>
  <c r="AU69" i="3" s="1"/>
  <c r="AU70" i="3" s="1"/>
  <c r="AU71" i="3" s="1"/>
  <c r="AU72" i="3" s="1"/>
  <c r="AU73" i="3" s="1"/>
  <c r="E74" i="3" s="1"/>
  <c r="AW62" i="3"/>
  <c r="AW63" i="3" s="1"/>
  <c r="AW64" i="3" s="1"/>
  <c r="AW65" i="3" s="1"/>
  <c r="AW66" i="3" s="1"/>
  <c r="AW67" i="3" s="1"/>
  <c r="AW68" i="3" s="1"/>
  <c r="AW69" i="3" s="1"/>
  <c r="AW70" i="3" s="1"/>
  <c r="AW71" i="3" s="1"/>
  <c r="AW72" i="3" s="1"/>
  <c r="AW73" i="3" s="1"/>
  <c r="AW74" i="3" s="1"/>
  <c r="K75" i="3" s="1"/>
  <c r="AL59" i="3"/>
  <c r="AL60" i="3" s="1"/>
  <c r="AL61" i="3" s="1"/>
  <c r="AL62" i="3" s="1"/>
  <c r="AL63" i="3" s="1"/>
  <c r="AL64" i="3" s="1"/>
  <c r="AL65" i="3" s="1"/>
  <c r="AL66" i="3" s="1"/>
  <c r="AL67" i="3" s="1"/>
  <c r="AL68" i="3" s="1"/>
  <c r="AL69" i="3" s="1"/>
  <c r="AL70" i="3" s="1"/>
  <c r="E71" i="3" s="1"/>
  <c r="U58" i="3"/>
  <c r="V58" i="3" s="1"/>
  <c r="W58" i="3" s="1"/>
  <c r="BA58" i="3" s="1"/>
  <c r="BA59" i="3" s="1"/>
  <c r="BA60" i="3" s="1"/>
  <c r="BA61" i="3" s="1"/>
  <c r="BA62" i="3" s="1"/>
  <c r="BA63" i="3" s="1"/>
  <c r="BA64" i="3" s="1"/>
  <c r="BA65" i="3" s="1"/>
  <c r="BA66" i="3" s="1"/>
  <c r="BA67" i="3" s="1"/>
  <c r="BA68" i="3" s="1"/>
  <c r="BA69" i="3" s="1"/>
  <c r="K70" i="3" s="1"/>
  <c r="U98" i="3"/>
  <c r="V98" i="3" s="1"/>
  <c r="W78" i="3" l="1"/>
  <c r="AT78" i="3"/>
  <c r="AT79" i="3" s="1"/>
  <c r="AT80" i="3" s="1"/>
  <c r="AT81" i="3" s="1"/>
  <c r="AT82" i="3" s="1"/>
  <c r="AT83" i="3" s="1"/>
  <c r="AT84" i="3" s="1"/>
  <c r="AT85" i="3" s="1"/>
  <c r="K86" i="3" s="1"/>
  <c r="W98" i="3"/>
  <c r="AP98" i="3" s="1"/>
  <c r="AP99" i="3" s="1"/>
  <c r="AP100" i="3" s="1"/>
  <c r="AP101" i="3" s="1"/>
  <c r="AP102" i="3" s="1"/>
  <c r="AP103" i="3" s="1"/>
  <c r="AP104" i="3" s="1"/>
  <c r="AP105" i="3" s="1"/>
  <c r="AP106" i="3" s="1"/>
  <c r="AP107" i="3" s="1"/>
  <c r="AP108" i="3" s="1"/>
  <c r="AP109" i="3" s="1"/>
  <c r="AP110" i="3" s="1"/>
  <c r="AP111" i="3" s="1"/>
  <c r="K112" i="3" s="1"/>
  <c r="AQ98" i="3"/>
  <c r="AQ99" i="3" s="1"/>
  <c r="AQ100" i="3" s="1"/>
  <c r="AQ101" i="3" s="1"/>
  <c r="AQ102" i="3" s="1"/>
  <c r="AQ103" i="3" s="1"/>
  <c r="AQ104" i="3" s="1"/>
  <c r="AQ105" i="3" s="1"/>
  <c r="AQ106" i="3" s="1"/>
  <c r="AQ107" i="3" s="1"/>
  <c r="AQ108" i="3" s="1"/>
  <c r="AQ109" i="3" s="1"/>
  <c r="AQ110" i="3" s="1"/>
  <c r="AQ111" i="3" s="1"/>
  <c r="AQ112" i="3" s="1"/>
  <c r="AQ113" i="3" s="1"/>
  <c r="E114" i="3" s="1"/>
  <c r="AX58" i="3"/>
  <c r="AX59" i="3" s="1"/>
  <c r="AX60" i="3" s="1"/>
  <c r="AX61" i="3" s="1"/>
  <c r="AX62" i="3" s="1"/>
  <c r="AX63" i="3" s="1"/>
  <c r="AX64" i="3" s="1"/>
  <c r="AX65" i="3" s="1"/>
  <c r="AX66" i="3" s="1"/>
  <c r="AX67" i="3" s="1"/>
  <c r="AX68" i="3" s="1"/>
  <c r="AX69" i="3" s="1"/>
  <c r="AX70" i="3" s="1"/>
  <c r="K71" i="3" s="1"/>
  <c r="U72" i="3"/>
  <c r="V72" i="3" s="1"/>
  <c r="W72" i="3" s="1"/>
  <c r="AM72" i="3" s="1"/>
  <c r="AM73" i="3" s="1"/>
  <c r="AM74" i="3" s="1"/>
  <c r="AM75" i="3" s="1"/>
  <c r="AM76" i="3" s="1"/>
  <c r="AM77" i="3" s="1"/>
  <c r="AM78" i="3" s="1"/>
  <c r="AM79" i="3" s="1"/>
  <c r="AM80" i="3" s="1"/>
  <c r="AM81" i="3" s="1"/>
  <c r="AM82" i="3" s="1"/>
  <c r="E83" i="3" s="1"/>
  <c r="AV51" i="3"/>
  <c r="AV52" i="3" s="1"/>
  <c r="AV53" i="3" s="1"/>
  <c r="AV54" i="3" s="1"/>
  <c r="AV55" i="3" s="1"/>
  <c r="AV56" i="3" s="1"/>
  <c r="AV57" i="3" s="1"/>
  <c r="AV58" i="3" s="1"/>
  <c r="AV59" i="3" s="1"/>
  <c r="AV60" i="3" s="1"/>
  <c r="AV61" i="3" s="1"/>
  <c r="AV62" i="3" s="1"/>
  <c r="AV63" i="3" s="1"/>
  <c r="AV64" i="3" s="1"/>
  <c r="AV65" i="3" s="1"/>
  <c r="AV66" i="3" s="1"/>
  <c r="AV67" i="3" s="1"/>
  <c r="AV68" i="3" s="1"/>
  <c r="AV69" i="3" s="1"/>
  <c r="E70" i="3" s="1"/>
  <c r="U74" i="3"/>
  <c r="V74" i="3" s="1"/>
  <c r="W74" i="3" s="1"/>
  <c r="AN74" i="3" s="1"/>
  <c r="AN75" i="3" s="1"/>
  <c r="AN76" i="3" s="1"/>
  <c r="AN77" i="3" s="1"/>
  <c r="AN78" i="3" s="1"/>
  <c r="AN79" i="3" s="1"/>
  <c r="AN80" i="3" s="1"/>
  <c r="AN81" i="3" s="1"/>
  <c r="AN82" i="3" s="1"/>
  <c r="AN83" i="3" s="1"/>
  <c r="AN84" i="3" s="1"/>
  <c r="AN85" i="3" s="1"/>
  <c r="AN86" i="3" s="1"/>
  <c r="AN87" i="3" s="1"/>
  <c r="AN88" i="3" s="1"/>
  <c r="AN89" i="3" s="1"/>
  <c r="AN90" i="3" s="1"/>
  <c r="AN91" i="3" s="1"/>
  <c r="AN92" i="3" s="1"/>
  <c r="AN93" i="3" s="1"/>
  <c r="AN94" i="3" s="1"/>
  <c r="K95" i="3" s="1"/>
  <c r="AU74" i="3"/>
  <c r="AU75" i="3" s="1"/>
  <c r="AU76" i="3" s="1"/>
  <c r="AU77" i="3" s="1"/>
  <c r="AU78" i="3" s="1"/>
  <c r="AU79" i="3" s="1"/>
  <c r="AU80" i="3" s="1"/>
  <c r="AU81" i="3" s="1"/>
  <c r="AU82" i="3" s="1"/>
  <c r="AU83" i="3" s="1"/>
  <c r="AU84" i="3" s="1"/>
  <c r="AU85" i="3" s="1"/>
  <c r="AU86" i="3" s="1"/>
  <c r="AU87" i="3" s="1"/>
  <c r="AU88" i="3" s="1"/>
  <c r="AU89" i="3" s="1"/>
  <c r="AU90" i="3" s="1"/>
  <c r="AU91" i="3" s="1"/>
  <c r="AU92" i="3" s="1"/>
  <c r="AU93" i="3" s="1"/>
  <c r="AU94" i="3" s="1"/>
  <c r="AU95" i="3" s="1"/>
  <c r="AU96" i="3" s="1"/>
  <c r="E97" i="3" s="1"/>
  <c r="U77" i="3"/>
  <c r="V77" i="3" s="1"/>
  <c r="W77" i="3" s="1"/>
  <c r="AA77" i="3" s="1"/>
  <c r="AA78" i="3" s="1"/>
  <c r="AA79" i="3" s="1"/>
  <c r="AA80" i="3" s="1"/>
  <c r="AA81" i="3" s="1"/>
  <c r="AA82" i="3" s="1"/>
  <c r="AA83" i="3" s="1"/>
  <c r="AA84" i="3" s="1"/>
  <c r="AA85" i="3" s="1"/>
  <c r="AA86" i="3" s="1"/>
  <c r="AA87" i="3" s="1"/>
  <c r="AA88" i="3" s="1"/>
  <c r="E89" i="3" s="1"/>
  <c r="W92" i="3"/>
  <c r="AS92" i="3" s="1"/>
  <c r="AS93" i="3" s="1"/>
  <c r="AS94" i="3" s="1"/>
  <c r="AS95" i="3" s="1"/>
  <c r="AS96" i="3" s="1"/>
  <c r="AS97" i="3" s="1"/>
  <c r="AS98" i="3" s="1"/>
  <c r="AS99" i="3" s="1"/>
  <c r="AS100" i="3" s="1"/>
  <c r="AS101" i="3" s="1"/>
  <c r="AS102" i="3" s="1"/>
  <c r="AS103" i="3" s="1"/>
  <c r="AS104" i="3" s="1"/>
  <c r="AS105" i="3" s="1"/>
  <c r="AS106" i="3" s="1"/>
  <c r="AS107" i="3" s="1"/>
  <c r="AS108" i="3" s="1"/>
  <c r="AS109" i="3" s="1"/>
  <c r="AS110" i="3" s="1"/>
  <c r="AS111" i="3" s="1"/>
  <c r="E112" i="3" s="1"/>
  <c r="BE92" i="3"/>
  <c r="BE93" i="3" s="1"/>
  <c r="BE94" i="3" s="1"/>
  <c r="BE95" i="3" s="1"/>
  <c r="BE96" i="3" s="1"/>
  <c r="BE97" i="3" s="1"/>
  <c r="BE98" i="3" s="1"/>
  <c r="BE99" i="3" s="1"/>
  <c r="BE100" i="3" s="1"/>
  <c r="BE101" i="3" s="1"/>
  <c r="BE102" i="3" s="1"/>
  <c r="BE103" i="3" s="1"/>
  <c r="BE104" i="3" s="1"/>
  <c r="BE105" i="3" s="1"/>
  <c r="BE106" i="3" s="1"/>
  <c r="BE107" i="3" s="1"/>
  <c r="BE108" i="3" s="1"/>
  <c r="BE109" i="3" s="1"/>
  <c r="BE110" i="3" s="1"/>
  <c r="BE111" i="3" s="1"/>
  <c r="BE112" i="3" s="1"/>
  <c r="E113" i="3" s="1"/>
  <c r="AH59" i="3"/>
  <c r="AH60" i="3" s="1"/>
  <c r="AH61" i="3" s="1"/>
  <c r="AH62" i="3" s="1"/>
  <c r="AH63" i="3" s="1"/>
  <c r="AH64" i="3" s="1"/>
  <c r="AH65" i="3" s="1"/>
  <c r="AH66" i="3" s="1"/>
  <c r="K67" i="3" s="1"/>
  <c r="AZ78" i="3"/>
  <c r="AZ79" i="3" s="1"/>
  <c r="AZ80" i="3" s="1"/>
  <c r="AZ81" i="3" s="1"/>
  <c r="AZ82" i="3" s="1"/>
  <c r="AZ83" i="3" s="1"/>
  <c r="AZ84" i="3" s="1"/>
  <c r="AZ85" i="3" s="1"/>
  <c r="AZ86" i="3" s="1"/>
  <c r="AZ87" i="3" s="1"/>
  <c r="K88" i="3" s="1"/>
  <c r="U88" i="3" s="1"/>
  <c r="V88" i="3" s="1"/>
  <c r="W90" i="3"/>
  <c r="BH90" i="3" s="1"/>
  <c r="BH91" i="3" s="1"/>
  <c r="BH92" i="3" s="1"/>
  <c r="BH93" i="3" s="1"/>
  <c r="BH94" i="3" s="1"/>
  <c r="BH95" i="3" s="1"/>
  <c r="BH96" i="3" s="1"/>
  <c r="BH97" i="3" s="1"/>
  <c r="BH98" i="3" s="1"/>
  <c r="BH99" i="3" s="1"/>
  <c r="BH100" i="3" s="1"/>
  <c r="BH101" i="3" s="1"/>
  <c r="BH102" i="3" s="1"/>
  <c r="BH103" i="3" s="1"/>
  <c r="BH104" i="3" s="1"/>
  <c r="BH105" i="3" s="1"/>
  <c r="BH106" i="3" s="1"/>
  <c r="BH107" i="3" s="1"/>
  <c r="BH108" i="3" s="1"/>
  <c r="BH109" i="3" s="1"/>
  <c r="BH110" i="3" s="1"/>
  <c r="BH111" i="3" s="1"/>
  <c r="BH112" i="3" s="1"/>
  <c r="K113" i="3" s="1"/>
  <c r="BG90" i="3"/>
  <c r="BG91" i="3" s="1"/>
  <c r="BG92" i="3" s="1"/>
  <c r="BG93" i="3" s="1"/>
  <c r="BG94" i="3" s="1"/>
  <c r="BG95" i="3" s="1"/>
  <c r="BG96" i="3" s="1"/>
  <c r="BG97" i="3" s="1"/>
  <c r="BG98" i="3" s="1"/>
  <c r="E99" i="3" s="1"/>
  <c r="U73" i="3"/>
  <c r="V73" i="3" s="1"/>
  <c r="U76" i="3"/>
  <c r="V76" i="3" s="1"/>
  <c r="W76" i="3" s="1"/>
  <c r="AI76" i="3" s="1"/>
  <c r="AI77" i="3" s="1"/>
  <c r="AI78" i="3" s="1"/>
  <c r="AI79" i="3" s="1"/>
  <c r="AI80" i="3" s="1"/>
  <c r="AI81" i="3" s="1"/>
  <c r="AI82" i="3" s="1"/>
  <c r="AI83" i="3" s="1"/>
  <c r="AI84" i="3" s="1"/>
  <c r="AI85" i="3" s="1"/>
  <c r="E86" i="3" s="1"/>
  <c r="W68" i="3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K85" i="3" s="1"/>
  <c r="AG68" i="3"/>
  <c r="AG69" i="3" s="1"/>
  <c r="AG70" i="3" s="1"/>
  <c r="AG71" i="3" s="1"/>
  <c r="AG72" i="3" s="1"/>
  <c r="AG73" i="3" s="1"/>
  <c r="AG74" i="3" s="1"/>
  <c r="AG75" i="3" s="1"/>
  <c r="AG76" i="3" s="1"/>
  <c r="AG77" i="3" s="1"/>
  <c r="AG78" i="3" s="1"/>
  <c r="AG79" i="3" s="1"/>
  <c r="AG80" i="3" s="1"/>
  <c r="AG81" i="3" s="1"/>
  <c r="AG82" i="3" s="1"/>
  <c r="AG83" i="3" s="1"/>
  <c r="AG84" i="3" s="1"/>
  <c r="AG85" i="3" s="1"/>
  <c r="AG86" i="3" s="1"/>
  <c r="AG87" i="3" s="1"/>
  <c r="AG88" i="3" s="1"/>
  <c r="AG89" i="3" s="1"/>
  <c r="AG90" i="3" s="1"/>
  <c r="AG91" i="3" s="1"/>
  <c r="AG92" i="3" s="1"/>
  <c r="AG93" i="3" s="1"/>
  <c r="AG94" i="3" s="1"/>
  <c r="AG95" i="3" s="1"/>
  <c r="E96" i="3" s="1"/>
  <c r="U75" i="3"/>
  <c r="V75" i="3" s="1"/>
  <c r="U86" i="3" l="1"/>
  <c r="V86" i="3" s="1"/>
  <c r="W86" i="3" s="1"/>
  <c r="W88" i="3"/>
  <c r="BC88" i="3"/>
  <c r="BC89" i="3" s="1"/>
  <c r="BC90" i="3" s="1"/>
  <c r="BC91" i="3" s="1"/>
  <c r="BC92" i="3" s="1"/>
  <c r="BC93" i="3" s="1"/>
  <c r="BC94" i="3" s="1"/>
  <c r="BC95" i="3" s="1"/>
  <c r="BC96" i="3" s="1"/>
  <c r="BC97" i="3" s="1"/>
  <c r="BC98" i="3" s="1"/>
  <c r="BC99" i="3" s="1"/>
  <c r="BC100" i="3" s="1"/>
  <c r="BC101" i="3" s="1"/>
  <c r="BC102" i="3" s="1"/>
  <c r="BC103" i="3" s="1"/>
  <c r="BC104" i="3" s="1"/>
  <c r="BC105" i="3" s="1"/>
  <c r="BC106" i="3" s="1"/>
  <c r="BC107" i="3" s="1"/>
  <c r="BC108" i="3" s="1"/>
  <c r="K109" i="3" s="1"/>
  <c r="W75" i="3"/>
  <c r="AW75" i="3" s="1"/>
  <c r="AW76" i="3" s="1"/>
  <c r="AW77" i="3" s="1"/>
  <c r="AW78" i="3" s="1"/>
  <c r="AW79" i="3" s="1"/>
  <c r="AW80" i="3" s="1"/>
  <c r="AW81" i="3" s="1"/>
  <c r="AW82" i="3" s="1"/>
  <c r="AW83" i="3" s="1"/>
  <c r="AW84" i="3" s="1"/>
  <c r="E85" i="3" s="1"/>
  <c r="AR75" i="3"/>
  <c r="AR76" i="3" s="1"/>
  <c r="AR77" i="3" s="1"/>
  <c r="AR78" i="3" s="1"/>
  <c r="AR79" i="3" s="1"/>
  <c r="AR80" i="3" s="1"/>
  <c r="AR81" i="3" s="1"/>
  <c r="AR82" i="3" s="1"/>
  <c r="AR83" i="3" s="1"/>
  <c r="AR84" i="3" s="1"/>
  <c r="AR85" i="3" s="1"/>
  <c r="AR86" i="3" s="1"/>
  <c r="AR87" i="3" s="1"/>
  <c r="AR88" i="3" s="1"/>
  <c r="AR89" i="3" s="1"/>
  <c r="AR90" i="3" s="1"/>
  <c r="AR91" i="3" s="1"/>
  <c r="AR92" i="3" s="1"/>
  <c r="AR93" i="3" s="1"/>
  <c r="AR94" i="3" s="1"/>
  <c r="E95" i="3" s="1"/>
  <c r="BD72" i="3"/>
  <c r="BD73" i="3" s="1"/>
  <c r="BD74" i="3" s="1"/>
  <c r="BD75" i="3" s="1"/>
  <c r="BD76" i="3" s="1"/>
  <c r="BD77" i="3" s="1"/>
  <c r="BD78" i="3" s="1"/>
  <c r="BD79" i="3" s="1"/>
  <c r="BD80" i="3" s="1"/>
  <c r="BD81" i="3" s="1"/>
  <c r="BD82" i="3" s="1"/>
  <c r="BD83" i="3" s="1"/>
  <c r="BD84" i="3" s="1"/>
  <c r="BD85" i="3" s="1"/>
  <c r="BD86" i="3" s="1"/>
  <c r="BD87" i="3" s="1"/>
  <c r="BD88" i="3" s="1"/>
  <c r="BD89" i="3" s="1"/>
  <c r="BD90" i="3" s="1"/>
  <c r="BD91" i="3" s="1"/>
  <c r="BD92" i="3" s="1"/>
  <c r="BD93" i="3" s="1"/>
  <c r="K94" i="3" s="1"/>
  <c r="U67" i="3"/>
  <c r="V67" i="3" s="1"/>
  <c r="U113" i="3"/>
  <c r="V113" i="3" s="1"/>
  <c r="W113" i="3" s="1"/>
  <c r="BE113" i="3"/>
  <c r="BE114" i="3" s="1"/>
  <c r="BE115" i="3" s="1"/>
  <c r="BE116" i="3" s="1"/>
  <c r="BE117" i="3" s="1"/>
  <c r="BE118" i="3" s="1"/>
  <c r="BE119" i="3" s="1"/>
  <c r="BE120" i="3" s="1"/>
  <c r="BE121" i="3" s="1"/>
  <c r="BE122" i="3" s="1"/>
  <c r="BE123" i="3" s="1"/>
  <c r="BE124" i="3" s="1"/>
  <c r="BE125" i="3" s="1"/>
  <c r="K126" i="3" s="1"/>
  <c r="U112" i="3"/>
  <c r="V112" i="3" s="1"/>
  <c r="W112" i="3" s="1"/>
  <c r="U114" i="3"/>
  <c r="V114" i="3" s="1"/>
  <c r="W114" i="3" s="1"/>
  <c r="BB114" i="3" s="1"/>
  <c r="BB115" i="3" s="1"/>
  <c r="E116" i="3" s="1"/>
  <c r="AP112" i="3"/>
  <c r="AP113" i="3" s="1"/>
  <c r="AP114" i="3" s="1"/>
  <c r="AP115" i="3" s="1"/>
  <c r="AP116" i="3" s="1"/>
  <c r="AP117" i="3" s="1"/>
  <c r="AP118" i="3" s="1"/>
  <c r="AP119" i="3" s="1"/>
  <c r="AP120" i="3" s="1"/>
  <c r="AP121" i="3" s="1"/>
  <c r="AP122" i="3" s="1"/>
  <c r="E123" i="3" s="1"/>
  <c r="BF77" i="3"/>
  <c r="BF78" i="3" s="1"/>
  <c r="BF79" i="3" s="1"/>
  <c r="BF80" i="3" s="1"/>
  <c r="BF81" i="3" s="1"/>
  <c r="BF82" i="3" s="1"/>
  <c r="BF83" i="3" s="1"/>
  <c r="BF84" i="3" s="1"/>
  <c r="BF85" i="3" s="1"/>
  <c r="BF86" i="3" s="1"/>
  <c r="K87" i="3" s="1"/>
  <c r="W73" i="3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K97" i="3" s="1"/>
  <c r="U97" i="3" s="1"/>
  <c r="V97" i="3" s="1"/>
  <c r="AE73" i="3"/>
  <c r="AE74" i="3" s="1"/>
  <c r="AE75" i="3" s="1"/>
  <c r="AE76" i="3" s="1"/>
  <c r="AE77" i="3" s="1"/>
  <c r="AE78" i="3" s="1"/>
  <c r="AE79" i="3" s="1"/>
  <c r="AE80" i="3" s="1"/>
  <c r="AE81" i="3" s="1"/>
  <c r="AE82" i="3" s="1"/>
  <c r="AE83" i="3" s="1"/>
  <c r="AE84" i="3" s="1"/>
  <c r="AE85" i="3" s="1"/>
  <c r="AE86" i="3" s="1"/>
  <c r="AE87" i="3" s="1"/>
  <c r="AE88" i="3" s="1"/>
  <c r="AE89" i="3" s="1"/>
  <c r="AE90" i="3" s="1"/>
  <c r="AE91" i="3" s="1"/>
  <c r="AE92" i="3" s="1"/>
  <c r="AE93" i="3" s="1"/>
  <c r="AE94" i="3" s="1"/>
  <c r="AE95" i="3" s="1"/>
  <c r="K96" i="3" s="1"/>
  <c r="U96" i="3" s="1"/>
  <c r="V96" i="3" s="1"/>
  <c r="BH113" i="3"/>
  <c r="BH114" i="3" s="1"/>
  <c r="BH115" i="3" s="1"/>
  <c r="K116" i="3" s="1"/>
  <c r="AZ88" i="3"/>
  <c r="AZ89" i="3" s="1"/>
  <c r="AZ90" i="3" s="1"/>
  <c r="AZ91" i="3" s="1"/>
  <c r="AZ92" i="3" s="1"/>
  <c r="AZ93" i="3" s="1"/>
  <c r="AZ94" i="3" s="1"/>
  <c r="AZ95" i="3" s="1"/>
  <c r="AZ96" i="3" s="1"/>
  <c r="AZ97" i="3" s="1"/>
  <c r="AZ98" i="3" s="1"/>
  <c r="AZ99" i="3" s="1"/>
  <c r="AZ100" i="3" s="1"/>
  <c r="AZ101" i="3" s="1"/>
  <c r="AZ102" i="3" s="1"/>
  <c r="AZ103" i="3" s="1"/>
  <c r="AZ104" i="3" s="1"/>
  <c r="AZ105" i="3" s="1"/>
  <c r="AZ106" i="3" s="1"/>
  <c r="AZ107" i="3" s="1"/>
  <c r="AZ108" i="3" s="1"/>
  <c r="AZ109" i="3" s="1"/>
  <c r="E110" i="3" s="1"/>
  <c r="AT86" i="3"/>
  <c r="AT87" i="3" s="1"/>
  <c r="AT88" i="3" s="1"/>
  <c r="AT89" i="3" s="1"/>
  <c r="AT90" i="3" s="1"/>
  <c r="AT91" i="3" s="1"/>
  <c r="AT92" i="3" s="1"/>
  <c r="AT93" i="3" s="1"/>
  <c r="AT94" i="3" s="1"/>
  <c r="AT95" i="3" s="1"/>
  <c r="AT96" i="3" s="1"/>
  <c r="AT97" i="3" s="1"/>
  <c r="AT98" i="3" s="1"/>
  <c r="AT99" i="3" s="1"/>
  <c r="AT100" i="3" s="1"/>
  <c r="AT101" i="3" s="1"/>
  <c r="AT102" i="3" s="1"/>
  <c r="AT103" i="3" s="1"/>
  <c r="AT104" i="3" s="1"/>
  <c r="AT105" i="3" s="1"/>
  <c r="AT106" i="3" s="1"/>
  <c r="AT107" i="3" s="1"/>
  <c r="AT108" i="3" s="1"/>
  <c r="AT109" i="3" s="1"/>
  <c r="AT110" i="3" s="1"/>
  <c r="E111" i="3" s="1"/>
  <c r="AD76" i="3"/>
  <c r="AD77" i="3" s="1"/>
  <c r="AD78" i="3" s="1"/>
  <c r="AD79" i="3" s="1"/>
  <c r="AD80" i="3" s="1"/>
  <c r="AD81" i="3" s="1"/>
  <c r="AD82" i="3" s="1"/>
  <c r="AD83" i="3" s="1"/>
  <c r="AD84" i="3" s="1"/>
  <c r="AD85" i="3" s="1"/>
  <c r="AD86" i="3" s="1"/>
  <c r="AD87" i="3" s="1"/>
  <c r="AD88" i="3" s="1"/>
  <c r="K89" i="3" s="1"/>
  <c r="U99" i="3"/>
  <c r="V99" i="3" s="1"/>
  <c r="W99" i="3" s="1"/>
  <c r="AC99" i="3" s="1"/>
  <c r="AC100" i="3" s="1"/>
  <c r="AC101" i="3" s="1"/>
  <c r="AC102" i="3" s="1"/>
  <c r="AC103" i="3" s="1"/>
  <c r="AC104" i="3" s="1"/>
  <c r="AC105" i="3" s="1"/>
  <c r="AC106" i="3" s="1"/>
  <c r="AC107" i="3" s="1"/>
  <c r="AC108" i="3" s="1"/>
  <c r="AC109" i="3" s="1"/>
  <c r="AC110" i="3" s="1"/>
  <c r="AC111" i="3" s="1"/>
  <c r="AC112" i="3" s="1"/>
  <c r="AC113" i="3" s="1"/>
  <c r="AC114" i="3" s="1"/>
  <c r="AC115" i="3" s="1"/>
  <c r="AC116" i="3" s="1"/>
  <c r="AC117" i="3" s="1"/>
  <c r="AC118" i="3" s="1"/>
  <c r="AC119" i="3" s="1"/>
  <c r="AC120" i="3" s="1"/>
  <c r="AC121" i="3" s="1"/>
  <c r="AC122" i="3" s="1"/>
  <c r="AC123" i="3" s="1"/>
  <c r="AC124" i="3" s="1"/>
  <c r="K125" i="3" s="1"/>
  <c r="U70" i="3"/>
  <c r="V70" i="3" s="1"/>
  <c r="W70" i="3" s="1"/>
  <c r="BA70" i="3" s="1"/>
  <c r="BA71" i="3" s="1"/>
  <c r="BA72" i="3" s="1"/>
  <c r="BA73" i="3" s="1"/>
  <c r="BA74" i="3" s="1"/>
  <c r="BA75" i="3" s="1"/>
  <c r="BA76" i="3" s="1"/>
  <c r="BA77" i="3" s="1"/>
  <c r="BA78" i="3" s="1"/>
  <c r="BA79" i="3" s="1"/>
  <c r="BA80" i="3" s="1"/>
  <c r="BA81" i="3" s="1"/>
  <c r="BA82" i="3" s="1"/>
  <c r="K83" i="3" s="1"/>
  <c r="U71" i="3"/>
  <c r="V71" i="3" s="1"/>
  <c r="W96" i="3" l="1"/>
  <c r="AG96" i="3"/>
  <c r="AG97" i="3" s="1"/>
  <c r="AG98" i="3" s="1"/>
  <c r="AG99" i="3" s="1"/>
  <c r="AG100" i="3" s="1"/>
  <c r="AG101" i="3" s="1"/>
  <c r="AG102" i="3" s="1"/>
  <c r="AG103" i="3" s="1"/>
  <c r="AG104" i="3" s="1"/>
  <c r="AG105" i="3" s="1"/>
  <c r="AG106" i="3" s="1"/>
  <c r="K107" i="3" s="1"/>
  <c r="W97" i="3"/>
  <c r="AU97" i="3"/>
  <c r="AU98" i="3" s="1"/>
  <c r="AU99" i="3" s="1"/>
  <c r="AU100" i="3" s="1"/>
  <c r="AU101" i="3" s="1"/>
  <c r="AU102" i="3" s="1"/>
  <c r="AU103" i="3" s="1"/>
  <c r="AU104" i="3" s="1"/>
  <c r="K105" i="3" s="1"/>
  <c r="U87" i="3"/>
  <c r="V87" i="3" s="1"/>
  <c r="U116" i="3"/>
  <c r="V116" i="3" s="1"/>
  <c r="W116" i="3" s="1"/>
  <c r="BH116" i="3" s="1"/>
  <c r="BH117" i="3" s="1"/>
  <c r="BH118" i="3" s="1"/>
  <c r="BH119" i="3" s="1"/>
  <c r="BH120" i="3" s="1"/>
  <c r="BH121" i="3" s="1"/>
  <c r="BH122" i="3" s="1"/>
  <c r="BH123" i="3" s="1"/>
  <c r="BH124" i="3" s="1"/>
  <c r="E125" i="3" s="1"/>
  <c r="AQ114" i="3"/>
  <c r="AQ115" i="3" s="1"/>
  <c r="AQ116" i="3" s="1"/>
  <c r="AQ117" i="3" s="1"/>
  <c r="AQ118" i="3" s="1"/>
  <c r="K119" i="3" s="1"/>
  <c r="AR95" i="3"/>
  <c r="AR96" i="3" s="1"/>
  <c r="AR97" i="3" s="1"/>
  <c r="AR98" i="3" s="1"/>
  <c r="AR99" i="3" s="1"/>
  <c r="AR100" i="3" s="1"/>
  <c r="AR101" i="3" s="1"/>
  <c r="AR102" i="3" s="1"/>
  <c r="AR103" i="3" s="1"/>
  <c r="K104" i="3" s="1"/>
  <c r="U95" i="3"/>
  <c r="V95" i="3" s="1"/>
  <c r="W95" i="3" s="1"/>
  <c r="AN95" i="3" s="1"/>
  <c r="AN96" i="3" s="1"/>
  <c r="AN97" i="3" s="1"/>
  <c r="AN98" i="3" s="1"/>
  <c r="AN99" i="3" s="1"/>
  <c r="AN100" i="3" s="1"/>
  <c r="AN101" i="3" s="1"/>
  <c r="AN102" i="3" s="1"/>
  <c r="AN103" i="3" s="1"/>
  <c r="AN104" i="3" s="1"/>
  <c r="AN105" i="3" s="1"/>
  <c r="E106" i="3" s="1"/>
  <c r="BG99" i="3"/>
  <c r="BG100" i="3" s="1"/>
  <c r="BG101" i="3" s="1"/>
  <c r="BG102" i="3" s="1"/>
  <c r="BG103" i="3" s="1"/>
  <c r="BG104" i="3" s="1"/>
  <c r="BG105" i="3" s="1"/>
  <c r="BG106" i="3" s="1"/>
  <c r="BG107" i="3" s="1"/>
  <c r="BG108" i="3" s="1"/>
  <c r="BG109" i="3" s="1"/>
  <c r="BG110" i="3" s="1"/>
  <c r="BG111" i="3" s="1"/>
  <c r="BG112" i="3" s="1"/>
  <c r="BG113" i="3" s="1"/>
  <c r="BG114" i="3" s="1"/>
  <c r="BG115" i="3" s="1"/>
  <c r="BG116" i="3" s="1"/>
  <c r="BG117" i="3" s="1"/>
  <c r="BG118" i="3" s="1"/>
  <c r="BG119" i="3" s="1"/>
  <c r="BG120" i="3" s="1"/>
  <c r="BG121" i="3" s="1"/>
  <c r="BG122" i="3" s="1"/>
  <c r="K123" i="3" s="1"/>
  <c r="U123" i="3" s="1"/>
  <c r="V123" i="3" s="1"/>
  <c r="U85" i="3"/>
  <c r="V85" i="3" s="1"/>
  <c r="W85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1" i="3" s="1"/>
  <c r="AJ102" i="3" s="1"/>
  <c r="AJ103" i="3" s="1"/>
  <c r="AJ104" i="3" s="1"/>
  <c r="E105" i="3" s="1"/>
  <c r="U89" i="3"/>
  <c r="V89" i="3" s="1"/>
  <c r="AS112" i="3"/>
  <c r="AS113" i="3" s="1"/>
  <c r="AS114" i="3" s="1"/>
  <c r="AS115" i="3" s="1"/>
  <c r="AS116" i="3" s="1"/>
  <c r="AS117" i="3" s="1"/>
  <c r="AS118" i="3" s="1"/>
  <c r="AS119" i="3" s="1"/>
  <c r="E120" i="3" s="1"/>
  <c r="AI86" i="3"/>
  <c r="AI87" i="3" s="1"/>
  <c r="AI88" i="3" s="1"/>
  <c r="AI89" i="3" s="1"/>
  <c r="AI90" i="3" s="1"/>
  <c r="AI91" i="3" s="1"/>
  <c r="AI92" i="3" s="1"/>
  <c r="AI93" i="3" s="1"/>
  <c r="AI94" i="3" s="1"/>
  <c r="AI95" i="3" s="1"/>
  <c r="AI96" i="3" s="1"/>
  <c r="AI97" i="3" s="1"/>
  <c r="AI98" i="3" s="1"/>
  <c r="AI99" i="3" s="1"/>
  <c r="AI100" i="3" s="1"/>
  <c r="AI101" i="3" s="1"/>
  <c r="AI102" i="3" s="1"/>
  <c r="AI103" i="3" s="1"/>
  <c r="AI104" i="3" s="1"/>
  <c r="AI105" i="3" s="1"/>
  <c r="AI106" i="3" s="1"/>
  <c r="AI107" i="3" s="1"/>
  <c r="AI108" i="3" s="1"/>
  <c r="AI109" i="3" s="1"/>
  <c r="K110" i="3" s="1"/>
  <c r="U110" i="3" s="1"/>
  <c r="V110" i="3" s="1"/>
  <c r="AE96" i="3"/>
  <c r="AE97" i="3" s="1"/>
  <c r="AE98" i="3" s="1"/>
  <c r="AE99" i="3" s="1"/>
  <c r="AE100" i="3" s="1"/>
  <c r="AE101" i="3" s="1"/>
  <c r="AE102" i="3" s="1"/>
  <c r="AE103" i="3" s="1"/>
  <c r="E104" i="3" s="1"/>
  <c r="W71" i="3"/>
  <c r="AX71" i="3" s="1"/>
  <c r="AX72" i="3" s="1"/>
  <c r="AX73" i="3" s="1"/>
  <c r="AX74" i="3" s="1"/>
  <c r="AX75" i="3" s="1"/>
  <c r="AX76" i="3" s="1"/>
  <c r="AX77" i="3" s="1"/>
  <c r="AX78" i="3" s="1"/>
  <c r="AX79" i="3" s="1"/>
  <c r="AX80" i="3" s="1"/>
  <c r="AX81" i="3" s="1"/>
  <c r="AX82" i="3" s="1"/>
  <c r="AX83" i="3" s="1"/>
  <c r="AX84" i="3" s="1"/>
  <c r="AX85" i="3" s="1"/>
  <c r="AX86" i="3" s="1"/>
  <c r="AX87" i="3" s="1"/>
  <c r="AX88" i="3" s="1"/>
  <c r="AX89" i="3" s="1"/>
  <c r="AX90" i="3" s="1"/>
  <c r="AX91" i="3" s="1"/>
  <c r="AX92" i="3" s="1"/>
  <c r="AX93" i="3" s="1"/>
  <c r="E94" i="3" s="1"/>
  <c r="AL71" i="3"/>
  <c r="AL72" i="3" s="1"/>
  <c r="AL73" i="3" s="1"/>
  <c r="AL74" i="3" s="1"/>
  <c r="AL75" i="3" s="1"/>
  <c r="AL76" i="3" s="1"/>
  <c r="AL77" i="3" s="1"/>
  <c r="AL78" i="3" s="1"/>
  <c r="AL79" i="3" s="1"/>
  <c r="AL80" i="3" s="1"/>
  <c r="AL81" i="3" s="1"/>
  <c r="AL82" i="3" s="1"/>
  <c r="AL83" i="3" s="1"/>
  <c r="K84" i="3" s="1"/>
  <c r="U83" i="3"/>
  <c r="V83" i="3" s="1"/>
  <c r="AF97" i="3"/>
  <c r="AF98" i="3" s="1"/>
  <c r="AF99" i="3" s="1"/>
  <c r="AF100" i="3" s="1"/>
  <c r="AF101" i="3" s="1"/>
  <c r="AF102" i="3" s="1"/>
  <c r="AF103" i="3" s="1"/>
  <c r="AF104" i="3" s="1"/>
  <c r="AF105" i="3" s="1"/>
  <c r="AF106" i="3" s="1"/>
  <c r="E107" i="3" s="1"/>
  <c r="AV70" i="3"/>
  <c r="AV71" i="3" s="1"/>
  <c r="AV72" i="3" s="1"/>
  <c r="AV73" i="3" s="1"/>
  <c r="AV74" i="3" s="1"/>
  <c r="AV75" i="3" s="1"/>
  <c r="AV76" i="3" s="1"/>
  <c r="AV77" i="3" s="1"/>
  <c r="AV78" i="3" s="1"/>
  <c r="AV79" i="3" s="1"/>
  <c r="AV80" i="3" s="1"/>
  <c r="AV81" i="3" s="1"/>
  <c r="AV82" i="3" s="1"/>
  <c r="AV83" i="3" s="1"/>
  <c r="AV84" i="3" s="1"/>
  <c r="AV85" i="3" s="1"/>
  <c r="AV86" i="3" s="1"/>
  <c r="AV87" i="3" s="1"/>
  <c r="AV88" i="3" s="1"/>
  <c r="AV89" i="3" s="1"/>
  <c r="AV90" i="3" s="1"/>
  <c r="AV91" i="3" s="1"/>
  <c r="AV92" i="3" s="1"/>
  <c r="K93" i="3" s="1"/>
  <c r="W67" i="3"/>
  <c r="AH67" i="3" s="1"/>
  <c r="AH68" i="3" s="1"/>
  <c r="AH69" i="3" s="1"/>
  <c r="AH70" i="3" s="1"/>
  <c r="AH71" i="3" s="1"/>
  <c r="AH72" i="3" s="1"/>
  <c r="AH73" i="3" s="1"/>
  <c r="AH74" i="3" s="1"/>
  <c r="AH75" i="3" s="1"/>
  <c r="AH76" i="3" s="1"/>
  <c r="AH77" i="3" s="1"/>
  <c r="AH78" i="3" s="1"/>
  <c r="AH79" i="3" s="1"/>
  <c r="AH80" i="3" s="1"/>
  <c r="AH81" i="3" s="1"/>
  <c r="AH82" i="3" s="1"/>
  <c r="AH83" i="3" s="1"/>
  <c r="AH84" i="3" s="1"/>
  <c r="AH85" i="3" s="1"/>
  <c r="AH86" i="3" s="1"/>
  <c r="AH87" i="3" s="1"/>
  <c r="AH88" i="3" s="1"/>
  <c r="AH89" i="3" s="1"/>
  <c r="AH90" i="3" s="1"/>
  <c r="AH91" i="3" s="1"/>
  <c r="AH92" i="3" s="1"/>
  <c r="E93" i="3" s="1"/>
  <c r="AB67" i="3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E84" i="3" s="1"/>
  <c r="W123" i="3" l="1"/>
  <c r="AP123" i="3"/>
  <c r="AP124" i="3" s="1"/>
  <c r="AP125" i="3" s="1"/>
  <c r="AP126" i="3" s="1"/>
  <c r="AP127" i="3" s="1"/>
  <c r="AP128" i="3" s="1"/>
  <c r="U125" i="3"/>
  <c r="V125" i="3" s="1"/>
  <c r="W125" i="3" s="1"/>
  <c r="AC125" i="3" s="1"/>
  <c r="AC126" i="3" s="1"/>
  <c r="AC127" i="3" s="1"/>
  <c r="AC128" i="3" s="1"/>
  <c r="W110" i="3"/>
  <c r="AI110" i="3" s="1"/>
  <c r="AI111" i="3" s="1"/>
  <c r="AI112" i="3" s="1"/>
  <c r="AI113" i="3" s="1"/>
  <c r="AI114" i="3" s="1"/>
  <c r="AI115" i="3" s="1"/>
  <c r="AI116" i="3" s="1"/>
  <c r="AI117" i="3" s="1"/>
  <c r="AI118" i="3" s="1"/>
  <c r="AI119" i="3" s="1"/>
  <c r="AI120" i="3" s="1"/>
  <c r="AI121" i="3" s="1"/>
  <c r="AI122" i="3" s="1"/>
  <c r="AI123" i="3" s="1"/>
  <c r="AI124" i="3" s="1"/>
  <c r="AI125" i="3" s="1"/>
  <c r="AI126" i="3" s="1"/>
  <c r="AI127" i="3" s="1"/>
  <c r="AI128" i="3" s="1"/>
  <c r="AZ110" i="3"/>
  <c r="AZ111" i="3" s="1"/>
  <c r="AZ112" i="3" s="1"/>
  <c r="AZ113" i="3" s="1"/>
  <c r="AZ114" i="3" s="1"/>
  <c r="AZ115" i="3" s="1"/>
  <c r="AZ116" i="3" s="1"/>
  <c r="AZ117" i="3" s="1"/>
  <c r="AZ118" i="3" s="1"/>
  <c r="AZ119" i="3" s="1"/>
  <c r="AZ120" i="3" s="1"/>
  <c r="AZ121" i="3" s="1"/>
  <c r="AZ122" i="3" s="1"/>
  <c r="AZ123" i="3" s="1"/>
  <c r="K124" i="3" s="1"/>
  <c r="U84" i="3"/>
  <c r="V84" i="3" s="1"/>
  <c r="W84" i="3" s="1"/>
  <c r="AL84" i="3" s="1"/>
  <c r="AL85" i="3" s="1"/>
  <c r="AL86" i="3" s="1"/>
  <c r="AL87" i="3" s="1"/>
  <c r="AL88" i="3" s="1"/>
  <c r="AL89" i="3" s="1"/>
  <c r="AL90" i="3" s="1"/>
  <c r="AL91" i="3" s="1"/>
  <c r="AL92" i="3" s="1"/>
  <c r="AL93" i="3" s="1"/>
  <c r="AL94" i="3" s="1"/>
  <c r="AL95" i="3" s="1"/>
  <c r="AL96" i="3" s="1"/>
  <c r="AL97" i="3" s="1"/>
  <c r="AL98" i="3" s="1"/>
  <c r="AL99" i="3" s="1"/>
  <c r="E100" i="3" s="1"/>
  <c r="AV93" i="3"/>
  <c r="AV94" i="3" s="1"/>
  <c r="AV95" i="3" s="1"/>
  <c r="AV96" i="3" s="1"/>
  <c r="AV97" i="3" s="1"/>
  <c r="AV98" i="3" s="1"/>
  <c r="AV99" i="3" s="1"/>
  <c r="AV100" i="3" s="1"/>
  <c r="AV101" i="3" s="1"/>
  <c r="AV102" i="3" s="1"/>
  <c r="E103" i="3" s="1"/>
  <c r="U107" i="3"/>
  <c r="V107" i="3" s="1"/>
  <c r="W107" i="3" s="1"/>
  <c r="BB116" i="3"/>
  <c r="BB117" i="3" s="1"/>
  <c r="BB118" i="3" s="1"/>
  <c r="BB119" i="3" s="1"/>
  <c r="K120" i="3" s="1"/>
  <c r="U119" i="3"/>
  <c r="V119" i="3" s="1"/>
  <c r="W89" i="3"/>
  <c r="AD89" i="3" s="1"/>
  <c r="AD90" i="3" s="1"/>
  <c r="AD91" i="3" s="1"/>
  <c r="AD92" i="3" s="1"/>
  <c r="AD93" i="3" s="1"/>
  <c r="AD94" i="3" s="1"/>
  <c r="AD95" i="3" s="1"/>
  <c r="AD96" i="3" s="1"/>
  <c r="AD97" i="3" s="1"/>
  <c r="AD98" i="3" s="1"/>
  <c r="AD99" i="3" s="1"/>
  <c r="AD100" i="3" s="1"/>
  <c r="AD101" i="3" s="1"/>
  <c r="AD102" i="3" s="1"/>
  <c r="AD103" i="3" s="1"/>
  <c r="AD104" i="3" s="1"/>
  <c r="AD105" i="3" s="1"/>
  <c r="AD106" i="3" s="1"/>
  <c r="AD107" i="3" s="1"/>
  <c r="E108" i="3" s="1"/>
  <c r="AA89" i="3"/>
  <c r="AA90" i="3" s="1"/>
  <c r="AA91" i="3" s="1"/>
  <c r="AA92" i="3" s="1"/>
  <c r="AA93" i="3" s="1"/>
  <c r="AA94" i="3" s="1"/>
  <c r="AA95" i="3" s="1"/>
  <c r="AA96" i="3" s="1"/>
  <c r="AA97" i="3" s="1"/>
  <c r="AA98" i="3" s="1"/>
  <c r="AA99" i="3" s="1"/>
  <c r="AA100" i="3" s="1"/>
  <c r="AA101" i="3" s="1"/>
  <c r="AA102" i="3" s="1"/>
  <c r="AA103" i="3" s="1"/>
  <c r="AA104" i="3" s="1"/>
  <c r="AA105" i="3" s="1"/>
  <c r="AA106" i="3" s="1"/>
  <c r="AA107" i="3" s="1"/>
  <c r="AA108" i="3" s="1"/>
  <c r="AA109" i="3" s="1"/>
  <c r="AA110" i="3" s="1"/>
  <c r="K111" i="3" s="1"/>
  <c r="U93" i="3"/>
  <c r="V93" i="3" s="1"/>
  <c r="W93" i="3" s="1"/>
  <c r="U94" i="3"/>
  <c r="V94" i="3" s="1"/>
  <c r="W94" i="3" s="1"/>
  <c r="BD94" i="3" s="1"/>
  <c r="BD95" i="3" s="1"/>
  <c r="BD96" i="3" s="1"/>
  <c r="BD97" i="3" s="1"/>
  <c r="BD98" i="3" s="1"/>
  <c r="BD99" i="3" s="1"/>
  <c r="BD100" i="3" s="1"/>
  <c r="BD101" i="3" s="1"/>
  <c r="E102" i="3" s="1"/>
  <c r="W87" i="3"/>
  <c r="BF87" i="3" s="1"/>
  <c r="BF88" i="3" s="1"/>
  <c r="BF89" i="3" s="1"/>
  <c r="BF90" i="3" s="1"/>
  <c r="BF91" i="3" s="1"/>
  <c r="BF92" i="3" s="1"/>
  <c r="BF93" i="3" s="1"/>
  <c r="BF94" i="3" s="1"/>
  <c r="BF95" i="3" s="1"/>
  <c r="BF96" i="3" s="1"/>
  <c r="BF97" i="3" s="1"/>
  <c r="BF98" i="3" s="1"/>
  <c r="BF99" i="3" s="1"/>
  <c r="BF100" i="3" s="1"/>
  <c r="BF101" i="3" s="1"/>
  <c r="BF102" i="3" s="1"/>
  <c r="BF103" i="3" s="1"/>
  <c r="BF104" i="3" s="1"/>
  <c r="BF105" i="3" s="1"/>
  <c r="BF106" i="3" s="1"/>
  <c r="BF107" i="3" s="1"/>
  <c r="BF108" i="3" s="1"/>
  <c r="E109" i="3" s="1"/>
  <c r="AK87" i="3"/>
  <c r="AK88" i="3" s="1"/>
  <c r="AK89" i="3" s="1"/>
  <c r="AK90" i="3" s="1"/>
  <c r="AK91" i="3" s="1"/>
  <c r="AK92" i="3" s="1"/>
  <c r="AK93" i="3" s="1"/>
  <c r="AK94" i="3" s="1"/>
  <c r="AK95" i="3" s="1"/>
  <c r="AK96" i="3" s="1"/>
  <c r="AK97" i="3" s="1"/>
  <c r="AK98" i="3" s="1"/>
  <c r="AK99" i="3" s="1"/>
  <c r="AK100" i="3" s="1"/>
  <c r="AK101" i="3" s="1"/>
  <c r="AK102" i="3" s="1"/>
  <c r="AK103" i="3" s="1"/>
  <c r="AK104" i="3" s="1"/>
  <c r="AK105" i="3" s="1"/>
  <c r="AK106" i="3" s="1"/>
  <c r="AK107" i="3" s="1"/>
  <c r="K108" i="3" s="1"/>
  <c r="U120" i="3"/>
  <c r="V120" i="3" s="1"/>
  <c r="W120" i="3" s="1"/>
  <c r="W83" i="3"/>
  <c r="BA83" i="3" s="1"/>
  <c r="BA84" i="3" s="1"/>
  <c r="BA85" i="3" s="1"/>
  <c r="BA86" i="3" s="1"/>
  <c r="BA87" i="3" s="1"/>
  <c r="BA88" i="3" s="1"/>
  <c r="BA89" i="3" s="1"/>
  <c r="BA90" i="3" s="1"/>
  <c r="BA91" i="3" s="1"/>
  <c r="BA92" i="3" s="1"/>
  <c r="BA93" i="3" s="1"/>
  <c r="BA94" i="3" s="1"/>
  <c r="BA95" i="3" s="1"/>
  <c r="BA96" i="3" s="1"/>
  <c r="BA97" i="3" s="1"/>
  <c r="BA98" i="3" s="1"/>
  <c r="BA99" i="3" s="1"/>
  <c r="BA100" i="3" s="1"/>
  <c r="E101" i="3" s="1"/>
  <c r="AM83" i="3"/>
  <c r="AM84" i="3" s="1"/>
  <c r="AM85" i="3" s="1"/>
  <c r="AM86" i="3" s="1"/>
  <c r="AM87" i="3" s="1"/>
  <c r="AM88" i="3" s="1"/>
  <c r="AM89" i="3" s="1"/>
  <c r="AM90" i="3" s="1"/>
  <c r="AM91" i="3" s="1"/>
  <c r="AM92" i="3" s="1"/>
  <c r="AM93" i="3" s="1"/>
  <c r="AM94" i="3" s="1"/>
  <c r="AM95" i="3" s="1"/>
  <c r="AM96" i="3" s="1"/>
  <c r="AM97" i="3" s="1"/>
  <c r="AM98" i="3" s="1"/>
  <c r="AM99" i="3" s="1"/>
  <c r="K100" i="3" s="1"/>
  <c r="U104" i="3"/>
  <c r="V104" i="3" s="1"/>
  <c r="W104" i="3" s="1"/>
  <c r="AR104" i="3" s="1"/>
  <c r="AR105" i="3" s="1"/>
  <c r="AR106" i="3" s="1"/>
  <c r="AR107" i="3" s="1"/>
  <c r="AR108" i="3" s="1"/>
  <c r="AR109" i="3" s="1"/>
  <c r="AR110" i="3" s="1"/>
  <c r="AR111" i="3" s="1"/>
  <c r="AR112" i="3" s="1"/>
  <c r="AR113" i="3" s="1"/>
  <c r="AR114" i="3" s="1"/>
  <c r="AR115" i="3" s="1"/>
  <c r="AR116" i="3" s="1"/>
  <c r="AR117" i="3" s="1"/>
  <c r="AR118" i="3" s="1"/>
  <c r="AR119" i="3" s="1"/>
  <c r="AR120" i="3" s="1"/>
  <c r="AR121" i="3" s="1"/>
  <c r="AR122" i="3" s="1"/>
  <c r="AR123" i="3" s="1"/>
  <c r="AR124" i="3" s="1"/>
  <c r="AR125" i="3" s="1"/>
  <c r="AR126" i="3" s="1"/>
  <c r="AR127" i="3" s="1"/>
  <c r="AR128" i="3" s="1"/>
  <c r="U105" i="3"/>
  <c r="V105" i="3" s="1"/>
  <c r="W105" i="3" s="1"/>
  <c r="AU105" i="3" s="1"/>
  <c r="AU106" i="3" s="1"/>
  <c r="AU107" i="3" s="1"/>
  <c r="AU108" i="3" s="1"/>
  <c r="AU109" i="3" s="1"/>
  <c r="AU110" i="3" s="1"/>
  <c r="AU111" i="3" s="1"/>
  <c r="AU112" i="3" s="1"/>
  <c r="AU113" i="3" s="1"/>
  <c r="AU114" i="3" s="1"/>
  <c r="AU115" i="3" s="1"/>
  <c r="AU116" i="3" s="1"/>
  <c r="AU117" i="3" s="1"/>
  <c r="AU118" i="3" s="1"/>
  <c r="AU119" i="3" s="1"/>
  <c r="AU120" i="3" s="1"/>
  <c r="AU121" i="3" s="1"/>
  <c r="AU122" i="3" s="1"/>
  <c r="AU123" i="3" s="1"/>
  <c r="AU124" i="3" s="1"/>
  <c r="AU125" i="3" s="1"/>
  <c r="AU126" i="3" s="1"/>
  <c r="AU127" i="3" s="1"/>
  <c r="AU128" i="3" s="1"/>
  <c r="AW85" i="3"/>
  <c r="AW86" i="3" s="1"/>
  <c r="AW87" i="3" s="1"/>
  <c r="AW88" i="3" s="1"/>
  <c r="AW89" i="3" s="1"/>
  <c r="AW90" i="3" s="1"/>
  <c r="AW91" i="3" s="1"/>
  <c r="AW92" i="3" s="1"/>
  <c r="AW93" i="3" s="1"/>
  <c r="AW94" i="3" s="1"/>
  <c r="AW95" i="3" s="1"/>
  <c r="AW96" i="3" s="1"/>
  <c r="AW97" i="3" s="1"/>
  <c r="AW98" i="3" s="1"/>
  <c r="AW99" i="3" s="1"/>
  <c r="AW100" i="3" s="1"/>
  <c r="AW101" i="3" s="1"/>
  <c r="AW102" i="3" s="1"/>
  <c r="AW103" i="3" s="1"/>
  <c r="AW104" i="3" s="1"/>
  <c r="AW105" i="3" s="1"/>
  <c r="K106" i="3" s="1"/>
  <c r="BG123" i="3"/>
  <c r="BG124" i="3" s="1"/>
  <c r="BG125" i="3" s="1"/>
  <c r="BG126" i="3" s="1"/>
  <c r="BG127" i="3" s="1"/>
  <c r="BG128" i="3" s="1"/>
  <c r="AG107" i="3"/>
  <c r="AG108" i="3" s="1"/>
  <c r="AG109" i="3" s="1"/>
  <c r="AG110" i="3" s="1"/>
  <c r="AG111" i="3" s="1"/>
  <c r="AG112" i="3" s="1"/>
  <c r="AG113" i="3" s="1"/>
  <c r="AG114" i="3" s="1"/>
  <c r="AG115" i="3" s="1"/>
  <c r="AG116" i="3" s="1"/>
  <c r="K117" i="3" s="1"/>
  <c r="AR129" i="3" l="1"/>
  <c r="AR130" i="3" s="1"/>
  <c r="E131" i="3" s="1"/>
  <c r="AU129" i="3"/>
  <c r="AU130" i="3" s="1"/>
  <c r="AU131" i="3" s="1"/>
  <c r="AU132" i="3" s="1"/>
  <c r="AU133" i="3" s="1"/>
  <c r="AU134" i="3" s="1"/>
  <c r="AU135" i="3" s="1"/>
  <c r="AU136" i="3" s="1"/>
  <c r="AU137" i="3" s="1"/>
  <c r="E138" i="3" s="1"/>
  <c r="AI129" i="3"/>
  <c r="AI130" i="3" s="1"/>
  <c r="AI131" i="3" s="1"/>
  <c r="AI132" i="3" s="1"/>
  <c r="AI133" i="3" s="1"/>
  <c r="AI134" i="3" s="1"/>
  <c r="AI135" i="3" s="1"/>
  <c r="AI136" i="3" s="1"/>
  <c r="AI137" i="3" s="1"/>
  <c r="AI138" i="3" s="1"/>
  <c r="E139" i="3" s="1"/>
  <c r="U100" i="3"/>
  <c r="V100" i="3" s="1"/>
  <c r="W100" i="3" s="1"/>
  <c r="AF107" i="3"/>
  <c r="AF108" i="3" s="1"/>
  <c r="AF109" i="3" s="1"/>
  <c r="AF110" i="3" s="1"/>
  <c r="AF111" i="3" s="1"/>
  <c r="AF112" i="3" s="1"/>
  <c r="AF113" i="3" s="1"/>
  <c r="AF114" i="3" s="1"/>
  <c r="AF115" i="3" s="1"/>
  <c r="AF116" i="3" s="1"/>
  <c r="AF117" i="3" s="1"/>
  <c r="AF118" i="3" s="1"/>
  <c r="AF119" i="3" s="1"/>
  <c r="AF120" i="3" s="1"/>
  <c r="AF121" i="3" s="1"/>
  <c r="AF122" i="3" s="1"/>
  <c r="AF123" i="3" s="1"/>
  <c r="AF124" i="3" s="1"/>
  <c r="AF125" i="3" s="1"/>
  <c r="AF126" i="3" s="1"/>
  <c r="K127" i="3" s="1"/>
  <c r="U103" i="3"/>
  <c r="V103" i="3" s="1"/>
  <c r="W103" i="3" s="1"/>
  <c r="AB84" i="3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K102" i="3" s="1"/>
  <c r="BG129" i="3"/>
  <c r="BG130" i="3" s="1"/>
  <c r="BG131" i="3" s="1"/>
  <c r="BG132" i="3" s="1"/>
  <c r="BG133" i="3" s="1"/>
  <c r="BG134" i="3" s="1"/>
  <c r="BG135" i="3" s="1"/>
  <c r="BG136" i="3" s="1"/>
  <c r="BG137" i="3" s="1"/>
  <c r="BG138" i="3" s="1"/>
  <c r="BG139" i="3" s="1"/>
  <c r="BG140" i="3" s="1"/>
  <c r="BG141" i="3" s="1"/>
  <c r="BG142" i="3" s="1"/>
  <c r="BG143" i="3" s="1"/>
  <c r="BG144" i="3" s="1"/>
  <c r="BG145" i="3" s="1"/>
  <c r="BG146" i="3" s="1"/>
  <c r="BG147" i="3" s="1"/>
  <c r="BG148" i="3" s="1"/>
  <c r="BG149" i="3" s="1"/>
  <c r="BG150" i="3" s="1"/>
  <c r="BG151" i="3" s="1"/>
  <c r="BG152" i="3" s="1"/>
  <c r="BG153" i="3" s="1"/>
  <c r="K154" i="3" s="1"/>
  <c r="AJ105" i="3"/>
  <c r="AJ106" i="3" s="1"/>
  <c r="AJ107" i="3" s="1"/>
  <c r="AJ108" i="3" s="1"/>
  <c r="AJ109" i="3" s="1"/>
  <c r="AJ110" i="3" s="1"/>
  <c r="AJ111" i="3" s="1"/>
  <c r="AJ112" i="3" s="1"/>
  <c r="AJ113" i="3" s="1"/>
  <c r="AJ114" i="3" s="1"/>
  <c r="AJ115" i="3" s="1"/>
  <c r="AJ116" i="3" s="1"/>
  <c r="E117" i="3" s="1"/>
  <c r="AX94" i="3"/>
  <c r="AX95" i="3" s="1"/>
  <c r="AX96" i="3" s="1"/>
  <c r="AX97" i="3" s="1"/>
  <c r="AX98" i="3" s="1"/>
  <c r="AX99" i="3" s="1"/>
  <c r="AX100" i="3" s="1"/>
  <c r="AX101" i="3" s="1"/>
  <c r="AX102" i="3" s="1"/>
  <c r="K103" i="3" s="1"/>
  <c r="AH93" i="3"/>
  <c r="AH94" i="3" s="1"/>
  <c r="AH95" i="3" s="1"/>
  <c r="AH96" i="3" s="1"/>
  <c r="AH97" i="3" s="1"/>
  <c r="AH98" i="3" s="1"/>
  <c r="AH99" i="3" s="1"/>
  <c r="AH100" i="3" s="1"/>
  <c r="K101" i="3" s="1"/>
  <c r="U111" i="3"/>
  <c r="V111" i="3" s="1"/>
  <c r="AC129" i="3"/>
  <c r="AC130" i="3" s="1"/>
  <c r="AC131" i="3" s="1"/>
  <c r="AC132" i="3" s="1"/>
  <c r="AC133" i="3" s="1"/>
  <c r="AC134" i="3" s="1"/>
  <c r="AC135" i="3" s="1"/>
  <c r="AC136" i="3" s="1"/>
  <c r="AC137" i="3" s="1"/>
  <c r="AC138" i="3" s="1"/>
  <c r="AC139" i="3" s="1"/>
  <c r="AC140" i="3" s="1"/>
  <c r="AC141" i="3" s="1"/>
  <c r="AC142" i="3" s="1"/>
  <c r="AC143" i="3" s="1"/>
  <c r="AC144" i="3" s="1"/>
  <c r="AC145" i="3" s="1"/>
  <c r="AC146" i="3" s="1"/>
  <c r="AC147" i="3" s="1"/>
  <c r="AC148" i="3" s="1"/>
  <c r="AC149" i="3" s="1"/>
  <c r="AC150" i="3" s="1"/>
  <c r="AC151" i="3" s="1"/>
  <c r="E152" i="3" s="1"/>
  <c r="U108" i="3"/>
  <c r="V108" i="3" s="1"/>
  <c r="W108" i="3" s="1"/>
  <c r="AK108" i="3" s="1"/>
  <c r="AK109" i="3" s="1"/>
  <c r="AK110" i="3" s="1"/>
  <c r="AK111" i="3" s="1"/>
  <c r="AK112" i="3" s="1"/>
  <c r="AK113" i="3" s="1"/>
  <c r="AK114" i="3" s="1"/>
  <c r="K115" i="3" s="1"/>
  <c r="U106" i="3"/>
  <c r="V106" i="3" s="1"/>
  <c r="W119" i="3"/>
  <c r="AQ119" i="3" s="1"/>
  <c r="AQ120" i="3" s="1"/>
  <c r="AQ121" i="3" s="1"/>
  <c r="AQ122" i="3" s="1"/>
  <c r="AQ123" i="3" s="1"/>
  <c r="AQ124" i="3" s="1"/>
  <c r="AQ125" i="3" s="1"/>
  <c r="AQ126" i="3" s="1"/>
  <c r="AQ127" i="3" s="1"/>
  <c r="AQ128" i="3" s="1"/>
  <c r="AY119" i="3"/>
  <c r="AY120" i="3" s="1"/>
  <c r="AY121" i="3" s="1"/>
  <c r="AY122" i="3" s="1"/>
  <c r="AY123" i="3" s="1"/>
  <c r="AY124" i="3" s="1"/>
  <c r="AY125" i="3" s="1"/>
  <c r="AY126" i="3" s="1"/>
  <c r="AY127" i="3" s="1"/>
  <c r="AY128" i="3" s="1"/>
  <c r="BH125" i="3"/>
  <c r="BH126" i="3" s="1"/>
  <c r="BH127" i="3" s="1"/>
  <c r="BH128" i="3" s="1"/>
  <c r="AE104" i="3"/>
  <c r="AE105" i="3" s="1"/>
  <c r="AE106" i="3" s="1"/>
  <c r="AE107" i="3" s="1"/>
  <c r="AE108" i="3" s="1"/>
  <c r="AE109" i="3" s="1"/>
  <c r="AE110" i="3" s="1"/>
  <c r="AE111" i="3" s="1"/>
  <c r="AE112" i="3" s="1"/>
  <c r="AE113" i="3" s="1"/>
  <c r="AE114" i="3" s="1"/>
  <c r="AE115" i="3" s="1"/>
  <c r="AE116" i="3" s="1"/>
  <c r="AE117" i="3" s="1"/>
  <c r="AE118" i="3" s="1"/>
  <c r="AE119" i="3" s="1"/>
  <c r="AE120" i="3" s="1"/>
  <c r="AE121" i="3" s="1"/>
  <c r="AE122" i="3" s="1"/>
  <c r="AE123" i="3" s="1"/>
  <c r="AE124" i="3" s="1"/>
  <c r="AE125" i="3" s="1"/>
  <c r="AE126" i="3" s="1"/>
  <c r="E127" i="3" s="1"/>
  <c r="U101" i="3"/>
  <c r="V101" i="3" s="1"/>
  <c r="W101" i="3" s="1"/>
  <c r="AP129" i="3"/>
  <c r="AP130" i="3" s="1"/>
  <c r="AP131" i="3" s="1"/>
  <c r="AP132" i="3" s="1"/>
  <c r="AP133" i="3" s="1"/>
  <c r="AP134" i="3" s="1"/>
  <c r="AP135" i="3" s="1"/>
  <c r="E136" i="3" s="1"/>
  <c r="U109" i="3"/>
  <c r="V109" i="3" s="1"/>
  <c r="W109" i="3" s="1"/>
  <c r="BC109" i="3" s="1"/>
  <c r="BC110" i="3" s="1"/>
  <c r="BC111" i="3" s="1"/>
  <c r="BC112" i="3" s="1"/>
  <c r="BC113" i="3" s="1"/>
  <c r="BC114" i="3" s="1"/>
  <c r="BC115" i="3" s="1"/>
  <c r="BC116" i="3" s="1"/>
  <c r="BC117" i="3" s="1"/>
  <c r="BC118" i="3" s="1"/>
  <c r="BC119" i="3" s="1"/>
  <c r="BC120" i="3" s="1"/>
  <c r="BC121" i="3" s="1"/>
  <c r="BC122" i="3" s="1"/>
  <c r="BC123" i="3" s="1"/>
  <c r="BC124" i="3" s="1"/>
  <c r="BC125" i="3" s="1"/>
  <c r="E126" i="3" s="1"/>
  <c r="AM100" i="3"/>
  <c r="AM101" i="3" s="1"/>
  <c r="AM102" i="3" s="1"/>
  <c r="AM103" i="3" s="1"/>
  <c r="AM104" i="3" s="1"/>
  <c r="AM105" i="3" s="1"/>
  <c r="AM106" i="3" s="1"/>
  <c r="AM107" i="3" s="1"/>
  <c r="AM108" i="3" s="1"/>
  <c r="AM109" i="3" s="1"/>
  <c r="AM110" i="3" s="1"/>
  <c r="AM111" i="3" s="1"/>
  <c r="AM112" i="3" s="1"/>
  <c r="AM113" i="3" s="1"/>
  <c r="AM114" i="3" s="1"/>
  <c r="AM115" i="3" s="1"/>
  <c r="AM116" i="3" s="1"/>
  <c r="AM117" i="3" s="1"/>
  <c r="AM118" i="3" s="1"/>
  <c r="AM119" i="3" s="1"/>
  <c r="AM120" i="3" s="1"/>
  <c r="AM121" i="3" s="1"/>
  <c r="AM122" i="3" s="1"/>
  <c r="AM123" i="3" s="1"/>
  <c r="AM124" i="3" s="1"/>
  <c r="AM125" i="3" s="1"/>
  <c r="AM126" i="3" s="1"/>
  <c r="AM127" i="3" s="1"/>
  <c r="AM128" i="3" s="1"/>
  <c r="AS120" i="3"/>
  <c r="AS121" i="3" s="1"/>
  <c r="AS122" i="3" s="1"/>
  <c r="AS123" i="3" s="1"/>
  <c r="AS124" i="3" s="1"/>
  <c r="AS125" i="3" s="1"/>
  <c r="AS126" i="3" s="1"/>
  <c r="AS127" i="3" s="1"/>
  <c r="AS128" i="3" s="1"/>
  <c r="BB120" i="3"/>
  <c r="BB121" i="3" s="1"/>
  <c r="BB122" i="3" s="1"/>
  <c r="BB123" i="3" s="1"/>
  <c r="BB124" i="3" s="1"/>
  <c r="BB125" i="3" s="1"/>
  <c r="BB126" i="3" s="1"/>
  <c r="BB127" i="3" s="1"/>
  <c r="BB128" i="3" s="1"/>
  <c r="U126" i="3" l="1"/>
  <c r="V126" i="3" s="1"/>
  <c r="W126" i="3" s="1"/>
  <c r="BE126" i="3" s="1"/>
  <c r="BE127" i="3" s="1"/>
  <c r="BE128" i="3" s="1"/>
  <c r="BA101" i="3"/>
  <c r="BA102" i="3" s="1"/>
  <c r="BA103" i="3" s="1"/>
  <c r="BA104" i="3" s="1"/>
  <c r="BA105" i="3" s="1"/>
  <c r="BA106" i="3" s="1"/>
  <c r="BA107" i="3" s="1"/>
  <c r="BA108" i="3" s="1"/>
  <c r="BA109" i="3" s="1"/>
  <c r="BA110" i="3" s="1"/>
  <c r="BA111" i="3" s="1"/>
  <c r="BA112" i="3" s="1"/>
  <c r="BA113" i="3" s="1"/>
  <c r="BA114" i="3" s="1"/>
  <c r="BA115" i="3" s="1"/>
  <c r="BA116" i="3" s="1"/>
  <c r="BA117" i="3" s="1"/>
  <c r="BA118" i="3" s="1"/>
  <c r="BA119" i="3" s="1"/>
  <c r="BA120" i="3" s="1"/>
  <c r="BA121" i="3" s="1"/>
  <c r="K122" i="3" s="1"/>
  <c r="W111" i="3"/>
  <c r="AA111" i="3" s="1"/>
  <c r="AA112" i="3" s="1"/>
  <c r="AA113" i="3" s="1"/>
  <c r="AA114" i="3" s="1"/>
  <c r="AA115" i="3" s="1"/>
  <c r="AA116" i="3" s="1"/>
  <c r="AA117" i="3" s="1"/>
  <c r="AA118" i="3" s="1"/>
  <c r="AA119" i="3" s="1"/>
  <c r="AA120" i="3" s="1"/>
  <c r="K121" i="3" s="1"/>
  <c r="AT111" i="3"/>
  <c r="AT112" i="3" s="1"/>
  <c r="AT113" i="3" s="1"/>
  <c r="AT114" i="3" s="1"/>
  <c r="AT115" i="3" s="1"/>
  <c r="AT116" i="3" s="1"/>
  <c r="AT117" i="3" s="1"/>
  <c r="AT118" i="3" s="1"/>
  <c r="AT119" i="3" s="1"/>
  <c r="AT120" i="3" s="1"/>
  <c r="AT121" i="3" s="1"/>
  <c r="AT122" i="3" s="1"/>
  <c r="AT123" i="3" s="1"/>
  <c r="E124" i="3" s="1"/>
  <c r="U127" i="3"/>
  <c r="V127" i="3" s="1"/>
  <c r="W127" i="3" s="1"/>
  <c r="AV103" i="3"/>
  <c r="AV104" i="3" s="1"/>
  <c r="AV105" i="3" s="1"/>
  <c r="AV106" i="3" s="1"/>
  <c r="AV107" i="3" s="1"/>
  <c r="AV108" i="3" s="1"/>
  <c r="AV109" i="3" s="1"/>
  <c r="AV110" i="3" s="1"/>
  <c r="AV111" i="3" s="1"/>
  <c r="AV112" i="3" s="1"/>
  <c r="AV113" i="3" s="1"/>
  <c r="AV114" i="3" s="1"/>
  <c r="AV115" i="3" s="1"/>
  <c r="AV116" i="3" s="1"/>
  <c r="AV117" i="3" s="1"/>
  <c r="E118" i="3" s="1"/>
  <c r="AF127" i="3"/>
  <c r="AF128" i="3" s="1"/>
  <c r="BH129" i="3"/>
  <c r="BH130" i="3" s="1"/>
  <c r="BH131" i="3" s="1"/>
  <c r="BH132" i="3" s="1"/>
  <c r="BH133" i="3" s="1"/>
  <c r="BH134" i="3" s="1"/>
  <c r="BH135" i="3" s="1"/>
  <c r="BH136" i="3" s="1"/>
  <c r="K137" i="3" s="1"/>
  <c r="AH101" i="3"/>
  <c r="AH102" i="3" s="1"/>
  <c r="AH103" i="3" s="1"/>
  <c r="AH104" i="3" s="1"/>
  <c r="AH105" i="3" s="1"/>
  <c r="AH106" i="3" s="1"/>
  <c r="AH107" i="3" s="1"/>
  <c r="AH108" i="3" s="1"/>
  <c r="AH109" i="3" s="1"/>
  <c r="AH110" i="3" s="1"/>
  <c r="AH111" i="3" s="1"/>
  <c r="AH112" i="3" s="1"/>
  <c r="AH113" i="3" s="1"/>
  <c r="AH114" i="3" s="1"/>
  <c r="AH115" i="3" s="1"/>
  <c r="AH116" i="3" s="1"/>
  <c r="AH117" i="3" s="1"/>
  <c r="AH118" i="3" s="1"/>
  <c r="AH119" i="3" s="1"/>
  <c r="AH120" i="3" s="1"/>
  <c r="AH121" i="3" s="1"/>
  <c r="AH122" i="3" s="1"/>
  <c r="AH123" i="3" s="1"/>
  <c r="AH124" i="3" s="1"/>
  <c r="AH125" i="3" s="1"/>
  <c r="AH126" i="3" s="1"/>
  <c r="AH127" i="3" s="1"/>
  <c r="AH128" i="3" s="1"/>
  <c r="BB129" i="3"/>
  <c r="BB130" i="3" s="1"/>
  <c r="BB131" i="3" s="1"/>
  <c r="BB132" i="3" s="1"/>
  <c r="E133" i="3" s="1"/>
  <c r="AY129" i="3"/>
  <c r="AY130" i="3" s="1"/>
  <c r="AY131" i="3" s="1"/>
  <c r="AY132" i="3" s="1"/>
  <c r="K133" i="3" s="1"/>
  <c r="AL100" i="3"/>
  <c r="AL101" i="3" s="1"/>
  <c r="AL102" i="3" s="1"/>
  <c r="AL103" i="3" s="1"/>
  <c r="AL104" i="3" s="1"/>
  <c r="AL105" i="3" s="1"/>
  <c r="AL106" i="3" s="1"/>
  <c r="AL107" i="3" s="1"/>
  <c r="AL108" i="3" s="1"/>
  <c r="AL109" i="3" s="1"/>
  <c r="AL110" i="3" s="1"/>
  <c r="AL111" i="3" s="1"/>
  <c r="AL112" i="3" s="1"/>
  <c r="AL113" i="3" s="1"/>
  <c r="AL114" i="3" s="1"/>
  <c r="AL115" i="3" s="1"/>
  <c r="AL116" i="3" s="1"/>
  <c r="AL117" i="3" s="1"/>
  <c r="K118" i="3" s="1"/>
  <c r="AQ129" i="3"/>
  <c r="AQ130" i="3" s="1"/>
  <c r="AQ131" i="3" s="1"/>
  <c r="AQ132" i="3" s="1"/>
  <c r="AQ133" i="3" s="1"/>
  <c r="AQ134" i="3" s="1"/>
  <c r="AQ135" i="3" s="1"/>
  <c r="AQ136" i="3" s="1"/>
  <c r="AQ137" i="3" s="1"/>
  <c r="AQ138" i="3" s="1"/>
  <c r="AQ139" i="3" s="1"/>
  <c r="AQ140" i="3" s="1"/>
  <c r="AQ141" i="3" s="1"/>
  <c r="AQ142" i="3" s="1"/>
  <c r="AQ143" i="3" s="1"/>
  <c r="AQ144" i="3" s="1"/>
  <c r="AQ145" i="3" s="1"/>
  <c r="AQ146" i="3" s="1"/>
  <c r="AQ147" i="3" s="1"/>
  <c r="AQ148" i="3" s="1"/>
  <c r="AQ149" i="3" s="1"/>
  <c r="AQ150" i="3" s="1"/>
  <c r="AQ151" i="3" s="1"/>
  <c r="AQ152" i="3" s="1"/>
  <c r="AQ153" i="3" s="1"/>
  <c r="AQ154" i="3" s="1"/>
  <c r="K155" i="3" s="1"/>
  <c r="AX103" i="3"/>
  <c r="AX104" i="3" s="1"/>
  <c r="AX105" i="3" s="1"/>
  <c r="AX106" i="3" s="1"/>
  <c r="AX107" i="3" s="1"/>
  <c r="AX108" i="3" s="1"/>
  <c r="AX109" i="3" s="1"/>
  <c r="AX110" i="3" s="1"/>
  <c r="AX111" i="3" s="1"/>
  <c r="AX112" i="3" s="1"/>
  <c r="AX113" i="3" s="1"/>
  <c r="AX114" i="3" s="1"/>
  <c r="AX115" i="3" s="1"/>
  <c r="AX116" i="3" s="1"/>
  <c r="AX117" i="3" s="1"/>
  <c r="AX118" i="3" s="1"/>
  <c r="AX119" i="3" s="1"/>
  <c r="AX120" i="3" s="1"/>
  <c r="AX121" i="3" s="1"/>
  <c r="AX122" i="3" s="1"/>
  <c r="AX123" i="3" s="1"/>
  <c r="AX124" i="3" s="1"/>
  <c r="AX125" i="3" s="1"/>
  <c r="AX126" i="3" s="1"/>
  <c r="AX127" i="3" s="1"/>
  <c r="AX128" i="3" s="1"/>
  <c r="AM129" i="3"/>
  <c r="AM130" i="3" s="1"/>
  <c r="AM131" i="3" s="1"/>
  <c r="E132" i="3" s="1"/>
  <c r="AS129" i="3"/>
  <c r="AS130" i="3" s="1"/>
  <c r="AS131" i="3" s="1"/>
  <c r="AS132" i="3" s="1"/>
  <c r="AS133" i="3" s="1"/>
  <c r="AS134" i="3" s="1"/>
  <c r="AS135" i="3" s="1"/>
  <c r="AS136" i="3" s="1"/>
  <c r="AS137" i="3" s="1"/>
  <c r="AS138" i="3" s="1"/>
  <c r="AS139" i="3" s="1"/>
  <c r="AS140" i="3" s="1"/>
  <c r="AS141" i="3" s="1"/>
  <c r="AS142" i="3" s="1"/>
  <c r="AS143" i="3" s="1"/>
  <c r="AS144" i="3" s="1"/>
  <c r="AS145" i="3" s="1"/>
  <c r="AS146" i="3" s="1"/>
  <c r="AS147" i="3" s="1"/>
  <c r="AS148" i="3" s="1"/>
  <c r="AS149" i="3" s="1"/>
  <c r="AS150" i="3" s="1"/>
  <c r="AS151" i="3" s="1"/>
  <c r="AS152" i="3" s="1"/>
  <c r="K153" i="3" s="1"/>
  <c r="W106" i="3"/>
  <c r="AW106" i="3" s="1"/>
  <c r="AW107" i="3" s="1"/>
  <c r="AW108" i="3" s="1"/>
  <c r="AW109" i="3" s="1"/>
  <c r="AW110" i="3" s="1"/>
  <c r="AW111" i="3" s="1"/>
  <c r="AW112" i="3" s="1"/>
  <c r="AW113" i="3" s="1"/>
  <c r="AW114" i="3" s="1"/>
  <c r="AW115" i="3" s="1"/>
  <c r="AW116" i="3" s="1"/>
  <c r="AW117" i="3" s="1"/>
  <c r="AW118" i="3" s="1"/>
  <c r="AW119" i="3" s="1"/>
  <c r="AW120" i="3" s="1"/>
  <c r="AW121" i="3" s="1"/>
  <c r="AW122" i="3" s="1"/>
  <c r="AW123" i="3" s="1"/>
  <c r="AW124" i="3" s="1"/>
  <c r="AW125" i="3" s="1"/>
  <c r="AW126" i="3" s="1"/>
  <c r="AW127" i="3" s="1"/>
  <c r="AW128" i="3" s="1"/>
  <c r="AN106" i="3"/>
  <c r="AN107" i="3" s="1"/>
  <c r="AN108" i="3" s="1"/>
  <c r="AN109" i="3" s="1"/>
  <c r="AN110" i="3" s="1"/>
  <c r="AN111" i="3" s="1"/>
  <c r="AN112" i="3" s="1"/>
  <c r="AN113" i="3" s="1"/>
  <c r="AN114" i="3" s="1"/>
  <c r="AN115" i="3" s="1"/>
  <c r="AN116" i="3" s="1"/>
  <c r="AN117" i="3" s="1"/>
  <c r="AN118" i="3" s="1"/>
  <c r="AN119" i="3" s="1"/>
  <c r="AN120" i="3" s="1"/>
  <c r="AN121" i="3" s="1"/>
  <c r="AN122" i="3" s="1"/>
  <c r="AN123" i="3" s="1"/>
  <c r="AN124" i="3" s="1"/>
  <c r="AN125" i="3" s="1"/>
  <c r="AN126" i="3" s="1"/>
  <c r="AN127" i="3" s="1"/>
  <c r="AN128" i="3" s="1"/>
  <c r="U117" i="3"/>
  <c r="V117" i="3" s="1"/>
  <c r="W117" i="3" s="1"/>
  <c r="AG117" i="3" s="1"/>
  <c r="AG118" i="3" s="1"/>
  <c r="AG119" i="3" s="1"/>
  <c r="AG120" i="3" s="1"/>
  <c r="AG121" i="3" s="1"/>
  <c r="AG122" i="3" s="1"/>
  <c r="AG123" i="3" s="1"/>
  <c r="AG124" i="3" s="1"/>
  <c r="AG125" i="3" s="1"/>
  <c r="AG126" i="3" s="1"/>
  <c r="AG127" i="3" s="1"/>
  <c r="K128" i="3" s="1"/>
  <c r="BF109" i="3"/>
  <c r="BF110" i="3" s="1"/>
  <c r="BF111" i="3" s="1"/>
  <c r="BF112" i="3" s="1"/>
  <c r="BF113" i="3" s="1"/>
  <c r="BF114" i="3" s="1"/>
  <c r="BF115" i="3" s="1"/>
  <c r="BF116" i="3" s="1"/>
  <c r="BF117" i="3" s="1"/>
  <c r="BF118" i="3" s="1"/>
  <c r="BF119" i="3" s="1"/>
  <c r="BF120" i="3" s="1"/>
  <c r="BF121" i="3" s="1"/>
  <c r="BF122" i="3" s="1"/>
  <c r="BF123" i="3" s="1"/>
  <c r="BF124" i="3" s="1"/>
  <c r="BF125" i="3" s="1"/>
  <c r="BF126" i="3" s="1"/>
  <c r="BF127" i="3" s="1"/>
  <c r="BF128" i="3" s="1"/>
  <c r="AD108" i="3"/>
  <c r="AD109" i="3" s="1"/>
  <c r="AD110" i="3" s="1"/>
  <c r="AD111" i="3" s="1"/>
  <c r="AD112" i="3" s="1"/>
  <c r="AD113" i="3" s="1"/>
  <c r="AD114" i="3" s="1"/>
  <c r="E115" i="3" s="1"/>
  <c r="U102" i="3"/>
  <c r="V102" i="3" s="1"/>
  <c r="AF129" i="3" l="1"/>
  <c r="AF130" i="3" s="1"/>
  <c r="AF131" i="3" s="1"/>
  <c r="AF132" i="3" s="1"/>
  <c r="AF133" i="3" s="1"/>
  <c r="AF134" i="3" s="1"/>
  <c r="AF135" i="3" s="1"/>
  <c r="AF136" i="3" s="1"/>
  <c r="AF137" i="3" s="1"/>
  <c r="AF138" i="3" s="1"/>
  <c r="AF139" i="3" s="1"/>
  <c r="AF140" i="3" s="1"/>
  <c r="AF141" i="3" s="1"/>
  <c r="AF142" i="3" s="1"/>
  <c r="AF143" i="3" s="1"/>
  <c r="AF144" i="3" s="1"/>
  <c r="AF145" i="3" s="1"/>
  <c r="AF146" i="3" s="1"/>
  <c r="AF147" i="3" s="1"/>
  <c r="AF148" i="3" s="1"/>
  <c r="AF149" i="3" s="1"/>
  <c r="AF150" i="3" s="1"/>
  <c r="AF151" i="3" s="1"/>
  <c r="AF152" i="3" s="1"/>
  <c r="AF153" i="3" s="1"/>
  <c r="AF154" i="3" s="1"/>
  <c r="AF155" i="3" s="1"/>
  <c r="AF156" i="3" s="1"/>
  <c r="AF157" i="3" s="1"/>
  <c r="AF158" i="3" s="1"/>
  <c r="AF159" i="3" s="1"/>
  <c r="AF160" i="3" s="1"/>
  <c r="AF161" i="3" s="1"/>
  <c r="AF162" i="3" s="1"/>
  <c r="AF163" i="3" s="1"/>
  <c r="AF164" i="3" s="1"/>
  <c r="AF165" i="3" s="1"/>
  <c r="AF166" i="3" s="1"/>
  <c r="AF167" i="3" s="1"/>
  <c r="K168" i="3" s="1"/>
  <c r="K129" i="3"/>
  <c r="U118" i="3"/>
  <c r="V118" i="3" s="1"/>
  <c r="W118" i="3" s="1"/>
  <c r="AL118" i="3" s="1"/>
  <c r="AL119" i="3" s="1"/>
  <c r="AL120" i="3" s="1"/>
  <c r="AL121" i="3" s="1"/>
  <c r="AL122" i="3" s="1"/>
  <c r="AL123" i="3" s="1"/>
  <c r="AL124" i="3" s="1"/>
  <c r="AL125" i="3" s="1"/>
  <c r="AL126" i="3" s="1"/>
  <c r="AL127" i="3" s="1"/>
  <c r="AL128" i="3" s="1"/>
  <c r="BF129" i="3"/>
  <c r="BF130" i="3" s="1"/>
  <c r="BF131" i="3" s="1"/>
  <c r="BF132" i="3" s="1"/>
  <c r="BF133" i="3" s="1"/>
  <c r="BF134" i="3" s="1"/>
  <c r="BF135" i="3" s="1"/>
  <c r="BF136" i="3" s="1"/>
  <c r="BF137" i="3" s="1"/>
  <c r="K138" i="3" s="1"/>
  <c r="AE127" i="3"/>
  <c r="AE128" i="3" s="1"/>
  <c r="U124" i="3"/>
  <c r="V124" i="3" s="1"/>
  <c r="W124" i="3" s="1"/>
  <c r="AZ124" i="3" s="1"/>
  <c r="AZ125" i="3" s="1"/>
  <c r="AZ126" i="3" s="1"/>
  <c r="AZ127" i="3" s="1"/>
  <c r="AZ128" i="3" s="1"/>
  <c r="W102" i="3"/>
  <c r="AB102" i="3" s="1"/>
  <c r="AB103" i="3" s="1"/>
  <c r="AB104" i="3" s="1"/>
  <c r="AB105" i="3" s="1"/>
  <c r="AB106" i="3" s="1"/>
  <c r="AB107" i="3" s="1"/>
  <c r="AB108" i="3" s="1"/>
  <c r="AB109" i="3" s="1"/>
  <c r="AB110" i="3" s="1"/>
  <c r="AB111" i="3" s="1"/>
  <c r="AB112" i="3" s="1"/>
  <c r="AB113" i="3" s="1"/>
  <c r="AB114" i="3" s="1"/>
  <c r="AB115" i="3" s="1"/>
  <c r="AB116" i="3" s="1"/>
  <c r="AB117" i="3" s="1"/>
  <c r="AB118" i="3" s="1"/>
  <c r="AB119" i="3" s="1"/>
  <c r="AB120" i="3" s="1"/>
  <c r="E121" i="3" s="1"/>
  <c r="BD102" i="3"/>
  <c r="BD103" i="3" s="1"/>
  <c r="BD104" i="3" s="1"/>
  <c r="BD105" i="3" s="1"/>
  <c r="BD106" i="3" s="1"/>
  <c r="BD107" i="3" s="1"/>
  <c r="BD108" i="3" s="1"/>
  <c r="BD109" i="3" s="1"/>
  <c r="BD110" i="3" s="1"/>
  <c r="BD111" i="3" s="1"/>
  <c r="BD112" i="3" s="1"/>
  <c r="BD113" i="3" s="1"/>
  <c r="BD114" i="3" s="1"/>
  <c r="BD115" i="3" s="1"/>
  <c r="BD116" i="3" s="1"/>
  <c r="BD117" i="3" s="1"/>
  <c r="BD118" i="3" s="1"/>
  <c r="BD119" i="3" s="1"/>
  <c r="BD120" i="3" s="1"/>
  <c r="BD121" i="3" s="1"/>
  <c r="BD122" i="3" s="1"/>
  <c r="BD123" i="3" s="1"/>
  <c r="BD124" i="3" s="1"/>
  <c r="BD125" i="3" s="1"/>
  <c r="BD126" i="3" s="1"/>
  <c r="BD127" i="3" s="1"/>
  <c r="BD128" i="3" s="1"/>
  <c r="AW129" i="3"/>
  <c r="AW130" i="3" s="1"/>
  <c r="AW131" i="3" s="1"/>
  <c r="AW132" i="3" s="1"/>
  <c r="AW133" i="3" s="1"/>
  <c r="AW134" i="3" s="1"/>
  <c r="K135" i="3" s="1"/>
  <c r="AJ117" i="3"/>
  <c r="AJ118" i="3" s="1"/>
  <c r="AJ119" i="3" s="1"/>
  <c r="AJ120" i="3" s="1"/>
  <c r="AJ121" i="3" s="1"/>
  <c r="AJ122" i="3" s="1"/>
  <c r="AJ123" i="3" s="1"/>
  <c r="AJ124" i="3" s="1"/>
  <c r="AJ125" i="3" s="1"/>
  <c r="AJ126" i="3" s="1"/>
  <c r="AJ127" i="3" s="1"/>
  <c r="AJ128" i="3" s="1"/>
  <c r="BE129" i="3"/>
  <c r="BE130" i="3" s="1"/>
  <c r="BE131" i="3" s="1"/>
  <c r="BE132" i="3" s="1"/>
  <c r="BE133" i="3" s="1"/>
  <c r="BE134" i="3" s="1"/>
  <c r="BE135" i="3" s="1"/>
  <c r="BE136" i="3" s="1"/>
  <c r="BE137" i="3" s="1"/>
  <c r="BE138" i="3" s="1"/>
  <c r="BE139" i="3" s="1"/>
  <c r="BE140" i="3" s="1"/>
  <c r="BE141" i="3" s="1"/>
  <c r="BE142" i="3" s="1"/>
  <c r="BE143" i="3" s="1"/>
  <c r="BE144" i="3" s="1"/>
  <c r="BE145" i="3" s="1"/>
  <c r="BE146" i="3" s="1"/>
  <c r="BE147" i="3" s="1"/>
  <c r="BE148" i="3" s="1"/>
  <c r="K149" i="3" s="1"/>
  <c r="U115" i="3"/>
  <c r="V115" i="3" s="1"/>
  <c r="W115" i="3" s="1"/>
  <c r="AK115" i="3" s="1"/>
  <c r="AK116" i="3" s="1"/>
  <c r="AK117" i="3" s="1"/>
  <c r="AK118" i="3" s="1"/>
  <c r="AK119" i="3" s="1"/>
  <c r="AK120" i="3" s="1"/>
  <c r="AK121" i="3" s="1"/>
  <c r="AK122" i="3" s="1"/>
  <c r="AK123" i="3" s="1"/>
  <c r="AK124" i="3" s="1"/>
  <c r="AK125" i="3" s="1"/>
  <c r="AK126" i="3" s="1"/>
  <c r="AK127" i="3" s="1"/>
  <c r="E128" i="3" s="1"/>
  <c r="AD115" i="3"/>
  <c r="AD116" i="3" s="1"/>
  <c r="AD117" i="3" s="1"/>
  <c r="AD118" i="3" s="1"/>
  <c r="AD119" i="3" s="1"/>
  <c r="AD120" i="3" s="1"/>
  <c r="AD121" i="3" s="1"/>
  <c r="AD122" i="3" s="1"/>
  <c r="AD123" i="3" s="1"/>
  <c r="AD124" i="3" s="1"/>
  <c r="AD125" i="3" s="1"/>
  <c r="AD126" i="3" s="1"/>
  <c r="AD127" i="3" s="1"/>
  <c r="AD128" i="3" s="1"/>
  <c r="U133" i="3"/>
  <c r="V133" i="3" s="1"/>
  <c r="W133" i="3" s="1"/>
  <c r="AY133" i="3" s="1"/>
  <c r="AY134" i="3" s="1"/>
  <c r="AY135" i="3" s="1"/>
  <c r="AY136" i="3" s="1"/>
  <c r="AY137" i="3" s="1"/>
  <c r="AY138" i="3" s="1"/>
  <c r="AY139" i="3" s="1"/>
  <c r="AY140" i="3" s="1"/>
  <c r="AY141" i="3" s="1"/>
  <c r="AY142" i="3" s="1"/>
  <c r="AY143" i="3" s="1"/>
  <c r="AY144" i="3" s="1"/>
  <c r="AY145" i="3" s="1"/>
  <c r="AY146" i="3" s="1"/>
  <c r="AY147" i="3" s="1"/>
  <c r="AY148" i="3" s="1"/>
  <c r="AY149" i="3" s="1"/>
  <c r="AY150" i="3" s="1"/>
  <c r="AY151" i="3" s="1"/>
  <c r="AY152" i="3" s="1"/>
  <c r="AY153" i="3" s="1"/>
  <c r="AY154" i="3" s="1"/>
  <c r="AY155" i="3" s="1"/>
  <c r="AY156" i="3" s="1"/>
  <c r="AY157" i="3" s="1"/>
  <c r="AY158" i="3" s="1"/>
  <c r="AY159" i="3" s="1"/>
  <c r="AY160" i="3" s="1"/>
  <c r="AY161" i="3" s="1"/>
  <c r="AY162" i="3" s="1"/>
  <c r="AY163" i="3" s="1"/>
  <c r="AY164" i="3" s="1"/>
  <c r="AY165" i="3" s="1"/>
  <c r="AY166" i="3" s="1"/>
  <c r="AY167" i="3" s="1"/>
  <c r="AY168" i="3" s="1"/>
  <c r="AY169" i="3" s="1"/>
  <c r="AY170" i="3" s="1"/>
  <c r="AY171" i="3" s="1"/>
  <c r="AY172" i="3" s="1"/>
  <c r="AY173" i="3" s="1"/>
  <c r="AY174" i="3" s="1"/>
  <c r="AY175" i="3" s="1"/>
  <c r="AY176" i="3" s="1"/>
  <c r="AY177" i="3" s="1"/>
  <c r="AY178" i="3" s="1"/>
  <c r="AY179" i="3" s="1"/>
  <c r="AY180" i="3" s="1"/>
  <c r="AY181" i="3" s="1"/>
  <c r="AY182" i="3" s="1"/>
  <c r="AY183" i="3" s="1"/>
  <c r="AY184" i="3" s="1"/>
  <c r="AY185" i="3" s="1"/>
  <c r="AY186" i="3" s="1"/>
  <c r="AY187" i="3" s="1"/>
  <c r="AY188" i="3" s="1"/>
  <c r="AY189" i="3" s="1"/>
  <c r="K190" i="3" s="1"/>
  <c r="BC126" i="3"/>
  <c r="BC127" i="3" s="1"/>
  <c r="BC128" i="3" s="1"/>
  <c r="AN129" i="3"/>
  <c r="AN130" i="3" s="1"/>
  <c r="AN131" i="3" s="1"/>
  <c r="AN132" i="3" s="1"/>
  <c r="AN133" i="3" s="1"/>
  <c r="AN134" i="3" s="1"/>
  <c r="AN135" i="3" s="1"/>
  <c r="AN136" i="3" s="1"/>
  <c r="E137" i="3" s="1"/>
  <c r="AH129" i="3"/>
  <c r="AH130" i="3" s="1"/>
  <c r="AH131" i="3" s="1"/>
  <c r="AH132" i="3" s="1"/>
  <c r="AH133" i="3" s="1"/>
  <c r="AH134" i="3" s="1"/>
  <c r="AH135" i="3" s="1"/>
  <c r="AH136" i="3" s="1"/>
  <c r="AH137" i="3" s="1"/>
  <c r="AH138" i="3" s="1"/>
  <c r="K139" i="3" s="1"/>
  <c r="AL129" i="3" l="1"/>
  <c r="AL130" i="3" s="1"/>
  <c r="AL131" i="3" s="1"/>
  <c r="AL132" i="3" s="1"/>
  <c r="AL133" i="3" s="1"/>
  <c r="K134" i="3" s="1"/>
  <c r="AJ129" i="3"/>
  <c r="AJ130" i="3" s="1"/>
  <c r="AJ131" i="3" s="1"/>
  <c r="AJ132" i="3" s="1"/>
  <c r="AJ133" i="3" s="1"/>
  <c r="AJ134" i="3" s="1"/>
  <c r="AJ135" i="3" s="1"/>
  <c r="K136" i="3" s="1"/>
  <c r="AE129" i="3"/>
  <c r="AE130" i="3" s="1"/>
  <c r="K131" i="3" s="1"/>
  <c r="U138" i="3"/>
  <c r="V138" i="3" s="1"/>
  <c r="U137" i="3"/>
  <c r="V137" i="3" s="1"/>
  <c r="W137" i="3" s="1"/>
  <c r="BH137" i="3" s="1"/>
  <c r="BH138" i="3" s="1"/>
  <c r="BH139" i="3" s="1"/>
  <c r="BH140" i="3" s="1"/>
  <c r="BH141" i="3" s="1"/>
  <c r="BH142" i="3" s="1"/>
  <c r="BH143" i="3" s="1"/>
  <c r="BH144" i="3" s="1"/>
  <c r="BH145" i="3" s="1"/>
  <c r="BH146" i="3" s="1"/>
  <c r="BH147" i="3" s="1"/>
  <c r="BH148" i="3" s="1"/>
  <c r="BH149" i="3" s="1"/>
  <c r="BH150" i="3" s="1"/>
  <c r="BH151" i="3" s="1"/>
  <c r="K152" i="3" s="1"/>
  <c r="AV118" i="3"/>
  <c r="AV119" i="3" s="1"/>
  <c r="AV120" i="3" s="1"/>
  <c r="AV121" i="3" s="1"/>
  <c r="E122" i="3" s="1"/>
  <c r="BC129" i="3"/>
  <c r="BC130" i="3" s="1"/>
  <c r="BC131" i="3" s="1"/>
  <c r="K132" i="3" s="1"/>
  <c r="BB133" i="3"/>
  <c r="BB134" i="3" s="1"/>
  <c r="BB135" i="3" s="1"/>
  <c r="BB136" i="3" s="1"/>
  <c r="BB137" i="3" s="1"/>
  <c r="BB138" i="3" s="1"/>
  <c r="BB139" i="3" s="1"/>
  <c r="BB140" i="3" s="1"/>
  <c r="BB141" i="3" s="1"/>
  <c r="BB142" i="3" s="1"/>
  <c r="BB143" i="3" s="1"/>
  <c r="K144" i="3" s="1"/>
  <c r="E129" i="3"/>
  <c r="U121" i="3"/>
  <c r="V121" i="3" s="1"/>
  <c r="W121" i="3" s="1"/>
  <c r="AA121" i="3" s="1"/>
  <c r="AA122" i="3" s="1"/>
  <c r="AA123" i="3" s="1"/>
  <c r="AA124" i="3" s="1"/>
  <c r="AA125" i="3" s="1"/>
  <c r="AA126" i="3" s="1"/>
  <c r="AA127" i="3" s="1"/>
  <c r="AA128" i="3" s="1"/>
  <c r="U128" i="3"/>
  <c r="V128" i="3" s="1"/>
  <c r="W128" i="3" s="1"/>
  <c r="AG128" i="3" s="1"/>
  <c r="AT124" i="3"/>
  <c r="AT125" i="3" s="1"/>
  <c r="AT126" i="3" s="1"/>
  <c r="AT127" i="3" s="1"/>
  <c r="AT128" i="3" s="1"/>
  <c r="U139" i="3"/>
  <c r="V139" i="3" s="1"/>
  <c r="AD129" i="3"/>
  <c r="E130" i="3" s="1"/>
  <c r="AZ129" i="3"/>
  <c r="AZ130" i="3" s="1"/>
  <c r="AZ131" i="3" s="1"/>
  <c r="AZ132" i="3" s="1"/>
  <c r="AZ133" i="3" s="1"/>
  <c r="AZ134" i="3" s="1"/>
  <c r="E135" i="3" s="1"/>
  <c r="W138" i="3" l="1"/>
  <c r="BF138" i="3" s="1"/>
  <c r="BF139" i="3" s="1"/>
  <c r="BF140" i="3" s="1"/>
  <c r="BF141" i="3" s="1"/>
  <c r="BF142" i="3" s="1"/>
  <c r="BF143" i="3" s="1"/>
  <c r="BF144" i="3" s="1"/>
  <c r="BF145" i="3" s="1"/>
  <c r="BF146" i="3" s="1"/>
  <c r="BF147" i="3" s="1"/>
  <c r="BF148" i="3" s="1"/>
  <c r="BF149" i="3" s="1"/>
  <c r="BF150" i="3" s="1"/>
  <c r="BF151" i="3" s="1"/>
  <c r="BF152" i="3" s="1"/>
  <c r="BF153" i="3" s="1"/>
  <c r="BF154" i="3" s="1"/>
  <c r="BF155" i="3" s="1"/>
  <c r="BF156" i="3" s="1"/>
  <c r="BF157" i="3" s="1"/>
  <c r="BF158" i="3" s="1"/>
  <c r="BF159" i="3" s="1"/>
  <c r="BF160" i="3" s="1"/>
  <c r="BF161" i="3" s="1"/>
  <c r="BF162" i="3" s="1"/>
  <c r="BF163" i="3" s="1"/>
  <c r="BF164" i="3" s="1"/>
  <c r="BF165" i="3" s="1"/>
  <c r="BF166" i="3" s="1"/>
  <c r="BF167" i="3" s="1"/>
  <c r="BF168" i="3" s="1"/>
  <c r="K169" i="3" s="1"/>
  <c r="AU138" i="3"/>
  <c r="AU139" i="3" s="1"/>
  <c r="AU140" i="3" s="1"/>
  <c r="AU141" i="3" s="1"/>
  <c r="AU142" i="3" s="1"/>
  <c r="E143" i="3" s="1"/>
  <c r="AB121" i="3"/>
  <c r="AB122" i="3" s="1"/>
  <c r="AB123" i="3" s="1"/>
  <c r="AB124" i="3" s="1"/>
  <c r="AB125" i="3" s="1"/>
  <c r="AB126" i="3" s="1"/>
  <c r="AB127" i="3" s="1"/>
  <c r="AB128" i="3" s="1"/>
  <c r="AG129" i="3"/>
  <c r="AG130" i="3" s="1"/>
  <c r="AG131" i="3" s="1"/>
  <c r="AG132" i="3" s="1"/>
  <c r="AG133" i="3" s="1"/>
  <c r="AG134" i="3" s="1"/>
  <c r="AG135" i="3" s="1"/>
  <c r="AG136" i="3" s="1"/>
  <c r="AG137" i="3" s="1"/>
  <c r="AG138" i="3" s="1"/>
  <c r="AG139" i="3" s="1"/>
  <c r="E140" i="3" s="1"/>
  <c r="AA129" i="3"/>
  <c r="AA130" i="3" s="1"/>
  <c r="AA131" i="3" s="1"/>
  <c r="AA132" i="3" s="1"/>
  <c r="AA133" i="3" s="1"/>
  <c r="AA134" i="3" s="1"/>
  <c r="AA135" i="3" s="1"/>
  <c r="AA136" i="3" s="1"/>
  <c r="AA137" i="3" s="1"/>
  <c r="AA138" i="3" s="1"/>
  <c r="AA139" i="3" s="1"/>
  <c r="AA140" i="3" s="1"/>
  <c r="AA141" i="3" s="1"/>
  <c r="AA142" i="3" s="1"/>
  <c r="AA143" i="3" s="1"/>
  <c r="AA144" i="3" s="1"/>
  <c r="AA145" i="3" s="1"/>
  <c r="AA146" i="3" s="1"/>
  <c r="AA147" i="3" s="1"/>
  <c r="AA148" i="3" s="1"/>
  <c r="AA149" i="3" s="1"/>
  <c r="AA150" i="3" s="1"/>
  <c r="AA151" i="3" s="1"/>
  <c r="AA152" i="3" s="1"/>
  <c r="AA153" i="3" s="1"/>
  <c r="AA154" i="3" s="1"/>
  <c r="E155" i="3" s="1"/>
  <c r="U131" i="3"/>
  <c r="V131" i="3" s="1"/>
  <c r="U129" i="3"/>
  <c r="V129" i="3" s="1"/>
  <c r="W129" i="3" s="1"/>
  <c r="AX129" i="3" s="1"/>
  <c r="AX130" i="3" s="1"/>
  <c r="AX131" i="3" s="1"/>
  <c r="AX132" i="3" s="1"/>
  <c r="AX133" i="3" s="1"/>
  <c r="AX134" i="3" s="1"/>
  <c r="AX135" i="3" s="1"/>
  <c r="AX136" i="3" s="1"/>
  <c r="AX137" i="3" s="1"/>
  <c r="AX138" i="3" s="1"/>
  <c r="AX139" i="3" s="1"/>
  <c r="K140" i="3" s="1"/>
  <c r="U136" i="3"/>
  <c r="V136" i="3" s="1"/>
  <c r="U135" i="3"/>
  <c r="V135" i="3" s="1"/>
  <c r="W135" i="3" s="1"/>
  <c r="AW135" i="3" s="1"/>
  <c r="AW136" i="3" s="1"/>
  <c r="AW137" i="3" s="1"/>
  <c r="AW138" i="3" s="1"/>
  <c r="AW139" i="3" s="1"/>
  <c r="AW140" i="3" s="1"/>
  <c r="AW141" i="3" s="1"/>
  <c r="AW142" i="3" s="1"/>
  <c r="AW143" i="3" s="1"/>
  <c r="AW144" i="3" s="1"/>
  <c r="AW145" i="3" s="1"/>
  <c r="E146" i="3" s="1"/>
  <c r="W139" i="3"/>
  <c r="AH139" i="3" s="1"/>
  <c r="AH140" i="3" s="1"/>
  <c r="AH141" i="3" s="1"/>
  <c r="AH142" i="3" s="1"/>
  <c r="AH143" i="3" s="1"/>
  <c r="AH144" i="3" s="1"/>
  <c r="AH145" i="3" s="1"/>
  <c r="AH146" i="3" s="1"/>
  <c r="AH147" i="3" s="1"/>
  <c r="AH148" i="3" s="1"/>
  <c r="AH149" i="3" s="1"/>
  <c r="AH150" i="3" s="1"/>
  <c r="AH151" i="3" s="1"/>
  <c r="AH152" i="3" s="1"/>
  <c r="AH153" i="3" s="1"/>
  <c r="AH154" i="3" s="1"/>
  <c r="AH155" i="3" s="1"/>
  <c r="K156" i="3" s="1"/>
  <c r="AI139" i="3"/>
  <c r="AI140" i="3" s="1"/>
  <c r="K141" i="3" s="1"/>
  <c r="U152" i="3"/>
  <c r="V152" i="3" s="1"/>
  <c r="U132" i="3"/>
  <c r="V132" i="3" s="1"/>
  <c r="AK128" i="3"/>
  <c r="AN137" i="3"/>
  <c r="AN138" i="3" s="1"/>
  <c r="AN139" i="3" s="1"/>
  <c r="AN140" i="3" s="1"/>
  <c r="AN141" i="3" s="1"/>
  <c r="K142" i="3" s="1"/>
  <c r="AT129" i="3"/>
  <c r="AT130" i="3" s="1"/>
  <c r="AT131" i="3" s="1"/>
  <c r="AT132" i="3" s="1"/>
  <c r="AT133" i="3" s="1"/>
  <c r="AT134" i="3" s="1"/>
  <c r="AT135" i="3" s="1"/>
  <c r="AT136" i="3" s="1"/>
  <c r="AT137" i="3" s="1"/>
  <c r="AT138" i="3" s="1"/>
  <c r="AT139" i="3" s="1"/>
  <c r="AT140" i="3" s="1"/>
  <c r="AT141" i="3" s="1"/>
  <c r="AT142" i="3" s="1"/>
  <c r="AT143" i="3" s="1"/>
  <c r="AT144" i="3" s="1"/>
  <c r="AT145" i="3" s="1"/>
  <c r="AT146" i="3" s="1"/>
  <c r="AT147" i="3" s="1"/>
  <c r="K148" i="3" s="1"/>
  <c r="U122" i="3"/>
  <c r="V122" i="3" s="1"/>
  <c r="W122" i="3" s="1"/>
  <c r="BA122" i="3" s="1"/>
  <c r="BA123" i="3" s="1"/>
  <c r="BA124" i="3" s="1"/>
  <c r="BA125" i="3" s="1"/>
  <c r="BA126" i="3" s="1"/>
  <c r="BA127" i="3" s="1"/>
  <c r="BA128" i="3" s="1"/>
  <c r="W132" i="3" l="1"/>
  <c r="BC132" i="3" s="1"/>
  <c r="BC133" i="3" s="1"/>
  <c r="BC134" i="3" s="1"/>
  <c r="BC135" i="3" s="1"/>
  <c r="BC136" i="3" s="1"/>
  <c r="BC137" i="3" s="1"/>
  <c r="BC138" i="3" s="1"/>
  <c r="BC139" i="3" s="1"/>
  <c r="BC140" i="3" s="1"/>
  <c r="BC141" i="3" s="1"/>
  <c r="BC142" i="3" s="1"/>
  <c r="BC143" i="3" s="1"/>
  <c r="BC144" i="3" s="1"/>
  <c r="BC145" i="3" s="1"/>
  <c r="K146" i="3" s="1"/>
  <c r="AM132" i="3"/>
  <c r="AM133" i="3" s="1"/>
  <c r="AM134" i="3" s="1"/>
  <c r="AM135" i="3" s="1"/>
  <c r="AM136" i="3" s="1"/>
  <c r="AM137" i="3" s="1"/>
  <c r="AM138" i="3" s="1"/>
  <c r="AM139" i="3" s="1"/>
  <c r="AM140" i="3" s="1"/>
  <c r="AM141" i="3" s="1"/>
  <c r="AM142" i="3" s="1"/>
  <c r="AM143" i="3" s="1"/>
  <c r="AM144" i="3" s="1"/>
  <c r="E145" i="3" s="1"/>
  <c r="W131" i="3"/>
  <c r="AE131" i="3" s="1"/>
  <c r="AE132" i="3" s="1"/>
  <c r="AE133" i="3" s="1"/>
  <c r="AE134" i="3" s="1"/>
  <c r="AE135" i="3" s="1"/>
  <c r="AE136" i="3" s="1"/>
  <c r="AE137" i="3" s="1"/>
  <c r="AE138" i="3" s="1"/>
  <c r="AE139" i="3" s="1"/>
  <c r="AE140" i="3" s="1"/>
  <c r="AE141" i="3" s="1"/>
  <c r="AE142" i="3" s="1"/>
  <c r="AE143" i="3" s="1"/>
  <c r="AE144" i="3" s="1"/>
  <c r="K145" i="3" s="1"/>
  <c r="AR131" i="3"/>
  <c r="AR132" i="3" s="1"/>
  <c r="AR133" i="3" s="1"/>
  <c r="AR134" i="3" s="1"/>
  <c r="AR135" i="3" s="1"/>
  <c r="AR136" i="3" s="1"/>
  <c r="AR137" i="3" s="1"/>
  <c r="AR138" i="3" s="1"/>
  <c r="AR139" i="3" s="1"/>
  <c r="AR140" i="3" s="1"/>
  <c r="AR141" i="3" s="1"/>
  <c r="AR142" i="3" s="1"/>
  <c r="AR143" i="3" s="1"/>
  <c r="AR144" i="3" s="1"/>
  <c r="AR145" i="3" s="1"/>
  <c r="AR146" i="3" s="1"/>
  <c r="AR147" i="3" s="1"/>
  <c r="E148" i="3" s="1"/>
  <c r="U155" i="3"/>
  <c r="V155" i="3" s="1"/>
  <c r="W155" i="3" s="1"/>
  <c r="AQ155" i="3" s="1"/>
  <c r="AQ156" i="3" s="1"/>
  <c r="AQ157" i="3" s="1"/>
  <c r="AQ158" i="3" s="1"/>
  <c r="AQ159" i="3" s="1"/>
  <c r="AQ160" i="3" s="1"/>
  <c r="AQ161" i="3" s="1"/>
  <c r="AQ162" i="3" s="1"/>
  <c r="E163" i="3" s="1"/>
  <c r="W152" i="3"/>
  <c r="BH152" i="3" s="1"/>
  <c r="BH153" i="3" s="1"/>
  <c r="BH154" i="3" s="1"/>
  <c r="BH155" i="3" s="1"/>
  <c r="BH156" i="3" s="1"/>
  <c r="BH157" i="3" s="1"/>
  <c r="BH158" i="3" s="1"/>
  <c r="BH159" i="3" s="1"/>
  <c r="BH160" i="3" s="1"/>
  <c r="K161" i="3" s="1"/>
  <c r="AC152" i="3"/>
  <c r="AC153" i="3" s="1"/>
  <c r="AC154" i="3" s="1"/>
  <c r="AC155" i="3" s="1"/>
  <c r="AC156" i="3" s="1"/>
  <c r="AC157" i="3" s="1"/>
  <c r="AC158" i="3" s="1"/>
  <c r="AC159" i="3" s="1"/>
  <c r="E160" i="3" s="1"/>
  <c r="AZ135" i="3"/>
  <c r="AZ136" i="3" s="1"/>
  <c r="AZ137" i="3" s="1"/>
  <c r="AZ138" i="3" s="1"/>
  <c r="AZ139" i="3" s="1"/>
  <c r="AZ140" i="3" s="1"/>
  <c r="AZ141" i="3" s="1"/>
  <c r="AZ142" i="3" s="1"/>
  <c r="K143" i="3" s="1"/>
  <c r="W136" i="3"/>
  <c r="AJ136" i="3" s="1"/>
  <c r="AJ137" i="3" s="1"/>
  <c r="AJ138" i="3" s="1"/>
  <c r="AJ139" i="3" s="1"/>
  <c r="AJ140" i="3" s="1"/>
  <c r="AJ141" i="3" s="1"/>
  <c r="E142" i="3" s="1"/>
  <c r="AP136" i="3"/>
  <c r="AP137" i="3" s="1"/>
  <c r="AP138" i="3" s="1"/>
  <c r="AP139" i="3" s="1"/>
  <c r="AP140" i="3" s="1"/>
  <c r="AP141" i="3" s="1"/>
  <c r="AP142" i="3" s="1"/>
  <c r="AP143" i="3" s="1"/>
  <c r="AP144" i="3" s="1"/>
  <c r="AP145" i="3" s="1"/>
  <c r="AP146" i="3" s="1"/>
  <c r="K147" i="3" s="1"/>
  <c r="U140" i="3"/>
  <c r="V140" i="3" s="1"/>
  <c r="W140" i="3" s="1"/>
  <c r="AX140" i="3" s="1"/>
  <c r="AX141" i="3" s="1"/>
  <c r="AX142" i="3" s="1"/>
  <c r="AX143" i="3" s="1"/>
  <c r="AX144" i="3" s="1"/>
  <c r="AX145" i="3" s="1"/>
  <c r="AX146" i="3" s="1"/>
  <c r="AX147" i="3" s="1"/>
  <c r="AX148" i="3" s="1"/>
  <c r="AX149" i="3" s="1"/>
  <c r="AX150" i="3" s="1"/>
  <c r="AX151" i="3" s="1"/>
  <c r="AX152" i="3" s="1"/>
  <c r="AX153" i="3" s="1"/>
  <c r="AX154" i="3" s="1"/>
  <c r="AX155" i="3" s="1"/>
  <c r="AX156" i="3" s="1"/>
  <c r="AX157" i="3" s="1"/>
  <c r="AX158" i="3" s="1"/>
  <c r="AX159" i="3" s="1"/>
  <c r="AX160" i="3" s="1"/>
  <c r="AX161" i="3" s="1"/>
  <c r="AX162" i="3" s="1"/>
  <c r="AX163" i="3" s="1"/>
  <c r="AX164" i="3" s="1"/>
  <c r="AX165" i="3" s="1"/>
  <c r="AX166" i="3" s="1"/>
  <c r="AX167" i="3" s="1"/>
  <c r="AX168" i="3" s="1"/>
  <c r="AX169" i="3" s="1"/>
  <c r="K170" i="3" s="1"/>
  <c r="AG140" i="3"/>
  <c r="AG141" i="3" s="1"/>
  <c r="AG142" i="3" s="1"/>
  <c r="AG143" i="3" s="1"/>
  <c r="AG144" i="3" s="1"/>
  <c r="AG145" i="3" s="1"/>
  <c r="AG146" i="3" s="1"/>
  <c r="AG147" i="3" s="1"/>
  <c r="AG148" i="3" s="1"/>
  <c r="AG149" i="3" s="1"/>
  <c r="E150" i="3" s="1"/>
  <c r="BD129" i="3"/>
  <c r="BD130" i="3" s="1"/>
  <c r="BD131" i="3" s="1"/>
  <c r="BD132" i="3" s="1"/>
  <c r="BD133" i="3" s="1"/>
  <c r="BD134" i="3" s="1"/>
  <c r="BD135" i="3" s="1"/>
  <c r="BD136" i="3" s="1"/>
  <c r="BD137" i="3" s="1"/>
  <c r="BD138" i="3" s="1"/>
  <c r="BD139" i="3" s="1"/>
  <c r="BD140" i="3" s="1"/>
  <c r="BD141" i="3" s="1"/>
  <c r="BD142" i="3" s="1"/>
  <c r="BD143" i="3" s="1"/>
  <c r="BD144" i="3" s="1"/>
  <c r="BD145" i="3" s="1"/>
  <c r="BD146" i="3" s="1"/>
  <c r="BD147" i="3" s="1"/>
  <c r="BD148" i="3" s="1"/>
  <c r="BD149" i="3" s="1"/>
  <c r="BD150" i="3" s="1"/>
  <c r="BD151" i="3" s="1"/>
  <c r="BD152" i="3" s="1"/>
  <c r="BD153" i="3" s="1"/>
  <c r="BD154" i="3" s="1"/>
  <c r="BD155" i="3" s="1"/>
  <c r="BD156" i="3" s="1"/>
  <c r="BD157" i="3" s="1"/>
  <c r="K158" i="3" s="1"/>
  <c r="BA129" i="3"/>
  <c r="BA130" i="3" s="1"/>
  <c r="BA131" i="3" s="1"/>
  <c r="BA132" i="3" s="1"/>
  <c r="BA133" i="3" s="1"/>
  <c r="E134" i="3" s="1"/>
  <c r="AV122" i="3"/>
  <c r="AV123" i="3" s="1"/>
  <c r="AV124" i="3" s="1"/>
  <c r="AV125" i="3" s="1"/>
  <c r="AV126" i="3" s="1"/>
  <c r="AV127" i="3" s="1"/>
  <c r="AV128" i="3" s="1"/>
  <c r="AB129" i="3"/>
  <c r="K130" i="3" s="1"/>
  <c r="AK129" i="3"/>
  <c r="AK130" i="3" s="1"/>
  <c r="AK131" i="3" s="1"/>
  <c r="AK132" i="3" s="1"/>
  <c r="AK133" i="3" s="1"/>
  <c r="AK134" i="3" s="1"/>
  <c r="AK135" i="3" s="1"/>
  <c r="AK136" i="3" s="1"/>
  <c r="AK137" i="3" s="1"/>
  <c r="AK138" i="3" s="1"/>
  <c r="AK139" i="3" s="1"/>
  <c r="AK140" i="3" s="1"/>
  <c r="AK141" i="3" s="1"/>
  <c r="AK142" i="3" s="1"/>
  <c r="AK143" i="3" s="1"/>
  <c r="AK144" i="3" s="1"/>
  <c r="AK145" i="3" s="1"/>
  <c r="AK146" i="3" s="1"/>
  <c r="AK147" i="3" s="1"/>
  <c r="AK148" i="3" s="1"/>
  <c r="AK149" i="3" s="1"/>
  <c r="AK150" i="3" s="1"/>
  <c r="AK151" i="3" s="1"/>
  <c r="AK152" i="3" s="1"/>
  <c r="AK153" i="3" s="1"/>
  <c r="E154" i="3" s="1"/>
  <c r="U143" i="3"/>
  <c r="V143" i="3" s="1"/>
  <c r="W143" i="3" s="1"/>
  <c r="U130" i="3" l="1"/>
  <c r="V130" i="3" s="1"/>
  <c r="U134" i="3"/>
  <c r="V134" i="3" s="1"/>
  <c r="W134" i="3" s="1"/>
  <c r="AL134" i="3" s="1"/>
  <c r="AL135" i="3" s="1"/>
  <c r="AL136" i="3" s="1"/>
  <c r="AL137" i="3" s="1"/>
  <c r="AL138" i="3" s="1"/>
  <c r="AL139" i="3" s="1"/>
  <c r="AL140" i="3" s="1"/>
  <c r="AL141" i="3" s="1"/>
  <c r="AL142" i="3" s="1"/>
  <c r="AL143" i="3" s="1"/>
  <c r="E144" i="3" s="1"/>
  <c r="AA155" i="3"/>
  <c r="AA156" i="3" s="1"/>
  <c r="AA157" i="3" s="1"/>
  <c r="AA158" i="3" s="1"/>
  <c r="AA159" i="3" s="1"/>
  <c r="AA160" i="3" s="1"/>
  <c r="AA161" i="3" s="1"/>
  <c r="K162" i="3" s="1"/>
  <c r="U148" i="3"/>
  <c r="V148" i="3" s="1"/>
  <c r="W148" i="3" s="1"/>
  <c r="AT148" i="3" s="1"/>
  <c r="AT149" i="3" s="1"/>
  <c r="AT150" i="3" s="1"/>
  <c r="AT151" i="3" s="1"/>
  <c r="AT152" i="3" s="1"/>
  <c r="AT153" i="3" s="1"/>
  <c r="AT154" i="3" s="1"/>
  <c r="AT155" i="3" s="1"/>
  <c r="AT156" i="3" s="1"/>
  <c r="AT157" i="3" s="1"/>
  <c r="AT158" i="3" s="1"/>
  <c r="AT159" i="3" s="1"/>
  <c r="AT160" i="3" s="1"/>
  <c r="E161" i="3" s="1"/>
  <c r="U142" i="3"/>
  <c r="V142" i="3" s="1"/>
  <c r="W142" i="3" s="1"/>
  <c r="AN142" i="3" s="1"/>
  <c r="AN143" i="3" s="1"/>
  <c r="AN144" i="3" s="1"/>
  <c r="AN145" i="3" s="1"/>
  <c r="AN146" i="3" s="1"/>
  <c r="AN147" i="3" s="1"/>
  <c r="AN148" i="3" s="1"/>
  <c r="AN149" i="3" s="1"/>
  <c r="AN150" i="3" s="1"/>
  <c r="AN151" i="3" s="1"/>
  <c r="AN152" i="3" s="1"/>
  <c r="AN153" i="3" s="1"/>
  <c r="AN154" i="3" s="1"/>
  <c r="AN155" i="3" s="1"/>
  <c r="AN156" i="3" s="1"/>
  <c r="AN157" i="3" s="1"/>
  <c r="AN158" i="3" s="1"/>
  <c r="AN159" i="3" s="1"/>
  <c r="AN160" i="3" s="1"/>
  <c r="AN161" i="3" s="1"/>
  <c r="AN162" i="3" s="1"/>
  <c r="AN163" i="3" s="1"/>
  <c r="AN164" i="3" s="1"/>
  <c r="AN165" i="3" s="1"/>
  <c r="K166" i="3" s="1"/>
  <c r="U145" i="3"/>
  <c r="V145" i="3" s="1"/>
  <c r="W145" i="3" s="1"/>
  <c r="AE145" i="3" s="1"/>
  <c r="AE146" i="3" s="1"/>
  <c r="AE147" i="3" s="1"/>
  <c r="AE148" i="3" s="1"/>
  <c r="AE149" i="3" s="1"/>
  <c r="AE150" i="3" s="1"/>
  <c r="AE151" i="3" s="1"/>
  <c r="AE152" i="3" s="1"/>
  <c r="AE153" i="3" s="1"/>
  <c r="AE154" i="3" s="1"/>
  <c r="AE155" i="3" s="1"/>
  <c r="E156" i="3" s="1"/>
  <c r="AV129" i="3"/>
  <c r="AV130" i="3" s="1"/>
  <c r="AV131" i="3" s="1"/>
  <c r="AV132" i="3" s="1"/>
  <c r="AV133" i="3" s="1"/>
  <c r="AV134" i="3" s="1"/>
  <c r="AV135" i="3" s="1"/>
  <c r="AV136" i="3" s="1"/>
  <c r="AV137" i="3" s="1"/>
  <c r="AV138" i="3" s="1"/>
  <c r="AV139" i="3" s="1"/>
  <c r="AV140" i="3" s="1"/>
  <c r="AV141" i="3" s="1"/>
  <c r="AV142" i="3" s="1"/>
  <c r="AV143" i="3" s="1"/>
  <c r="AV144" i="3" s="1"/>
  <c r="AV145" i="3" s="1"/>
  <c r="AV146" i="3" s="1"/>
  <c r="AV147" i="3" s="1"/>
  <c r="AV148" i="3" s="1"/>
  <c r="AV149" i="3" s="1"/>
  <c r="AV150" i="3" s="1"/>
  <c r="AV151" i="3" s="1"/>
  <c r="AV152" i="3" s="1"/>
  <c r="AV153" i="3" s="1"/>
  <c r="AV154" i="3" s="1"/>
  <c r="AV155" i="3" s="1"/>
  <c r="AV156" i="3" s="1"/>
  <c r="K157" i="3" s="1"/>
  <c r="AU143" i="3"/>
  <c r="AU144" i="3" s="1"/>
  <c r="AU145" i="3" s="1"/>
  <c r="AU146" i="3" s="1"/>
  <c r="AU147" i="3" s="1"/>
  <c r="AU148" i="3" s="1"/>
  <c r="AU149" i="3" s="1"/>
  <c r="AU150" i="3" s="1"/>
  <c r="K151" i="3" s="1"/>
  <c r="U154" i="3"/>
  <c r="V154" i="3" s="1"/>
  <c r="W154" i="3" s="1"/>
  <c r="BG154" i="3" s="1"/>
  <c r="BG155" i="3" s="1"/>
  <c r="BG156" i="3" s="1"/>
  <c r="BG157" i="3" s="1"/>
  <c r="BG158" i="3" s="1"/>
  <c r="BG159" i="3" s="1"/>
  <c r="BG160" i="3" s="1"/>
  <c r="BG161" i="3" s="1"/>
  <c r="E162" i="3" s="1"/>
  <c r="AZ143" i="3"/>
  <c r="AZ144" i="3" s="1"/>
  <c r="AZ145" i="3" s="1"/>
  <c r="AZ146" i="3" s="1"/>
  <c r="AZ147" i="3" s="1"/>
  <c r="AZ148" i="3" s="1"/>
  <c r="AZ149" i="3" s="1"/>
  <c r="AZ150" i="3" s="1"/>
  <c r="AZ151" i="3" s="1"/>
  <c r="AZ152" i="3" s="1"/>
  <c r="E153" i="3" s="1"/>
  <c r="U146" i="3"/>
  <c r="V146" i="3" s="1"/>
  <c r="U156" i="3" l="1"/>
  <c r="V156" i="3" s="1"/>
  <c r="W156" i="3" s="1"/>
  <c r="AH156" i="3" s="1"/>
  <c r="AH157" i="3" s="1"/>
  <c r="AH158" i="3" s="1"/>
  <c r="AH159" i="3" s="1"/>
  <c r="AH160" i="3" s="1"/>
  <c r="AH161" i="3" s="1"/>
  <c r="AH162" i="3" s="1"/>
  <c r="AH163" i="3" s="1"/>
  <c r="AH164" i="3" s="1"/>
  <c r="AH165" i="3" s="1"/>
  <c r="AH166" i="3" s="1"/>
  <c r="AH167" i="3" s="1"/>
  <c r="AH168" i="3" s="1"/>
  <c r="AH169" i="3" s="1"/>
  <c r="AH170" i="3" s="1"/>
  <c r="AH171" i="3" s="1"/>
  <c r="AH172" i="3" s="1"/>
  <c r="AH173" i="3" s="1"/>
  <c r="AH174" i="3" s="1"/>
  <c r="AH175" i="3" s="1"/>
  <c r="AH176" i="3" s="1"/>
  <c r="AH177" i="3" s="1"/>
  <c r="AH178" i="3" s="1"/>
  <c r="AH179" i="3" s="1"/>
  <c r="AH180" i="3" s="1"/>
  <c r="AH181" i="3" s="1"/>
  <c r="AH182" i="3" s="1"/>
  <c r="E183" i="3" s="1"/>
  <c r="AM145" i="3"/>
  <c r="AM146" i="3" s="1"/>
  <c r="AM147" i="3" s="1"/>
  <c r="AM148" i="3" s="1"/>
  <c r="AM149" i="3" s="1"/>
  <c r="AM150" i="3" s="1"/>
  <c r="AM151" i="3" s="1"/>
  <c r="AM152" i="3" s="1"/>
  <c r="AM153" i="3" s="1"/>
  <c r="AM154" i="3" s="1"/>
  <c r="AM155" i="3" s="1"/>
  <c r="AM156" i="3" s="1"/>
  <c r="E157" i="3" s="1"/>
  <c r="AR148" i="3"/>
  <c r="AR149" i="3" s="1"/>
  <c r="AR150" i="3" s="1"/>
  <c r="AR151" i="3" s="1"/>
  <c r="AR152" i="3" s="1"/>
  <c r="AR153" i="3" s="1"/>
  <c r="AR154" i="3" s="1"/>
  <c r="AR155" i="3" s="1"/>
  <c r="AR156" i="3" s="1"/>
  <c r="AR157" i="3" s="1"/>
  <c r="AR158" i="3" s="1"/>
  <c r="AR159" i="3" s="1"/>
  <c r="K160" i="3" s="1"/>
  <c r="BA134" i="3"/>
  <c r="BA135" i="3" s="1"/>
  <c r="BA136" i="3" s="1"/>
  <c r="BA137" i="3" s="1"/>
  <c r="BA138" i="3" s="1"/>
  <c r="BA139" i="3" s="1"/>
  <c r="BA140" i="3" s="1"/>
  <c r="BA141" i="3" s="1"/>
  <c r="BA142" i="3" s="1"/>
  <c r="BA143" i="3" s="1"/>
  <c r="BA144" i="3" s="1"/>
  <c r="BA145" i="3" s="1"/>
  <c r="BA146" i="3" s="1"/>
  <c r="BA147" i="3" s="1"/>
  <c r="BA148" i="3" s="1"/>
  <c r="BA149" i="3" s="1"/>
  <c r="BA150" i="3" s="1"/>
  <c r="BA151" i="3" s="1"/>
  <c r="BA152" i="3" s="1"/>
  <c r="BA153" i="3" s="1"/>
  <c r="BA154" i="3" s="1"/>
  <c r="BA155" i="3" s="1"/>
  <c r="BA156" i="3" s="1"/>
  <c r="BA157" i="3" s="1"/>
  <c r="BA158" i="3" s="1"/>
  <c r="BA159" i="3" s="1"/>
  <c r="BA160" i="3" s="1"/>
  <c r="BA161" i="3" s="1"/>
  <c r="BA162" i="3" s="1"/>
  <c r="BA163" i="3" s="1"/>
  <c r="BA164" i="3" s="1"/>
  <c r="BA165" i="3" s="1"/>
  <c r="BA166" i="3" s="1"/>
  <c r="BA167" i="3" s="1"/>
  <c r="BA168" i="3" s="1"/>
  <c r="BA169" i="3" s="1"/>
  <c r="BA170" i="3" s="1"/>
  <c r="K171" i="3" s="1"/>
  <c r="U144" i="3"/>
  <c r="V144" i="3" s="1"/>
  <c r="W144" i="3" s="1"/>
  <c r="BB144" i="3" s="1"/>
  <c r="BB145" i="3" s="1"/>
  <c r="BB146" i="3" s="1"/>
  <c r="BB147" i="3" s="1"/>
  <c r="BB148" i="3" s="1"/>
  <c r="BB149" i="3" s="1"/>
  <c r="BB150" i="3" s="1"/>
  <c r="BB151" i="3" s="1"/>
  <c r="BB152" i="3" s="1"/>
  <c r="BB153" i="3" s="1"/>
  <c r="BB154" i="3" s="1"/>
  <c r="BB155" i="3" s="1"/>
  <c r="BB156" i="3" s="1"/>
  <c r="BB157" i="3" s="1"/>
  <c r="BB158" i="3" s="1"/>
  <c r="BB159" i="3" s="1"/>
  <c r="BB160" i="3" s="1"/>
  <c r="BB161" i="3" s="1"/>
  <c r="BB162" i="3" s="1"/>
  <c r="BB163" i="3" s="1"/>
  <c r="BB164" i="3" s="1"/>
  <c r="BB165" i="3" s="1"/>
  <c r="E166" i="3" s="1"/>
  <c r="U162" i="3"/>
  <c r="V162" i="3" s="1"/>
  <c r="W162" i="3" s="1"/>
  <c r="AA162" i="3" s="1"/>
  <c r="AA163" i="3" s="1"/>
  <c r="AA164" i="3" s="1"/>
  <c r="AA165" i="3" s="1"/>
  <c r="AA166" i="3" s="1"/>
  <c r="AA167" i="3" s="1"/>
  <c r="AA168" i="3" s="1"/>
  <c r="AA169" i="3" s="1"/>
  <c r="AA170" i="3" s="1"/>
  <c r="AA171" i="3" s="1"/>
  <c r="AA172" i="3" s="1"/>
  <c r="AA173" i="3" s="1"/>
  <c r="AA174" i="3" s="1"/>
  <c r="AA175" i="3" s="1"/>
  <c r="AA176" i="3" s="1"/>
  <c r="AA177" i="3" s="1"/>
  <c r="AA178" i="3" s="1"/>
  <c r="AA179" i="3" s="1"/>
  <c r="AA180" i="3" s="1"/>
  <c r="AA181" i="3" s="1"/>
  <c r="AA182" i="3" s="1"/>
  <c r="AA183" i="3" s="1"/>
  <c r="AA184" i="3" s="1"/>
  <c r="AA185" i="3" s="1"/>
  <c r="K186" i="3" s="1"/>
  <c r="W146" i="3"/>
  <c r="BC146" i="3" s="1"/>
  <c r="BC147" i="3" s="1"/>
  <c r="BC148" i="3" s="1"/>
  <c r="BC149" i="3" s="1"/>
  <c r="BC150" i="3" s="1"/>
  <c r="BC151" i="3" s="1"/>
  <c r="BC152" i="3" s="1"/>
  <c r="BC153" i="3" s="1"/>
  <c r="BC154" i="3" s="1"/>
  <c r="BC155" i="3" s="1"/>
  <c r="BC156" i="3" s="1"/>
  <c r="BC157" i="3" s="1"/>
  <c r="BC158" i="3" s="1"/>
  <c r="BC159" i="3" s="1"/>
  <c r="BC160" i="3" s="1"/>
  <c r="BC161" i="3" s="1"/>
  <c r="BC162" i="3" s="1"/>
  <c r="BC163" i="3" s="1"/>
  <c r="BC164" i="3" s="1"/>
  <c r="BC165" i="3" s="1"/>
  <c r="BC166" i="3" s="1"/>
  <c r="E167" i="3" s="1"/>
  <c r="AW146" i="3"/>
  <c r="AW147" i="3" s="1"/>
  <c r="AW148" i="3" s="1"/>
  <c r="AW149" i="3" s="1"/>
  <c r="AW150" i="3" s="1"/>
  <c r="AW151" i="3" s="1"/>
  <c r="AW152" i="3" s="1"/>
  <c r="AW153" i="3" s="1"/>
  <c r="AW154" i="3" s="1"/>
  <c r="AW155" i="3" s="1"/>
  <c r="AW156" i="3" s="1"/>
  <c r="AW157" i="3" s="1"/>
  <c r="AW158" i="3" s="1"/>
  <c r="AW159" i="3" s="1"/>
  <c r="AW160" i="3" s="1"/>
  <c r="AW161" i="3" s="1"/>
  <c r="AW162" i="3" s="1"/>
  <c r="AW163" i="3" s="1"/>
  <c r="K164" i="3" s="1"/>
  <c r="W130" i="3"/>
  <c r="AB130" i="3" s="1"/>
  <c r="AB131" i="3" s="1"/>
  <c r="AB132" i="3" s="1"/>
  <c r="AB133" i="3" s="1"/>
  <c r="AB134" i="3" s="1"/>
  <c r="AB135" i="3" s="1"/>
  <c r="AB136" i="3" s="1"/>
  <c r="AB137" i="3" s="1"/>
  <c r="AB138" i="3" s="1"/>
  <c r="AB139" i="3" s="1"/>
  <c r="AB140" i="3" s="1"/>
  <c r="E141" i="3" s="1"/>
  <c r="AD130" i="3"/>
  <c r="AD131" i="3" s="1"/>
  <c r="AD132" i="3" s="1"/>
  <c r="AD133" i="3" s="1"/>
  <c r="AD134" i="3" s="1"/>
  <c r="AD135" i="3" s="1"/>
  <c r="AD136" i="3" s="1"/>
  <c r="AD137" i="3" s="1"/>
  <c r="AD138" i="3" s="1"/>
  <c r="AD139" i="3" s="1"/>
  <c r="AD140" i="3" s="1"/>
  <c r="AD141" i="3" s="1"/>
  <c r="AD142" i="3" s="1"/>
  <c r="AD143" i="3" s="1"/>
  <c r="AD144" i="3" s="1"/>
  <c r="AD145" i="3" s="1"/>
  <c r="AD146" i="3" s="1"/>
  <c r="E147" i="3" s="1"/>
  <c r="U161" i="3"/>
  <c r="V161" i="3" s="1"/>
  <c r="W161" i="3" s="1"/>
  <c r="BH161" i="3" s="1"/>
  <c r="BH162" i="3" s="1"/>
  <c r="BH163" i="3" s="1"/>
  <c r="BH164" i="3" s="1"/>
  <c r="BH165" i="3" s="1"/>
  <c r="BH166" i="3" s="1"/>
  <c r="BH167" i="3" s="1"/>
  <c r="BH168" i="3" s="1"/>
  <c r="BH169" i="3" s="1"/>
  <c r="BH170" i="3" s="1"/>
  <c r="BH171" i="3" s="1"/>
  <c r="BH172" i="3" s="1"/>
  <c r="BH173" i="3" s="1"/>
  <c r="BH174" i="3" s="1"/>
  <c r="BH175" i="3" s="1"/>
  <c r="BH176" i="3" s="1"/>
  <c r="BH177" i="3" s="1"/>
  <c r="BH178" i="3" s="1"/>
  <c r="BH179" i="3" s="1"/>
  <c r="BH180" i="3" s="1"/>
  <c r="BH181" i="3" s="1"/>
  <c r="BH182" i="3" s="1"/>
  <c r="BH183" i="3" s="1"/>
  <c r="K184" i="3" s="1"/>
  <c r="U153" i="3"/>
  <c r="V153" i="3" s="1"/>
  <c r="W153" i="3" s="1"/>
  <c r="AS153" i="3" s="1"/>
  <c r="AS154" i="3" s="1"/>
  <c r="AS155" i="3" s="1"/>
  <c r="AS156" i="3" s="1"/>
  <c r="AS157" i="3" s="1"/>
  <c r="AS158" i="3" s="1"/>
  <c r="E159" i="3" s="1"/>
  <c r="AK154" i="3"/>
  <c r="AK155" i="3" s="1"/>
  <c r="AK156" i="3" s="1"/>
  <c r="AK157" i="3" s="1"/>
  <c r="AK158" i="3" s="1"/>
  <c r="AK159" i="3" s="1"/>
  <c r="AK160" i="3" s="1"/>
  <c r="AK161" i="3" s="1"/>
  <c r="AK162" i="3" s="1"/>
  <c r="K163" i="3" s="1"/>
  <c r="AJ142" i="3"/>
  <c r="AJ143" i="3" s="1"/>
  <c r="AJ144" i="3" s="1"/>
  <c r="AJ145" i="3" s="1"/>
  <c r="AJ146" i="3" s="1"/>
  <c r="AJ147" i="3" s="1"/>
  <c r="AJ148" i="3" s="1"/>
  <c r="AJ149" i="3" s="1"/>
  <c r="AJ150" i="3" s="1"/>
  <c r="E151" i="3" s="1"/>
  <c r="U166" i="3" l="1"/>
  <c r="V166" i="3" s="1"/>
  <c r="W166" i="3" s="1"/>
  <c r="AN166" i="3" s="1"/>
  <c r="AN167" i="3" s="1"/>
  <c r="AN168" i="3" s="1"/>
  <c r="AN169" i="3" s="1"/>
  <c r="AN170" i="3" s="1"/>
  <c r="AN171" i="3" s="1"/>
  <c r="AN172" i="3" s="1"/>
  <c r="AN173" i="3" s="1"/>
  <c r="AN174" i="3" s="1"/>
  <c r="E175" i="3" s="1"/>
  <c r="U163" i="3"/>
  <c r="V163" i="3" s="1"/>
  <c r="AZ153" i="3"/>
  <c r="AZ154" i="3" s="1"/>
  <c r="AZ155" i="3" s="1"/>
  <c r="AZ156" i="3" s="1"/>
  <c r="AZ157" i="3" s="1"/>
  <c r="AZ158" i="3" s="1"/>
  <c r="AZ159" i="3" s="1"/>
  <c r="AZ160" i="3" s="1"/>
  <c r="AZ161" i="3" s="1"/>
  <c r="AZ162" i="3" s="1"/>
  <c r="AZ163" i="3" s="1"/>
  <c r="AZ164" i="3" s="1"/>
  <c r="K165" i="3" s="1"/>
  <c r="AL144" i="3"/>
  <c r="AL145" i="3" s="1"/>
  <c r="AL146" i="3" s="1"/>
  <c r="AL147" i="3" s="1"/>
  <c r="AL148" i="3" s="1"/>
  <c r="AL149" i="3" s="1"/>
  <c r="AL150" i="3" s="1"/>
  <c r="AL151" i="3" s="1"/>
  <c r="AL152" i="3" s="1"/>
  <c r="AL153" i="3" s="1"/>
  <c r="AL154" i="3" s="1"/>
  <c r="AL155" i="3" s="1"/>
  <c r="AL156" i="3" s="1"/>
  <c r="AL157" i="3" s="1"/>
  <c r="E158" i="3" s="1"/>
  <c r="AT161" i="3"/>
  <c r="AT162" i="3" s="1"/>
  <c r="AT163" i="3" s="1"/>
  <c r="AT164" i="3" s="1"/>
  <c r="AT165" i="3" s="1"/>
  <c r="AT166" i="3" s="1"/>
  <c r="AT167" i="3" s="1"/>
  <c r="AT168" i="3" s="1"/>
  <c r="AT169" i="3" s="1"/>
  <c r="AT170" i="3" s="1"/>
  <c r="AT171" i="3" s="1"/>
  <c r="AT172" i="3" s="1"/>
  <c r="AT173" i="3" s="1"/>
  <c r="AT174" i="3" s="1"/>
  <c r="AT175" i="3" s="1"/>
  <c r="AT176" i="3" s="1"/>
  <c r="AT177" i="3" s="1"/>
  <c r="AT178" i="3" s="1"/>
  <c r="AT179" i="3" s="1"/>
  <c r="AT180" i="3" s="1"/>
  <c r="AT181" i="3" s="1"/>
  <c r="AT182" i="3" s="1"/>
  <c r="AT183" i="3" s="1"/>
  <c r="AT184" i="3" s="1"/>
  <c r="E185" i="3" s="1"/>
  <c r="U151" i="3"/>
  <c r="V151" i="3" s="1"/>
  <c r="W151" i="3" s="1"/>
  <c r="AU151" i="3" s="1"/>
  <c r="AU152" i="3" s="1"/>
  <c r="AU153" i="3" s="1"/>
  <c r="AU154" i="3" s="1"/>
  <c r="AU155" i="3" s="1"/>
  <c r="AU156" i="3" s="1"/>
  <c r="AU157" i="3" s="1"/>
  <c r="AU158" i="3" s="1"/>
  <c r="AU159" i="3" s="1"/>
  <c r="AU160" i="3" s="1"/>
  <c r="AU161" i="3" s="1"/>
  <c r="AU162" i="3" s="1"/>
  <c r="AU163" i="3" s="1"/>
  <c r="AU164" i="3" s="1"/>
  <c r="AU165" i="3" s="1"/>
  <c r="AU166" i="3" s="1"/>
  <c r="AU167" i="3" s="1"/>
  <c r="E168" i="3" s="1"/>
  <c r="BG162" i="3"/>
  <c r="BG163" i="3" s="1"/>
  <c r="BG164" i="3" s="1"/>
  <c r="BG165" i="3" s="1"/>
  <c r="BG166" i="3" s="1"/>
  <c r="BG167" i="3" s="1"/>
  <c r="BG168" i="3" s="1"/>
  <c r="BG169" i="3" s="1"/>
  <c r="BG170" i="3" s="1"/>
  <c r="BG171" i="3" s="1"/>
  <c r="BG172" i="3" s="1"/>
  <c r="BG173" i="3" s="1"/>
  <c r="BG174" i="3" s="1"/>
  <c r="BG175" i="3" s="1"/>
  <c r="BG176" i="3" s="1"/>
  <c r="BG177" i="3" s="1"/>
  <c r="BG178" i="3" s="1"/>
  <c r="BG179" i="3" s="1"/>
  <c r="BG180" i="3" s="1"/>
  <c r="BG181" i="3" s="1"/>
  <c r="BG182" i="3" s="1"/>
  <c r="BG183" i="3" s="1"/>
  <c r="BG184" i="3" s="1"/>
  <c r="BG185" i="3" s="1"/>
  <c r="BG186" i="3" s="1"/>
  <c r="E187" i="3" s="1"/>
  <c r="U160" i="3"/>
  <c r="V160" i="3" s="1"/>
  <c r="U157" i="3"/>
  <c r="V157" i="3" s="1"/>
  <c r="W157" i="3" s="1"/>
  <c r="AV157" i="3" s="1"/>
  <c r="AV158" i="3" s="1"/>
  <c r="AV159" i="3" s="1"/>
  <c r="AV160" i="3" s="1"/>
  <c r="AV161" i="3" s="1"/>
  <c r="AV162" i="3" s="1"/>
  <c r="AV163" i="3" s="1"/>
  <c r="AV164" i="3" s="1"/>
  <c r="AV165" i="3" s="1"/>
  <c r="AV166" i="3" s="1"/>
  <c r="AV167" i="3" s="1"/>
  <c r="AV168" i="3" s="1"/>
  <c r="AV169" i="3" s="1"/>
  <c r="AV170" i="3" s="1"/>
  <c r="AV171" i="3" s="1"/>
  <c r="AV172" i="3" s="1"/>
  <c r="AV173" i="3" s="1"/>
  <c r="AV174" i="3" s="1"/>
  <c r="AV175" i="3" s="1"/>
  <c r="AV176" i="3" s="1"/>
  <c r="AV177" i="3" s="1"/>
  <c r="AV178" i="3" s="1"/>
  <c r="AV179" i="3" s="1"/>
  <c r="E180" i="3" s="1"/>
  <c r="U147" i="3"/>
  <c r="V147" i="3" s="1"/>
  <c r="W147" i="3" s="1"/>
  <c r="AP147" i="3" s="1"/>
  <c r="AP148" i="3" s="1"/>
  <c r="AP149" i="3" s="1"/>
  <c r="AP150" i="3" s="1"/>
  <c r="AP151" i="3" s="1"/>
  <c r="AP152" i="3" s="1"/>
  <c r="AP153" i="3" s="1"/>
  <c r="AP154" i="3" s="1"/>
  <c r="AP155" i="3" s="1"/>
  <c r="AP156" i="3" s="1"/>
  <c r="AP157" i="3" s="1"/>
  <c r="AP158" i="3" s="1"/>
  <c r="AP159" i="3" s="1"/>
  <c r="AP160" i="3" s="1"/>
  <c r="AP161" i="3" s="1"/>
  <c r="AP162" i="3" s="1"/>
  <c r="AP163" i="3" s="1"/>
  <c r="AP164" i="3" s="1"/>
  <c r="E165" i="3" s="1"/>
  <c r="U141" i="3"/>
  <c r="V141" i="3" s="1"/>
  <c r="W141" i="3" s="1"/>
  <c r="AI141" i="3" s="1"/>
  <c r="AI142" i="3" s="1"/>
  <c r="AI143" i="3" s="1"/>
  <c r="AI144" i="3" s="1"/>
  <c r="AI145" i="3" s="1"/>
  <c r="AI146" i="3" s="1"/>
  <c r="AI147" i="3" s="1"/>
  <c r="AI148" i="3" s="1"/>
  <c r="E149" i="3" s="1"/>
  <c r="AE156" i="3"/>
  <c r="AE157" i="3" s="1"/>
  <c r="AE158" i="3" s="1"/>
  <c r="AE159" i="3" s="1"/>
  <c r="AE160" i="3" s="1"/>
  <c r="AE161" i="3" s="1"/>
  <c r="AE162" i="3" s="1"/>
  <c r="AE163" i="3" s="1"/>
  <c r="AE164" i="3" s="1"/>
  <c r="AE165" i="3" s="1"/>
  <c r="AE166" i="3" s="1"/>
  <c r="AE167" i="3" s="1"/>
  <c r="AE168" i="3" s="1"/>
  <c r="AE169" i="3" s="1"/>
  <c r="AE170" i="3" s="1"/>
  <c r="AE171" i="3" s="1"/>
  <c r="AE172" i="3" s="1"/>
  <c r="AE173" i="3" s="1"/>
  <c r="AE174" i="3" s="1"/>
  <c r="AE175" i="3" s="1"/>
  <c r="AE176" i="3" s="1"/>
  <c r="AE177" i="3" s="1"/>
  <c r="AE178" i="3" s="1"/>
  <c r="AE179" i="3" s="1"/>
  <c r="AE180" i="3" s="1"/>
  <c r="AE181" i="3" s="1"/>
  <c r="K182" i="3" s="1"/>
  <c r="U149" i="3" l="1"/>
  <c r="V149" i="3" s="1"/>
  <c r="W149" i="3" s="1"/>
  <c r="BE149" i="3" s="1"/>
  <c r="BE150" i="3" s="1"/>
  <c r="BE151" i="3" s="1"/>
  <c r="BE152" i="3" s="1"/>
  <c r="BE153" i="3" s="1"/>
  <c r="BE154" i="3" s="1"/>
  <c r="BE155" i="3" s="1"/>
  <c r="BE156" i="3" s="1"/>
  <c r="BE157" i="3" s="1"/>
  <c r="BE158" i="3" s="1"/>
  <c r="BE159" i="3" s="1"/>
  <c r="BE160" i="3" s="1"/>
  <c r="BE161" i="3" s="1"/>
  <c r="BE162" i="3" s="1"/>
  <c r="BE163" i="3" s="1"/>
  <c r="E164" i="3" s="1"/>
  <c r="U158" i="3"/>
  <c r="V158" i="3" s="1"/>
  <c r="W158" i="3" s="1"/>
  <c r="BD158" i="3" s="1"/>
  <c r="BD159" i="3" s="1"/>
  <c r="BD160" i="3" s="1"/>
  <c r="BD161" i="3" s="1"/>
  <c r="BD162" i="3" s="1"/>
  <c r="BD163" i="3" s="1"/>
  <c r="BD164" i="3" s="1"/>
  <c r="BD165" i="3" s="1"/>
  <c r="BD166" i="3" s="1"/>
  <c r="BD167" i="3" s="1"/>
  <c r="BD168" i="3" s="1"/>
  <c r="BD169" i="3" s="1"/>
  <c r="BD170" i="3" s="1"/>
  <c r="BD171" i="3" s="1"/>
  <c r="BD172" i="3" s="1"/>
  <c r="E173" i="3" s="1"/>
  <c r="AM157" i="3"/>
  <c r="AM158" i="3" s="1"/>
  <c r="AM159" i="3" s="1"/>
  <c r="AM160" i="3" s="1"/>
  <c r="AM161" i="3" s="1"/>
  <c r="AM162" i="3" s="1"/>
  <c r="AM163" i="3" s="1"/>
  <c r="AM164" i="3" s="1"/>
  <c r="AM165" i="3" s="1"/>
  <c r="AM166" i="3" s="1"/>
  <c r="AM167" i="3" s="1"/>
  <c r="AM168" i="3" s="1"/>
  <c r="AM169" i="3" s="1"/>
  <c r="AM170" i="3" s="1"/>
  <c r="AM171" i="3" s="1"/>
  <c r="K172" i="3" s="1"/>
  <c r="W163" i="3"/>
  <c r="AK163" i="3" s="1"/>
  <c r="AK164" i="3" s="1"/>
  <c r="AK165" i="3" s="1"/>
  <c r="AK166" i="3" s="1"/>
  <c r="AK167" i="3" s="1"/>
  <c r="AK168" i="3" s="1"/>
  <c r="AK169" i="3" s="1"/>
  <c r="AK170" i="3" s="1"/>
  <c r="AK171" i="3" s="1"/>
  <c r="AK172" i="3" s="1"/>
  <c r="AK173" i="3" s="1"/>
  <c r="AK174" i="3" s="1"/>
  <c r="AK175" i="3" s="1"/>
  <c r="AK176" i="3" s="1"/>
  <c r="AK177" i="3" s="1"/>
  <c r="AK178" i="3" s="1"/>
  <c r="AK179" i="3" s="1"/>
  <c r="AK180" i="3" s="1"/>
  <c r="AK181" i="3" s="1"/>
  <c r="AK182" i="3" s="1"/>
  <c r="AK183" i="3" s="1"/>
  <c r="AK184" i="3" s="1"/>
  <c r="AK185" i="3" s="1"/>
  <c r="E186" i="3" s="1"/>
  <c r="AQ163" i="3"/>
  <c r="AQ164" i="3" s="1"/>
  <c r="AQ165" i="3" s="1"/>
  <c r="AQ166" i="3" s="1"/>
  <c r="AQ167" i="3" s="1"/>
  <c r="AQ168" i="3" s="1"/>
  <c r="AQ169" i="3" s="1"/>
  <c r="AQ170" i="3" s="1"/>
  <c r="AQ171" i="3" s="1"/>
  <c r="AQ172" i="3" s="1"/>
  <c r="AQ173" i="3" s="1"/>
  <c r="AQ174" i="3" s="1"/>
  <c r="AQ175" i="3" s="1"/>
  <c r="AQ176" i="3" s="1"/>
  <c r="AQ177" i="3" s="1"/>
  <c r="AQ178" i="3" s="1"/>
  <c r="AQ179" i="3" s="1"/>
  <c r="AQ180" i="3" s="1"/>
  <c r="AQ181" i="3" s="1"/>
  <c r="AQ182" i="3" s="1"/>
  <c r="AQ183" i="3" s="1"/>
  <c r="AQ184" i="3" s="1"/>
  <c r="AQ185" i="3" s="1"/>
  <c r="AQ186" i="3" s="1"/>
  <c r="K187" i="3" s="1"/>
  <c r="W160" i="3"/>
  <c r="AR160" i="3" s="1"/>
  <c r="AR161" i="3" s="1"/>
  <c r="AR162" i="3" s="1"/>
  <c r="AR163" i="3" s="1"/>
  <c r="AR164" i="3" s="1"/>
  <c r="AR165" i="3" s="1"/>
  <c r="AR166" i="3" s="1"/>
  <c r="AR167" i="3" s="1"/>
  <c r="AR168" i="3" s="1"/>
  <c r="AR169" i="3" s="1"/>
  <c r="AR170" i="3" s="1"/>
  <c r="AR171" i="3" s="1"/>
  <c r="AR172" i="3" s="1"/>
  <c r="AR173" i="3" s="1"/>
  <c r="AR174" i="3" s="1"/>
  <c r="AR175" i="3" s="1"/>
  <c r="AR176" i="3" s="1"/>
  <c r="AR177" i="3" s="1"/>
  <c r="AR178" i="3" s="1"/>
  <c r="AR179" i="3" s="1"/>
  <c r="AR180" i="3" s="1"/>
  <c r="AR181" i="3" s="1"/>
  <c r="AR182" i="3" s="1"/>
  <c r="AR183" i="3" s="1"/>
  <c r="E184" i="3" s="1"/>
  <c r="AC160" i="3"/>
  <c r="AC161" i="3" s="1"/>
  <c r="AC162" i="3" s="1"/>
  <c r="AC163" i="3" s="1"/>
  <c r="AC164" i="3" s="1"/>
  <c r="AC165" i="3" s="1"/>
  <c r="AC166" i="3" s="1"/>
  <c r="AC167" i="3" s="1"/>
  <c r="AC168" i="3" s="1"/>
  <c r="AC169" i="3" s="1"/>
  <c r="AC170" i="3" s="1"/>
  <c r="AC171" i="3" s="1"/>
  <c r="AC172" i="3" s="1"/>
  <c r="AC173" i="3" s="1"/>
  <c r="AC174" i="3" s="1"/>
  <c r="AC175" i="3" s="1"/>
  <c r="AC176" i="3" s="1"/>
  <c r="AC177" i="3" s="1"/>
  <c r="AC178" i="3" s="1"/>
  <c r="AC179" i="3" s="1"/>
  <c r="AC180" i="3" s="1"/>
  <c r="AC181" i="3" s="1"/>
  <c r="AC182" i="3" s="1"/>
  <c r="AC183" i="3" s="1"/>
  <c r="AC184" i="3" s="1"/>
  <c r="K185" i="3" s="1"/>
  <c r="AZ165" i="3"/>
  <c r="AZ166" i="3" s="1"/>
  <c r="AZ167" i="3" s="1"/>
  <c r="AZ168" i="3" s="1"/>
  <c r="AZ169" i="3" s="1"/>
  <c r="AZ170" i="3" s="1"/>
  <c r="AZ171" i="3" s="1"/>
  <c r="AZ172" i="3" s="1"/>
  <c r="AZ173" i="3" s="1"/>
  <c r="AZ174" i="3" s="1"/>
  <c r="AZ175" i="3" s="1"/>
  <c r="K176" i="3" s="1"/>
  <c r="BB166" i="3"/>
  <c r="BB167" i="3" s="1"/>
  <c r="BB168" i="3" s="1"/>
  <c r="BB169" i="3" s="1"/>
  <c r="BB170" i="3" s="1"/>
  <c r="BB171" i="3" s="1"/>
  <c r="BB172" i="3" s="1"/>
  <c r="BB173" i="3" s="1"/>
  <c r="BB174" i="3" s="1"/>
  <c r="BB175" i="3" s="1"/>
  <c r="BB176" i="3" s="1"/>
  <c r="BB177" i="3" s="1"/>
  <c r="BB178" i="3" s="1"/>
  <c r="BB179" i="3" s="1"/>
  <c r="BB180" i="3" s="1"/>
  <c r="K181" i="3" s="1"/>
  <c r="U168" i="3"/>
  <c r="V168" i="3" s="1"/>
  <c r="W168" i="3" s="1"/>
  <c r="AF168" i="3" s="1"/>
  <c r="AF169" i="3" s="1"/>
  <c r="AF170" i="3" s="1"/>
  <c r="AF171" i="3" s="1"/>
  <c r="E172" i="3" s="1"/>
  <c r="AJ151" i="3"/>
  <c r="AJ152" i="3" s="1"/>
  <c r="AJ153" i="3" s="1"/>
  <c r="AJ154" i="3" s="1"/>
  <c r="AJ155" i="3" s="1"/>
  <c r="AJ156" i="3" s="1"/>
  <c r="AJ157" i="3" s="1"/>
  <c r="AJ158" i="3" s="1"/>
  <c r="AJ159" i="3" s="1"/>
  <c r="AJ160" i="3" s="1"/>
  <c r="AJ161" i="3" s="1"/>
  <c r="AJ162" i="3" s="1"/>
  <c r="AJ163" i="3" s="1"/>
  <c r="AJ164" i="3" s="1"/>
  <c r="AJ165" i="3" s="1"/>
  <c r="AJ166" i="3" s="1"/>
  <c r="AJ167" i="3" s="1"/>
  <c r="AJ168" i="3" s="1"/>
  <c r="AJ169" i="3" s="1"/>
  <c r="AJ170" i="3" s="1"/>
  <c r="E171" i="3" s="1"/>
  <c r="U165" i="3"/>
  <c r="V165" i="3" s="1"/>
  <c r="W165" i="3" s="1"/>
  <c r="AD147" i="3"/>
  <c r="AD148" i="3" s="1"/>
  <c r="AD149" i="3" s="1"/>
  <c r="AD150" i="3" s="1"/>
  <c r="AD151" i="3" s="1"/>
  <c r="AD152" i="3" s="1"/>
  <c r="AD153" i="3" s="1"/>
  <c r="AD154" i="3" s="1"/>
  <c r="AD155" i="3" s="1"/>
  <c r="AD156" i="3" s="1"/>
  <c r="AD157" i="3" s="1"/>
  <c r="AD158" i="3" s="1"/>
  <c r="K159" i="3" s="1"/>
  <c r="AB141" i="3"/>
  <c r="AB142" i="3" s="1"/>
  <c r="AB143" i="3" s="1"/>
  <c r="AB144" i="3" s="1"/>
  <c r="AB145" i="3" s="1"/>
  <c r="AB146" i="3" s="1"/>
  <c r="AB147" i="3" s="1"/>
  <c r="AB148" i="3" s="1"/>
  <c r="AB149" i="3" s="1"/>
  <c r="K150" i="3" s="1"/>
  <c r="U184" i="3" l="1"/>
  <c r="V184" i="3" s="1"/>
  <c r="W184" i="3" s="1"/>
  <c r="BH184" i="3" s="1"/>
  <c r="BH185" i="3" s="1"/>
  <c r="BH186" i="3" s="1"/>
  <c r="BH187" i="3" s="1"/>
  <c r="BH188" i="3" s="1"/>
  <c r="BH189" i="3" s="1"/>
  <c r="BH190" i="3" s="1"/>
  <c r="BH191" i="3" s="1"/>
  <c r="BH192" i="3" s="1"/>
  <c r="U150" i="3"/>
  <c r="V150" i="3" s="1"/>
  <c r="U172" i="3"/>
  <c r="V172" i="3" s="1"/>
  <c r="W172" i="3" s="1"/>
  <c r="AM172" i="3" s="1"/>
  <c r="AM173" i="3" s="1"/>
  <c r="AM174" i="3" s="1"/>
  <c r="AM175" i="3" s="1"/>
  <c r="AM176" i="3" s="1"/>
  <c r="AM177" i="3" s="1"/>
  <c r="AM178" i="3" s="1"/>
  <c r="AM179" i="3" s="1"/>
  <c r="AM180" i="3" s="1"/>
  <c r="AM181" i="3" s="1"/>
  <c r="AM182" i="3" s="1"/>
  <c r="AM183" i="3" s="1"/>
  <c r="AM184" i="3" s="1"/>
  <c r="AM185" i="3" s="1"/>
  <c r="AM186" i="3" s="1"/>
  <c r="AM187" i="3" s="1"/>
  <c r="AM188" i="3" s="1"/>
  <c r="AM189" i="3" s="1"/>
  <c r="AM190" i="3" s="1"/>
  <c r="AM191" i="3" s="1"/>
  <c r="AM192" i="3" s="1"/>
  <c r="U171" i="3"/>
  <c r="V171" i="3" s="1"/>
  <c r="W171" i="3" s="1"/>
  <c r="BA171" i="3" s="1"/>
  <c r="BA172" i="3" s="1"/>
  <c r="BA173" i="3" s="1"/>
  <c r="BA174" i="3" s="1"/>
  <c r="BA175" i="3" s="1"/>
  <c r="BA176" i="3" s="1"/>
  <c r="BA177" i="3" s="1"/>
  <c r="BA178" i="3" s="1"/>
  <c r="BA179" i="3" s="1"/>
  <c r="BA180" i="3" s="1"/>
  <c r="E181" i="3" s="1"/>
  <c r="AU168" i="3"/>
  <c r="AU169" i="3" s="1"/>
  <c r="AU170" i="3" s="1"/>
  <c r="AU171" i="3" s="1"/>
  <c r="AU172" i="3" s="1"/>
  <c r="AU173" i="3" s="1"/>
  <c r="AU174" i="3" s="1"/>
  <c r="AU175" i="3" s="1"/>
  <c r="AU176" i="3" s="1"/>
  <c r="AU177" i="3" s="1"/>
  <c r="AU178" i="3" s="1"/>
  <c r="AU179" i="3" s="1"/>
  <c r="K180" i="3" s="1"/>
  <c r="U186" i="3"/>
  <c r="V186" i="3" s="1"/>
  <c r="W186" i="3" s="1"/>
  <c r="AA186" i="3" s="1"/>
  <c r="AA187" i="3" s="1"/>
  <c r="AA188" i="3" s="1"/>
  <c r="AA189" i="3" s="1"/>
  <c r="AA190" i="3" s="1"/>
  <c r="AA191" i="3" s="1"/>
  <c r="AA192" i="3" s="1"/>
  <c r="AL158" i="3"/>
  <c r="AL159" i="3" s="1"/>
  <c r="AL160" i="3" s="1"/>
  <c r="AL161" i="3" s="1"/>
  <c r="AL162" i="3" s="1"/>
  <c r="AL163" i="3" s="1"/>
  <c r="AL164" i="3" s="1"/>
  <c r="AL165" i="3" s="1"/>
  <c r="AL166" i="3" s="1"/>
  <c r="AL167" i="3" s="1"/>
  <c r="AL168" i="3" s="1"/>
  <c r="AL169" i="3" s="1"/>
  <c r="AL170" i="3" s="1"/>
  <c r="AL171" i="3" s="1"/>
  <c r="AL172" i="3" s="1"/>
  <c r="AL173" i="3" s="1"/>
  <c r="K174" i="3" s="1"/>
  <c r="U159" i="3"/>
  <c r="V159" i="3" s="1"/>
  <c r="AP165" i="3"/>
  <c r="AP166" i="3" s="1"/>
  <c r="AP167" i="3" s="1"/>
  <c r="AP168" i="3" s="1"/>
  <c r="AP169" i="3" s="1"/>
  <c r="AP170" i="3" s="1"/>
  <c r="AP171" i="3" s="1"/>
  <c r="AP172" i="3" s="1"/>
  <c r="AP173" i="3" s="1"/>
  <c r="AP174" i="3" s="1"/>
  <c r="AP175" i="3" s="1"/>
  <c r="AP176" i="3" s="1"/>
  <c r="E177" i="3" s="1"/>
  <c r="U187" i="3"/>
  <c r="V187" i="3" s="1"/>
  <c r="U185" i="3"/>
  <c r="V185" i="3" s="1"/>
  <c r="AI149" i="3"/>
  <c r="AI150" i="3" s="1"/>
  <c r="AI151" i="3" s="1"/>
  <c r="AI152" i="3" s="1"/>
  <c r="AI153" i="3" s="1"/>
  <c r="AI154" i="3" s="1"/>
  <c r="AI155" i="3" s="1"/>
  <c r="AI156" i="3" s="1"/>
  <c r="AI157" i="3" s="1"/>
  <c r="AI158" i="3" s="1"/>
  <c r="AI159" i="3" s="1"/>
  <c r="AI160" i="3" s="1"/>
  <c r="AI161" i="3" s="1"/>
  <c r="AI162" i="3" s="1"/>
  <c r="AI163" i="3" s="1"/>
  <c r="AI164" i="3" s="1"/>
  <c r="AI165" i="3" s="1"/>
  <c r="AI166" i="3" s="1"/>
  <c r="K167" i="3" s="1"/>
  <c r="U164" i="3"/>
  <c r="V164" i="3" s="1"/>
  <c r="W164" i="3" s="1"/>
  <c r="AW164" i="3" s="1"/>
  <c r="AW165" i="3" s="1"/>
  <c r="AW166" i="3" s="1"/>
  <c r="AW167" i="3" s="1"/>
  <c r="AW168" i="3" s="1"/>
  <c r="AW169" i="3" s="1"/>
  <c r="AW170" i="3" s="1"/>
  <c r="AW171" i="3" s="1"/>
  <c r="AW172" i="3" s="1"/>
  <c r="AW173" i="3" s="1"/>
  <c r="AW174" i="3" s="1"/>
  <c r="AW175" i="3" s="1"/>
  <c r="AW176" i="3" s="1"/>
  <c r="AW177" i="3" s="1"/>
  <c r="E178" i="3" s="1"/>
  <c r="BE164" i="3"/>
  <c r="BE165" i="3" s="1"/>
  <c r="BE166" i="3" s="1"/>
  <c r="BE167" i="3" s="1"/>
  <c r="BE168" i="3" s="1"/>
  <c r="BE169" i="3" s="1"/>
  <c r="BE170" i="3" s="1"/>
  <c r="BE171" i="3" s="1"/>
  <c r="BE172" i="3" s="1"/>
  <c r="BE173" i="3" s="1"/>
  <c r="BE174" i="3" s="1"/>
  <c r="BE175" i="3" s="1"/>
  <c r="BE176" i="3" s="1"/>
  <c r="BE177" i="3" s="1"/>
  <c r="BE178" i="3" s="1"/>
  <c r="K179" i="3" s="1"/>
  <c r="AM193" i="3" l="1"/>
  <c r="AM194" i="3" s="1"/>
  <c r="AM195" i="3" s="1"/>
  <c r="AM196" i="3" s="1"/>
  <c r="E197" i="3" s="1"/>
  <c r="U167" i="3"/>
  <c r="V167" i="3" s="1"/>
  <c r="U181" i="3"/>
  <c r="V181" i="3" s="1"/>
  <c r="W181" i="3" s="1"/>
  <c r="BB181" i="3" s="1"/>
  <c r="BB182" i="3" s="1"/>
  <c r="BB183" i="3" s="1"/>
  <c r="BB184" i="3" s="1"/>
  <c r="BB185" i="3" s="1"/>
  <c r="BB186" i="3" s="1"/>
  <c r="BB187" i="3" s="1"/>
  <c r="BB188" i="3" s="1"/>
  <c r="BB189" i="3" s="1"/>
  <c r="BB190" i="3" s="1"/>
  <c r="BB191" i="3" s="1"/>
  <c r="BB192" i="3" s="1"/>
  <c r="U177" i="3"/>
  <c r="V177" i="3" s="1"/>
  <c r="W177" i="3" s="1"/>
  <c r="W187" i="3"/>
  <c r="AQ187" i="3" s="1"/>
  <c r="AQ188" i="3" s="1"/>
  <c r="AQ189" i="3" s="1"/>
  <c r="AQ190" i="3" s="1"/>
  <c r="AQ191" i="3" s="1"/>
  <c r="AQ192" i="3" s="1"/>
  <c r="BG187" i="3"/>
  <c r="BG188" i="3" s="1"/>
  <c r="BG189" i="3" s="1"/>
  <c r="BG190" i="3" s="1"/>
  <c r="K191" i="3" s="1"/>
  <c r="W150" i="3"/>
  <c r="AB150" i="3" s="1"/>
  <c r="AB151" i="3" s="1"/>
  <c r="AB152" i="3" s="1"/>
  <c r="AB153" i="3" s="1"/>
  <c r="AB154" i="3" s="1"/>
  <c r="AB155" i="3" s="1"/>
  <c r="AB156" i="3" s="1"/>
  <c r="AB157" i="3" s="1"/>
  <c r="AB158" i="3" s="1"/>
  <c r="AB159" i="3" s="1"/>
  <c r="AB160" i="3" s="1"/>
  <c r="AB161" i="3" s="1"/>
  <c r="AB162" i="3" s="1"/>
  <c r="AB163" i="3" s="1"/>
  <c r="AB164" i="3" s="1"/>
  <c r="AB165" i="3" s="1"/>
  <c r="AB166" i="3" s="1"/>
  <c r="AB167" i="3" s="1"/>
  <c r="AB168" i="3" s="1"/>
  <c r="E169" i="3" s="1"/>
  <c r="AG150" i="3"/>
  <c r="AG151" i="3" s="1"/>
  <c r="AG152" i="3" s="1"/>
  <c r="AG153" i="3" s="1"/>
  <c r="AG154" i="3" s="1"/>
  <c r="AG155" i="3" s="1"/>
  <c r="AG156" i="3" s="1"/>
  <c r="AG157" i="3" s="1"/>
  <c r="AG158" i="3" s="1"/>
  <c r="AG159" i="3" s="1"/>
  <c r="AG160" i="3" s="1"/>
  <c r="AG161" i="3" s="1"/>
  <c r="AG162" i="3" s="1"/>
  <c r="AG163" i="3" s="1"/>
  <c r="AG164" i="3" s="1"/>
  <c r="AG165" i="3" s="1"/>
  <c r="AG166" i="3" s="1"/>
  <c r="AG167" i="3" s="1"/>
  <c r="AG168" i="3" s="1"/>
  <c r="AG169" i="3" s="1"/>
  <c r="E170" i="3" s="1"/>
  <c r="AF172" i="3"/>
  <c r="AF173" i="3" s="1"/>
  <c r="AF174" i="3" s="1"/>
  <c r="AF175" i="3" s="1"/>
  <c r="AF176" i="3" s="1"/>
  <c r="AF177" i="3" s="1"/>
  <c r="AF178" i="3" s="1"/>
  <c r="AF179" i="3" s="1"/>
  <c r="AF180" i="3" s="1"/>
  <c r="AF181" i="3" s="1"/>
  <c r="AF182" i="3" s="1"/>
  <c r="AF183" i="3" s="1"/>
  <c r="AF184" i="3" s="1"/>
  <c r="AF185" i="3" s="1"/>
  <c r="AF186" i="3" s="1"/>
  <c r="AF187" i="3" s="1"/>
  <c r="AF188" i="3" s="1"/>
  <c r="AF189" i="3" s="1"/>
  <c r="AF190" i="3" s="1"/>
  <c r="AF191" i="3" s="1"/>
  <c r="AF192" i="3" s="1"/>
  <c r="W159" i="3"/>
  <c r="AD159" i="3" s="1"/>
  <c r="AD160" i="3" s="1"/>
  <c r="AD161" i="3" s="1"/>
  <c r="AD162" i="3" s="1"/>
  <c r="AD163" i="3" s="1"/>
  <c r="AD164" i="3" s="1"/>
  <c r="AD165" i="3" s="1"/>
  <c r="AD166" i="3" s="1"/>
  <c r="AD167" i="3" s="1"/>
  <c r="AD168" i="3" s="1"/>
  <c r="AD169" i="3" s="1"/>
  <c r="AD170" i="3" s="1"/>
  <c r="AD171" i="3" s="1"/>
  <c r="AD172" i="3" s="1"/>
  <c r="AD173" i="3" s="1"/>
  <c r="AD174" i="3" s="1"/>
  <c r="AD175" i="3" s="1"/>
  <c r="E176" i="3" s="1"/>
  <c r="AS159" i="3"/>
  <c r="AS160" i="3" s="1"/>
  <c r="AS161" i="3" s="1"/>
  <c r="AS162" i="3" s="1"/>
  <c r="AS163" i="3" s="1"/>
  <c r="AS164" i="3" s="1"/>
  <c r="AS165" i="3" s="1"/>
  <c r="AS166" i="3" s="1"/>
  <c r="AS167" i="3" s="1"/>
  <c r="AS168" i="3" s="1"/>
  <c r="AS169" i="3" s="1"/>
  <c r="AS170" i="3" s="1"/>
  <c r="AS171" i="3" s="1"/>
  <c r="AS172" i="3" s="1"/>
  <c r="AS173" i="3" s="1"/>
  <c r="AS174" i="3" s="1"/>
  <c r="AS175" i="3" s="1"/>
  <c r="AS176" i="3" s="1"/>
  <c r="K177" i="3" s="1"/>
  <c r="W185" i="3"/>
  <c r="AC185" i="3" s="1"/>
  <c r="AC186" i="3" s="1"/>
  <c r="AC187" i="3" s="1"/>
  <c r="AC188" i="3" s="1"/>
  <c r="AC189" i="3" s="1"/>
  <c r="E190" i="3" s="1"/>
  <c r="AT185" i="3"/>
  <c r="AT186" i="3" s="1"/>
  <c r="AT187" i="3" s="1"/>
  <c r="K188" i="3" s="1"/>
  <c r="AJ171" i="3"/>
  <c r="AJ172" i="3" s="1"/>
  <c r="AJ173" i="3" s="1"/>
  <c r="AJ174" i="3" s="1"/>
  <c r="K175" i="3" s="1"/>
  <c r="BH193" i="3"/>
  <c r="BH194" i="3" s="1"/>
  <c r="BH195" i="3" s="1"/>
  <c r="BH196" i="3" s="1"/>
  <c r="BH197" i="3" s="1"/>
  <c r="BH198" i="3" s="1"/>
  <c r="BH199" i="3" s="1"/>
  <c r="BH200" i="3" s="1"/>
  <c r="BH201" i="3" s="1"/>
  <c r="BH202" i="3" s="1"/>
  <c r="BH203" i="3" s="1"/>
  <c r="BH204" i="3" s="1"/>
  <c r="BH205" i="3" s="1"/>
  <c r="BH206" i="3" s="1"/>
  <c r="BH207" i="3" s="1"/>
  <c r="BH208" i="3" s="1"/>
  <c r="BH209" i="3" s="1"/>
  <c r="BH210" i="3" s="1"/>
  <c r="BH211" i="3" s="1"/>
  <c r="BH212" i="3" s="1"/>
  <c r="BH213" i="3" s="1"/>
  <c r="BH214" i="3" s="1"/>
  <c r="BH215" i="3" s="1"/>
  <c r="BH216" i="3" s="1"/>
  <c r="BH217" i="3" s="1"/>
  <c r="U180" i="3"/>
  <c r="V180" i="3" s="1"/>
  <c r="AR184" i="3"/>
  <c r="AR185" i="3" s="1"/>
  <c r="AR186" i="3" s="1"/>
  <c r="AR187" i="3" s="1"/>
  <c r="AR188" i="3" s="1"/>
  <c r="AR189" i="3" s="1"/>
  <c r="AR190" i="3" s="1"/>
  <c r="AR191" i="3" s="1"/>
  <c r="AR192" i="3" s="1"/>
  <c r="AA193" i="3"/>
  <c r="AA194" i="3" s="1"/>
  <c r="AA195" i="3" s="1"/>
  <c r="AA196" i="3" s="1"/>
  <c r="AA197" i="3" s="1"/>
  <c r="AA198" i="3" s="1"/>
  <c r="AA199" i="3" s="1"/>
  <c r="AA200" i="3" s="1"/>
  <c r="AA201" i="3" s="1"/>
  <c r="AA202" i="3" s="1"/>
  <c r="E203" i="3" s="1"/>
  <c r="AK186" i="3"/>
  <c r="AK187" i="3" s="1"/>
  <c r="AK188" i="3" s="1"/>
  <c r="E189" i="3" s="1"/>
  <c r="U170" i="3" l="1"/>
  <c r="V170" i="3" s="1"/>
  <c r="W170" i="3" s="1"/>
  <c r="AX170" i="3" s="1"/>
  <c r="AX171" i="3" s="1"/>
  <c r="AX172" i="3" s="1"/>
  <c r="AX173" i="3" s="1"/>
  <c r="AX174" i="3" s="1"/>
  <c r="AX175" i="3" s="1"/>
  <c r="AX176" i="3" s="1"/>
  <c r="AX177" i="3" s="1"/>
  <c r="AX178" i="3" s="1"/>
  <c r="AX179" i="3" s="1"/>
  <c r="AX180" i="3" s="1"/>
  <c r="AX181" i="3" s="1"/>
  <c r="E182" i="3" s="1"/>
  <c r="AQ193" i="3"/>
  <c r="AQ194" i="3" s="1"/>
  <c r="AQ195" i="3" s="1"/>
  <c r="AQ196" i="3" s="1"/>
  <c r="AQ197" i="3" s="1"/>
  <c r="AQ198" i="3" s="1"/>
  <c r="AQ199" i="3" s="1"/>
  <c r="AQ200" i="3" s="1"/>
  <c r="AQ201" i="3" s="1"/>
  <c r="AQ202" i="3" s="1"/>
  <c r="AQ203" i="3" s="1"/>
  <c r="AQ204" i="3" s="1"/>
  <c r="AQ205" i="3" s="1"/>
  <c r="AQ206" i="3" s="1"/>
  <c r="AQ207" i="3" s="1"/>
  <c r="AQ208" i="3" s="1"/>
  <c r="AQ209" i="3" s="1"/>
  <c r="AQ210" i="3" s="1"/>
  <c r="AQ211" i="3" s="1"/>
  <c r="AQ212" i="3" s="1"/>
  <c r="AQ213" i="3" s="1"/>
  <c r="AQ214" i="3" s="1"/>
  <c r="AQ215" i="3" s="1"/>
  <c r="AQ216" i="3" s="1"/>
  <c r="AQ217" i="3" s="1"/>
  <c r="AQ2" i="2"/>
  <c r="W180" i="3"/>
  <c r="AU180" i="3" s="1"/>
  <c r="AU181" i="3" s="1"/>
  <c r="AU182" i="3" s="1"/>
  <c r="AU183" i="3" s="1"/>
  <c r="AU184" i="3" s="1"/>
  <c r="AU185" i="3" s="1"/>
  <c r="AU186" i="3" s="1"/>
  <c r="AU187" i="3" s="1"/>
  <c r="AU188" i="3" s="1"/>
  <c r="AU189" i="3" s="1"/>
  <c r="AU190" i="3" s="1"/>
  <c r="AU191" i="3" s="1"/>
  <c r="AU192" i="3" s="1"/>
  <c r="AV180" i="3"/>
  <c r="AV181" i="3" s="1"/>
  <c r="AV182" i="3" s="1"/>
  <c r="AV183" i="3" s="1"/>
  <c r="AV184" i="3" s="1"/>
  <c r="AV185" i="3" s="1"/>
  <c r="AV186" i="3" s="1"/>
  <c r="AV187" i="3" s="1"/>
  <c r="AV188" i="3" s="1"/>
  <c r="AV189" i="3" s="1"/>
  <c r="AV190" i="3" s="1"/>
  <c r="AV191" i="3" s="1"/>
  <c r="AV192" i="3" s="1"/>
  <c r="BH2" i="2"/>
  <c r="AP177" i="3"/>
  <c r="AP178" i="3" s="1"/>
  <c r="AP179" i="3" s="1"/>
  <c r="AP180" i="3" s="1"/>
  <c r="AP181" i="3" s="1"/>
  <c r="AP182" i="3" s="1"/>
  <c r="AP183" i="3" s="1"/>
  <c r="AP184" i="3" s="1"/>
  <c r="AP185" i="3" s="1"/>
  <c r="AP186" i="3" s="1"/>
  <c r="AP187" i="3" s="1"/>
  <c r="AP188" i="3" s="1"/>
  <c r="K189" i="3" s="1"/>
  <c r="BB193" i="3"/>
  <c r="BB194" i="3" s="1"/>
  <c r="BB195" i="3" s="1"/>
  <c r="BB196" i="3" s="1"/>
  <c r="BB197" i="3" s="1"/>
  <c r="BB198" i="3" s="1"/>
  <c r="BB199" i="3" s="1"/>
  <c r="BB200" i="3" s="1"/>
  <c r="K201" i="3" s="1"/>
  <c r="BA181" i="3"/>
  <c r="BA182" i="3" s="1"/>
  <c r="BA183" i="3" s="1"/>
  <c r="BA184" i="3" s="1"/>
  <c r="BA185" i="3" s="1"/>
  <c r="BA186" i="3" s="1"/>
  <c r="BA187" i="3" s="1"/>
  <c r="BA188" i="3" s="1"/>
  <c r="BA189" i="3" s="1"/>
  <c r="BA190" i="3" s="1"/>
  <c r="BA191" i="3" s="1"/>
  <c r="BA192" i="3" s="1"/>
  <c r="U190" i="3"/>
  <c r="V190" i="3" s="1"/>
  <c r="W190" i="3" s="1"/>
  <c r="AY190" i="3" s="1"/>
  <c r="AY191" i="3" s="1"/>
  <c r="AY192" i="3" s="1"/>
  <c r="W167" i="3"/>
  <c r="AI167" i="3" s="1"/>
  <c r="AI168" i="3" s="1"/>
  <c r="AI169" i="3" s="1"/>
  <c r="AI170" i="3" s="1"/>
  <c r="AI171" i="3" s="1"/>
  <c r="AI172" i="3" s="1"/>
  <c r="AI173" i="3" s="1"/>
  <c r="AI174" i="3" s="1"/>
  <c r="AI175" i="3" s="1"/>
  <c r="AI176" i="3" s="1"/>
  <c r="AI177" i="3" s="1"/>
  <c r="K178" i="3" s="1"/>
  <c r="BC167" i="3"/>
  <c r="BC168" i="3" s="1"/>
  <c r="BC169" i="3" s="1"/>
  <c r="BC170" i="3" s="1"/>
  <c r="BC171" i="3" s="1"/>
  <c r="BC172" i="3" s="1"/>
  <c r="BC173" i="3" s="1"/>
  <c r="BC174" i="3" s="1"/>
  <c r="BC175" i="3" s="1"/>
  <c r="BC176" i="3" s="1"/>
  <c r="BC177" i="3" s="1"/>
  <c r="BC178" i="3" s="1"/>
  <c r="E179" i="3" s="1"/>
  <c r="AR193" i="3"/>
  <c r="E194" i="3" s="1"/>
  <c r="AS177" i="3"/>
  <c r="AS178" i="3" s="1"/>
  <c r="AS179" i="3" s="1"/>
  <c r="AS180" i="3" s="1"/>
  <c r="AS181" i="3" s="1"/>
  <c r="AS182" i="3" s="1"/>
  <c r="AS183" i="3" s="1"/>
  <c r="AS184" i="3" s="1"/>
  <c r="AS185" i="3" s="1"/>
  <c r="AS186" i="3" s="1"/>
  <c r="AS187" i="3" s="1"/>
  <c r="AS188" i="3" s="1"/>
  <c r="AS189" i="3" s="1"/>
  <c r="AS190" i="3" s="1"/>
  <c r="AS191" i="3" s="1"/>
  <c r="AS192" i="3" s="1"/>
  <c r="U169" i="3"/>
  <c r="V169" i="3" s="1"/>
  <c r="W169" i="3" s="1"/>
  <c r="BF169" i="3" s="1"/>
  <c r="BF170" i="3" s="1"/>
  <c r="BF171" i="3" s="1"/>
  <c r="BF172" i="3" s="1"/>
  <c r="BF173" i="3" s="1"/>
  <c r="E174" i="3" s="1"/>
  <c r="U176" i="3"/>
  <c r="V176" i="3" s="1"/>
  <c r="W176" i="3" s="1"/>
  <c r="AZ176" i="3" s="1"/>
  <c r="AZ177" i="3" s="1"/>
  <c r="AZ178" i="3" s="1"/>
  <c r="AZ179" i="3" s="1"/>
  <c r="AZ180" i="3" s="1"/>
  <c r="AZ181" i="3" s="1"/>
  <c r="AZ182" i="3" s="1"/>
  <c r="AZ183" i="3" s="1"/>
  <c r="AZ184" i="3" s="1"/>
  <c r="AZ185" i="3" s="1"/>
  <c r="AZ186" i="3" s="1"/>
  <c r="AZ187" i="3" s="1"/>
  <c r="AZ188" i="3" s="1"/>
  <c r="AZ189" i="3" s="1"/>
  <c r="AZ190" i="3" s="1"/>
  <c r="E191" i="3" s="1"/>
  <c r="AD176" i="3"/>
  <c r="AD177" i="3" s="1"/>
  <c r="AD178" i="3" s="1"/>
  <c r="AD179" i="3" s="1"/>
  <c r="AD180" i="3" s="1"/>
  <c r="AD181" i="3" s="1"/>
  <c r="AD182" i="3" s="1"/>
  <c r="AD183" i="3" s="1"/>
  <c r="AD184" i="3" s="1"/>
  <c r="AD185" i="3" s="1"/>
  <c r="AD186" i="3" s="1"/>
  <c r="AD187" i="3" s="1"/>
  <c r="AD188" i="3" s="1"/>
  <c r="AD189" i="3" s="1"/>
  <c r="AD190" i="3" s="1"/>
  <c r="AD191" i="3" s="1"/>
  <c r="AD192" i="3" s="1"/>
  <c r="U175" i="3"/>
  <c r="V175" i="3" s="1"/>
  <c r="AF193" i="3"/>
  <c r="AF194" i="3" s="1"/>
  <c r="AF195" i="3" s="1"/>
  <c r="AF196" i="3" s="1"/>
  <c r="AF197" i="3" s="1"/>
  <c r="K198" i="3" s="1"/>
  <c r="AS193" i="3" l="1"/>
  <c r="AS194" i="3" s="1"/>
  <c r="AS195" i="3" s="1"/>
  <c r="AS196" i="3" s="1"/>
  <c r="AS197" i="3" s="1"/>
  <c r="AS198" i="3" s="1"/>
  <c r="AS199" i="3" s="1"/>
  <c r="AS200" i="3" s="1"/>
  <c r="AS201" i="3" s="1"/>
  <c r="AS202" i="3" s="1"/>
  <c r="AS203" i="3" s="1"/>
  <c r="AS204" i="3" s="1"/>
  <c r="AS205" i="3" s="1"/>
  <c r="AS206" i="3" s="1"/>
  <c r="AS207" i="3" s="1"/>
  <c r="AS208" i="3" s="1"/>
  <c r="AS209" i="3" s="1"/>
  <c r="AS210" i="3" s="1"/>
  <c r="AS211" i="3" s="1"/>
  <c r="AS212" i="3" s="1"/>
  <c r="AS213" i="3" s="1"/>
  <c r="AS214" i="3" s="1"/>
  <c r="AS215" i="3" s="1"/>
  <c r="AS216" i="3" s="1"/>
  <c r="AS217" i="3" s="1"/>
  <c r="U178" i="3"/>
  <c r="V178" i="3" s="1"/>
  <c r="BH3" i="2"/>
  <c r="BH4" i="2" s="1"/>
  <c r="BH5" i="2" s="1"/>
  <c r="BH6" i="2" s="1"/>
  <c r="BH7" i="2" s="1"/>
  <c r="BH8" i="2" s="1"/>
  <c r="BH9" i="2" s="1"/>
  <c r="BH10" i="2" s="1"/>
  <c r="BH11" i="2" s="1"/>
  <c r="BH12" i="2" s="1"/>
  <c r="BH13" i="2" s="1"/>
  <c r="BH14" i="2" s="1"/>
  <c r="E15" i="2" s="1"/>
  <c r="C27" i="1"/>
  <c r="AV193" i="3"/>
  <c r="AV194" i="3" s="1"/>
  <c r="AV195" i="3" s="1"/>
  <c r="AV196" i="3" s="1"/>
  <c r="AV197" i="3" s="1"/>
  <c r="E198" i="3" s="1"/>
  <c r="AU193" i="3"/>
  <c r="AU194" i="3" s="1"/>
  <c r="AU195" i="3" s="1"/>
  <c r="AU196" i="3" s="1"/>
  <c r="K197" i="3" s="1"/>
  <c r="AC190" i="3"/>
  <c r="AC191" i="3" s="1"/>
  <c r="AC192" i="3" s="1"/>
  <c r="AQ3" i="2"/>
  <c r="AQ4" i="2" s="1"/>
  <c r="AQ5" i="2" s="1"/>
  <c r="AQ6" i="2" s="1"/>
  <c r="AQ7" i="2" s="1"/>
  <c r="AQ8" i="2" s="1"/>
  <c r="AQ9" i="2" s="1"/>
  <c r="AQ10" i="2" s="1"/>
  <c r="AQ11" i="2" s="1"/>
  <c r="AQ12" i="2" s="1"/>
  <c r="AQ13" i="2" s="1"/>
  <c r="AQ14" i="2" s="1"/>
  <c r="AQ15" i="2" s="1"/>
  <c r="AQ16" i="2" s="1"/>
  <c r="K17" i="2" s="1"/>
  <c r="C31" i="1"/>
  <c r="AD193" i="3"/>
  <c r="AD194" i="3" s="1"/>
  <c r="AD195" i="3" s="1"/>
  <c r="E196" i="3" s="1"/>
  <c r="U191" i="3"/>
  <c r="V191" i="3" s="1"/>
  <c r="W191" i="3" s="1"/>
  <c r="BG191" i="3" s="1"/>
  <c r="BG192" i="3" s="1"/>
  <c r="AZ191" i="3"/>
  <c r="AZ192" i="3" s="1"/>
  <c r="BA193" i="3"/>
  <c r="BA194" i="3" s="1"/>
  <c r="BA195" i="3" s="1"/>
  <c r="BA196" i="3" s="1"/>
  <c r="BA197" i="3" s="1"/>
  <c r="BA198" i="3" s="1"/>
  <c r="BA199" i="3" s="1"/>
  <c r="BA200" i="3" s="1"/>
  <c r="BA201" i="3" s="1"/>
  <c r="E202" i="3" s="1"/>
  <c r="AY193" i="3"/>
  <c r="AY194" i="3" s="1"/>
  <c r="AY195" i="3" s="1"/>
  <c r="AY196" i="3" s="1"/>
  <c r="AY197" i="3" s="1"/>
  <c r="AY198" i="3" s="1"/>
  <c r="AY199" i="3" s="1"/>
  <c r="AY200" i="3" s="1"/>
  <c r="AY201" i="3" s="1"/>
  <c r="AY202" i="3" s="1"/>
  <c r="AY203" i="3" s="1"/>
  <c r="AY204" i="3" s="1"/>
  <c r="AY205" i="3" s="1"/>
  <c r="AY206" i="3" s="1"/>
  <c r="AY207" i="3" s="1"/>
  <c r="AY208" i="3" s="1"/>
  <c r="AY209" i="3" s="1"/>
  <c r="AY210" i="3" s="1"/>
  <c r="AY211" i="3" s="1"/>
  <c r="AY212" i="3" s="1"/>
  <c r="AY213" i="3" s="1"/>
  <c r="AY214" i="3" s="1"/>
  <c r="AY215" i="3" s="1"/>
  <c r="AY216" i="3" s="1"/>
  <c r="AY217" i="3" s="1"/>
  <c r="U182" i="3"/>
  <c r="V182" i="3" s="1"/>
  <c r="W182" i="3" s="1"/>
  <c r="AE182" i="3" s="1"/>
  <c r="AE183" i="3" s="1"/>
  <c r="AE184" i="3" s="1"/>
  <c r="AE185" i="3" s="1"/>
  <c r="AE186" i="3" s="1"/>
  <c r="AE187" i="3" s="1"/>
  <c r="AE188" i="3" s="1"/>
  <c r="AE189" i="3" s="1"/>
  <c r="AE190" i="3" s="1"/>
  <c r="AE191" i="3" s="1"/>
  <c r="K192" i="3" s="1"/>
  <c r="U179" i="3"/>
  <c r="V179" i="3" s="1"/>
  <c r="W179" i="3" s="1"/>
  <c r="BE179" i="3" s="1"/>
  <c r="BE180" i="3" s="1"/>
  <c r="BE181" i="3" s="1"/>
  <c r="BE182" i="3" s="1"/>
  <c r="BE183" i="3" s="1"/>
  <c r="BE184" i="3" s="1"/>
  <c r="BE185" i="3" s="1"/>
  <c r="BE186" i="3" s="1"/>
  <c r="BE187" i="3" s="1"/>
  <c r="BE188" i="3" s="1"/>
  <c r="BE189" i="3" s="1"/>
  <c r="BE190" i="3" s="1"/>
  <c r="BE191" i="3" s="1"/>
  <c r="BE192" i="3" s="1"/>
  <c r="W175" i="3"/>
  <c r="AJ175" i="3" s="1"/>
  <c r="AJ176" i="3" s="1"/>
  <c r="AJ177" i="3" s="1"/>
  <c r="AJ178" i="3" s="1"/>
  <c r="AJ179" i="3" s="1"/>
  <c r="AJ180" i="3" s="1"/>
  <c r="AJ181" i="3" s="1"/>
  <c r="AJ182" i="3" s="1"/>
  <c r="AJ183" i="3" s="1"/>
  <c r="AJ184" i="3" s="1"/>
  <c r="AJ185" i="3" s="1"/>
  <c r="AJ186" i="3" s="1"/>
  <c r="AJ187" i="3" s="1"/>
  <c r="AJ188" i="3" s="1"/>
  <c r="AJ189" i="3" s="1"/>
  <c r="AJ190" i="3" s="1"/>
  <c r="AJ191" i="3" s="1"/>
  <c r="AJ192" i="3" s="1"/>
  <c r="AN175" i="3"/>
  <c r="AN176" i="3" s="1"/>
  <c r="AN177" i="3" s="1"/>
  <c r="AN178" i="3" s="1"/>
  <c r="AN179" i="3" s="1"/>
  <c r="AN180" i="3" s="1"/>
  <c r="AN181" i="3" s="1"/>
  <c r="AN182" i="3" s="1"/>
  <c r="AN183" i="3" s="1"/>
  <c r="AN184" i="3" s="1"/>
  <c r="AN185" i="3" s="1"/>
  <c r="AN186" i="3" s="1"/>
  <c r="AN187" i="3" s="1"/>
  <c r="AN188" i="3" s="1"/>
  <c r="AN189" i="3" s="1"/>
  <c r="AN190" i="3" s="1"/>
  <c r="AN191" i="3" s="1"/>
  <c r="AN192" i="3" s="1"/>
  <c r="U174" i="3"/>
  <c r="V174" i="3" s="1"/>
  <c r="W174" i="3" s="1"/>
  <c r="AL174" i="3" s="1"/>
  <c r="AL175" i="3" s="1"/>
  <c r="AL176" i="3" s="1"/>
  <c r="AL177" i="3" s="1"/>
  <c r="AL178" i="3" s="1"/>
  <c r="AL179" i="3" s="1"/>
  <c r="AL180" i="3" s="1"/>
  <c r="AL181" i="3" s="1"/>
  <c r="AL182" i="3" s="1"/>
  <c r="AL183" i="3" s="1"/>
  <c r="AL184" i="3" s="1"/>
  <c r="AL185" i="3" s="1"/>
  <c r="AL186" i="3" s="1"/>
  <c r="AL187" i="3" s="1"/>
  <c r="AL188" i="3" s="1"/>
  <c r="AL189" i="3" s="1"/>
  <c r="AL190" i="3" s="1"/>
  <c r="AL191" i="3" s="1"/>
  <c r="AL192" i="3" s="1"/>
  <c r="AB169" i="3"/>
  <c r="AB170" i="3" s="1"/>
  <c r="AB171" i="3" s="1"/>
  <c r="AB172" i="3" s="1"/>
  <c r="K173" i="3" s="1"/>
  <c r="U189" i="3"/>
  <c r="V189" i="3" s="1"/>
  <c r="AG170" i="3"/>
  <c r="AG171" i="3" s="1"/>
  <c r="AG172" i="3" s="1"/>
  <c r="AG173" i="3" s="1"/>
  <c r="AG174" i="3" s="1"/>
  <c r="AG175" i="3" s="1"/>
  <c r="AG176" i="3" s="1"/>
  <c r="AG177" i="3" s="1"/>
  <c r="AG178" i="3" s="1"/>
  <c r="AG179" i="3" s="1"/>
  <c r="AG180" i="3" s="1"/>
  <c r="AG181" i="3" s="1"/>
  <c r="AG182" i="3" s="1"/>
  <c r="K183" i="3" s="1"/>
  <c r="U197" i="3" l="1"/>
  <c r="V197" i="3" s="1"/>
  <c r="U198" i="3"/>
  <c r="V198" i="3" s="1"/>
  <c r="W198" i="3" s="1"/>
  <c r="AF198" i="3" s="1"/>
  <c r="AF199" i="3" s="1"/>
  <c r="AF200" i="3" s="1"/>
  <c r="AF201" i="3" s="1"/>
  <c r="AF202" i="3" s="1"/>
  <c r="AF203" i="3" s="1"/>
  <c r="AF204" i="3" s="1"/>
  <c r="E205" i="3" s="1"/>
  <c r="AN193" i="3"/>
  <c r="AN194" i="3" s="1"/>
  <c r="AN195" i="3" s="1"/>
  <c r="AN196" i="3" s="1"/>
  <c r="AN197" i="3" s="1"/>
  <c r="AN198" i="3" s="1"/>
  <c r="AN199" i="3" s="1"/>
  <c r="AN200" i="3" s="1"/>
  <c r="AN201" i="3" s="1"/>
  <c r="K202" i="3" s="1"/>
  <c r="AZ193" i="3"/>
  <c r="AZ194" i="3" s="1"/>
  <c r="AZ195" i="3" s="1"/>
  <c r="AZ196" i="3" s="1"/>
  <c r="AZ197" i="3" s="1"/>
  <c r="AZ198" i="3" s="1"/>
  <c r="AZ199" i="3" s="1"/>
  <c r="AZ200" i="3" s="1"/>
  <c r="AZ201" i="3" s="1"/>
  <c r="AZ202" i="3" s="1"/>
  <c r="AZ203" i="3" s="1"/>
  <c r="AZ204" i="3" s="1"/>
  <c r="AZ205" i="3" s="1"/>
  <c r="AZ206" i="3" s="1"/>
  <c r="AZ207" i="3" s="1"/>
  <c r="AZ208" i="3" s="1"/>
  <c r="AZ209" i="3" s="1"/>
  <c r="AZ210" i="3" s="1"/>
  <c r="AZ211" i="3" s="1"/>
  <c r="AZ212" i="3" s="1"/>
  <c r="AZ213" i="3" s="1"/>
  <c r="AZ214" i="3" s="1"/>
  <c r="AZ215" i="3" s="1"/>
  <c r="AZ216" i="3" s="1"/>
  <c r="AZ217" i="3" s="1"/>
  <c r="BE193" i="3"/>
  <c r="BE194" i="3" s="1"/>
  <c r="BE195" i="3" s="1"/>
  <c r="BE196" i="3" s="1"/>
  <c r="BE197" i="3" s="1"/>
  <c r="BE198" i="3" s="1"/>
  <c r="BE199" i="3" s="1"/>
  <c r="BE200" i="3" s="1"/>
  <c r="BE201" i="3" s="1"/>
  <c r="BE202" i="3" s="1"/>
  <c r="BE203" i="3" s="1"/>
  <c r="BE204" i="3" s="1"/>
  <c r="BE205" i="3" s="1"/>
  <c r="BE206" i="3" s="1"/>
  <c r="BE207" i="3" s="1"/>
  <c r="BE208" i="3" s="1"/>
  <c r="BE209" i="3" s="1"/>
  <c r="BE210" i="3" s="1"/>
  <c r="BE211" i="3" s="1"/>
  <c r="BE212" i="3" s="1"/>
  <c r="BE213" i="3" s="1"/>
  <c r="BE214" i="3" s="1"/>
  <c r="BE215" i="3" s="1"/>
  <c r="BE216" i="3" s="1"/>
  <c r="BE217" i="3" s="1"/>
  <c r="W178" i="3"/>
  <c r="AI178" i="3" s="1"/>
  <c r="AI179" i="3" s="1"/>
  <c r="AI180" i="3" s="1"/>
  <c r="AI181" i="3" s="1"/>
  <c r="AI182" i="3" s="1"/>
  <c r="AI183" i="3" s="1"/>
  <c r="AI184" i="3" s="1"/>
  <c r="AI185" i="3" s="1"/>
  <c r="AI186" i="3" s="1"/>
  <c r="AI187" i="3" s="1"/>
  <c r="E188" i="3" s="1"/>
  <c r="AW178" i="3"/>
  <c r="AW179" i="3" s="1"/>
  <c r="AW180" i="3" s="1"/>
  <c r="AW181" i="3" s="1"/>
  <c r="AW182" i="3" s="1"/>
  <c r="AW183" i="3" s="1"/>
  <c r="AW184" i="3" s="1"/>
  <c r="AW185" i="3" s="1"/>
  <c r="AW186" i="3" s="1"/>
  <c r="AW187" i="3" s="1"/>
  <c r="AW188" i="3" s="1"/>
  <c r="AW189" i="3" s="1"/>
  <c r="AW190" i="3" s="1"/>
  <c r="AW191" i="3" s="1"/>
  <c r="AW192" i="3" s="1"/>
  <c r="AJ193" i="3"/>
  <c r="AJ194" i="3" s="1"/>
  <c r="AJ195" i="3" s="1"/>
  <c r="AJ196" i="3" s="1"/>
  <c r="AJ197" i="3" s="1"/>
  <c r="AJ198" i="3" s="1"/>
  <c r="AJ199" i="3" s="1"/>
  <c r="AJ200" i="3" s="1"/>
  <c r="E201" i="3" s="1"/>
  <c r="BC179" i="3"/>
  <c r="BC180" i="3" s="1"/>
  <c r="BC181" i="3" s="1"/>
  <c r="BC182" i="3" s="1"/>
  <c r="BC183" i="3" s="1"/>
  <c r="BC184" i="3" s="1"/>
  <c r="BC185" i="3" s="1"/>
  <c r="BC186" i="3" s="1"/>
  <c r="BC187" i="3" s="1"/>
  <c r="BC188" i="3" s="1"/>
  <c r="BC189" i="3" s="1"/>
  <c r="BC190" i="3" s="1"/>
  <c r="BC191" i="3" s="1"/>
  <c r="BC192" i="3" s="1"/>
  <c r="W189" i="3"/>
  <c r="AP189" i="3" s="1"/>
  <c r="AP190" i="3" s="1"/>
  <c r="AP191" i="3" s="1"/>
  <c r="AP192" i="3" s="1"/>
  <c r="AK189" i="3"/>
  <c r="AK190" i="3" s="1"/>
  <c r="AK191" i="3" s="1"/>
  <c r="AK192" i="3" s="1"/>
  <c r="U173" i="3"/>
  <c r="V173" i="3" s="1"/>
  <c r="BF174" i="3"/>
  <c r="BF175" i="3" s="1"/>
  <c r="BF176" i="3" s="1"/>
  <c r="BF177" i="3" s="1"/>
  <c r="BF178" i="3" s="1"/>
  <c r="BF179" i="3" s="1"/>
  <c r="BF180" i="3" s="1"/>
  <c r="BF181" i="3" s="1"/>
  <c r="BF182" i="3" s="1"/>
  <c r="BF183" i="3" s="1"/>
  <c r="BF184" i="3" s="1"/>
  <c r="BF185" i="3" s="1"/>
  <c r="BF186" i="3" s="1"/>
  <c r="BF187" i="3" s="1"/>
  <c r="BF188" i="3" s="1"/>
  <c r="BF189" i="3" s="1"/>
  <c r="BF190" i="3" s="1"/>
  <c r="BF191" i="3" s="1"/>
  <c r="BF192" i="3" s="1"/>
  <c r="AL193" i="3"/>
  <c r="AL194" i="3" s="1"/>
  <c r="AL195" i="3" s="1"/>
  <c r="AL196" i="3" s="1"/>
  <c r="AL197" i="3" s="1"/>
  <c r="AL198" i="3" s="1"/>
  <c r="E199" i="3" s="1"/>
  <c r="BG193" i="3"/>
  <c r="BG194" i="3" s="1"/>
  <c r="K195" i="3" s="1"/>
  <c r="AX182" i="3"/>
  <c r="AX183" i="3" s="1"/>
  <c r="AX184" i="3" s="1"/>
  <c r="AX185" i="3" s="1"/>
  <c r="AX186" i="3" s="1"/>
  <c r="AX187" i="3" s="1"/>
  <c r="AX188" i="3" s="1"/>
  <c r="AX189" i="3" s="1"/>
  <c r="AX190" i="3" s="1"/>
  <c r="AX191" i="3" s="1"/>
  <c r="AX192" i="3" s="1"/>
  <c r="AY2" i="2"/>
  <c r="AC193" i="3"/>
  <c r="AC194" i="3" s="1"/>
  <c r="AC195" i="3" s="1"/>
  <c r="AC196" i="3" s="1"/>
  <c r="AC197" i="3" s="1"/>
  <c r="AC198" i="3" s="1"/>
  <c r="AC199" i="3" s="1"/>
  <c r="AC200" i="3" s="1"/>
  <c r="AC201" i="3" s="1"/>
  <c r="AC202" i="3" s="1"/>
  <c r="K203" i="3" s="1"/>
  <c r="AS2" i="2"/>
  <c r="U183" i="3"/>
  <c r="V183" i="3" s="1"/>
  <c r="W173" i="3" l="1"/>
  <c r="AB173" i="3" s="1"/>
  <c r="AB174" i="3" s="1"/>
  <c r="AB175" i="3" s="1"/>
  <c r="AB176" i="3" s="1"/>
  <c r="AB177" i="3" s="1"/>
  <c r="AB178" i="3" s="1"/>
  <c r="AB179" i="3" s="1"/>
  <c r="AB180" i="3" s="1"/>
  <c r="AB181" i="3" s="1"/>
  <c r="AB182" i="3" s="1"/>
  <c r="AB183" i="3" s="1"/>
  <c r="AB184" i="3" s="1"/>
  <c r="AB185" i="3" s="1"/>
  <c r="AB186" i="3" s="1"/>
  <c r="AB187" i="3" s="1"/>
  <c r="AB188" i="3" s="1"/>
  <c r="AB189" i="3" s="1"/>
  <c r="AB190" i="3" s="1"/>
  <c r="AB191" i="3" s="1"/>
  <c r="AB192" i="3" s="1"/>
  <c r="BD173" i="3"/>
  <c r="BD174" i="3" s="1"/>
  <c r="BD175" i="3" s="1"/>
  <c r="BD176" i="3" s="1"/>
  <c r="BD177" i="3" s="1"/>
  <c r="BD178" i="3" s="1"/>
  <c r="BD179" i="3" s="1"/>
  <c r="BD180" i="3" s="1"/>
  <c r="BD181" i="3" s="1"/>
  <c r="BD182" i="3" s="1"/>
  <c r="BD183" i="3" s="1"/>
  <c r="BD184" i="3" s="1"/>
  <c r="BD185" i="3" s="1"/>
  <c r="BD186" i="3" s="1"/>
  <c r="BD187" i="3" s="1"/>
  <c r="BD188" i="3" s="1"/>
  <c r="BD189" i="3" s="1"/>
  <c r="BD190" i="3" s="1"/>
  <c r="BD191" i="3" s="1"/>
  <c r="BD192" i="3" s="1"/>
  <c r="AZ2" i="2"/>
  <c r="AY3" i="2"/>
  <c r="AY4" i="2" s="1"/>
  <c r="AY5" i="2" s="1"/>
  <c r="AY6" i="2" s="1"/>
  <c r="AY7" i="2" s="1"/>
  <c r="AY8" i="2" s="1"/>
  <c r="AY9" i="2" s="1"/>
  <c r="AY10" i="2" s="1"/>
  <c r="AY11" i="2" s="1"/>
  <c r="AY12" i="2" s="1"/>
  <c r="AY13" i="2" s="1"/>
  <c r="AY14" i="2" s="1"/>
  <c r="AY15" i="2" s="1"/>
  <c r="AY16" i="2" s="1"/>
  <c r="AY17" i="2" s="1"/>
  <c r="AY18" i="2" s="1"/>
  <c r="AY19" i="2" s="1"/>
  <c r="AY20" i="2" s="1"/>
  <c r="AY21" i="2" s="1"/>
  <c r="AY22" i="2" s="1"/>
  <c r="AY23" i="2" s="1"/>
  <c r="AY24" i="2" s="1"/>
  <c r="AY25" i="2" s="1"/>
  <c r="AY26" i="2" s="1"/>
  <c r="AY27" i="2" s="1"/>
  <c r="AY28" i="2" s="1"/>
  <c r="AY29" i="2" s="1"/>
  <c r="AY30" i="2" s="1"/>
  <c r="AY31" i="2" s="1"/>
  <c r="AY32" i="2" s="1"/>
  <c r="C34" i="1"/>
  <c r="AP193" i="3"/>
  <c r="K194" i="3" s="1"/>
  <c r="E193" i="3"/>
  <c r="U201" i="3"/>
  <c r="V201" i="3" s="1"/>
  <c r="W201" i="3" s="1"/>
  <c r="BB201" i="3" s="1"/>
  <c r="BB202" i="3" s="1"/>
  <c r="BB203" i="3" s="1"/>
  <c r="BB204" i="3" s="1"/>
  <c r="BB205" i="3" s="1"/>
  <c r="BB206" i="3" s="1"/>
  <c r="BB207" i="3" s="1"/>
  <c r="BB208" i="3" s="1"/>
  <c r="AV198" i="3"/>
  <c r="AV199" i="3" s="1"/>
  <c r="AV200" i="3" s="1"/>
  <c r="AV201" i="3" s="1"/>
  <c r="AV202" i="3" s="1"/>
  <c r="AV203" i="3" s="1"/>
  <c r="AV204" i="3" s="1"/>
  <c r="AV205" i="3" s="1"/>
  <c r="AV206" i="3" s="1"/>
  <c r="K207" i="3" s="1"/>
  <c r="AW193" i="3"/>
  <c r="AW194" i="3" s="1"/>
  <c r="E195" i="3" s="1"/>
  <c r="AK193" i="3"/>
  <c r="AK194" i="3" s="1"/>
  <c r="AK195" i="3" s="1"/>
  <c r="AK196" i="3" s="1"/>
  <c r="AK197" i="3" s="1"/>
  <c r="AK198" i="3" s="1"/>
  <c r="AK199" i="3" s="1"/>
  <c r="AK200" i="3" s="1"/>
  <c r="AK201" i="3" s="1"/>
  <c r="AK202" i="3" s="1"/>
  <c r="AK203" i="3" s="1"/>
  <c r="AK204" i="3" s="1"/>
  <c r="AK205" i="3" s="1"/>
  <c r="AK206" i="3" s="1"/>
  <c r="AK207" i="3" s="1"/>
  <c r="AK208" i="3" s="1"/>
  <c r="AK209" i="3" s="1"/>
  <c r="AK210" i="3" s="1"/>
  <c r="AK211" i="3" s="1"/>
  <c r="AK212" i="3" s="1"/>
  <c r="AK213" i="3" s="1"/>
  <c r="AK214" i="3" s="1"/>
  <c r="AK215" i="3" s="1"/>
  <c r="AK216" i="3" s="1"/>
  <c r="AK217" i="3" s="1"/>
  <c r="U188" i="3"/>
  <c r="V188" i="3" s="1"/>
  <c r="W188" i="3" s="1"/>
  <c r="AT188" i="3" s="1"/>
  <c r="AT189" i="3" s="1"/>
  <c r="AT190" i="3" s="1"/>
  <c r="AT191" i="3" s="1"/>
  <c r="AT192" i="3" s="1"/>
  <c r="U202" i="3"/>
  <c r="V202" i="3" s="1"/>
  <c r="BC193" i="3"/>
  <c r="BC194" i="3" s="1"/>
  <c r="BC195" i="3" s="1"/>
  <c r="BC196" i="3" s="1"/>
  <c r="BC197" i="3" s="1"/>
  <c r="BC198" i="3" s="1"/>
  <c r="BC199" i="3" s="1"/>
  <c r="BC200" i="3" s="1"/>
  <c r="BC201" i="3" s="1"/>
  <c r="BC202" i="3" s="1"/>
  <c r="BC203" i="3" s="1"/>
  <c r="BC204" i="3" s="1"/>
  <c r="BC205" i="3" s="1"/>
  <c r="BC206" i="3" s="1"/>
  <c r="BC207" i="3" s="1"/>
  <c r="BC208" i="3" s="1"/>
  <c r="BC209" i="3" s="1"/>
  <c r="BC210" i="3" s="1"/>
  <c r="BC211" i="3" s="1"/>
  <c r="BC212" i="3" s="1"/>
  <c r="BC213" i="3" s="1"/>
  <c r="BC214" i="3" s="1"/>
  <c r="BC215" i="3" s="1"/>
  <c r="BC216" i="3" s="1"/>
  <c r="BC217" i="3" s="1"/>
  <c r="W183" i="3"/>
  <c r="AG183" i="3" s="1"/>
  <c r="AG184" i="3" s="1"/>
  <c r="AG185" i="3" s="1"/>
  <c r="AG186" i="3" s="1"/>
  <c r="AG187" i="3" s="1"/>
  <c r="AG188" i="3" s="1"/>
  <c r="AG189" i="3" s="1"/>
  <c r="AG190" i="3" s="1"/>
  <c r="AG191" i="3" s="1"/>
  <c r="E192" i="3" s="1"/>
  <c r="AH183" i="3"/>
  <c r="AH184" i="3" s="1"/>
  <c r="AH185" i="3" s="1"/>
  <c r="AH186" i="3" s="1"/>
  <c r="AH187" i="3" s="1"/>
  <c r="AH188" i="3" s="1"/>
  <c r="AH189" i="3" s="1"/>
  <c r="AH190" i="3" s="1"/>
  <c r="AH191" i="3" s="1"/>
  <c r="AH192" i="3" s="1"/>
  <c r="BE2" i="2"/>
  <c r="W197" i="3"/>
  <c r="AU197" i="3" s="1"/>
  <c r="AU198" i="3" s="1"/>
  <c r="AU199" i="3" s="1"/>
  <c r="AU200" i="3" s="1"/>
  <c r="AU201" i="3" s="1"/>
  <c r="AU202" i="3" s="1"/>
  <c r="AU203" i="3" s="1"/>
  <c r="AU204" i="3" s="1"/>
  <c r="AU205" i="3" s="1"/>
  <c r="AU206" i="3" s="1"/>
  <c r="AU207" i="3" s="1"/>
  <c r="AU208" i="3" s="1"/>
  <c r="AM197" i="3"/>
  <c r="AM198" i="3" s="1"/>
  <c r="AM199" i="3" s="1"/>
  <c r="AM200" i="3" s="1"/>
  <c r="AM201" i="3" s="1"/>
  <c r="AM202" i="3" s="1"/>
  <c r="AM203" i="3" s="1"/>
  <c r="AM204" i="3" s="1"/>
  <c r="AM205" i="3" s="1"/>
  <c r="AM206" i="3" s="1"/>
  <c r="AM207" i="3" s="1"/>
  <c r="AM208" i="3" s="1"/>
  <c r="U203" i="3"/>
  <c r="V203" i="3" s="1"/>
  <c r="AS3" i="2"/>
  <c r="AS4" i="2" s="1"/>
  <c r="AS5" i="2" s="1"/>
  <c r="AS6" i="2" s="1"/>
  <c r="AS7" i="2" s="1"/>
  <c r="AS8" i="2" s="1"/>
  <c r="AS9" i="2" s="1"/>
  <c r="AS10" i="2" s="1"/>
  <c r="AS11" i="2" s="1"/>
  <c r="AS12" i="2" s="1"/>
  <c r="AS13" i="2" s="1"/>
  <c r="AS14" i="2" s="1"/>
  <c r="AS15" i="2" s="1"/>
  <c r="AS16" i="2" s="1"/>
  <c r="AS17" i="2" s="1"/>
  <c r="E18" i="2" s="1"/>
  <c r="C33" i="1"/>
  <c r="BF193" i="3"/>
  <c r="BF194" i="3" s="1"/>
  <c r="BF195" i="3" s="1"/>
  <c r="BF196" i="3" s="1"/>
  <c r="BF197" i="3" s="1"/>
  <c r="BF198" i="3" s="1"/>
  <c r="BF199" i="3" s="1"/>
  <c r="K200" i="3" s="1"/>
  <c r="AI188" i="3" l="1"/>
  <c r="AI189" i="3" s="1"/>
  <c r="AI190" i="3" s="1"/>
  <c r="AI191" i="3" s="1"/>
  <c r="AI192" i="3" s="1"/>
  <c r="AT193" i="3"/>
  <c r="AT194" i="3" s="1"/>
  <c r="AT195" i="3" s="1"/>
  <c r="AT196" i="3" s="1"/>
  <c r="AT197" i="3" s="1"/>
  <c r="AT198" i="3" s="1"/>
  <c r="AT199" i="3" s="1"/>
  <c r="AT200" i="3" s="1"/>
  <c r="AT201" i="3" s="1"/>
  <c r="AT202" i="3" s="1"/>
  <c r="AT203" i="3" s="1"/>
  <c r="AT204" i="3" s="1"/>
  <c r="AT205" i="3" s="1"/>
  <c r="AT206" i="3" s="1"/>
  <c r="AT207" i="3" s="1"/>
  <c r="AT208" i="3" s="1"/>
  <c r="AT209" i="3" s="1"/>
  <c r="AT210" i="3" s="1"/>
  <c r="AT211" i="3" s="1"/>
  <c r="AT212" i="3" s="1"/>
  <c r="AT213" i="3" s="1"/>
  <c r="AT214" i="3" s="1"/>
  <c r="AT215" i="3" s="1"/>
  <c r="AT216" i="3" s="1"/>
  <c r="AT217" i="3" s="1"/>
  <c r="AT2" i="2"/>
  <c r="W203" i="3"/>
  <c r="AC203" i="3" s="1"/>
  <c r="AC204" i="3" s="1"/>
  <c r="AC205" i="3" s="1"/>
  <c r="AC206" i="3" s="1"/>
  <c r="AC207" i="3" s="1"/>
  <c r="AC208" i="3" s="1"/>
  <c r="AA203" i="3"/>
  <c r="AA204" i="3" s="1"/>
  <c r="AA205" i="3" s="1"/>
  <c r="AA206" i="3" s="1"/>
  <c r="AA207" i="3" s="1"/>
  <c r="K208" i="3" s="1"/>
  <c r="AM209" i="3"/>
  <c r="E210" i="3" s="1"/>
  <c r="AK2" i="2"/>
  <c r="AU209" i="3"/>
  <c r="AU210" i="3" s="1"/>
  <c r="AU211" i="3" s="1"/>
  <c r="AU212" i="3" s="1"/>
  <c r="AU213" i="3" s="1"/>
  <c r="AU214" i="3" s="1"/>
  <c r="AU215" i="3" s="1"/>
  <c r="AU216" i="3" s="1"/>
  <c r="AU217" i="3" s="1"/>
  <c r="BE3" i="2"/>
  <c r="BE4" i="2" s="1"/>
  <c r="BE5" i="2" s="1"/>
  <c r="BE6" i="2" s="1"/>
  <c r="BE7" i="2" s="1"/>
  <c r="BE8" i="2" s="1"/>
  <c r="BE9" i="2" s="1"/>
  <c r="BE10" i="2" s="1"/>
  <c r="BE11" i="2" s="1"/>
  <c r="BE12" i="2" s="1"/>
  <c r="BE13" i="2" s="1"/>
  <c r="BE14" i="2" s="1"/>
  <c r="BE15" i="2" s="1"/>
  <c r="BE16" i="2" s="1"/>
  <c r="E17" i="2" s="1"/>
  <c r="C32" i="1"/>
  <c r="U194" i="3"/>
  <c r="V194" i="3" s="1"/>
  <c r="K193" i="3"/>
  <c r="U195" i="3"/>
  <c r="V195" i="3" s="1"/>
  <c r="W195" i="3" s="1"/>
  <c r="BG195" i="3" s="1"/>
  <c r="BG196" i="3" s="1"/>
  <c r="BG197" i="3" s="1"/>
  <c r="BG198" i="3" s="1"/>
  <c r="BG199" i="3" s="1"/>
  <c r="BG200" i="3" s="1"/>
  <c r="BG201" i="3" s="1"/>
  <c r="BG202" i="3" s="1"/>
  <c r="BG203" i="3" s="1"/>
  <c r="BG204" i="3" s="1"/>
  <c r="BG205" i="3" s="1"/>
  <c r="BG206" i="3" s="1"/>
  <c r="BG207" i="3" s="1"/>
  <c r="BG208" i="3" s="1"/>
  <c r="AY2" i="19"/>
  <c r="AY33" i="2"/>
  <c r="AY34" i="2" s="1"/>
  <c r="AY35" i="2" s="1"/>
  <c r="AY36" i="2" s="1"/>
  <c r="AY37" i="2" s="1"/>
  <c r="U192" i="3"/>
  <c r="V192" i="3" s="1"/>
  <c r="W192" i="3" s="1"/>
  <c r="AE192" i="3" s="1"/>
  <c r="BC2" i="2"/>
  <c r="C24" i="1"/>
  <c r="AZ3" i="2"/>
  <c r="AZ4" i="2" s="1"/>
  <c r="AZ5" i="2" s="1"/>
  <c r="AZ6" i="2" s="1"/>
  <c r="AZ7" i="2" s="1"/>
  <c r="AZ8" i="2" s="1"/>
  <c r="AZ9" i="2" s="1"/>
  <c r="AZ10" i="2" s="1"/>
  <c r="AZ11" i="2" s="1"/>
  <c r="AZ12" i="2" s="1"/>
  <c r="AZ13" i="2" s="1"/>
  <c r="E14" i="2" s="1"/>
  <c r="BB209" i="3"/>
  <c r="BB210" i="3" s="1"/>
  <c r="BB211" i="3" s="1"/>
  <c r="BB212" i="3" s="1"/>
  <c r="BB213" i="3" s="1"/>
  <c r="BB214" i="3" s="1"/>
  <c r="BB215" i="3" s="1"/>
  <c r="BB216" i="3" s="1"/>
  <c r="BB217" i="3" s="1"/>
  <c r="BD193" i="3"/>
  <c r="BD194" i="3" s="1"/>
  <c r="BD195" i="3" s="1"/>
  <c r="BD196" i="3" s="1"/>
  <c r="BD197" i="3" s="1"/>
  <c r="BD198" i="3" s="1"/>
  <c r="BD199" i="3" s="1"/>
  <c r="E200" i="3" s="1"/>
  <c r="W202" i="3"/>
  <c r="AN202" i="3" s="1"/>
  <c r="AN203" i="3" s="1"/>
  <c r="E204" i="3" s="1"/>
  <c r="BA202" i="3"/>
  <c r="BA203" i="3" s="1"/>
  <c r="BA204" i="3" s="1"/>
  <c r="K205" i="3" s="1"/>
  <c r="AJ201" i="3"/>
  <c r="AJ202" i="3" s="1"/>
  <c r="AJ203" i="3" s="1"/>
  <c r="AJ204" i="3" s="1"/>
  <c r="AJ205" i="3" s="1"/>
  <c r="AJ206" i="3" s="1"/>
  <c r="AJ207" i="3" s="1"/>
  <c r="AJ208" i="3" s="1"/>
  <c r="AB193" i="3"/>
  <c r="AB194" i="3" s="1"/>
  <c r="AB195" i="3" s="1"/>
  <c r="AB196" i="3" s="1"/>
  <c r="AB197" i="3" s="1"/>
  <c r="AB198" i="3" s="1"/>
  <c r="K199" i="3" s="1"/>
  <c r="AU2" i="2" l="1"/>
  <c r="AK3" i="2"/>
  <c r="AK4" i="2" s="1"/>
  <c r="AK5" i="2" s="1"/>
  <c r="AK6" i="2" s="1"/>
  <c r="K7" i="2" s="1"/>
  <c r="C21" i="1"/>
  <c r="U200" i="3"/>
  <c r="V200" i="3" s="1"/>
  <c r="W200" i="3" s="1"/>
  <c r="BF200" i="3" s="1"/>
  <c r="BF201" i="3" s="1"/>
  <c r="BF202" i="3" s="1"/>
  <c r="BF203" i="3" s="1"/>
  <c r="BF204" i="3" s="1"/>
  <c r="BF205" i="3" s="1"/>
  <c r="BF206" i="3" s="1"/>
  <c r="BF207" i="3" s="1"/>
  <c r="BF208" i="3" s="1"/>
  <c r="BD200" i="3"/>
  <c r="BD201" i="3" s="1"/>
  <c r="BD202" i="3" s="1"/>
  <c r="BD203" i="3" s="1"/>
  <c r="BD204" i="3" s="1"/>
  <c r="BD205" i="3" s="1"/>
  <c r="K206" i="3" s="1"/>
  <c r="BG209" i="3"/>
  <c r="BG210" i="3" s="1"/>
  <c r="BG211" i="3" s="1"/>
  <c r="BG212" i="3" s="1"/>
  <c r="BG213" i="3" s="1"/>
  <c r="BG214" i="3" s="1"/>
  <c r="BG215" i="3" s="1"/>
  <c r="BG216" i="3" s="1"/>
  <c r="BG217" i="3" s="1"/>
  <c r="BG2" i="2"/>
  <c r="AY3" i="19"/>
  <c r="B34" i="1"/>
  <c r="AC209" i="3"/>
  <c r="AC210" i="3" s="1"/>
  <c r="AC211" i="3" s="1"/>
  <c r="AC212" i="3" s="1"/>
  <c r="AC213" i="3" s="1"/>
  <c r="AC214" i="3" s="1"/>
  <c r="AC215" i="3" s="1"/>
  <c r="AC216" i="3" s="1"/>
  <c r="AC217" i="3" s="1"/>
  <c r="AC2" i="2"/>
  <c r="BB2" i="2"/>
  <c r="C29" i="1"/>
  <c r="AT3" i="2"/>
  <c r="AT4" i="2" s="1"/>
  <c r="AT5" i="2" s="1"/>
  <c r="AT6" i="2" s="1"/>
  <c r="AT7" i="2" s="1"/>
  <c r="K8" i="2" s="1"/>
  <c r="AW195" i="3"/>
  <c r="AW196" i="3" s="1"/>
  <c r="AW197" i="3" s="1"/>
  <c r="AW198" i="3" s="1"/>
  <c r="AW199" i="3" s="1"/>
  <c r="AW200" i="3" s="1"/>
  <c r="AW201" i="3" s="1"/>
  <c r="AW202" i="3" s="1"/>
  <c r="AW203" i="3" s="1"/>
  <c r="AW204" i="3" s="1"/>
  <c r="AW205" i="3" s="1"/>
  <c r="AW206" i="3" s="1"/>
  <c r="AW207" i="3" s="1"/>
  <c r="E208" i="3" s="1"/>
  <c r="U199" i="3"/>
  <c r="V199" i="3" s="1"/>
  <c r="BC3" i="2"/>
  <c r="BC4" i="2" s="1"/>
  <c r="BC5" i="2" s="1"/>
  <c r="BC6" i="2" s="1"/>
  <c r="BC7" i="2" s="1"/>
  <c r="BC8" i="2" s="1"/>
  <c r="E9" i="2" s="1"/>
  <c r="C26" i="1"/>
  <c r="W194" i="3"/>
  <c r="AP194" i="3" s="1"/>
  <c r="AP195" i="3" s="1"/>
  <c r="AP196" i="3" s="1"/>
  <c r="AP197" i="3" s="1"/>
  <c r="AP198" i="3" s="1"/>
  <c r="AP199" i="3" s="1"/>
  <c r="AP200" i="3" s="1"/>
  <c r="AP201" i="3" s="1"/>
  <c r="AP202" i="3" s="1"/>
  <c r="AP203" i="3" s="1"/>
  <c r="AP204" i="3" s="1"/>
  <c r="AP205" i="3" s="1"/>
  <c r="AP206" i="3" s="1"/>
  <c r="AP207" i="3" s="1"/>
  <c r="AP208" i="3" s="1"/>
  <c r="AR194" i="3"/>
  <c r="AR195" i="3" s="1"/>
  <c r="AR196" i="3" s="1"/>
  <c r="AR197" i="3" s="1"/>
  <c r="AR198" i="3" s="1"/>
  <c r="AR199" i="3" s="1"/>
  <c r="AR200" i="3" s="1"/>
  <c r="AR201" i="3" s="1"/>
  <c r="AR202" i="3" s="1"/>
  <c r="AR203" i="3" s="1"/>
  <c r="AR204" i="3" s="1"/>
  <c r="AR205" i="3" s="1"/>
  <c r="AR206" i="3" s="1"/>
  <c r="AR207" i="3" s="1"/>
  <c r="AR208" i="3" s="1"/>
  <c r="AJ209" i="3"/>
  <c r="AJ210" i="3" s="1"/>
  <c r="AJ211" i="3" s="1"/>
  <c r="AJ212" i="3" s="1"/>
  <c r="E213" i="3" s="1"/>
  <c r="AG192" i="3"/>
  <c r="U193" i="3"/>
  <c r="V193" i="3" s="1"/>
  <c r="U205" i="3"/>
  <c r="V205" i="3" s="1"/>
  <c r="AE193" i="3"/>
  <c r="AE194" i="3" s="1"/>
  <c r="AE195" i="3" s="1"/>
  <c r="AE196" i="3" s="1"/>
  <c r="AE197" i="3" s="1"/>
  <c r="AE198" i="3" s="1"/>
  <c r="AE199" i="3" s="1"/>
  <c r="AE200" i="3" s="1"/>
  <c r="AE201" i="3" s="1"/>
  <c r="AE202" i="3" s="1"/>
  <c r="AE203" i="3" s="1"/>
  <c r="AE204" i="3" s="1"/>
  <c r="AE205" i="3" s="1"/>
  <c r="AE206" i="3" s="1"/>
  <c r="AE207" i="3" s="1"/>
  <c r="AE208" i="3" s="1"/>
  <c r="AE209" i="3" s="1"/>
  <c r="AE210" i="3" s="1"/>
  <c r="AE211" i="3" s="1"/>
  <c r="AE212" i="3" s="1"/>
  <c r="AE213" i="3" s="1"/>
  <c r="AE214" i="3" s="1"/>
  <c r="AE215" i="3" s="1"/>
  <c r="AE216" i="3" s="1"/>
  <c r="AE217" i="3" s="1"/>
  <c r="U17" i="2"/>
  <c r="V17" i="2" s="1"/>
  <c r="W17" i="2" s="1"/>
  <c r="AQ17" i="2" s="1"/>
  <c r="AQ18" i="2" s="1"/>
  <c r="AQ19" i="2" s="1"/>
  <c r="AQ20" i="2" s="1"/>
  <c r="AQ21" i="2" s="1"/>
  <c r="AQ22" i="2" s="1"/>
  <c r="AQ23" i="2" s="1"/>
  <c r="AQ24" i="2" s="1"/>
  <c r="AQ25" i="2" s="1"/>
  <c r="AQ26" i="2" s="1"/>
  <c r="AQ27" i="2" s="1"/>
  <c r="AQ28" i="2" s="1"/>
  <c r="AQ29" i="2" s="1"/>
  <c r="AQ30" i="2" s="1"/>
  <c r="AQ31" i="2" s="1"/>
  <c r="AQ32" i="2" s="1"/>
  <c r="AI193" i="3"/>
  <c r="AI194" i="3" s="1"/>
  <c r="AI195" i="3" s="1"/>
  <c r="K196" i="3" s="1"/>
  <c r="W193" i="3" l="1"/>
  <c r="AH193" i="3" s="1"/>
  <c r="AH194" i="3" s="1"/>
  <c r="AH195" i="3" s="1"/>
  <c r="AH196" i="3" s="1"/>
  <c r="AH197" i="3" s="1"/>
  <c r="AH198" i="3" s="1"/>
  <c r="AH199" i="3" s="1"/>
  <c r="AH200" i="3" s="1"/>
  <c r="AH201" i="3" s="1"/>
  <c r="AH202" i="3" s="1"/>
  <c r="AH203" i="3" s="1"/>
  <c r="AH204" i="3" s="1"/>
  <c r="AH205" i="3" s="1"/>
  <c r="E206" i="3" s="1"/>
  <c r="AX193" i="3"/>
  <c r="AX194" i="3" s="1"/>
  <c r="AX195" i="3" s="1"/>
  <c r="AX196" i="3" s="1"/>
  <c r="AX197" i="3" s="1"/>
  <c r="AX198" i="3" s="1"/>
  <c r="AX199" i="3" s="1"/>
  <c r="AX200" i="3" s="1"/>
  <c r="AX201" i="3" s="1"/>
  <c r="AX202" i="3" s="1"/>
  <c r="AX203" i="3" s="1"/>
  <c r="K204" i="3" s="1"/>
  <c r="W205" i="3"/>
  <c r="BA205" i="3" s="1"/>
  <c r="BA206" i="3" s="1"/>
  <c r="BA207" i="3" s="1"/>
  <c r="BA208" i="3" s="1"/>
  <c r="AF205" i="3"/>
  <c r="AF206" i="3" s="1"/>
  <c r="AF207" i="3" s="1"/>
  <c r="AF208" i="3" s="1"/>
  <c r="AG193" i="3"/>
  <c r="AG194" i="3" s="1"/>
  <c r="AG195" i="3" s="1"/>
  <c r="AG196" i="3" s="1"/>
  <c r="AG197" i="3" s="1"/>
  <c r="AG198" i="3" s="1"/>
  <c r="AG199" i="3" s="1"/>
  <c r="AG200" i="3" s="1"/>
  <c r="AG201" i="3" s="1"/>
  <c r="AG202" i="3" s="1"/>
  <c r="AG203" i="3" s="1"/>
  <c r="AG204" i="3" s="1"/>
  <c r="AG205" i="3" s="1"/>
  <c r="AG206" i="3" s="1"/>
  <c r="AG207" i="3" s="1"/>
  <c r="AG208" i="3" s="1"/>
  <c r="AG209" i="3" s="1"/>
  <c r="AG210" i="3" s="1"/>
  <c r="AG211" i="3" s="1"/>
  <c r="E212" i="3" s="1"/>
  <c r="BG3" i="2"/>
  <c r="BG4" i="2" s="1"/>
  <c r="BG5" i="2" s="1"/>
  <c r="BG6" i="2" s="1"/>
  <c r="BG7" i="2" s="1"/>
  <c r="BG8" i="2" s="1"/>
  <c r="BG9" i="2" s="1"/>
  <c r="BG10" i="2" s="1"/>
  <c r="BG11" i="2" s="1"/>
  <c r="BG12" i="2" s="1"/>
  <c r="BG13" i="2" s="1"/>
  <c r="BG14" i="2" s="1"/>
  <c r="BG15" i="2" s="1"/>
  <c r="BG16" i="2" s="1"/>
  <c r="BG17" i="2" s="1"/>
  <c r="K18" i="2" s="1"/>
  <c r="C28" i="1"/>
  <c r="AW208" i="3"/>
  <c r="U208" i="3"/>
  <c r="V208" i="3" s="1"/>
  <c r="W208" i="3" s="1"/>
  <c r="AA208" i="3" s="1"/>
  <c r="C23" i="1"/>
  <c r="BB3" i="2"/>
  <c r="BB4" i="2" s="1"/>
  <c r="BB5" i="2" s="1"/>
  <c r="BB6" i="2" s="1"/>
  <c r="BB7" i="2" s="1"/>
  <c r="BB8" i="2" s="1"/>
  <c r="BB9" i="2" s="1"/>
  <c r="BB10" i="2" s="1"/>
  <c r="BB11" i="2" s="1"/>
  <c r="BB12" i="2" s="1"/>
  <c r="K13" i="2" s="1"/>
  <c r="U196" i="3"/>
  <c r="V196" i="3" s="1"/>
  <c r="BF209" i="3"/>
  <c r="BF210" i="3" s="1"/>
  <c r="BF211" i="3" s="1"/>
  <c r="BF212" i="3" s="1"/>
  <c r="BF213" i="3" s="1"/>
  <c r="BF214" i="3" s="1"/>
  <c r="BF215" i="3" s="1"/>
  <c r="BF216" i="3" s="1"/>
  <c r="BF217" i="3" s="1"/>
  <c r="K209" i="3"/>
  <c r="BE17" i="2"/>
  <c r="BE18" i="2" s="1"/>
  <c r="BE19" i="2" s="1"/>
  <c r="BE20" i="2" s="1"/>
  <c r="BE21" i="2" s="1"/>
  <c r="BE22" i="2" s="1"/>
  <c r="K23" i="2" s="1"/>
  <c r="AR209" i="3"/>
  <c r="AR210" i="3" s="1"/>
  <c r="AR211" i="3" s="1"/>
  <c r="AR212" i="3" s="1"/>
  <c r="AR213" i="3" s="1"/>
  <c r="AR214" i="3" s="1"/>
  <c r="AR215" i="3" s="1"/>
  <c r="AR216" i="3" s="1"/>
  <c r="AR217" i="3" s="1"/>
  <c r="C30" i="1"/>
  <c r="AC3" i="2"/>
  <c r="AC4" i="2" s="1"/>
  <c r="AC5" i="2" s="1"/>
  <c r="AC6" i="2" s="1"/>
  <c r="AC7" i="2" s="1"/>
  <c r="AC8" i="2" s="1"/>
  <c r="K9" i="2" s="1"/>
  <c r="E33" i="2"/>
  <c r="AE2" i="2"/>
  <c r="W199" i="3"/>
  <c r="AB199" i="3" s="1"/>
  <c r="AB200" i="3" s="1"/>
  <c r="AB201" i="3" s="1"/>
  <c r="AB202" i="3" s="1"/>
  <c r="AB203" i="3" s="1"/>
  <c r="AB204" i="3" s="1"/>
  <c r="AB205" i="3" s="1"/>
  <c r="AB206" i="3" s="1"/>
  <c r="AB207" i="3" s="1"/>
  <c r="AB208" i="3" s="1"/>
  <c r="AL199" i="3"/>
  <c r="AL200" i="3" s="1"/>
  <c r="AL201" i="3" s="1"/>
  <c r="AL202" i="3" s="1"/>
  <c r="AL203" i="3" s="1"/>
  <c r="AL204" i="3" s="1"/>
  <c r="AL205" i="3" s="1"/>
  <c r="AL206" i="3" s="1"/>
  <c r="E207" i="3" s="1"/>
  <c r="C18" i="1"/>
  <c r="AU3" i="2"/>
  <c r="AU4" i="2" s="1"/>
  <c r="K5" i="2" s="1"/>
  <c r="AW209" i="3" l="1"/>
  <c r="AW210" i="3" s="1"/>
  <c r="AW211" i="3" s="1"/>
  <c r="AW212" i="3" s="1"/>
  <c r="AW213" i="3" s="1"/>
  <c r="E214" i="3" s="1"/>
  <c r="U18" i="2"/>
  <c r="V18" i="2" s="1"/>
  <c r="AF209" i="3"/>
  <c r="AF210" i="3" s="1"/>
  <c r="AF211" i="3" s="1"/>
  <c r="K212" i="3" s="1"/>
  <c r="U212" i="3" s="1"/>
  <c r="V212" i="3" s="1"/>
  <c r="BA209" i="3"/>
  <c r="BA210" i="3" s="1"/>
  <c r="BA211" i="3" s="1"/>
  <c r="BA212" i="3" s="1"/>
  <c r="BA213" i="3" s="1"/>
  <c r="BA214" i="3" s="1"/>
  <c r="BA215" i="3" s="1"/>
  <c r="BA216" i="3" s="1"/>
  <c r="BA217" i="3" s="1"/>
  <c r="AE3" i="2"/>
  <c r="AE4" i="2" s="1"/>
  <c r="AE5" i="2" s="1"/>
  <c r="AE6" i="2" s="1"/>
  <c r="AE7" i="2" s="1"/>
  <c r="AE8" i="2" s="1"/>
  <c r="AE9" i="2" s="1"/>
  <c r="AE10" i="2" s="1"/>
  <c r="AE11" i="2" s="1"/>
  <c r="AE12" i="2" s="1"/>
  <c r="E13" i="2" s="1"/>
  <c r="C19" i="1"/>
  <c r="U207" i="3"/>
  <c r="V207" i="3" s="1"/>
  <c r="W207" i="3" s="1"/>
  <c r="AV207" i="3" s="1"/>
  <c r="AV208" i="3" s="1"/>
  <c r="BF2" i="2"/>
  <c r="W196" i="3"/>
  <c r="AI196" i="3" s="1"/>
  <c r="AI197" i="3" s="1"/>
  <c r="AI198" i="3" s="1"/>
  <c r="AI199" i="3" s="1"/>
  <c r="AI200" i="3" s="1"/>
  <c r="AI201" i="3" s="1"/>
  <c r="AI202" i="3" s="1"/>
  <c r="AI203" i="3" s="1"/>
  <c r="AI204" i="3" s="1"/>
  <c r="AI205" i="3" s="1"/>
  <c r="AI206" i="3" s="1"/>
  <c r="AI207" i="3" s="1"/>
  <c r="AI208" i="3" s="1"/>
  <c r="AD196" i="3"/>
  <c r="AD197" i="3" s="1"/>
  <c r="AD198" i="3" s="1"/>
  <c r="AD199" i="3" s="1"/>
  <c r="AD200" i="3" s="1"/>
  <c r="AD201" i="3" s="1"/>
  <c r="AD202" i="3" s="1"/>
  <c r="AD203" i="3" s="1"/>
  <c r="AD204" i="3" s="1"/>
  <c r="AD205" i="3" s="1"/>
  <c r="AD206" i="3" s="1"/>
  <c r="AD207" i="3" s="1"/>
  <c r="AD208" i="3" s="1"/>
  <c r="U9" i="2"/>
  <c r="V9" i="2" s="1"/>
  <c r="U204" i="3"/>
  <c r="V204" i="3" s="1"/>
  <c r="AB209" i="3"/>
  <c r="AB210" i="3" s="1"/>
  <c r="E211" i="3" s="1"/>
  <c r="AR2" i="2"/>
  <c r="AA209" i="3"/>
  <c r="AA210" i="3" s="1"/>
  <c r="AA211" i="3" s="1"/>
  <c r="AA212" i="3" s="1"/>
  <c r="AA213" i="3" s="1"/>
  <c r="AA214" i="3" s="1"/>
  <c r="AA215" i="3" s="1"/>
  <c r="AA216" i="3" s="1"/>
  <c r="AA217" i="3" s="1"/>
  <c r="U206" i="3"/>
  <c r="V206" i="3" s="1"/>
  <c r="W206" i="3" s="1"/>
  <c r="BD206" i="3" s="1"/>
  <c r="BD207" i="3" s="1"/>
  <c r="BD208" i="3" s="1"/>
  <c r="W212" i="3" l="1"/>
  <c r="AG212" i="3"/>
  <c r="AG213" i="3" s="1"/>
  <c r="AG214" i="3" s="1"/>
  <c r="AG215" i="3" s="1"/>
  <c r="K216" i="3" s="1"/>
  <c r="AD209" i="3"/>
  <c r="AD210" i="3" s="1"/>
  <c r="AD211" i="3" s="1"/>
  <c r="AD212" i="3" s="1"/>
  <c r="AD213" i="3" s="1"/>
  <c r="AD214" i="3" s="1"/>
  <c r="AD215" i="3" s="1"/>
  <c r="AD216" i="3" s="1"/>
  <c r="AD217" i="3" s="1"/>
  <c r="BF3" i="2"/>
  <c r="BF4" i="2" s="1"/>
  <c r="BF5" i="2" s="1"/>
  <c r="BF6" i="2" s="1"/>
  <c r="BF7" i="2" s="1"/>
  <c r="BF8" i="2" s="1"/>
  <c r="BF9" i="2" s="1"/>
  <c r="BF10" i="2" s="1"/>
  <c r="BF11" i="2" s="1"/>
  <c r="BF12" i="2" s="1"/>
  <c r="BF13" i="2" s="1"/>
  <c r="K14" i="2" s="1"/>
  <c r="C17" i="1"/>
  <c r="W18" i="2"/>
  <c r="BG18" i="2" s="1"/>
  <c r="BG19" i="2" s="1"/>
  <c r="BG20" i="2" s="1"/>
  <c r="BG21" i="2" s="1"/>
  <c r="BG22" i="2" s="1"/>
  <c r="BG23" i="2" s="1"/>
  <c r="E24" i="2" s="1"/>
  <c r="AS18" i="2"/>
  <c r="AS19" i="2" s="1"/>
  <c r="AS20" i="2" s="1"/>
  <c r="AS21" i="2" s="1"/>
  <c r="AS22" i="2" s="1"/>
  <c r="AS23" i="2" s="1"/>
  <c r="AS24" i="2" s="1"/>
  <c r="AS25" i="2" s="1"/>
  <c r="AS26" i="2" s="1"/>
  <c r="AS27" i="2" s="1"/>
  <c r="AS28" i="2" s="1"/>
  <c r="AS29" i="2" s="1"/>
  <c r="AS30" i="2" s="1"/>
  <c r="AS31" i="2" s="1"/>
  <c r="AS32" i="2" s="1"/>
  <c r="BD209" i="3"/>
  <c r="K210" i="3" s="1"/>
  <c r="AV209" i="3"/>
  <c r="AV210" i="3" s="1"/>
  <c r="AV211" i="3" s="1"/>
  <c r="AV212" i="3" s="1"/>
  <c r="K213" i="3" s="1"/>
  <c r="AR3" i="2"/>
  <c r="AR4" i="2" s="1"/>
  <c r="AR5" i="2" s="1"/>
  <c r="AR6" i="2" s="1"/>
  <c r="AR7" i="2" s="1"/>
  <c r="AR8" i="2" s="1"/>
  <c r="AR9" i="2" s="1"/>
  <c r="AR10" i="2" s="1"/>
  <c r="AR11" i="2" s="1"/>
  <c r="AR12" i="2" s="1"/>
  <c r="AR13" i="2" s="1"/>
  <c r="AR14" i="2" s="1"/>
  <c r="AR15" i="2" s="1"/>
  <c r="E16" i="2" s="1"/>
  <c r="C25" i="1"/>
  <c r="W204" i="3"/>
  <c r="AX204" i="3" s="1"/>
  <c r="AX205" i="3" s="1"/>
  <c r="AX206" i="3" s="1"/>
  <c r="AX207" i="3" s="1"/>
  <c r="AX208" i="3" s="1"/>
  <c r="AN204" i="3"/>
  <c r="AN205" i="3" s="1"/>
  <c r="AN206" i="3" s="1"/>
  <c r="AN207" i="3" s="1"/>
  <c r="AN208" i="3" s="1"/>
  <c r="BA2" i="2"/>
  <c r="AF212" i="3"/>
  <c r="AF213" i="3" s="1"/>
  <c r="AF214" i="3" s="1"/>
  <c r="AF215" i="3" s="1"/>
  <c r="AF216" i="3" s="1"/>
  <c r="AH206" i="3"/>
  <c r="AH207" i="3" s="1"/>
  <c r="AH208" i="3" s="1"/>
  <c r="U13" i="2"/>
  <c r="V13" i="2" s="1"/>
  <c r="W13" i="2" s="1"/>
  <c r="BB13" i="2" s="1"/>
  <c r="BB14" i="2" s="1"/>
  <c r="BB15" i="2" s="1"/>
  <c r="BB16" i="2" s="1"/>
  <c r="BB17" i="2" s="1"/>
  <c r="BB18" i="2" s="1"/>
  <c r="BB19" i="2" s="1"/>
  <c r="BB20" i="2" s="1"/>
  <c r="BB21" i="2" s="1"/>
  <c r="BB22" i="2" s="1"/>
  <c r="BB23" i="2" s="1"/>
  <c r="BB24" i="2" s="1"/>
  <c r="BB25" i="2" s="1"/>
  <c r="BB26" i="2" s="1"/>
  <c r="BB27" i="2" s="1"/>
  <c r="BB28" i="2" s="1"/>
  <c r="BB29" i="2" s="1"/>
  <c r="BB30" i="2" s="1"/>
  <c r="E31" i="2" s="1"/>
  <c r="E209" i="3"/>
  <c r="AA2" i="2"/>
  <c r="AL207" i="3"/>
  <c r="AL208" i="3" s="1"/>
  <c r="W9" i="2"/>
  <c r="AC9" i="2" s="1"/>
  <c r="AC10" i="2" s="1"/>
  <c r="AC11" i="2" s="1"/>
  <c r="AC12" i="2" s="1"/>
  <c r="AC13" i="2" s="1"/>
  <c r="AC14" i="2" s="1"/>
  <c r="AC15" i="2" s="1"/>
  <c r="AC16" i="2" s="1"/>
  <c r="AC17" i="2" s="1"/>
  <c r="AC18" i="2" s="1"/>
  <c r="AC19" i="2" s="1"/>
  <c r="AC20" i="2" s="1"/>
  <c r="AC21" i="2" s="1"/>
  <c r="AC22" i="2" s="1"/>
  <c r="E23" i="2" s="1"/>
  <c r="BC9" i="2"/>
  <c r="BC10" i="2" s="1"/>
  <c r="BC11" i="2" s="1"/>
  <c r="BC12" i="2" s="1"/>
  <c r="BC13" i="2" s="1"/>
  <c r="BC14" i="2" s="1"/>
  <c r="BC15" i="2" s="1"/>
  <c r="BC16" i="2" s="1"/>
  <c r="BC17" i="2" s="1"/>
  <c r="BC18" i="2" s="1"/>
  <c r="BC19" i="2" s="1"/>
  <c r="BC20" i="2" s="1"/>
  <c r="BC21" i="2" s="1"/>
  <c r="BC22" i="2" s="1"/>
  <c r="BC23" i="2" s="1"/>
  <c r="BC24" i="2" s="1"/>
  <c r="BC25" i="2" s="1"/>
  <c r="BC26" i="2" s="1"/>
  <c r="BC27" i="2" s="1"/>
  <c r="BC28" i="2" s="1"/>
  <c r="BC29" i="2" s="1"/>
  <c r="BC30" i="2" s="1"/>
  <c r="BC31" i="2" s="1"/>
  <c r="BC32" i="2" s="1"/>
  <c r="U209" i="3" l="1"/>
  <c r="V209" i="3" s="1"/>
  <c r="W209" i="3" s="1"/>
  <c r="AP209" i="3" s="1"/>
  <c r="AP210" i="3" s="1"/>
  <c r="AP211" i="3" s="1"/>
  <c r="AP212" i="3" s="1"/>
  <c r="AP213" i="3" s="1"/>
  <c r="AP214" i="3" s="1"/>
  <c r="AP215" i="3" s="1"/>
  <c r="AP216" i="3" s="1"/>
  <c r="AI209" i="3"/>
  <c r="AI210" i="3" s="1"/>
  <c r="AI211" i="3" s="1"/>
  <c r="AI212" i="3" s="1"/>
  <c r="AI213" i="3" s="1"/>
  <c r="K214" i="3" s="1"/>
  <c r="U210" i="3"/>
  <c r="V210" i="3" s="1"/>
  <c r="K33" i="2"/>
  <c r="AE13" i="2"/>
  <c r="AE14" i="2" s="1"/>
  <c r="AE15" i="2" s="1"/>
  <c r="AE16" i="2" s="1"/>
  <c r="AE17" i="2" s="1"/>
  <c r="AE18" i="2" s="1"/>
  <c r="AE19" i="2" s="1"/>
  <c r="AE20" i="2" s="1"/>
  <c r="AE21" i="2" s="1"/>
  <c r="AE22" i="2" s="1"/>
  <c r="AE23" i="2" s="1"/>
  <c r="AE24" i="2" s="1"/>
  <c r="AE25" i="2" s="1"/>
  <c r="AE26" i="2" s="1"/>
  <c r="AE27" i="2" s="1"/>
  <c r="AE28" i="2" s="1"/>
  <c r="AE29" i="2" s="1"/>
  <c r="AE30" i="2" s="1"/>
  <c r="AE31" i="2" s="1"/>
  <c r="K32" i="2" s="1"/>
  <c r="AH209" i="3"/>
  <c r="AH210" i="3" s="1"/>
  <c r="AH211" i="3" s="1"/>
  <c r="AH212" i="3" s="1"/>
  <c r="AH213" i="3" s="1"/>
  <c r="AH214" i="3" s="1"/>
  <c r="AH215" i="3" s="1"/>
  <c r="AH216" i="3" s="1"/>
  <c r="AH217" i="3" s="1"/>
  <c r="BA3" i="2"/>
  <c r="BA4" i="2" s="1"/>
  <c r="BA5" i="2" s="1"/>
  <c r="BA6" i="2" s="1"/>
  <c r="BA7" i="2" s="1"/>
  <c r="BA8" i="2" s="1"/>
  <c r="BA9" i="2" s="1"/>
  <c r="K10" i="2" s="1"/>
  <c r="C10" i="1"/>
  <c r="AN209" i="3"/>
  <c r="AN210" i="3" s="1"/>
  <c r="AN211" i="3" s="1"/>
  <c r="AN212" i="3" s="1"/>
  <c r="AN213" i="3" s="1"/>
  <c r="AN214" i="3" s="1"/>
  <c r="AN215" i="3" s="1"/>
  <c r="AN216" i="3" s="1"/>
  <c r="AN217" i="3" s="1"/>
  <c r="U14" i="2"/>
  <c r="V14" i="2" s="1"/>
  <c r="U23" i="2"/>
  <c r="V23" i="2" s="1"/>
  <c r="W23" i="2" s="1"/>
  <c r="BE23" i="2" s="1"/>
  <c r="BE24" i="2" s="1"/>
  <c r="BE25" i="2" s="1"/>
  <c r="BE26" i="2" s="1"/>
  <c r="BE27" i="2" s="1"/>
  <c r="BE28" i="2" s="1"/>
  <c r="BE29" i="2" s="1"/>
  <c r="BE30" i="2" s="1"/>
  <c r="BE31" i="2" s="1"/>
  <c r="BE32" i="2" s="1"/>
  <c r="AD2" i="2"/>
  <c r="BC33" i="2"/>
  <c r="K34" i="2" s="1"/>
  <c r="AL209" i="3"/>
  <c r="AL210" i="3" s="1"/>
  <c r="AL211" i="3" s="1"/>
  <c r="AL212" i="3" s="1"/>
  <c r="AL213" i="3" s="1"/>
  <c r="AL214" i="3" s="1"/>
  <c r="AL215" i="3" s="1"/>
  <c r="AL216" i="3" s="1"/>
  <c r="AL217" i="3" s="1"/>
  <c r="AL2" i="2"/>
  <c r="AF217" i="3"/>
  <c r="AF2" i="2"/>
  <c r="AX209" i="3"/>
  <c r="AX210" i="3" s="1"/>
  <c r="K211" i="3" s="1"/>
  <c r="AA3" i="2"/>
  <c r="AA4" i="2" s="1"/>
  <c r="AA5" i="2" s="1"/>
  <c r="AA6" i="2" s="1"/>
  <c r="AA7" i="2" s="1"/>
  <c r="AA8" i="2" s="1"/>
  <c r="AA9" i="2" s="1"/>
  <c r="AA10" i="2" s="1"/>
  <c r="AA11" i="2" s="1"/>
  <c r="AA12" i="2" s="1"/>
  <c r="AA13" i="2" s="1"/>
  <c r="AA14" i="2" s="1"/>
  <c r="AA15" i="2" s="1"/>
  <c r="K16" i="2" s="1"/>
  <c r="C20" i="1"/>
  <c r="U213" i="3"/>
  <c r="V213" i="3" s="1"/>
  <c r="C15" i="1" l="1"/>
  <c r="AD3" i="2"/>
  <c r="AD4" i="2" s="1"/>
  <c r="AD5" i="2" s="1"/>
  <c r="K6" i="2" s="1"/>
  <c r="AH2" i="2"/>
  <c r="AF3" i="2"/>
  <c r="AF4" i="2" s="1"/>
  <c r="AF5" i="2" s="1"/>
  <c r="AF6" i="2" s="1"/>
  <c r="AF7" i="2" s="1"/>
  <c r="AF8" i="2" s="1"/>
  <c r="AF9" i="2" s="1"/>
  <c r="AF10" i="2" s="1"/>
  <c r="AF11" i="2" s="1"/>
  <c r="K12" i="2" s="1"/>
  <c r="C12" i="1"/>
  <c r="AC23" i="2"/>
  <c r="AC24" i="2" s="1"/>
  <c r="AC25" i="2" s="1"/>
  <c r="AC26" i="2" s="1"/>
  <c r="AC27" i="2" s="1"/>
  <c r="AC28" i="2" s="1"/>
  <c r="AC29" i="2" s="1"/>
  <c r="AC30" i="2" s="1"/>
  <c r="AC31" i="2" s="1"/>
  <c r="AC32" i="2" s="1"/>
  <c r="U33" i="2"/>
  <c r="V33" i="2" s="1"/>
  <c r="U211" i="3"/>
  <c r="V211" i="3" s="1"/>
  <c r="W14" i="2"/>
  <c r="BF14" i="2" s="1"/>
  <c r="BF15" i="2" s="1"/>
  <c r="BF16" i="2" s="1"/>
  <c r="BF17" i="2" s="1"/>
  <c r="BF18" i="2" s="1"/>
  <c r="BF19" i="2" s="1"/>
  <c r="BF20" i="2" s="1"/>
  <c r="BF21" i="2" s="1"/>
  <c r="BF22" i="2" s="1"/>
  <c r="BF23" i="2" s="1"/>
  <c r="BF24" i="2" s="1"/>
  <c r="BF25" i="2" s="1"/>
  <c r="BF26" i="2" s="1"/>
  <c r="BF27" i="2" s="1"/>
  <c r="BF28" i="2" s="1"/>
  <c r="BF29" i="2" s="1"/>
  <c r="BF30" i="2" s="1"/>
  <c r="BF31" i="2" s="1"/>
  <c r="E32" i="2" s="1"/>
  <c r="AZ14" i="2"/>
  <c r="AZ15" i="2" s="1"/>
  <c r="AZ16" i="2" s="1"/>
  <c r="AZ17" i="2" s="1"/>
  <c r="AZ18" i="2" s="1"/>
  <c r="AZ19" i="2" s="1"/>
  <c r="AZ20" i="2" s="1"/>
  <c r="AZ21" i="2" s="1"/>
  <c r="AZ22" i="2" s="1"/>
  <c r="AZ23" i="2" s="1"/>
  <c r="AZ24" i="2" s="1"/>
  <c r="AZ25" i="2" s="1"/>
  <c r="AZ26" i="2" s="1"/>
  <c r="AZ27" i="2" s="1"/>
  <c r="AZ28" i="2" s="1"/>
  <c r="AZ29" i="2" s="1"/>
  <c r="K30" i="2" s="1"/>
  <c r="W210" i="3"/>
  <c r="BD210" i="3" s="1"/>
  <c r="BD211" i="3" s="1"/>
  <c r="BD212" i="3" s="1"/>
  <c r="BD213" i="3" s="1"/>
  <c r="BD214" i="3" s="1"/>
  <c r="BD215" i="3" s="1"/>
  <c r="BD216" i="3" s="1"/>
  <c r="AM210" i="3"/>
  <c r="AM211" i="3" s="1"/>
  <c r="AM212" i="3" s="1"/>
  <c r="AM213" i="3" s="1"/>
  <c r="AM214" i="3" s="1"/>
  <c r="AM215" i="3" s="1"/>
  <c r="E216" i="3" s="1"/>
  <c r="BE33" i="2"/>
  <c r="BE34" i="2" s="1"/>
  <c r="BE35" i="2" s="1"/>
  <c r="BE36" i="2" s="1"/>
  <c r="BE37" i="2" s="1"/>
  <c r="AL3" i="2"/>
  <c r="AL4" i="2" s="1"/>
  <c r="AL5" i="2" s="1"/>
  <c r="AL6" i="2" s="1"/>
  <c r="AL7" i="2" s="1"/>
  <c r="AL8" i="2" s="1"/>
  <c r="AL9" i="2" s="1"/>
  <c r="AL10" i="2" s="1"/>
  <c r="E11" i="2" s="1"/>
  <c r="C7" i="1"/>
  <c r="AN2" i="2"/>
  <c r="U16" i="2"/>
  <c r="V16" i="2" s="1"/>
  <c r="U214" i="3"/>
  <c r="V214" i="3" s="1"/>
  <c r="W213" i="3"/>
  <c r="AV213" i="3" s="1"/>
  <c r="AV214" i="3" s="1"/>
  <c r="AV215" i="3" s="1"/>
  <c r="AV216" i="3" s="1"/>
  <c r="AJ213" i="3"/>
  <c r="AJ214" i="3" s="1"/>
  <c r="E215" i="3" s="1"/>
  <c r="AP217" i="3"/>
  <c r="AP2" i="2"/>
  <c r="BE2" i="19" l="1"/>
  <c r="W33" i="2"/>
  <c r="AS33" i="2" s="1"/>
  <c r="AS34" i="2" s="1"/>
  <c r="AS35" i="2" s="1"/>
  <c r="AS36" i="2" s="1"/>
  <c r="AQ33" i="2"/>
  <c r="AQ34" i="2" s="1"/>
  <c r="AQ35" i="2" s="1"/>
  <c r="AQ36" i="2" s="1"/>
  <c r="AN3" i="2"/>
  <c r="AN4" i="2" s="1"/>
  <c r="AN5" i="2" s="1"/>
  <c r="E6" i="2" s="1"/>
  <c r="C14" i="1"/>
  <c r="AC2" i="19"/>
  <c r="AC33" i="2"/>
  <c r="AC34" i="2" s="1"/>
  <c r="AC35" i="2" s="1"/>
  <c r="AC36" i="2" s="1"/>
  <c r="AC37" i="2" s="1"/>
  <c r="W16" i="2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E30" i="2" s="1"/>
  <c r="AR16" i="2"/>
  <c r="AR17" i="2" s="1"/>
  <c r="AR18" i="2" s="1"/>
  <c r="AR19" i="2" s="1"/>
  <c r="AR20" i="2" s="1"/>
  <c r="AR21" i="2" s="1"/>
  <c r="K22" i="2" s="1"/>
  <c r="AP3" i="2"/>
  <c r="AP4" i="2" s="1"/>
  <c r="AP5" i="2" s="1"/>
  <c r="AP6" i="2" s="1"/>
  <c r="AP7" i="2" s="1"/>
  <c r="E8" i="2" s="1"/>
  <c r="C22" i="1"/>
  <c r="BE3" i="19"/>
  <c r="B32" i="1"/>
  <c r="U216" i="3"/>
  <c r="V216" i="3" s="1"/>
  <c r="W216" i="3" s="1"/>
  <c r="AG216" i="3" s="1"/>
  <c r="AM216" i="3"/>
  <c r="C11" i="1"/>
  <c r="AH3" i="2"/>
  <c r="AH4" i="2" s="1"/>
  <c r="AH5" i="2" s="1"/>
  <c r="AH6" i="2" s="1"/>
  <c r="AH7" i="2" s="1"/>
  <c r="AH8" i="2" s="1"/>
  <c r="AH9" i="2" s="1"/>
  <c r="AH10" i="2" s="1"/>
  <c r="AH11" i="2" s="1"/>
  <c r="E12" i="2" s="1"/>
  <c r="BD217" i="3"/>
  <c r="BD2" i="2"/>
  <c r="AV217" i="3"/>
  <c r="AV2" i="2"/>
  <c r="W211" i="3"/>
  <c r="AX211" i="3" s="1"/>
  <c r="AX212" i="3" s="1"/>
  <c r="AX213" i="3" s="1"/>
  <c r="AX214" i="3" s="1"/>
  <c r="K215" i="3" s="1"/>
  <c r="U215" i="3" s="1"/>
  <c r="V215" i="3" s="1"/>
  <c r="AB211" i="3"/>
  <c r="AB212" i="3" s="1"/>
  <c r="AB213" i="3" s="1"/>
  <c r="AB214" i="3" s="1"/>
  <c r="AB215" i="3" s="1"/>
  <c r="AB216" i="3" s="1"/>
  <c r="W214" i="3"/>
  <c r="AI214" i="3" s="1"/>
  <c r="AI215" i="3" s="1"/>
  <c r="AI216" i="3" s="1"/>
  <c r="AW214" i="3"/>
  <c r="AW215" i="3" s="1"/>
  <c r="AW216" i="3" s="1"/>
  <c r="U32" i="2"/>
  <c r="V32" i="2" s="1"/>
  <c r="W32" i="2" s="1"/>
  <c r="AE32" i="2" s="1"/>
  <c r="W215" i="3" l="1"/>
  <c r="AJ215" i="3"/>
  <c r="AJ216" i="3" s="1"/>
  <c r="AE33" i="2"/>
  <c r="AE34" i="2" s="1"/>
  <c r="AE35" i="2" s="1"/>
  <c r="AE36" i="2" s="1"/>
  <c r="AE37" i="2" s="1"/>
  <c r="BF32" i="2"/>
  <c r="AC3" i="19"/>
  <c r="B30" i="1"/>
  <c r="AV3" i="2"/>
  <c r="AV4" i="2" s="1"/>
  <c r="AV5" i="2" s="1"/>
  <c r="AV6" i="2" s="1"/>
  <c r="AV7" i="2" s="1"/>
  <c r="AV8" i="2" s="1"/>
  <c r="AV9" i="2" s="1"/>
  <c r="AV10" i="2" s="1"/>
  <c r="K11" i="2" s="1"/>
  <c r="C4" i="1"/>
  <c r="U12" i="2"/>
  <c r="V12" i="2" s="1"/>
  <c r="W12" i="2" s="1"/>
  <c r="AF12" i="2" s="1"/>
  <c r="AF13" i="2" s="1"/>
  <c r="AF14" i="2" s="1"/>
  <c r="AF15" i="2" s="1"/>
  <c r="AF16" i="2" s="1"/>
  <c r="AF17" i="2" s="1"/>
  <c r="AF18" i="2" s="1"/>
  <c r="AF19" i="2" s="1"/>
  <c r="AF20" i="2" s="1"/>
  <c r="AF21" i="2" s="1"/>
  <c r="AF22" i="2" s="1"/>
  <c r="AF23" i="2" s="1"/>
  <c r="AF24" i="2" s="1"/>
  <c r="AF25" i="2" s="1"/>
  <c r="AF26" i="2" s="1"/>
  <c r="AF27" i="2" s="1"/>
  <c r="K28" i="2" s="1"/>
  <c r="U8" i="2"/>
  <c r="V8" i="2" s="1"/>
  <c r="W8" i="2" s="1"/>
  <c r="AT8" i="2" s="1"/>
  <c r="AT9" i="2" s="1"/>
  <c r="AT10" i="2" s="1"/>
  <c r="AT11" i="2" s="1"/>
  <c r="AT12" i="2" s="1"/>
  <c r="AT13" i="2" s="1"/>
  <c r="AT14" i="2" s="1"/>
  <c r="AT15" i="2" s="1"/>
  <c r="AT16" i="2" s="1"/>
  <c r="AT17" i="2" s="1"/>
  <c r="AT18" i="2" s="1"/>
  <c r="AT19" i="2" s="1"/>
  <c r="AT20" i="2" s="1"/>
  <c r="AT21" i="2" s="1"/>
  <c r="AT22" i="2" s="1"/>
  <c r="AT23" i="2" s="1"/>
  <c r="AT24" i="2" s="1"/>
  <c r="AT25" i="2" s="1"/>
  <c r="AT26" i="2" s="1"/>
  <c r="AT27" i="2" s="1"/>
  <c r="AT28" i="2" s="1"/>
  <c r="AT29" i="2" s="1"/>
  <c r="AT30" i="2" s="1"/>
  <c r="AT31" i="2" s="1"/>
  <c r="AT32" i="2" s="1"/>
  <c r="AW217" i="3"/>
  <c r="AW2" i="2"/>
  <c r="AI217" i="3"/>
  <c r="AI2" i="2"/>
  <c r="AB217" i="3"/>
  <c r="AB2" i="2"/>
  <c r="K217" i="3"/>
  <c r="U6" i="2"/>
  <c r="V6" i="2" s="1"/>
  <c r="W6" i="2" s="1"/>
  <c r="AD6" i="2" s="1"/>
  <c r="AD7" i="2" s="1"/>
  <c r="AD8" i="2" s="1"/>
  <c r="AD9" i="2" s="1"/>
  <c r="AD10" i="2" s="1"/>
  <c r="AD11" i="2" s="1"/>
  <c r="AD12" i="2" s="1"/>
  <c r="AD13" i="2" s="1"/>
  <c r="AD14" i="2" s="1"/>
  <c r="AD15" i="2" s="1"/>
  <c r="AD16" i="2" s="1"/>
  <c r="AD17" i="2" s="1"/>
  <c r="AD18" i="2" s="1"/>
  <c r="AD19" i="2" s="1"/>
  <c r="AD20" i="2" s="1"/>
  <c r="AD21" i="2" s="1"/>
  <c r="AD22" i="2" s="1"/>
  <c r="AD23" i="2" s="1"/>
  <c r="AD24" i="2" s="1"/>
  <c r="AD25" i="2" s="1"/>
  <c r="AD26" i="2" s="1"/>
  <c r="AD27" i="2" s="1"/>
  <c r="AD28" i="2" s="1"/>
  <c r="E29" i="2" s="1"/>
  <c r="U30" i="2"/>
  <c r="V30" i="2" s="1"/>
  <c r="W30" i="2" s="1"/>
  <c r="AZ30" i="2" s="1"/>
  <c r="AZ31" i="2" s="1"/>
  <c r="AZ32" i="2" s="1"/>
  <c r="AG217" i="3"/>
  <c r="AG2" i="2"/>
  <c r="AQ37" i="2"/>
  <c r="AQ2" i="19"/>
  <c r="BD3" i="2"/>
  <c r="BD4" i="2" s="1"/>
  <c r="BD5" i="2" s="1"/>
  <c r="BD6" i="2" s="1"/>
  <c r="BD7" i="2" s="1"/>
  <c r="BD8" i="2" s="1"/>
  <c r="BD9" i="2" s="1"/>
  <c r="E10" i="2" s="1"/>
  <c r="C8" i="1"/>
  <c r="AX215" i="3"/>
  <c r="AX216" i="3" s="1"/>
  <c r="AS37" i="2"/>
  <c r="AS2" i="19"/>
  <c r="AH12" i="2" l="1"/>
  <c r="AH13" i="2" s="1"/>
  <c r="AH14" i="2" s="1"/>
  <c r="AH15" i="2" s="1"/>
  <c r="AH16" i="2" s="1"/>
  <c r="AH17" i="2" s="1"/>
  <c r="AH18" i="2" s="1"/>
  <c r="AH19" i="2" s="1"/>
  <c r="AH20" i="2" s="1"/>
  <c r="AH21" i="2" s="1"/>
  <c r="AH22" i="2" s="1"/>
  <c r="AH23" i="2" s="1"/>
  <c r="AH24" i="2" s="1"/>
  <c r="AH25" i="2" s="1"/>
  <c r="AH26" i="2" s="1"/>
  <c r="AH27" i="2" s="1"/>
  <c r="AH28" i="2" s="1"/>
  <c r="K29" i="2" s="1"/>
  <c r="U29" i="2" s="1"/>
  <c r="V29" i="2" s="1"/>
  <c r="AX217" i="3"/>
  <c r="AX2" i="2"/>
  <c r="U10" i="2"/>
  <c r="V10" i="2" s="1"/>
  <c r="W10" i="2" s="1"/>
  <c r="BA10" i="2" s="1"/>
  <c r="BA11" i="2" s="1"/>
  <c r="BA12" i="2" s="1"/>
  <c r="BA13" i="2" s="1"/>
  <c r="BA14" i="2" s="1"/>
  <c r="BA15" i="2" s="1"/>
  <c r="BA16" i="2" s="1"/>
  <c r="BA17" i="2" s="1"/>
  <c r="BA18" i="2" s="1"/>
  <c r="BA19" i="2" s="1"/>
  <c r="BA20" i="2" s="1"/>
  <c r="BA21" i="2" s="1"/>
  <c r="BA22" i="2" s="1"/>
  <c r="BA23" i="2" s="1"/>
  <c r="BA24" i="2" s="1"/>
  <c r="BA25" i="2" s="1"/>
  <c r="E26" i="2" s="1"/>
  <c r="AN6" i="2"/>
  <c r="AN7" i="2" s="1"/>
  <c r="AN8" i="2" s="1"/>
  <c r="AN9" i="2" s="1"/>
  <c r="AN10" i="2" s="1"/>
  <c r="AN11" i="2" s="1"/>
  <c r="AN12" i="2" s="1"/>
  <c r="AN13" i="2" s="1"/>
  <c r="AN14" i="2" s="1"/>
  <c r="AN15" i="2" s="1"/>
  <c r="AN16" i="2" s="1"/>
  <c r="AN17" i="2" s="1"/>
  <c r="AN18" i="2" s="1"/>
  <c r="AN19" i="2" s="1"/>
  <c r="AN20" i="2" s="1"/>
  <c r="K21" i="2" s="1"/>
  <c r="AI3" i="2"/>
  <c r="AI4" i="2" s="1"/>
  <c r="AI5" i="2" s="1"/>
  <c r="AI6" i="2" s="1"/>
  <c r="AI7" i="2" s="1"/>
  <c r="AI8" i="2" s="1"/>
  <c r="AI9" i="2" s="1"/>
  <c r="AI10" i="2" s="1"/>
  <c r="AI11" i="2" s="1"/>
  <c r="AI12" i="2" s="1"/>
  <c r="AI13" i="2" s="1"/>
  <c r="AI14" i="2" s="1"/>
  <c r="K15" i="2" s="1"/>
  <c r="C16" i="1"/>
  <c r="AS3" i="19"/>
  <c r="B33" i="1"/>
  <c r="U11" i="2"/>
  <c r="V11" i="2" s="1"/>
  <c r="C6" i="1"/>
  <c r="AB3" i="2"/>
  <c r="AB4" i="2" s="1"/>
  <c r="E5" i="2" s="1"/>
  <c r="AE2" i="19"/>
  <c r="AQ3" i="19"/>
  <c r="B31" i="1"/>
  <c r="BF33" i="2"/>
  <c r="BF34" i="2" s="1"/>
  <c r="BF35" i="2" s="1"/>
  <c r="BF36" i="2" s="1"/>
  <c r="AG3" i="2"/>
  <c r="K4" i="2" s="1"/>
  <c r="C5" i="1"/>
  <c r="AW3" i="2"/>
  <c r="AW4" i="2" s="1"/>
  <c r="AW5" i="2" s="1"/>
  <c r="AW6" i="2" s="1"/>
  <c r="E7" i="2" s="1"/>
  <c r="C13" i="1"/>
  <c r="AA30" i="2"/>
  <c r="AA31" i="2" s="1"/>
  <c r="AA32" i="2" s="1"/>
  <c r="AP8" i="2"/>
  <c r="AP9" i="2" s="1"/>
  <c r="AP10" i="2" s="1"/>
  <c r="AP11" i="2" s="1"/>
  <c r="AP12" i="2" s="1"/>
  <c r="AP13" i="2" s="1"/>
  <c r="AP14" i="2" s="1"/>
  <c r="AP15" i="2" s="1"/>
  <c r="AP16" i="2" s="1"/>
  <c r="AP17" i="2" s="1"/>
  <c r="AP18" i="2" s="1"/>
  <c r="AP19" i="2" s="1"/>
  <c r="AP20" i="2" s="1"/>
  <c r="AP21" i="2" s="1"/>
  <c r="AP22" i="2" s="1"/>
  <c r="AP23" i="2" s="1"/>
  <c r="K24" i="2" s="1"/>
  <c r="E217" i="3"/>
  <c r="AZ33" i="2"/>
  <c r="AZ34" i="2" s="1"/>
  <c r="AZ35" i="2" s="1"/>
  <c r="AZ36" i="2" s="1"/>
  <c r="AZ37" i="2" s="1"/>
  <c r="AT33" i="2"/>
  <c r="E34" i="2" s="1"/>
  <c r="K37" i="2" l="1"/>
  <c r="W29" i="2"/>
  <c r="AD29" i="2"/>
  <c r="AD30" i="2" s="1"/>
  <c r="AD31" i="2" s="1"/>
  <c r="AD32" i="2" s="1"/>
  <c r="U15" i="2"/>
  <c r="V15" i="2" s="1"/>
  <c r="U217" i="3"/>
  <c r="V217" i="3" s="1"/>
  <c r="W217" i="3" s="1"/>
  <c r="AM217" i="3" s="1"/>
  <c r="AM2" i="2" s="1"/>
  <c r="BD10" i="2"/>
  <c r="BD11" i="2" s="1"/>
  <c r="BD12" i="2" s="1"/>
  <c r="BD13" i="2" s="1"/>
  <c r="BD14" i="2" s="1"/>
  <c r="BD15" i="2" s="1"/>
  <c r="BD16" i="2" s="1"/>
  <c r="BD17" i="2" s="1"/>
  <c r="BD18" i="2" s="1"/>
  <c r="BD19" i="2" s="1"/>
  <c r="BD20" i="2" s="1"/>
  <c r="BD21" i="2" s="1"/>
  <c r="BD22" i="2" s="1"/>
  <c r="BD23" i="2" s="1"/>
  <c r="BD24" i="2" s="1"/>
  <c r="BD25" i="2" s="1"/>
  <c r="BD26" i="2" s="1"/>
  <c r="K27" i="2" s="1"/>
  <c r="AZ2" i="19"/>
  <c r="C9" i="1"/>
  <c r="K3" i="2"/>
  <c r="U34" i="2"/>
  <c r="V34" i="2" s="1"/>
  <c r="W34" i="2" s="1"/>
  <c r="BC34" i="2" s="1"/>
  <c r="BC35" i="2" s="1"/>
  <c r="BC36" i="2" s="1"/>
  <c r="AE3" i="19"/>
  <c r="B19" i="1"/>
  <c r="AA33" i="2"/>
  <c r="AA34" i="2" s="1"/>
  <c r="AA35" i="2" s="1"/>
  <c r="AA36" i="2" s="1"/>
  <c r="AA37" i="2" s="1"/>
  <c r="U5" i="2"/>
  <c r="V5" i="2" s="1"/>
  <c r="W5" i="2" s="1"/>
  <c r="AU5" i="2" s="1"/>
  <c r="AU6" i="2" s="1"/>
  <c r="AU7" i="2" s="1"/>
  <c r="AU8" i="2" s="1"/>
  <c r="AU9" i="2" s="1"/>
  <c r="AU10" i="2" s="1"/>
  <c r="AU11" i="2" s="1"/>
  <c r="AU12" i="2" s="1"/>
  <c r="AU13" i="2" s="1"/>
  <c r="AU14" i="2" s="1"/>
  <c r="AU15" i="2" s="1"/>
  <c r="AU16" i="2" s="1"/>
  <c r="AU17" i="2" s="1"/>
  <c r="AU18" i="2" s="1"/>
  <c r="AU19" i="2" s="1"/>
  <c r="AU20" i="2" s="1"/>
  <c r="AU21" i="2" s="1"/>
  <c r="AU22" i="2" s="1"/>
  <c r="AU23" i="2" s="1"/>
  <c r="AU24" i="2" s="1"/>
  <c r="AU25" i="2" s="1"/>
  <c r="AU26" i="2" s="1"/>
  <c r="AU27" i="2" s="1"/>
  <c r="E28" i="2" s="1"/>
  <c r="W11" i="2"/>
  <c r="AV11" i="2" s="1"/>
  <c r="AV12" i="2" s="1"/>
  <c r="AV13" i="2" s="1"/>
  <c r="AV14" i="2" s="1"/>
  <c r="AV15" i="2" s="1"/>
  <c r="AV16" i="2" s="1"/>
  <c r="AV17" i="2" s="1"/>
  <c r="AV18" i="2" s="1"/>
  <c r="E19" i="2" s="1"/>
  <c r="AL11" i="2"/>
  <c r="AL12" i="2" s="1"/>
  <c r="AL13" i="2" s="1"/>
  <c r="AL14" i="2" s="1"/>
  <c r="AL15" i="2" s="1"/>
  <c r="AL16" i="2" s="1"/>
  <c r="AL17" i="2" s="1"/>
  <c r="AL18" i="2" s="1"/>
  <c r="AL19" i="2" s="1"/>
  <c r="AL20" i="2" s="1"/>
  <c r="AL21" i="2" s="1"/>
  <c r="AL22" i="2" s="1"/>
  <c r="AL23" i="2" s="1"/>
  <c r="AL24" i="2" s="1"/>
  <c r="AL25" i="2" s="1"/>
  <c r="K26" i="2" s="1"/>
  <c r="U26" i="2" s="1"/>
  <c r="V26" i="2" s="1"/>
  <c r="U24" i="2"/>
  <c r="V24" i="2" s="1"/>
  <c r="U7" i="2"/>
  <c r="V7" i="2" s="1"/>
  <c r="W7" i="2" s="1"/>
  <c r="AK7" i="2" s="1"/>
  <c r="AK8" i="2" s="1"/>
  <c r="AK9" i="2" s="1"/>
  <c r="AK10" i="2" s="1"/>
  <c r="AK11" i="2" s="1"/>
  <c r="AK12" i="2" s="1"/>
  <c r="AK13" i="2" s="1"/>
  <c r="AK14" i="2" s="1"/>
  <c r="AK15" i="2" s="1"/>
  <c r="AK16" i="2" s="1"/>
  <c r="AK17" i="2" s="1"/>
  <c r="AK18" i="2" s="1"/>
  <c r="AK19" i="2" s="1"/>
  <c r="AK20" i="2" s="1"/>
  <c r="E21" i="2" s="1"/>
  <c r="AH29" i="2"/>
  <c r="AH30" i="2" s="1"/>
  <c r="AH31" i="2" s="1"/>
  <c r="AH32" i="2" s="1"/>
  <c r="AA2" i="19" l="1"/>
  <c r="AT34" i="2"/>
  <c r="AT35" i="2" s="1"/>
  <c r="AT36" i="2" s="1"/>
  <c r="W26" i="2"/>
  <c r="AL26" i="2" s="1"/>
  <c r="AL27" i="2" s="1"/>
  <c r="AL28" i="2" s="1"/>
  <c r="AL29" i="2" s="1"/>
  <c r="AL30" i="2" s="1"/>
  <c r="AL31" i="2" s="1"/>
  <c r="AL32" i="2" s="1"/>
  <c r="BA26" i="2"/>
  <c r="BA27" i="2" s="1"/>
  <c r="BA28" i="2" s="1"/>
  <c r="BA29" i="2" s="1"/>
  <c r="BA30" i="2" s="1"/>
  <c r="BA31" i="2" s="1"/>
  <c r="BA32" i="2" s="1"/>
  <c r="U28" i="2"/>
  <c r="V28" i="2" s="1"/>
  <c r="W28" i="2" s="1"/>
  <c r="AF28" i="2" s="1"/>
  <c r="AF29" i="2" s="1"/>
  <c r="AF30" i="2" s="1"/>
  <c r="AF31" i="2" s="1"/>
  <c r="AF32" i="2" s="1"/>
  <c r="AB5" i="2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E20" i="2" s="1"/>
  <c r="W15" i="2"/>
  <c r="AI15" i="2" s="1"/>
  <c r="AI16" i="2" s="1"/>
  <c r="AI17" i="2" s="1"/>
  <c r="AI18" i="2" s="1"/>
  <c r="AI19" i="2" s="1"/>
  <c r="AI20" i="2" s="1"/>
  <c r="AI21" i="2" s="1"/>
  <c r="E22" i="2" s="1"/>
  <c r="BH15" i="2"/>
  <c r="BH16" i="2" s="1"/>
  <c r="BH17" i="2" s="1"/>
  <c r="BH18" i="2" s="1"/>
  <c r="BH19" i="2" s="1"/>
  <c r="BH20" i="2" s="1"/>
  <c r="BH21" i="2" s="1"/>
  <c r="BH22" i="2" s="1"/>
  <c r="BH23" i="2" s="1"/>
  <c r="BH24" i="2" s="1"/>
  <c r="BH25" i="2" s="1"/>
  <c r="BH26" i="2" s="1"/>
  <c r="BH27" i="2" s="1"/>
  <c r="BH28" i="2" s="1"/>
  <c r="BH29" i="2" s="1"/>
  <c r="BH30" i="2" s="1"/>
  <c r="K31" i="2" s="1"/>
  <c r="AT37" i="2"/>
  <c r="AT2" i="19"/>
  <c r="AM3" i="2"/>
  <c r="E4" i="2" s="1"/>
  <c r="C2" i="1"/>
  <c r="AJ217" i="3"/>
  <c r="AJ2" i="2" s="1"/>
  <c r="AH33" i="2"/>
  <c r="AH34" i="2" s="1"/>
  <c r="AH35" i="2" s="1"/>
  <c r="AH36" i="2" s="1"/>
  <c r="AH37" i="2" s="1"/>
  <c r="BC37" i="2"/>
  <c r="BC2" i="19"/>
  <c r="AD33" i="2"/>
  <c r="AD34" i="2" s="1"/>
  <c r="AD35" i="2" s="1"/>
  <c r="AD36" i="2" s="1"/>
  <c r="AD37" i="2" s="1"/>
  <c r="U21" i="2"/>
  <c r="V21" i="2" s="1"/>
  <c r="W21" i="2" s="1"/>
  <c r="AN21" i="2" s="1"/>
  <c r="AN22" i="2" s="1"/>
  <c r="AN23" i="2" s="1"/>
  <c r="AN24" i="2" s="1"/>
  <c r="AN25" i="2" s="1"/>
  <c r="AN26" i="2" s="1"/>
  <c r="AN27" i="2" s="1"/>
  <c r="AN28" i="2" s="1"/>
  <c r="AN29" i="2" s="1"/>
  <c r="AN30" i="2" s="1"/>
  <c r="AN31" i="2" s="1"/>
  <c r="AN32" i="2" s="1"/>
  <c r="AW7" i="2"/>
  <c r="AW8" i="2" s="1"/>
  <c r="AW9" i="2" s="1"/>
  <c r="AW10" i="2" s="1"/>
  <c r="AW11" i="2" s="1"/>
  <c r="AW12" i="2" s="1"/>
  <c r="AW13" i="2" s="1"/>
  <c r="AW14" i="2" s="1"/>
  <c r="AW15" i="2" s="1"/>
  <c r="AW16" i="2" s="1"/>
  <c r="AW17" i="2" s="1"/>
  <c r="AW18" i="2" s="1"/>
  <c r="AW19" i="2" s="1"/>
  <c r="K20" i="2" s="1"/>
  <c r="AA3" i="19"/>
  <c r="B20" i="1"/>
  <c r="W24" i="2"/>
  <c r="AP24" i="2" s="1"/>
  <c r="AP25" i="2" s="1"/>
  <c r="AP26" i="2" s="1"/>
  <c r="AP27" i="2" s="1"/>
  <c r="AP28" i="2" s="1"/>
  <c r="AP29" i="2" s="1"/>
  <c r="AP30" i="2" s="1"/>
  <c r="AP31" i="2" s="1"/>
  <c r="AP32" i="2" s="1"/>
  <c r="BG24" i="2"/>
  <c r="BG25" i="2" s="1"/>
  <c r="BG26" i="2" s="1"/>
  <c r="BG27" i="2" s="1"/>
  <c r="BG28" i="2" s="1"/>
  <c r="BG29" i="2" s="1"/>
  <c r="BG30" i="2" s="1"/>
  <c r="BG31" i="2" s="1"/>
  <c r="BG32" i="2" s="1"/>
  <c r="AZ3" i="19"/>
  <c r="B24" i="1"/>
  <c r="AH2" i="19" l="1"/>
  <c r="U22" i="2"/>
  <c r="V22" i="2" s="1"/>
  <c r="W22" i="2" s="1"/>
  <c r="AR22" i="2" s="1"/>
  <c r="AR23" i="2" s="1"/>
  <c r="AR24" i="2" s="1"/>
  <c r="AR25" i="2" s="1"/>
  <c r="AR26" i="2" s="1"/>
  <c r="AR27" i="2" s="1"/>
  <c r="AR28" i="2" s="1"/>
  <c r="AR29" i="2" s="1"/>
  <c r="AR30" i="2" s="1"/>
  <c r="AR31" i="2" s="1"/>
  <c r="AR32" i="2" s="1"/>
  <c r="U31" i="2"/>
  <c r="V31" i="2" s="1"/>
  <c r="AN33" i="2"/>
  <c r="AN34" i="2" s="1"/>
  <c r="AU28" i="2"/>
  <c r="AU29" i="2" s="1"/>
  <c r="AU30" i="2" s="1"/>
  <c r="AU31" i="2" s="1"/>
  <c r="AU32" i="2" s="1"/>
  <c r="BG33" i="2"/>
  <c r="BG34" i="2" s="1"/>
  <c r="BG35" i="2" s="1"/>
  <c r="BG36" i="2" s="1"/>
  <c r="BG37" i="2" s="1"/>
  <c r="U20" i="2"/>
  <c r="V20" i="2" s="1"/>
  <c r="W20" i="2" s="1"/>
  <c r="AW20" i="2" s="1"/>
  <c r="AW21" i="2" s="1"/>
  <c r="AW22" i="2" s="1"/>
  <c r="AW23" i="2" s="1"/>
  <c r="AW24" i="2" s="1"/>
  <c r="AW25" i="2" s="1"/>
  <c r="AW26" i="2" s="1"/>
  <c r="AW27" i="2" s="1"/>
  <c r="AW28" i="2" s="1"/>
  <c r="AW29" i="2" s="1"/>
  <c r="AW30" i="2" s="1"/>
  <c r="AW31" i="2" s="1"/>
  <c r="AW32" i="2" s="1"/>
  <c r="AH3" i="19"/>
  <c r="B11" i="1"/>
  <c r="AT3" i="19"/>
  <c r="B29" i="1"/>
  <c r="AD2" i="19"/>
  <c r="AL33" i="2"/>
  <c r="AL34" i="2" s="1"/>
  <c r="AL35" i="2" s="1"/>
  <c r="AL36" i="2" s="1"/>
  <c r="AL37" i="2" s="1"/>
  <c r="C3" i="1"/>
  <c r="E3" i="2"/>
  <c r="BC3" i="19"/>
  <c r="B26" i="1"/>
  <c r="AP33" i="2"/>
  <c r="AP34" i="2" s="1"/>
  <c r="AP35" i="2" s="1"/>
  <c r="AP36" i="2" s="1"/>
  <c r="AP37" i="2" s="1"/>
  <c r="AP2" i="19" s="1"/>
  <c r="BA33" i="2"/>
  <c r="BA34" i="2" s="1"/>
  <c r="BA35" i="2" s="1"/>
  <c r="BA36" i="2" s="1"/>
  <c r="BA37" i="2" s="1"/>
  <c r="AK21" i="2"/>
  <c r="AK22" i="2" s="1"/>
  <c r="AK23" i="2" s="1"/>
  <c r="AK24" i="2" s="1"/>
  <c r="AK25" i="2" s="1"/>
  <c r="AK26" i="2" s="1"/>
  <c r="AK27" i="2" s="1"/>
  <c r="AK28" i="2" s="1"/>
  <c r="AK29" i="2" s="1"/>
  <c r="AK30" i="2" s="1"/>
  <c r="AK31" i="2" s="1"/>
  <c r="AK32" i="2" s="1"/>
  <c r="AF33" i="2"/>
  <c r="AF34" i="2" s="1"/>
  <c r="AF35" i="2" s="1"/>
  <c r="AF36" i="2" s="1"/>
  <c r="AF37" i="2" s="1"/>
  <c r="U4" i="2"/>
  <c r="V4" i="2" s="1"/>
  <c r="W4" i="2" s="1"/>
  <c r="AG4" i="2" s="1"/>
  <c r="AG5" i="2" s="1"/>
  <c r="AG6" i="2" s="1"/>
  <c r="AG7" i="2" s="1"/>
  <c r="AG8" i="2" s="1"/>
  <c r="AG9" i="2" s="1"/>
  <c r="AG10" i="2" s="1"/>
  <c r="AG11" i="2" s="1"/>
  <c r="AG12" i="2" s="1"/>
  <c r="AG13" i="2" s="1"/>
  <c r="AG14" i="2" s="1"/>
  <c r="AG15" i="2" s="1"/>
  <c r="AG16" i="2" s="1"/>
  <c r="AG17" i="2" s="1"/>
  <c r="AG18" i="2" s="1"/>
  <c r="AG19" i="2" s="1"/>
  <c r="AG20" i="2" s="1"/>
  <c r="AG21" i="2" s="1"/>
  <c r="AG22" i="2" s="1"/>
  <c r="AG23" i="2" s="1"/>
  <c r="AG24" i="2" s="1"/>
  <c r="AG25" i="2" s="1"/>
  <c r="AG26" i="2" s="1"/>
  <c r="E27" i="2" s="1"/>
  <c r="BA2" i="19" l="1"/>
  <c r="E35" i="2"/>
  <c r="AW33" i="2"/>
  <c r="AW34" i="2" s="1"/>
  <c r="AW35" i="2" s="1"/>
  <c r="BG2" i="19"/>
  <c r="AP3" i="19"/>
  <c r="B22" i="1"/>
  <c r="AU33" i="2"/>
  <c r="AU34" i="2" s="1"/>
  <c r="AU35" i="2" s="1"/>
  <c r="U27" i="2"/>
  <c r="V27" i="2" s="1"/>
  <c r="W27" i="2" s="1"/>
  <c r="BD27" i="2" s="1"/>
  <c r="BD28" i="2" s="1"/>
  <c r="BD29" i="2" s="1"/>
  <c r="BD30" i="2" s="1"/>
  <c r="BD31" i="2" s="1"/>
  <c r="BD32" i="2" s="1"/>
  <c r="AB20" i="2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L2" i="19"/>
  <c r="W31" i="2"/>
  <c r="BH31" i="2" s="1"/>
  <c r="BH32" i="2" s="1"/>
  <c r="BB31" i="2"/>
  <c r="BB32" i="2" s="1"/>
  <c r="U3" i="2"/>
  <c r="V3" i="2" s="1"/>
  <c r="W3" i="2" s="1"/>
  <c r="AX3" i="2" s="1"/>
  <c r="AX4" i="2" s="1"/>
  <c r="AX5" i="2" s="1"/>
  <c r="AX6" i="2" s="1"/>
  <c r="AX7" i="2" s="1"/>
  <c r="AX8" i="2" s="1"/>
  <c r="AX9" i="2" s="1"/>
  <c r="AX10" i="2" s="1"/>
  <c r="AX11" i="2" s="1"/>
  <c r="AX12" i="2" s="1"/>
  <c r="AX13" i="2" s="1"/>
  <c r="AX14" i="2" s="1"/>
  <c r="AX15" i="2" s="1"/>
  <c r="AX16" i="2" s="1"/>
  <c r="AX17" i="2" s="1"/>
  <c r="AX18" i="2" s="1"/>
  <c r="AX19" i="2" s="1"/>
  <c r="AX20" i="2" s="1"/>
  <c r="AX21" i="2" s="1"/>
  <c r="AX22" i="2" s="1"/>
  <c r="AX23" i="2" s="1"/>
  <c r="AX24" i="2" s="1"/>
  <c r="E25" i="2" s="1"/>
  <c r="AK33" i="2"/>
  <c r="AK34" i="2" s="1"/>
  <c r="AK35" i="2" s="1"/>
  <c r="AK36" i="2" s="1"/>
  <c r="AK37" i="2" s="1"/>
  <c r="AM4" i="2"/>
  <c r="AM5" i="2" s="1"/>
  <c r="AM6" i="2" s="1"/>
  <c r="AM7" i="2" s="1"/>
  <c r="AM8" i="2" s="1"/>
  <c r="AM9" i="2" s="1"/>
  <c r="AM10" i="2" s="1"/>
  <c r="AM11" i="2" s="1"/>
  <c r="AM12" i="2" s="1"/>
  <c r="AM13" i="2" s="1"/>
  <c r="AM14" i="2" s="1"/>
  <c r="AM15" i="2" s="1"/>
  <c r="AM16" i="2" s="1"/>
  <c r="AM17" i="2" s="1"/>
  <c r="AM18" i="2" s="1"/>
  <c r="AM19" i="2" s="1"/>
  <c r="AM20" i="2" s="1"/>
  <c r="AM21" i="2" s="1"/>
  <c r="AM22" i="2" s="1"/>
  <c r="AM23" i="2" s="1"/>
  <c r="AM24" i="2" s="1"/>
  <c r="K25" i="2" s="1"/>
  <c r="AF2" i="19"/>
  <c r="AD3" i="19"/>
  <c r="B15" i="1"/>
  <c r="AI22" i="2"/>
  <c r="AI23" i="2" s="1"/>
  <c r="AI24" i="2" s="1"/>
  <c r="AI25" i="2" s="1"/>
  <c r="AI26" i="2" s="1"/>
  <c r="AI27" i="2" s="1"/>
  <c r="AI28" i="2" s="1"/>
  <c r="AI29" i="2" s="1"/>
  <c r="AI30" i="2" s="1"/>
  <c r="AI31" i="2" s="1"/>
  <c r="AI32" i="2" s="1"/>
  <c r="BA3" i="19"/>
  <c r="B10" i="1"/>
  <c r="AR33" i="2"/>
  <c r="AR34" i="2" s="1"/>
  <c r="AR35" i="2" s="1"/>
  <c r="AR36" i="2" s="1"/>
  <c r="AR37" i="2" s="1"/>
  <c r="K36" i="2" l="1"/>
  <c r="E36" i="2"/>
  <c r="U36" i="2" s="1"/>
  <c r="V36" i="2" s="1"/>
  <c r="W36" i="2" s="1"/>
  <c r="AR2" i="19"/>
  <c r="B25" i="1" s="1"/>
  <c r="AG27" i="2"/>
  <c r="AG28" i="2" s="1"/>
  <c r="AG29" i="2" s="1"/>
  <c r="AG30" i="2" s="1"/>
  <c r="AG31" i="2" s="1"/>
  <c r="AG32" i="2" s="1"/>
  <c r="AI33" i="2"/>
  <c r="AI34" i="2" s="1"/>
  <c r="AI35" i="2" s="1"/>
  <c r="AI36" i="2" s="1"/>
  <c r="AI37" i="2" s="1"/>
  <c r="AF3" i="19"/>
  <c r="B12" i="1"/>
  <c r="U25" i="2"/>
  <c r="V25" i="2" s="1"/>
  <c r="W25" i="2" s="1"/>
  <c r="AM25" i="2" s="1"/>
  <c r="AM26" i="2" s="1"/>
  <c r="AM27" i="2" s="1"/>
  <c r="AM28" i="2" s="1"/>
  <c r="AM29" i="2" s="1"/>
  <c r="AM30" i="2" s="1"/>
  <c r="AM31" i="2" s="1"/>
  <c r="AM32" i="2" s="1"/>
  <c r="BD33" i="2"/>
  <c r="BD34" i="2" s="1"/>
  <c r="BD35" i="2" s="1"/>
  <c r="BD36" i="2" s="1"/>
  <c r="BD37" i="2" s="1"/>
  <c r="BD2" i="19" s="1"/>
  <c r="AK2" i="19"/>
  <c r="AJ3" i="2"/>
  <c r="AJ4" i="2" s="1"/>
  <c r="AJ5" i="2" s="1"/>
  <c r="AJ6" i="2" s="1"/>
  <c r="AJ7" i="2" s="1"/>
  <c r="AJ8" i="2" s="1"/>
  <c r="AJ9" i="2" s="1"/>
  <c r="AJ10" i="2" s="1"/>
  <c r="AJ11" i="2" s="1"/>
  <c r="AJ12" i="2" s="1"/>
  <c r="AJ13" i="2" s="1"/>
  <c r="AJ14" i="2" s="1"/>
  <c r="AJ15" i="2" s="1"/>
  <c r="AJ16" i="2" s="1"/>
  <c r="AJ17" i="2" s="1"/>
  <c r="AJ18" i="2" s="1"/>
  <c r="K19" i="2" s="1"/>
  <c r="BB33" i="2"/>
  <c r="BB34" i="2" s="1"/>
  <c r="BB35" i="2" s="1"/>
  <c r="BB36" i="2" s="1"/>
  <c r="BB37" i="2" s="1"/>
  <c r="BG3" i="19"/>
  <c r="B28" i="1"/>
  <c r="BH33" i="2"/>
  <c r="BH34" i="2" s="1"/>
  <c r="BH35" i="2" s="1"/>
  <c r="BH36" i="2" s="1"/>
  <c r="AB33" i="2"/>
  <c r="AB34" i="2" s="1"/>
  <c r="AL3" i="19"/>
  <c r="B7" i="1"/>
  <c r="E37" i="2" l="1"/>
  <c r="U37" i="2" s="1"/>
  <c r="V37" i="2" s="1"/>
  <c r="W37" i="2" s="1"/>
  <c r="BF37" i="2" s="1"/>
  <c r="BF2" i="19" s="1"/>
  <c r="AU36" i="2"/>
  <c r="AU37" i="2"/>
  <c r="AU2" i="19"/>
  <c r="AR3" i="19"/>
  <c r="AW36" i="2"/>
  <c r="K35" i="2"/>
  <c r="U35" i="2" s="1"/>
  <c r="V35" i="2" s="1"/>
  <c r="BB2" i="19"/>
  <c r="BB3" i="19" s="1"/>
  <c r="AM33" i="2"/>
  <c r="AM34" i="2" s="1"/>
  <c r="AM35" i="2" s="1"/>
  <c r="AM36" i="2" s="1"/>
  <c r="AM37" i="2" s="1"/>
  <c r="AM2" i="19" s="1"/>
  <c r="BD3" i="19"/>
  <c r="B8" i="1"/>
  <c r="AI2" i="19"/>
  <c r="AX25" i="2"/>
  <c r="AX26" i="2" s="1"/>
  <c r="AX27" i="2" s="1"/>
  <c r="AX28" i="2" s="1"/>
  <c r="AX29" i="2" s="1"/>
  <c r="AX30" i="2" s="1"/>
  <c r="AX31" i="2" s="1"/>
  <c r="AX32" i="2" s="1"/>
  <c r="U19" i="2"/>
  <c r="V19" i="2" s="1"/>
  <c r="AG33" i="2"/>
  <c r="AG34" i="2" s="1"/>
  <c r="AG35" i="2" s="1"/>
  <c r="AG36" i="2" s="1"/>
  <c r="AG37" i="2" s="1"/>
  <c r="AK3" i="19"/>
  <c r="B21" i="1"/>
  <c r="BF3" i="19" l="1"/>
  <c r="B17" i="1"/>
  <c r="BH37" i="2"/>
  <c r="BH2" i="19" s="1"/>
  <c r="B23" i="1"/>
  <c r="AU3" i="19"/>
  <c r="B18" i="1"/>
  <c r="AW37" i="2"/>
  <c r="AW2" i="19"/>
  <c r="AG2" i="19"/>
  <c r="AG3" i="19" s="1"/>
  <c r="W35" i="2"/>
  <c r="AN35" i="2"/>
  <c r="AN36" i="2" s="1"/>
  <c r="AB35" i="2"/>
  <c r="AB36" i="2" s="1"/>
  <c r="AM3" i="19"/>
  <c r="B2" i="1"/>
  <c r="AI3" i="19"/>
  <c r="B16" i="1"/>
  <c r="W19" i="2"/>
  <c r="AJ19" i="2" s="1"/>
  <c r="AJ20" i="2" s="1"/>
  <c r="AJ21" i="2" s="1"/>
  <c r="AJ22" i="2" s="1"/>
  <c r="AJ23" i="2" s="1"/>
  <c r="AJ24" i="2" s="1"/>
  <c r="AJ25" i="2" s="1"/>
  <c r="AJ26" i="2" s="1"/>
  <c r="AJ27" i="2" s="1"/>
  <c r="AJ28" i="2" s="1"/>
  <c r="AJ29" i="2" s="1"/>
  <c r="AJ30" i="2" s="1"/>
  <c r="AJ31" i="2" s="1"/>
  <c r="AJ32" i="2" s="1"/>
  <c r="AV19" i="2"/>
  <c r="AV20" i="2" s="1"/>
  <c r="AV21" i="2" s="1"/>
  <c r="AV22" i="2" s="1"/>
  <c r="AV23" i="2" s="1"/>
  <c r="AV24" i="2" s="1"/>
  <c r="AV25" i="2" s="1"/>
  <c r="AV26" i="2" s="1"/>
  <c r="AV27" i="2" s="1"/>
  <c r="AV28" i="2" s="1"/>
  <c r="AV29" i="2" s="1"/>
  <c r="AV30" i="2" s="1"/>
  <c r="AV31" i="2" s="1"/>
  <c r="AV32" i="2" s="1"/>
  <c r="AX33" i="2"/>
  <c r="AX34" i="2" s="1"/>
  <c r="AX35" i="2" s="1"/>
  <c r="AX36" i="2" s="1"/>
  <c r="AX37" i="2" s="1"/>
  <c r="BH3" i="19" l="1"/>
  <c r="B27" i="1"/>
  <c r="AW3" i="19"/>
  <c r="B13" i="1"/>
  <c r="B5" i="1"/>
  <c r="AB37" i="2"/>
  <c r="AB2" i="19"/>
  <c r="AN37" i="2"/>
  <c r="AN2" i="19"/>
  <c r="AJ33" i="2"/>
  <c r="AJ34" i="2" s="1"/>
  <c r="AJ35" i="2" s="1"/>
  <c r="AJ36" i="2" s="1"/>
  <c r="AJ37" i="2" s="1"/>
  <c r="AX2" i="19"/>
  <c r="AV33" i="2"/>
  <c r="AV34" i="2" s="1"/>
  <c r="AV35" i="2" s="1"/>
  <c r="AV36" i="2" s="1"/>
  <c r="AV37" i="2" s="1"/>
  <c r="AV2" i="19" s="1"/>
  <c r="B6" i="1" l="1"/>
  <c r="AB3" i="19"/>
  <c r="B14" i="1"/>
  <c r="AN3" i="19"/>
  <c r="AV3" i="19"/>
  <c r="B4" i="1"/>
  <c r="AX3" i="19"/>
  <c r="B9" i="1"/>
  <c r="AJ2" i="19"/>
  <c r="AJ3" i="19" l="1"/>
  <c r="B3" i="1"/>
</calcChain>
</file>

<file path=xl/sharedStrings.xml><?xml version="1.0" encoding="utf-8"?>
<sst xmlns="http://schemas.openxmlformats.org/spreadsheetml/2006/main" count="11982" uniqueCount="141">
  <si>
    <t>Today</t>
  </si>
  <si>
    <t>end of 2023</t>
  </si>
  <si>
    <t>end of 2022</t>
  </si>
  <si>
    <t>end of 2021</t>
  </si>
  <si>
    <t>end of 2020</t>
  </si>
  <si>
    <t>end of 2019</t>
  </si>
  <si>
    <t>end of 2018</t>
  </si>
  <si>
    <t>end of 2017</t>
  </si>
  <si>
    <t>end of 2016</t>
  </si>
  <si>
    <t>end of 2015</t>
  </si>
  <si>
    <t>end of 2014</t>
  </si>
  <si>
    <t>end of 2013</t>
  </si>
  <si>
    <t>end of 2012</t>
  </si>
  <si>
    <t>end of 2011</t>
  </si>
  <si>
    <t>end of 2010</t>
  </si>
  <si>
    <t>end of 2009</t>
  </si>
  <si>
    <t>Kerry</t>
  </si>
  <si>
    <t>Dublin</t>
  </si>
  <si>
    <t>Mayo</t>
  </si>
  <si>
    <t>Derry</t>
  </si>
  <si>
    <t>Armagh</t>
  </si>
  <si>
    <t>Galway</t>
  </si>
  <si>
    <t>Tyrone</t>
  </si>
  <si>
    <t>Monaghan</t>
  </si>
  <si>
    <t>Roscommon</t>
  </si>
  <si>
    <t>Donegal</t>
  </si>
  <si>
    <t>Cork</t>
  </si>
  <si>
    <t>Meath</t>
  </si>
  <si>
    <t>Kildare</t>
  </si>
  <si>
    <t>Cavan</t>
  </si>
  <si>
    <t>Down</t>
  </si>
  <si>
    <t>Westmeath</t>
  </si>
  <si>
    <t>Louth</t>
  </si>
  <si>
    <t>Clare</t>
  </si>
  <si>
    <t>Antrim</t>
  </si>
  <si>
    <t>Fermanagh</t>
  </si>
  <si>
    <t>Laois</t>
  </si>
  <si>
    <t>Sligo</t>
  </si>
  <si>
    <t>Offaly</t>
  </si>
  <si>
    <t>Limerick</t>
  </si>
  <si>
    <t>Tipperary</t>
  </si>
  <si>
    <t>Wicklow</t>
  </si>
  <si>
    <t>Wexford</t>
  </si>
  <si>
    <t>Longford</t>
  </si>
  <si>
    <t>Carlow</t>
  </si>
  <si>
    <t>Leitrim</t>
  </si>
  <si>
    <t>Waterford</t>
  </si>
  <si>
    <t>London</t>
  </si>
  <si>
    <t>New York</t>
  </si>
  <si>
    <t>Kilkenny</t>
  </si>
  <si>
    <t>Date</t>
  </si>
  <si>
    <t>Grade</t>
  </si>
  <si>
    <t>Team 1</t>
  </si>
  <si>
    <t>Elo</t>
  </si>
  <si>
    <t>G</t>
  </si>
  <si>
    <t>P</t>
  </si>
  <si>
    <t>Sc</t>
  </si>
  <si>
    <t>Team 2</t>
  </si>
  <si>
    <t>Home?</t>
  </si>
  <si>
    <t>Margin*</t>
  </si>
  <si>
    <t>Weight</t>
  </si>
  <si>
    <t>T1 win odds</t>
  </si>
  <si>
    <t>Result T1</t>
  </si>
  <si>
    <t>Result T2</t>
  </si>
  <si>
    <t>opening</t>
  </si>
  <si>
    <t>League</t>
  </si>
  <si>
    <t>Y</t>
  </si>
  <si>
    <t>N</t>
  </si>
  <si>
    <t>Provincial</t>
  </si>
  <si>
    <t>Tailteann</t>
  </si>
  <si>
    <t>All-Ireland</t>
  </si>
  <si>
    <t>Secondary</t>
  </si>
  <si>
    <t>Qualifier</t>
  </si>
  <si>
    <t>w/o</t>
  </si>
  <si>
    <t>scr</t>
  </si>
  <si>
    <t>Expect T1</t>
  </si>
  <si>
    <t xml:space="preserve"> </t>
  </si>
  <si>
    <t>end 2016</t>
  </si>
  <si>
    <t>1a</t>
  </si>
  <si>
    <t>1b</t>
  </si>
  <si>
    <t>2a</t>
  </si>
  <si>
    <t>2b</t>
  </si>
  <si>
    <t>TIpperary</t>
  </si>
  <si>
    <t>3a</t>
  </si>
  <si>
    <t>3b</t>
  </si>
  <si>
    <t>4a</t>
  </si>
  <si>
    <t>4b</t>
  </si>
  <si>
    <t>end 2015</t>
  </si>
  <si>
    <t>27/2/2016</t>
  </si>
  <si>
    <t>28/2/2016</t>
  </si>
  <si>
    <t>13/3/2016</t>
  </si>
  <si>
    <t>26/3/2016</t>
  </si>
  <si>
    <t>27/3/2016</t>
  </si>
  <si>
    <t>end 2014</t>
  </si>
  <si>
    <t>WIcklow</t>
  </si>
  <si>
    <t>end 2013</t>
  </si>
  <si>
    <t>end 2012</t>
  </si>
  <si>
    <t>end 2011</t>
  </si>
  <si>
    <t>end 2010</t>
  </si>
  <si>
    <t>end 2009</t>
  </si>
  <si>
    <t>end 2008</t>
  </si>
  <si>
    <t>14/02/2009</t>
  </si>
  <si>
    <t>15/02/2009</t>
  </si>
  <si>
    <t>22/02/2009</t>
  </si>
  <si>
    <t>14/03/2009</t>
  </si>
  <si>
    <t>15/03/2009</t>
  </si>
  <si>
    <t>21/03/2009</t>
  </si>
  <si>
    <t>22/03/2009</t>
  </si>
  <si>
    <t>28/03/2009</t>
  </si>
  <si>
    <t>29/03/2009</t>
  </si>
  <si>
    <t>18/04/2009</t>
  </si>
  <si>
    <t>25/04/2009</t>
  </si>
  <si>
    <t>26/04/2009</t>
  </si>
  <si>
    <t>17/05/2009</t>
  </si>
  <si>
    <t>24/05/2009</t>
  </si>
  <si>
    <t>31/05/2009</t>
  </si>
  <si>
    <t>13/06/2009</t>
  </si>
  <si>
    <t>14/06/2009</t>
  </si>
  <si>
    <t>20/06/2009</t>
  </si>
  <si>
    <t>21/06/2009</t>
  </si>
  <si>
    <t>27/06/2009</t>
  </si>
  <si>
    <t>28/06/2009</t>
  </si>
  <si>
    <t>Weights</t>
  </si>
  <si>
    <t>Maximum multiplier</t>
  </si>
  <si>
    <t>Points advantage for home venue</t>
  </si>
  <si>
    <t>(Margin of victory is disregarded</t>
  </si>
  <si>
    <t xml:space="preserve">A team is considered to </t>
  </si>
  <si>
    <t xml:space="preserve">once winning team has scored </t>
  </si>
  <si>
    <t>have this amount of points advantage</t>
  </si>
  <si>
    <t>Other</t>
  </si>
  <si>
    <t xml:space="preserve">more than this amount </t>
  </si>
  <si>
    <t>when it enjoys home advantage</t>
  </si>
  <si>
    <t>* losing team's score)</t>
  </si>
  <si>
    <t>Predictive multiplier</t>
  </si>
  <si>
    <t xml:space="preserve">(This is used in calculating the </t>
  </si>
  <si>
    <t xml:space="preserve">expected' probability of a result - </t>
  </si>
  <si>
    <t>the points difference between two</t>
  </si>
  <si>
    <t>sides (adjusted for home advantage)</t>
  </si>
  <si>
    <t xml:space="preserve">is divided by this amount - a higher </t>
  </si>
  <si>
    <t xml:space="preserve">number means a lesser swing of </t>
  </si>
  <si>
    <t>points in case of an upset)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</si>
</sst>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&quot;/&quot;m&quot;/&quot;yyyy"/>
    <numFmt numFmtId="165" formatCode="m/d/yyyy"/>
  </numFmts>
  <fonts count="10">
    <font>
      <sz val="11"/>
      <color rgb="FF000000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i/>
      <sz val="11"/>
      <color rgb="FF000000"/>
      <name val="Calibri"/>
    </font>
    <font>
      <i/>
      <sz val="11"/>
      <name val="Calibri"/>
    </font>
    <font>
      <i/>
      <sz val="11"/>
      <color rgb="FFD9D9D9"/>
      <name val="Calibri"/>
    </font>
    <font>
      <sz val="11"/>
      <name val="Calibri"/>
    </font>
    <font>
      <sz val="10"/>
      <name val="Calibri"/>
    </font>
    <font>
      <b/>
      <sz val="1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  <fill>
      <patternFill patternType="solid">
        <fgColor rgb="FFEAF1DD"/>
        <bgColor rgb="FFEAF1DD"/>
      </patternFill>
    </fill>
    <fill>
      <patternFill patternType="solid">
        <fgColor rgb="FFFFFFCC"/>
        <bgColor rgb="FFFFFFCC"/>
      </patternFill>
    </fill>
    <fill>
      <patternFill patternType="solid">
        <fgColor rgb="FFF2DBDB"/>
        <bgColor rgb="FFF2DBDB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6">
    <xf numFmtId="0" fontId="0" fillId="0" borderId="0" xfId="0"/>
    <xf numFmtId="0" fontId="1" fillId="2" borderId="0" xfId="0" applyFont="1" applyFill="1"/>
    <xf numFmtId="0" fontId="1" fillId="0" borderId="1" xfId="0" applyFont="1" applyBorder="1"/>
    <xf numFmtId="0" fontId="2" fillId="0" borderId="1" xfId="0" applyFont="1" applyBorder="1"/>
    <xf numFmtId="0" fontId="1" fillId="0" borderId="0" xfId="0" applyFont="1"/>
    <xf numFmtId="1" fontId="0" fillId="2" borderId="1" xfId="0" applyNumberFormat="1" applyFill="1" applyBorder="1"/>
    <xf numFmtId="1" fontId="0" fillId="3" borderId="1" xfId="0" applyNumberFormat="1" applyFill="1" applyBorder="1"/>
    <xf numFmtId="1" fontId="1" fillId="4" borderId="1" xfId="0" applyNumberFormat="1" applyFont="1" applyFill="1" applyBorder="1"/>
    <xf numFmtId="1" fontId="0" fillId="0" borderId="1" xfId="0" applyNumberFormat="1" applyBorder="1"/>
    <xf numFmtId="1" fontId="3" fillId="5" borderId="1" xfId="0" applyNumberFormat="1" applyFont="1" applyFill="1" applyBorder="1"/>
    <xf numFmtId="1" fontId="2" fillId="4" borderId="1" xfId="0" applyNumberFormat="1" applyFont="1" applyFill="1" applyBorder="1"/>
    <xf numFmtId="1" fontId="0" fillId="0" borderId="0" xfId="0" applyNumberFormat="1"/>
    <xf numFmtId="1" fontId="0" fillId="5" borderId="0" xfId="0" applyNumberFormat="1" applyFill="1"/>
    <xf numFmtId="1" fontId="1" fillId="4" borderId="0" xfId="0" applyNumberFormat="1" applyFont="1" applyFill="1"/>
    <xf numFmtId="1" fontId="3" fillId="0" borderId="1" xfId="0" applyNumberFormat="1" applyFont="1" applyBorder="1"/>
    <xf numFmtId="1" fontId="0" fillId="5" borderId="1" xfId="0" applyNumberFormat="1" applyFill="1" applyBorder="1"/>
    <xf numFmtId="0" fontId="4" fillId="0" borderId="0" xfId="0" applyFont="1"/>
    <xf numFmtId="1" fontId="5" fillId="0" borderId="1" xfId="0" applyNumberFormat="1" applyFont="1" applyBorder="1"/>
    <xf numFmtId="1" fontId="4" fillId="0" borderId="0" xfId="0" applyNumberFormat="1" applyFont="1"/>
    <xf numFmtId="0" fontId="6" fillId="0" borderId="0" xfId="0" applyFont="1"/>
    <xf numFmtId="1" fontId="6" fillId="2" borderId="0" xfId="0" applyNumberFormat="1" applyFont="1" applyFill="1"/>
    <xf numFmtId="1" fontId="6" fillId="0" borderId="1" xfId="0" applyNumberFormat="1" applyFont="1" applyBorder="1"/>
    <xf numFmtId="1" fontId="6" fillId="0" borderId="0" xfId="0" applyNumberFormat="1" applyFont="1"/>
    <xf numFmtId="164" fontId="1" fillId="0" borderId="0" xfId="0" applyNumberFormat="1" applyFont="1"/>
    <xf numFmtId="0" fontId="1" fillId="6" borderId="1" xfId="0" applyFont="1" applyFill="1" applyBorder="1"/>
    <xf numFmtId="0" fontId="1" fillId="0" borderId="0" xfId="0" applyFont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0" borderId="0" xfId="0" applyFont="1" applyAlignment="1">
      <alignment horizontal="right"/>
    </xf>
    <xf numFmtId="164" fontId="1" fillId="0" borderId="2" xfId="0" applyNumberFormat="1" applyFont="1" applyBorder="1"/>
    <xf numFmtId="0" fontId="1" fillId="0" borderId="2" xfId="0" applyFont="1" applyBorder="1"/>
    <xf numFmtId="0" fontId="1" fillId="6" borderId="3" xfId="0" applyFont="1" applyFill="1" applyBorder="1"/>
    <xf numFmtId="0" fontId="1" fillId="0" borderId="2" xfId="0" applyFont="1" applyBorder="1" applyAlignment="1">
      <alignment horizontal="left"/>
    </xf>
    <xf numFmtId="0" fontId="1" fillId="7" borderId="3" xfId="0" applyFont="1" applyFill="1" applyBorder="1"/>
    <xf numFmtId="0" fontId="1" fillId="8" borderId="3" xfId="0" applyFont="1" applyFill="1" applyBorder="1"/>
    <xf numFmtId="10" fontId="1" fillId="0" borderId="2" xfId="0" applyNumberFormat="1" applyFont="1" applyBorder="1"/>
    <xf numFmtId="0" fontId="1" fillId="0" borderId="2" xfId="0" applyFont="1" applyBorder="1" applyAlignment="1">
      <alignment horizontal="right"/>
    </xf>
    <xf numFmtId="1" fontId="1" fillId="0" borderId="2" xfId="0" applyNumberFormat="1" applyFont="1" applyBorder="1"/>
    <xf numFmtId="164" fontId="0" fillId="0" borderId="0" xfId="0" applyNumberFormat="1"/>
    <xf numFmtId="49" fontId="0" fillId="0" borderId="0" xfId="0" applyNumberFormat="1"/>
    <xf numFmtId="0" fontId="7" fillId="0" borderId="0" xfId="0" applyFont="1"/>
    <xf numFmtId="49" fontId="0" fillId="6" borderId="1" xfId="0" applyNumberFormat="1" applyFill="1" applyBorder="1"/>
    <xf numFmtId="1" fontId="0" fillId="0" borderId="0" xfId="0" applyNumberFormat="1" applyAlignment="1">
      <alignment horizontal="left"/>
    </xf>
    <xf numFmtId="1" fontId="0" fillId="7" borderId="1" xfId="0" applyNumberFormat="1" applyFill="1" applyBorder="1"/>
    <xf numFmtId="1" fontId="1" fillId="7" borderId="1" xfId="0" applyNumberFormat="1" applyFont="1" applyFill="1" applyBorder="1"/>
    <xf numFmtId="0" fontId="0" fillId="8" borderId="1" xfId="0" applyFill="1" applyBorder="1"/>
    <xf numFmtId="0" fontId="0" fillId="7" borderId="1" xfId="0" applyFill="1" applyBorder="1"/>
    <xf numFmtId="10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6" borderId="1" xfId="0" applyFill="1" applyBorder="1"/>
    <xf numFmtId="10" fontId="7" fillId="0" borderId="0" xfId="0" applyNumberFormat="1" applyFont="1"/>
    <xf numFmtId="1" fontId="0" fillId="7" borderId="0" xfId="0" applyNumberFormat="1" applyFill="1" applyAlignment="1">
      <alignment horizontal="right"/>
    </xf>
    <xf numFmtId="1" fontId="1" fillId="7" borderId="0" xfId="0" applyNumberFormat="1" applyFont="1" applyFill="1" applyAlignment="1">
      <alignment horizontal="right"/>
    </xf>
    <xf numFmtId="49" fontId="0" fillId="6" borderId="4" xfId="0" applyNumberFormat="1" applyFill="1" applyBorder="1"/>
    <xf numFmtId="1" fontId="3" fillId="0" borderId="0" xfId="0" applyNumberFormat="1" applyFont="1"/>
    <xf numFmtId="0" fontId="3" fillId="0" borderId="5" xfId="0" applyFont="1" applyBorder="1"/>
    <xf numFmtId="0" fontId="3" fillId="0" borderId="0" xfId="0" applyFont="1"/>
    <xf numFmtId="1" fontId="0" fillId="0" borderId="0" xfId="0" applyNumberFormat="1" applyAlignment="1">
      <alignment horizontal="right"/>
    </xf>
    <xf numFmtId="1" fontId="0" fillId="7" borderId="1" xfId="0" applyNumberFormat="1" applyFill="1" applyBorder="1" applyAlignment="1">
      <alignment horizontal="right"/>
    </xf>
    <xf numFmtId="1" fontId="0" fillId="7" borderId="6" xfId="0" applyNumberFormat="1" applyFill="1" applyBorder="1" applyAlignment="1">
      <alignment horizontal="right"/>
    </xf>
    <xf numFmtId="10" fontId="1" fillId="0" borderId="0" xfId="0" applyNumberFormat="1" applyFont="1"/>
    <xf numFmtId="1" fontId="1" fillId="7" borderId="7" xfId="0" applyNumberFormat="1" applyFont="1" applyFill="1" applyBorder="1" applyAlignment="1">
      <alignment horizontal="right"/>
    </xf>
    <xf numFmtId="1" fontId="1" fillId="7" borderId="8" xfId="0" applyNumberFormat="1" applyFont="1" applyFill="1" applyBorder="1" applyAlignment="1">
      <alignment horizontal="right"/>
    </xf>
    <xf numFmtId="165" fontId="0" fillId="0" borderId="0" xfId="0" applyNumberFormat="1" applyAlignment="1">
      <alignment horizontal="right"/>
    </xf>
    <xf numFmtId="49" fontId="0" fillId="6" borderId="6" xfId="0" applyNumberFormat="1" applyFill="1" applyBorder="1"/>
    <xf numFmtId="1" fontId="1" fillId="7" borderId="6" xfId="0" applyNumberFormat="1" applyFont="1" applyFill="1" applyBorder="1" applyAlignment="1">
      <alignment horizontal="right"/>
    </xf>
    <xf numFmtId="0" fontId="0" fillId="8" borderId="6" xfId="0" applyFill="1" applyBorder="1"/>
    <xf numFmtId="0" fontId="0" fillId="7" borderId="6" xfId="0" applyFill="1" applyBorder="1" applyAlignment="1">
      <alignment horizontal="right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65" fontId="0" fillId="0" borderId="0" xfId="0" applyNumberFormat="1"/>
    <xf numFmtId="49" fontId="1" fillId="6" borderId="6" xfId="0" applyNumberFormat="1" applyFont="1" applyFill="1" applyBorder="1"/>
    <xf numFmtId="0" fontId="1" fillId="8" borderId="6" xfId="0" applyFont="1" applyFill="1" applyBorder="1"/>
    <xf numFmtId="49" fontId="1" fillId="6" borderId="1" xfId="0" applyNumberFormat="1" applyFont="1" applyFill="1" applyBorder="1"/>
    <xf numFmtId="0" fontId="1" fillId="6" borderId="4" xfId="0" applyFont="1" applyFill="1" applyBorder="1"/>
    <xf numFmtId="0" fontId="1" fillId="7" borderId="4" xfId="0" applyFont="1" applyFill="1" applyBorder="1"/>
    <xf numFmtId="0" fontId="1" fillId="8" borderId="4" xfId="0" applyFont="1" applyFill="1" applyBorder="1"/>
    <xf numFmtId="164" fontId="1" fillId="0" borderId="9" xfId="0" applyNumberFormat="1" applyFont="1" applyBorder="1"/>
    <xf numFmtId="0" fontId="1" fillId="0" borderId="9" xfId="0" applyFont="1" applyBorder="1"/>
    <xf numFmtId="0" fontId="1" fillId="6" borderId="9" xfId="0" applyFont="1" applyFill="1" applyBorder="1"/>
    <xf numFmtId="0" fontId="1" fillId="0" borderId="9" xfId="0" applyFont="1" applyBorder="1" applyAlignment="1">
      <alignment horizontal="left"/>
    </xf>
    <xf numFmtId="0" fontId="1" fillId="7" borderId="9" xfId="0" applyFont="1" applyFill="1" applyBorder="1"/>
    <xf numFmtId="0" fontId="1" fillId="8" borderId="9" xfId="0" applyFont="1" applyFill="1" applyBorder="1"/>
    <xf numFmtId="10" fontId="1" fillId="0" borderId="9" xfId="0" applyNumberFormat="1" applyFont="1" applyBorder="1"/>
    <xf numFmtId="0" fontId="1" fillId="0" borderId="9" xfId="0" applyFont="1" applyBorder="1" applyAlignment="1">
      <alignment horizontal="right"/>
    </xf>
    <xf numFmtId="1" fontId="1" fillId="0" borderId="9" xfId="0" applyNumberFormat="1" applyFont="1" applyBorder="1"/>
    <xf numFmtId="49" fontId="0" fillId="6" borderId="8" xfId="0" applyNumberFormat="1" applyFill="1" applyBorder="1"/>
    <xf numFmtId="1" fontId="0" fillId="7" borderId="8" xfId="0" applyNumberFormat="1" applyFill="1" applyBorder="1"/>
    <xf numFmtId="1" fontId="1" fillId="7" borderId="8" xfId="0" applyNumberFormat="1" applyFont="1" applyFill="1" applyBorder="1"/>
    <xf numFmtId="0" fontId="0" fillId="8" borderId="8" xfId="0" applyFill="1" applyBorder="1"/>
    <xf numFmtId="0" fontId="0" fillId="7" borderId="8" xfId="0" applyFill="1" applyBorder="1"/>
    <xf numFmtId="164" fontId="0" fillId="0" borderId="0" xfId="0" applyNumberFormat="1" applyAlignment="1">
      <alignment horizontal="right"/>
    </xf>
    <xf numFmtId="49" fontId="3" fillId="6" borderId="6" xfId="0" applyNumberFormat="1" applyFont="1" applyFill="1" applyBorder="1"/>
    <xf numFmtId="1" fontId="3" fillId="7" borderId="10" xfId="0" applyNumberFormat="1" applyFont="1" applyFill="1" applyBorder="1"/>
    <xf numFmtId="1" fontId="2" fillId="7" borderId="6" xfId="0" applyNumberFormat="1" applyFont="1" applyFill="1" applyBorder="1"/>
    <xf numFmtId="0" fontId="3" fillId="8" borderId="6" xfId="0" applyFont="1" applyFill="1" applyBorder="1"/>
    <xf numFmtId="0" fontId="3" fillId="7" borderId="10" xfId="0" applyFont="1" applyFill="1" applyBorder="1"/>
    <xf numFmtId="10" fontId="3" fillId="0" borderId="0" xfId="0" applyNumberFormat="1" applyFont="1"/>
    <xf numFmtId="0" fontId="3" fillId="7" borderId="10" xfId="0" applyFont="1" applyFill="1" applyBorder="1" applyAlignment="1">
      <alignment horizontal="right"/>
    </xf>
    <xf numFmtId="1" fontId="2" fillId="7" borderId="6" xfId="0" applyNumberFormat="1" applyFont="1" applyFill="1" applyBorder="1" applyAlignment="1">
      <alignment horizontal="right"/>
    </xf>
    <xf numFmtId="0" fontId="3" fillId="0" borderId="0" xfId="0" applyFont="1" applyAlignment="1">
      <alignment horizontal="right"/>
    </xf>
    <xf numFmtId="10" fontId="3" fillId="0" borderId="0" xfId="0" applyNumberFormat="1" applyFont="1" applyAlignment="1">
      <alignment horizontal="center"/>
    </xf>
    <xf numFmtId="1" fontId="3" fillId="7" borderId="10" xfId="0" applyNumberFormat="1" applyFont="1" applyFill="1" applyBorder="1" applyAlignment="1">
      <alignment horizontal="right"/>
    </xf>
    <xf numFmtId="164" fontId="3" fillId="0" borderId="0" xfId="0" applyNumberFormat="1" applyFont="1"/>
    <xf numFmtId="49" fontId="3" fillId="6" borderId="10" xfId="0" applyNumberFormat="1" applyFont="1" applyFill="1" applyBorder="1"/>
    <xf numFmtId="1" fontId="2" fillId="7" borderId="10" xfId="0" applyNumberFormat="1" applyFont="1" applyFill="1" applyBorder="1" applyAlignment="1">
      <alignment horizontal="right"/>
    </xf>
    <xf numFmtId="0" fontId="3" fillId="8" borderId="10" xfId="0" applyFont="1" applyFill="1" applyBorder="1"/>
    <xf numFmtId="0" fontId="3" fillId="8" borderId="5" xfId="0" applyFont="1" applyFill="1" applyBorder="1"/>
    <xf numFmtId="49" fontId="3" fillId="6" borderId="11" xfId="0" applyNumberFormat="1" applyFont="1" applyFill="1" applyBorder="1"/>
    <xf numFmtId="0" fontId="3" fillId="8" borderId="0" xfId="0" applyFont="1" applyFill="1"/>
    <xf numFmtId="164" fontId="3" fillId="0" borderId="0" xfId="0" applyNumberFormat="1" applyFont="1" applyAlignment="1">
      <alignment horizontal="right"/>
    </xf>
    <xf numFmtId="0" fontId="7" fillId="0" borderId="5" xfId="0" applyFont="1" applyBorder="1"/>
    <xf numFmtId="1" fontId="0" fillId="0" borderId="5" xfId="0" applyNumberFormat="1" applyBorder="1" applyAlignment="1">
      <alignment horizontal="left"/>
    </xf>
    <xf numFmtId="10" fontId="0" fillId="0" borderId="0" xfId="0" applyNumberFormat="1" applyAlignment="1">
      <alignment horizontal="right"/>
    </xf>
    <xf numFmtId="49" fontId="0" fillId="6" borderId="10" xfId="0" applyNumberFormat="1" applyFill="1" applyBorder="1"/>
    <xf numFmtId="1" fontId="0" fillId="7" borderId="10" xfId="0" applyNumberFormat="1" applyFill="1" applyBorder="1" applyAlignment="1">
      <alignment horizontal="right"/>
    </xf>
    <xf numFmtId="0" fontId="0" fillId="8" borderId="10" xfId="0" applyFill="1" applyBorder="1"/>
    <xf numFmtId="0" fontId="0" fillId="7" borderId="10" xfId="0" applyFill="1" applyBorder="1" applyAlignment="1">
      <alignment horizontal="right"/>
    </xf>
    <xf numFmtId="14" fontId="0" fillId="0" borderId="0" xfId="0" applyNumberFormat="1" applyAlignment="1">
      <alignment horizontal="right"/>
    </xf>
    <xf numFmtId="1" fontId="7" fillId="7" borderId="10" xfId="0" applyNumberFormat="1" applyFont="1" applyFill="1" applyBorder="1"/>
    <xf numFmtId="0" fontId="7" fillId="7" borderId="10" xfId="0" applyFont="1" applyFill="1" applyBorder="1"/>
    <xf numFmtId="49" fontId="3" fillId="0" borderId="0" xfId="0" applyNumberFormat="1" applyFont="1"/>
    <xf numFmtId="0" fontId="8" fillId="0" borderId="5" xfId="0" applyFont="1" applyBorder="1"/>
    <xf numFmtId="1" fontId="3" fillId="0" borderId="5" xfId="0" applyNumberFormat="1" applyFont="1" applyBorder="1" applyAlignment="1">
      <alignment horizontal="left"/>
    </xf>
    <xf numFmtId="1" fontId="3" fillId="7" borderId="6" xfId="0" applyNumberFormat="1" applyFont="1" applyFill="1" applyBorder="1" applyAlignment="1">
      <alignment horizontal="right"/>
    </xf>
    <xf numFmtId="0" fontId="3" fillId="7" borderId="6" xfId="0" applyFont="1" applyFill="1" applyBorder="1" applyAlignment="1">
      <alignment horizontal="right"/>
    </xf>
    <xf numFmtId="0" fontId="8" fillId="0" borderId="0" xfId="0" applyFont="1"/>
    <xf numFmtId="10" fontId="2" fillId="0" borderId="0" xfId="0" applyNumberFormat="1" applyFont="1" applyAlignment="1">
      <alignment horizontal="left"/>
    </xf>
    <xf numFmtId="10" fontId="2" fillId="0" borderId="9" xfId="0" applyNumberFormat="1" applyFont="1" applyBorder="1" applyAlignment="1">
      <alignment horizontal="left"/>
    </xf>
    <xf numFmtId="14" fontId="0" fillId="0" borderId="0" xfId="0" applyNumberFormat="1" applyAlignment="1">
      <alignment horizontal="left"/>
    </xf>
    <xf numFmtId="0" fontId="1" fillId="7" borderId="8" xfId="0" applyFont="1" applyFill="1" applyBorder="1"/>
    <xf numFmtId="10" fontId="3" fillId="0" borderId="0" xfId="0" applyNumberFormat="1" applyFont="1" applyAlignment="1">
      <alignment horizontal="left"/>
    </xf>
    <xf numFmtId="1" fontId="3" fillId="7" borderId="6" xfId="0" applyNumberFormat="1" applyFont="1" applyFill="1" applyBorder="1"/>
    <xf numFmtId="0" fontId="3" fillId="7" borderId="6" xfId="0" applyFont="1" applyFill="1" applyBorder="1"/>
    <xf numFmtId="0" fontId="2" fillId="7" borderId="6" xfId="0" applyFont="1" applyFill="1" applyBorder="1" applyAlignment="1">
      <alignment horizontal="right"/>
    </xf>
    <xf numFmtId="1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center"/>
    </xf>
    <xf numFmtId="10" fontId="0" fillId="0" borderId="0" xfId="0" applyNumberFormat="1" applyAlignment="1">
      <alignment horizontal="left"/>
    </xf>
    <xf numFmtId="10" fontId="2" fillId="0" borderId="0" xfId="0" applyNumberFormat="1" applyFont="1"/>
    <xf numFmtId="10" fontId="9" fillId="0" borderId="9" xfId="0" applyNumberFormat="1" applyFont="1" applyBorder="1"/>
    <xf numFmtId="10" fontId="3" fillId="0" borderId="0" xfId="0" applyNumberFormat="1" applyFont="1" applyAlignment="1">
      <alignment horizontal="right"/>
    </xf>
    <xf numFmtId="0" fontId="2" fillId="0" borderId="0" xfId="0" applyFont="1"/>
    <xf numFmtId="0" fontId="3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35"/>
  <sheetViews>
    <sheetView workbookViewId="0">
      <pane xSplit="1" topLeftCell="B1" activePane="topRight" state="frozen"/>
      <selection pane="topRight" activeCell="C2" sqref="C2"/>
    </sheetView>
  </sheetViews>
  <sheetFormatPr defaultColWidth="17.33203125" defaultRowHeight="15.75" customHeight="1"/>
  <cols>
    <col min="1" max="1" width="12.6640625" customWidth="1"/>
    <col min="2" max="17" width="12.109375" customWidth="1"/>
  </cols>
  <sheetData>
    <row r="1" spans="1:17" ht="13.5" customHeight="1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3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</row>
    <row r="2" spans="1:17" ht="13.5" customHeight="1">
      <c r="A2" t="s">
        <v>16</v>
      </c>
      <c r="B2" s="5">
        <f>LOOKUP($A2,'2025'!$AA$1:$BW$1,'2025'!$AA$2:$BW$2)</f>
        <v>1988</v>
      </c>
      <c r="C2" s="6">
        <f>LOOKUP($A2,'2024'!$AA$1:$BW$1,'2024'!$AA$2:$BW$2)</f>
        <v>2000</v>
      </c>
      <c r="D2" s="7">
        <f>LOOKUP($A2,'2023'!$AA$1:$BW$1,'2023'!$AA$2:$BW$2)</f>
        <v>2161</v>
      </c>
      <c r="E2" s="8">
        <f>LOOKUP($A2,'2022'!$AA$1:$BW$1,'2022'!$AA$2:$BW$2)</f>
        <v>1965</v>
      </c>
      <c r="F2" s="8">
        <f>LOOKUP($A2,'2021'!$AA$1:$BW$1,'2021'!$AA$2:$BW$2)</f>
        <v>1962</v>
      </c>
      <c r="G2" s="6">
        <f>LOOKUP($A2,'2020'!$AA$1:$BW$1,'2020'!$AA$2:$BW$2)</f>
        <v>1994</v>
      </c>
      <c r="H2" s="8">
        <f>LOOKUP($A2,'2019'!$AA$1:$BW$1,'2019'!$AA$2:$BW$2)</f>
        <v>1832</v>
      </c>
      <c r="I2" s="8">
        <f>LOOKUP($A2,'2018'!$AA$1:$BW$1,'2018'!$AA$2:$BW$2)</f>
        <v>1871</v>
      </c>
      <c r="J2" s="8">
        <f>LOOKUP($A2,'2017'!$AA$1:$BW$1,'2017'!$AA$2:$BW$2)</f>
        <v>1904</v>
      </c>
      <c r="K2" s="9">
        <f>LOOKUP($A2,'2016'!$AA$1:$BW$1,'2016'!$AA$2:$BW$2)</f>
        <v>1873</v>
      </c>
      <c r="L2" s="10">
        <f>LOOKUP($A2,'2015'!$AA$1:$BW$1,'2015'!$AA$2:$BW$2)</f>
        <v>1925</v>
      </c>
      <c r="M2" s="11">
        <f>LOOKUP($A2,'2014'!$AA$1:$BW$1,'2014'!$AA$2:$BW$2)</f>
        <v>1747</v>
      </c>
      <c r="N2" s="11">
        <f>LOOKUP($A2,'2013'!$AA$1:$BW$1,'2013'!$AA$2:$BW$2)</f>
        <v>1770</v>
      </c>
      <c r="O2" s="12">
        <f>LOOKUP($A2,'2012'!$AA$1:$BW$1,'2012'!$AA$2:$BW$2)</f>
        <v>1813</v>
      </c>
      <c r="P2" s="11">
        <f>LOOKUP($A2,'2011'!$AA$1:$BW$1,'2011'!$AA$2:$BW$2)</f>
        <v>1701</v>
      </c>
      <c r="Q2" s="13">
        <f>LOOKUP($A2,'2010'!$AA$1:$BW$1,'2010'!$AA$2:$BW$2)</f>
        <v>1805</v>
      </c>
    </row>
    <row r="3" spans="1:17" ht="13.5" customHeight="1">
      <c r="A3" t="s">
        <v>17</v>
      </c>
      <c r="B3" s="5">
        <f>LOOKUP($A3,'2025'!$AA$1:$BW$1,'2025'!$AA$2:$BW$2)</f>
        <v>1979</v>
      </c>
      <c r="C3" s="7">
        <f>LOOKUP($A3,'2024'!$AA$1:$BW$1,'2024'!$AA$2:$BW$2)</f>
        <v>2047</v>
      </c>
      <c r="D3" s="8">
        <f>LOOKUP($A3,'2023'!$AA$1:$BW$1,'2023'!$AA$2:$BW$2)</f>
        <v>1914</v>
      </c>
      <c r="E3" s="8">
        <f>LOOKUP($A3,'2022'!$AA$1:$BW$1,'2022'!$AA$2:$BW$2)</f>
        <v>2106</v>
      </c>
      <c r="F3" s="7">
        <f>LOOKUP($A3,'2021'!$AA$1:$BW$1,'2021'!$AA$2:$BW$2)</f>
        <v>2169</v>
      </c>
      <c r="G3" s="7">
        <f>LOOKUP($A3,'2020'!$AA$1:$BW$1,'2020'!$AA$2:$BW$2)</f>
        <v>2176</v>
      </c>
      <c r="H3" s="7">
        <f>LOOKUP($A3,'2019'!$AA$1:$BW$1,'2019'!$AA$2:$BW$2)</f>
        <v>2178</v>
      </c>
      <c r="I3" s="7">
        <f>LOOKUP($A3,'2018'!$AA$1:$BW$1,'2018'!$AA$2:$BW$2)</f>
        <v>2097</v>
      </c>
      <c r="J3" s="7">
        <f>LOOKUP($A3,'2017'!$AA$1:$BW$1,'2017'!$AA$2:$BW$2)</f>
        <v>2086</v>
      </c>
      <c r="K3" s="10">
        <f>LOOKUP($A3,'2016'!$AA$1:$BW$1,'2016'!$AA$2:$BW$2)</f>
        <v>1985</v>
      </c>
      <c r="L3" s="14">
        <f>LOOKUP($A3,'2015'!$AA$1:$BW$1,'2015'!$AA$2:$BW$2)</f>
        <v>1841</v>
      </c>
      <c r="M3" s="13">
        <f>LOOKUP($A3,'2014'!$AA$1:$BW$1,'2014'!$AA$2:$BW$2)</f>
        <v>1928</v>
      </c>
      <c r="N3" s="11">
        <f>LOOKUP($A3,'2013'!$AA$1:$BW$1,'2013'!$AA$2:$BW$2)</f>
        <v>1655</v>
      </c>
      <c r="O3" s="13">
        <f>LOOKUP($A3,'2012'!$AA$1:$BW$1,'2012'!$AA$2:$BW$2)</f>
        <v>1785</v>
      </c>
      <c r="P3" s="11">
        <f>LOOKUP($A3,'2011'!$AA$1:$BW$1,'2011'!$AA$2:$BW$2)</f>
        <v>1528</v>
      </c>
      <c r="Q3" s="11">
        <f>LOOKUP($A3,'2010'!$AA$1:$BW$1,'2010'!$AA$2:$BW$2)</f>
        <v>1405</v>
      </c>
    </row>
    <row r="4" spans="1:17" ht="13.5" customHeight="1">
      <c r="A4" t="s">
        <v>18</v>
      </c>
      <c r="B4" s="5">
        <f>LOOKUP($A4,'2025'!$AA$1:$BW$1,'2025'!$AA$2:$BW$2)</f>
        <v>1881</v>
      </c>
      <c r="C4" s="8">
        <f>LOOKUP($A4,'2024'!$AA$1:$BW$1,'2024'!$AA$2:$BW$2)</f>
        <v>1803</v>
      </c>
      <c r="D4" s="8">
        <f>LOOKUP($A4,'2023'!$AA$1:$BW$1,'2023'!$AA$2:$BW$2)</f>
        <v>1852</v>
      </c>
      <c r="E4" s="6">
        <f>LOOKUP($A4,'2022'!$AA$1:$BW$1,'2022'!$AA$2:$BW$2)</f>
        <v>1945</v>
      </c>
      <c r="F4" s="6">
        <f>LOOKUP($A4,'2021'!$AA$1:$BW$1,'2021'!$AA$2:$BW$2)</f>
        <v>1878</v>
      </c>
      <c r="G4" s="8">
        <f>LOOKUP($A4,'2020'!$AA$1:$BW$1,'2020'!$AA$2:$BW$2)</f>
        <v>1828</v>
      </c>
      <c r="H4" s="8">
        <f>LOOKUP($A4,'2019'!$AA$1:$BW$1,'2019'!$AA$2:$BW$2)</f>
        <v>1674</v>
      </c>
      <c r="I4" s="15">
        <f>LOOKUP($A4,'2018'!$AA$1:$BW$1,'2018'!$AA$2:$BW$2)</f>
        <v>1876</v>
      </c>
      <c r="J4" s="15">
        <f>LOOKUP($A4,'2017'!$AA$1:$BW$1,'2017'!$AA$2:$BW$2)</f>
        <v>1812</v>
      </c>
      <c r="K4" s="14">
        <f>LOOKUP($A4,'2016'!$AA$1:$BW$1,'2016'!$AA$2:$BW$2)</f>
        <v>1834</v>
      </c>
      <c r="L4" s="14">
        <f>LOOKUP($A4,'2015'!$AA$1:$BW$1,'2015'!$AA$2:$BW$2)</f>
        <v>1796</v>
      </c>
      <c r="M4" s="12">
        <f>LOOKUP($A4,'2014'!$AA$1:$BW$1,'2014'!$AA$2:$BW$2)</f>
        <v>1834</v>
      </c>
      <c r="N4" s="12">
        <f>LOOKUP($A4,'2013'!$AA$1:$BW$1,'2013'!$AA$2:$BW$2)</f>
        <v>1724</v>
      </c>
      <c r="O4" s="11">
        <f>LOOKUP($A4,'2012'!$AA$1:$BW$1,'2012'!$AA$2:$BW$2)</f>
        <v>1587</v>
      </c>
      <c r="P4" s="11">
        <f>LOOKUP($A4,'2011'!$AA$1:$BW$1,'2011'!$AA$2:$BW$2)</f>
        <v>1497</v>
      </c>
      <c r="Q4" s="11">
        <f>LOOKUP($A4,'2010'!$AA$1:$BW$1,'2010'!$AA$2:$BW$2)</f>
        <v>1480</v>
      </c>
    </row>
    <row r="5" spans="1:17" ht="13.5" customHeight="1">
      <c r="A5" t="s">
        <v>19</v>
      </c>
      <c r="B5" s="5">
        <f>LOOKUP($A5,'2025'!$AA$1:$BW$1,'2025'!$AA$2:$BW$2)</f>
        <v>1870</v>
      </c>
      <c r="C5" s="8">
        <f>LOOKUP($A5,'2024'!$AA$1:$BW$1,'2024'!$AA$2:$BW$2)</f>
        <v>1813</v>
      </c>
      <c r="D5" s="8">
        <f>LOOKUP($A5,'2023'!$AA$1:$BW$1,'2023'!$AA$2:$BW$2)</f>
        <v>1683</v>
      </c>
      <c r="E5" s="8">
        <f>LOOKUP($A5,'2022'!$AA$1:$BW$1,'2022'!$AA$2:$BW$2)</f>
        <v>1328</v>
      </c>
      <c r="F5" s="8">
        <f>LOOKUP($A5,'2021'!$AA$1:$BW$1,'2021'!$AA$2:$BW$2)</f>
        <v>1184</v>
      </c>
      <c r="G5" s="8">
        <f>LOOKUP($A5,'2020'!$AA$1:$BW$1,'2020'!$AA$2:$BW$2)</f>
        <v>1166</v>
      </c>
      <c r="H5" s="8">
        <f>LOOKUP($A5,'2019'!$AA$1:$BW$1,'2019'!$AA$2:$BW$2)</f>
        <v>1109</v>
      </c>
      <c r="I5" s="8">
        <f>LOOKUP($A5,'2018'!$AA$1:$BW$1,'2018'!$AA$2:$BW$2)</f>
        <v>1260</v>
      </c>
      <c r="J5" s="8">
        <f>LOOKUP($A5,'2017'!$AA$1:$BW$1,'2017'!$AA$2:$BW$2)</f>
        <v>1377</v>
      </c>
      <c r="K5" s="14">
        <f>LOOKUP($A5,'2016'!$AA$1:$BW$1,'2016'!$AA$2:$BW$2)</f>
        <v>1423</v>
      </c>
      <c r="L5" s="14">
        <f>LOOKUP($A5,'2015'!$AA$1:$BW$1,'2015'!$AA$2:$BW$2)</f>
        <v>1429</v>
      </c>
      <c r="M5" s="11">
        <f>LOOKUP($A5,'2014'!$AA$1:$BW$1,'2014'!$AA$2:$BW$2)</f>
        <v>1383</v>
      </c>
      <c r="N5" s="11">
        <f>LOOKUP($A5,'2013'!$AA$1:$BW$1,'2013'!$AA$2:$BW$2)</f>
        <v>1303</v>
      </c>
      <c r="O5" s="11">
        <f>LOOKUP($A5,'2012'!$AA$1:$BW$1,'2012'!$AA$2:$BW$2)</f>
        <v>1429</v>
      </c>
      <c r="P5" s="11">
        <f>LOOKUP($A5,'2011'!$AA$1:$BW$1,'2011'!$AA$2:$BW$2)</f>
        <v>1411</v>
      </c>
      <c r="Q5" s="11">
        <f>LOOKUP($A5,'2010'!$AA$1:$BW$1,'2010'!$AA$2:$BW$2)</f>
        <v>1623</v>
      </c>
    </row>
    <row r="6" spans="1:17" ht="13.5" customHeight="1">
      <c r="A6" t="s">
        <v>20</v>
      </c>
      <c r="B6" s="5">
        <f>LOOKUP($A6,'2025'!$AA$1:$BW$1,'2025'!$AA$2:$BW$2)</f>
        <v>1779</v>
      </c>
      <c r="C6" s="8">
        <f>LOOKUP($A6,'2024'!$AA$1:$BW$1,'2024'!$AA$2:$BW$2)</f>
        <v>1745</v>
      </c>
      <c r="D6" s="8">
        <f>LOOKUP($A6,'2023'!$AA$1:$BW$1,'2023'!$AA$2:$BW$2)</f>
        <v>1672</v>
      </c>
      <c r="E6" s="8">
        <f>LOOKUP($A6,'2022'!$AA$1:$BW$1,'2022'!$AA$2:$BW$2)</f>
        <v>1479</v>
      </c>
      <c r="F6" s="8">
        <f>LOOKUP($A6,'2021'!$AA$1:$BW$1,'2021'!$AA$2:$BW$2)</f>
        <v>1453</v>
      </c>
      <c r="G6" s="8">
        <f>LOOKUP($A6,'2020'!$AA$1:$BW$1,'2020'!$AA$2:$BW$2)</f>
        <v>1475</v>
      </c>
      <c r="H6" s="8">
        <f>LOOKUP($A6,'2019'!$AA$1:$BW$1,'2019'!$AA$2:$BW$2)</f>
        <v>1428</v>
      </c>
      <c r="I6" s="8">
        <f>LOOKUP($A6,'2018'!$AA$1:$BW$1,'2018'!$AA$2:$BW$2)</f>
        <v>1366</v>
      </c>
      <c r="J6" s="8">
        <f>LOOKUP($A6,'2017'!$AA$1:$BW$1,'2017'!$AA$2:$BW$2)</f>
        <v>1233</v>
      </c>
      <c r="K6" s="14">
        <f>LOOKUP($A6,'2016'!$AA$1:$BW$1,'2016'!$AA$2:$BW$2)</f>
        <v>1360</v>
      </c>
      <c r="L6" s="14">
        <f>LOOKUP($A6,'2015'!$AA$1:$BW$1,'2015'!$AA$2:$BW$2)</f>
        <v>1461</v>
      </c>
      <c r="M6" s="11">
        <f>LOOKUP($A6,'2014'!$AA$1:$BW$1,'2014'!$AA$2:$BW$2)</f>
        <v>1251</v>
      </c>
      <c r="N6" s="11">
        <f>LOOKUP($A6,'2013'!$AA$1:$BW$1,'2013'!$AA$2:$BW$2)</f>
        <v>1335</v>
      </c>
      <c r="O6" s="11">
        <f>LOOKUP($A6,'2012'!$AA$1:$BW$1,'2012'!$AA$2:$BW$2)</f>
        <v>1391</v>
      </c>
      <c r="P6" s="11">
        <f>LOOKUP($A6,'2011'!$AA$1:$BW$1,'2011'!$AA$2:$BW$2)</f>
        <v>1460</v>
      </c>
      <c r="Q6" s="11">
        <f>LOOKUP($A6,'2010'!$AA$1:$BW$1,'2010'!$AA$2:$BW$2)</f>
        <v>1319</v>
      </c>
    </row>
    <row r="7" spans="1:17" ht="13.5" customHeight="1">
      <c r="A7" t="s">
        <v>21</v>
      </c>
      <c r="B7" s="5">
        <f>LOOKUP($A7,'2025'!$AA$1:$BW$1,'2025'!$AA$2:$BW$2)</f>
        <v>1746</v>
      </c>
      <c r="C7" s="8">
        <f>LOOKUP($A7,'2024'!$AA$1:$BW$1,'2024'!$AA$2:$BW$2)</f>
        <v>1800</v>
      </c>
      <c r="D7" s="6">
        <f>LOOKUP($A7,'2023'!$AA$1:$BW$1,'2023'!$AA$2:$BW$2)</f>
        <v>1815</v>
      </c>
      <c r="E7" s="8">
        <f>LOOKUP($A7,'2022'!$AA$1:$BW$1,'2022'!$AA$2:$BW$2)</f>
        <v>1678</v>
      </c>
      <c r="F7" s="8">
        <f>LOOKUP($A7,'2021'!$AA$1:$BW$1,'2021'!$AA$2:$BW$2)</f>
        <v>1679</v>
      </c>
      <c r="G7" s="8">
        <f>LOOKUP($A7,'2020'!$AA$1:$BW$1,'2020'!$AA$2:$BW$2)</f>
        <v>1702</v>
      </c>
      <c r="H7" s="8">
        <f>LOOKUP($A7,'2019'!$AA$1:$BW$1,'2019'!$AA$2:$BW$2)</f>
        <v>1790</v>
      </c>
      <c r="I7" s="8">
        <f>LOOKUP($A7,'2018'!$AA$1:$BW$1,'2018'!$AA$2:$BW$2)</f>
        <v>1569</v>
      </c>
      <c r="J7" s="8">
        <f>LOOKUP($A7,'2017'!$AA$1:$BW$1,'2017'!$AA$2:$BW$2)</f>
        <v>1464</v>
      </c>
      <c r="K7" s="14">
        <f>LOOKUP($A7,'2016'!$AA$1:$BW$1,'2016'!$AA$2:$BW$2)</f>
        <v>1443</v>
      </c>
      <c r="L7" s="14">
        <f>LOOKUP($A7,'2015'!$AA$1:$BW$1,'2015'!$AA$2:$BW$2)</f>
        <v>1370</v>
      </c>
      <c r="M7" s="11">
        <f>LOOKUP($A7,'2014'!$AA$1:$BW$1,'2014'!$AA$2:$BW$2)</f>
        <v>1295</v>
      </c>
      <c r="N7" s="11">
        <f>LOOKUP($A7,'2013'!$AA$1:$BW$1,'2013'!$AA$2:$BW$2)</f>
        <v>1327</v>
      </c>
      <c r="O7" s="11">
        <f>LOOKUP($A7,'2012'!$AA$1:$BW$1,'2012'!$AA$2:$BW$2)</f>
        <v>1345</v>
      </c>
      <c r="P7" s="11">
        <f>LOOKUP($A7,'2011'!$AA$1:$BW$1,'2011'!$AA$2:$BW$2)</f>
        <v>1447</v>
      </c>
      <c r="Q7" s="11">
        <f>LOOKUP($A7,'2010'!$AA$1:$BW$1,'2010'!$AA$2:$BW$2)</f>
        <v>1643</v>
      </c>
    </row>
    <row r="8" spans="1:17" ht="13.5" customHeight="1">
      <c r="A8" t="s">
        <v>22</v>
      </c>
      <c r="B8" s="5">
        <f>LOOKUP($A8,'2025'!$AA$1:$BW$1,'2025'!$AA$2:$BW$2)</f>
        <v>1719</v>
      </c>
      <c r="C8" s="8">
        <f>LOOKUP($A8,'2024'!$AA$1:$BW$1,'2024'!$AA$2:$BW$2)</f>
        <v>1723</v>
      </c>
      <c r="D8" s="8">
        <f>LOOKUP($A8,'2023'!$AA$1:$BW$1,'2023'!$AA$2:$BW$2)</f>
        <v>1710</v>
      </c>
      <c r="E8" s="7">
        <f>LOOKUP($A8,'2022'!$AA$1:$BW$1,'2022'!$AA$2:$BW$2)</f>
        <v>1959</v>
      </c>
      <c r="F8" s="8">
        <f>LOOKUP($A8,'2021'!$AA$1:$BW$1,'2021'!$AA$2:$BW$2)</f>
        <v>1785</v>
      </c>
      <c r="G8" s="8">
        <f>LOOKUP($A8,'2020'!$AA$1:$BW$1,'2020'!$AA$2:$BW$2)</f>
        <v>1841</v>
      </c>
      <c r="H8" s="6">
        <f>LOOKUP($A8,'2019'!$AA$1:$BW$1,'2019'!$AA$2:$BW$2)</f>
        <v>1918</v>
      </c>
      <c r="I8" s="8">
        <f>LOOKUP($A8,'2018'!$AA$1:$BW$1,'2018'!$AA$2:$BW$2)</f>
        <v>1799</v>
      </c>
      <c r="J8" s="8">
        <f>LOOKUP($A8,'2017'!$AA$1:$BW$1,'2017'!$AA$2:$BW$2)</f>
        <v>1741</v>
      </c>
      <c r="K8" s="14">
        <f>LOOKUP($A8,'2016'!$AA$1:$BW$1,'2016'!$AA$2:$BW$2)</f>
        <v>1665</v>
      </c>
      <c r="L8" s="14">
        <f>LOOKUP($A8,'2015'!$AA$1:$BW$1,'2015'!$AA$2:$BW$2)</f>
        <v>1630</v>
      </c>
      <c r="M8" s="11">
        <f>LOOKUP($A8,'2014'!$AA$1:$BW$1,'2014'!$AA$2:$BW$2)</f>
        <v>1723</v>
      </c>
      <c r="N8" s="11">
        <f>LOOKUP($A8,'2013'!$AA$1:$BW$1,'2013'!$AA$2:$BW$2)</f>
        <v>1636</v>
      </c>
      <c r="O8" s="11">
        <f>LOOKUP($A8,'2012'!$AA$1:$BW$1,'2012'!$AA$2:$BW$2)</f>
        <v>1582</v>
      </c>
      <c r="P8" s="11">
        <f>LOOKUP($A8,'2011'!$AA$1:$BW$1,'2011'!$AA$2:$BW$2)</f>
        <v>1631</v>
      </c>
      <c r="Q8" s="11">
        <f>LOOKUP($A8,'2010'!$AA$1:$BW$1,'2010'!$AA$2:$BW$2)</f>
        <v>1655</v>
      </c>
    </row>
    <row r="9" spans="1:17" ht="13.5" customHeight="1">
      <c r="A9" t="s">
        <v>23</v>
      </c>
      <c r="B9" s="5">
        <f>LOOKUP($A9,'2025'!$AA$1:$BW$1,'2025'!$AA$2:$BW$2)</f>
        <v>1679</v>
      </c>
      <c r="C9" s="8">
        <f>LOOKUP($A9,'2024'!$AA$1:$BW$1,'2024'!$AA$2:$BW$2)</f>
        <v>1663</v>
      </c>
      <c r="D9" s="8">
        <f>LOOKUP($A9,'2023'!$AA$1:$BW$1,'2023'!$AA$2:$BW$2)</f>
        <v>1607</v>
      </c>
      <c r="E9" s="8">
        <f>LOOKUP($A9,'2022'!$AA$1:$BW$1,'2022'!$AA$2:$BW$2)</f>
        <v>1616</v>
      </c>
      <c r="F9" s="8">
        <f>LOOKUP($A9,'2021'!$AA$1:$BW$1,'2021'!$AA$2:$BW$2)</f>
        <v>1579</v>
      </c>
      <c r="G9" s="8">
        <f>LOOKUP($A9,'2020'!$AA$1:$BW$1,'2020'!$AA$2:$BW$2)</f>
        <v>1615</v>
      </c>
      <c r="H9" s="8">
        <f>LOOKUP($A9,'2019'!$AA$1:$BW$1,'2019'!$AA$2:$BW$2)</f>
        <v>1835</v>
      </c>
      <c r="I9" s="8">
        <f>LOOKUP($A9,'2018'!$AA$1:$BW$1,'2018'!$AA$2:$BW$2)</f>
        <v>1610</v>
      </c>
      <c r="J9" s="8">
        <f>LOOKUP($A9,'2017'!$AA$1:$BW$1,'2017'!$AA$2:$BW$2)</f>
        <v>1535</v>
      </c>
      <c r="K9" s="14">
        <f>LOOKUP($A9,'2016'!$AA$1:$BW$1,'2016'!$AA$2:$BW$2)</f>
        <v>1660</v>
      </c>
      <c r="L9" s="14">
        <f>LOOKUP($A9,'2015'!$AA$1:$BW$1,'2015'!$AA$2:$BW$2)</f>
        <v>1565</v>
      </c>
      <c r="M9" s="11">
        <f>LOOKUP($A9,'2014'!$AA$1:$BW$1,'2014'!$AA$2:$BW$2)</f>
        <v>1442</v>
      </c>
      <c r="N9" s="11">
        <f>LOOKUP($A9,'2013'!$AA$1:$BW$1,'2013'!$AA$2:$BW$2)</f>
        <v>1218</v>
      </c>
      <c r="O9" s="11">
        <f>LOOKUP($A9,'2012'!$AA$1:$BW$1,'2012'!$AA$2:$BW$2)</f>
        <v>1306</v>
      </c>
      <c r="P9" s="11">
        <f>LOOKUP($A9,'2011'!$AA$1:$BW$1,'2011'!$AA$2:$BW$2)</f>
        <v>1418</v>
      </c>
      <c r="Q9" s="11">
        <f>LOOKUP($A9,'2010'!$AA$1:$BW$1,'2010'!$AA$2:$BW$2)</f>
        <v>1446</v>
      </c>
    </row>
    <row r="10" spans="1:17" ht="13.5" customHeight="1">
      <c r="A10" t="s">
        <v>24</v>
      </c>
      <c r="B10" s="5">
        <f>LOOKUP($A10,'2025'!$AA$1:$BW$1,'2025'!$AA$2:$BW$2)</f>
        <v>1597</v>
      </c>
      <c r="C10" s="8">
        <f>LOOKUP($A10,'2024'!$AA$1:$BW$1,'2024'!$AA$2:$BW$2)</f>
        <v>1610</v>
      </c>
      <c r="D10" s="8">
        <f>LOOKUP($A10,'2023'!$AA$1:$BW$1,'2023'!$AA$2:$BW$2)</f>
        <v>1566</v>
      </c>
      <c r="E10" s="8">
        <f>LOOKUP($A10,'2022'!$AA$1:$BW$1,'2022'!$AA$2:$BW$2)</f>
        <v>1477</v>
      </c>
      <c r="F10" s="8">
        <f>LOOKUP($A10,'2021'!$AA$1:$BW$1,'2021'!$AA$2:$BW$2)</f>
        <v>1606</v>
      </c>
      <c r="G10" s="8">
        <f>LOOKUP($A10,'2020'!$AA$1:$BW$1,'2020'!$AA$2:$BW$2)</f>
        <v>1603</v>
      </c>
      <c r="H10" s="8">
        <f>LOOKUP($A10,'2019'!$AA$1:$BW$1,'2019'!$AA$2:$BW$2)</f>
        <v>1463</v>
      </c>
      <c r="I10" s="8">
        <f>LOOKUP($A10,'2018'!$AA$1:$BW$1,'2018'!$AA$2:$BW$2)</f>
        <v>1514</v>
      </c>
      <c r="J10" s="8">
        <f>LOOKUP($A10,'2017'!$AA$1:$BW$1,'2017'!$AA$2:$BW$2)</f>
        <v>1410</v>
      </c>
      <c r="K10" s="14">
        <f>LOOKUP($A10,'2016'!$AA$1:$BW$1,'2016'!$AA$2:$BW$2)</f>
        <v>1381</v>
      </c>
      <c r="L10" s="14">
        <f>LOOKUP($A10,'2015'!$AA$1:$BW$1,'2015'!$AA$2:$BW$2)</f>
        <v>1355</v>
      </c>
      <c r="M10" s="11">
        <f>LOOKUP($A10,'2014'!$AA$1:$BW$1,'2014'!$AA$2:$BW$2)</f>
        <v>1215</v>
      </c>
      <c r="N10" s="11">
        <f>LOOKUP($A10,'2013'!$AA$1:$BW$1,'2013'!$AA$2:$BW$2)</f>
        <v>1187</v>
      </c>
      <c r="O10" s="11">
        <f>LOOKUP($A10,'2012'!$AA$1:$BW$1,'2012'!$AA$2:$BW$2)</f>
        <v>1260</v>
      </c>
      <c r="P10" s="11">
        <f>LOOKUP($A10,'2011'!$AA$1:$BW$1,'2011'!$AA$2:$BW$2)</f>
        <v>1268</v>
      </c>
      <c r="Q10" s="11">
        <f>LOOKUP($A10,'2010'!$AA$1:$BW$1,'2010'!$AA$2:$BW$2)</f>
        <v>1300</v>
      </c>
    </row>
    <row r="11" spans="1:17" ht="13.5" customHeight="1">
      <c r="A11" t="s">
        <v>25</v>
      </c>
      <c r="B11" s="5">
        <f>LOOKUP($A11,'2025'!$AA$1:$BW$1,'2025'!$AA$2:$BW$2)</f>
        <v>1568</v>
      </c>
      <c r="C11" s="8">
        <f>LOOKUP($A11,'2024'!$AA$1:$BW$1,'2024'!$AA$2:$BW$2)</f>
        <v>1514</v>
      </c>
      <c r="D11" s="8">
        <f>LOOKUP($A11,'2023'!$AA$1:$BW$1,'2023'!$AA$2:$BW$2)</f>
        <v>1659</v>
      </c>
      <c r="E11" s="8">
        <f>LOOKUP($A11,'2022'!$AA$1:$BW$1,'2022'!$AA$2:$BW$2)</f>
        <v>1745</v>
      </c>
      <c r="F11" s="8">
        <f>LOOKUP($A11,'2021'!$AA$1:$BW$1,'2021'!$AA$2:$BW$2)</f>
        <v>1744</v>
      </c>
      <c r="G11" s="8">
        <f>LOOKUP($A11,'2020'!$AA$1:$BW$1,'2020'!$AA$2:$BW$2)</f>
        <v>1777</v>
      </c>
      <c r="H11" s="8">
        <f>LOOKUP($A11,'2019'!$AA$1:$BW$1,'2019'!$AA$2:$BW$2)</f>
        <v>1662</v>
      </c>
      <c r="I11" s="8">
        <f>LOOKUP($A11,'2018'!$AA$1:$BW$1,'2018'!$AA$2:$BW$2)</f>
        <v>1624</v>
      </c>
      <c r="J11" s="8">
        <f>LOOKUP($A11,'2017'!$AA$1:$BW$1,'2017'!$AA$2:$BW$2)</f>
        <v>1703</v>
      </c>
      <c r="K11" s="14">
        <f>LOOKUP($A11,'2016'!$AA$1:$BW$1,'2016'!$AA$2:$BW$2)</f>
        <v>1730</v>
      </c>
      <c r="L11" s="9">
        <f>LOOKUP($A11,'2015'!$AA$1:$BW$1,'2015'!$AA$2:$BW$2)</f>
        <v>1808</v>
      </c>
      <c r="M11" s="11">
        <f>LOOKUP($A11,'2014'!$AA$1:$BW$1,'2014'!$AA$2:$BW$2)</f>
        <v>1660</v>
      </c>
      <c r="N11" s="13">
        <f>LOOKUP($A11,'2013'!$AA$1:$BW$1,'2013'!$AA$2:$BW$2)</f>
        <v>1896</v>
      </c>
      <c r="O11" s="11">
        <f>LOOKUP($A11,'2012'!$AA$1:$BW$1,'2012'!$AA$2:$BW$2)</f>
        <v>1658</v>
      </c>
      <c r="P11" s="11">
        <f>LOOKUP($A11,'2011'!$AA$1:$BW$1,'2011'!$AA$2:$BW$2)</f>
        <v>1355</v>
      </c>
      <c r="Q11" s="11">
        <f>LOOKUP($A11,'2010'!$AA$1:$BW$1,'2010'!$AA$2:$BW$2)</f>
        <v>1485</v>
      </c>
    </row>
    <row r="12" spans="1:17" ht="13.5" customHeight="1">
      <c r="A12" t="s">
        <v>26</v>
      </c>
      <c r="B12" s="5">
        <f>LOOKUP($A12,'2025'!$AA$1:$BW$1,'2025'!$AA$2:$BW$2)</f>
        <v>1467</v>
      </c>
      <c r="C12" s="8">
        <f>LOOKUP($A12,'2024'!$AA$1:$BW$1,'2024'!$AA$2:$BW$2)</f>
        <v>1529</v>
      </c>
      <c r="D12" s="8">
        <f>LOOKUP($A12,'2023'!$AA$1:$BW$1,'2023'!$AA$2:$BW$2)</f>
        <v>1396</v>
      </c>
      <c r="E12" s="8">
        <f>LOOKUP($A12,'2022'!$AA$1:$BW$1,'2022'!$AA$2:$BW$2)</f>
        <v>1488</v>
      </c>
      <c r="F12" s="8">
        <f>LOOKUP($A12,'2021'!$AA$1:$BW$1,'2021'!$AA$2:$BW$2)</f>
        <v>1424</v>
      </c>
      <c r="G12" s="8">
        <f>LOOKUP($A12,'2020'!$AA$1:$BW$1,'2020'!$AA$2:$BW$2)</f>
        <v>1363</v>
      </c>
      <c r="H12" s="8">
        <f>LOOKUP($A12,'2019'!$AA$1:$BW$1,'2019'!$AA$2:$BW$2)</f>
        <v>1447</v>
      </c>
      <c r="I12" s="8">
        <f>LOOKUP($A12,'2018'!$AA$1:$BW$1,'2018'!$AA$2:$BW$2)</f>
        <v>1503</v>
      </c>
      <c r="J12" s="8">
        <f>LOOKUP($A12,'2017'!$AA$1:$BW$1,'2017'!$AA$2:$BW$2)</f>
        <v>1582</v>
      </c>
      <c r="K12" s="14">
        <f>LOOKUP($A12,'2016'!$AA$1:$BW$1,'2016'!$AA$2:$BW$2)</f>
        <v>1674</v>
      </c>
      <c r="L12" s="14">
        <f>LOOKUP($A12,'2015'!$AA$1:$BW$1,'2015'!$AA$2:$BW$2)</f>
        <v>1670</v>
      </c>
      <c r="M12" s="11">
        <f>LOOKUP($A12,'2014'!$AA$1:$BW$1,'2014'!$AA$2:$BW$2)</f>
        <v>1737</v>
      </c>
      <c r="N12" s="11">
        <f>LOOKUP($A12,'2013'!$AA$1:$BW$1,'2013'!$AA$2:$BW$2)</f>
        <v>1812</v>
      </c>
      <c r="O12" s="11">
        <f>LOOKUP($A12,'2012'!$AA$1:$BW$1,'2012'!$AA$2:$BW$2)</f>
        <v>1737</v>
      </c>
      <c r="P12" s="13">
        <f>LOOKUP($A12,'2011'!$AA$1:$BW$1,'2011'!$AA$2:$BW$2)</f>
        <v>1810</v>
      </c>
      <c r="Q12" s="12">
        <f>LOOKUP($A12,'2010'!$AA$1:$BW$1,'2010'!$AA$2:$BW$2)</f>
        <v>1685</v>
      </c>
    </row>
    <row r="13" spans="1:17" ht="13.5" customHeight="1">
      <c r="A13" t="s">
        <v>27</v>
      </c>
      <c r="B13" s="5">
        <f>LOOKUP($A13,'2025'!$AA$1:$BW$1,'2025'!$AA$2:$BW$2)</f>
        <v>1427</v>
      </c>
      <c r="C13" s="8">
        <f>LOOKUP($A13,'2024'!$AA$1:$BW$1,'2024'!$AA$2:$BW$2)</f>
        <v>1444</v>
      </c>
      <c r="D13" s="8">
        <f>LOOKUP($A13,'2023'!$AA$1:$BW$1,'2023'!$AA$2:$BW$2)</f>
        <v>1403</v>
      </c>
      <c r="E13" s="8">
        <f>LOOKUP($A13,'2022'!$AA$1:$BW$1,'2022'!$AA$2:$BW$2)</f>
        <v>1510</v>
      </c>
      <c r="F13" s="8">
        <f>LOOKUP($A13,'2021'!$AA$1:$BW$1,'2021'!$AA$2:$BW$2)</f>
        <v>1501</v>
      </c>
      <c r="G13" s="8">
        <f>LOOKUP($A13,'2020'!$AA$1:$BW$1,'2020'!$AA$2:$BW$2)</f>
        <v>1480</v>
      </c>
      <c r="H13" s="8">
        <f>LOOKUP($A13,'2019'!$AA$1:$BW$1,'2019'!$AA$2:$BW$2)</f>
        <v>1336</v>
      </c>
      <c r="I13" s="8">
        <f>LOOKUP($A13,'2018'!$AA$1:$BW$1,'2018'!$AA$2:$BW$2)</f>
        <v>1395</v>
      </c>
      <c r="J13" s="8">
        <f>LOOKUP($A13,'2017'!$AA$1:$BW$1,'2017'!$AA$2:$BW$2)</f>
        <v>1355</v>
      </c>
      <c r="K13" s="14">
        <f>LOOKUP($A13,'2016'!$AA$1:$BW$1,'2016'!$AA$2:$BW$2)</f>
        <v>1388</v>
      </c>
      <c r="L13" s="14">
        <f>LOOKUP($A13,'2015'!$AA$1:$BW$1,'2015'!$AA$2:$BW$2)</f>
        <v>1421</v>
      </c>
      <c r="M13" s="11">
        <f>LOOKUP($A13,'2014'!$AA$1:$BW$1,'2014'!$AA$2:$BW$2)</f>
        <v>1357</v>
      </c>
      <c r="N13" s="11">
        <f>LOOKUP($A13,'2013'!$AA$1:$BW$1,'2013'!$AA$2:$BW$2)</f>
        <v>1316</v>
      </c>
      <c r="O13" s="11">
        <f>LOOKUP($A13,'2012'!$AA$1:$BW$1,'2012'!$AA$2:$BW$2)</f>
        <v>1351</v>
      </c>
      <c r="P13" s="11">
        <f>LOOKUP($A13,'2011'!$AA$1:$BW$1,'2011'!$AA$2:$BW$2)</f>
        <v>1495</v>
      </c>
      <c r="Q13" s="11">
        <f>LOOKUP($A13,'2010'!$AA$1:$BW$1,'2010'!$AA$2:$BW$2)</f>
        <v>1397</v>
      </c>
    </row>
    <row r="14" spans="1:17" ht="13.5" customHeight="1">
      <c r="A14" t="s">
        <v>28</v>
      </c>
      <c r="B14" s="5">
        <f>LOOKUP($A14,'2025'!$AA$1:$BW$1,'2025'!$AA$2:$BW$2)</f>
        <v>1354</v>
      </c>
      <c r="C14" s="8">
        <f>LOOKUP($A14,'2024'!$AA$1:$BW$1,'2024'!$AA$2:$BW$2)</f>
        <v>1468</v>
      </c>
      <c r="D14" s="8">
        <f>LOOKUP($A14,'2023'!$AA$1:$BW$1,'2023'!$AA$2:$BW$2)</f>
        <v>1572</v>
      </c>
      <c r="E14" s="8">
        <f>LOOKUP($A14,'2022'!$AA$1:$BW$1,'2022'!$AA$2:$BW$2)</f>
        <v>1506</v>
      </c>
      <c r="F14" s="8">
        <f>LOOKUP($A14,'2021'!$AA$1:$BW$1,'2021'!$AA$2:$BW$2)</f>
        <v>1419</v>
      </c>
      <c r="G14" s="8">
        <f>LOOKUP($A14,'2020'!$AA$1:$BW$1,'2020'!$AA$2:$BW$2)</f>
        <v>1447</v>
      </c>
      <c r="H14" s="8">
        <f>LOOKUP($A14,'2019'!$AA$1:$BW$1,'2019'!$AA$2:$BW$2)</f>
        <v>1433</v>
      </c>
      <c r="I14" s="8">
        <f>LOOKUP($A14,'2018'!$AA$1:$BW$1,'2018'!$AA$2:$BW$2)</f>
        <v>1513</v>
      </c>
      <c r="J14" s="8">
        <f>LOOKUP($A14,'2017'!$AA$1:$BW$1,'2017'!$AA$2:$BW$2)</f>
        <v>1443</v>
      </c>
      <c r="K14" s="14">
        <f>LOOKUP($A14,'2016'!$AA$1:$BW$1,'2016'!$AA$2:$BW$2)</f>
        <v>1513</v>
      </c>
      <c r="L14" s="14">
        <f>LOOKUP($A14,'2015'!$AA$1:$BW$1,'2015'!$AA$2:$BW$2)</f>
        <v>1514</v>
      </c>
      <c r="M14" s="11">
        <f>LOOKUP($A14,'2014'!$AA$1:$BW$1,'2014'!$AA$2:$BW$2)</f>
        <v>1523</v>
      </c>
      <c r="N14" s="11">
        <f>LOOKUP($A14,'2013'!$AA$1:$BW$1,'2013'!$AA$2:$BW$2)</f>
        <v>1550</v>
      </c>
      <c r="O14" s="11">
        <f>LOOKUP($A14,'2012'!$AA$1:$BW$1,'2012'!$AA$2:$BW$2)</f>
        <v>1619</v>
      </c>
      <c r="P14" s="11">
        <f>LOOKUP($A14,'2011'!$AA$1:$BW$1,'2011'!$AA$2:$BW$2)</f>
        <v>1540</v>
      </c>
      <c r="Q14" s="11">
        <f>LOOKUP($A14,'2010'!$AA$1:$BW$1,'2010'!$AA$2:$BW$2)</f>
        <v>1548</v>
      </c>
    </row>
    <row r="15" spans="1:17" ht="13.5" customHeight="1">
      <c r="A15" t="s">
        <v>29</v>
      </c>
      <c r="B15" s="5">
        <f>LOOKUP($A15,'2025'!$AA$1:$BW$1,'2025'!$AA$2:$BW$2)</f>
        <v>1372</v>
      </c>
      <c r="C15" s="8">
        <f>LOOKUP($A15,'2024'!$AA$1:$BW$1,'2024'!$AA$2:$BW$2)</f>
        <v>1349</v>
      </c>
      <c r="D15" s="8">
        <f>LOOKUP($A15,'2023'!$AA$1:$BW$1,'2023'!$AA$2:$BW$2)</f>
        <v>1427</v>
      </c>
      <c r="E15" s="8">
        <f>LOOKUP($A15,'2022'!$AA$1:$BW$1,'2022'!$AA$2:$BW$2)</f>
        <v>1459</v>
      </c>
      <c r="F15" s="8">
        <f>LOOKUP($A15,'2021'!$AA$1:$BW$1,'2021'!$AA$2:$BW$2)</f>
        <v>1600</v>
      </c>
      <c r="G15" s="8">
        <f>LOOKUP($A15,'2020'!$AA$1:$BW$1,'2020'!$AA$2:$BW$2)</f>
        <v>1479</v>
      </c>
      <c r="H15" s="8">
        <f>LOOKUP($A15,'2019'!$AA$1:$BW$1,'2019'!$AA$2:$BW$2)</f>
        <v>1412</v>
      </c>
      <c r="I15" s="8">
        <f>LOOKUP($A15,'2018'!$AA$1:$BW$1,'2018'!$AA$2:$BW$2)</f>
        <v>1329</v>
      </c>
      <c r="J15" s="8">
        <f>LOOKUP($A15,'2017'!$AA$1:$BW$1,'2017'!$AA$2:$BW$2)</f>
        <v>1360</v>
      </c>
      <c r="K15" s="14">
        <f>LOOKUP($A15,'2016'!$AA$1:$BW$1,'2016'!$AA$2:$BW$2)</f>
        <v>1224</v>
      </c>
      <c r="L15" s="14">
        <f>LOOKUP($A15,'2015'!$AA$1:$BW$1,'2015'!$AA$2:$BW$2)</f>
        <v>1248</v>
      </c>
      <c r="M15" s="11">
        <f>LOOKUP($A15,'2014'!$AA$1:$BW$1,'2014'!$AA$2:$BW$2)</f>
        <v>1252</v>
      </c>
      <c r="N15" s="11">
        <f>LOOKUP($A15,'2013'!$AA$1:$BW$1,'2013'!$AA$2:$BW$2)</f>
        <v>1008</v>
      </c>
      <c r="O15" s="11">
        <f>LOOKUP($A15,'2012'!$AA$1:$BW$1,'2012'!$AA$2:$BW$2)</f>
        <v>1019</v>
      </c>
      <c r="P15" s="11">
        <f>LOOKUP($A15,'2011'!$AA$1:$BW$1,'2011'!$AA$2:$BW$2)</f>
        <v>1130</v>
      </c>
      <c r="Q15" s="11">
        <f>LOOKUP($A15,'2010'!$AA$1:$BW$1,'2010'!$AA$2:$BW$2)</f>
        <v>1169</v>
      </c>
    </row>
    <row r="16" spans="1:17" ht="13.5" customHeight="1">
      <c r="A16" t="s">
        <v>30</v>
      </c>
      <c r="B16" s="5">
        <f>LOOKUP($A16,'2025'!$AA$1:$BW$1,'2025'!$AA$2:$BW$2)</f>
        <v>1369</v>
      </c>
      <c r="C16" s="8">
        <f>LOOKUP($A16,'2024'!$AA$1:$BW$1,'2024'!$AA$2:$BW$2)</f>
        <v>1353</v>
      </c>
      <c r="D16" s="8">
        <f>LOOKUP($A16,'2023'!$AA$1:$BW$1,'2023'!$AA$2:$BW$2)</f>
        <v>1138</v>
      </c>
      <c r="E16" s="8">
        <f>LOOKUP($A16,'2022'!$AA$1:$BW$1,'2022'!$AA$2:$BW$2)</f>
        <v>1299</v>
      </c>
      <c r="F16" s="8">
        <f>LOOKUP($A16,'2021'!$AA$1:$BW$1,'2021'!$AA$2:$BW$2)</f>
        <v>1306</v>
      </c>
      <c r="G16" s="8">
        <f>LOOKUP($A16,'2020'!$AA$1:$BW$1,'2020'!$AA$2:$BW$2)</f>
        <v>1249</v>
      </c>
      <c r="H16" s="8">
        <f>LOOKUP($A16,'2019'!$AA$1:$BW$1,'2019'!$AA$2:$BW$2)</f>
        <v>1245</v>
      </c>
      <c r="I16" s="8">
        <f>LOOKUP($A16,'2018'!$AA$1:$BW$1,'2018'!$AA$2:$BW$2)</f>
        <v>1251</v>
      </c>
      <c r="J16" s="8">
        <f>LOOKUP($A16,'2017'!$AA$1:$BW$1,'2017'!$AA$2:$BW$2)</f>
        <v>1165</v>
      </c>
      <c r="K16" s="14">
        <f>LOOKUP($A16,'2016'!$AA$1:$BW$1,'2016'!$AA$2:$BW$2)</f>
        <v>1298</v>
      </c>
      <c r="L16" s="14">
        <f>LOOKUP($A16,'2015'!$AA$1:$BW$1,'2015'!$AA$2:$BW$2)</f>
        <v>1346</v>
      </c>
      <c r="M16" s="11">
        <f>LOOKUP($A16,'2014'!$AA$1:$BW$1,'2014'!$AA$2:$BW$2)</f>
        <v>1491</v>
      </c>
      <c r="N16" s="11">
        <f>LOOKUP($A16,'2013'!$AA$1:$BW$1,'2013'!$AA$2:$BW$2)</f>
        <v>1509</v>
      </c>
      <c r="O16" s="11">
        <f>LOOKUP($A16,'2012'!$AA$1:$BW$1,'2012'!$AA$2:$BW$2)</f>
        <v>1554</v>
      </c>
      <c r="P16" s="12">
        <f>LOOKUP($A16,'2011'!$AA$1:$BW$1,'2011'!$AA$2:$BW$2)</f>
        <v>1616</v>
      </c>
      <c r="Q16" s="11">
        <f>LOOKUP($A16,'2010'!$AA$1:$BW$1,'2010'!$AA$2:$BW$2)</f>
        <v>1232</v>
      </c>
    </row>
    <row r="17" spans="1:17" ht="13.5" customHeight="1">
      <c r="A17" t="s">
        <v>31</v>
      </c>
      <c r="B17" s="5">
        <f>LOOKUP($A17,'2025'!$AA$1:$BW$1,'2025'!$AA$2:$BW$2)</f>
        <v>1348</v>
      </c>
      <c r="C17" s="8">
        <f>LOOKUP($A17,'2024'!$AA$1:$BW$1,'2024'!$AA$2:$BW$2)</f>
        <v>1301</v>
      </c>
      <c r="D17" s="8">
        <f>LOOKUP($A17,'2023'!$AA$1:$BW$1,'2023'!$AA$2:$BW$2)</f>
        <v>1370</v>
      </c>
      <c r="E17" s="8">
        <f>LOOKUP($A17,'2022'!$AA$1:$BW$1,'2022'!$AA$2:$BW$2)</f>
        <v>1246</v>
      </c>
      <c r="F17" s="8">
        <f>LOOKUP($A17,'2021'!$AA$1:$BW$1,'2021'!$AA$2:$BW$2)</f>
        <v>1240</v>
      </c>
      <c r="G17" s="8">
        <f>LOOKUP($A17,'2020'!$AA$1:$BW$1,'2020'!$AA$2:$BW$2)</f>
        <v>1175</v>
      </c>
      <c r="H17" s="8">
        <f>LOOKUP($A17,'2019'!$AA$1:$BW$1,'2019'!$AA$2:$BW$2)</f>
        <v>1100</v>
      </c>
      <c r="I17" s="8">
        <f>LOOKUP($A17,'2018'!$AA$1:$BW$1,'2018'!$AA$2:$BW$2)</f>
        <v>1248</v>
      </c>
      <c r="J17" s="8">
        <f>LOOKUP($A17,'2017'!$AA$1:$BW$1,'2017'!$AA$2:$BW$2)</f>
        <v>1222</v>
      </c>
      <c r="K17" s="14">
        <f>LOOKUP($A17,'2016'!$AA$1:$BW$1,'2016'!$AA$2:$BW$2)</f>
        <v>1167</v>
      </c>
      <c r="L17" s="14">
        <f>LOOKUP($A17,'2015'!$AA$1:$BW$1,'2015'!$AA$2:$BW$2)</f>
        <v>1068</v>
      </c>
      <c r="M17" s="11">
        <f>LOOKUP($A17,'2014'!$AA$1:$BW$1,'2014'!$AA$2:$BW$2)</f>
        <v>1185</v>
      </c>
      <c r="N17" s="11">
        <f>LOOKUP($A17,'2013'!$AA$1:$BW$1,'2013'!$AA$2:$BW$2)</f>
        <v>1122</v>
      </c>
      <c r="O17" s="11">
        <f>LOOKUP($A17,'2012'!$AA$1:$BW$1,'2012'!$AA$2:$BW$2)</f>
        <v>1026</v>
      </c>
      <c r="P17" s="11">
        <f>LOOKUP($A17,'2011'!$AA$1:$BW$1,'2011'!$AA$2:$BW$2)</f>
        <v>1028</v>
      </c>
      <c r="Q17" s="11">
        <f>LOOKUP($A17,'2010'!$AA$1:$BW$1,'2010'!$AA$2:$BW$2)</f>
        <v>1150</v>
      </c>
    </row>
    <row r="18" spans="1:17" ht="13.5" customHeight="1">
      <c r="A18" t="s">
        <v>32</v>
      </c>
      <c r="B18" s="5">
        <f>LOOKUP($A18,'2025'!$AA$1:$BW$1,'2025'!$AA$2:$BW$2)</f>
        <v>1260</v>
      </c>
      <c r="C18" s="8">
        <f>LOOKUP($A18,'2024'!$AA$1:$BW$1,'2024'!$AA$2:$BW$2)</f>
        <v>1241</v>
      </c>
      <c r="D18" s="8">
        <f>LOOKUP($A18,'2023'!$AA$1:$BW$1,'2023'!$AA$2:$BW$2)</f>
        <v>1073</v>
      </c>
      <c r="E18" s="8">
        <f>LOOKUP($A18,'2022'!$AA$1:$BW$1,'2022'!$AA$2:$BW$2)</f>
        <v>928</v>
      </c>
      <c r="F18" s="8">
        <f>LOOKUP($A18,'2021'!$AA$1:$BW$1,'2021'!$AA$2:$BW$2)</f>
        <v>884</v>
      </c>
      <c r="G18" s="8">
        <f>LOOKUP($A18,'2020'!$AA$1:$BW$1,'2020'!$AA$2:$BW$2)</f>
        <v>948</v>
      </c>
      <c r="H18" s="8">
        <f>LOOKUP($A18,'2019'!$AA$1:$BW$1,'2019'!$AA$2:$BW$2)</f>
        <v>887</v>
      </c>
      <c r="I18" s="8">
        <f>LOOKUP($A18,'2018'!$AA$1:$BW$1,'2018'!$AA$2:$BW$2)</f>
        <v>1089</v>
      </c>
      <c r="J18" s="8">
        <f>LOOKUP($A18,'2017'!$AA$1:$BW$1,'2017'!$AA$2:$BW$2)</f>
        <v>1081</v>
      </c>
      <c r="K18" s="14">
        <f>LOOKUP($A18,'2016'!$AA$1:$BW$1,'2016'!$AA$2:$BW$2)</f>
        <v>1008</v>
      </c>
      <c r="L18" s="14">
        <f>LOOKUP($A18,'2015'!$AA$1:$BW$1,'2015'!$AA$2:$BW$2)</f>
        <v>1199</v>
      </c>
      <c r="M18" s="11">
        <f>LOOKUP($A18,'2014'!$AA$1:$BW$1,'2014'!$AA$2:$BW$2)</f>
        <v>1267</v>
      </c>
      <c r="N18" s="11">
        <f>LOOKUP($A18,'2013'!$AA$1:$BW$1,'2013'!$AA$2:$BW$2)</f>
        <v>1185</v>
      </c>
      <c r="O18" s="11">
        <f>LOOKUP($A18,'2012'!$AA$1:$BW$1,'2012'!$AA$2:$BW$2)</f>
        <v>1133</v>
      </c>
      <c r="P18" s="11">
        <f>LOOKUP($A18,'2011'!$AA$1:$BW$1,'2011'!$AA$2:$BW$2)</f>
        <v>1211</v>
      </c>
      <c r="Q18" s="11">
        <f>LOOKUP($A18,'2010'!$AA$1:$BW$1,'2010'!$AA$2:$BW$2)</f>
        <v>1042</v>
      </c>
    </row>
    <row r="19" spans="1:17" ht="13.5" customHeight="1">
      <c r="A19" t="s">
        <v>33</v>
      </c>
      <c r="B19" s="5">
        <f>LOOKUP($A19,'2025'!$AA$1:$BW$1,'2025'!$AA$2:$BW$2)</f>
        <v>1262</v>
      </c>
      <c r="C19" s="8">
        <f>LOOKUP($A19,'2024'!$AA$1:$BW$1,'2024'!$AA$2:$BW$2)</f>
        <v>1270</v>
      </c>
      <c r="D19" s="8">
        <f>LOOKUP($A19,'2023'!$AA$1:$BW$1,'2023'!$AA$2:$BW$2)</f>
        <v>1354</v>
      </c>
      <c r="E19" s="8">
        <f>LOOKUP($A19,'2022'!$AA$1:$BW$1,'2022'!$AA$2:$BW$2)</f>
        <v>1328</v>
      </c>
      <c r="F19" s="8">
        <f>LOOKUP($A19,'2021'!$AA$1:$BW$1,'2021'!$AA$2:$BW$2)</f>
        <v>1292</v>
      </c>
      <c r="G19" s="8">
        <f>LOOKUP($A19,'2020'!$AA$1:$BW$1,'2020'!$AA$2:$BW$2)</f>
        <v>1355</v>
      </c>
      <c r="H19" s="8">
        <f>LOOKUP($A19,'2019'!$AA$1:$BW$1,'2019'!$AA$2:$BW$2)</f>
        <v>1355</v>
      </c>
      <c r="I19" s="8">
        <f>LOOKUP($A19,'2018'!$AA$1:$BW$1,'2018'!$AA$2:$BW$2)</f>
        <v>1327</v>
      </c>
      <c r="J19" s="8">
        <f>LOOKUP($A19,'2017'!$AA$1:$BW$1,'2017'!$AA$2:$BW$2)</f>
        <v>1337</v>
      </c>
      <c r="K19" s="14">
        <f>LOOKUP($A19,'2016'!$AA$1:$BW$1,'2016'!$AA$2:$BW$2)</f>
        <v>1058</v>
      </c>
      <c r="L19" s="14">
        <f>LOOKUP($A19,'2015'!$AA$1:$BW$1,'2015'!$AA$2:$BW$2)</f>
        <v>1102</v>
      </c>
      <c r="M19" s="11">
        <f>LOOKUP($A19,'2014'!$AA$1:$BW$1,'2014'!$AA$2:$BW$2)</f>
        <v>995</v>
      </c>
      <c r="N19" s="11">
        <f>LOOKUP($A19,'2013'!$AA$1:$BW$1,'2013'!$AA$2:$BW$2)</f>
        <v>1088</v>
      </c>
      <c r="O19" s="11">
        <f>LOOKUP($A19,'2012'!$AA$1:$BW$1,'2012'!$AA$2:$BW$2)</f>
        <v>954</v>
      </c>
      <c r="P19" s="11">
        <f>LOOKUP($A19,'2011'!$AA$1:$BW$1,'2011'!$AA$2:$BW$2)</f>
        <v>1008</v>
      </c>
      <c r="Q19" s="11">
        <f>LOOKUP($A19,'2010'!$AA$1:$BW$1,'2010'!$AA$2:$BW$2)</f>
        <v>999</v>
      </c>
    </row>
    <row r="20" spans="1:17" ht="13.5" customHeight="1">
      <c r="A20" t="s">
        <v>34</v>
      </c>
      <c r="B20" s="5">
        <f>LOOKUP($A20,'2025'!$AA$1:$BW$1,'2025'!$AA$2:$BW$2)</f>
        <v>1134</v>
      </c>
      <c r="C20" s="8">
        <f>LOOKUP($A20,'2024'!$AA$1:$BW$1,'2024'!$AA$2:$BW$2)</f>
        <v>1091</v>
      </c>
      <c r="D20" s="8">
        <f>LOOKUP($A20,'2023'!$AA$1:$BW$1,'2023'!$AA$2:$BW$2)</f>
        <v>940</v>
      </c>
      <c r="E20" s="8">
        <f>LOOKUP($A20,'2022'!$AA$1:$BW$1,'2022'!$AA$2:$BW$2)</f>
        <v>972</v>
      </c>
      <c r="F20" s="8">
        <f>LOOKUP($A20,'2021'!$AA$1:$BW$1,'2021'!$AA$2:$BW$2)</f>
        <v>907</v>
      </c>
      <c r="G20" s="8">
        <f>LOOKUP($A20,'2020'!$AA$1:$BW$1,'2020'!$AA$2:$BW$2)</f>
        <v>954</v>
      </c>
      <c r="H20" s="8">
        <f>LOOKUP($A20,'2019'!$AA$1:$BW$1,'2019'!$AA$2:$BW$2)</f>
        <v>965</v>
      </c>
      <c r="I20" s="8">
        <f>LOOKUP($A20,'2018'!$AA$1:$BW$1,'2018'!$AA$2:$BW$2)</f>
        <v>999</v>
      </c>
      <c r="J20" s="8">
        <f>LOOKUP($A20,'2017'!$AA$1:$BW$1,'2017'!$AA$2:$BW$2)</f>
        <v>956</v>
      </c>
      <c r="K20" s="14">
        <f>LOOKUP($A20,'2016'!$AA$1:$BW$1,'2016'!$AA$2:$BW$2)</f>
        <v>965</v>
      </c>
      <c r="L20" s="14">
        <f>LOOKUP($A20,'2015'!$AA$1:$BW$1,'2015'!$AA$2:$BW$2)</f>
        <v>914</v>
      </c>
      <c r="M20" s="11">
        <f>LOOKUP($A20,'2014'!$AA$1:$BW$1,'2014'!$AA$2:$BW$2)</f>
        <v>973</v>
      </c>
      <c r="N20" s="11">
        <f>LOOKUP($A20,'2013'!$AA$1:$BW$1,'2013'!$AA$2:$BW$2)</f>
        <v>1135</v>
      </c>
      <c r="O20" s="11">
        <f>LOOKUP($A20,'2012'!$AA$1:$BW$1,'2012'!$AA$2:$BW$2)</f>
        <v>1089</v>
      </c>
      <c r="P20" s="11">
        <f>LOOKUP($A20,'2011'!$AA$1:$BW$1,'2011'!$AA$2:$BW$2)</f>
        <v>1159</v>
      </c>
      <c r="Q20" s="11">
        <f>LOOKUP($A20,'2010'!$AA$1:$BW$1,'2010'!$AA$2:$BW$2)</f>
        <v>1240</v>
      </c>
    </row>
    <row r="21" spans="1:17" ht="13.5" customHeight="1">
      <c r="A21" t="s">
        <v>35</v>
      </c>
      <c r="B21" s="5">
        <f>LOOKUP($A21,'2025'!$AA$1:$BW$1,'2025'!$AA$2:$BW$2)</f>
        <v>1095</v>
      </c>
      <c r="C21" s="8">
        <f>LOOKUP($A21,'2024'!$AA$1:$BW$1,'2024'!$AA$2:$BW$2)</f>
        <v>1032</v>
      </c>
      <c r="D21" s="8">
        <f>LOOKUP($A21,'2023'!$AA$1:$BW$1,'2023'!$AA$2:$BW$2)</f>
        <v>1094</v>
      </c>
      <c r="E21" s="8">
        <f>LOOKUP($A21,'2022'!$AA$1:$BW$1,'2022'!$AA$2:$BW$2)</f>
        <v>1152</v>
      </c>
      <c r="F21" s="8">
        <f>LOOKUP($A21,'2021'!$AA$1:$BW$1,'2021'!$AA$2:$BW$2)</f>
        <v>1198</v>
      </c>
      <c r="G21" s="8">
        <f>LOOKUP($A21,'2020'!$AA$1:$BW$1,'2020'!$AA$2:$BW$2)</f>
        <v>1328</v>
      </c>
      <c r="H21" s="8">
        <f>LOOKUP($A21,'2019'!$AA$1:$BW$1,'2019'!$AA$2:$BW$2)</f>
        <v>1335</v>
      </c>
      <c r="I21" s="8">
        <f>LOOKUP($A21,'2018'!$AA$1:$BW$1,'2018'!$AA$2:$BW$2)</f>
        <v>1215</v>
      </c>
      <c r="J21" s="8">
        <f>LOOKUP($A21,'2017'!$AA$1:$BW$1,'2017'!$AA$2:$BW$2)</f>
        <v>1322</v>
      </c>
      <c r="K21" s="14">
        <f>LOOKUP($A21,'2016'!$AA$1:$BW$1,'2016'!$AA$2:$BW$2)</f>
        <v>1308</v>
      </c>
      <c r="L21" s="14">
        <f>LOOKUP($A21,'2015'!$AA$1:$BW$1,'2015'!$AA$2:$BW$2)</f>
        <v>1057</v>
      </c>
      <c r="M21" s="11">
        <f>LOOKUP($A21,'2014'!$AA$1:$BW$1,'2014'!$AA$2:$BW$2)</f>
        <v>1088</v>
      </c>
      <c r="N21" s="11">
        <f>LOOKUP($A21,'2013'!$AA$1:$BW$1,'2013'!$AA$2:$BW$2)</f>
        <v>982</v>
      </c>
      <c r="O21" s="11">
        <f>LOOKUP($A21,'2012'!$AA$1:$BW$1,'2012'!$AA$2:$BW$2)</f>
        <v>937</v>
      </c>
      <c r="P21" s="11">
        <f>LOOKUP($A21,'2011'!$AA$1:$BW$1,'2011'!$AA$2:$BW$2)</f>
        <v>1055</v>
      </c>
      <c r="Q21" s="11">
        <f>LOOKUP($A21,'2010'!$AA$1:$BW$1,'2010'!$AA$2:$BW$2)</f>
        <v>1193</v>
      </c>
    </row>
    <row r="22" spans="1:17" ht="13.5" customHeight="1">
      <c r="A22" t="s">
        <v>36</v>
      </c>
      <c r="B22" s="5">
        <f>LOOKUP($A22,'2025'!$AA$1:$BW$1,'2025'!$AA$2:$BW$2)</f>
        <v>1089</v>
      </c>
      <c r="C22" s="8">
        <f>LOOKUP($A22,'2024'!$AA$1:$BW$1,'2024'!$AA$2:$BW$2)</f>
        <v>1041</v>
      </c>
      <c r="D22" s="8">
        <f>LOOKUP($A22,'2023'!$AA$1:$BW$1,'2023'!$AA$2:$BW$2)</f>
        <v>951</v>
      </c>
      <c r="E22" s="8">
        <f>LOOKUP($A22,'2022'!$AA$1:$BW$1,'2022'!$AA$2:$BW$2)</f>
        <v>1149</v>
      </c>
      <c r="F22" s="8">
        <f>LOOKUP($A22,'2021'!$AA$1:$BW$1,'2021'!$AA$2:$BW$2)</f>
        <v>1367</v>
      </c>
      <c r="G22" s="8">
        <f>LOOKUP($A22,'2020'!$AA$1:$BW$1,'2020'!$AA$2:$BW$2)</f>
        <v>1313</v>
      </c>
      <c r="H22" s="8">
        <f>LOOKUP($A22,'2019'!$AA$1:$BW$1,'2019'!$AA$2:$BW$2)</f>
        <v>1293</v>
      </c>
      <c r="I22" s="8">
        <f>LOOKUP($A22,'2018'!$AA$1:$BW$1,'2018'!$AA$2:$BW$2)</f>
        <v>1070</v>
      </c>
      <c r="J22" s="8">
        <f>LOOKUP($A22,'2017'!$AA$1:$BW$1,'2017'!$AA$2:$BW$2)</f>
        <v>1192</v>
      </c>
      <c r="K22" s="14">
        <f>LOOKUP($A22,'2016'!$AA$1:$BW$1,'2016'!$AA$2:$BW$2)</f>
        <v>1205</v>
      </c>
      <c r="L22" s="14">
        <f>LOOKUP($A22,'2015'!$AA$1:$BW$1,'2015'!$AA$2:$BW$2)</f>
        <v>1340</v>
      </c>
      <c r="M22" s="11">
        <f>LOOKUP($A22,'2014'!$AA$1:$BW$1,'2014'!$AA$2:$BW$2)</f>
        <v>1368</v>
      </c>
      <c r="N22" s="11">
        <f>LOOKUP($A22,'2013'!$AA$1:$BW$1,'2013'!$AA$2:$BW$2)</f>
        <v>1363</v>
      </c>
      <c r="O22" s="11">
        <f>LOOKUP($A22,'2012'!$AA$1:$BW$1,'2012'!$AA$2:$BW$2)</f>
        <v>1314</v>
      </c>
      <c r="P22" s="11">
        <f>LOOKUP($A22,'2011'!$AA$1:$BW$1,'2011'!$AA$2:$BW$2)</f>
        <v>1223</v>
      </c>
      <c r="Q22" s="11">
        <f>LOOKUP($A22,'2010'!$AA$1:$BW$1,'2010'!$AA$2:$BW$2)</f>
        <v>1307</v>
      </c>
    </row>
    <row r="23" spans="1:17" ht="13.5" customHeight="1">
      <c r="A23" t="s">
        <v>37</v>
      </c>
      <c r="B23" s="5">
        <f>LOOKUP($A23,'2025'!$AA$1:$BW$1,'2025'!$AA$2:$BW$2)</f>
        <v>1007</v>
      </c>
      <c r="C23" s="8">
        <f>LOOKUP($A23,'2024'!$AA$1:$BW$1,'2024'!$AA$2:$BW$2)</f>
        <v>1002</v>
      </c>
      <c r="D23" s="8">
        <f>LOOKUP($A23,'2023'!$AA$1:$BW$1,'2023'!$AA$2:$BW$2)</f>
        <v>834</v>
      </c>
      <c r="E23" s="8">
        <f>LOOKUP($A23,'2022'!$AA$1:$BW$1,'2022'!$AA$2:$BW$2)</f>
        <v>733</v>
      </c>
      <c r="F23" s="8">
        <f>LOOKUP($A23,'2021'!$AA$1:$BW$1,'2021'!$AA$2:$BW$2)</f>
        <v>795</v>
      </c>
      <c r="G23" s="8">
        <f>LOOKUP($A23,'2020'!$AA$1:$BW$1,'2020'!$AA$2:$BW$2)</f>
        <v>860</v>
      </c>
      <c r="H23" s="8">
        <f>LOOKUP($A23,'2019'!$AA$1:$BW$1,'2019'!$AA$2:$BW$2)</f>
        <v>1086</v>
      </c>
      <c r="I23" s="8">
        <f>LOOKUP($A23,'2018'!$AA$1:$BW$1,'2018'!$AA$2:$BW$2)</f>
        <v>1134</v>
      </c>
      <c r="J23" s="8">
        <f>LOOKUP($A23,'2017'!$AA$1:$BW$1,'2017'!$AA$2:$BW$2)</f>
        <v>1108</v>
      </c>
      <c r="K23" s="14">
        <f>LOOKUP($A23,'2016'!$AA$1:$BW$1,'2016'!$AA$2:$BW$2)</f>
        <v>1193</v>
      </c>
      <c r="L23" s="14">
        <f>LOOKUP($A23,'2015'!$AA$1:$BW$1,'2015'!$AA$2:$BW$2)</f>
        <v>1076</v>
      </c>
      <c r="M23" s="11">
        <f>LOOKUP($A23,'2014'!$AA$1:$BW$1,'2014'!$AA$2:$BW$2)</f>
        <v>1044</v>
      </c>
      <c r="N23" s="11">
        <f>LOOKUP($A23,'2013'!$AA$1:$BW$1,'2013'!$AA$2:$BW$2)</f>
        <v>1187</v>
      </c>
      <c r="O23" s="11">
        <f>LOOKUP($A23,'2012'!$AA$1:$BW$1,'2012'!$AA$2:$BW$2)</f>
        <v>1092</v>
      </c>
      <c r="P23" s="11">
        <f>LOOKUP($A23,'2011'!$AA$1:$BW$1,'2011'!$AA$2:$BW$2)</f>
        <v>1247</v>
      </c>
      <c r="Q23" s="11">
        <f>LOOKUP($A23,'2010'!$AA$1:$BW$1,'2010'!$AA$2:$BW$2)</f>
        <v>1092</v>
      </c>
    </row>
    <row r="24" spans="1:17" ht="13.5" customHeight="1">
      <c r="A24" t="s">
        <v>38</v>
      </c>
      <c r="B24" s="5">
        <f>LOOKUP($A24,'2025'!$AA$1:$BW$1,'2025'!$AA$2:$BW$2)</f>
        <v>965</v>
      </c>
      <c r="C24" s="8">
        <f>LOOKUP($A24,'2024'!$AA$1:$BW$1,'2024'!$AA$2:$BW$2)</f>
        <v>996</v>
      </c>
      <c r="D24" s="8">
        <f>LOOKUP($A24,'2023'!$AA$1:$BW$1,'2023'!$AA$2:$BW$2)</f>
        <v>1001</v>
      </c>
      <c r="E24" s="8">
        <f>LOOKUP($A24,'2022'!$AA$1:$BW$1,'2022'!$AA$2:$BW$2)</f>
        <v>1057</v>
      </c>
      <c r="F24" s="8">
        <f>LOOKUP($A24,'2021'!$AA$1:$BW$1,'2021'!$AA$2:$BW$2)</f>
        <v>924</v>
      </c>
      <c r="G24" s="8">
        <f>LOOKUP($A24,'2020'!$AA$1:$BW$1,'2020'!$AA$2:$BW$2)</f>
        <v>993</v>
      </c>
      <c r="H24" s="8">
        <f>LOOKUP($A24,'2019'!$AA$1:$BW$1,'2019'!$AA$2:$BW$2)</f>
        <v>984</v>
      </c>
      <c r="I24" s="8">
        <f>LOOKUP($A24,'2018'!$AA$1:$BW$1,'2018'!$AA$2:$BW$2)</f>
        <v>1049</v>
      </c>
      <c r="J24" s="8">
        <f>LOOKUP($A24,'2017'!$AA$1:$BW$1,'2017'!$AA$2:$BW$2)</f>
        <v>1095</v>
      </c>
      <c r="K24" s="14">
        <f>LOOKUP($A24,'2016'!$AA$1:$BW$1,'2016'!$AA$2:$BW$2)</f>
        <v>1002</v>
      </c>
      <c r="L24" s="14">
        <f>LOOKUP($A24,'2015'!$AA$1:$BW$1,'2015'!$AA$2:$BW$2)</f>
        <v>861</v>
      </c>
      <c r="M24" s="11">
        <f>LOOKUP($A24,'2014'!$AA$1:$BW$1,'2014'!$AA$2:$BW$2)</f>
        <v>995</v>
      </c>
      <c r="N24" s="11">
        <f>LOOKUP($A24,'2013'!$AA$1:$BW$1,'2013'!$AA$2:$BW$2)</f>
        <v>920</v>
      </c>
      <c r="O24" s="11">
        <f>LOOKUP($A24,'2012'!$AA$1:$BW$1,'2012'!$AA$2:$BW$2)</f>
        <v>1066</v>
      </c>
      <c r="P24" s="11">
        <f>LOOKUP($A24,'2011'!$AA$1:$BW$1,'2011'!$AA$2:$BW$2)</f>
        <v>1066</v>
      </c>
      <c r="Q24" s="11">
        <f>LOOKUP($A24,'2010'!$AA$1:$BW$1,'2010'!$AA$2:$BW$2)</f>
        <v>1033</v>
      </c>
    </row>
    <row r="25" spans="1:17" ht="13.5" customHeight="1">
      <c r="A25" t="s">
        <v>39</v>
      </c>
      <c r="B25" s="5">
        <f>LOOKUP($A25,'2025'!$AA$1:$BW$1,'2025'!$AA$2:$BW$2)</f>
        <v>889</v>
      </c>
      <c r="C25" s="8">
        <f>LOOKUP($A25,'2024'!$AA$1:$BW$1,'2024'!$AA$2:$BW$2)</f>
        <v>927</v>
      </c>
      <c r="D25" s="8">
        <f>LOOKUP($A25,'2023'!$AA$1:$BW$1,'2023'!$AA$2:$BW$2)</f>
        <v>1129</v>
      </c>
      <c r="E25" s="8">
        <f>LOOKUP($A25,'2022'!$AA$1:$BW$1,'2022'!$AA$2:$BW$2)</f>
        <v>909</v>
      </c>
      <c r="F25" s="8">
        <f>LOOKUP($A25,'2021'!$AA$1:$BW$1,'2021'!$AA$2:$BW$2)</f>
        <v>852</v>
      </c>
      <c r="G25" s="8">
        <f>LOOKUP($A25,'2020'!$AA$1:$BW$1,'2020'!$AA$2:$BW$2)</f>
        <v>745</v>
      </c>
      <c r="H25" s="8">
        <f>LOOKUP($A25,'2019'!$AA$1:$BW$1,'2019'!$AA$2:$BW$2)</f>
        <v>731</v>
      </c>
      <c r="I25" s="8">
        <f>LOOKUP($A25,'2018'!$AA$1:$BW$1,'2018'!$AA$2:$BW$2)</f>
        <v>853</v>
      </c>
      <c r="J25" s="8">
        <f>LOOKUP($A25,'2017'!$AA$1:$BW$1,'2017'!$AA$2:$BW$2)</f>
        <v>915</v>
      </c>
      <c r="K25" s="14">
        <f>LOOKUP($A25,'2016'!$AA$1:$BW$1,'2016'!$AA$2:$BW$2)</f>
        <v>1036</v>
      </c>
      <c r="L25" s="14">
        <f>LOOKUP($A25,'2015'!$AA$1:$BW$1,'2015'!$AA$2:$BW$2)</f>
        <v>1026</v>
      </c>
      <c r="M25" s="11">
        <f>LOOKUP($A25,'2014'!$AA$1:$BW$1,'2014'!$AA$2:$BW$2)</f>
        <v>1156</v>
      </c>
      <c r="N25" s="11">
        <f>LOOKUP($A25,'2013'!$AA$1:$BW$1,'2013'!$AA$2:$BW$2)</f>
        <v>1179</v>
      </c>
      <c r="O25" s="11">
        <f>LOOKUP($A25,'2012'!$AA$1:$BW$1,'2012'!$AA$2:$BW$2)</f>
        <v>1234</v>
      </c>
      <c r="P25" s="11">
        <f>LOOKUP($A25,'2011'!$AA$1:$BW$1,'2011'!$AA$2:$BW$2)</f>
        <v>1254</v>
      </c>
      <c r="Q25" s="11">
        <f>LOOKUP($A25,'2010'!$AA$1:$BW$1,'2010'!$AA$2:$BW$2)</f>
        <v>1167</v>
      </c>
    </row>
    <row r="26" spans="1:17" ht="13.5" customHeight="1">
      <c r="A26" t="s">
        <v>40</v>
      </c>
      <c r="B26" s="5">
        <f>LOOKUP($A26,'2025'!$AA$1:$BW$1,'2025'!$AA$2:$BW$2)</f>
        <v>854</v>
      </c>
      <c r="C26" s="8">
        <f>LOOKUP($A26,'2024'!$AA$1:$BW$1,'2024'!$AA$2:$BW$2)</f>
        <v>858</v>
      </c>
      <c r="D26" s="8">
        <f>LOOKUP($A26,'2023'!$AA$1:$BW$1,'2023'!$AA$2:$BW$2)</f>
        <v>1026</v>
      </c>
      <c r="E26" s="8">
        <f>LOOKUP($A26,'2022'!$AA$1:$BW$1,'2022'!$AA$2:$BW$2)</f>
        <v>1155</v>
      </c>
      <c r="F26" s="8">
        <f>LOOKUP($A26,'2021'!$AA$1:$BW$1,'2021'!$AA$2:$BW$2)</f>
        <v>1268</v>
      </c>
      <c r="G26" s="8">
        <f>LOOKUP($A26,'2020'!$AA$1:$BW$1,'2020'!$AA$2:$BW$2)</f>
        <v>1096</v>
      </c>
      <c r="H26" s="8">
        <f>LOOKUP($A26,'2019'!$AA$1:$BW$1,'2019'!$AA$2:$BW$2)</f>
        <v>1278</v>
      </c>
      <c r="I26" s="8">
        <f>LOOKUP($A26,'2018'!$AA$1:$BW$1,'2018'!$AA$2:$BW$2)</f>
        <v>1381</v>
      </c>
      <c r="J26" s="8">
        <f>LOOKUP($A26,'2017'!$AA$1:$BW$1,'2017'!$AA$2:$BW$2)</f>
        <v>1398</v>
      </c>
      <c r="K26" s="14">
        <f>LOOKUP($A26,'2016'!$AA$1:$BW$1,'2016'!$AA$2:$BW$2)</f>
        <v>1227</v>
      </c>
      <c r="L26" s="14">
        <f>LOOKUP($A26,'2015'!$AA$1:$BW$1,'2015'!$AA$2:$BW$2)</f>
        <v>1267</v>
      </c>
      <c r="M26" s="11">
        <f>LOOKUP($A26,'2014'!$AA$1:$BW$1,'2014'!$AA$2:$BW$2)</f>
        <v>1088</v>
      </c>
      <c r="N26" s="11">
        <f>LOOKUP($A26,'2013'!$AA$1:$BW$1,'2013'!$AA$2:$BW$2)</f>
        <v>1082</v>
      </c>
      <c r="O26" s="11">
        <f>LOOKUP($A26,'2012'!$AA$1:$BW$1,'2012'!$AA$2:$BW$2)</f>
        <v>1102</v>
      </c>
      <c r="P26" s="11">
        <f>LOOKUP($A26,'2011'!$AA$1:$BW$1,'2011'!$AA$2:$BW$2)</f>
        <v>1117</v>
      </c>
      <c r="Q26" s="11">
        <f>LOOKUP($A26,'2010'!$AA$1:$BW$1,'2010'!$AA$2:$BW$2)</f>
        <v>1067</v>
      </c>
    </row>
    <row r="27" spans="1:17" ht="13.5" customHeight="1">
      <c r="A27" t="s">
        <v>41</v>
      </c>
      <c r="B27" s="5">
        <f>LOOKUP($A27,'2025'!$AA$1:$BW$1,'2025'!$AA$2:$BW$2)</f>
        <v>829</v>
      </c>
      <c r="C27" s="8">
        <f>LOOKUP($A27,'2024'!$AA$1:$BW$1,'2024'!$AA$2:$BW$2)</f>
        <v>863</v>
      </c>
      <c r="D27" s="8">
        <f>LOOKUP($A27,'2023'!$AA$1:$BW$1,'2023'!$AA$2:$BW$2)</f>
        <v>775</v>
      </c>
      <c r="E27" s="8">
        <f>LOOKUP($A27,'2022'!$AA$1:$BW$1,'2022'!$AA$2:$BW$2)</f>
        <v>725</v>
      </c>
      <c r="F27" s="8">
        <f>LOOKUP($A27,'2021'!$AA$1:$BW$1,'2021'!$AA$2:$BW$2)</f>
        <v>817</v>
      </c>
      <c r="G27" s="8">
        <f>LOOKUP($A27,'2020'!$AA$1:$BW$1,'2020'!$AA$2:$BW$2)</f>
        <v>590</v>
      </c>
      <c r="H27" s="8">
        <f>LOOKUP($A27,'2019'!$AA$1:$BW$1,'2019'!$AA$2:$BW$2)</f>
        <v>588</v>
      </c>
      <c r="I27" s="8">
        <f>LOOKUP($A27,'2018'!$AA$1:$BW$1,'2018'!$AA$2:$BW$2)</f>
        <v>558</v>
      </c>
      <c r="J27" s="8">
        <f>LOOKUP($A27,'2017'!$AA$1:$BW$1,'2017'!$AA$2:$BW$2)</f>
        <v>726</v>
      </c>
      <c r="K27" s="14">
        <f>LOOKUP($A27,'2016'!$AA$1:$BW$1,'2016'!$AA$2:$BW$2)</f>
        <v>777</v>
      </c>
      <c r="L27" s="14">
        <f>LOOKUP($A27,'2015'!$AA$1:$BW$1,'2015'!$AA$2:$BW$2)</f>
        <v>945</v>
      </c>
      <c r="M27" s="11">
        <f>LOOKUP($A27,'2014'!$AA$1:$BW$1,'2014'!$AA$2:$BW$2)</f>
        <v>941</v>
      </c>
      <c r="N27" s="11">
        <f>LOOKUP($A27,'2013'!$AA$1:$BW$1,'2013'!$AA$2:$BW$2)</f>
        <v>1084</v>
      </c>
      <c r="O27" s="11">
        <f>LOOKUP($A27,'2012'!$AA$1:$BW$1,'2012'!$AA$2:$BW$2)</f>
        <v>1079</v>
      </c>
      <c r="P27" s="11">
        <f>LOOKUP($A27,'2011'!$AA$1:$BW$1,'2011'!$AA$2:$BW$2)</f>
        <v>1078</v>
      </c>
      <c r="Q27" s="11">
        <f>LOOKUP($A27,'2010'!$AA$1:$BW$1,'2010'!$AA$2:$BW$2)</f>
        <v>1097</v>
      </c>
    </row>
    <row r="28" spans="1:17" ht="13.5" customHeight="1">
      <c r="A28" t="s">
        <v>42</v>
      </c>
      <c r="B28" s="5">
        <f>LOOKUP($A28,'2025'!$AA$1:$BW$1,'2025'!$AA$2:$BW$2)</f>
        <v>833</v>
      </c>
      <c r="C28" s="8">
        <f>LOOKUP($A28,'2024'!$AA$1:$BW$1,'2024'!$AA$2:$BW$2)</f>
        <v>861</v>
      </c>
      <c r="D28" s="8">
        <f>LOOKUP($A28,'2023'!$AA$1:$BW$1,'2023'!$AA$2:$BW$2)</f>
        <v>787</v>
      </c>
      <c r="E28" s="8">
        <f>LOOKUP($A28,'2022'!$AA$1:$BW$1,'2022'!$AA$2:$BW$2)</f>
        <v>763</v>
      </c>
      <c r="F28" s="8">
        <f>LOOKUP($A28,'2021'!$AA$1:$BW$1,'2021'!$AA$2:$BW$2)</f>
        <v>682</v>
      </c>
      <c r="G28" s="8">
        <f>LOOKUP($A28,'2020'!$AA$1:$BW$1,'2020'!$AA$2:$BW$2)</f>
        <v>696</v>
      </c>
      <c r="H28" s="8">
        <f>LOOKUP($A28,'2019'!$AA$1:$BW$1,'2019'!$AA$2:$BW$2)</f>
        <v>835</v>
      </c>
      <c r="I28" s="8">
        <f>LOOKUP($A28,'2018'!$AA$1:$BW$1,'2018'!$AA$2:$BW$2)</f>
        <v>956</v>
      </c>
      <c r="J28" s="8">
        <f>LOOKUP($A28,'2017'!$AA$1:$BW$1,'2017'!$AA$2:$BW$2)</f>
        <v>1026</v>
      </c>
      <c r="K28" s="14">
        <f>LOOKUP($A28,'2016'!$AA$1:$BW$1,'2016'!$AA$2:$BW$2)</f>
        <v>1076</v>
      </c>
      <c r="L28" s="14">
        <f>LOOKUP($A28,'2015'!$AA$1:$BW$1,'2015'!$AA$2:$BW$2)</f>
        <v>1148</v>
      </c>
      <c r="M28" s="11">
        <f>LOOKUP($A28,'2014'!$AA$1:$BW$1,'2014'!$AA$2:$BW$2)</f>
        <v>1207</v>
      </c>
      <c r="N28" s="11">
        <f>LOOKUP($A28,'2013'!$AA$1:$BW$1,'2013'!$AA$2:$BW$2)</f>
        <v>1271</v>
      </c>
      <c r="O28" s="11">
        <f>LOOKUP($A28,'2012'!$AA$1:$BW$1,'2012'!$AA$2:$BW$2)</f>
        <v>1245</v>
      </c>
      <c r="P28" s="11">
        <f>LOOKUP($A28,'2011'!$AA$1:$BW$1,'2011'!$AA$2:$BW$2)</f>
        <v>1194</v>
      </c>
      <c r="Q28" s="11">
        <f>LOOKUP($A28,'2010'!$AA$1:$BW$1,'2010'!$AA$2:$BW$2)</f>
        <v>1116</v>
      </c>
    </row>
    <row r="29" spans="1:17" ht="13.5" customHeight="1">
      <c r="A29" t="s">
        <v>43</v>
      </c>
      <c r="B29" s="5">
        <f>LOOKUP($A29,'2025'!$AA$1:$BW$1,'2025'!$AA$2:$BW$2)</f>
        <v>794</v>
      </c>
      <c r="C29" s="8">
        <f>LOOKUP($A29,'2024'!$AA$1:$BW$1,'2024'!$AA$2:$BW$2)</f>
        <v>838</v>
      </c>
      <c r="D29" s="8">
        <f>LOOKUP($A29,'2023'!$AA$1:$BW$1,'2023'!$AA$2:$BW$2)</f>
        <v>1009</v>
      </c>
      <c r="E29" s="8">
        <f>LOOKUP($A29,'2022'!$AA$1:$BW$1,'2022'!$AA$2:$BW$2)</f>
        <v>1162</v>
      </c>
      <c r="F29" s="8">
        <f>LOOKUP($A29,'2021'!$AA$1:$BW$1,'2021'!$AA$2:$BW$2)</f>
        <v>1169</v>
      </c>
      <c r="G29" s="8">
        <f>LOOKUP($A29,'2020'!$AA$1:$BW$1,'2020'!$AA$2:$BW$2)</f>
        <v>1215</v>
      </c>
      <c r="H29" s="8">
        <f>LOOKUP($A29,'2019'!$AA$1:$BW$1,'2019'!$AA$2:$BW$2)</f>
        <v>1228</v>
      </c>
      <c r="I29" s="8">
        <f>LOOKUP($A29,'2018'!$AA$1:$BW$1,'2018'!$AA$2:$BW$2)</f>
        <v>1172</v>
      </c>
      <c r="J29" s="8">
        <f>LOOKUP($A29,'2017'!$AA$1:$BW$1,'2017'!$AA$2:$BW$2)</f>
        <v>1209</v>
      </c>
      <c r="K29" s="14">
        <f>LOOKUP($A29,'2016'!$AA$1:$BW$1,'2016'!$AA$2:$BW$2)</f>
        <v>1116</v>
      </c>
      <c r="L29" s="14">
        <f>LOOKUP($A29,'2015'!$AA$1:$BW$1,'2015'!$AA$2:$BW$2)</f>
        <v>1051</v>
      </c>
      <c r="M29" s="11">
        <f>LOOKUP($A29,'2014'!$AA$1:$BW$1,'2014'!$AA$2:$BW$2)</f>
        <v>1090</v>
      </c>
      <c r="N29" s="11">
        <f>LOOKUP($A29,'2013'!$AA$1:$BW$1,'2013'!$AA$2:$BW$2)</f>
        <v>1256</v>
      </c>
      <c r="O29" s="11">
        <f>LOOKUP($A29,'2012'!$AA$1:$BW$1,'2012'!$AA$2:$BW$2)</f>
        <v>1152</v>
      </c>
      <c r="P29" s="11">
        <f>LOOKUP($A29,'2011'!$AA$1:$BW$1,'2011'!$AA$2:$BW$2)</f>
        <v>933</v>
      </c>
      <c r="Q29" s="11">
        <f>LOOKUP($A29,'2010'!$AA$1:$BW$1,'2010'!$AA$2:$BW$2)</f>
        <v>1029</v>
      </c>
    </row>
    <row r="30" spans="1:17" ht="13.5" customHeight="1">
      <c r="A30" t="s">
        <v>44</v>
      </c>
      <c r="B30" s="5">
        <f>LOOKUP($A30,'2025'!$AA$1:$BW$1,'2025'!$AA$2:$BW$2)</f>
        <v>786</v>
      </c>
      <c r="C30" s="8">
        <f>LOOKUP($A30,'2024'!$AA$1:$BW$1,'2024'!$AA$2:$BW$2)</f>
        <v>741</v>
      </c>
      <c r="D30" s="8">
        <f>LOOKUP($A30,'2023'!$AA$1:$BW$1,'2023'!$AA$2:$BW$2)</f>
        <v>764</v>
      </c>
      <c r="E30" s="8">
        <f>LOOKUP($A30,'2022'!$AA$1:$BW$1,'2022'!$AA$2:$BW$2)</f>
        <v>915</v>
      </c>
      <c r="F30" s="8">
        <f>LOOKUP($A30,'2021'!$AA$1:$BW$1,'2021'!$AA$2:$BW$2)</f>
        <v>960</v>
      </c>
      <c r="G30" s="8">
        <f>LOOKUP($A30,'2020'!$AA$1:$BW$1,'2020'!$AA$2:$BW$2)</f>
        <v>970</v>
      </c>
      <c r="H30" s="8">
        <f>LOOKUP($A30,'2019'!$AA$1:$BW$1,'2019'!$AA$2:$BW$2)</f>
        <v>1097</v>
      </c>
      <c r="I30" s="8">
        <f>LOOKUP($A30,'2018'!$AA$1:$BW$1,'2018'!$AA$2:$BW$2)</f>
        <v>922</v>
      </c>
      <c r="J30" s="8">
        <f>LOOKUP($A30,'2017'!$AA$1:$BW$1,'2017'!$AA$2:$BW$2)</f>
        <v>735</v>
      </c>
      <c r="K30" s="14">
        <f>LOOKUP($A30,'2016'!$AA$1:$BW$1,'2016'!$AA$2:$BW$2)</f>
        <v>702</v>
      </c>
      <c r="L30" s="14">
        <f>LOOKUP($A30,'2015'!$AA$1:$BW$1,'2015'!$AA$2:$BW$2)</f>
        <v>665</v>
      </c>
      <c r="M30" s="11">
        <f>LOOKUP($A30,'2014'!$AA$1:$BW$1,'2014'!$AA$2:$BW$2)</f>
        <v>743</v>
      </c>
      <c r="N30" s="11">
        <f>LOOKUP($A30,'2013'!$AA$1:$BW$1,'2013'!$AA$2:$BW$2)</f>
        <v>858</v>
      </c>
      <c r="O30" s="11">
        <f>LOOKUP($A30,'2012'!$AA$1:$BW$1,'2012'!$AA$2:$BW$2)</f>
        <v>910</v>
      </c>
      <c r="P30" s="11">
        <f>LOOKUP($A30,'2011'!$AA$1:$BW$1,'2011'!$AA$2:$BW$2)</f>
        <v>854</v>
      </c>
      <c r="Q30" s="11">
        <f>LOOKUP($A30,'2010'!$AA$1:$BW$1,'2010'!$AA$2:$BW$2)</f>
        <v>862</v>
      </c>
    </row>
    <row r="31" spans="1:17" ht="13.5" customHeight="1">
      <c r="A31" t="s">
        <v>45</v>
      </c>
      <c r="B31" s="5">
        <f>LOOKUP($A31,'2025'!$AA$1:$BW$1,'2025'!$AA$2:$BW$2)</f>
        <v>752</v>
      </c>
      <c r="C31" s="8">
        <f>LOOKUP($A31,'2024'!$AA$1:$BW$1,'2024'!$AA$2:$BW$2)</f>
        <v>714</v>
      </c>
      <c r="D31" s="8">
        <f>LOOKUP($A31,'2023'!$AA$1:$BW$1,'2023'!$AA$2:$BW$2)</f>
        <v>897</v>
      </c>
      <c r="E31" s="8">
        <f>LOOKUP($A31,'2022'!$AA$1:$BW$1,'2022'!$AA$2:$BW$2)</f>
        <v>792</v>
      </c>
      <c r="F31" s="8">
        <f>LOOKUP($A31,'2021'!$AA$1:$BW$1,'2021'!$AA$2:$BW$2)</f>
        <v>886</v>
      </c>
      <c r="G31" s="8">
        <f>LOOKUP($A31,'2020'!$AA$1:$BW$1,'2020'!$AA$2:$BW$2)</f>
        <v>914</v>
      </c>
      <c r="H31" s="8">
        <f>LOOKUP($A31,'2019'!$AA$1:$BW$1,'2019'!$AA$2:$BW$2)</f>
        <v>863</v>
      </c>
      <c r="I31" s="8">
        <f>LOOKUP($A31,'2018'!$AA$1:$BW$1,'2018'!$AA$2:$BW$2)</f>
        <v>836</v>
      </c>
      <c r="J31" s="8">
        <f>LOOKUP($A31,'2017'!$AA$1:$BW$1,'2017'!$AA$2:$BW$2)</f>
        <v>773</v>
      </c>
      <c r="K31" s="14">
        <f>LOOKUP($A31,'2016'!$AA$1:$BW$1,'2016'!$AA$2:$BW$2)</f>
        <v>875</v>
      </c>
      <c r="L31" s="14">
        <f>LOOKUP($A31,'2015'!$AA$1:$BW$1,'2015'!$AA$2:$BW$2)</f>
        <v>904</v>
      </c>
      <c r="M31" s="11">
        <f>LOOKUP($A31,'2014'!$AA$1:$BW$1,'2014'!$AA$2:$BW$2)</f>
        <v>837</v>
      </c>
      <c r="N31" s="11">
        <f>LOOKUP($A31,'2013'!$AA$1:$BW$1,'2013'!$AA$2:$BW$2)</f>
        <v>959</v>
      </c>
      <c r="O31" s="11">
        <f>LOOKUP($A31,'2012'!$AA$1:$BW$1,'2012'!$AA$2:$BW$2)</f>
        <v>920</v>
      </c>
      <c r="P31" s="11">
        <f>LOOKUP($A31,'2011'!$AA$1:$BW$1,'2011'!$AA$2:$BW$2)</f>
        <v>928</v>
      </c>
      <c r="Q31" s="11">
        <f>LOOKUP($A31,'2010'!$AA$1:$BW$1,'2010'!$AA$2:$BW$2)</f>
        <v>1008</v>
      </c>
    </row>
    <row r="32" spans="1:17" ht="13.5" customHeight="1">
      <c r="A32" t="s">
        <v>46</v>
      </c>
      <c r="B32" s="5">
        <f>LOOKUP($A32,'2025'!$AA$1:$BW$1,'2025'!$AA$2:$BW$2)</f>
        <v>392</v>
      </c>
      <c r="C32" s="8">
        <f>LOOKUP($A32,'2024'!$AA$1:$BW$1,'2024'!$AA$2:$BW$2)</f>
        <v>429</v>
      </c>
      <c r="D32" s="8">
        <f>LOOKUP($A32,'2023'!$AA$1:$BW$1,'2023'!$AA$2:$BW$2)</f>
        <v>459</v>
      </c>
      <c r="E32" s="8">
        <f>LOOKUP($A32,'2022'!$AA$1:$BW$1,'2022'!$AA$2:$BW$2)</f>
        <v>546</v>
      </c>
      <c r="F32" s="8">
        <f>LOOKUP($A32,'2021'!$AA$1:$BW$1,'2021'!$AA$2:$BW$2)</f>
        <v>562</v>
      </c>
      <c r="G32" s="8">
        <f>LOOKUP($A32,'2020'!$AA$1:$BW$1,'2020'!$AA$2:$BW$2)</f>
        <v>681</v>
      </c>
      <c r="H32" s="8">
        <f>LOOKUP($A32,'2019'!$AA$1:$BW$1,'2019'!$AA$2:$BW$2)</f>
        <v>625</v>
      </c>
      <c r="I32" s="8">
        <f>LOOKUP($A32,'2018'!$AA$1:$BW$1,'2018'!$AA$2:$BW$2)</f>
        <v>574</v>
      </c>
      <c r="J32" s="8">
        <f>LOOKUP($A32,'2017'!$AA$1:$BW$1,'2017'!$AA$2:$BW$2)</f>
        <v>607</v>
      </c>
      <c r="K32" s="14">
        <f>LOOKUP($A32,'2016'!$AA$1:$BW$1,'2016'!$AA$2:$BW$2)</f>
        <v>646</v>
      </c>
      <c r="L32" s="14">
        <f>LOOKUP($A32,'2015'!$AA$1:$BW$1,'2015'!$AA$2:$BW$2)</f>
        <v>757</v>
      </c>
      <c r="M32" s="11">
        <f>LOOKUP($A32,'2014'!$AA$1:$BW$1,'2014'!$AA$2:$BW$2)</f>
        <v>895</v>
      </c>
      <c r="N32" s="11">
        <f>LOOKUP($A32,'2013'!$AA$1:$BW$1,'2013'!$AA$2:$BW$2)</f>
        <v>919</v>
      </c>
      <c r="O32" s="11">
        <f>LOOKUP($A32,'2012'!$AA$1:$BW$1,'2012'!$AA$2:$BW$2)</f>
        <v>1043</v>
      </c>
      <c r="P32" s="11">
        <f>LOOKUP($A32,'2011'!$AA$1:$BW$1,'2011'!$AA$2:$BW$2)</f>
        <v>1047</v>
      </c>
      <c r="Q32" s="11">
        <f>LOOKUP($A32,'2010'!$AA$1:$BW$1,'2010'!$AA$2:$BW$2)</f>
        <v>960</v>
      </c>
    </row>
    <row r="33" spans="1:17" ht="13.5" customHeight="1">
      <c r="A33" t="s">
        <v>47</v>
      </c>
      <c r="B33" s="5">
        <f>LOOKUP($A33,'2025'!$AA$1:$BW$1,'2025'!$AA$2:$BW$2)</f>
        <v>359</v>
      </c>
      <c r="C33" s="8">
        <f>LOOKUP($A33,'2024'!$AA$1:$BW$1,'2024'!$AA$2:$BW$2)</f>
        <v>377</v>
      </c>
      <c r="D33" s="8">
        <f>LOOKUP($A33,'2023'!$AA$1:$BW$1,'2023'!$AA$2:$BW$2)</f>
        <v>424</v>
      </c>
      <c r="E33" s="8">
        <f>LOOKUP($A33,'2022'!$AA$1:$BW$1,'2022'!$AA$2:$BW$2)</f>
        <v>356</v>
      </c>
      <c r="F33" s="8">
        <f>LOOKUP($A33,'2021'!$AA$1:$BW$1,'2021'!$AA$2:$BW$2)</f>
        <v>356</v>
      </c>
      <c r="G33" s="8">
        <f>LOOKUP($A33,'2020'!$AA$1:$BW$1,'2020'!$AA$2:$BW$2)</f>
        <v>420</v>
      </c>
      <c r="H33" s="8">
        <f>LOOKUP($A33,'2019'!$AA$1:$BW$1,'2019'!$AA$2:$BW$2)</f>
        <v>436</v>
      </c>
      <c r="I33" s="8">
        <f>LOOKUP($A33,'2018'!$AA$1:$BW$1,'2018'!$AA$2:$BW$2)</f>
        <v>478</v>
      </c>
      <c r="J33" s="8">
        <f>LOOKUP($A33,'2017'!$AA$1:$BW$1,'2017'!$AA$2:$BW$2)</f>
        <v>525</v>
      </c>
      <c r="K33" s="14">
        <f>LOOKUP($A33,'2016'!$AA$1:$BW$1,'2016'!$AA$2:$BW$2)</f>
        <v>585</v>
      </c>
      <c r="L33" s="14">
        <f>LOOKUP($A33,'2015'!$AA$1:$BW$1,'2015'!$AA$2:$BW$2)</f>
        <v>636</v>
      </c>
      <c r="M33" s="11">
        <f>LOOKUP($A33,'2014'!$AA$1:$BW$1,'2014'!$AA$2:$BW$2)</f>
        <v>685</v>
      </c>
      <c r="N33" s="11">
        <f>LOOKUP($A33,'2013'!$AA$1:$BW$1,'2013'!$AA$2:$BW$2)</f>
        <v>546</v>
      </c>
      <c r="O33" s="11">
        <f>LOOKUP($A33,'2012'!$AA$1:$BW$1,'2012'!$AA$2:$BW$2)</f>
        <v>589</v>
      </c>
      <c r="P33" s="11">
        <f>LOOKUP($A33,'2011'!$AA$1:$BW$1,'2011'!$AA$2:$BW$2)</f>
        <v>562</v>
      </c>
      <c r="Q33" s="11">
        <f>LOOKUP($A33,'2010'!$AA$1:$BW$1,'2010'!$AA$2:$BW$2)</f>
        <v>653</v>
      </c>
    </row>
    <row r="34" spans="1:17" ht="13.5" customHeight="1">
      <c r="A34" s="16" t="s">
        <v>48</v>
      </c>
      <c r="B34" s="5">
        <f>LOOKUP($A34,'2025'!$AA$1:$BW$1,'2025'!$AA$2:$BW$2)</f>
        <v>265</v>
      </c>
      <c r="C34" s="8">
        <f>LOOKUP($A34,'2024'!$AA$1:$BW$1,'2024'!$AA$2:$BW$2)</f>
        <v>265</v>
      </c>
      <c r="D34" s="8">
        <f>LOOKUP($A34,'2023'!$AA$1:$BW$1,'2023'!$AA$2:$BW$2)</f>
        <v>246</v>
      </c>
      <c r="E34" s="8">
        <f>LOOKUP($A34,'2022'!$AA$1:$BW$1,'2022'!$AA$2:$BW$2)</f>
        <v>260</v>
      </c>
      <c r="F34" s="8">
        <f>LOOKUP($A34,'2021'!$AA$1:$BW$1,'2021'!$AA$2:$BW$2)</f>
        <v>260</v>
      </c>
      <c r="G34" s="8">
        <f>LOOKUP($A34,'2020'!$AA$1:$BW$1,'2020'!$AA$2:$BW$2)</f>
        <v>260</v>
      </c>
      <c r="H34" s="8">
        <f>LOOKUP($A34,'2019'!$AA$1:$BW$1,'2019'!$AA$2:$BW$2)</f>
        <v>260</v>
      </c>
      <c r="I34" s="8">
        <f>LOOKUP($A34,'2018'!$AA$1:$BW$1,'2018'!$AA$2:$BW$2)</f>
        <v>270</v>
      </c>
      <c r="J34" s="8">
        <f>LOOKUP($A34,'2017'!$AA$1:$BW$1,'2017'!$AA$2:$BW$2)</f>
        <v>274</v>
      </c>
      <c r="K34" s="14">
        <f>LOOKUP($A34,'2016'!$AA$1:$BW$1,'2016'!$AA$2:$BW$2)</f>
        <v>274</v>
      </c>
      <c r="L34" s="17">
        <f>LOOKUP($A34,'2015'!$AA$1:$BW$1,'2015'!$AA$2:$BW$2)</f>
        <v>276</v>
      </c>
      <c r="M34" s="18">
        <f>LOOKUP($A34,'2014'!$AA$1:$BW$1,'2014'!$AA$2:$BW$2)</f>
        <v>276</v>
      </c>
      <c r="N34" s="18">
        <f>LOOKUP($A34,'2013'!$AA$1:$BW$1,'2013'!$AA$2:$BW$2)</f>
        <v>289</v>
      </c>
      <c r="O34" s="18">
        <f>LOOKUP($A34,'2012'!$AA$1:$BW$1,'2012'!$AA$2:$BW$2)</f>
        <v>295</v>
      </c>
      <c r="P34" s="18">
        <f>LOOKUP($A34,'2011'!$AA$1:$BW$1,'2011'!$AA$2:$BW$2)</f>
        <v>298</v>
      </c>
      <c r="Q34" s="11">
        <f>LOOKUP($A34,'2010'!$AA$1:$BW$1,'2010'!$AA$2:$BW$2)</f>
        <v>299</v>
      </c>
    </row>
    <row r="35" spans="1:17" ht="13.5" hidden="1" customHeight="1">
      <c r="A35" s="19" t="s">
        <v>49</v>
      </c>
      <c r="B35" s="20"/>
      <c r="C35" s="21">
        <f>LOOKUP($A35,'2015'!$AA$1:$BW$1,'2015'!$AA$2:$BW$2)</f>
        <v>212</v>
      </c>
      <c r="D35" s="21">
        <f>LOOKUP($A35,'2015'!$AA$1:$BW$1,'2015'!$AA$2:$BW$2)</f>
        <v>212</v>
      </c>
      <c r="E35" s="21">
        <f>LOOKUP($A35,'2015'!$AA$1:$BW$1,'2015'!$AA$2:$BW$2)</f>
        <v>212</v>
      </c>
      <c r="F35" s="21">
        <f>LOOKUP($A35,'2015'!$AA$1:$BW$1,'2015'!$AA$2:$BW$2)</f>
        <v>212</v>
      </c>
      <c r="G35" s="21">
        <f>LOOKUP($A35,'2015'!$AA$1:$BW$1,'2015'!$AA$2:$BW$2)</f>
        <v>212</v>
      </c>
      <c r="H35" s="21">
        <f>LOOKUP($A35,'2015'!$AA$1:$BW$1,'2015'!$AA$2:$BW$2)</f>
        <v>212</v>
      </c>
      <c r="I35" s="21">
        <f>LOOKUP($A35,'2015'!$AA$1:$BW$1,'2015'!$AA$2:$BW$2)</f>
        <v>212</v>
      </c>
      <c r="J35" s="21">
        <f>LOOKUP($A35,'2015'!$AA$1:$BW$1,'2015'!$AA$2:$BW$2)</f>
        <v>212</v>
      </c>
      <c r="K35" s="17">
        <f>LOOKUP($A35,'2016'!$AA$1:$BW$1,'2016'!$AA$2:$BW$2)</f>
        <v>212</v>
      </c>
      <c r="L35" s="17">
        <f>LOOKUP($A35,'2015'!$AA$1:$BW$1,'2015'!$AA$2:$BW$2)</f>
        <v>212</v>
      </c>
      <c r="M35" s="22">
        <f>LOOKUP($A35,'2014'!$AA$1:$BW$1,'2014'!$AA$2:$BW$2)</f>
        <v>212</v>
      </c>
      <c r="N35" s="22">
        <f>LOOKUP($A35,'2013'!$AA$1:$BW$1,'2013'!$AA$2:$BW$2)</f>
        <v>212</v>
      </c>
      <c r="O35" s="18">
        <f>LOOKUP($A35,'2012'!$AA$1:$BW$1,'2012'!$AA$2:$BW$2)</f>
        <v>267</v>
      </c>
      <c r="P35" s="18">
        <f>LOOKUP($A35,'2011'!$AA$1:$BW$1,'2011'!$AA$2:$BW$2)</f>
        <v>314</v>
      </c>
      <c r="Q35" s="18">
        <f>LOOKUP($A35,'2011'!$AA$1:$BW$1,'2011'!$AA$2:$BW$2)</f>
        <v>314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H193"/>
  <sheetViews>
    <sheetView tabSelected="1" workbookViewId="0">
      <pane ySplit="1" topLeftCell="A3" activePane="bottomLeft" state="frozen"/>
      <selection pane="bottomLeft" activeCell="A3" sqref="A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1" width="11.5546875" customWidth="1"/>
    <col min="22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24" t="s">
        <v>52</v>
      </c>
      <c r="E1" s="25" t="s">
        <v>53</v>
      </c>
      <c r="F1" s="26" t="s">
        <v>54</v>
      </c>
      <c r="G1" s="26" t="s">
        <v>55</v>
      </c>
      <c r="H1" s="26" t="s">
        <v>56</v>
      </c>
      <c r="I1" s="4"/>
      <c r="J1" s="27" t="s">
        <v>57</v>
      </c>
      <c r="K1" s="25" t="s">
        <v>53</v>
      </c>
      <c r="L1" s="26" t="s">
        <v>54</v>
      </c>
      <c r="M1" s="26" t="s">
        <v>55</v>
      </c>
      <c r="N1" s="2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4" t="s">
        <v>61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29"/>
      <c r="B2" s="30"/>
      <c r="C2" s="30"/>
      <c r="D2" s="31"/>
      <c r="E2" s="32"/>
      <c r="F2" s="33"/>
      <c r="G2" s="33"/>
      <c r="H2" s="33"/>
      <c r="I2" s="30"/>
      <c r="J2" s="34"/>
      <c r="K2" s="32"/>
      <c r="L2" s="33"/>
      <c r="M2" s="33"/>
      <c r="N2" s="33"/>
      <c r="O2" s="30"/>
      <c r="P2" s="30"/>
      <c r="Q2" s="30"/>
      <c r="R2" s="30"/>
      <c r="S2" s="30"/>
      <c r="T2" s="30"/>
      <c r="U2" s="35"/>
      <c r="V2" s="30"/>
      <c r="W2" s="30"/>
      <c r="X2" s="30"/>
      <c r="Y2" s="30"/>
      <c r="Z2" s="36" t="s">
        <v>64</v>
      </c>
      <c r="AA2" s="37">
        <f>LOOKUP(9.999E+307,'2023'!AA:AA)</f>
        <v>1091</v>
      </c>
      <c r="AB2" s="37">
        <f>LOOKUP(9.999E+307,'2023'!AB:AB)</f>
        <v>1745</v>
      </c>
      <c r="AC2" s="37">
        <f>LOOKUP(9.999E+307,'2023'!AC:AC)</f>
        <v>741</v>
      </c>
      <c r="AD2" s="37">
        <f>LOOKUP(9.999E+307,'2023'!AD:AD)</f>
        <v>1349</v>
      </c>
      <c r="AE2" s="37">
        <f>LOOKUP(9.999E+307,'2023'!AE:AE)</f>
        <v>1270</v>
      </c>
      <c r="AF2" s="37">
        <f>LOOKUP(9.999E+307,'2023'!AF:AF)</f>
        <v>1529</v>
      </c>
      <c r="AG2" s="37">
        <f>LOOKUP(9.999E+307,'2023'!AG:AG)</f>
        <v>1813</v>
      </c>
      <c r="AH2" s="37">
        <f>LOOKUP(9.999E+307,'2023'!AH:AH)</f>
        <v>1514</v>
      </c>
      <c r="AI2" s="37">
        <f>LOOKUP(9.999E+307,'2023'!AI:AI)</f>
        <v>1353</v>
      </c>
      <c r="AJ2" s="37">
        <f>LOOKUP(9.999E+307,'2023'!AJ:AJ)</f>
        <v>2047</v>
      </c>
      <c r="AK2" s="37">
        <f>LOOKUP(9.999E+307,'2023'!AK:AK)</f>
        <v>1032</v>
      </c>
      <c r="AL2" s="37">
        <f>LOOKUP(9.999E+307,'2023'!AL:AL)</f>
        <v>1800</v>
      </c>
      <c r="AM2" s="37">
        <f>LOOKUP(9.999E+307,'2023'!AM:AM)</f>
        <v>2000</v>
      </c>
      <c r="AN2" s="37">
        <f>LOOKUP(9.999E+307,'2023'!AN:AN)</f>
        <v>1468</v>
      </c>
      <c r="AO2" s="37">
        <f>LOOKUP(9.999E+307,'2023'!AO:AO)</f>
        <v>212</v>
      </c>
      <c r="AP2" s="37">
        <f>LOOKUP(9.999E+307,'2023'!AP:AP)</f>
        <v>1041</v>
      </c>
      <c r="AQ2" s="37">
        <f>LOOKUP(9.999E+307,'2023'!AQ:AQ)</f>
        <v>714</v>
      </c>
      <c r="AR2" s="37">
        <f>LOOKUP(9.999E+307,'2023'!AR:AR)</f>
        <v>927</v>
      </c>
      <c r="AS2" s="37">
        <f>LOOKUP(9.999E+307,'2023'!AS:AS)</f>
        <v>377</v>
      </c>
      <c r="AT2" s="37">
        <f>LOOKUP(9.999E+307,'2023'!AT:AT)</f>
        <v>838</v>
      </c>
      <c r="AU2" s="37">
        <f>LOOKUP(9.999E+307,'2023'!AU:AU)</f>
        <v>1241</v>
      </c>
      <c r="AV2" s="37">
        <f>LOOKUP(9.999E+307,'2023'!AV:AV)</f>
        <v>1803</v>
      </c>
      <c r="AW2" s="37">
        <f>LOOKUP(9.999E+307,'2023'!AW:AW)</f>
        <v>1444</v>
      </c>
      <c r="AX2" s="37">
        <f>LOOKUP(9.999E+307,'2023'!AX:AX)</f>
        <v>1663</v>
      </c>
      <c r="AY2" s="37">
        <f>LOOKUP(9.999E+307,'2023'!AY:AY)</f>
        <v>265</v>
      </c>
      <c r="AZ2" s="37">
        <f>LOOKUP(9.999E+307,'2023'!AZ:AZ)</f>
        <v>996</v>
      </c>
      <c r="BA2" s="37">
        <f>LOOKUP(9.999E+307,'2023'!BA:BA)</f>
        <v>1610</v>
      </c>
      <c r="BB2" s="37">
        <f>LOOKUP(9.999E+307,'2023'!BB:BB)</f>
        <v>1002</v>
      </c>
      <c r="BC2" s="37">
        <f>LOOKUP(9.999E+307,'2023'!BC:BC)</f>
        <v>858</v>
      </c>
      <c r="BD2" s="37">
        <f>LOOKUP(9.999E+307,'2023'!BD:BD)</f>
        <v>1723</v>
      </c>
      <c r="BE2" s="37">
        <f>LOOKUP(9.999E+307,'2023'!BE:BE)</f>
        <v>429</v>
      </c>
      <c r="BF2" s="37">
        <f>LOOKUP(9.999E+307,'2023'!BF:BF)</f>
        <v>1301</v>
      </c>
      <c r="BG2" s="37">
        <f>LOOKUP(9.999E+307,'2023'!BG:BG)</f>
        <v>861</v>
      </c>
      <c r="BH2" s="37">
        <f>LOOKUP(9.999E+307,'2023'!BH:BH)</f>
        <v>863</v>
      </c>
    </row>
    <row r="3" spans="1:60" ht="13.5" customHeight="1">
      <c r="A3" s="38">
        <v>45318</v>
      </c>
      <c r="B3" s="39" t="s">
        <v>65</v>
      </c>
      <c r="C3" s="40"/>
      <c r="D3" s="41" t="s">
        <v>17</v>
      </c>
      <c r="E3" s="42">
        <f t="shared" ref="E3:E66" si="0">HLOOKUP(D3,AA$1:BX$10075,ROW()-1,FALSE)</f>
        <v>2047</v>
      </c>
      <c r="F3" s="43">
        <v>1</v>
      </c>
      <c r="G3" s="43">
        <v>14</v>
      </c>
      <c r="H3" s="44">
        <f t="shared" ref="H3:H66" si="1">3*F3+G3</f>
        <v>17</v>
      </c>
      <c r="I3" s="40"/>
      <c r="J3" s="45" t="s">
        <v>23</v>
      </c>
      <c r="K3" s="42">
        <f t="shared" ref="K3:K66" si="2">HLOOKUP(J3,AA$1:BX$10075,ROW()-1,FALSE)</f>
        <v>1663</v>
      </c>
      <c r="L3" s="46">
        <v>3</v>
      </c>
      <c r="M3" s="46">
        <v>9</v>
      </c>
      <c r="N3" s="44">
        <f t="shared" ref="N3:N66" si="3">3*L3+M3</f>
        <v>18</v>
      </c>
      <c r="O3" s="40"/>
      <c r="P3" s="39" t="s">
        <v>66</v>
      </c>
      <c r="Q3" s="40"/>
      <c r="R3">
        <f>MIN(Rules!$E$2,(MAX(H3/N3,N3/H3)))</f>
        <v>1.0588235294117647</v>
      </c>
      <c r="S3">
        <f>VLOOKUP(B3,Rules!A:B,2,FALSE)</f>
        <v>45</v>
      </c>
      <c r="T3" s="40"/>
      <c r="U3" s="47">
        <f>1/(10^(-1*(E3+(IF(P3="Y",Rules!$I$2,0))-K3)/Rules!$E$12)+1)</f>
        <v>0.92122879246152023</v>
      </c>
      <c r="V3">
        <f t="shared" ref="V3:V37" si="4">ROUND(IF(H3&gt;N3,(S3*R3*(1-U3)),IF(H3&lt;N3,(S3*R3*(0-U3)),S3*R3*(0.5-U3))),0)</f>
        <v>-44</v>
      </c>
      <c r="W3">
        <f t="shared" ref="W3:W37" si="5">-1*V3</f>
        <v>44</v>
      </c>
      <c r="Z3" s="48"/>
      <c r="AA3" s="11">
        <f t="shared" ref="AA3:BH3" si="6">IF($D3=AA$1,$E3+$V3,(IF($J3=AA$1,$K3+$W3,AA2)))</f>
        <v>1091</v>
      </c>
      <c r="AB3" s="11">
        <f t="shared" si="6"/>
        <v>1745</v>
      </c>
      <c r="AC3" s="11">
        <f t="shared" si="6"/>
        <v>741</v>
      </c>
      <c r="AD3" s="11">
        <f t="shared" si="6"/>
        <v>1349</v>
      </c>
      <c r="AE3" s="11">
        <f t="shared" si="6"/>
        <v>1270</v>
      </c>
      <c r="AF3" s="11">
        <f t="shared" si="6"/>
        <v>1529</v>
      </c>
      <c r="AG3" s="11">
        <f t="shared" si="6"/>
        <v>1813</v>
      </c>
      <c r="AH3" s="11">
        <f t="shared" si="6"/>
        <v>1514</v>
      </c>
      <c r="AI3" s="11">
        <f t="shared" si="6"/>
        <v>1353</v>
      </c>
      <c r="AJ3" s="11">
        <f t="shared" si="6"/>
        <v>2003</v>
      </c>
      <c r="AK3" s="11">
        <f t="shared" si="6"/>
        <v>1032</v>
      </c>
      <c r="AL3" s="11">
        <f t="shared" si="6"/>
        <v>1800</v>
      </c>
      <c r="AM3" s="11">
        <f t="shared" si="6"/>
        <v>2000</v>
      </c>
      <c r="AN3" s="11">
        <f t="shared" si="6"/>
        <v>1468</v>
      </c>
      <c r="AO3" s="11">
        <f t="shared" si="6"/>
        <v>212</v>
      </c>
      <c r="AP3" s="11">
        <f t="shared" si="6"/>
        <v>1041</v>
      </c>
      <c r="AQ3" s="11">
        <f t="shared" si="6"/>
        <v>714</v>
      </c>
      <c r="AR3" s="11">
        <f t="shared" si="6"/>
        <v>927</v>
      </c>
      <c r="AS3" s="11">
        <f t="shared" si="6"/>
        <v>377</v>
      </c>
      <c r="AT3" s="11">
        <f t="shared" si="6"/>
        <v>838</v>
      </c>
      <c r="AU3" s="11">
        <f t="shared" si="6"/>
        <v>1241</v>
      </c>
      <c r="AV3" s="11">
        <f t="shared" si="6"/>
        <v>1803</v>
      </c>
      <c r="AW3" s="11">
        <f t="shared" si="6"/>
        <v>1444</v>
      </c>
      <c r="AX3" s="11">
        <f t="shared" si="6"/>
        <v>1707</v>
      </c>
      <c r="AY3" s="11">
        <f t="shared" si="6"/>
        <v>265</v>
      </c>
      <c r="AZ3" s="11">
        <f t="shared" si="6"/>
        <v>996</v>
      </c>
      <c r="BA3" s="11">
        <f t="shared" si="6"/>
        <v>1610</v>
      </c>
      <c r="BB3" s="11">
        <f t="shared" si="6"/>
        <v>1002</v>
      </c>
      <c r="BC3" s="11">
        <f t="shared" si="6"/>
        <v>858</v>
      </c>
      <c r="BD3" s="11">
        <f t="shared" si="6"/>
        <v>1723</v>
      </c>
      <c r="BE3" s="11">
        <f t="shared" si="6"/>
        <v>429</v>
      </c>
      <c r="BF3" s="11">
        <f t="shared" si="6"/>
        <v>1301</v>
      </c>
      <c r="BG3" s="11">
        <f t="shared" si="6"/>
        <v>861</v>
      </c>
      <c r="BH3" s="11">
        <f t="shared" si="6"/>
        <v>863</v>
      </c>
    </row>
    <row r="4" spans="1:60" ht="13.5" customHeight="1">
      <c r="A4" s="38">
        <v>45318</v>
      </c>
      <c r="B4" s="39" t="s">
        <v>65</v>
      </c>
      <c r="C4" s="40"/>
      <c r="D4" s="41" t="s">
        <v>16</v>
      </c>
      <c r="E4" s="42">
        <f t="shared" si="0"/>
        <v>2000</v>
      </c>
      <c r="F4" s="43">
        <v>2</v>
      </c>
      <c r="G4" s="43">
        <v>8</v>
      </c>
      <c r="H4" s="44">
        <f t="shared" si="1"/>
        <v>14</v>
      </c>
      <c r="I4" s="40"/>
      <c r="J4" s="45" t="s">
        <v>19</v>
      </c>
      <c r="K4" s="42">
        <f t="shared" si="2"/>
        <v>1813</v>
      </c>
      <c r="L4" s="46">
        <v>0</v>
      </c>
      <c r="M4" s="46">
        <v>15</v>
      </c>
      <c r="N4" s="44">
        <f t="shared" si="3"/>
        <v>15</v>
      </c>
      <c r="O4" s="40"/>
      <c r="P4" s="39" t="s">
        <v>66</v>
      </c>
      <c r="Q4" s="40"/>
      <c r="R4">
        <f>MIN(Rules!$E$2,(MAX(H4/N4,N4/H4)))</f>
        <v>1.0714285714285714</v>
      </c>
      <c r="S4">
        <f>VLOOKUP(B4,Rules!A:B,2,FALSE)</f>
        <v>45</v>
      </c>
      <c r="T4" s="40"/>
      <c r="U4" s="47">
        <f>1/(10^(-1*(E4+(IF(P4="Y",Rules!$I$2,0))-K4)/Rules!$E$12)+1)</f>
        <v>0.82519409088355566</v>
      </c>
      <c r="V4">
        <f t="shared" si="4"/>
        <v>-40</v>
      </c>
      <c r="W4">
        <f t="shared" si="5"/>
        <v>40</v>
      </c>
      <c r="Z4" s="48"/>
      <c r="AA4" s="11">
        <f t="shared" ref="AA4:BH4" si="7">IF($D4=AA$1,$E4+$V4,(IF($J4=AA$1,$K4+$W4,AA3)))</f>
        <v>1091</v>
      </c>
      <c r="AB4" s="11">
        <f t="shared" si="7"/>
        <v>1745</v>
      </c>
      <c r="AC4" s="11">
        <f t="shared" si="7"/>
        <v>741</v>
      </c>
      <c r="AD4" s="11">
        <f t="shared" si="7"/>
        <v>1349</v>
      </c>
      <c r="AE4" s="11">
        <f t="shared" si="7"/>
        <v>1270</v>
      </c>
      <c r="AF4" s="11">
        <f t="shared" si="7"/>
        <v>1529</v>
      </c>
      <c r="AG4" s="11">
        <f t="shared" si="7"/>
        <v>1853</v>
      </c>
      <c r="AH4" s="11">
        <f t="shared" si="7"/>
        <v>1514</v>
      </c>
      <c r="AI4" s="11">
        <f t="shared" si="7"/>
        <v>1353</v>
      </c>
      <c r="AJ4" s="11">
        <f t="shared" si="7"/>
        <v>2003</v>
      </c>
      <c r="AK4" s="11">
        <f t="shared" si="7"/>
        <v>1032</v>
      </c>
      <c r="AL4" s="11">
        <f t="shared" si="7"/>
        <v>1800</v>
      </c>
      <c r="AM4" s="11">
        <f t="shared" si="7"/>
        <v>1960</v>
      </c>
      <c r="AN4" s="11">
        <f t="shared" si="7"/>
        <v>1468</v>
      </c>
      <c r="AO4" s="11">
        <f t="shared" si="7"/>
        <v>212</v>
      </c>
      <c r="AP4" s="11">
        <f t="shared" si="7"/>
        <v>1041</v>
      </c>
      <c r="AQ4" s="11">
        <f t="shared" si="7"/>
        <v>714</v>
      </c>
      <c r="AR4" s="11">
        <f t="shared" si="7"/>
        <v>927</v>
      </c>
      <c r="AS4" s="11">
        <f t="shared" si="7"/>
        <v>377</v>
      </c>
      <c r="AT4" s="11">
        <f t="shared" si="7"/>
        <v>838</v>
      </c>
      <c r="AU4" s="11">
        <f t="shared" si="7"/>
        <v>1241</v>
      </c>
      <c r="AV4" s="11">
        <f t="shared" si="7"/>
        <v>1803</v>
      </c>
      <c r="AW4" s="11">
        <f t="shared" si="7"/>
        <v>1444</v>
      </c>
      <c r="AX4" s="11">
        <f t="shared" si="7"/>
        <v>1707</v>
      </c>
      <c r="AY4" s="11">
        <f t="shared" si="7"/>
        <v>265</v>
      </c>
      <c r="AZ4" s="11">
        <f t="shared" si="7"/>
        <v>996</v>
      </c>
      <c r="BA4" s="11">
        <f t="shared" si="7"/>
        <v>1610</v>
      </c>
      <c r="BB4" s="11">
        <f t="shared" si="7"/>
        <v>1002</v>
      </c>
      <c r="BC4" s="11">
        <f t="shared" si="7"/>
        <v>858</v>
      </c>
      <c r="BD4" s="11">
        <f t="shared" si="7"/>
        <v>1723</v>
      </c>
      <c r="BE4" s="11">
        <f t="shared" si="7"/>
        <v>429</v>
      </c>
      <c r="BF4" s="11">
        <f t="shared" si="7"/>
        <v>1301</v>
      </c>
      <c r="BG4" s="11">
        <f t="shared" si="7"/>
        <v>861</v>
      </c>
      <c r="BH4" s="11">
        <f t="shared" si="7"/>
        <v>863</v>
      </c>
    </row>
    <row r="5" spans="1:60" ht="13.5" customHeight="1">
      <c r="A5" s="38">
        <v>45318</v>
      </c>
      <c r="B5" s="39" t="s">
        <v>65</v>
      </c>
      <c r="C5" s="40"/>
      <c r="D5" s="41" t="s">
        <v>20</v>
      </c>
      <c r="E5" s="42">
        <f t="shared" si="0"/>
        <v>1745</v>
      </c>
      <c r="F5" s="43">
        <v>0</v>
      </c>
      <c r="G5" s="43">
        <v>12</v>
      </c>
      <c r="H5" s="44">
        <f t="shared" si="1"/>
        <v>12</v>
      </c>
      <c r="I5" s="40"/>
      <c r="J5" s="45" t="s">
        <v>32</v>
      </c>
      <c r="K5" s="42">
        <f t="shared" si="2"/>
        <v>1241</v>
      </c>
      <c r="L5" s="46">
        <v>0</v>
      </c>
      <c r="M5" s="46">
        <v>11</v>
      </c>
      <c r="N5" s="44">
        <f t="shared" si="3"/>
        <v>11</v>
      </c>
      <c r="O5" s="40"/>
      <c r="P5" s="39" t="s">
        <v>66</v>
      </c>
      <c r="Q5" s="40"/>
      <c r="R5">
        <f>MIN(Rules!$E$2,(MAX(H5/N5,N5/H5)))</f>
        <v>1.0909090909090908</v>
      </c>
      <c r="S5">
        <f>VLOOKUP(B5,Rules!A:B,2,FALSE)</f>
        <v>45</v>
      </c>
      <c r="T5" s="40"/>
      <c r="U5" s="47">
        <f>1/(10^(-1*(E5+(IF(P5="Y",Rules!$I$2,0))-K5)/Rules!$E$12)+1)</f>
        <v>0.95310353778137069</v>
      </c>
      <c r="V5">
        <f t="shared" si="4"/>
        <v>2</v>
      </c>
      <c r="W5">
        <f t="shared" si="5"/>
        <v>-2</v>
      </c>
      <c r="Z5" s="48"/>
      <c r="AA5" s="11">
        <f t="shared" ref="AA5:BH5" si="8">IF($D5=AA$1,$E5+$V5,(IF($J5=AA$1,$K5+$W5,AA4)))</f>
        <v>1091</v>
      </c>
      <c r="AB5" s="11">
        <f t="shared" si="8"/>
        <v>1747</v>
      </c>
      <c r="AC5" s="11">
        <f t="shared" si="8"/>
        <v>741</v>
      </c>
      <c r="AD5" s="11">
        <f t="shared" si="8"/>
        <v>1349</v>
      </c>
      <c r="AE5" s="11">
        <f t="shared" si="8"/>
        <v>1270</v>
      </c>
      <c r="AF5" s="11">
        <f t="shared" si="8"/>
        <v>1529</v>
      </c>
      <c r="AG5" s="11">
        <f t="shared" si="8"/>
        <v>1853</v>
      </c>
      <c r="AH5" s="11">
        <f t="shared" si="8"/>
        <v>1514</v>
      </c>
      <c r="AI5" s="11">
        <f t="shared" si="8"/>
        <v>1353</v>
      </c>
      <c r="AJ5" s="11">
        <f t="shared" si="8"/>
        <v>2003</v>
      </c>
      <c r="AK5" s="11">
        <f t="shared" si="8"/>
        <v>1032</v>
      </c>
      <c r="AL5" s="11">
        <f t="shared" si="8"/>
        <v>1800</v>
      </c>
      <c r="AM5" s="11">
        <f t="shared" si="8"/>
        <v>1960</v>
      </c>
      <c r="AN5" s="11">
        <f t="shared" si="8"/>
        <v>1468</v>
      </c>
      <c r="AO5" s="11">
        <f t="shared" si="8"/>
        <v>212</v>
      </c>
      <c r="AP5" s="11">
        <f t="shared" si="8"/>
        <v>1041</v>
      </c>
      <c r="AQ5" s="11">
        <f t="shared" si="8"/>
        <v>714</v>
      </c>
      <c r="AR5" s="11">
        <f t="shared" si="8"/>
        <v>927</v>
      </c>
      <c r="AS5" s="11">
        <f t="shared" si="8"/>
        <v>377</v>
      </c>
      <c r="AT5" s="11">
        <f t="shared" si="8"/>
        <v>838</v>
      </c>
      <c r="AU5" s="11">
        <f t="shared" si="8"/>
        <v>1239</v>
      </c>
      <c r="AV5" s="11">
        <f t="shared" si="8"/>
        <v>1803</v>
      </c>
      <c r="AW5" s="11">
        <f t="shared" si="8"/>
        <v>1444</v>
      </c>
      <c r="AX5" s="11">
        <f t="shared" si="8"/>
        <v>1707</v>
      </c>
      <c r="AY5" s="11">
        <f t="shared" si="8"/>
        <v>265</v>
      </c>
      <c r="AZ5" s="11">
        <f t="shared" si="8"/>
        <v>996</v>
      </c>
      <c r="BA5" s="11">
        <f t="shared" si="8"/>
        <v>1610</v>
      </c>
      <c r="BB5" s="11">
        <f t="shared" si="8"/>
        <v>1002</v>
      </c>
      <c r="BC5" s="11">
        <f t="shared" si="8"/>
        <v>858</v>
      </c>
      <c r="BD5" s="11">
        <f t="shared" si="8"/>
        <v>1723</v>
      </c>
      <c r="BE5" s="11">
        <f t="shared" si="8"/>
        <v>429</v>
      </c>
      <c r="BF5" s="11">
        <f t="shared" si="8"/>
        <v>1301</v>
      </c>
      <c r="BG5" s="11">
        <f t="shared" si="8"/>
        <v>861</v>
      </c>
      <c r="BH5" s="11">
        <f t="shared" si="8"/>
        <v>863</v>
      </c>
    </row>
    <row r="6" spans="1:60" ht="13.5" customHeight="1">
      <c r="A6" s="38">
        <v>45318</v>
      </c>
      <c r="B6" s="39" t="s">
        <v>65</v>
      </c>
      <c r="C6" s="40"/>
      <c r="D6" s="41" t="s">
        <v>28</v>
      </c>
      <c r="E6" s="42">
        <f t="shared" si="0"/>
        <v>1468</v>
      </c>
      <c r="F6" s="43">
        <v>0</v>
      </c>
      <c r="G6" s="43">
        <v>12</v>
      </c>
      <c r="H6" s="44">
        <f t="shared" si="1"/>
        <v>12</v>
      </c>
      <c r="I6" s="40"/>
      <c r="J6" s="45" t="s">
        <v>29</v>
      </c>
      <c r="K6" s="42">
        <f t="shared" si="2"/>
        <v>1349</v>
      </c>
      <c r="L6" s="46">
        <v>0</v>
      </c>
      <c r="M6" s="46">
        <v>16</v>
      </c>
      <c r="N6" s="44">
        <f t="shared" si="3"/>
        <v>16</v>
      </c>
      <c r="O6" s="40"/>
      <c r="P6" s="39" t="s">
        <v>66</v>
      </c>
      <c r="Q6" s="40"/>
      <c r="R6">
        <f>MIN(Rules!$E$2,(MAX(H6/N6,N6/H6)))</f>
        <v>1.3333333333333333</v>
      </c>
      <c r="S6">
        <f>VLOOKUP(B6,Rules!A:B,2,FALSE)</f>
        <v>45</v>
      </c>
      <c r="T6" s="40"/>
      <c r="U6" s="47">
        <f>1/(10^(-1*(E6+(IF(P6="Y",Rules!$I$2,0))-K6)/Rules!$E$12)+1)</f>
        <v>0.77535346189705467</v>
      </c>
      <c r="V6">
        <f t="shared" si="4"/>
        <v>-47</v>
      </c>
      <c r="W6">
        <f t="shared" si="5"/>
        <v>47</v>
      </c>
      <c r="Z6" s="48"/>
      <c r="AA6" s="11">
        <f t="shared" ref="AA6:BH6" si="9">IF($D6=AA$1,$E6+$V6,(IF($J6=AA$1,$K6+$W6,AA5)))</f>
        <v>1091</v>
      </c>
      <c r="AB6" s="11">
        <f t="shared" si="9"/>
        <v>1747</v>
      </c>
      <c r="AC6" s="11">
        <f t="shared" si="9"/>
        <v>741</v>
      </c>
      <c r="AD6" s="11">
        <f t="shared" si="9"/>
        <v>1396</v>
      </c>
      <c r="AE6" s="11">
        <f t="shared" si="9"/>
        <v>1270</v>
      </c>
      <c r="AF6" s="11">
        <f t="shared" si="9"/>
        <v>1529</v>
      </c>
      <c r="AG6" s="11">
        <f t="shared" si="9"/>
        <v>1853</v>
      </c>
      <c r="AH6" s="11">
        <f t="shared" si="9"/>
        <v>1514</v>
      </c>
      <c r="AI6" s="11">
        <f t="shared" si="9"/>
        <v>1353</v>
      </c>
      <c r="AJ6" s="11">
        <f t="shared" si="9"/>
        <v>2003</v>
      </c>
      <c r="AK6" s="11">
        <f t="shared" si="9"/>
        <v>1032</v>
      </c>
      <c r="AL6" s="11">
        <f t="shared" si="9"/>
        <v>1800</v>
      </c>
      <c r="AM6" s="11">
        <f t="shared" si="9"/>
        <v>1960</v>
      </c>
      <c r="AN6" s="11">
        <f t="shared" si="9"/>
        <v>1421</v>
      </c>
      <c r="AO6" s="11">
        <f t="shared" si="9"/>
        <v>212</v>
      </c>
      <c r="AP6" s="11">
        <f t="shared" si="9"/>
        <v>1041</v>
      </c>
      <c r="AQ6" s="11">
        <f t="shared" si="9"/>
        <v>714</v>
      </c>
      <c r="AR6" s="11">
        <f t="shared" si="9"/>
        <v>927</v>
      </c>
      <c r="AS6" s="11">
        <f t="shared" si="9"/>
        <v>377</v>
      </c>
      <c r="AT6" s="11">
        <f t="shared" si="9"/>
        <v>838</v>
      </c>
      <c r="AU6" s="11">
        <f t="shared" si="9"/>
        <v>1239</v>
      </c>
      <c r="AV6" s="11">
        <f t="shared" si="9"/>
        <v>1803</v>
      </c>
      <c r="AW6" s="11">
        <f t="shared" si="9"/>
        <v>1444</v>
      </c>
      <c r="AX6" s="11">
        <f t="shared" si="9"/>
        <v>1707</v>
      </c>
      <c r="AY6" s="11">
        <f t="shared" si="9"/>
        <v>265</v>
      </c>
      <c r="AZ6" s="11">
        <f t="shared" si="9"/>
        <v>996</v>
      </c>
      <c r="BA6" s="11">
        <f t="shared" si="9"/>
        <v>1610</v>
      </c>
      <c r="BB6" s="11">
        <f t="shared" si="9"/>
        <v>1002</v>
      </c>
      <c r="BC6" s="11">
        <f t="shared" si="9"/>
        <v>858</v>
      </c>
      <c r="BD6" s="11">
        <f t="shared" si="9"/>
        <v>1723</v>
      </c>
      <c r="BE6" s="11">
        <f t="shared" si="9"/>
        <v>429</v>
      </c>
      <c r="BF6" s="11">
        <f t="shared" si="9"/>
        <v>1301</v>
      </c>
      <c r="BG6" s="11">
        <f t="shared" si="9"/>
        <v>861</v>
      </c>
      <c r="BH6" s="11">
        <f t="shared" si="9"/>
        <v>863</v>
      </c>
    </row>
    <row r="7" spans="1:60" ht="13.5" customHeight="1">
      <c r="A7" s="38">
        <v>45318</v>
      </c>
      <c r="B7" s="39" t="s">
        <v>65</v>
      </c>
      <c r="C7" s="40"/>
      <c r="D7" s="41" t="s">
        <v>27</v>
      </c>
      <c r="E7" s="42">
        <f t="shared" si="0"/>
        <v>1444</v>
      </c>
      <c r="F7" s="43">
        <v>0</v>
      </c>
      <c r="G7" s="43">
        <v>12</v>
      </c>
      <c r="H7" s="44">
        <f t="shared" si="1"/>
        <v>12</v>
      </c>
      <c r="I7" s="40"/>
      <c r="J7" s="45" t="s">
        <v>35</v>
      </c>
      <c r="K7" s="42">
        <f t="shared" si="2"/>
        <v>1032</v>
      </c>
      <c r="L7" s="46">
        <v>1</v>
      </c>
      <c r="M7" s="46">
        <v>9</v>
      </c>
      <c r="N7" s="44">
        <f t="shared" si="3"/>
        <v>12</v>
      </c>
      <c r="O7" s="40"/>
      <c r="P7" s="39" t="s">
        <v>66</v>
      </c>
      <c r="Q7" s="40"/>
      <c r="R7">
        <f>MIN(Rules!$E$2,(MAX(H7/N7,N7/H7)))</f>
        <v>1</v>
      </c>
      <c r="S7">
        <f>VLOOKUP(B7,Rules!A:B,2,FALSE)</f>
        <v>45</v>
      </c>
      <c r="T7" s="40"/>
      <c r="U7" s="47">
        <f>1/(10^(-1*(E7+(IF(P7="Y",Rules!$I$2,0))-K7)/Rules!$E$12)+1)</f>
        <v>0.93009214502525206</v>
      </c>
      <c r="V7">
        <f t="shared" si="4"/>
        <v>-19</v>
      </c>
      <c r="W7">
        <f t="shared" si="5"/>
        <v>19</v>
      </c>
      <c r="Z7" s="48"/>
      <c r="AA7" s="11">
        <f t="shared" ref="AA7:BH7" si="10">IF($D7=AA$1,$E7+$V7,(IF($J7=AA$1,$K7+$W7,AA6)))</f>
        <v>1091</v>
      </c>
      <c r="AB7" s="11">
        <f t="shared" si="10"/>
        <v>1747</v>
      </c>
      <c r="AC7" s="11">
        <f t="shared" si="10"/>
        <v>741</v>
      </c>
      <c r="AD7" s="11">
        <f t="shared" si="10"/>
        <v>1396</v>
      </c>
      <c r="AE7" s="11">
        <f t="shared" si="10"/>
        <v>1270</v>
      </c>
      <c r="AF7" s="11">
        <f t="shared" si="10"/>
        <v>1529</v>
      </c>
      <c r="AG7" s="11">
        <f t="shared" si="10"/>
        <v>1853</v>
      </c>
      <c r="AH7" s="11">
        <f t="shared" si="10"/>
        <v>1514</v>
      </c>
      <c r="AI7" s="11">
        <f t="shared" si="10"/>
        <v>1353</v>
      </c>
      <c r="AJ7" s="11">
        <f t="shared" si="10"/>
        <v>2003</v>
      </c>
      <c r="AK7" s="11">
        <f t="shared" si="10"/>
        <v>1051</v>
      </c>
      <c r="AL7" s="11">
        <f t="shared" si="10"/>
        <v>1800</v>
      </c>
      <c r="AM7" s="11">
        <f t="shared" si="10"/>
        <v>1960</v>
      </c>
      <c r="AN7" s="11">
        <f t="shared" si="10"/>
        <v>1421</v>
      </c>
      <c r="AO7" s="11">
        <f t="shared" si="10"/>
        <v>212</v>
      </c>
      <c r="AP7" s="11">
        <f t="shared" si="10"/>
        <v>1041</v>
      </c>
      <c r="AQ7" s="11">
        <f t="shared" si="10"/>
        <v>714</v>
      </c>
      <c r="AR7" s="11">
        <f t="shared" si="10"/>
        <v>927</v>
      </c>
      <c r="AS7" s="11">
        <f t="shared" si="10"/>
        <v>377</v>
      </c>
      <c r="AT7" s="11">
        <f t="shared" si="10"/>
        <v>838</v>
      </c>
      <c r="AU7" s="11">
        <f t="shared" si="10"/>
        <v>1239</v>
      </c>
      <c r="AV7" s="11">
        <f t="shared" si="10"/>
        <v>1803</v>
      </c>
      <c r="AW7" s="11">
        <f t="shared" si="10"/>
        <v>1425</v>
      </c>
      <c r="AX7" s="11">
        <f t="shared" si="10"/>
        <v>1707</v>
      </c>
      <c r="AY7" s="11">
        <f t="shared" si="10"/>
        <v>265</v>
      </c>
      <c r="AZ7" s="11">
        <f t="shared" si="10"/>
        <v>996</v>
      </c>
      <c r="BA7" s="11">
        <f t="shared" si="10"/>
        <v>1610</v>
      </c>
      <c r="BB7" s="11">
        <f t="shared" si="10"/>
        <v>1002</v>
      </c>
      <c r="BC7" s="11">
        <f t="shared" si="10"/>
        <v>858</v>
      </c>
      <c r="BD7" s="11">
        <f t="shared" si="10"/>
        <v>1723</v>
      </c>
      <c r="BE7" s="11">
        <f t="shared" si="10"/>
        <v>429</v>
      </c>
      <c r="BF7" s="11">
        <f t="shared" si="10"/>
        <v>1301</v>
      </c>
      <c r="BG7" s="11">
        <f t="shared" si="10"/>
        <v>861</v>
      </c>
      <c r="BH7" s="11">
        <f t="shared" si="10"/>
        <v>863</v>
      </c>
    </row>
    <row r="8" spans="1:60" ht="13.5" customHeight="1">
      <c r="A8" s="38">
        <v>45318</v>
      </c>
      <c r="B8" s="39" t="s">
        <v>65</v>
      </c>
      <c r="C8" s="40"/>
      <c r="D8" s="41" t="s">
        <v>36</v>
      </c>
      <c r="E8" s="42">
        <f t="shared" si="0"/>
        <v>1041</v>
      </c>
      <c r="F8" s="43">
        <v>1</v>
      </c>
      <c r="G8" s="43">
        <v>12</v>
      </c>
      <c r="H8" s="44">
        <f t="shared" si="1"/>
        <v>15</v>
      </c>
      <c r="I8" s="40"/>
      <c r="J8" s="45" t="s">
        <v>43</v>
      </c>
      <c r="K8" s="42">
        <f t="shared" si="2"/>
        <v>838</v>
      </c>
      <c r="L8" s="46">
        <v>2</v>
      </c>
      <c r="M8" s="46">
        <v>7</v>
      </c>
      <c r="N8" s="44">
        <f t="shared" si="3"/>
        <v>13</v>
      </c>
      <c r="O8" s="40"/>
      <c r="P8" s="39" t="s">
        <v>66</v>
      </c>
      <c r="Q8" s="40"/>
      <c r="R8">
        <f>MIN(Rules!$E$2,(MAX(H8/N8,N8/H8)))</f>
        <v>1.1538461538461537</v>
      </c>
      <c r="S8">
        <f>VLOOKUP(B8,Rules!A:B,2,FALSE)</f>
        <v>45</v>
      </c>
      <c r="T8" s="40"/>
      <c r="U8" s="47">
        <f>1/(10^(-1*(E8+(IF(P8="Y",Rules!$I$2,0))-K8)/Rules!$E$12)+1)</f>
        <v>0.83556943623375202</v>
      </c>
      <c r="V8">
        <f t="shared" si="4"/>
        <v>9</v>
      </c>
      <c r="W8">
        <f t="shared" si="5"/>
        <v>-9</v>
      </c>
      <c r="Z8" s="48"/>
      <c r="AA8" s="11">
        <f t="shared" ref="AA8:BH8" si="11">IF($D8=AA$1,$E8+$V8,(IF($J8=AA$1,$K8+$W8,AA7)))</f>
        <v>1091</v>
      </c>
      <c r="AB8" s="11">
        <f t="shared" si="11"/>
        <v>1747</v>
      </c>
      <c r="AC8" s="11">
        <f t="shared" si="11"/>
        <v>741</v>
      </c>
      <c r="AD8" s="11">
        <f t="shared" si="11"/>
        <v>1396</v>
      </c>
      <c r="AE8" s="11">
        <f t="shared" si="11"/>
        <v>1270</v>
      </c>
      <c r="AF8" s="11">
        <f t="shared" si="11"/>
        <v>1529</v>
      </c>
      <c r="AG8" s="11">
        <f t="shared" si="11"/>
        <v>1853</v>
      </c>
      <c r="AH8" s="11">
        <f t="shared" si="11"/>
        <v>1514</v>
      </c>
      <c r="AI8" s="11">
        <f t="shared" si="11"/>
        <v>1353</v>
      </c>
      <c r="AJ8" s="11">
        <f t="shared" si="11"/>
        <v>2003</v>
      </c>
      <c r="AK8" s="11">
        <f t="shared" si="11"/>
        <v>1051</v>
      </c>
      <c r="AL8" s="11">
        <f t="shared" si="11"/>
        <v>1800</v>
      </c>
      <c r="AM8" s="11">
        <f t="shared" si="11"/>
        <v>1960</v>
      </c>
      <c r="AN8" s="11">
        <f t="shared" si="11"/>
        <v>1421</v>
      </c>
      <c r="AO8" s="11">
        <f t="shared" si="11"/>
        <v>212</v>
      </c>
      <c r="AP8" s="11">
        <f t="shared" si="11"/>
        <v>1050</v>
      </c>
      <c r="AQ8" s="11">
        <f t="shared" si="11"/>
        <v>714</v>
      </c>
      <c r="AR8" s="11">
        <f t="shared" si="11"/>
        <v>927</v>
      </c>
      <c r="AS8" s="11">
        <f t="shared" si="11"/>
        <v>377</v>
      </c>
      <c r="AT8" s="11">
        <f t="shared" si="11"/>
        <v>829</v>
      </c>
      <c r="AU8" s="11">
        <f t="shared" si="11"/>
        <v>1239</v>
      </c>
      <c r="AV8" s="11">
        <f t="shared" si="11"/>
        <v>1803</v>
      </c>
      <c r="AW8" s="11">
        <f t="shared" si="11"/>
        <v>1425</v>
      </c>
      <c r="AX8" s="11">
        <f t="shared" si="11"/>
        <v>1707</v>
      </c>
      <c r="AY8" s="11">
        <f t="shared" si="11"/>
        <v>265</v>
      </c>
      <c r="AZ8" s="11">
        <f t="shared" si="11"/>
        <v>996</v>
      </c>
      <c r="BA8" s="11">
        <f t="shared" si="11"/>
        <v>1610</v>
      </c>
      <c r="BB8" s="11">
        <f t="shared" si="11"/>
        <v>1002</v>
      </c>
      <c r="BC8" s="11">
        <f t="shared" si="11"/>
        <v>858</v>
      </c>
      <c r="BD8" s="11">
        <f t="shared" si="11"/>
        <v>1723</v>
      </c>
      <c r="BE8" s="11">
        <f t="shared" si="11"/>
        <v>429</v>
      </c>
      <c r="BF8" s="11">
        <f t="shared" si="11"/>
        <v>1301</v>
      </c>
      <c r="BG8" s="11">
        <f t="shared" si="11"/>
        <v>861</v>
      </c>
      <c r="BH8" s="11">
        <f t="shared" si="11"/>
        <v>863</v>
      </c>
    </row>
    <row r="9" spans="1:60" ht="13.5" customHeight="1">
      <c r="A9" s="38">
        <v>45318</v>
      </c>
      <c r="B9" s="39" t="s">
        <v>65</v>
      </c>
      <c r="C9" s="40"/>
      <c r="D9" s="41" t="s">
        <v>40</v>
      </c>
      <c r="E9" s="42">
        <f t="shared" si="0"/>
        <v>858</v>
      </c>
      <c r="F9" s="43">
        <v>1</v>
      </c>
      <c r="G9" s="43">
        <v>14</v>
      </c>
      <c r="H9" s="44">
        <f t="shared" si="1"/>
        <v>17</v>
      </c>
      <c r="I9" s="40"/>
      <c r="J9" s="45" t="s">
        <v>44</v>
      </c>
      <c r="K9" s="42">
        <f t="shared" si="2"/>
        <v>741</v>
      </c>
      <c r="L9" s="46">
        <v>3</v>
      </c>
      <c r="M9" s="46">
        <v>10</v>
      </c>
      <c r="N9" s="44">
        <f t="shared" si="3"/>
        <v>19</v>
      </c>
      <c r="O9" s="40"/>
      <c r="P9" s="39" t="s">
        <v>66</v>
      </c>
      <c r="Q9" s="40"/>
      <c r="R9">
        <f>MIN(Rules!$E$2,(MAX(H9/N9,N9/H9)))</f>
        <v>1.1176470588235294</v>
      </c>
      <c r="S9">
        <f>VLOOKUP(B9,Rules!A:B,2,FALSE)</f>
        <v>45</v>
      </c>
      <c r="T9" s="40"/>
      <c r="U9" s="47">
        <f>1/(10^(-1*(E9+(IF(P9="Y",Rules!$I$2,0))-K9)/Rules!$E$12)+1)</f>
        <v>0.77374513296079772</v>
      </c>
      <c r="V9">
        <f t="shared" si="4"/>
        <v>-39</v>
      </c>
      <c r="W9">
        <f t="shared" si="5"/>
        <v>39</v>
      </c>
      <c r="Z9" s="48"/>
      <c r="AA9" s="11">
        <f t="shared" ref="AA9:BH9" si="12">IF($D9=AA$1,$E9+$V9,(IF($J9=AA$1,$K9+$W9,AA8)))</f>
        <v>1091</v>
      </c>
      <c r="AB9" s="11">
        <f t="shared" si="12"/>
        <v>1747</v>
      </c>
      <c r="AC9" s="11">
        <f t="shared" si="12"/>
        <v>780</v>
      </c>
      <c r="AD9" s="11">
        <f t="shared" si="12"/>
        <v>1396</v>
      </c>
      <c r="AE9" s="11">
        <f t="shared" si="12"/>
        <v>1270</v>
      </c>
      <c r="AF9" s="11">
        <f t="shared" si="12"/>
        <v>1529</v>
      </c>
      <c r="AG9" s="11">
        <f t="shared" si="12"/>
        <v>1853</v>
      </c>
      <c r="AH9" s="11">
        <f t="shared" si="12"/>
        <v>1514</v>
      </c>
      <c r="AI9" s="11">
        <f t="shared" si="12"/>
        <v>1353</v>
      </c>
      <c r="AJ9" s="11">
        <f t="shared" si="12"/>
        <v>2003</v>
      </c>
      <c r="AK9" s="11">
        <f t="shared" si="12"/>
        <v>1051</v>
      </c>
      <c r="AL9" s="11">
        <f t="shared" si="12"/>
        <v>1800</v>
      </c>
      <c r="AM9" s="11">
        <f t="shared" si="12"/>
        <v>1960</v>
      </c>
      <c r="AN9" s="11">
        <f t="shared" si="12"/>
        <v>1421</v>
      </c>
      <c r="AO9" s="11">
        <f t="shared" si="12"/>
        <v>212</v>
      </c>
      <c r="AP9" s="11">
        <f t="shared" si="12"/>
        <v>1050</v>
      </c>
      <c r="AQ9" s="11">
        <f t="shared" si="12"/>
        <v>714</v>
      </c>
      <c r="AR9" s="11">
        <f t="shared" si="12"/>
        <v>927</v>
      </c>
      <c r="AS9" s="11">
        <f t="shared" si="12"/>
        <v>377</v>
      </c>
      <c r="AT9" s="11">
        <f t="shared" si="12"/>
        <v>829</v>
      </c>
      <c r="AU9" s="11">
        <f t="shared" si="12"/>
        <v>1239</v>
      </c>
      <c r="AV9" s="11">
        <f t="shared" si="12"/>
        <v>1803</v>
      </c>
      <c r="AW9" s="11">
        <f t="shared" si="12"/>
        <v>1425</v>
      </c>
      <c r="AX9" s="11">
        <f t="shared" si="12"/>
        <v>1707</v>
      </c>
      <c r="AY9" s="11">
        <f t="shared" si="12"/>
        <v>265</v>
      </c>
      <c r="AZ9" s="11">
        <f t="shared" si="12"/>
        <v>996</v>
      </c>
      <c r="BA9" s="11">
        <f t="shared" si="12"/>
        <v>1610</v>
      </c>
      <c r="BB9" s="11">
        <f t="shared" si="12"/>
        <v>1002</v>
      </c>
      <c r="BC9" s="11">
        <f t="shared" si="12"/>
        <v>819</v>
      </c>
      <c r="BD9" s="11">
        <f t="shared" si="12"/>
        <v>1723</v>
      </c>
      <c r="BE9" s="11">
        <f t="shared" si="12"/>
        <v>429</v>
      </c>
      <c r="BF9" s="11">
        <f t="shared" si="12"/>
        <v>1301</v>
      </c>
      <c r="BG9" s="11">
        <f t="shared" si="12"/>
        <v>861</v>
      </c>
      <c r="BH9" s="11">
        <f t="shared" si="12"/>
        <v>863</v>
      </c>
    </row>
    <row r="10" spans="1:60" ht="13.5" customHeight="1">
      <c r="A10" s="38">
        <v>45319</v>
      </c>
      <c r="B10" s="39" t="s">
        <v>65</v>
      </c>
      <c r="C10" s="40"/>
      <c r="D10" s="41" t="s">
        <v>22</v>
      </c>
      <c r="E10" s="42">
        <f t="shared" si="0"/>
        <v>1723</v>
      </c>
      <c r="F10" s="43">
        <v>0</v>
      </c>
      <c r="G10" s="43">
        <v>17</v>
      </c>
      <c r="H10" s="44">
        <f t="shared" si="1"/>
        <v>17</v>
      </c>
      <c r="I10" s="40"/>
      <c r="J10" s="45" t="s">
        <v>24</v>
      </c>
      <c r="K10" s="42">
        <f t="shared" si="2"/>
        <v>1610</v>
      </c>
      <c r="L10" s="46">
        <v>1</v>
      </c>
      <c r="M10" s="46">
        <v>11</v>
      </c>
      <c r="N10" s="44">
        <f t="shared" si="3"/>
        <v>14</v>
      </c>
      <c r="O10" s="40"/>
      <c r="P10" s="39" t="s">
        <v>66</v>
      </c>
      <c r="Q10" s="40"/>
      <c r="R10">
        <f>MIN(Rules!$E$2,(MAX(H10/N10,N10/H10)))</f>
        <v>1.2142857142857142</v>
      </c>
      <c r="S10">
        <f>VLOOKUP(B10,Rules!A:B,2,FALSE)</f>
        <v>45</v>
      </c>
      <c r="T10" s="40"/>
      <c r="U10" s="47">
        <f>1/(10^(-1*(E10+(IF(P10="Y",Rules!$I$2,0))-K10)/Rules!$E$12)+1)</f>
        <v>0.7705040906928845</v>
      </c>
      <c r="V10">
        <f t="shared" si="4"/>
        <v>13</v>
      </c>
      <c r="W10">
        <f t="shared" si="5"/>
        <v>-13</v>
      </c>
      <c r="Z10" s="48"/>
      <c r="AA10" s="11">
        <f t="shared" ref="AA10:BH10" si="13">IF($D10=AA$1,$E10+$V10,(IF($J10=AA$1,$K10+$W10,AA9)))</f>
        <v>1091</v>
      </c>
      <c r="AB10" s="11">
        <f t="shared" si="13"/>
        <v>1747</v>
      </c>
      <c r="AC10" s="11">
        <f t="shared" si="13"/>
        <v>780</v>
      </c>
      <c r="AD10" s="11">
        <f t="shared" si="13"/>
        <v>1396</v>
      </c>
      <c r="AE10" s="11">
        <f t="shared" si="13"/>
        <v>1270</v>
      </c>
      <c r="AF10" s="11">
        <f t="shared" si="13"/>
        <v>1529</v>
      </c>
      <c r="AG10" s="11">
        <f t="shared" si="13"/>
        <v>1853</v>
      </c>
      <c r="AH10" s="11">
        <f t="shared" si="13"/>
        <v>1514</v>
      </c>
      <c r="AI10" s="11">
        <f t="shared" si="13"/>
        <v>1353</v>
      </c>
      <c r="AJ10" s="11">
        <f t="shared" si="13"/>
        <v>2003</v>
      </c>
      <c r="AK10" s="11">
        <f t="shared" si="13"/>
        <v>1051</v>
      </c>
      <c r="AL10" s="11">
        <f t="shared" si="13"/>
        <v>1800</v>
      </c>
      <c r="AM10" s="11">
        <f t="shared" si="13"/>
        <v>1960</v>
      </c>
      <c r="AN10" s="11">
        <f t="shared" si="13"/>
        <v>1421</v>
      </c>
      <c r="AO10" s="11">
        <f t="shared" si="13"/>
        <v>212</v>
      </c>
      <c r="AP10" s="11">
        <f t="shared" si="13"/>
        <v>1050</v>
      </c>
      <c r="AQ10" s="11">
        <f t="shared" si="13"/>
        <v>714</v>
      </c>
      <c r="AR10" s="11">
        <f t="shared" si="13"/>
        <v>927</v>
      </c>
      <c r="AS10" s="11">
        <f t="shared" si="13"/>
        <v>377</v>
      </c>
      <c r="AT10" s="11">
        <f t="shared" si="13"/>
        <v>829</v>
      </c>
      <c r="AU10" s="11">
        <f t="shared" si="13"/>
        <v>1239</v>
      </c>
      <c r="AV10" s="11">
        <f t="shared" si="13"/>
        <v>1803</v>
      </c>
      <c r="AW10" s="11">
        <f t="shared" si="13"/>
        <v>1425</v>
      </c>
      <c r="AX10" s="11">
        <f t="shared" si="13"/>
        <v>1707</v>
      </c>
      <c r="AY10" s="11">
        <f t="shared" si="13"/>
        <v>265</v>
      </c>
      <c r="AZ10" s="11">
        <f t="shared" si="13"/>
        <v>996</v>
      </c>
      <c r="BA10" s="11">
        <f t="shared" si="13"/>
        <v>1597</v>
      </c>
      <c r="BB10" s="11">
        <f t="shared" si="13"/>
        <v>1002</v>
      </c>
      <c r="BC10" s="11">
        <f t="shared" si="13"/>
        <v>819</v>
      </c>
      <c r="BD10" s="11">
        <f t="shared" si="13"/>
        <v>1736</v>
      </c>
      <c r="BE10" s="11">
        <f t="shared" si="13"/>
        <v>429</v>
      </c>
      <c r="BF10" s="11">
        <f t="shared" si="13"/>
        <v>1301</v>
      </c>
      <c r="BG10" s="11">
        <f t="shared" si="13"/>
        <v>861</v>
      </c>
      <c r="BH10" s="11">
        <f t="shared" si="13"/>
        <v>863</v>
      </c>
    </row>
    <row r="11" spans="1:60" ht="13.5" customHeight="1">
      <c r="A11" s="38">
        <v>45319</v>
      </c>
      <c r="B11" s="39" t="s">
        <v>65</v>
      </c>
      <c r="C11" s="40"/>
      <c r="D11" s="41" t="s">
        <v>21</v>
      </c>
      <c r="E11" s="42">
        <f t="shared" si="0"/>
        <v>1800</v>
      </c>
      <c r="F11" s="43">
        <v>0</v>
      </c>
      <c r="G11" s="43">
        <v>10</v>
      </c>
      <c r="H11" s="44">
        <f t="shared" si="1"/>
        <v>10</v>
      </c>
      <c r="I11" s="40"/>
      <c r="J11" s="45" t="s">
        <v>18</v>
      </c>
      <c r="K11" s="42">
        <f t="shared" si="2"/>
        <v>1803</v>
      </c>
      <c r="L11" s="46">
        <v>2</v>
      </c>
      <c r="M11" s="46">
        <v>12</v>
      </c>
      <c r="N11" s="44">
        <f t="shared" si="3"/>
        <v>18</v>
      </c>
      <c r="O11" s="40"/>
      <c r="P11" s="39" t="s">
        <v>66</v>
      </c>
      <c r="Q11" s="40"/>
      <c r="R11">
        <f>MIN(Rules!$E$2,(MAX(H11/N11,N11/H11)))</f>
        <v>1.8</v>
      </c>
      <c r="S11">
        <f>VLOOKUP(B11,Rules!A:B,2,FALSE)</f>
        <v>45</v>
      </c>
      <c r="T11" s="40"/>
      <c r="U11" s="47">
        <f>1/(10^(-1*(E11+(IF(P11="Y",Rules!$I$2,0))-K11)/Rules!$E$12)+1)</f>
        <v>0.66305986739849943</v>
      </c>
      <c r="V11">
        <f t="shared" si="4"/>
        <v>-54</v>
      </c>
      <c r="W11">
        <f t="shared" si="5"/>
        <v>54</v>
      </c>
      <c r="Z11" s="48"/>
      <c r="AA11" s="11">
        <f t="shared" ref="AA11:BH11" si="14">IF($D11=AA$1,$E11+$V11,(IF($J11=AA$1,$K11+$W11,AA10)))</f>
        <v>1091</v>
      </c>
      <c r="AB11" s="11">
        <f t="shared" si="14"/>
        <v>1747</v>
      </c>
      <c r="AC11" s="11">
        <f t="shared" si="14"/>
        <v>780</v>
      </c>
      <c r="AD11" s="11">
        <f t="shared" si="14"/>
        <v>1396</v>
      </c>
      <c r="AE11" s="11">
        <f t="shared" si="14"/>
        <v>1270</v>
      </c>
      <c r="AF11" s="11">
        <f t="shared" si="14"/>
        <v>1529</v>
      </c>
      <c r="AG11" s="11">
        <f t="shared" si="14"/>
        <v>1853</v>
      </c>
      <c r="AH11" s="11">
        <f t="shared" si="14"/>
        <v>1514</v>
      </c>
      <c r="AI11" s="11">
        <f t="shared" si="14"/>
        <v>1353</v>
      </c>
      <c r="AJ11" s="11">
        <f t="shared" si="14"/>
        <v>2003</v>
      </c>
      <c r="AK11" s="11">
        <f t="shared" si="14"/>
        <v>1051</v>
      </c>
      <c r="AL11" s="11">
        <f t="shared" si="14"/>
        <v>1746</v>
      </c>
      <c r="AM11" s="11">
        <f t="shared" si="14"/>
        <v>1960</v>
      </c>
      <c r="AN11" s="11">
        <f t="shared" si="14"/>
        <v>1421</v>
      </c>
      <c r="AO11" s="11">
        <f t="shared" si="14"/>
        <v>212</v>
      </c>
      <c r="AP11" s="11">
        <f t="shared" si="14"/>
        <v>1050</v>
      </c>
      <c r="AQ11" s="11">
        <f t="shared" si="14"/>
        <v>714</v>
      </c>
      <c r="AR11" s="11">
        <f t="shared" si="14"/>
        <v>927</v>
      </c>
      <c r="AS11" s="11">
        <f t="shared" si="14"/>
        <v>377</v>
      </c>
      <c r="AT11" s="11">
        <f t="shared" si="14"/>
        <v>829</v>
      </c>
      <c r="AU11" s="11">
        <f t="shared" si="14"/>
        <v>1239</v>
      </c>
      <c r="AV11" s="11">
        <f t="shared" si="14"/>
        <v>1857</v>
      </c>
      <c r="AW11" s="11">
        <f t="shared" si="14"/>
        <v>1425</v>
      </c>
      <c r="AX11" s="11">
        <f t="shared" si="14"/>
        <v>1707</v>
      </c>
      <c r="AY11" s="11">
        <f t="shared" si="14"/>
        <v>265</v>
      </c>
      <c r="AZ11" s="11">
        <f t="shared" si="14"/>
        <v>996</v>
      </c>
      <c r="BA11" s="11">
        <f t="shared" si="14"/>
        <v>1597</v>
      </c>
      <c r="BB11" s="11">
        <f t="shared" si="14"/>
        <v>1002</v>
      </c>
      <c r="BC11" s="11">
        <f t="shared" si="14"/>
        <v>819</v>
      </c>
      <c r="BD11" s="11">
        <f t="shared" si="14"/>
        <v>1736</v>
      </c>
      <c r="BE11" s="11">
        <f t="shared" si="14"/>
        <v>429</v>
      </c>
      <c r="BF11" s="11">
        <f t="shared" si="14"/>
        <v>1301</v>
      </c>
      <c r="BG11" s="11">
        <f t="shared" si="14"/>
        <v>861</v>
      </c>
      <c r="BH11" s="11">
        <f t="shared" si="14"/>
        <v>863</v>
      </c>
    </row>
    <row r="12" spans="1:60" ht="13.5" customHeight="1">
      <c r="A12" s="38">
        <v>45319</v>
      </c>
      <c r="B12" s="39" t="s">
        <v>65</v>
      </c>
      <c r="C12" s="40"/>
      <c r="D12" s="41" t="s">
        <v>25</v>
      </c>
      <c r="E12" s="42">
        <f t="shared" si="0"/>
        <v>1514</v>
      </c>
      <c r="F12" s="43">
        <v>1</v>
      </c>
      <c r="G12" s="43">
        <v>20</v>
      </c>
      <c r="H12" s="44">
        <f t="shared" si="1"/>
        <v>23</v>
      </c>
      <c r="I12" s="40"/>
      <c r="J12" s="45" t="s">
        <v>26</v>
      </c>
      <c r="K12" s="42">
        <f t="shared" si="2"/>
        <v>1529</v>
      </c>
      <c r="L12" s="46">
        <v>2</v>
      </c>
      <c r="M12" s="46">
        <v>6</v>
      </c>
      <c r="N12" s="44">
        <f t="shared" si="3"/>
        <v>12</v>
      </c>
      <c r="O12" s="40"/>
      <c r="P12" s="39" t="s">
        <v>66</v>
      </c>
      <c r="Q12" s="40"/>
      <c r="R12">
        <f>MIN(Rules!$E$2,(MAX(H12/N12,N12/H12)))</f>
        <v>1.9166666666666667</v>
      </c>
      <c r="S12">
        <f>VLOOKUP(B12,Rules!A:B,2,FALSE)</f>
        <v>45</v>
      </c>
      <c r="T12" s="40"/>
      <c r="U12" s="47">
        <f>1/(10^(-1*(E12+(IF(P12="Y",Rules!$I$2,0))-K12)/Rules!$E$12)+1)</f>
        <v>0.65060462793387253</v>
      </c>
      <c r="V12">
        <f t="shared" si="4"/>
        <v>30</v>
      </c>
      <c r="W12">
        <f t="shared" si="5"/>
        <v>-30</v>
      </c>
      <c r="Z12" s="48"/>
      <c r="AA12" s="11">
        <f t="shared" ref="AA12:BH12" si="15">IF($D12=AA$1,$E12+$V12,(IF($J12=AA$1,$K12+$W12,AA11)))</f>
        <v>1091</v>
      </c>
      <c r="AB12" s="11">
        <f t="shared" si="15"/>
        <v>1747</v>
      </c>
      <c r="AC12" s="11">
        <f t="shared" si="15"/>
        <v>780</v>
      </c>
      <c r="AD12" s="11">
        <f t="shared" si="15"/>
        <v>1396</v>
      </c>
      <c r="AE12" s="11">
        <f t="shared" si="15"/>
        <v>1270</v>
      </c>
      <c r="AF12" s="11">
        <f t="shared" si="15"/>
        <v>1499</v>
      </c>
      <c r="AG12" s="11">
        <f t="shared" si="15"/>
        <v>1853</v>
      </c>
      <c r="AH12" s="11">
        <f t="shared" si="15"/>
        <v>1544</v>
      </c>
      <c r="AI12" s="11">
        <f t="shared" si="15"/>
        <v>1353</v>
      </c>
      <c r="AJ12" s="11">
        <f t="shared" si="15"/>
        <v>2003</v>
      </c>
      <c r="AK12" s="11">
        <f t="shared" si="15"/>
        <v>1051</v>
      </c>
      <c r="AL12" s="11">
        <f t="shared" si="15"/>
        <v>1746</v>
      </c>
      <c r="AM12" s="11">
        <f t="shared" si="15"/>
        <v>1960</v>
      </c>
      <c r="AN12" s="11">
        <f t="shared" si="15"/>
        <v>1421</v>
      </c>
      <c r="AO12" s="11">
        <f t="shared" si="15"/>
        <v>212</v>
      </c>
      <c r="AP12" s="11">
        <f t="shared" si="15"/>
        <v>1050</v>
      </c>
      <c r="AQ12" s="11">
        <f t="shared" si="15"/>
        <v>714</v>
      </c>
      <c r="AR12" s="11">
        <f t="shared" si="15"/>
        <v>927</v>
      </c>
      <c r="AS12" s="11">
        <f t="shared" si="15"/>
        <v>377</v>
      </c>
      <c r="AT12" s="11">
        <f t="shared" si="15"/>
        <v>829</v>
      </c>
      <c r="AU12" s="11">
        <f t="shared" si="15"/>
        <v>1239</v>
      </c>
      <c r="AV12" s="11">
        <f t="shared" si="15"/>
        <v>1857</v>
      </c>
      <c r="AW12" s="11">
        <f t="shared" si="15"/>
        <v>1425</v>
      </c>
      <c r="AX12" s="11">
        <f t="shared" si="15"/>
        <v>1707</v>
      </c>
      <c r="AY12" s="11">
        <f t="shared" si="15"/>
        <v>265</v>
      </c>
      <c r="AZ12" s="11">
        <f t="shared" si="15"/>
        <v>996</v>
      </c>
      <c r="BA12" s="11">
        <f t="shared" si="15"/>
        <v>1597</v>
      </c>
      <c r="BB12" s="11">
        <f t="shared" si="15"/>
        <v>1002</v>
      </c>
      <c r="BC12" s="11">
        <f t="shared" si="15"/>
        <v>819</v>
      </c>
      <c r="BD12" s="11">
        <f t="shared" si="15"/>
        <v>1736</v>
      </c>
      <c r="BE12" s="11">
        <f t="shared" si="15"/>
        <v>429</v>
      </c>
      <c r="BF12" s="11">
        <f t="shared" si="15"/>
        <v>1301</v>
      </c>
      <c r="BG12" s="11">
        <f t="shared" si="15"/>
        <v>861</v>
      </c>
      <c r="BH12" s="11">
        <f t="shared" si="15"/>
        <v>863</v>
      </c>
    </row>
    <row r="13" spans="1:60" ht="13.5" customHeight="1">
      <c r="A13" s="38">
        <v>45319</v>
      </c>
      <c r="B13" s="39" t="s">
        <v>65</v>
      </c>
      <c r="C13" s="40"/>
      <c r="D13" s="41" t="s">
        <v>33</v>
      </c>
      <c r="E13" s="42">
        <f t="shared" si="0"/>
        <v>1270</v>
      </c>
      <c r="F13" s="43">
        <v>0</v>
      </c>
      <c r="G13" s="43">
        <v>9</v>
      </c>
      <c r="H13" s="44">
        <f t="shared" si="1"/>
        <v>9</v>
      </c>
      <c r="I13" s="40"/>
      <c r="J13" s="45" t="s">
        <v>37</v>
      </c>
      <c r="K13" s="42">
        <f t="shared" si="2"/>
        <v>1002</v>
      </c>
      <c r="L13" s="46">
        <v>1</v>
      </c>
      <c r="M13" s="46">
        <v>5</v>
      </c>
      <c r="N13" s="44">
        <f t="shared" si="3"/>
        <v>8</v>
      </c>
      <c r="O13" s="40"/>
      <c r="P13" s="39" t="s">
        <v>66</v>
      </c>
      <c r="Q13" s="40"/>
      <c r="R13">
        <f>MIN(Rules!$E$2,(MAX(H13/N13,N13/H13)))</f>
        <v>1.125</v>
      </c>
      <c r="S13">
        <f>VLOOKUP(B13,Rules!A:B,2,FALSE)</f>
        <v>45</v>
      </c>
      <c r="T13" s="40"/>
      <c r="U13" s="47">
        <f>1/(10^(-1*(E13+(IF(P13="Y",Rules!$I$2,0))-K13)/Rules!$E$12)+1)</f>
        <v>0.87269064432498333</v>
      </c>
      <c r="V13">
        <f t="shared" si="4"/>
        <v>6</v>
      </c>
      <c r="W13">
        <f t="shared" si="5"/>
        <v>-6</v>
      </c>
      <c r="Z13" s="48"/>
      <c r="AA13" s="11">
        <f t="shared" ref="AA13:BH13" si="16">IF($D13=AA$1,$E13+$V13,(IF($J13=AA$1,$K13+$W13,AA12)))</f>
        <v>1091</v>
      </c>
      <c r="AB13" s="11">
        <f t="shared" si="16"/>
        <v>1747</v>
      </c>
      <c r="AC13" s="11">
        <f t="shared" si="16"/>
        <v>780</v>
      </c>
      <c r="AD13" s="11">
        <f t="shared" si="16"/>
        <v>1396</v>
      </c>
      <c r="AE13" s="11">
        <f t="shared" si="16"/>
        <v>1276</v>
      </c>
      <c r="AF13" s="11">
        <f t="shared" si="16"/>
        <v>1499</v>
      </c>
      <c r="AG13" s="11">
        <f t="shared" si="16"/>
        <v>1853</v>
      </c>
      <c r="AH13" s="11">
        <f t="shared" si="16"/>
        <v>1544</v>
      </c>
      <c r="AI13" s="11">
        <f t="shared" si="16"/>
        <v>1353</v>
      </c>
      <c r="AJ13" s="11">
        <f t="shared" si="16"/>
        <v>2003</v>
      </c>
      <c r="AK13" s="11">
        <f t="shared" si="16"/>
        <v>1051</v>
      </c>
      <c r="AL13" s="11">
        <f t="shared" si="16"/>
        <v>1746</v>
      </c>
      <c r="AM13" s="11">
        <f t="shared" si="16"/>
        <v>1960</v>
      </c>
      <c r="AN13" s="11">
        <f t="shared" si="16"/>
        <v>1421</v>
      </c>
      <c r="AO13" s="11">
        <f t="shared" si="16"/>
        <v>212</v>
      </c>
      <c r="AP13" s="11">
        <f t="shared" si="16"/>
        <v>1050</v>
      </c>
      <c r="AQ13" s="11">
        <f t="shared" si="16"/>
        <v>714</v>
      </c>
      <c r="AR13" s="11">
        <f t="shared" si="16"/>
        <v>927</v>
      </c>
      <c r="AS13" s="11">
        <f t="shared" si="16"/>
        <v>377</v>
      </c>
      <c r="AT13" s="11">
        <f t="shared" si="16"/>
        <v>829</v>
      </c>
      <c r="AU13" s="11">
        <f t="shared" si="16"/>
        <v>1239</v>
      </c>
      <c r="AV13" s="11">
        <f t="shared" si="16"/>
        <v>1857</v>
      </c>
      <c r="AW13" s="11">
        <f t="shared" si="16"/>
        <v>1425</v>
      </c>
      <c r="AX13" s="11">
        <f t="shared" si="16"/>
        <v>1707</v>
      </c>
      <c r="AY13" s="11">
        <f t="shared" si="16"/>
        <v>265</v>
      </c>
      <c r="AZ13" s="11">
        <f t="shared" si="16"/>
        <v>996</v>
      </c>
      <c r="BA13" s="11">
        <f t="shared" si="16"/>
        <v>1597</v>
      </c>
      <c r="BB13" s="11">
        <f t="shared" si="16"/>
        <v>996</v>
      </c>
      <c r="BC13" s="11">
        <f t="shared" si="16"/>
        <v>819</v>
      </c>
      <c r="BD13" s="11">
        <f t="shared" si="16"/>
        <v>1736</v>
      </c>
      <c r="BE13" s="11">
        <f t="shared" si="16"/>
        <v>429</v>
      </c>
      <c r="BF13" s="11">
        <f t="shared" si="16"/>
        <v>1301</v>
      </c>
      <c r="BG13" s="11">
        <f t="shared" si="16"/>
        <v>861</v>
      </c>
      <c r="BH13" s="11">
        <f t="shared" si="16"/>
        <v>863</v>
      </c>
    </row>
    <row r="14" spans="1:60" ht="13.5" customHeight="1">
      <c r="A14" s="38">
        <v>45319</v>
      </c>
      <c r="B14" s="39" t="s">
        <v>65</v>
      </c>
      <c r="C14" s="40"/>
      <c r="D14" s="41" t="s">
        <v>38</v>
      </c>
      <c r="E14" s="42">
        <f t="shared" si="0"/>
        <v>996</v>
      </c>
      <c r="F14" s="43">
        <v>0</v>
      </c>
      <c r="G14" s="43">
        <v>10</v>
      </c>
      <c r="H14" s="44">
        <f t="shared" si="1"/>
        <v>10</v>
      </c>
      <c r="I14" s="40"/>
      <c r="J14" s="45" t="s">
        <v>31</v>
      </c>
      <c r="K14" s="42">
        <f t="shared" si="2"/>
        <v>1301</v>
      </c>
      <c r="L14" s="46">
        <v>1</v>
      </c>
      <c r="M14" s="46">
        <v>11</v>
      </c>
      <c r="N14" s="44">
        <f t="shared" si="3"/>
        <v>14</v>
      </c>
      <c r="O14" s="40"/>
      <c r="P14" s="39" t="s">
        <v>66</v>
      </c>
      <c r="Q14" s="40"/>
      <c r="R14">
        <f>MIN(Rules!$E$2,(MAX(H14/N14,N14/H14)))</f>
        <v>1.4</v>
      </c>
      <c r="S14">
        <f>VLOOKUP(B14,Rules!A:B,2,FALSE)</f>
        <v>45</v>
      </c>
      <c r="T14" s="40"/>
      <c r="U14" s="47">
        <f>1/(10^(-1*(E14+(IF(P14="Y",Rules!$I$2,0))-K14)/Rules!$E$12)+1)</f>
        <v>0.32875941918416818</v>
      </c>
      <c r="V14">
        <f t="shared" si="4"/>
        <v>-21</v>
      </c>
      <c r="W14">
        <f t="shared" si="5"/>
        <v>21</v>
      </c>
      <c r="Z14" s="48"/>
      <c r="AA14" s="11">
        <f t="shared" ref="AA14:BH14" si="17">IF($D14=AA$1,$E14+$V14,(IF($J14=AA$1,$K14+$W14,AA13)))</f>
        <v>1091</v>
      </c>
      <c r="AB14" s="11">
        <f t="shared" si="17"/>
        <v>1747</v>
      </c>
      <c r="AC14" s="11">
        <f t="shared" si="17"/>
        <v>780</v>
      </c>
      <c r="AD14" s="11">
        <f t="shared" si="17"/>
        <v>1396</v>
      </c>
      <c r="AE14" s="11">
        <f t="shared" si="17"/>
        <v>1276</v>
      </c>
      <c r="AF14" s="11">
        <f t="shared" si="17"/>
        <v>1499</v>
      </c>
      <c r="AG14" s="11">
        <f t="shared" si="17"/>
        <v>1853</v>
      </c>
      <c r="AH14" s="11">
        <f t="shared" si="17"/>
        <v>1544</v>
      </c>
      <c r="AI14" s="11">
        <f t="shared" si="17"/>
        <v>1353</v>
      </c>
      <c r="AJ14" s="11">
        <f t="shared" si="17"/>
        <v>2003</v>
      </c>
      <c r="AK14" s="11">
        <f t="shared" si="17"/>
        <v>1051</v>
      </c>
      <c r="AL14" s="11">
        <f t="shared" si="17"/>
        <v>1746</v>
      </c>
      <c r="AM14" s="11">
        <f t="shared" si="17"/>
        <v>1960</v>
      </c>
      <c r="AN14" s="11">
        <f t="shared" si="17"/>
        <v>1421</v>
      </c>
      <c r="AO14" s="11">
        <f t="shared" si="17"/>
        <v>212</v>
      </c>
      <c r="AP14" s="11">
        <f t="shared" si="17"/>
        <v>1050</v>
      </c>
      <c r="AQ14" s="11">
        <f t="shared" si="17"/>
        <v>714</v>
      </c>
      <c r="AR14" s="11">
        <f t="shared" si="17"/>
        <v>927</v>
      </c>
      <c r="AS14" s="11">
        <f t="shared" si="17"/>
        <v>377</v>
      </c>
      <c r="AT14" s="11">
        <f t="shared" si="17"/>
        <v>829</v>
      </c>
      <c r="AU14" s="11">
        <f t="shared" si="17"/>
        <v>1239</v>
      </c>
      <c r="AV14" s="11">
        <f t="shared" si="17"/>
        <v>1857</v>
      </c>
      <c r="AW14" s="11">
        <f t="shared" si="17"/>
        <v>1425</v>
      </c>
      <c r="AX14" s="11">
        <f t="shared" si="17"/>
        <v>1707</v>
      </c>
      <c r="AY14" s="11">
        <f t="shared" si="17"/>
        <v>265</v>
      </c>
      <c r="AZ14" s="11">
        <f t="shared" si="17"/>
        <v>975</v>
      </c>
      <c r="BA14" s="11">
        <f t="shared" si="17"/>
        <v>1597</v>
      </c>
      <c r="BB14" s="11">
        <f t="shared" si="17"/>
        <v>996</v>
      </c>
      <c r="BC14" s="11">
        <f t="shared" si="17"/>
        <v>819</v>
      </c>
      <c r="BD14" s="11">
        <f t="shared" si="17"/>
        <v>1736</v>
      </c>
      <c r="BE14" s="11">
        <f t="shared" si="17"/>
        <v>429</v>
      </c>
      <c r="BF14" s="11">
        <f t="shared" si="17"/>
        <v>1322</v>
      </c>
      <c r="BG14" s="11">
        <f t="shared" si="17"/>
        <v>861</v>
      </c>
      <c r="BH14" s="11">
        <f t="shared" si="17"/>
        <v>863</v>
      </c>
    </row>
    <row r="15" spans="1:60" ht="13.5" customHeight="1">
      <c r="A15" s="38">
        <v>45319</v>
      </c>
      <c r="B15" s="39" t="s">
        <v>65</v>
      </c>
      <c r="C15" s="40"/>
      <c r="D15" s="41" t="s">
        <v>41</v>
      </c>
      <c r="E15" s="42">
        <f t="shared" si="0"/>
        <v>863</v>
      </c>
      <c r="F15" s="43">
        <v>0</v>
      </c>
      <c r="G15" s="43">
        <v>13</v>
      </c>
      <c r="H15" s="44">
        <f t="shared" si="1"/>
        <v>13</v>
      </c>
      <c r="I15" s="40"/>
      <c r="J15" s="45" t="s">
        <v>30</v>
      </c>
      <c r="K15" s="42">
        <f t="shared" si="2"/>
        <v>1353</v>
      </c>
      <c r="L15" s="46">
        <v>0</v>
      </c>
      <c r="M15" s="46">
        <v>18</v>
      </c>
      <c r="N15" s="44">
        <f t="shared" si="3"/>
        <v>18</v>
      </c>
      <c r="O15" s="40"/>
      <c r="P15" s="39" t="s">
        <v>66</v>
      </c>
      <c r="Q15" s="40"/>
      <c r="R15">
        <f>MIN(Rules!$E$2,(MAX(H15/N15,N15/H15)))</f>
        <v>1.3846153846153846</v>
      </c>
      <c r="S15">
        <f>VLOOKUP(B15,Rules!A:B,2,FALSE)</f>
        <v>45</v>
      </c>
      <c r="T15" s="40"/>
      <c r="U15" s="47">
        <f>1/(10^(-1*(E15+(IF(P15="Y",Rules!$I$2,0))-K15)/Rules!$E$12)+1)</f>
        <v>0.17282198303686044</v>
      </c>
      <c r="V15">
        <f t="shared" si="4"/>
        <v>-11</v>
      </c>
      <c r="W15">
        <f t="shared" si="5"/>
        <v>11</v>
      </c>
      <c r="Z15" s="48"/>
      <c r="AA15" s="11">
        <f t="shared" ref="AA15:BH15" si="18">IF($D15=AA$1,$E15+$V15,(IF($J15=AA$1,$K15+$W15,AA14)))</f>
        <v>1091</v>
      </c>
      <c r="AB15" s="11">
        <f t="shared" si="18"/>
        <v>1747</v>
      </c>
      <c r="AC15" s="11">
        <f t="shared" si="18"/>
        <v>780</v>
      </c>
      <c r="AD15" s="11">
        <f t="shared" si="18"/>
        <v>1396</v>
      </c>
      <c r="AE15" s="11">
        <f t="shared" si="18"/>
        <v>1276</v>
      </c>
      <c r="AF15" s="11">
        <f t="shared" si="18"/>
        <v>1499</v>
      </c>
      <c r="AG15" s="11">
        <f t="shared" si="18"/>
        <v>1853</v>
      </c>
      <c r="AH15" s="11">
        <f t="shared" si="18"/>
        <v>1544</v>
      </c>
      <c r="AI15" s="11">
        <f t="shared" si="18"/>
        <v>1364</v>
      </c>
      <c r="AJ15" s="11">
        <f t="shared" si="18"/>
        <v>2003</v>
      </c>
      <c r="AK15" s="11">
        <f t="shared" si="18"/>
        <v>1051</v>
      </c>
      <c r="AL15" s="11">
        <f t="shared" si="18"/>
        <v>1746</v>
      </c>
      <c r="AM15" s="11">
        <f t="shared" si="18"/>
        <v>1960</v>
      </c>
      <c r="AN15" s="11">
        <f t="shared" si="18"/>
        <v>1421</v>
      </c>
      <c r="AO15" s="11">
        <f t="shared" si="18"/>
        <v>212</v>
      </c>
      <c r="AP15" s="11">
        <f t="shared" si="18"/>
        <v>1050</v>
      </c>
      <c r="AQ15" s="11">
        <f t="shared" si="18"/>
        <v>714</v>
      </c>
      <c r="AR15" s="11">
        <f t="shared" si="18"/>
        <v>927</v>
      </c>
      <c r="AS15" s="11">
        <f t="shared" si="18"/>
        <v>377</v>
      </c>
      <c r="AT15" s="11">
        <f t="shared" si="18"/>
        <v>829</v>
      </c>
      <c r="AU15" s="11">
        <f t="shared" si="18"/>
        <v>1239</v>
      </c>
      <c r="AV15" s="11">
        <f t="shared" si="18"/>
        <v>1857</v>
      </c>
      <c r="AW15" s="11">
        <f t="shared" si="18"/>
        <v>1425</v>
      </c>
      <c r="AX15" s="11">
        <f t="shared" si="18"/>
        <v>1707</v>
      </c>
      <c r="AY15" s="11">
        <f t="shared" si="18"/>
        <v>265</v>
      </c>
      <c r="AZ15" s="11">
        <f t="shared" si="18"/>
        <v>975</v>
      </c>
      <c r="BA15" s="11">
        <f t="shared" si="18"/>
        <v>1597</v>
      </c>
      <c r="BB15" s="11">
        <f t="shared" si="18"/>
        <v>996</v>
      </c>
      <c r="BC15" s="11">
        <f t="shared" si="18"/>
        <v>819</v>
      </c>
      <c r="BD15" s="11">
        <f t="shared" si="18"/>
        <v>1736</v>
      </c>
      <c r="BE15" s="11">
        <f t="shared" si="18"/>
        <v>429</v>
      </c>
      <c r="BF15" s="11">
        <f t="shared" si="18"/>
        <v>1322</v>
      </c>
      <c r="BG15" s="11">
        <f t="shared" si="18"/>
        <v>861</v>
      </c>
      <c r="BH15" s="11">
        <f t="shared" si="18"/>
        <v>852</v>
      </c>
    </row>
    <row r="16" spans="1:60" ht="13.5" customHeight="1">
      <c r="A16" s="38">
        <v>45319</v>
      </c>
      <c r="B16" s="39" t="s">
        <v>65</v>
      </c>
      <c r="C16" s="40"/>
      <c r="D16" s="41" t="s">
        <v>39</v>
      </c>
      <c r="E16" s="42">
        <f t="shared" si="0"/>
        <v>927</v>
      </c>
      <c r="F16" s="43">
        <v>2</v>
      </c>
      <c r="G16" s="43">
        <v>7</v>
      </c>
      <c r="H16" s="44">
        <f t="shared" si="1"/>
        <v>13</v>
      </c>
      <c r="I16" s="40"/>
      <c r="J16" s="45" t="s">
        <v>34</v>
      </c>
      <c r="K16" s="42">
        <f t="shared" si="2"/>
        <v>1091</v>
      </c>
      <c r="L16" s="46">
        <v>2</v>
      </c>
      <c r="M16" s="46">
        <v>14</v>
      </c>
      <c r="N16" s="44">
        <f t="shared" si="3"/>
        <v>20</v>
      </c>
      <c r="O16" s="40"/>
      <c r="P16" s="39" t="s">
        <v>66</v>
      </c>
      <c r="Q16" s="40"/>
      <c r="R16">
        <f>MIN(Rules!$E$2,(MAX(H16/N16,N16/H16)))</f>
        <v>1.5384615384615385</v>
      </c>
      <c r="S16">
        <f>VLOOKUP(B16,Rules!A:B,2,FALSE)</f>
        <v>45</v>
      </c>
      <c r="T16" s="40"/>
      <c r="U16" s="47">
        <f>1/(10^(-1*(E16+(IF(P16="Y",Rules!$I$2,0))-K16)/Rules!$E$12)+1)</f>
        <v>0.48388748518732999</v>
      </c>
      <c r="V16">
        <f t="shared" si="4"/>
        <v>-33</v>
      </c>
      <c r="W16">
        <f t="shared" si="5"/>
        <v>33</v>
      </c>
      <c r="Z16" s="48"/>
      <c r="AA16" s="11">
        <f t="shared" ref="AA16:BH16" si="19">IF($D16=AA$1,$E16+$V16,(IF($J16=AA$1,$K16+$W16,AA15)))</f>
        <v>1124</v>
      </c>
      <c r="AB16" s="11">
        <f t="shared" si="19"/>
        <v>1747</v>
      </c>
      <c r="AC16" s="11">
        <f t="shared" si="19"/>
        <v>780</v>
      </c>
      <c r="AD16" s="11">
        <f t="shared" si="19"/>
        <v>1396</v>
      </c>
      <c r="AE16" s="11">
        <f t="shared" si="19"/>
        <v>1276</v>
      </c>
      <c r="AF16" s="11">
        <f t="shared" si="19"/>
        <v>1499</v>
      </c>
      <c r="AG16" s="11">
        <f t="shared" si="19"/>
        <v>1853</v>
      </c>
      <c r="AH16" s="11">
        <f t="shared" si="19"/>
        <v>1544</v>
      </c>
      <c r="AI16" s="11">
        <f t="shared" si="19"/>
        <v>1364</v>
      </c>
      <c r="AJ16" s="11">
        <f t="shared" si="19"/>
        <v>2003</v>
      </c>
      <c r="AK16" s="11">
        <f t="shared" si="19"/>
        <v>1051</v>
      </c>
      <c r="AL16" s="11">
        <f t="shared" si="19"/>
        <v>1746</v>
      </c>
      <c r="AM16" s="11">
        <f t="shared" si="19"/>
        <v>1960</v>
      </c>
      <c r="AN16" s="11">
        <f t="shared" si="19"/>
        <v>1421</v>
      </c>
      <c r="AO16" s="11">
        <f t="shared" si="19"/>
        <v>212</v>
      </c>
      <c r="AP16" s="11">
        <f t="shared" si="19"/>
        <v>1050</v>
      </c>
      <c r="AQ16" s="11">
        <f t="shared" si="19"/>
        <v>714</v>
      </c>
      <c r="AR16" s="11">
        <f t="shared" si="19"/>
        <v>894</v>
      </c>
      <c r="AS16" s="11">
        <f t="shared" si="19"/>
        <v>377</v>
      </c>
      <c r="AT16" s="11">
        <f t="shared" si="19"/>
        <v>829</v>
      </c>
      <c r="AU16" s="11">
        <f t="shared" si="19"/>
        <v>1239</v>
      </c>
      <c r="AV16" s="11">
        <f t="shared" si="19"/>
        <v>1857</v>
      </c>
      <c r="AW16" s="11">
        <f t="shared" si="19"/>
        <v>1425</v>
      </c>
      <c r="AX16" s="11">
        <f t="shared" si="19"/>
        <v>1707</v>
      </c>
      <c r="AY16" s="11">
        <f t="shared" si="19"/>
        <v>265</v>
      </c>
      <c r="AZ16" s="11">
        <f t="shared" si="19"/>
        <v>975</v>
      </c>
      <c r="BA16" s="11">
        <f t="shared" si="19"/>
        <v>1597</v>
      </c>
      <c r="BB16" s="11">
        <f t="shared" si="19"/>
        <v>996</v>
      </c>
      <c r="BC16" s="11">
        <f t="shared" si="19"/>
        <v>819</v>
      </c>
      <c r="BD16" s="11">
        <f t="shared" si="19"/>
        <v>1736</v>
      </c>
      <c r="BE16" s="11">
        <f t="shared" si="19"/>
        <v>429</v>
      </c>
      <c r="BF16" s="11">
        <f t="shared" si="19"/>
        <v>1322</v>
      </c>
      <c r="BG16" s="11">
        <f t="shared" si="19"/>
        <v>861</v>
      </c>
      <c r="BH16" s="11">
        <f t="shared" si="19"/>
        <v>852</v>
      </c>
    </row>
    <row r="17" spans="1:60" ht="13.5" customHeight="1">
      <c r="A17" s="38">
        <v>45319</v>
      </c>
      <c r="B17" s="39" t="s">
        <v>65</v>
      </c>
      <c r="C17" s="40"/>
      <c r="D17" s="41" t="s">
        <v>46</v>
      </c>
      <c r="E17" s="42">
        <f t="shared" si="0"/>
        <v>429</v>
      </c>
      <c r="F17" s="43">
        <v>1</v>
      </c>
      <c r="G17" s="43">
        <v>5</v>
      </c>
      <c r="H17" s="44">
        <f t="shared" si="1"/>
        <v>8</v>
      </c>
      <c r="I17" s="40"/>
      <c r="J17" s="45" t="s">
        <v>45</v>
      </c>
      <c r="K17" s="42">
        <f t="shared" si="2"/>
        <v>714</v>
      </c>
      <c r="L17" s="46">
        <v>2</v>
      </c>
      <c r="M17" s="46">
        <v>17</v>
      </c>
      <c r="N17" s="44">
        <f t="shared" si="3"/>
        <v>23</v>
      </c>
      <c r="O17" s="40"/>
      <c r="P17" s="39" t="s">
        <v>66</v>
      </c>
      <c r="Q17" s="40"/>
      <c r="R17">
        <f>MIN(Rules!$E$2,(MAX(H17/N17,N17/H17)))</f>
        <v>2</v>
      </c>
      <c r="S17">
        <f>VLOOKUP(B17,Rules!A:B,2,FALSE)</f>
        <v>45</v>
      </c>
      <c r="T17" s="40"/>
      <c r="U17" s="47">
        <f>1/(10^(-1*(E17+(IF(P17="Y",Rules!$I$2,0))-K17)/Rules!$E$12)+1)</f>
        <v>0.34939537206612747</v>
      </c>
      <c r="V17">
        <f t="shared" si="4"/>
        <v>-31</v>
      </c>
      <c r="W17">
        <f t="shared" si="5"/>
        <v>31</v>
      </c>
      <c r="Z17" s="48"/>
      <c r="AA17" s="11">
        <f t="shared" ref="AA17:BH17" si="20">IF($D17=AA$1,$E17+$V17,(IF($J17=AA$1,$K17+$W17,AA16)))</f>
        <v>1124</v>
      </c>
      <c r="AB17" s="11">
        <f t="shared" si="20"/>
        <v>1747</v>
      </c>
      <c r="AC17" s="11">
        <f t="shared" si="20"/>
        <v>780</v>
      </c>
      <c r="AD17" s="11">
        <f t="shared" si="20"/>
        <v>1396</v>
      </c>
      <c r="AE17" s="11">
        <f t="shared" si="20"/>
        <v>1276</v>
      </c>
      <c r="AF17" s="11">
        <f t="shared" si="20"/>
        <v>1499</v>
      </c>
      <c r="AG17" s="11">
        <f t="shared" si="20"/>
        <v>1853</v>
      </c>
      <c r="AH17" s="11">
        <f t="shared" si="20"/>
        <v>1544</v>
      </c>
      <c r="AI17" s="11">
        <f t="shared" si="20"/>
        <v>1364</v>
      </c>
      <c r="AJ17" s="11">
        <f t="shared" si="20"/>
        <v>2003</v>
      </c>
      <c r="AK17" s="11">
        <f t="shared" si="20"/>
        <v>1051</v>
      </c>
      <c r="AL17" s="11">
        <f t="shared" si="20"/>
        <v>1746</v>
      </c>
      <c r="AM17" s="11">
        <f t="shared" si="20"/>
        <v>1960</v>
      </c>
      <c r="AN17" s="11">
        <f t="shared" si="20"/>
        <v>1421</v>
      </c>
      <c r="AO17" s="11">
        <f t="shared" si="20"/>
        <v>212</v>
      </c>
      <c r="AP17" s="11">
        <f t="shared" si="20"/>
        <v>1050</v>
      </c>
      <c r="AQ17" s="11">
        <f t="shared" si="20"/>
        <v>745</v>
      </c>
      <c r="AR17" s="11">
        <f t="shared" si="20"/>
        <v>894</v>
      </c>
      <c r="AS17" s="11">
        <f t="shared" si="20"/>
        <v>377</v>
      </c>
      <c r="AT17" s="11">
        <f t="shared" si="20"/>
        <v>829</v>
      </c>
      <c r="AU17" s="11">
        <f t="shared" si="20"/>
        <v>1239</v>
      </c>
      <c r="AV17" s="11">
        <f t="shared" si="20"/>
        <v>1857</v>
      </c>
      <c r="AW17" s="11">
        <f t="shared" si="20"/>
        <v>1425</v>
      </c>
      <c r="AX17" s="11">
        <f t="shared" si="20"/>
        <v>1707</v>
      </c>
      <c r="AY17" s="11">
        <f t="shared" si="20"/>
        <v>265</v>
      </c>
      <c r="AZ17" s="11">
        <f t="shared" si="20"/>
        <v>975</v>
      </c>
      <c r="BA17" s="11">
        <f t="shared" si="20"/>
        <v>1597</v>
      </c>
      <c r="BB17" s="11">
        <f t="shared" si="20"/>
        <v>996</v>
      </c>
      <c r="BC17" s="11">
        <f t="shared" si="20"/>
        <v>819</v>
      </c>
      <c r="BD17" s="11">
        <f t="shared" si="20"/>
        <v>1736</v>
      </c>
      <c r="BE17" s="11">
        <f t="shared" si="20"/>
        <v>398</v>
      </c>
      <c r="BF17" s="11">
        <f t="shared" si="20"/>
        <v>1322</v>
      </c>
      <c r="BG17" s="11">
        <f t="shared" si="20"/>
        <v>861</v>
      </c>
      <c r="BH17" s="11">
        <f t="shared" si="20"/>
        <v>852</v>
      </c>
    </row>
    <row r="18" spans="1:60" ht="13.5" customHeight="1">
      <c r="A18" s="38">
        <v>45319</v>
      </c>
      <c r="B18" s="39" t="s">
        <v>65</v>
      </c>
      <c r="C18" s="40"/>
      <c r="D18" s="41" t="s">
        <v>47</v>
      </c>
      <c r="E18" s="42">
        <f t="shared" si="0"/>
        <v>377</v>
      </c>
      <c r="F18" s="43">
        <v>1</v>
      </c>
      <c r="G18" s="43">
        <v>9</v>
      </c>
      <c r="H18" s="44">
        <f t="shared" si="1"/>
        <v>12</v>
      </c>
      <c r="I18" s="40"/>
      <c r="J18" s="45" t="s">
        <v>42</v>
      </c>
      <c r="K18" s="42">
        <f t="shared" si="2"/>
        <v>861</v>
      </c>
      <c r="L18" s="46">
        <v>1</v>
      </c>
      <c r="M18" s="46">
        <v>13</v>
      </c>
      <c r="N18" s="44">
        <f t="shared" si="3"/>
        <v>16</v>
      </c>
      <c r="O18" s="40"/>
      <c r="P18" s="39" t="s">
        <v>66</v>
      </c>
      <c r="Q18" s="40"/>
      <c r="R18">
        <f>MIN(Rules!$E$2,(MAX(H18/N18,N18/H18)))</f>
        <v>1.3333333333333333</v>
      </c>
      <c r="S18">
        <f>VLOOKUP(B18,Rules!A:B,2,FALSE)</f>
        <v>45</v>
      </c>
      <c r="T18" s="40"/>
      <c r="U18" s="47">
        <f>1/(10^(-1*(E18+(IF(P18="Y",Rules!$I$2,0))-K18)/Rules!$E$12)+1)</f>
        <v>0.17680774181895734</v>
      </c>
      <c r="V18">
        <f t="shared" si="4"/>
        <v>-11</v>
      </c>
      <c r="W18">
        <f t="shared" si="5"/>
        <v>11</v>
      </c>
      <c r="Z18" s="48"/>
      <c r="AA18" s="11">
        <f t="shared" ref="AA18:BH18" si="21">IF($D18=AA$1,$E18+$V18,(IF($J18=AA$1,$K18+$W18,AA17)))</f>
        <v>1124</v>
      </c>
      <c r="AB18" s="11">
        <f t="shared" si="21"/>
        <v>1747</v>
      </c>
      <c r="AC18" s="11">
        <f t="shared" si="21"/>
        <v>780</v>
      </c>
      <c r="AD18" s="11">
        <f t="shared" si="21"/>
        <v>1396</v>
      </c>
      <c r="AE18" s="11">
        <f t="shared" si="21"/>
        <v>1276</v>
      </c>
      <c r="AF18" s="11">
        <f t="shared" si="21"/>
        <v>1499</v>
      </c>
      <c r="AG18" s="11">
        <f t="shared" si="21"/>
        <v>1853</v>
      </c>
      <c r="AH18" s="11">
        <f t="shared" si="21"/>
        <v>1544</v>
      </c>
      <c r="AI18" s="11">
        <f t="shared" si="21"/>
        <v>1364</v>
      </c>
      <c r="AJ18" s="11">
        <f t="shared" si="21"/>
        <v>2003</v>
      </c>
      <c r="AK18" s="11">
        <f t="shared" si="21"/>
        <v>1051</v>
      </c>
      <c r="AL18" s="11">
        <f t="shared" si="21"/>
        <v>1746</v>
      </c>
      <c r="AM18" s="11">
        <f t="shared" si="21"/>
        <v>1960</v>
      </c>
      <c r="AN18" s="11">
        <f t="shared" si="21"/>
        <v>1421</v>
      </c>
      <c r="AO18" s="11">
        <f t="shared" si="21"/>
        <v>212</v>
      </c>
      <c r="AP18" s="11">
        <f t="shared" si="21"/>
        <v>1050</v>
      </c>
      <c r="AQ18" s="11">
        <f t="shared" si="21"/>
        <v>745</v>
      </c>
      <c r="AR18" s="11">
        <f t="shared" si="21"/>
        <v>894</v>
      </c>
      <c r="AS18" s="11">
        <f t="shared" si="21"/>
        <v>366</v>
      </c>
      <c r="AT18" s="11">
        <f t="shared" si="21"/>
        <v>829</v>
      </c>
      <c r="AU18" s="11">
        <f t="shared" si="21"/>
        <v>1239</v>
      </c>
      <c r="AV18" s="11">
        <f t="shared" si="21"/>
        <v>1857</v>
      </c>
      <c r="AW18" s="11">
        <f t="shared" si="21"/>
        <v>1425</v>
      </c>
      <c r="AX18" s="11">
        <f t="shared" si="21"/>
        <v>1707</v>
      </c>
      <c r="AY18" s="11">
        <f t="shared" si="21"/>
        <v>265</v>
      </c>
      <c r="AZ18" s="11">
        <f t="shared" si="21"/>
        <v>975</v>
      </c>
      <c r="BA18" s="11">
        <f t="shared" si="21"/>
        <v>1597</v>
      </c>
      <c r="BB18" s="11">
        <f t="shared" si="21"/>
        <v>996</v>
      </c>
      <c r="BC18" s="11">
        <f t="shared" si="21"/>
        <v>819</v>
      </c>
      <c r="BD18" s="11">
        <f t="shared" si="21"/>
        <v>1736</v>
      </c>
      <c r="BE18" s="11">
        <f t="shared" si="21"/>
        <v>398</v>
      </c>
      <c r="BF18" s="11">
        <f t="shared" si="21"/>
        <v>1322</v>
      </c>
      <c r="BG18" s="11">
        <f t="shared" si="21"/>
        <v>872</v>
      </c>
      <c r="BH18" s="11">
        <f t="shared" si="21"/>
        <v>852</v>
      </c>
    </row>
    <row r="19" spans="1:60" ht="13.5" customHeight="1">
      <c r="A19" s="38">
        <v>45325</v>
      </c>
      <c r="B19" s="39" t="s">
        <v>65</v>
      </c>
      <c r="C19" s="40"/>
      <c r="D19" s="41" t="s">
        <v>18</v>
      </c>
      <c r="E19" s="42">
        <f t="shared" si="0"/>
        <v>1857</v>
      </c>
      <c r="F19" s="43">
        <v>1</v>
      </c>
      <c r="G19" s="43">
        <v>12</v>
      </c>
      <c r="H19" s="44">
        <f t="shared" si="1"/>
        <v>15</v>
      </c>
      <c r="I19" s="40"/>
      <c r="J19" s="45" t="s">
        <v>17</v>
      </c>
      <c r="K19" s="42">
        <f t="shared" si="2"/>
        <v>2003</v>
      </c>
      <c r="L19" s="46">
        <v>0</v>
      </c>
      <c r="M19" s="46">
        <v>14</v>
      </c>
      <c r="N19" s="44">
        <f t="shared" si="3"/>
        <v>14</v>
      </c>
      <c r="O19" s="40"/>
      <c r="P19" s="39" t="s">
        <v>66</v>
      </c>
      <c r="Q19" s="40"/>
      <c r="R19">
        <f>MIN(Rules!$E$2,(MAX(H19/N19,N19/H19)))</f>
        <v>1.0714285714285714</v>
      </c>
      <c r="S19">
        <f>VLOOKUP(B19,Rules!A:B,2,FALSE)</f>
        <v>45</v>
      </c>
      <c r="T19" s="40"/>
      <c r="U19" s="47">
        <f>1/(10^(-1*(E19+(IF(P19="Y",Rules!$I$2,0))-K19)/Rules!$E$12)+1)</f>
        <v>0.50460503997097661</v>
      </c>
      <c r="V19">
        <f t="shared" si="4"/>
        <v>24</v>
      </c>
      <c r="W19">
        <f t="shared" si="5"/>
        <v>-24</v>
      </c>
      <c r="Z19" s="48"/>
      <c r="AA19" s="11">
        <f t="shared" ref="AA19:BH19" si="22">IF($D19=AA$1,$E19+$V19,(IF($J19=AA$1,$K19+$W19,AA18)))</f>
        <v>1124</v>
      </c>
      <c r="AB19" s="11">
        <f t="shared" si="22"/>
        <v>1747</v>
      </c>
      <c r="AC19" s="11">
        <f t="shared" si="22"/>
        <v>780</v>
      </c>
      <c r="AD19" s="11">
        <f t="shared" si="22"/>
        <v>1396</v>
      </c>
      <c r="AE19" s="11">
        <f t="shared" si="22"/>
        <v>1276</v>
      </c>
      <c r="AF19" s="11">
        <f t="shared" si="22"/>
        <v>1499</v>
      </c>
      <c r="AG19" s="11">
        <f t="shared" si="22"/>
        <v>1853</v>
      </c>
      <c r="AH19" s="11">
        <f t="shared" si="22"/>
        <v>1544</v>
      </c>
      <c r="AI19" s="11">
        <f t="shared" si="22"/>
        <v>1364</v>
      </c>
      <c r="AJ19" s="11">
        <f t="shared" si="22"/>
        <v>1979</v>
      </c>
      <c r="AK19" s="11">
        <f t="shared" si="22"/>
        <v>1051</v>
      </c>
      <c r="AL19" s="11">
        <f t="shared" si="22"/>
        <v>1746</v>
      </c>
      <c r="AM19" s="11">
        <f t="shared" si="22"/>
        <v>1960</v>
      </c>
      <c r="AN19" s="11">
        <f t="shared" si="22"/>
        <v>1421</v>
      </c>
      <c r="AO19" s="11">
        <f t="shared" si="22"/>
        <v>212</v>
      </c>
      <c r="AP19" s="11">
        <f t="shared" si="22"/>
        <v>1050</v>
      </c>
      <c r="AQ19" s="11">
        <f t="shared" si="22"/>
        <v>745</v>
      </c>
      <c r="AR19" s="11">
        <f t="shared" si="22"/>
        <v>894</v>
      </c>
      <c r="AS19" s="11">
        <f t="shared" si="22"/>
        <v>366</v>
      </c>
      <c r="AT19" s="11">
        <f t="shared" si="22"/>
        <v>829</v>
      </c>
      <c r="AU19" s="11">
        <f t="shared" si="22"/>
        <v>1239</v>
      </c>
      <c r="AV19" s="11">
        <f t="shared" si="22"/>
        <v>1881</v>
      </c>
      <c r="AW19" s="11">
        <f t="shared" si="22"/>
        <v>1425</v>
      </c>
      <c r="AX19" s="11">
        <f t="shared" si="22"/>
        <v>1707</v>
      </c>
      <c r="AY19" s="11">
        <f t="shared" si="22"/>
        <v>265</v>
      </c>
      <c r="AZ19" s="11">
        <f t="shared" si="22"/>
        <v>975</v>
      </c>
      <c r="BA19" s="11">
        <f t="shared" si="22"/>
        <v>1597</v>
      </c>
      <c r="BB19" s="11">
        <f t="shared" si="22"/>
        <v>996</v>
      </c>
      <c r="BC19" s="11">
        <f t="shared" si="22"/>
        <v>819</v>
      </c>
      <c r="BD19" s="11">
        <f t="shared" si="22"/>
        <v>1736</v>
      </c>
      <c r="BE19" s="11">
        <f t="shared" si="22"/>
        <v>398</v>
      </c>
      <c r="BF19" s="11">
        <f t="shared" si="22"/>
        <v>1322</v>
      </c>
      <c r="BG19" s="11">
        <f t="shared" si="22"/>
        <v>872</v>
      </c>
      <c r="BH19" s="11">
        <f t="shared" si="22"/>
        <v>852</v>
      </c>
    </row>
    <row r="20" spans="1:60" ht="13.5" customHeight="1">
      <c r="A20" s="38">
        <v>45325</v>
      </c>
      <c r="B20" s="39" t="s">
        <v>65</v>
      </c>
      <c r="C20" s="40"/>
      <c r="D20" s="41" t="s">
        <v>20</v>
      </c>
      <c r="E20" s="42">
        <f t="shared" si="0"/>
        <v>1747</v>
      </c>
      <c r="F20" s="43">
        <v>2</v>
      </c>
      <c r="G20" s="43">
        <v>16</v>
      </c>
      <c r="H20" s="44">
        <f t="shared" si="1"/>
        <v>22</v>
      </c>
      <c r="I20" s="40"/>
      <c r="J20" s="45" t="s">
        <v>27</v>
      </c>
      <c r="K20" s="42">
        <f t="shared" si="2"/>
        <v>1425</v>
      </c>
      <c r="L20" s="46">
        <v>0</v>
      </c>
      <c r="M20" s="46">
        <v>10</v>
      </c>
      <c r="N20" s="44">
        <f t="shared" si="3"/>
        <v>10</v>
      </c>
      <c r="O20" s="40"/>
      <c r="P20" s="39" t="s">
        <v>66</v>
      </c>
      <c r="Q20" s="40"/>
      <c r="R20">
        <f>MIN(Rules!$E$2,(MAX(H20/N20,N20/H20)))</f>
        <v>2</v>
      </c>
      <c r="S20">
        <f>VLOOKUP(B20,Rules!A:B,2,FALSE)</f>
        <v>45</v>
      </c>
      <c r="T20" s="40"/>
      <c r="U20" s="47">
        <f>1/(10^(-1*(E20+(IF(P20="Y",Rules!$I$2,0))-K20)/Rules!$E$12)+1)</f>
        <v>0.89785730329910896</v>
      </c>
      <c r="V20">
        <f t="shared" si="4"/>
        <v>9</v>
      </c>
      <c r="W20">
        <f t="shared" si="5"/>
        <v>-9</v>
      </c>
      <c r="Z20" s="48"/>
      <c r="AA20" s="11">
        <f t="shared" ref="AA20:BH20" si="23">IF($D20=AA$1,$E20+$V20,(IF($J20=AA$1,$K20+$W20,AA19)))</f>
        <v>1124</v>
      </c>
      <c r="AB20" s="11">
        <f t="shared" si="23"/>
        <v>1756</v>
      </c>
      <c r="AC20" s="11">
        <f t="shared" si="23"/>
        <v>780</v>
      </c>
      <c r="AD20" s="11">
        <f t="shared" si="23"/>
        <v>1396</v>
      </c>
      <c r="AE20" s="11">
        <f t="shared" si="23"/>
        <v>1276</v>
      </c>
      <c r="AF20" s="11">
        <f t="shared" si="23"/>
        <v>1499</v>
      </c>
      <c r="AG20" s="11">
        <f t="shared" si="23"/>
        <v>1853</v>
      </c>
      <c r="AH20" s="11">
        <f t="shared" si="23"/>
        <v>1544</v>
      </c>
      <c r="AI20" s="11">
        <f t="shared" si="23"/>
        <v>1364</v>
      </c>
      <c r="AJ20" s="11">
        <f t="shared" si="23"/>
        <v>1979</v>
      </c>
      <c r="AK20" s="11">
        <f t="shared" si="23"/>
        <v>1051</v>
      </c>
      <c r="AL20" s="11">
        <f t="shared" si="23"/>
        <v>1746</v>
      </c>
      <c r="AM20" s="11">
        <f t="shared" si="23"/>
        <v>1960</v>
      </c>
      <c r="AN20" s="11">
        <f t="shared" si="23"/>
        <v>1421</v>
      </c>
      <c r="AO20" s="11">
        <f t="shared" si="23"/>
        <v>212</v>
      </c>
      <c r="AP20" s="11">
        <f t="shared" si="23"/>
        <v>1050</v>
      </c>
      <c r="AQ20" s="11">
        <f t="shared" si="23"/>
        <v>745</v>
      </c>
      <c r="AR20" s="11">
        <f t="shared" si="23"/>
        <v>894</v>
      </c>
      <c r="AS20" s="11">
        <f t="shared" si="23"/>
        <v>366</v>
      </c>
      <c r="AT20" s="11">
        <f t="shared" si="23"/>
        <v>829</v>
      </c>
      <c r="AU20" s="11">
        <f t="shared" si="23"/>
        <v>1239</v>
      </c>
      <c r="AV20" s="11">
        <f t="shared" si="23"/>
        <v>1881</v>
      </c>
      <c r="AW20" s="11">
        <f t="shared" si="23"/>
        <v>1416</v>
      </c>
      <c r="AX20" s="11">
        <f t="shared" si="23"/>
        <v>1707</v>
      </c>
      <c r="AY20" s="11">
        <f t="shared" si="23"/>
        <v>265</v>
      </c>
      <c r="AZ20" s="11">
        <f t="shared" si="23"/>
        <v>975</v>
      </c>
      <c r="BA20" s="11">
        <f t="shared" si="23"/>
        <v>1597</v>
      </c>
      <c r="BB20" s="11">
        <f t="shared" si="23"/>
        <v>996</v>
      </c>
      <c r="BC20" s="11">
        <f t="shared" si="23"/>
        <v>819</v>
      </c>
      <c r="BD20" s="11">
        <f t="shared" si="23"/>
        <v>1736</v>
      </c>
      <c r="BE20" s="11">
        <f t="shared" si="23"/>
        <v>398</v>
      </c>
      <c r="BF20" s="11">
        <f t="shared" si="23"/>
        <v>1322</v>
      </c>
      <c r="BG20" s="11">
        <f t="shared" si="23"/>
        <v>872</v>
      </c>
      <c r="BH20" s="11">
        <f t="shared" si="23"/>
        <v>852</v>
      </c>
    </row>
    <row r="21" spans="1:60" ht="13.5" customHeight="1">
      <c r="A21" s="38">
        <v>45325</v>
      </c>
      <c r="B21" s="39" t="s">
        <v>65</v>
      </c>
      <c r="C21" s="40"/>
      <c r="D21" s="41" t="s">
        <v>35</v>
      </c>
      <c r="E21" s="42">
        <f t="shared" si="0"/>
        <v>1051</v>
      </c>
      <c r="F21" s="43">
        <v>2</v>
      </c>
      <c r="G21" s="43">
        <v>10</v>
      </c>
      <c r="H21" s="44">
        <f t="shared" si="1"/>
        <v>16</v>
      </c>
      <c r="I21" s="40"/>
      <c r="J21" s="45" t="s">
        <v>28</v>
      </c>
      <c r="K21" s="42">
        <f t="shared" si="2"/>
        <v>1421</v>
      </c>
      <c r="L21" s="46">
        <v>0</v>
      </c>
      <c r="M21" s="46">
        <v>12</v>
      </c>
      <c r="N21" s="44">
        <f t="shared" si="3"/>
        <v>12</v>
      </c>
      <c r="O21" s="40"/>
      <c r="P21" s="39" t="s">
        <v>66</v>
      </c>
      <c r="Q21" s="40"/>
      <c r="R21">
        <f>MIN(Rules!$E$2,(MAX(H21/N21,N21/H21)))</f>
        <v>1.3333333333333333</v>
      </c>
      <c r="S21">
        <f>VLOOKUP(B21,Rules!A:B,2,FALSE)</f>
        <v>45</v>
      </c>
      <c r="T21" s="40"/>
      <c r="U21" s="47">
        <f>1/(10^(-1*(E21+(IF(P21="Y",Rules!$I$2,0))-K21)/Rules!$E$12)+1)</f>
        <v>0.26636629758619262</v>
      </c>
      <c r="V21">
        <f t="shared" si="4"/>
        <v>44</v>
      </c>
      <c r="W21">
        <f t="shared" si="5"/>
        <v>-44</v>
      </c>
      <c r="Z21" s="48"/>
      <c r="AA21" s="11">
        <f t="shared" ref="AA21:BH21" si="24">IF($D21=AA$1,$E21+$V21,(IF($J21=AA$1,$K21+$W21,AA20)))</f>
        <v>1124</v>
      </c>
      <c r="AB21" s="11">
        <f t="shared" si="24"/>
        <v>1756</v>
      </c>
      <c r="AC21" s="11">
        <f t="shared" si="24"/>
        <v>780</v>
      </c>
      <c r="AD21" s="11">
        <f t="shared" si="24"/>
        <v>1396</v>
      </c>
      <c r="AE21" s="11">
        <f t="shared" si="24"/>
        <v>1276</v>
      </c>
      <c r="AF21" s="11">
        <f t="shared" si="24"/>
        <v>1499</v>
      </c>
      <c r="AG21" s="11">
        <f t="shared" si="24"/>
        <v>1853</v>
      </c>
      <c r="AH21" s="11">
        <f t="shared" si="24"/>
        <v>1544</v>
      </c>
      <c r="AI21" s="11">
        <f t="shared" si="24"/>
        <v>1364</v>
      </c>
      <c r="AJ21" s="11">
        <f t="shared" si="24"/>
        <v>1979</v>
      </c>
      <c r="AK21" s="11">
        <f t="shared" si="24"/>
        <v>1095</v>
      </c>
      <c r="AL21" s="11">
        <f t="shared" si="24"/>
        <v>1746</v>
      </c>
      <c r="AM21" s="11">
        <f t="shared" si="24"/>
        <v>1960</v>
      </c>
      <c r="AN21" s="11">
        <f t="shared" si="24"/>
        <v>1377</v>
      </c>
      <c r="AO21" s="11">
        <f t="shared" si="24"/>
        <v>212</v>
      </c>
      <c r="AP21" s="11">
        <f t="shared" si="24"/>
        <v>1050</v>
      </c>
      <c r="AQ21" s="11">
        <f t="shared" si="24"/>
        <v>745</v>
      </c>
      <c r="AR21" s="11">
        <f t="shared" si="24"/>
        <v>894</v>
      </c>
      <c r="AS21" s="11">
        <f t="shared" si="24"/>
        <v>366</v>
      </c>
      <c r="AT21" s="11">
        <f t="shared" si="24"/>
        <v>829</v>
      </c>
      <c r="AU21" s="11">
        <f t="shared" si="24"/>
        <v>1239</v>
      </c>
      <c r="AV21" s="11">
        <f t="shared" si="24"/>
        <v>1881</v>
      </c>
      <c r="AW21" s="11">
        <f t="shared" si="24"/>
        <v>1416</v>
      </c>
      <c r="AX21" s="11">
        <f t="shared" si="24"/>
        <v>1707</v>
      </c>
      <c r="AY21" s="11">
        <f t="shared" si="24"/>
        <v>265</v>
      </c>
      <c r="AZ21" s="11">
        <f t="shared" si="24"/>
        <v>975</v>
      </c>
      <c r="BA21" s="11">
        <f t="shared" si="24"/>
        <v>1597</v>
      </c>
      <c r="BB21" s="11">
        <f t="shared" si="24"/>
        <v>996</v>
      </c>
      <c r="BC21" s="11">
        <f t="shared" si="24"/>
        <v>819</v>
      </c>
      <c r="BD21" s="11">
        <f t="shared" si="24"/>
        <v>1736</v>
      </c>
      <c r="BE21" s="11">
        <f t="shared" si="24"/>
        <v>398</v>
      </c>
      <c r="BF21" s="11">
        <f t="shared" si="24"/>
        <v>1322</v>
      </c>
      <c r="BG21" s="11">
        <f t="shared" si="24"/>
        <v>872</v>
      </c>
      <c r="BH21" s="11">
        <f t="shared" si="24"/>
        <v>852</v>
      </c>
    </row>
    <row r="22" spans="1:60" ht="13.5" customHeight="1">
      <c r="A22" s="38">
        <v>45325</v>
      </c>
      <c r="B22" s="39" t="s">
        <v>65</v>
      </c>
      <c r="C22" s="40"/>
      <c r="D22" s="41" t="s">
        <v>30</v>
      </c>
      <c r="E22" s="42">
        <f t="shared" si="0"/>
        <v>1364</v>
      </c>
      <c r="F22" s="43">
        <v>3</v>
      </c>
      <c r="G22" s="43">
        <v>16</v>
      </c>
      <c r="H22" s="44">
        <f t="shared" si="1"/>
        <v>25</v>
      </c>
      <c r="I22" s="40"/>
      <c r="J22" s="45" t="s">
        <v>39</v>
      </c>
      <c r="K22" s="42">
        <f t="shared" si="2"/>
        <v>894</v>
      </c>
      <c r="L22" s="46">
        <v>0</v>
      </c>
      <c r="M22" s="46">
        <v>9</v>
      </c>
      <c r="N22" s="44">
        <f t="shared" si="3"/>
        <v>9</v>
      </c>
      <c r="O22" s="40"/>
      <c r="P22" s="39" t="s">
        <v>66</v>
      </c>
      <c r="Q22" s="40"/>
      <c r="R22">
        <f>MIN(Rules!$E$2,(MAX(H22/N22,N22/H22)))</f>
        <v>2</v>
      </c>
      <c r="S22">
        <f>VLOOKUP(B22,Rules!A:B,2,FALSE)</f>
        <v>45</v>
      </c>
      <c r="T22" s="40"/>
      <c r="U22" s="47">
        <f>1/(10^(-1*(E22+(IF(P22="Y",Rules!$I$2,0))-K22)/Rules!$E$12)+1)</f>
        <v>0.94558713956612483</v>
      </c>
      <c r="V22">
        <f t="shared" si="4"/>
        <v>5</v>
      </c>
      <c r="W22">
        <f t="shared" si="5"/>
        <v>-5</v>
      </c>
      <c r="Z22" s="48"/>
      <c r="AA22" s="11">
        <f t="shared" ref="AA22:BH22" si="25">IF($D22=AA$1,$E22+$V22,(IF($J22=AA$1,$K22+$W22,AA21)))</f>
        <v>1124</v>
      </c>
      <c r="AB22" s="11">
        <f t="shared" si="25"/>
        <v>1756</v>
      </c>
      <c r="AC22" s="11">
        <f t="shared" si="25"/>
        <v>780</v>
      </c>
      <c r="AD22" s="11">
        <f t="shared" si="25"/>
        <v>1396</v>
      </c>
      <c r="AE22" s="11">
        <f t="shared" si="25"/>
        <v>1276</v>
      </c>
      <c r="AF22" s="11">
        <f t="shared" si="25"/>
        <v>1499</v>
      </c>
      <c r="AG22" s="11">
        <f t="shared" si="25"/>
        <v>1853</v>
      </c>
      <c r="AH22" s="11">
        <f t="shared" si="25"/>
        <v>1544</v>
      </c>
      <c r="AI22" s="11">
        <f t="shared" si="25"/>
        <v>1369</v>
      </c>
      <c r="AJ22" s="11">
        <f t="shared" si="25"/>
        <v>1979</v>
      </c>
      <c r="AK22" s="11">
        <f t="shared" si="25"/>
        <v>1095</v>
      </c>
      <c r="AL22" s="11">
        <f t="shared" si="25"/>
        <v>1746</v>
      </c>
      <c r="AM22" s="11">
        <f t="shared" si="25"/>
        <v>1960</v>
      </c>
      <c r="AN22" s="11">
        <f t="shared" si="25"/>
        <v>1377</v>
      </c>
      <c r="AO22" s="11">
        <f t="shared" si="25"/>
        <v>212</v>
      </c>
      <c r="AP22" s="11">
        <f t="shared" si="25"/>
        <v>1050</v>
      </c>
      <c r="AQ22" s="11">
        <f t="shared" si="25"/>
        <v>745</v>
      </c>
      <c r="AR22" s="11">
        <f t="shared" si="25"/>
        <v>889</v>
      </c>
      <c r="AS22" s="11">
        <f t="shared" si="25"/>
        <v>366</v>
      </c>
      <c r="AT22" s="11">
        <f t="shared" si="25"/>
        <v>829</v>
      </c>
      <c r="AU22" s="11">
        <f t="shared" si="25"/>
        <v>1239</v>
      </c>
      <c r="AV22" s="11">
        <f t="shared" si="25"/>
        <v>1881</v>
      </c>
      <c r="AW22" s="11">
        <f t="shared" si="25"/>
        <v>1416</v>
      </c>
      <c r="AX22" s="11">
        <f t="shared" si="25"/>
        <v>1707</v>
      </c>
      <c r="AY22" s="11">
        <f t="shared" si="25"/>
        <v>265</v>
      </c>
      <c r="AZ22" s="11">
        <f t="shared" si="25"/>
        <v>975</v>
      </c>
      <c r="BA22" s="11">
        <f t="shared" si="25"/>
        <v>1597</v>
      </c>
      <c r="BB22" s="11">
        <f t="shared" si="25"/>
        <v>996</v>
      </c>
      <c r="BC22" s="11">
        <f t="shared" si="25"/>
        <v>819</v>
      </c>
      <c r="BD22" s="11">
        <f t="shared" si="25"/>
        <v>1736</v>
      </c>
      <c r="BE22" s="11">
        <f t="shared" si="25"/>
        <v>398</v>
      </c>
      <c r="BF22" s="11">
        <f t="shared" si="25"/>
        <v>1322</v>
      </c>
      <c r="BG22" s="11">
        <f t="shared" si="25"/>
        <v>872</v>
      </c>
      <c r="BH22" s="11">
        <f t="shared" si="25"/>
        <v>852</v>
      </c>
    </row>
    <row r="23" spans="1:60" ht="13.5" customHeight="1">
      <c r="A23" s="38">
        <v>45325</v>
      </c>
      <c r="B23" s="39" t="s">
        <v>65</v>
      </c>
      <c r="C23" s="40"/>
      <c r="D23" s="41" t="s">
        <v>44</v>
      </c>
      <c r="E23" s="42">
        <f t="shared" si="0"/>
        <v>780</v>
      </c>
      <c r="F23" s="43">
        <v>1</v>
      </c>
      <c r="G23" s="43">
        <v>17</v>
      </c>
      <c r="H23" s="44">
        <f t="shared" si="1"/>
        <v>20</v>
      </c>
      <c r="I23" s="40"/>
      <c r="J23" s="45" t="s">
        <v>46</v>
      </c>
      <c r="K23" s="42">
        <f t="shared" si="2"/>
        <v>398</v>
      </c>
      <c r="L23" s="46">
        <v>0</v>
      </c>
      <c r="M23" s="46">
        <v>12</v>
      </c>
      <c r="N23" s="44">
        <f t="shared" si="3"/>
        <v>12</v>
      </c>
      <c r="O23" s="40"/>
      <c r="P23" s="39" t="s">
        <v>66</v>
      </c>
      <c r="Q23" s="40"/>
      <c r="R23">
        <f>MIN(Rules!$E$2,(MAX(H23/N23,N23/H23)))</f>
        <v>1.6666666666666667</v>
      </c>
      <c r="S23">
        <f>VLOOKUP(B23,Rules!A:B,2,FALSE)</f>
        <v>45</v>
      </c>
      <c r="T23" s="40"/>
      <c r="U23" s="47">
        <f>1/(10^(-1*(E23+(IF(P23="Y",Rules!$I$2,0))-K23)/Rules!$E$12)+1)</f>
        <v>0.92055783374953204</v>
      </c>
      <c r="V23">
        <f t="shared" si="4"/>
        <v>6</v>
      </c>
      <c r="W23">
        <f t="shared" si="5"/>
        <v>-6</v>
      </c>
      <c r="Z23" s="48"/>
      <c r="AA23" s="11">
        <f t="shared" ref="AA23:BH23" si="26">IF($D23=AA$1,$E23+$V23,(IF($J23=AA$1,$K23+$W23,AA22)))</f>
        <v>1124</v>
      </c>
      <c r="AB23" s="11">
        <f t="shared" si="26"/>
        <v>1756</v>
      </c>
      <c r="AC23" s="11">
        <f t="shared" si="26"/>
        <v>786</v>
      </c>
      <c r="AD23" s="11">
        <f t="shared" si="26"/>
        <v>1396</v>
      </c>
      <c r="AE23" s="11">
        <f t="shared" si="26"/>
        <v>1276</v>
      </c>
      <c r="AF23" s="11">
        <f t="shared" si="26"/>
        <v>1499</v>
      </c>
      <c r="AG23" s="11">
        <f t="shared" si="26"/>
        <v>1853</v>
      </c>
      <c r="AH23" s="11">
        <f t="shared" si="26"/>
        <v>1544</v>
      </c>
      <c r="AI23" s="11">
        <f t="shared" si="26"/>
        <v>1369</v>
      </c>
      <c r="AJ23" s="11">
        <f t="shared" si="26"/>
        <v>1979</v>
      </c>
      <c r="AK23" s="11">
        <f t="shared" si="26"/>
        <v>1095</v>
      </c>
      <c r="AL23" s="11">
        <f t="shared" si="26"/>
        <v>1746</v>
      </c>
      <c r="AM23" s="11">
        <f t="shared" si="26"/>
        <v>1960</v>
      </c>
      <c r="AN23" s="11">
        <f t="shared" si="26"/>
        <v>1377</v>
      </c>
      <c r="AO23" s="11">
        <f t="shared" si="26"/>
        <v>212</v>
      </c>
      <c r="AP23" s="11">
        <f t="shared" si="26"/>
        <v>1050</v>
      </c>
      <c r="AQ23" s="11">
        <f t="shared" si="26"/>
        <v>745</v>
      </c>
      <c r="AR23" s="11">
        <f t="shared" si="26"/>
        <v>889</v>
      </c>
      <c r="AS23" s="11">
        <f t="shared" si="26"/>
        <v>366</v>
      </c>
      <c r="AT23" s="11">
        <f t="shared" si="26"/>
        <v>829</v>
      </c>
      <c r="AU23" s="11">
        <f t="shared" si="26"/>
        <v>1239</v>
      </c>
      <c r="AV23" s="11">
        <f t="shared" si="26"/>
        <v>1881</v>
      </c>
      <c r="AW23" s="11">
        <f t="shared" si="26"/>
        <v>1416</v>
      </c>
      <c r="AX23" s="11">
        <f t="shared" si="26"/>
        <v>1707</v>
      </c>
      <c r="AY23" s="11">
        <f t="shared" si="26"/>
        <v>265</v>
      </c>
      <c r="AZ23" s="11">
        <f t="shared" si="26"/>
        <v>975</v>
      </c>
      <c r="BA23" s="11">
        <f t="shared" si="26"/>
        <v>1597</v>
      </c>
      <c r="BB23" s="11">
        <f t="shared" si="26"/>
        <v>996</v>
      </c>
      <c r="BC23" s="11">
        <f t="shared" si="26"/>
        <v>819</v>
      </c>
      <c r="BD23" s="11">
        <f t="shared" si="26"/>
        <v>1736</v>
      </c>
      <c r="BE23" s="11">
        <f t="shared" si="26"/>
        <v>392</v>
      </c>
      <c r="BF23" s="11">
        <f t="shared" si="26"/>
        <v>1322</v>
      </c>
      <c r="BG23" s="11">
        <f t="shared" si="26"/>
        <v>872</v>
      </c>
      <c r="BH23" s="11">
        <f t="shared" si="26"/>
        <v>852</v>
      </c>
    </row>
    <row r="24" spans="1:60" ht="13.5" customHeight="1">
      <c r="A24" s="38">
        <v>45325</v>
      </c>
      <c r="B24" s="39" t="s">
        <v>65</v>
      </c>
      <c r="C24" s="40"/>
      <c r="D24" s="41" t="s">
        <v>42</v>
      </c>
      <c r="E24" s="42">
        <f t="shared" si="0"/>
        <v>872</v>
      </c>
      <c r="F24" s="43">
        <v>0</v>
      </c>
      <c r="G24" s="43">
        <v>12</v>
      </c>
      <c r="H24" s="44">
        <f t="shared" si="1"/>
        <v>12</v>
      </c>
      <c r="I24" s="40"/>
      <c r="J24" s="45" t="s">
        <v>36</v>
      </c>
      <c r="K24" s="42">
        <f t="shared" si="2"/>
        <v>1050</v>
      </c>
      <c r="L24" s="46">
        <v>1</v>
      </c>
      <c r="M24" s="46">
        <v>19</v>
      </c>
      <c r="N24" s="44">
        <f t="shared" si="3"/>
        <v>22</v>
      </c>
      <c r="O24" s="40"/>
      <c r="P24" s="39" t="s">
        <v>66</v>
      </c>
      <c r="Q24" s="40"/>
      <c r="R24">
        <f>MIN(Rules!$E$2,(MAX(H24/N24,N24/H24)))</f>
        <v>1.8333333333333333</v>
      </c>
      <c r="S24">
        <f>VLOOKUP(B24,Rules!A:B,2,FALSE)</f>
        <v>45</v>
      </c>
      <c r="T24" s="40"/>
      <c r="U24" s="47">
        <f>1/(10^(-1*(E24+(IF(P24="Y",Rules!$I$2,0))-K24)/Rules!$E$12)+1)</f>
        <v>0.46780839982344824</v>
      </c>
      <c r="V24">
        <f t="shared" si="4"/>
        <v>-39</v>
      </c>
      <c r="W24">
        <f t="shared" si="5"/>
        <v>39</v>
      </c>
      <c r="Z24" s="48"/>
      <c r="AA24" s="11">
        <f t="shared" ref="AA24:BH24" si="27">IF($D24=AA$1,$E24+$V24,(IF($J24=AA$1,$K24+$W24,AA23)))</f>
        <v>1124</v>
      </c>
      <c r="AB24" s="11">
        <f t="shared" si="27"/>
        <v>1756</v>
      </c>
      <c r="AC24" s="11">
        <f t="shared" si="27"/>
        <v>786</v>
      </c>
      <c r="AD24" s="11">
        <f t="shared" si="27"/>
        <v>1396</v>
      </c>
      <c r="AE24" s="11">
        <f t="shared" si="27"/>
        <v>1276</v>
      </c>
      <c r="AF24" s="11">
        <f t="shared" si="27"/>
        <v>1499</v>
      </c>
      <c r="AG24" s="11">
        <f t="shared" si="27"/>
        <v>1853</v>
      </c>
      <c r="AH24" s="11">
        <f t="shared" si="27"/>
        <v>1544</v>
      </c>
      <c r="AI24" s="11">
        <f t="shared" si="27"/>
        <v>1369</v>
      </c>
      <c r="AJ24" s="11">
        <f t="shared" si="27"/>
        <v>1979</v>
      </c>
      <c r="AK24" s="11">
        <f t="shared" si="27"/>
        <v>1095</v>
      </c>
      <c r="AL24" s="11">
        <f t="shared" si="27"/>
        <v>1746</v>
      </c>
      <c r="AM24" s="11">
        <f t="shared" si="27"/>
        <v>1960</v>
      </c>
      <c r="AN24" s="11">
        <f t="shared" si="27"/>
        <v>1377</v>
      </c>
      <c r="AO24" s="11">
        <f t="shared" si="27"/>
        <v>212</v>
      </c>
      <c r="AP24" s="11">
        <f t="shared" si="27"/>
        <v>1089</v>
      </c>
      <c r="AQ24" s="11">
        <f t="shared" si="27"/>
        <v>745</v>
      </c>
      <c r="AR24" s="11">
        <f t="shared" si="27"/>
        <v>889</v>
      </c>
      <c r="AS24" s="11">
        <f t="shared" si="27"/>
        <v>366</v>
      </c>
      <c r="AT24" s="11">
        <f t="shared" si="27"/>
        <v>829</v>
      </c>
      <c r="AU24" s="11">
        <f t="shared" si="27"/>
        <v>1239</v>
      </c>
      <c r="AV24" s="11">
        <f t="shared" si="27"/>
        <v>1881</v>
      </c>
      <c r="AW24" s="11">
        <f t="shared" si="27"/>
        <v>1416</v>
      </c>
      <c r="AX24" s="11">
        <f t="shared" si="27"/>
        <v>1707</v>
      </c>
      <c r="AY24" s="11">
        <f t="shared" si="27"/>
        <v>265</v>
      </c>
      <c r="AZ24" s="11">
        <f t="shared" si="27"/>
        <v>975</v>
      </c>
      <c r="BA24" s="11">
        <f t="shared" si="27"/>
        <v>1597</v>
      </c>
      <c r="BB24" s="11">
        <f t="shared" si="27"/>
        <v>996</v>
      </c>
      <c r="BC24" s="11">
        <f t="shared" si="27"/>
        <v>819</v>
      </c>
      <c r="BD24" s="11">
        <f t="shared" si="27"/>
        <v>1736</v>
      </c>
      <c r="BE24" s="11">
        <f t="shared" si="27"/>
        <v>392</v>
      </c>
      <c r="BF24" s="11">
        <f t="shared" si="27"/>
        <v>1322</v>
      </c>
      <c r="BG24" s="11">
        <f t="shared" si="27"/>
        <v>833</v>
      </c>
      <c r="BH24" s="11">
        <f t="shared" si="27"/>
        <v>852</v>
      </c>
    </row>
    <row r="25" spans="1:60" ht="13.5" customHeight="1">
      <c r="A25" s="38">
        <v>45326</v>
      </c>
      <c r="B25" s="39" t="s">
        <v>65</v>
      </c>
      <c r="C25" s="40"/>
      <c r="D25" s="41" t="s">
        <v>23</v>
      </c>
      <c r="E25" s="42">
        <f t="shared" si="0"/>
        <v>1707</v>
      </c>
      <c r="F25" s="43">
        <v>1</v>
      </c>
      <c r="G25" s="43">
        <v>12</v>
      </c>
      <c r="H25" s="44">
        <f t="shared" si="1"/>
        <v>15</v>
      </c>
      <c r="I25" s="40"/>
      <c r="J25" s="45" t="s">
        <v>16</v>
      </c>
      <c r="K25" s="42">
        <f t="shared" si="2"/>
        <v>1960</v>
      </c>
      <c r="L25" s="46">
        <v>3</v>
      </c>
      <c r="M25" s="46">
        <v>15</v>
      </c>
      <c r="N25" s="44">
        <f t="shared" si="3"/>
        <v>24</v>
      </c>
      <c r="O25" s="40"/>
      <c r="P25" s="39" t="s">
        <v>66</v>
      </c>
      <c r="Q25" s="40"/>
      <c r="R25">
        <f>MIN(Rules!$E$2,(MAX(H25/N25,N25/H25)))</f>
        <v>1.6</v>
      </c>
      <c r="S25">
        <f>VLOOKUP(B25,Rules!A:B,2,FALSE)</f>
        <v>45</v>
      </c>
      <c r="T25" s="40"/>
      <c r="U25" s="47">
        <f>1/(10^(-1*(E25+(IF(P25="Y",Rules!$I$2,0))-K25)/Rules!$E$12)+1)</f>
        <v>0.38359130603510394</v>
      </c>
      <c r="V25">
        <f t="shared" si="4"/>
        <v>-28</v>
      </c>
      <c r="W25">
        <f t="shared" si="5"/>
        <v>28</v>
      </c>
      <c r="Z25" s="48"/>
      <c r="AA25" s="11">
        <f t="shared" ref="AA25:BH25" si="28">IF($D25=AA$1,$E25+$V25,(IF($J25=AA$1,$K25+$W25,AA24)))</f>
        <v>1124</v>
      </c>
      <c r="AB25" s="11">
        <f t="shared" si="28"/>
        <v>1756</v>
      </c>
      <c r="AC25" s="11">
        <f t="shared" si="28"/>
        <v>786</v>
      </c>
      <c r="AD25" s="11">
        <f t="shared" si="28"/>
        <v>1396</v>
      </c>
      <c r="AE25" s="11">
        <f t="shared" si="28"/>
        <v>1276</v>
      </c>
      <c r="AF25" s="11">
        <f t="shared" si="28"/>
        <v>1499</v>
      </c>
      <c r="AG25" s="11">
        <f t="shared" si="28"/>
        <v>1853</v>
      </c>
      <c r="AH25" s="11">
        <f t="shared" si="28"/>
        <v>1544</v>
      </c>
      <c r="AI25" s="11">
        <f t="shared" si="28"/>
        <v>1369</v>
      </c>
      <c r="AJ25" s="11">
        <f t="shared" si="28"/>
        <v>1979</v>
      </c>
      <c r="AK25" s="11">
        <f t="shared" si="28"/>
        <v>1095</v>
      </c>
      <c r="AL25" s="11">
        <f t="shared" si="28"/>
        <v>1746</v>
      </c>
      <c r="AM25" s="11">
        <f t="shared" si="28"/>
        <v>1988</v>
      </c>
      <c r="AN25" s="11">
        <f t="shared" si="28"/>
        <v>1377</v>
      </c>
      <c r="AO25" s="11">
        <f t="shared" si="28"/>
        <v>212</v>
      </c>
      <c r="AP25" s="11">
        <f t="shared" si="28"/>
        <v>1089</v>
      </c>
      <c r="AQ25" s="11">
        <f t="shared" si="28"/>
        <v>745</v>
      </c>
      <c r="AR25" s="11">
        <f t="shared" si="28"/>
        <v>889</v>
      </c>
      <c r="AS25" s="11">
        <f t="shared" si="28"/>
        <v>366</v>
      </c>
      <c r="AT25" s="11">
        <f t="shared" si="28"/>
        <v>829</v>
      </c>
      <c r="AU25" s="11">
        <f t="shared" si="28"/>
        <v>1239</v>
      </c>
      <c r="AV25" s="11">
        <f t="shared" si="28"/>
        <v>1881</v>
      </c>
      <c r="AW25" s="11">
        <f t="shared" si="28"/>
        <v>1416</v>
      </c>
      <c r="AX25" s="11">
        <f t="shared" si="28"/>
        <v>1679</v>
      </c>
      <c r="AY25" s="11">
        <f t="shared" si="28"/>
        <v>265</v>
      </c>
      <c r="AZ25" s="11">
        <f t="shared" si="28"/>
        <v>975</v>
      </c>
      <c r="BA25" s="11">
        <f t="shared" si="28"/>
        <v>1597</v>
      </c>
      <c r="BB25" s="11">
        <f t="shared" si="28"/>
        <v>996</v>
      </c>
      <c r="BC25" s="11">
        <f t="shared" si="28"/>
        <v>819</v>
      </c>
      <c r="BD25" s="11">
        <f t="shared" si="28"/>
        <v>1736</v>
      </c>
      <c r="BE25" s="11">
        <f t="shared" si="28"/>
        <v>392</v>
      </c>
      <c r="BF25" s="11">
        <f t="shared" si="28"/>
        <v>1322</v>
      </c>
      <c r="BG25" s="11">
        <f t="shared" si="28"/>
        <v>833</v>
      </c>
      <c r="BH25" s="11">
        <f t="shared" si="28"/>
        <v>852</v>
      </c>
    </row>
    <row r="26" spans="1:60" ht="13.5" customHeight="1">
      <c r="A26" s="38">
        <v>45326</v>
      </c>
      <c r="B26" s="39" t="s">
        <v>65</v>
      </c>
      <c r="C26" s="40"/>
      <c r="D26" s="41" t="s">
        <v>24</v>
      </c>
      <c r="E26" s="42">
        <f t="shared" si="0"/>
        <v>1597</v>
      </c>
      <c r="F26" s="43">
        <v>0</v>
      </c>
      <c r="G26" s="43">
        <v>9</v>
      </c>
      <c r="H26" s="44">
        <f t="shared" si="1"/>
        <v>9</v>
      </c>
      <c r="I26" s="40"/>
      <c r="J26" s="45" t="s">
        <v>21</v>
      </c>
      <c r="K26" s="42">
        <f t="shared" si="2"/>
        <v>1746</v>
      </c>
      <c r="L26" s="46">
        <v>0</v>
      </c>
      <c r="M26" s="46">
        <v>9</v>
      </c>
      <c r="N26" s="44">
        <f t="shared" si="3"/>
        <v>9</v>
      </c>
      <c r="O26" s="40"/>
      <c r="P26" s="39" t="s">
        <v>66</v>
      </c>
      <c r="Q26" s="40"/>
      <c r="R26">
        <f>MIN(Rules!$E$2,(MAX(H26/N26,N26/H26)))</f>
        <v>1</v>
      </c>
      <c r="S26">
        <f>VLOOKUP(B26,Rules!A:B,2,FALSE)</f>
        <v>45</v>
      </c>
      <c r="T26" s="40"/>
      <c r="U26" s="47">
        <f>1/(10^(-1*(E26+(IF(P26="Y",Rules!$I$2,0))-K26)/Rules!$E$12)+1)</f>
        <v>0.50115129051182272</v>
      </c>
      <c r="V26">
        <f t="shared" si="4"/>
        <v>0</v>
      </c>
      <c r="W26">
        <f t="shared" si="5"/>
        <v>0</v>
      </c>
      <c r="Z26" s="48"/>
      <c r="AA26" s="11">
        <f t="shared" ref="AA26:BH26" si="29">IF($D26=AA$1,$E26+$V26,(IF($J26=AA$1,$K26+$W26,AA25)))</f>
        <v>1124</v>
      </c>
      <c r="AB26" s="11">
        <f t="shared" si="29"/>
        <v>1756</v>
      </c>
      <c r="AC26" s="11">
        <f t="shared" si="29"/>
        <v>786</v>
      </c>
      <c r="AD26" s="11">
        <f t="shared" si="29"/>
        <v>1396</v>
      </c>
      <c r="AE26" s="11">
        <f t="shared" si="29"/>
        <v>1276</v>
      </c>
      <c r="AF26" s="11">
        <f t="shared" si="29"/>
        <v>1499</v>
      </c>
      <c r="AG26" s="11">
        <f t="shared" si="29"/>
        <v>1853</v>
      </c>
      <c r="AH26" s="11">
        <f t="shared" si="29"/>
        <v>1544</v>
      </c>
      <c r="AI26" s="11">
        <f t="shared" si="29"/>
        <v>1369</v>
      </c>
      <c r="AJ26" s="11">
        <f t="shared" si="29"/>
        <v>1979</v>
      </c>
      <c r="AK26" s="11">
        <f t="shared" si="29"/>
        <v>1095</v>
      </c>
      <c r="AL26" s="11">
        <f t="shared" si="29"/>
        <v>1746</v>
      </c>
      <c r="AM26" s="11">
        <f t="shared" si="29"/>
        <v>1988</v>
      </c>
      <c r="AN26" s="11">
        <f t="shared" si="29"/>
        <v>1377</v>
      </c>
      <c r="AO26" s="11">
        <f t="shared" si="29"/>
        <v>212</v>
      </c>
      <c r="AP26" s="11">
        <f t="shared" si="29"/>
        <v>1089</v>
      </c>
      <c r="AQ26" s="11">
        <f t="shared" si="29"/>
        <v>745</v>
      </c>
      <c r="AR26" s="11">
        <f t="shared" si="29"/>
        <v>889</v>
      </c>
      <c r="AS26" s="11">
        <f t="shared" si="29"/>
        <v>366</v>
      </c>
      <c r="AT26" s="11">
        <f t="shared" si="29"/>
        <v>829</v>
      </c>
      <c r="AU26" s="11">
        <f t="shared" si="29"/>
        <v>1239</v>
      </c>
      <c r="AV26" s="11">
        <f t="shared" si="29"/>
        <v>1881</v>
      </c>
      <c r="AW26" s="11">
        <f t="shared" si="29"/>
        <v>1416</v>
      </c>
      <c r="AX26" s="11">
        <f t="shared" si="29"/>
        <v>1679</v>
      </c>
      <c r="AY26" s="11">
        <f t="shared" si="29"/>
        <v>265</v>
      </c>
      <c r="AZ26" s="11">
        <f t="shared" si="29"/>
        <v>975</v>
      </c>
      <c r="BA26" s="11">
        <f t="shared" si="29"/>
        <v>1597</v>
      </c>
      <c r="BB26" s="11">
        <f t="shared" si="29"/>
        <v>996</v>
      </c>
      <c r="BC26" s="11">
        <f t="shared" si="29"/>
        <v>819</v>
      </c>
      <c r="BD26" s="11">
        <f t="shared" si="29"/>
        <v>1736</v>
      </c>
      <c r="BE26" s="11">
        <f t="shared" si="29"/>
        <v>392</v>
      </c>
      <c r="BF26" s="11">
        <f t="shared" si="29"/>
        <v>1322</v>
      </c>
      <c r="BG26" s="11">
        <f t="shared" si="29"/>
        <v>833</v>
      </c>
      <c r="BH26" s="11">
        <f t="shared" si="29"/>
        <v>852</v>
      </c>
    </row>
    <row r="27" spans="1:60" ht="13.5" customHeight="1">
      <c r="A27" s="38">
        <v>45326</v>
      </c>
      <c r="B27" s="39" t="s">
        <v>65</v>
      </c>
      <c r="C27" s="40"/>
      <c r="D27" s="41" t="s">
        <v>19</v>
      </c>
      <c r="E27" s="42">
        <f t="shared" si="0"/>
        <v>1853</v>
      </c>
      <c r="F27" s="43">
        <v>1</v>
      </c>
      <c r="G27" s="43">
        <v>12</v>
      </c>
      <c r="H27" s="44">
        <f t="shared" si="1"/>
        <v>15</v>
      </c>
      <c r="I27" s="40"/>
      <c r="J27" s="45" t="s">
        <v>22</v>
      </c>
      <c r="K27" s="42">
        <f t="shared" si="2"/>
        <v>1736</v>
      </c>
      <c r="L27" s="46">
        <v>0</v>
      </c>
      <c r="M27" s="46">
        <v>9</v>
      </c>
      <c r="N27" s="44">
        <f t="shared" si="3"/>
        <v>9</v>
      </c>
      <c r="O27" s="40"/>
      <c r="P27" s="39" t="s">
        <v>66</v>
      </c>
      <c r="Q27" s="40"/>
      <c r="R27">
        <f>MIN(Rules!$E$2,(MAX(H27/N27,N27/H27)))</f>
        <v>1.6666666666666667</v>
      </c>
      <c r="S27">
        <f>VLOOKUP(B27,Rules!A:B,2,FALSE)</f>
        <v>45</v>
      </c>
      <c r="T27" s="40"/>
      <c r="U27" s="47">
        <f>1/(10^(-1*(E27+(IF(P27="Y",Rules!$I$2,0))-K27)/Rules!$E$12)+1)</f>
        <v>0.77374513296079772</v>
      </c>
      <c r="V27">
        <f t="shared" si="4"/>
        <v>17</v>
      </c>
      <c r="W27">
        <f t="shared" si="5"/>
        <v>-17</v>
      </c>
      <c r="Z27" s="48"/>
      <c r="AA27" s="11">
        <f t="shared" ref="AA27:BH27" si="30">IF($D27=AA$1,$E27+$V27,(IF($J27=AA$1,$K27+$W27,AA26)))</f>
        <v>1124</v>
      </c>
      <c r="AB27" s="11">
        <f t="shared" si="30"/>
        <v>1756</v>
      </c>
      <c r="AC27" s="11">
        <f t="shared" si="30"/>
        <v>786</v>
      </c>
      <c r="AD27" s="11">
        <f t="shared" si="30"/>
        <v>1396</v>
      </c>
      <c r="AE27" s="11">
        <f t="shared" si="30"/>
        <v>1276</v>
      </c>
      <c r="AF27" s="11">
        <f t="shared" si="30"/>
        <v>1499</v>
      </c>
      <c r="AG27" s="11">
        <f t="shared" si="30"/>
        <v>1870</v>
      </c>
      <c r="AH27" s="11">
        <f t="shared" si="30"/>
        <v>1544</v>
      </c>
      <c r="AI27" s="11">
        <f t="shared" si="30"/>
        <v>1369</v>
      </c>
      <c r="AJ27" s="11">
        <f t="shared" si="30"/>
        <v>1979</v>
      </c>
      <c r="AK27" s="11">
        <f t="shared" si="30"/>
        <v>1095</v>
      </c>
      <c r="AL27" s="11">
        <f t="shared" si="30"/>
        <v>1746</v>
      </c>
      <c r="AM27" s="11">
        <f t="shared" si="30"/>
        <v>1988</v>
      </c>
      <c r="AN27" s="11">
        <f t="shared" si="30"/>
        <v>1377</v>
      </c>
      <c r="AO27" s="11">
        <f t="shared" si="30"/>
        <v>212</v>
      </c>
      <c r="AP27" s="11">
        <f t="shared" si="30"/>
        <v>1089</v>
      </c>
      <c r="AQ27" s="11">
        <f t="shared" si="30"/>
        <v>745</v>
      </c>
      <c r="AR27" s="11">
        <f t="shared" si="30"/>
        <v>889</v>
      </c>
      <c r="AS27" s="11">
        <f t="shared" si="30"/>
        <v>366</v>
      </c>
      <c r="AT27" s="11">
        <f t="shared" si="30"/>
        <v>829</v>
      </c>
      <c r="AU27" s="11">
        <f t="shared" si="30"/>
        <v>1239</v>
      </c>
      <c r="AV27" s="11">
        <f t="shared" si="30"/>
        <v>1881</v>
      </c>
      <c r="AW27" s="11">
        <f t="shared" si="30"/>
        <v>1416</v>
      </c>
      <c r="AX27" s="11">
        <f t="shared" si="30"/>
        <v>1679</v>
      </c>
      <c r="AY27" s="11">
        <f t="shared" si="30"/>
        <v>265</v>
      </c>
      <c r="AZ27" s="11">
        <f t="shared" si="30"/>
        <v>975</v>
      </c>
      <c r="BA27" s="11">
        <f t="shared" si="30"/>
        <v>1597</v>
      </c>
      <c r="BB27" s="11">
        <f t="shared" si="30"/>
        <v>996</v>
      </c>
      <c r="BC27" s="11">
        <f t="shared" si="30"/>
        <v>819</v>
      </c>
      <c r="BD27" s="11">
        <f t="shared" si="30"/>
        <v>1719</v>
      </c>
      <c r="BE27" s="11">
        <f t="shared" si="30"/>
        <v>392</v>
      </c>
      <c r="BF27" s="11">
        <f t="shared" si="30"/>
        <v>1322</v>
      </c>
      <c r="BG27" s="11">
        <f t="shared" si="30"/>
        <v>833</v>
      </c>
      <c r="BH27" s="11">
        <f t="shared" si="30"/>
        <v>852</v>
      </c>
    </row>
    <row r="28" spans="1:60" ht="13.5" customHeight="1">
      <c r="A28" s="38">
        <v>45326</v>
      </c>
      <c r="B28" s="39" t="s">
        <v>65</v>
      </c>
      <c r="C28" s="40"/>
      <c r="D28" s="41" t="s">
        <v>32</v>
      </c>
      <c r="E28" s="42">
        <f t="shared" si="0"/>
        <v>1239</v>
      </c>
      <c r="F28" s="43">
        <v>2</v>
      </c>
      <c r="G28" s="43">
        <v>9</v>
      </c>
      <c r="H28" s="44">
        <f t="shared" si="1"/>
        <v>15</v>
      </c>
      <c r="I28" s="40"/>
      <c r="J28" s="45" t="s">
        <v>26</v>
      </c>
      <c r="K28" s="42">
        <f t="shared" si="2"/>
        <v>1499</v>
      </c>
      <c r="L28" s="46">
        <v>0</v>
      </c>
      <c r="M28" s="46">
        <v>13</v>
      </c>
      <c r="N28" s="44">
        <f t="shared" si="3"/>
        <v>13</v>
      </c>
      <c r="O28" s="40"/>
      <c r="P28" s="39" t="s">
        <v>66</v>
      </c>
      <c r="Q28" s="40"/>
      <c r="R28">
        <f>MIN(Rules!$E$2,(MAX(H28/N28,N28/H28)))</f>
        <v>1.1538461538461537</v>
      </c>
      <c r="S28">
        <f>VLOOKUP(B28,Rules!A:B,2,FALSE)</f>
        <v>45</v>
      </c>
      <c r="T28" s="40"/>
      <c r="U28" s="47">
        <f>1/(10^(-1*(E28+(IF(P28="Y",Rules!$I$2,0))-K28)/Rules!$E$12)+1)</f>
        <v>0.37599824138233284</v>
      </c>
      <c r="V28">
        <f t="shared" si="4"/>
        <v>32</v>
      </c>
      <c r="W28">
        <f t="shared" si="5"/>
        <v>-32</v>
      </c>
      <c r="Z28" s="48"/>
      <c r="AA28" s="11">
        <f t="shared" ref="AA28:BH28" si="31">IF($D28=AA$1,$E28+$V28,(IF($J28=AA$1,$K28+$W28,AA27)))</f>
        <v>1124</v>
      </c>
      <c r="AB28" s="11">
        <f t="shared" si="31"/>
        <v>1756</v>
      </c>
      <c r="AC28" s="11">
        <f t="shared" si="31"/>
        <v>786</v>
      </c>
      <c r="AD28" s="11">
        <f t="shared" si="31"/>
        <v>1396</v>
      </c>
      <c r="AE28" s="11">
        <f t="shared" si="31"/>
        <v>1276</v>
      </c>
      <c r="AF28" s="11">
        <f t="shared" si="31"/>
        <v>1467</v>
      </c>
      <c r="AG28" s="11">
        <f t="shared" si="31"/>
        <v>1870</v>
      </c>
      <c r="AH28" s="11">
        <f t="shared" si="31"/>
        <v>1544</v>
      </c>
      <c r="AI28" s="11">
        <f t="shared" si="31"/>
        <v>1369</v>
      </c>
      <c r="AJ28" s="11">
        <f t="shared" si="31"/>
        <v>1979</v>
      </c>
      <c r="AK28" s="11">
        <f t="shared" si="31"/>
        <v>1095</v>
      </c>
      <c r="AL28" s="11">
        <f t="shared" si="31"/>
        <v>1746</v>
      </c>
      <c r="AM28" s="11">
        <f t="shared" si="31"/>
        <v>1988</v>
      </c>
      <c r="AN28" s="11">
        <f t="shared" si="31"/>
        <v>1377</v>
      </c>
      <c r="AO28" s="11">
        <f t="shared" si="31"/>
        <v>212</v>
      </c>
      <c r="AP28" s="11">
        <f t="shared" si="31"/>
        <v>1089</v>
      </c>
      <c r="AQ28" s="11">
        <f t="shared" si="31"/>
        <v>745</v>
      </c>
      <c r="AR28" s="11">
        <f t="shared" si="31"/>
        <v>889</v>
      </c>
      <c r="AS28" s="11">
        <f t="shared" si="31"/>
        <v>366</v>
      </c>
      <c r="AT28" s="11">
        <f t="shared" si="31"/>
        <v>829</v>
      </c>
      <c r="AU28" s="11">
        <f t="shared" si="31"/>
        <v>1271</v>
      </c>
      <c r="AV28" s="11">
        <f t="shared" si="31"/>
        <v>1881</v>
      </c>
      <c r="AW28" s="11">
        <f t="shared" si="31"/>
        <v>1416</v>
      </c>
      <c r="AX28" s="11">
        <f t="shared" si="31"/>
        <v>1679</v>
      </c>
      <c r="AY28" s="11">
        <f t="shared" si="31"/>
        <v>265</v>
      </c>
      <c r="AZ28" s="11">
        <f t="shared" si="31"/>
        <v>975</v>
      </c>
      <c r="BA28" s="11">
        <f t="shared" si="31"/>
        <v>1597</v>
      </c>
      <c r="BB28" s="11">
        <f t="shared" si="31"/>
        <v>996</v>
      </c>
      <c r="BC28" s="11">
        <f t="shared" si="31"/>
        <v>819</v>
      </c>
      <c r="BD28" s="11">
        <f t="shared" si="31"/>
        <v>1719</v>
      </c>
      <c r="BE28" s="11">
        <f t="shared" si="31"/>
        <v>392</v>
      </c>
      <c r="BF28" s="11">
        <f t="shared" si="31"/>
        <v>1322</v>
      </c>
      <c r="BG28" s="11">
        <f t="shared" si="31"/>
        <v>833</v>
      </c>
      <c r="BH28" s="11">
        <f t="shared" si="31"/>
        <v>852</v>
      </c>
    </row>
    <row r="29" spans="1:60" ht="13.5" customHeight="1">
      <c r="A29" s="38">
        <v>45326</v>
      </c>
      <c r="B29" s="39" t="s">
        <v>65</v>
      </c>
      <c r="C29" s="40"/>
      <c r="D29" s="41" t="s">
        <v>29</v>
      </c>
      <c r="E29" s="42">
        <f t="shared" si="0"/>
        <v>1396</v>
      </c>
      <c r="F29" s="43">
        <v>0</v>
      </c>
      <c r="G29" s="43">
        <v>12</v>
      </c>
      <c r="H29" s="44">
        <f t="shared" si="1"/>
        <v>12</v>
      </c>
      <c r="I29" s="40"/>
      <c r="J29" s="45" t="s">
        <v>25</v>
      </c>
      <c r="K29" s="42">
        <f t="shared" si="2"/>
        <v>1544</v>
      </c>
      <c r="L29" s="46">
        <v>0</v>
      </c>
      <c r="M29" s="46">
        <v>13</v>
      </c>
      <c r="N29" s="44">
        <f t="shared" si="3"/>
        <v>13</v>
      </c>
      <c r="O29" s="40"/>
      <c r="P29" s="39" t="s">
        <v>66</v>
      </c>
      <c r="Q29" s="40"/>
      <c r="R29">
        <f>MIN(Rules!$E$2,(MAX(H29/N29,N29/H29)))</f>
        <v>1.0833333333333333</v>
      </c>
      <c r="S29">
        <f>VLOOKUP(B29,Rules!A:B,2,FALSE)</f>
        <v>45</v>
      </c>
      <c r="T29" s="40"/>
      <c r="U29" s="47">
        <f>1/(10^(-1*(E29+(IF(P29="Y",Rules!$I$2,0))-K29)/Rules!$E$12)+1)</f>
        <v>0.50230256881570334</v>
      </c>
      <c r="V29">
        <f t="shared" si="4"/>
        <v>-24</v>
      </c>
      <c r="W29">
        <f t="shared" si="5"/>
        <v>24</v>
      </c>
      <c r="Z29" s="48"/>
      <c r="AA29" s="11">
        <f t="shared" ref="AA29:BH29" si="32">IF($D29=AA$1,$E29+$V29,(IF($J29=AA$1,$K29+$W29,AA28)))</f>
        <v>1124</v>
      </c>
      <c r="AB29" s="11">
        <f t="shared" si="32"/>
        <v>1756</v>
      </c>
      <c r="AC29" s="11">
        <f t="shared" si="32"/>
        <v>786</v>
      </c>
      <c r="AD29" s="11">
        <f t="shared" si="32"/>
        <v>1372</v>
      </c>
      <c r="AE29" s="11">
        <f t="shared" si="32"/>
        <v>1276</v>
      </c>
      <c r="AF29" s="11">
        <f t="shared" si="32"/>
        <v>1467</v>
      </c>
      <c r="AG29" s="11">
        <f t="shared" si="32"/>
        <v>1870</v>
      </c>
      <c r="AH29" s="11">
        <f t="shared" si="32"/>
        <v>1568</v>
      </c>
      <c r="AI29" s="11">
        <f t="shared" si="32"/>
        <v>1369</v>
      </c>
      <c r="AJ29" s="11">
        <f t="shared" si="32"/>
        <v>1979</v>
      </c>
      <c r="AK29" s="11">
        <f t="shared" si="32"/>
        <v>1095</v>
      </c>
      <c r="AL29" s="11">
        <f t="shared" si="32"/>
        <v>1746</v>
      </c>
      <c r="AM29" s="11">
        <f t="shared" si="32"/>
        <v>1988</v>
      </c>
      <c r="AN29" s="11">
        <f t="shared" si="32"/>
        <v>1377</v>
      </c>
      <c r="AO29" s="11">
        <f t="shared" si="32"/>
        <v>212</v>
      </c>
      <c r="AP29" s="11">
        <f t="shared" si="32"/>
        <v>1089</v>
      </c>
      <c r="AQ29" s="11">
        <f t="shared" si="32"/>
        <v>745</v>
      </c>
      <c r="AR29" s="11">
        <f t="shared" si="32"/>
        <v>889</v>
      </c>
      <c r="AS29" s="11">
        <f t="shared" si="32"/>
        <v>366</v>
      </c>
      <c r="AT29" s="11">
        <f t="shared" si="32"/>
        <v>829</v>
      </c>
      <c r="AU29" s="11">
        <f t="shared" si="32"/>
        <v>1271</v>
      </c>
      <c r="AV29" s="11">
        <f t="shared" si="32"/>
        <v>1881</v>
      </c>
      <c r="AW29" s="11">
        <f t="shared" si="32"/>
        <v>1416</v>
      </c>
      <c r="AX29" s="11">
        <f t="shared" si="32"/>
        <v>1679</v>
      </c>
      <c r="AY29" s="11">
        <f t="shared" si="32"/>
        <v>265</v>
      </c>
      <c r="AZ29" s="11">
        <f t="shared" si="32"/>
        <v>975</v>
      </c>
      <c r="BA29" s="11">
        <f t="shared" si="32"/>
        <v>1597</v>
      </c>
      <c r="BB29" s="11">
        <f t="shared" si="32"/>
        <v>996</v>
      </c>
      <c r="BC29" s="11">
        <f t="shared" si="32"/>
        <v>819</v>
      </c>
      <c r="BD29" s="11">
        <f t="shared" si="32"/>
        <v>1719</v>
      </c>
      <c r="BE29" s="11">
        <f t="shared" si="32"/>
        <v>392</v>
      </c>
      <c r="BF29" s="11">
        <f t="shared" si="32"/>
        <v>1322</v>
      </c>
      <c r="BG29" s="11">
        <f t="shared" si="32"/>
        <v>833</v>
      </c>
      <c r="BH29" s="11">
        <f t="shared" si="32"/>
        <v>852</v>
      </c>
    </row>
    <row r="30" spans="1:60" ht="13.5" customHeight="1">
      <c r="A30" s="38">
        <v>45326</v>
      </c>
      <c r="B30" s="39" t="s">
        <v>65</v>
      </c>
      <c r="C30" s="40"/>
      <c r="D30" s="41" t="s">
        <v>34</v>
      </c>
      <c r="E30" s="42">
        <f t="shared" si="0"/>
        <v>1124</v>
      </c>
      <c r="F30" s="43">
        <v>2</v>
      </c>
      <c r="G30" s="43">
        <v>5</v>
      </c>
      <c r="H30" s="44">
        <f t="shared" si="1"/>
        <v>11</v>
      </c>
      <c r="I30" s="40"/>
      <c r="J30" s="45" t="s">
        <v>38</v>
      </c>
      <c r="K30" s="42">
        <f t="shared" si="2"/>
        <v>975</v>
      </c>
      <c r="L30" s="46">
        <v>1</v>
      </c>
      <c r="M30" s="46">
        <v>7</v>
      </c>
      <c r="N30" s="44">
        <f t="shared" si="3"/>
        <v>10</v>
      </c>
      <c r="O30" s="40"/>
      <c r="P30" s="39" t="s">
        <v>66</v>
      </c>
      <c r="Q30" s="40"/>
      <c r="R30">
        <f>MIN(Rules!$E$2,(MAX(H30/N30,N30/H30)))</f>
        <v>1.1000000000000001</v>
      </c>
      <c r="S30">
        <f>VLOOKUP(B30,Rules!A:B,2,FALSE)</f>
        <v>45</v>
      </c>
      <c r="T30" s="40"/>
      <c r="U30" s="47">
        <f>1/(10^(-1*(E30+(IF(P30="Y",Rules!$I$2,0))-K30)/Rules!$E$12)+1)</f>
        <v>0.79850004816346765</v>
      </c>
      <c r="V30">
        <f t="shared" si="4"/>
        <v>10</v>
      </c>
      <c r="W30">
        <f t="shared" si="5"/>
        <v>-10</v>
      </c>
      <c r="Z30" s="48"/>
      <c r="AA30" s="11">
        <f t="shared" ref="AA30:BH30" si="33">IF($D30=AA$1,$E30+$V30,(IF($J30=AA$1,$K30+$W30,AA29)))</f>
        <v>1134</v>
      </c>
      <c r="AB30" s="11">
        <f t="shared" si="33"/>
        <v>1756</v>
      </c>
      <c r="AC30" s="11">
        <f t="shared" si="33"/>
        <v>786</v>
      </c>
      <c r="AD30" s="11">
        <f t="shared" si="33"/>
        <v>1372</v>
      </c>
      <c r="AE30" s="11">
        <f t="shared" si="33"/>
        <v>1276</v>
      </c>
      <c r="AF30" s="11">
        <f t="shared" si="33"/>
        <v>1467</v>
      </c>
      <c r="AG30" s="11">
        <f t="shared" si="33"/>
        <v>1870</v>
      </c>
      <c r="AH30" s="11">
        <f t="shared" si="33"/>
        <v>1568</v>
      </c>
      <c r="AI30" s="11">
        <f t="shared" si="33"/>
        <v>1369</v>
      </c>
      <c r="AJ30" s="11">
        <f t="shared" si="33"/>
        <v>1979</v>
      </c>
      <c r="AK30" s="11">
        <f t="shared" si="33"/>
        <v>1095</v>
      </c>
      <c r="AL30" s="11">
        <f t="shared" si="33"/>
        <v>1746</v>
      </c>
      <c r="AM30" s="11">
        <f t="shared" si="33"/>
        <v>1988</v>
      </c>
      <c r="AN30" s="11">
        <f t="shared" si="33"/>
        <v>1377</v>
      </c>
      <c r="AO30" s="11">
        <f t="shared" si="33"/>
        <v>212</v>
      </c>
      <c r="AP30" s="11">
        <f t="shared" si="33"/>
        <v>1089</v>
      </c>
      <c r="AQ30" s="11">
        <f t="shared" si="33"/>
        <v>745</v>
      </c>
      <c r="AR30" s="11">
        <f t="shared" si="33"/>
        <v>889</v>
      </c>
      <c r="AS30" s="11">
        <f t="shared" si="33"/>
        <v>366</v>
      </c>
      <c r="AT30" s="11">
        <f t="shared" si="33"/>
        <v>829</v>
      </c>
      <c r="AU30" s="11">
        <f t="shared" si="33"/>
        <v>1271</v>
      </c>
      <c r="AV30" s="11">
        <f t="shared" si="33"/>
        <v>1881</v>
      </c>
      <c r="AW30" s="11">
        <f t="shared" si="33"/>
        <v>1416</v>
      </c>
      <c r="AX30" s="11">
        <f t="shared" si="33"/>
        <v>1679</v>
      </c>
      <c r="AY30" s="11">
        <f t="shared" si="33"/>
        <v>265</v>
      </c>
      <c r="AZ30" s="11">
        <f t="shared" si="33"/>
        <v>965</v>
      </c>
      <c r="BA30" s="11">
        <f t="shared" si="33"/>
        <v>1597</v>
      </c>
      <c r="BB30" s="11">
        <f t="shared" si="33"/>
        <v>996</v>
      </c>
      <c r="BC30" s="11">
        <f t="shared" si="33"/>
        <v>819</v>
      </c>
      <c r="BD30" s="11">
        <f t="shared" si="33"/>
        <v>1719</v>
      </c>
      <c r="BE30" s="11">
        <f t="shared" si="33"/>
        <v>392</v>
      </c>
      <c r="BF30" s="11">
        <f t="shared" si="33"/>
        <v>1322</v>
      </c>
      <c r="BG30" s="11">
        <f t="shared" si="33"/>
        <v>833</v>
      </c>
      <c r="BH30" s="11">
        <f t="shared" si="33"/>
        <v>852</v>
      </c>
    </row>
    <row r="31" spans="1:60" ht="13.5" customHeight="1">
      <c r="A31" s="38">
        <v>45326</v>
      </c>
      <c r="B31" s="39" t="s">
        <v>65</v>
      </c>
      <c r="C31" s="40"/>
      <c r="D31" s="41" t="s">
        <v>37</v>
      </c>
      <c r="E31" s="42">
        <f t="shared" si="0"/>
        <v>996</v>
      </c>
      <c r="F31" s="43">
        <v>2</v>
      </c>
      <c r="G31" s="43">
        <v>10</v>
      </c>
      <c r="H31" s="44">
        <f t="shared" si="1"/>
        <v>16</v>
      </c>
      <c r="I31" s="40"/>
      <c r="J31" s="45" t="s">
        <v>41</v>
      </c>
      <c r="K31" s="42">
        <f t="shared" si="2"/>
        <v>852</v>
      </c>
      <c r="L31" s="46">
        <v>1</v>
      </c>
      <c r="M31" s="46">
        <v>11</v>
      </c>
      <c r="N31" s="44">
        <f t="shared" si="3"/>
        <v>14</v>
      </c>
      <c r="O31" s="40"/>
      <c r="P31" s="39" t="s">
        <v>66</v>
      </c>
      <c r="Q31" s="40"/>
      <c r="R31">
        <f>MIN(Rules!$E$2,(MAX(H31/N31,N31/H31)))</f>
        <v>1.1428571428571428</v>
      </c>
      <c r="S31">
        <f>VLOOKUP(B31,Rules!A:B,2,FALSE)</f>
        <v>45</v>
      </c>
      <c r="T31" s="40"/>
      <c r="U31" s="47">
        <f>1/(10^(-1*(E31+(IF(P31="Y",Rules!$I$2,0))-K31)/Rules!$E$12)+1)</f>
        <v>0.79476976699650037</v>
      </c>
      <c r="V31">
        <f t="shared" si="4"/>
        <v>11</v>
      </c>
      <c r="W31">
        <f t="shared" si="5"/>
        <v>-11</v>
      </c>
      <c r="Z31" s="48"/>
      <c r="AA31" s="11">
        <f t="shared" ref="AA31:BH31" si="34">IF($D31=AA$1,$E31+$V31,(IF($J31=AA$1,$K31+$W31,AA30)))</f>
        <v>1134</v>
      </c>
      <c r="AB31" s="11">
        <f t="shared" si="34"/>
        <v>1756</v>
      </c>
      <c r="AC31" s="11">
        <f t="shared" si="34"/>
        <v>786</v>
      </c>
      <c r="AD31" s="11">
        <f t="shared" si="34"/>
        <v>1372</v>
      </c>
      <c r="AE31" s="11">
        <f t="shared" si="34"/>
        <v>1276</v>
      </c>
      <c r="AF31" s="11">
        <f t="shared" si="34"/>
        <v>1467</v>
      </c>
      <c r="AG31" s="11">
        <f t="shared" si="34"/>
        <v>1870</v>
      </c>
      <c r="AH31" s="11">
        <f t="shared" si="34"/>
        <v>1568</v>
      </c>
      <c r="AI31" s="11">
        <f t="shared" si="34"/>
        <v>1369</v>
      </c>
      <c r="AJ31" s="11">
        <f t="shared" si="34"/>
        <v>1979</v>
      </c>
      <c r="AK31" s="11">
        <f t="shared" si="34"/>
        <v>1095</v>
      </c>
      <c r="AL31" s="11">
        <f t="shared" si="34"/>
        <v>1746</v>
      </c>
      <c r="AM31" s="11">
        <f t="shared" si="34"/>
        <v>1988</v>
      </c>
      <c r="AN31" s="11">
        <f t="shared" si="34"/>
        <v>1377</v>
      </c>
      <c r="AO31" s="11">
        <f t="shared" si="34"/>
        <v>212</v>
      </c>
      <c r="AP31" s="11">
        <f t="shared" si="34"/>
        <v>1089</v>
      </c>
      <c r="AQ31" s="11">
        <f t="shared" si="34"/>
        <v>745</v>
      </c>
      <c r="AR31" s="11">
        <f t="shared" si="34"/>
        <v>889</v>
      </c>
      <c r="AS31" s="11">
        <f t="shared" si="34"/>
        <v>366</v>
      </c>
      <c r="AT31" s="11">
        <f t="shared" si="34"/>
        <v>829</v>
      </c>
      <c r="AU31" s="11">
        <f t="shared" si="34"/>
        <v>1271</v>
      </c>
      <c r="AV31" s="11">
        <f t="shared" si="34"/>
        <v>1881</v>
      </c>
      <c r="AW31" s="11">
        <f t="shared" si="34"/>
        <v>1416</v>
      </c>
      <c r="AX31" s="11">
        <f t="shared" si="34"/>
        <v>1679</v>
      </c>
      <c r="AY31" s="11">
        <f t="shared" si="34"/>
        <v>265</v>
      </c>
      <c r="AZ31" s="11">
        <f t="shared" si="34"/>
        <v>965</v>
      </c>
      <c r="BA31" s="11">
        <f t="shared" si="34"/>
        <v>1597</v>
      </c>
      <c r="BB31" s="11">
        <f t="shared" si="34"/>
        <v>1007</v>
      </c>
      <c r="BC31" s="11">
        <f t="shared" si="34"/>
        <v>819</v>
      </c>
      <c r="BD31" s="11">
        <f t="shared" si="34"/>
        <v>1719</v>
      </c>
      <c r="BE31" s="11">
        <f t="shared" si="34"/>
        <v>392</v>
      </c>
      <c r="BF31" s="11">
        <f t="shared" si="34"/>
        <v>1322</v>
      </c>
      <c r="BG31" s="11">
        <f t="shared" si="34"/>
        <v>833</v>
      </c>
      <c r="BH31" s="11">
        <f t="shared" si="34"/>
        <v>841</v>
      </c>
    </row>
    <row r="32" spans="1:60" ht="13.5" customHeight="1">
      <c r="A32" s="38">
        <v>45326</v>
      </c>
      <c r="B32" s="39" t="s">
        <v>65</v>
      </c>
      <c r="C32" s="40"/>
      <c r="D32" s="41" t="s">
        <v>31</v>
      </c>
      <c r="E32" s="42">
        <f t="shared" si="0"/>
        <v>1322</v>
      </c>
      <c r="F32" s="43">
        <v>1</v>
      </c>
      <c r="G32" s="43">
        <v>11</v>
      </c>
      <c r="H32" s="44">
        <f t="shared" si="1"/>
        <v>14</v>
      </c>
      <c r="I32" s="40"/>
      <c r="J32" s="45" t="s">
        <v>33</v>
      </c>
      <c r="K32" s="42">
        <f t="shared" si="2"/>
        <v>1276</v>
      </c>
      <c r="L32" s="46">
        <v>0</v>
      </c>
      <c r="M32" s="46">
        <v>13</v>
      </c>
      <c r="N32" s="44">
        <f t="shared" si="3"/>
        <v>13</v>
      </c>
      <c r="O32" s="40"/>
      <c r="P32" s="39" t="s">
        <v>66</v>
      </c>
      <c r="Q32" s="40"/>
      <c r="R32">
        <f>MIN(Rules!$E$2,(MAX(H32/N32,N32/H32)))</f>
        <v>1.0769230769230769</v>
      </c>
      <c r="S32">
        <f>VLOOKUP(B32,Rules!A:B,2,FALSE)</f>
        <v>45</v>
      </c>
      <c r="T32" s="40"/>
      <c r="U32" s="47">
        <f>1/(10^(-1*(E32+(IF(P32="Y",Rules!$I$2,0))-K32)/Rules!$E$12)+1)</f>
        <v>0.71148625197141269</v>
      </c>
      <c r="V32">
        <f t="shared" si="4"/>
        <v>14</v>
      </c>
      <c r="W32">
        <f t="shared" si="5"/>
        <v>-14</v>
      </c>
      <c r="Z32" s="48"/>
      <c r="AA32" s="11">
        <f t="shared" ref="AA32:BH32" si="35">IF($D32=AA$1,$E32+$V32,(IF($J32=AA$1,$K32+$W32,AA31)))</f>
        <v>1134</v>
      </c>
      <c r="AB32" s="11">
        <f t="shared" si="35"/>
        <v>1756</v>
      </c>
      <c r="AC32" s="11">
        <f t="shared" si="35"/>
        <v>786</v>
      </c>
      <c r="AD32" s="11">
        <f t="shared" si="35"/>
        <v>1372</v>
      </c>
      <c r="AE32" s="11">
        <f t="shared" si="35"/>
        <v>1262</v>
      </c>
      <c r="AF32" s="11">
        <f t="shared" si="35"/>
        <v>1467</v>
      </c>
      <c r="AG32" s="11">
        <f t="shared" si="35"/>
        <v>1870</v>
      </c>
      <c r="AH32" s="11">
        <f t="shared" si="35"/>
        <v>1568</v>
      </c>
      <c r="AI32" s="11">
        <f t="shared" si="35"/>
        <v>1369</v>
      </c>
      <c r="AJ32" s="11">
        <f t="shared" si="35"/>
        <v>1979</v>
      </c>
      <c r="AK32" s="11">
        <f t="shared" si="35"/>
        <v>1095</v>
      </c>
      <c r="AL32" s="11">
        <f t="shared" si="35"/>
        <v>1746</v>
      </c>
      <c r="AM32" s="11">
        <f t="shared" si="35"/>
        <v>1988</v>
      </c>
      <c r="AN32" s="11">
        <f t="shared" si="35"/>
        <v>1377</v>
      </c>
      <c r="AO32" s="11">
        <f t="shared" si="35"/>
        <v>212</v>
      </c>
      <c r="AP32" s="11">
        <f t="shared" si="35"/>
        <v>1089</v>
      </c>
      <c r="AQ32" s="11">
        <f t="shared" si="35"/>
        <v>745</v>
      </c>
      <c r="AR32" s="11">
        <f t="shared" si="35"/>
        <v>889</v>
      </c>
      <c r="AS32" s="11">
        <f t="shared" si="35"/>
        <v>366</v>
      </c>
      <c r="AT32" s="11">
        <f t="shared" si="35"/>
        <v>829</v>
      </c>
      <c r="AU32" s="11">
        <f t="shared" si="35"/>
        <v>1271</v>
      </c>
      <c r="AV32" s="11">
        <f t="shared" si="35"/>
        <v>1881</v>
      </c>
      <c r="AW32" s="11">
        <f t="shared" si="35"/>
        <v>1416</v>
      </c>
      <c r="AX32" s="11">
        <f t="shared" si="35"/>
        <v>1679</v>
      </c>
      <c r="AY32" s="11">
        <f t="shared" si="35"/>
        <v>265</v>
      </c>
      <c r="AZ32" s="11">
        <f t="shared" si="35"/>
        <v>965</v>
      </c>
      <c r="BA32" s="11">
        <f t="shared" si="35"/>
        <v>1597</v>
      </c>
      <c r="BB32" s="11">
        <f t="shared" si="35"/>
        <v>1007</v>
      </c>
      <c r="BC32" s="11">
        <f t="shared" si="35"/>
        <v>819</v>
      </c>
      <c r="BD32" s="11">
        <f t="shared" si="35"/>
        <v>1719</v>
      </c>
      <c r="BE32" s="11">
        <f t="shared" si="35"/>
        <v>392</v>
      </c>
      <c r="BF32" s="11">
        <f t="shared" si="35"/>
        <v>1336</v>
      </c>
      <c r="BG32" s="11">
        <f t="shared" si="35"/>
        <v>833</v>
      </c>
      <c r="BH32" s="11">
        <f t="shared" si="35"/>
        <v>841</v>
      </c>
    </row>
    <row r="33" spans="1:60" ht="13.5" customHeight="1">
      <c r="A33" s="38">
        <v>45326</v>
      </c>
      <c r="B33" s="39" t="s">
        <v>65</v>
      </c>
      <c r="C33" s="40"/>
      <c r="D33" s="41" t="s">
        <v>45</v>
      </c>
      <c r="E33" s="42">
        <f t="shared" si="0"/>
        <v>745</v>
      </c>
      <c r="F33" s="43">
        <v>1</v>
      </c>
      <c r="G33" s="43">
        <v>8</v>
      </c>
      <c r="H33" s="44">
        <f t="shared" si="1"/>
        <v>11</v>
      </c>
      <c r="I33" s="40"/>
      <c r="J33" s="45" t="s">
        <v>47</v>
      </c>
      <c r="K33" s="42">
        <f t="shared" si="2"/>
        <v>366</v>
      </c>
      <c r="L33" s="46">
        <v>0</v>
      </c>
      <c r="M33" s="46">
        <v>6</v>
      </c>
      <c r="N33" s="44">
        <f t="shared" si="3"/>
        <v>6</v>
      </c>
      <c r="O33" s="40"/>
      <c r="P33" s="39" t="s">
        <v>66</v>
      </c>
      <c r="Q33" s="40"/>
      <c r="R33">
        <f>MIN(Rules!$E$2,(MAX(H33/N33,N33/H33)))</f>
        <v>1.8333333333333333</v>
      </c>
      <c r="S33">
        <f>VLOOKUP(B33,Rules!A:B,2,FALSE)</f>
        <v>45</v>
      </c>
      <c r="T33" s="40"/>
      <c r="U33" s="47">
        <f>1/(10^(-1*(E33+(IF(P33="Y",Rules!$I$2,0))-K33)/Rules!$E$12)+1)</f>
        <v>0.91954160177961863</v>
      </c>
      <c r="V33">
        <f t="shared" si="4"/>
        <v>7</v>
      </c>
      <c r="W33">
        <f t="shared" si="5"/>
        <v>-7</v>
      </c>
      <c r="Z33" s="48"/>
      <c r="AA33" s="11">
        <f t="shared" ref="AA33:BH33" si="36">IF($D33=AA$1,$E33+$V33,(IF($J33=AA$1,$K33+$W33,AA32)))</f>
        <v>1134</v>
      </c>
      <c r="AB33" s="11">
        <f t="shared" si="36"/>
        <v>1756</v>
      </c>
      <c r="AC33" s="11">
        <f t="shared" si="36"/>
        <v>786</v>
      </c>
      <c r="AD33" s="11">
        <f t="shared" si="36"/>
        <v>1372</v>
      </c>
      <c r="AE33" s="11">
        <f t="shared" si="36"/>
        <v>1262</v>
      </c>
      <c r="AF33" s="11">
        <f t="shared" si="36"/>
        <v>1467</v>
      </c>
      <c r="AG33" s="11">
        <f t="shared" si="36"/>
        <v>1870</v>
      </c>
      <c r="AH33" s="11">
        <f t="shared" si="36"/>
        <v>1568</v>
      </c>
      <c r="AI33" s="11">
        <f t="shared" si="36"/>
        <v>1369</v>
      </c>
      <c r="AJ33" s="11">
        <f t="shared" si="36"/>
        <v>1979</v>
      </c>
      <c r="AK33" s="11">
        <f t="shared" si="36"/>
        <v>1095</v>
      </c>
      <c r="AL33" s="11">
        <f t="shared" si="36"/>
        <v>1746</v>
      </c>
      <c r="AM33" s="11">
        <f t="shared" si="36"/>
        <v>1988</v>
      </c>
      <c r="AN33" s="11">
        <f t="shared" si="36"/>
        <v>1377</v>
      </c>
      <c r="AO33" s="11">
        <f t="shared" si="36"/>
        <v>212</v>
      </c>
      <c r="AP33" s="11">
        <f t="shared" si="36"/>
        <v>1089</v>
      </c>
      <c r="AQ33" s="11">
        <f t="shared" si="36"/>
        <v>752</v>
      </c>
      <c r="AR33" s="11">
        <f t="shared" si="36"/>
        <v>889</v>
      </c>
      <c r="AS33" s="11">
        <f t="shared" si="36"/>
        <v>359</v>
      </c>
      <c r="AT33" s="11">
        <f t="shared" si="36"/>
        <v>829</v>
      </c>
      <c r="AU33" s="11">
        <f t="shared" si="36"/>
        <v>1271</v>
      </c>
      <c r="AV33" s="11">
        <f t="shared" si="36"/>
        <v>1881</v>
      </c>
      <c r="AW33" s="11">
        <f t="shared" si="36"/>
        <v>1416</v>
      </c>
      <c r="AX33" s="11">
        <f t="shared" si="36"/>
        <v>1679</v>
      </c>
      <c r="AY33" s="11">
        <f t="shared" si="36"/>
        <v>265</v>
      </c>
      <c r="AZ33" s="11">
        <f t="shared" si="36"/>
        <v>965</v>
      </c>
      <c r="BA33" s="11">
        <f t="shared" si="36"/>
        <v>1597</v>
      </c>
      <c r="BB33" s="11">
        <f t="shared" si="36"/>
        <v>1007</v>
      </c>
      <c r="BC33" s="11">
        <f t="shared" si="36"/>
        <v>819</v>
      </c>
      <c r="BD33" s="11">
        <f t="shared" si="36"/>
        <v>1719</v>
      </c>
      <c r="BE33" s="11">
        <f t="shared" si="36"/>
        <v>392</v>
      </c>
      <c r="BF33" s="11">
        <f t="shared" si="36"/>
        <v>1336</v>
      </c>
      <c r="BG33" s="11">
        <f t="shared" si="36"/>
        <v>833</v>
      </c>
      <c r="BH33" s="11">
        <f t="shared" si="36"/>
        <v>841</v>
      </c>
    </row>
    <row r="34" spans="1:60" ht="13.5" customHeight="1">
      <c r="A34" s="38">
        <v>45326</v>
      </c>
      <c r="B34" s="39" t="s">
        <v>65</v>
      </c>
      <c r="C34" s="40"/>
      <c r="D34" s="41" t="s">
        <v>43</v>
      </c>
      <c r="E34" s="42">
        <f t="shared" si="0"/>
        <v>829</v>
      </c>
      <c r="F34" s="43">
        <v>0</v>
      </c>
      <c r="G34" s="43">
        <v>14</v>
      </c>
      <c r="H34" s="44">
        <f t="shared" si="1"/>
        <v>14</v>
      </c>
      <c r="I34" s="40"/>
      <c r="J34" s="45" t="s">
        <v>40</v>
      </c>
      <c r="K34" s="42">
        <f t="shared" si="2"/>
        <v>819</v>
      </c>
      <c r="L34" s="46">
        <v>0</v>
      </c>
      <c r="M34" s="46">
        <v>16</v>
      </c>
      <c r="N34" s="44">
        <f t="shared" si="3"/>
        <v>16</v>
      </c>
      <c r="O34" s="40"/>
      <c r="P34" s="39" t="s">
        <v>66</v>
      </c>
      <c r="Q34" s="40"/>
      <c r="R34">
        <f>MIN(Rules!$E$2,(MAX(H34/N34,N34/H34)))</f>
        <v>1.1428571428571428</v>
      </c>
      <c r="S34">
        <f>VLOOKUP(B34,Rules!A:B,2,FALSE)</f>
        <v>45</v>
      </c>
      <c r="T34" s="40"/>
      <c r="U34" s="47">
        <f>1/(10^(-1*(E34+(IF(P34="Y",Rules!$I$2,0))-K34)/Rules!$E$12)+1)</f>
        <v>0.67630166949273696</v>
      </c>
      <c r="V34">
        <f t="shared" si="4"/>
        <v>-35</v>
      </c>
      <c r="W34">
        <f t="shared" si="5"/>
        <v>35</v>
      </c>
      <c r="Z34" s="48"/>
      <c r="AA34" s="11">
        <f t="shared" ref="AA34:BH34" si="37">IF($D34=AA$1,$E34+$V34,(IF($J34=AA$1,$K34+$W34,AA33)))</f>
        <v>1134</v>
      </c>
      <c r="AB34" s="11">
        <f t="shared" si="37"/>
        <v>1756</v>
      </c>
      <c r="AC34" s="11">
        <f t="shared" si="37"/>
        <v>786</v>
      </c>
      <c r="AD34" s="11">
        <f t="shared" si="37"/>
        <v>1372</v>
      </c>
      <c r="AE34" s="11">
        <f t="shared" si="37"/>
        <v>1262</v>
      </c>
      <c r="AF34" s="11">
        <f t="shared" si="37"/>
        <v>1467</v>
      </c>
      <c r="AG34" s="11">
        <f t="shared" si="37"/>
        <v>1870</v>
      </c>
      <c r="AH34" s="11">
        <f t="shared" si="37"/>
        <v>1568</v>
      </c>
      <c r="AI34" s="11">
        <f t="shared" si="37"/>
        <v>1369</v>
      </c>
      <c r="AJ34" s="11">
        <f t="shared" si="37"/>
        <v>1979</v>
      </c>
      <c r="AK34" s="11">
        <f t="shared" si="37"/>
        <v>1095</v>
      </c>
      <c r="AL34" s="11">
        <f t="shared" si="37"/>
        <v>1746</v>
      </c>
      <c r="AM34" s="11">
        <f t="shared" si="37"/>
        <v>1988</v>
      </c>
      <c r="AN34" s="11">
        <f t="shared" si="37"/>
        <v>1377</v>
      </c>
      <c r="AO34" s="11">
        <f t="shared" si="37"/>
        <v>212</v>
      </c>
      <c r="AP34" s="11">
        <f t="shared" si="37"/>
        <v>1089</v>
      </c>
      <c r="AQ34" s="11">
        <f t="shared" si="37"/>
        <v>752</v>
      </c>
      <c r="AR34" s="11">
        <f t="shared" si="37"/>
        <v>889</v>
      </c>
      <c r="AS34" s="11">
        <f t="shared" si="37"/>
        <v>359</v>
      </c>
      <c r="AT34" s="11">
        <f t="shared" si="37"/>
        <v>794</v>
      </c>
      <c r="AU34" s="11">
        <f t="shared" si="37"/>
        <v>1271</v>
      </c>
      <c r="AV34" s="11">
        <f t="shared" si="37"/>
        <v>1881</v>
      </c>
      <c r="AW34" s="11">
        <f t="shared" si="37"/>
        <v>1416</v>
      </c>
      <c r="AX34" s="11">
        <f t="shared" si="37"/>
        <v>1679</v>
      </c>
      <c r="AY34" s="11">
        <f t="shared" si="37"/>
        <v>265</v>
      </c>
      <c r="AZ34" s="11">
        <f t="shared" si="37"/>
        <v>965</v>
      </c>
      <c r="BA34" s="11">
        <f t="shared" si="37"/>
        <v>1597</v>
      </c>
      <c r="BB34" s="11">
        <f t="shared" si="37"/>
        <v>1007</v>
      </c>
      <c r="BC34" s="11">
        <f t="shared" si="37"/>
        <v>854</v>
      </c>
      <c r="BD34" s="11">
        <f t="shared" si="37"/>
        <v>1719</v>
      </c>
      <c r="BE34" s="11">
        <f t="shared" si="37"/>
        <v>392</v>
      </c>
      <c r="BF34" s="11">
        <f t="shared" si="37"/>
        <v>1336</v>
      </c>
      <c r="BG34" s="11">
        <f t="shared" si="37"/>
        <v>833</v>
      </c>
      <c r="BH34" s="11">
        <f t="shared" si="37"/>
        <v>841</v>
      </c>
    </row>
    <row r="35" spans="1:60" ht="13.5" customHeight="1">
      <c r="A35" s="38">
        <v>45340</v>
      </c>
      <c r="B35" s="39" t="s">
        <v>65</v>
      </c>
      <c r="C35" s="40"/>
      <c r="D35" s="41" t="s">
        <v>28</v>
      </c>
      <c r="E35" s="49">
        <f t="shared" si="0"/>
        <v>1377</v>
      </c>
      <c r="F35" s="43">
        <v>0</v>
      </c>
      <c r="G35" s="43">
        <v>8</v>
      </c>
      <c r="H35" s="44">
        <f t="shared" si="1"/>
        <v>8</v>
      </c>
      <c r="I35" s="40"/>
      <c r="J35" s="45" t="s">
        <v>20</v>
      </c>
      <c r="K35" s="49">
        <f t="shared" si="2"/>
        <v>1756</v>
      </c>
      <c r="L35" s="46">
        <v>2</v>
      </c>
      <c r="M35" s="46">
        <v>16</v>
      </c>
      <c r="N35" s="44">
        <f t="shared" si="3"/>
        <v>22</v>
      </c>
      <c r="O35" s="40"/>
      <c r="P35" s="39" t="s">
        <v>66</v>
      </c>
      <c r="Q35" s="40"/>
      <c r="R35">
        <f>MIN(Rules!$E$2,(MAX(H35/N35,N35/H35)))</f>
        <v>2</v>
      </c>
      <c r="S35">
        <f>VLOOKUP(B35,Rules!A:B,2,FALSE)</f>
        <v>45</v>
      </c>
      <c r="T35" s="40"/>
      <c r="U35" s="47">
        <f>1/(10^(-1*(E35+(IF(P35="Y",Rules!$I$2,0))-K35)/Rules!$E$12)+1)</f>
        <v>0.25834582426186747</v>
      </c>
      <c r="V35">
        <f t="shared" si="4"/>
        <v>-23</v>
      </c>
      <c r="W35">
        <f t="shared" si="5"/>
        <v>23</v>
      </c>
      <c r="Z35" s="48"/>
      <c r="AA35" s="11">
        <f t="shared" ref="AA35:BH35" si="38">IF($D35=AA$1,$E35+$V35,(IF($J35=AA$1,$K35+$W35,AA34)))</f>
        <v>1134</v>
      </c>
      <c r="AB35" s="11">
        <f t="shared" si="38"/>
        <v>1779</v>
      </c>
      <c r="AC35" s="11">
        <f t="shared" si="38"/>
        <v>786</v>
      </c>
      <c r="AD35" s="11">
        <f t="shared" si="38"/>
        <v>1372</v>
      </c>
      <c r="AE35" s="11">
        <f t="shared" si="38"/>
        <v>1262</v>
      </c>
      <c r="AF35" s="11">
        <f t="shared" si="38"/>
        <v>1467</v>
      </c>
      <c r="AG35" s="11">
        <f t="shared" si="38"/>
        <v>1870</v>
      </c>
      <c r="AH35" s="11">
        <f t="shared" si="38"/>
        <v>1568</v>
      </c>
      <c r="AI35" s="11">
        <f t="shared" si="38"/>
        <v>1369</v>
      </c>
      <c r="AJ35" s="11">
        <f t="shared" si="38"/>
        <v>1979</v>
      </c>
      <c r="AK35" s="11">
        <f t="shared" si="38"/>
        <v>1095</v>
      </c>
      <c r="AL35" s="11">
        <f t="shared" si="38"/>
        <v>1746</v>
      </c>
      <c r="AM35" s="11">
        <f t="shared" si="38"/>
        <v>1988</v>
      </c>
      <c r="AN35" s="11">
        <f t="shared" si="38"/>
        <v>1354</v>
      </c>
      <c r="AO35" s="11">
        <f t="shared" si="38"/>
        <v>212</v>
      </c>
      <c r="AP35" s="11">
        <f t="shared" si="38"/>
        <v>1089</v>
      </c>
      <c r="AQ35" s="11">
        <f t="shared" si="38"/>
        <v>752</v>
      </c>
      <c r="AR35" s="11">
        <f t="shared" si="38"/>
        <v>889</v>
      </c>
      <c r="AS35" s="11">
        <f t="shared" si="38"/>
        <v>359</v>
      </c>
      <c r="AT35" s="11">
        <f t="shared" si="38"/>
        <v>794</v>
      </c>
      <c r="AU35" s="11">
        <f t="shared" si="38"/>
        <v>1271</v>
      </c>
      <c r="AV35" s="11">
        <f t="shared" si="38"/>
        <v>1881</v>
      </c>
      <c r="AW35" s="11">
        <f t="shared" si="38"/>
        <v>1416</v>
      </c>
      <c r="AX35" s="11">
        <f t="shared" si="38"/>
        <v>1679</v>
      </c>
      <c r="AY35" s="11">
        <f t="shared" si="38"/>
        <v>265</v>
      </c>
      <c r="AZ35" s="11">
        <f t="shared" si="38"/>
        <v>965</v>
      </c>
      <c r="BA35" s="11">
        <f t="shared" si="38"/>
        <v>1597</v>
      </c>
      <c r="BB35" s="11">
        <f t="shared" si="38"/>
        <v>1007</v>
      </c>
      <c r="BC35" s="11">
        <f t="shared" si="38"/>
        <v>854</v>
      </c>
      <c r="BD35" s="11">
        <f t="shared" si="38"/>
        <v>1719</v>
      </c>
      <c r="BE35" s="11">
        <f t="shared" si="38"/>
        <v>392</v>
      </c>
      <c r="BF35" s="11">
        <f t="shared" si="38"/>
        <v>1336</v>
      </c>
      <c r="BG35" s="11">
        <f t="shared" si="38"/>
        <v>833</v>
      </c>
      <c r="BH35" s="11">
        <f t="shared" si="38"/>
        <v>841</v>
      </c>
    </row>
    <row r="36" spans="1:60" ht="13.5" customHeight="1">
      <c r="A36" s="38">
        <v>45340</v>
      </c>
      <c r="B36" s="39" t="s">
        <v>65</v>
      </c>
      <c r="C36" s="40"/>
      <c r="D36" s="41" t="s">
        <v>27</v>
      </c>
      <c r="E36" s="49">
        <f t="shared" si="0"/>
        <v>1416</v>
      </c>
      <c r="F36" s="43">
        <v>1</v>
      </c>
      <c r="G36" s="43">
        <v>11</v>
      </c>
      <c r="H36" s="44">
        <f t="shared" si="1"/>
        <v>14</v>
      </c>
      <c r="I36" s="40"/>
      <c r="J36" s="45" t="s">
        <v>32</v>
      </c>
      <c r="K36" s="49">
        <f t="shared" si="2"/>
        <v>1271</v>
      </c>
      <c r="L36" s="46">
        <v>1</v>
      </c>
      <c r="M36" s="46">
        <v>9</v>
      </c>
      <c r="N36" s="44">
        <f t="shared" si="3"/>
        <v>12</v>
      </c>
      <c r="O36" s="40"/>
      <c r="P36" s="39" t="s">
        <v>66</v>
      </c>
      <c r="Q36" s="40"/>
      <c r="R36">
        <f>MIN(Rules!$E$2,(MAX(H36/N36,N36/H36)))</f>
        <v>1.1666666666666667</v>
      </c>
      <c r="S36">
        <f>VLOOKUP(B36,Rules!A:B,2,FALSE)</f>
        <v>45</v>
      </c>
      <c r="T36" s="40"/>
      <c r="U36" s="47">
        <f>1/(10^(-1*(E36+(IF(P36="Y",Rules!$I$2,0))-K36)/Rules!$E$12)+1)</f>
        <v>0.79551990031274211</v>
      </c>
      <c r="V36">
        <f t="shared" si="4"/>
        <v>11</v>
      </c>
      <c r="W36">
        <f t="shared" si="5"/>
        <v>-11</v>
      </c>
      <c r="Z36" s="48"/>
      <c r="AA36" s="11">
        <f t="shared" ref="AA36:BH36" si="39">IF($D36=AA$1,$E36+$V36,(IF($J36=AA$1,$K36+$W36,AA35)))</f>
        <v>1134</v>
      </c>
      <c r="AB36" s="11">
        <f t="shared" si="39"/>
        <v>1779</v>
      </c>
      <c r="AC36" s="11">
        <f t="shared" si="39"/>
        <v>786</v>
      </c>
      <c r="AD36" s="11">
        <f t="shared" si="39"/>
        <v>1372</v>
      </c>
      <c r="AE36" s="11">
        <f t="shared" si="39"/>
        <v>1262</v>
      </c>
      <c r="AF36" s="11">
        <f t="shared" si="39"/>
        <v>1467</v>
      </c>
      <c r="AG36" s="11">
        <f t="shared" si="39"/>
        <v>1870</v>
      </c>
      <c r="AH36" s="11">
        <f t="shared" si="39"/>
        <v>1568</v>
      </c>
      <c r="AI36" s="11">
        <f t="shared" si="39"/>
        <v>1369</v>
      </c>
      <c r="AJ36" s="11">
        <f t="shared" si="39"/>
        <v>1979</v>
      </c>
      <c r="AK36" s="11">
        <f t="shared" si="39"/>
        <v>1095</v>
      </c>
      <c r="AL36" s="11">
        <f t="shared" si="39"/>
        <v>1746</v>
      </c>
      <c r="AM36" s="11">
        <f t="shared" si="39"/>
        <v>1988</v>
      </c>
      <c r="AN36" s="11">
        <f t="shared" si="39"/>
        <v>1354</v>
      </c>
      <c r="AO36" s="11">
        <f t="shared" si="39"/>
        <v>212</v>
      </c>
      <c r="AP36" s="11">
        <f t="shared" si="39"/>
        <v>1089</v>
      </c>
      <c r="AQ36" s="11">
        <f t="shared" si="39"/>
        <v>752</v>
      </c>
      <c r="AR36" s="11">
        <f t="shared" si="39"/>
        <v>889</v>
      </c>
      <c r="AS36" s="11">
        <f t="shared" si="39"/>
        <v>359</v>
      </c>
      <c r="AT36" s="11">
        <f t="shared" si="39"/>
        <v>794</v>
      </c>
      <c r="AU36" s="11">
        <f t="shared" si="39"/>
        <v>1260</v>
      </c>
      <c r="AV36" s="11">
        <f t="shared" si="39"/>
        <v>1881</v>
      </c>
      <c r="AW36" s="11">
        <f t="shared" si="39"/>
        <v>1427</v>
      </c>
      <c r="AX36" s="11">
        <f t="shared" si="39"/>
        <v>1679</v>
      </c>
      <c r="AY36" s="11">
        <f t="shared" si="39"/>
        <v>265</v>
      </c>
      <c r="AZ36" s="11">
        <f t="shared" si="39"/>
        <v>965</v>
      </c>
      <c r="BA36" s="11">
        <f t="shared" si="39"/>
        <v>1597</v>
      </c>
      <c r="BB36" s="11">
        <f t="shared" si="39"/>
        <v>1007</v>
      </c>
      <c r="BC36" s="11">
        <f t="shared" si="39"/>
        <v>854</v>
      </c>
      <c r="BD36" s="11">
        <f t="shared" si="39"/>
        <v>1719</v>
      </c>
      <c r="BE36" s="11">
        <f t="shared" si="39"/>
        <v>392</v>
      </c>
      <c r="BF36" s="11">
        <f t="shared" si="39"/>
        <v>1336</v>
      </c>
      <c r="BG36" s="11">
        <f t="shared" si="39"/>
        <v>833</v>
      </c>
      <c r="BH36" s="11">
        <f t="shared" si="39"/>
        <v>841</v>
      </c>
    </row>
    <row r="37" spans="1:60" ht="13.5" customHeight="1">
      <c r="A37" s="38">
        <v>45340</v>
      </c>
      <c r="B37" s="39" t="s">
        <v>65</v>
      </c>
      <c r="C37" s="40"/>
      <c r="D37" s="41" t="s">
        <v>41</v>
      </c>
      <c r="E37" s="49">
        <f t="shared" si="0"/>
        <v>841</v>
      </c>
      <c r="F37" s="43">
        <v>0</v>
      </c>
      <c r="G37" s="43">
        <v>10</v>
      </c>
      <c r="H37" s="44">
        <f t="shared" si="1"/>
        <v>10</v>
      </c>
      <c r="I37" s="40"/>
      <c r="J37" s="45" t="s">
        <v>31</v>
      </c>
      <c r="K37" s="49">
        <f t="shared" si="2"/>
        <v>1336</v>
      </c>
      <c r="L37" s="46">
        <v>1</v>
      </c>
      <c r="M37" s="46">
        <v>13</v>
      </c>
      <c r="N37" s="44">
        <f t="shared" si="3"/>
        <v>16</v>
      </c>
      <c r="O37" s="40"/>
      <c r="P37" s="39" t="s">
        <v>66</v>
      </c>
      <c r="Q37" s="40"/>
      <c r="R37">
        <f>MIN(Rules!$E$2,(MAX(H37/N37,N37/H37)))</f>
        <v>1.6</v>
      </c>
      <c r="S37">
        <f>VLOOKUP(B37,Rules!A:B,2,FALSE)</f>
        <v>45</v>
      </c>
      <c r="T37" s="40"/>
      <c r="U37" s="47">
        <f>1/(10^(-1*(E37+(IF(P37="Y",Rules!$I$2,0))-K37)/Rules!$E$12)+1)</f>
        <v>0.16955508864676277</v>
      </c>
      <c r="V37">
        <f t="shared" si="4"/>
        <v>-12</v>
      </c>
      <c r="W37">
        <f t="shared" si="5"/>
        <v>12</v>
      </c>
      <c r="Z37" s="48"/>
      <c r="AA37" s="11">
        <f t="shared" ref="AA37:BH37" si="40">IF($D37=AA$1,$E37+$V37,(IF($J37=AA$1,$K37+$W37,AA36)))</f>
        <v>1134</v>
      </c>
      <c r="AB37" s="11">
        <f t="shared" si="40"/>
        <v>1779</v>
      </c>
      <c r="AC37" s="11">
        <f t="shared" si="40"/>
        <v>786</v>
      </c>
      <c r="AD37" s="11">
        <f t="shared" si="40"/>
        <v>1372</v>
      </c>
      <c r="AE37" s="11">
        <f t="shared" si="40"/>
        <v>1262</v>
      </c>
      <c r="AF37" s="11">
        <f t="shared" si="40"/>
        <v>1467</v>
      </c>
      <c r="AG37" s="11">
        <f t="shared" si="40"/>
        <v>1870</v>
      </c>
      <c r="AH37" s="11">
        <f t="shared" si="40"/>
        <v>1568</v>
      </c>
      <c r="AI37" s="11">
        <f t="shared" si="40"/>
        <v>1369</v>
      </c>
      <c r="AJ37" s="11">
        <f t="shared" si="40"/>
        <v>1979</v>
      </c>
      <c r="AK37" s="11">
        <f t="shared" si="40"/>
        <v>1095</v>
      </c>
      <c r="AL37" s="11">
        <f t="shared" si="40"/>
        <v>1746</v>
      </c>
      <c r="AM37" s="11">
        <f t="shared" si="40"/>
        <v>1988</v>
      </c>
      <c r="AN37" s="11">
        <f t="shared" si="40"/>
        <v>1354</v>
      </c>
      <c r="AO37" s="11">
        <f t="shared" si="40"/>
        <v>212</v>
      </c>
      <c r="AP37" s="11">
        <f t="shared" si="40"/>
        <v>1089</v>
      </c>
      <c r="AQ37" s="11">
        <f t="shared" si="40"/>
        <v>752</v>
      </c>
      <c r="AR37" s="11">
        <f t="shared" si="40"/>
        <v>889</v>
      </c>
      <c r="AS37" s="11">
        <f t="shared" si="40"/>
        <v>359</v>
      </c>
      <c r="AT37" s="11">
        <f t="shared" si="40"/>
        <v>794</v>
      </c>
      <c r="AU37" s="11">
        <f t="shared" si="40"/>
        <v>1260</v>
      </c>
      <c r="AV37" s="11">
        <f t="shared" si="40"/>
        <v>1881</v>
      </c>
      <c r="AW37" s="11">
        <f t="shared" si="40"/>
        <v>1427</v>
      </c>
      <c r="AX37" s="11">
        <f t="shared" si="40"/>
        <v>1679</v>
      </c>
      <c r="AY37" s="11">
        <f t="shared" si="40"/>
        <v>265</v>
      </c>
      <c r="AZ37" s="11">
        <f t="shared" si="40"/>
        <v>965</v>
      </c>
      <c r="BA37" s="11">
        <f t="shared" si="40"/>
        <v>1597</v>
      </c>
      <c r="BB37" s="11">
        <f t="shared" si="40"/>
        <v>1007</v>
      </c>
      <c r="BC37" s="11">
        <f t="shared" si="40"/>
        <v>854</v>
      </c>
      <c r="BD37" s="11">
        <f t="shared" si="40"/>
        <v>1719</v>
      </c>
      <c r="BE37" s="11">
        <f t="shared" si="40"/>
        <v>392</v>
      </c>
      <c r="BF37" s="11">
        <f t="shared" si="40"/>
        <v>1348</v>
      </c>
      <c r="BG37" s="11">
        <f t="shared" si="40"/>
        <v>833</v>
      </c>
      <c r="BH37" s="11">
        <f t="shared" si="40"/>
        <v>829</v>
      </c>
    </row>
    <row r="38" spans="1:60" ht="13.5" customHeight="1">
      <c r="A38" s="38">
        <v>45340</v>
      </c>
      <c r="B38" s="39" t="s">
        <v>65</v>
      </c>
      <c r="C38" s="40"/>
      <c r="D38" s="41" t="s">
        <v>34</v>
      </c>
      <c r="E38" s="49">
        <f t="shared" si="0"/>
        <v>1134</v>
      </c>
      <c r="F38" s="43">
        <v>1</v>
      </c>
      <c r="G38" s="43">
        <v>6</v>
      </c>
      <c r="H38" s="44">
        <f t="shared" si="1"/>
        <v>9</v>
      </c>
      <c r="I38" s="40"/>
      <c r="J38" s="45" t="s">
        <v>30</v>
      </c>
      <c r="K38" s="49">
        <f t="shared" si="2"/>
        <v>1369</v>
      </c>
      <c r="L38" s="46">
        <v>1</v>
      </c>
      <c r="M38" s="46">
        <v>15</v>
      </c>
      <c r="N38" s="26">
        <f t="shared" si="3"/>
        <v>18</v>
      </c>
      <c r="O38" s="40"/>
      <c r="P38" s="39"/>
      <c r="Q38" s="40"/>
      <c r="T38" s="40"/>
      <c r="U38" s="47"/>
      <c r="Z38" s="48"/>
    </row>
    <row r="39" spans="1:60" ht="13.5" customHeight="1">
      <c r="A39" s="38">
        <v>45340</v>
      </c>
      <c r="B39" s="39" t="s">
        <v>65</v>
      </c>
      <c r="C39" s="40"/>
      <c r="D39" s="41" t="s">
        <v>39</v>
      </c>
      <c r="E39" s="49">
        <f t="shared" si="0"/>
        <v>0</v>
      </c>
      <c r="F39" s="43"/>
      <c r="G39" s="43">
        <v>10</v>
      </c>
      <c r="H39" s="44">
        <f t="shared" si="1"/>
        <v>10</v>
      </c>
      <c r="I39" s="40"/>
      <c r="J39" s="45" t="s">
        <v>37</v>
      </c>
      <c r="K39" s="49">
        <f t="shared" si="2"/>
        <v>0</v>
      </c>
      <c r="L39" s="46">
        <v>1</v>
      </c>
      <c r="M39" s="46">
        <v>12</v>
      </c>
      <c r="N39" s="26">
        <f t="shared" si="3"/>
        <v>15</v>
      </c>
      <c r="O39" s="40"/>
      <c r="P39" s="39"/>
      <c r="Q39" s="40"/>
      <c r="T39" s="40"/>
      <c r="U39" s="47"/>
      <c r="Z39" s="48"/>
    </row>
    <row r="40" spans="1:60" ht="13.5" customHeight="1">
      <c r="A40" s="38">
        <v>45340</v>
      </c>
      <c r="B40" s="39" t="s">
        <v>65</v>
      </c>
      <c r="C40" s="40"/>
      <c r="D40" s="41" t="s">
        <v>38</v>
      </c>
      <c r="E40" s="49">
        <f t="shared" si="0"/>
        <v>0</v>
      </c>
      <c r="F40" s="43">
        <v>1</v>
      </c>
      <c r="G40" s="43">
        <v>12</v>
      </c>
      <c r="H40" s="44">
        <f t="shared" si="1"/>
        <v>15</v>
      </c>
      <c r="I40" s="40"/>
      <c r="J40" s="45" t="s">
        <v>33</v>
      </c>
      <c r="K40" s="49">
        <f t="shared" si="2"/>
        <v>0</v>
      </c>
      <c r="L40" s="46">
        <v>2</v>
      </c>
      <c r="M40" s="46">
        <v>10</v>
      </c>
      <c r="N40" s="26">
        <f t="shared" si="3"/>
        <v>16</v>
      </c>
      <c r="O40" s="40"/>
      <c r="P40" s="39"/>
      <c r="Q40" s="40"/>
      <c r="T40" s="40"/>
      <c r="U40" s="47"/>
      <c r="Z40" s="48"/>
    </row>
    <row r="41" spans="1:60" ht="13.5" customHeight="1">
      <c r="A41" s="38">
        <v>45340</v>
      </c>
      <c r="B41" s="39" t="s">
        <v>65</v>
      </c>
      <c r="C41" s="40"/>
      <c r="D41" s="41" t="s">
        <v>45</v>
      </c>
      <c r="E41" s="49">
        <f t="shared" si="0"/>
        <v>0</v>
      </c>
      <c r="F41" s="43">
        <v>3</v>
      </c>
      <c r="G41" s="43">
        <v>7</v>
      </c>
      <c r="H41" s="44">
        <f t="shared" si="1"/>
        <v>16</v>
      </c>
      <c r="I41" s="40"/>
      <c r="J41" s="45" t="s">
        <v>42</v>
      </c>
      <c r="K41" s="49">
        <f t="shared" si="2"/>
        <v>0</v>
      </c>
      <c r="L41" s="46">
        <v>2</v>
      </c>
      <c r="M41" s="46">
        <v>9</v>
      </c>
      <c r="N41" s="26">
        <f t="shared" si="3"/>
        <v>15</v>
      </c>
      <c r="O41" s="40"/>
      <c r="P41" s="39"/>
      <c r="Q41" s="40"/>
      <c r="T41" s="40"/>
      <c r="U41" s="47"/>
      <c r="Z41" s="48"/>
    </row>
    <row r="42" spans="1:60" ht="13.5" customHeight="1">
      <c r="A42" s="38">
        <v>45340</v>
      </c>
      <c r="B42" s="39" t="s">
        <v>65</v>
      </c>
      <c r="C42" s="40"/>
      <c r="D42" s="41" t="s">
        <v>22</v>
      </c>
      <c r="E42" s="49">
        <f t="shared" si="0"/>
        <v>0</v>
      </c>
      <c r="F42" s="43"/>
      <c r="G42" s="43">
        <v>12</v>
      </c>
      <c r="H42" s="44">
        <f t="shared" si="1"/>
        <v>12</v>
      </c>
      <c r="I42" s="40"/>
      <c r="J42" s="45" t="s">
        <v>21</v>
      </c>
      <c r="K42" s="49">
        <f t="shared" si="2"/>
        <v>0</v>
      </c>
      <c r="L42" s="46">
        <v>1</v>
      </c>
      <c r="M42" s="46">
        <v>10</v>
      </c>
      <c r="N42" s="26">
        <f t="shared" si="3"/>
        <v>13</v>
      </c>
      <c r="O42" s="40"/>
      <c r="P42" s="39"/>
      <c r="Q42" s="40"/>
      <c r="T42" s="40"/>
      <c r="U42" s="47"/>
      <c r="Z42" s="48"/>
    </row>
    <row r="43" spans="1:60" ht="13.5" customHeight="1">
      <c r="A43" s="38">
        <v>45340</v>
      </c>
      <c r="B43" s="39" t="s">
        <v>65</v>
      </c>
      <c r="C43" s="40"/>
      <c r="D43" s="41" t="s">
        <v>47</v>
      </c>
      <c r="E43" s="49">
        <f t="shared" si="0"/>
        <v>0</v>
      </c>
      <c r="F43" s="43">
        <v>1</v>
      </c>
      <c r="G43" s="43">
        <v>8</v>
      </c>
      <c r="H43" s="44">
        <f t="shared" si="1"/>
        <v>11</v>
      </c>
      <c r="I43" s="40"/>
      <c r="J43" s="45" t="s">
        <v>40</v>
      </c>
      <c r="K43" s="49">
        <f t="shared" si="2"/>
        <v>0</v>
      </c>
      <c r="L43" s="46"/>
      <c r="M43" s="46">
        <v>11</v>
      </c>
      <c r="N43" s="26">
        <f t="shared" si="3"/>
        <v>11</v>
      </c>
      <c r="O43" s="40"/>
      <c r="P43" s="39"/>
      <c r="Q43" s="40"/>
      <c r="T43" s="40"/>
      <c r="U43" s="47"/>
      <c r="Z43" s="48"/>
    </row>
    <row r="44" spans="1:60" ht="13.5" customHeight="1">
      <c r="A44" s="38">
        <v>45339</v>
      </c>
      <c r="B44" s="39" t="s">
        <v>65</v>
      </c>
      <c r="C44" s="40"/>
      <c r="D44" s="41" t="s">
        <v>16</v>
      </c>
      <c r="E44" s="49">
        <f t="shared" si="0"/>
        <v>0</v>
      </c>
      <c r="F44" s="43"/>
      <c r="G44" s="43">
        <v>16</v>
      </c>
      <c r="H44" s="44">
        <f t="shared" si="1"/>
        <v>16</v>
      </c>
      <c r="I44" s="40"/>
      <c r="J44" s="45" t="s">
        <v>18</v>
      </c>
      <c r="K44" s="49">
        <f t="shared" si="2"/>
        <v>0</v>
      </c>
      <c r="L44" s="46"/>
      <c r="M44" s="46">
        <v>15</v>
      </c>
      <c r="N44" s="26">
        <f t="shared" si="3"/>
        <v>15</v>
      </c>
      <c r="O44" s="40"/>
      <c r="P44" s="39"/>
      <c r="Q44" s="40"/>
      <c r="T44" s="40"/>
      <c r="U44" s="47"/>
      <c r="Z44" s="48"/>
    </row>
    <row r="45" spans="1:60" ht="13.5" customHeight="1">
      <c r="A45" s="38">
        <v>45339</v>
      </c>
      <c r="B45" s="39" t="s">
        <v>65</v>
      </c>
      <c r="C45" s="40"/>
      <c r="D45" s="41" t="s">
        <v>36</v>
      </c>
      <c r="E45" s="49">
        <f t="shared" si="0"/>
        <v>0</v>
      </c>
      <c r="F45" s="43">
        <v>2</v>
      </c>
      <c r="G45" s="43">
        <v>14</v>
      </c>
      <c r="H45" s="44">
        <f t="shared" si="1"/>
        <v>20</v>
      </c>
      <c r="I45" s="40"/>
      <c r="J45" s="45" t="s">
        <v>44</v>
      </c>
      <c r="K45" s="49">
        <f t="shared" si="2"/>
        <v>0</v>
      </c>
      <c r="L45" s="46"/>
      <c r="M45" s="46">
        <v>9</v>
      </c>
      <c r="N45" s="26">
        <f t="shared" si="3"/>
        <v>9</v>
      </c>
      <c r="O45" s="40"/>
      <c r="P45" s="39"/>
      <c r="Q45" s="40"/>
      <c r="T45" s="40"/>
      <c r="U45" s="47"/>
      <c r="Z45" s="48"/>
    </row>
    <row r="46" spans="1:60" ht="13.5" customHeight="1">
      <c r="A46" s="38">
        <v>45339</v>
      </c>
      <c r="B46" s="39" t="s">
        <v>65</v>
      </c>
      <c r="C46" s="40"/>
      <c r="D46" s="41" t="s">
        <v>19</v>
      </c>
      <c r="E46" s="49">
        <f t="shared" si="0"/>
        <v>0</v>
      </c>
      <c r="F46" s="43">
        <v>3</v>
      </c>
      <c r="G46" s="43">
        <v>17</v>
      </c>
      <c r="H46" s="44">
        <f t="shared" si="1"/>
        <v>26</v>
      </c>
      <c r="I46" s="40"/>
      <c r="J46" s="45" t="s">
        <v>23</v>
      </c>
      <c r="K46" s="49">
        <f t="shared" si="2"/>
        <v>0</v>
      </c>
      <c r="L46" s="46"/>
      <c r="M46" s="46">
        <v>13</v>
      </c>
      <c r="N46" s="26">
        <f t="shared" si="3"/>
        <v>13</v>
      </c>
      <c r="O46" s="40"/>
      <c r="P46" s="39"/>
      <c r="Q46" s="40"/>
      <c r="T46" s="40"/>
      <c r="U46" s="47"/>
      <c r="Z46" s="48"/>
    </row>
    <row r="47" spans="1:60" ht="13.5" customHeight="1">
      <c r="A47" s="38">
        <v>45339</v>
      </c>
      <c r="B47" s="39" t="s">
        <v>65</v>
      </c>
      <c r="C47" s="40"/>
      <c r="D47" s="41" t="s">
        <v>17</v>
      </c>
      <c r="E47" s="49">
        <f t="shared" si="0"/>
        <v>0</v>
      </c>
      <c r="F47" s="43">
        <v>1</v>
      </c>
      <c r="G47" s="43">
        <v>19</v>
      </c>
      <c r="H47" s="44">
        <f t="shared" si="1"/>
        <v>22</v>
      </c>
      <c r="I47" s="40"/>
      <c r="J47" s="45" t="s">
        <v>24</v>
      </c>
      <c r="K47" s="49">
        <f t="shared" si="2"/>
        <v>0</v>
      </c>
      <c r="L47" s="46">
        <v>1</v>
      </c>
      <c r="M47" s="46">
        <v>12</v>
      </c>
      <c r="N47" s="26">
        <f t="shared" si="3"/>
        <v>15</v>
      </c>
      <c r="O47" s="40"/>
      <c r="P47" s="39"/>
      <c r="Q47" s="40"/>
      <c r="T47" s="40"/>
      <c r="U47" s="47"/>
      <c r="Z47" s="48"/>
    </row>
    <row r="48" spans="1:60" ht="13.5" customHeight="1">
      <c r="A48" s="38">
        <v>45339</v>
      </c>
      <c r="B48" s="39" t="s">
        <v>65</v>
      </c>
      <c r="C48" s="40"/>
      <c r="D48" s="41" t="s">
        <v>26</v>
      </c>
      <c r="E48" s="49">
        <f t="shared" si="0"/>
        <v>0</v>
      </c>
      <c r="F48" s="43"/>
      <c r="G48" s="43">
        <v>16</v>
      </c>
      <c r="H48" s="44">
        <f t="shared" si="1"/>
        <v>16</v>
      </c>
      <c r="I48" s="40"/>
      <c r="J48" s="45" t="s">
        <v>29</v>
      </c>
      <c r="K48" s="49">
        <f t="shared" si="2"/>
        <v>0</v>
      </c>
      <c r="L48" s="46"/>
      <c r="M48" s="46">
        <v>17</v>
      </c>
      <c r="N48" s="26">
        <f t="shared" si="3"/>
        <v>17</v>
      </c>
      <c r="O48" s="40"/>
      <c r="P48" s="39"/>
      <c r="Q48" s="40"/>
      <c r="T48" s="40"/>
      <c r="U48" s="47"/>
      <c r="Z48" s="48"/>
    </row>
    <row r="49" spans="1:26" ht="13.5" customHeight="1">
      <c r="A49" s="38">
        <v>45339</v>
      </c>
      <c r="B49" s="39" t="s">
        <v>65</v>
      </c>
      <c r="C49" s="40"/>
      <c r="D49" s="41" t="s">
        <v>46</v>
      </c>
      <c r="E49" s="49">
        <f t="shared" si="0"/>
        <v>0</v>
      </c>
      <c r="F49" s="43"/>
      <c r="G49" s="43">
        <v>13</v>
      </c>
      <c r="H49" s="44">
        <f t="shared" si="1"/>
        <v>13</v>
      </c>
      <c r="I49" s="40"/>
      <c r="J49" s="45" t="s">
        <v>43</v>
      </c>
      <c r="K49" s="49">
        <f t="shared" si="2"/>
        <v>0</v>
      </c>
      <c r="L49" s="46"/>
      <c r="M49" s="46">
        <v>16</v>
      </c>
      <c r="N49" s="26">
        <f t="shared" si="3"/>
        <v>16</v>
      </c>
      <c r="O49" s="40"/>
      <c r="P49" s="39"/>
      <c r="Q49" s="40"/>
      <c r="T49" s="40"/>
      <c r="U49" s="47"/>
      <c r="Z49" s="48"/>
    </row>
    <row r="50" spans="1:26" ht="13.5" customHeight="1">
      <c r="A50" s="38">
        <v>45339</v>
      </c>
      <c r="B50" s="39" t="s">
        <v>65</v>
      </c>
      <c r="C50" s="40"/>
      <c r="D50" s="41" t="s">
        <v>25</v>
      </c>
      <c r="E50" s="49">
        <f t="shared" si="0"/>
        <v>0</v>
      </c>
      <c r="F50" s="43">
        <v>2</v>
      </c>
      <c r="G50" s="43">
        <v>16</v>
      </c>
      <c r="H50" s="44">
        <f t="shared" si="1"/>
        <v>22</v>
      </c>
      <c r="I50" s="40"/>
      <c r="J50" s="45" t="s">
        <v>35</v>
      </c>
      <c r="K50" s="49">
        <f t="shared" si="2"/>
        <v>0</v>
      </c>
      <c r="L50" s="46"/>
      <c r="M50" s="46">
        <v>8</v>
      </c>
      <c r="N50" s="26">
        <f t="shared" si="3"/>
        <v>8</v>
      </c>
      <c r="O50" s="40"/>
      <c r="P50" s="39"/>
      <c r="Q50" s="40"/>
      <c r="T50" s="40"/>
      <c r="U50" s="47"/>
      <c r="Z50" s="48"/>
    </row>
    <row r="51" spans="1:26" ht="13.5" customHeight="1">
      <c r="A51" s="38">
        <v>45346</v>
      </c>
      <c r="B51" s="39" t="s">
        <v>65</v>
      </c>
      <c r="C51" s="40"/>
      <c r="D51" s="41" t="s">
        <v>17</v>
      </c>
      <c r="E51" s="49">
        <f t="shared" si="0"/>
        <v>0</v>
      </c>
      <c r="F51" s="43">
        <v>3</v>
      </c>
      <c r="G51" s="43">
        <v>18</v>
      </c>
      <c r="H51" s="44">
        <f t="shared" si="1"/>
        <v>27</v>
      </c>
      <c r="I51" s="40"/>
      <c r="J51" s="45" t="s">
        <v>16</v>
      </c>
      <c r="K51" s="49">
        <f t="shared" si="2"/>
        <v>0</v>
      </c>
      <c r="L51" s="46">
        <v>1</v>
      </c>
      <c r="M51" s="46">
        <v>14</v>
      </c>
      <c r="N51" s="26">
        <f t="shared" si="3"/>
        <v>17</v>
      </c>
      <c r="O51" s="40"/>
      <c r="P51" s="39"/>
      <c r="Q51" s="40"/>
      <c r="T51" s="40"/>
      <c r="U51" s="47"/>
      <c r="Z51" s="48"/>
    </row>
    <row r="52" spans="1:26" ht="13.5" customHeight="1">
      <c r="A52" s="38">
        <v>45346</v>
      </c>
      <c r="B52" s="39" t="s">
        <v>65</v>
      </c>
      <c r="C52" s="40"/>
      <c r="D52" s="41" t="s">
        <v>30</v>
      </c>
      <c r="E52" s="49">
        <f t="shared" si="0"/>
        <v>0</v>
      </c>
      <c r="F52" s="43">
        <v>4</v>
      </c>
      <c r="G52" s="43">
        <v>12</v>
      </c>
      <c r="H52" s="44">
        <f t="shared" si="1"/>
        <v>24</v>
      </c>
      <c r="I52" s="40"/>
      <c r="J52" s="45" t="s">
        <v>38</v>
      </c>
      <c r="K52" s="49">
        <f t="shared" si="2"/>
        <v>0</v>
      </c>
      <c r="L52" s="46">
        <v>2</v>
      </c>
      <c r="M52" s="46">
        <v>14</v>
      </c>
      <c r="N52" s="26">
        <f t="shared" si="3"/>
        <v>20</v>
      </c>
      <c r="O52" s="40"/>
      <c r="P52" s="39"/>
      <c r="Q52" s="40"/>
      <c r="T52" s="40"/>
      <c r="U52" s="47"/>
      <c r="Z52" s="48"/>
    </row>
    <row r="53" spans="1:26" ht="13.5" customHeight="1">
      <c r="A53" s="38">
        <v>45346</v>
      </c>
      <c r="B53" s="39" t="s">
        <v>65</v>
      </c>
      <c r="C53" s="40"/>
      <c r="D53" s="41" t="s">
        <v>22</v>
      </c>
      <c r="E53" s="49">
        <f t="shared" si="0"/>
        <v>0</v>
      </c>
      <c r="F53" s="43">
        <v>1</v>
      </c>
      <c r="G53" s="43">
        <v>15</v>
      </c>
      <c r="H53" s="44">
        <f t="shared" si="1"/>
        <v>18</v>
      </c>
      <c r="I53" s="40"/>
      <c r="J53" s="45" t="s">
        <v>18</v>
      </c>
      <c r="K53" s="49">
        <f t="shared" si="2"/>
        <v>0</v>
      </c>
      <c r="L53" s="46">
        <v>1</v>
      </c>
      <c r="M53" s="46">
        <v>11</v>
      </c>
      <c r="N53" s="26">
        <f t="shared" si="3"/>
        <v>14</v>
      </c>
      <c r="O53" s="40"/>
      <c r="P53" s="39"/>
      <c r="Q53" s="40"/>
      <c r="T53" s="40"/>
      <c r="U53" s="47"/>
      <c r="Z53" s="48"/>
    </row>
    <row r="54" spans="1:26" ht="13.5" customHeight="1">
      <c r="A54" s="38">
        <v>45346</v>
      </c>
      <c r="B54" s="39" t="s">
        <v>65</v>
      </c>
      <c r="C54" s="40"/>
      <c r="D54" s="41" t="s">
        <v>42</v>
      </c>
      <c r="E54" s="49">
        <f t="shared" si="0"/>
        <v>0</v>
      </c>
      <c r="F54" s="43"/>
      <c r="G54" s="43">
        <v>21</v>
      </c>
      <c r="H54" s="44">
        <f t="shared" si="1"/>
        <v>21</v>
      </c>
      <c r="I54" s="40"/>
      <c r="J54" s="45" t="s">
        <v>46</v>
      </c>
      <c r="K54" s="49">
        <f t="shared" si="2"/>
        <v>0</v>
      </c>
      <c r="L54" s="46">
        <v>1</v>
      </c>
      <c r="M54" s="46">
        <v>7</v>
      </c>
      <c r="N54" s="26">
        <f t="shared" si="3"/>
        <v>10</v>
      </c>
      <c r="O54" s="40"/>
      <c r="P54" s="39"/>
      <c r="Q54" s="40"/>
      <c r="T54" s="40"/>
      <c r="U54" s="47"/>
      <c r="Z54" s="48"/>
    </row>
    <row r="55" spans="1:26" ht="13.5" customHeight="1">
      <c r="A55" s="38">
        <v>45347</v>
      </c>
      <c r="B55" s="39" t="s">
        <v>65</v>
      </c>
      <c r="C55" s="40"/>
      <c r="D55" s="41" t="s">
        <v>20</v>
      </c>
      <c r="E55" s="49">
        <f t="shared" si="0"/>
        <v>0</v>
      </c>
      <c r="F55" s="43">
        <v>1</v>
      </c>
      <c r="G55" s="43">
        <v>9</v>
      </c>
      <c r="H55" s="44">
        <f t="shared" si="1"/>
        <v>12</v>
      </c>
      <c r="I55" s="40"/>
      <c r="J55" s="45" t="s">
        <v>25</v>
      </c>
      <c r="K55" s="49">
        <f t="shared" si="2"/>
        <v>0</v>
      </c>
      <c r="L55" s="46"/>
      <c r="M55" s="46">
        <v>12</v>
      </c>
      <c r="N55" s="26">
        <f t="shared" si="3"/>
        <v>12</v>
      </c>
      <c r="O55" s="40"/>
      <c r="P55" s="39"/>
      <c r="Q55" s="40"/>
      <c r="T55" s="40"/>
      <c r="U55" s="47"/>
      <c r="Z55" s="48"/>
    </row>
    <row r="56" spans="1:26" ht="13.5" customHeight="1">
      <c r="A56" s="38">
        <v>45347</v>
      </c>
      <c r="B56" s="39" t="s">
        <v>65</v>
      </c>
      <c r="C56" s="40"/>
      <c r="D56" s="41" t="s">
        <v>35</v>
      </c>
      <c r="E56" s="49">
        <f t="shared" si="0"/>
        <v>0</v>
      </c>
      <c r="F56" s="43"/>
      <c r="G56" s="43">
        <v>16</v>
      </c>
      <c r="H56" s="44">
        <f t="shared" si="1"/>
        <v>16</v>
      </c>
      <c r="I56" s="40"/>
      <c r="J56" s="45" t="s">
        <v>26</v>
      </c>
      <c r="K56" s="49">
        <f t="shared" si="2"/>
        <v>0</v>
      </c>
      <c r="L56" s="46">
        <v>1</v>
      </c>
      <c r="M56" s="46">
        <v>14</v>
      </c>
      <c r="N56" s="26">
        <f t="shared" si="3"/>
        <v>17</v>
      </c>
      <c r="O56" s="40"/>
      <c r="P56" s="39"/>
      <c r="Q56" s="40"/>
      <c r="T56" s="40"/>
      <c r="U56" s="47"/>
      <c r="Z56" s="48"/>
    </row>
    <row r="57" spans="1:26" ht="13.5" customHeight="1">
      <c r="A57" s="38">
        <v>45347</v>
      </c>
      <c r="B57" s="39" t="s">
        <v>65</v>
      </c>
      <c r="C57" s="40"/>
      <c r="D57" s="41" t="s">
        <v>32</v>
      </c>
      <c r="E57" s="49">
        <f t="shared" si="0"/>
        <v>0</v>
      </c>
      <c r="F57" s="43">
        <v>3</v>
      </c>
      <c r="G57" s="43">
        <v>9</v>
      </c>
      <c r="H57" s="44">
        <f t="shared" si="1"/>
        <v>18</v>
      </c>
      <c r="I57" s="40"/>
      <c r="J57" s="45" t="s">
        <v>29</v>
      </c>
      <c r="K57" s="49">
        <f t="shared" si="2"/>
        <v>0</v>
      </c>
      <c r="L57" s="46">
        <v>2</v>
      </c>
      <c r="M57" s="46">
        <v>13</v>
      </c>
      <c r="N57" s="26">
        <f t="shared" si="3"/>
        <v>19</v>
      </c>
      <c r="O57" s="40"/>
      <c r="P57" s="39"/>
      <c r="Q57" s="40"/>
      <c r="T57" s="40"/>
      <c r="U57" s="47"/>
      <c r="Z57" s="48"/>
    </row>
    <row r="58" spans="1:26" ht="13.5" customHeight="1">
      <c r="A58" s="38">
        <v>45347</v>
      </c>
      <c r="B58" s="39" t="s">
        <v>65</v>
      </c>
      <c r="C58" s="40"/>
      <c r="D58" s="41" t="s">
        <v>27</v>
      </c>
      <c r="E58" s="49">
        <f t="shared" si="0"/>
        <v>0</v>
      </c>
      <c r="F58" s="43"/>
      <c r="G58" s="43">
        <v>12</v>
      </c>
      <c r="H58" s="44">
        <f t="shared" si="1"/>
        <v>12</v>
      </c>
      <c r="I58" s="40"/>
      <c r="J58" s="45" t="s">
        <v>28</v>
      </c>
      <c r="K58" s="49">
        <f t="shared" si="2"/>
        <v>0</v>
      </c>
      <c r="L58" s="46"/>
      <c r="M58" s="46">
        <v>9</v>
      </c>
      <c r="N58" s="26">
        <f t="shared" si="3"/>
        <v>9</v>
      </c>
      <c r="O58" s="40"/>
      <c r="P58" s="39"/>
      <c r="Q58" s="40"/>
      <c r="T58" s="40"/>
      <c r="U58" s="47"/>
      <c r="Z58" s="48"/>
    </row>
    <row r="59" spans="1:26" ht="13.5" customHeight="1">
      <c r="A59" s="38">
        <v>45347</v>
      </c>
      <c r="B59" s="39" t="s">
        <v>65</v>
      </c>
      <c r="C59" s="40"/>
      <c r="D59" s="41" t="s">
        <v>33</v>
      </c>
      <c r="E59" s="49">
        <f t="shared" si="0"/>
        <v>0</v>
      </c>
      <c r="F59" s="43">
        <v>2</v>
      </c>
      <c r="G59" s="43">
        <v>15</v>
      </c>
      <c r="H59" s="44">
        <f t="shared" si="1"/>
        <v>21</v>
      </c>
      <c r="I59" s="40"/>
      <c r="J59" s="45" t="s">
        <v>41</v>
      </c>
      <c r="K59" s="49">
        <f t="shared" si="2"/>
        <v>0</v>
      </c>
      <c r="L59" s="46"/>
      <c r="M59" s="46">
        <v>8</v>
      </c>
      <c r="N59" s="26">
        <f t="shared" si="3"/>
        <v>8</v>
      </c>
      <c r="O59" s="40"/>
      <c r="P59" s="39"/>
      <c r="Q59" s="40"/>
      <c r="T59" s="40"/>
      <c r="U59" s="47"/>
      <c r="Z59" s="48"/>
    </row>
    <row r="60" spans="1:26" ht="13.5" customHeight="1">
      <c r="A60" s="38">
        <v>45347</v>
      </c>
      <c r="B60" s="39" t="s">
        <v>65</v>
      </c>
      <c r="C60" s="40"/>
      <c r="D60" s="41" t="s">
        <v>37</v>
      </c>
      <c r="E60" s="49">
        <f t="shared" si="0"/>
        <v>0</v>
      </c>
      <c r="F60" s="43">
        <v>1</v>
      </c>
      <c r="G60" s="43">
        <v>20</v>
      </c>
      <c r="H60" s="44">
        <f t="shared" si="1"/>
        <v>23</v>
      </c>
      <c r="I60" s="40"/>
      <c r="J60" s="45" t="s">
        <v>34</v>
      </c>
      <c r="K60" s="49">
        <f t="shared" si="2"/>
        <v>0</v>
      </c>
      <c r="L60" s="46">
        <v>1</v>
      </c>
      <c r="M60" s="46">
        <v>13</v>
      </c>
      <c r="N60" s="26">
        <f t="shared" si="3"/>
        <v>16</v>
      </c>
      <c r="O60" s="40"/>
      <c r="P60" s="39"/>
      <c r="Q60" s="40"/>
      <c r="T60" s="40"/>
      <c r="U60" s="47"/>
      <c r="Z60" s="48"/>
    </row>
    <row r="61" spans="1:26" ht="13.5" customHeight="1">
      <c r="A61" s="38">
        <v>45347</v>
      </c>
      <c r="B61" s="39" t="s">
        <v>65</v>
      </c>
      <c r="C61" s="40"/>
      <c r="D61" s="41" t="s">
        <v>31</v>
      </c>
      <c r="E61" s="49">
        <f t="shared" si="0"/>
        <v>0</v>
      </c>
      <c r="F61" s="43"/>
      <c r="G61" s="43">
        <v>14</v>
      </c>
      <c r="H61" s="44">
        <f t="shared" si="1"/>
        <v>14</v>
      </c>
      <c r="I61" s="40"/>
      <c r="J61" s="45" t="s">
        <v>39</v>
      </c>
      <c r="K61" s="49">
        <f t="shared" si="2"/>
        <v>0</v>
      </c>
      <c r="L61" s="46">
        <v>1</v>
      </c>
      <c r="M61" s="46">
        <v>8</v>
      </c>
      <c r="N61" s="26">
        <f t="shared" si="3"/>
        <v>11</v>
      </c>
      <c r="O61" s="40"/>
      <c r="P61" s="39"/>
      <c r="Q61" s="40"/>
      <c r="T61" s="40"/>
      <c r="U61" s="47"/>
      <c r="Z61" s="48"/>
    </row>
    <row r="62" spans="1:26" ht="13.5" customHeight="1">
      <c r="A62" s="38">
        <v>45347</v>
      </c>
      <c r="B62" s="39" t="s">
        <v>65</v>
      </c>
      <c r="C62" s="40"/>
      <c r="D62" s="41" t="s">
        <v>44</v>
      </c>
      <c r="E62" s="49">
        <f t="shared" si="0"/>
        <v>0</v>
      </c>
      <c r="F62" s="43">
        <v>2</v>
      </c>
      <c r="G62" s="43">
        <v>14</v>
      </c>
      <c r="H62" s="44">
        <f t="shared" si="1"/>
        <v>20</v>
      </c>
      <c r="I62" s="40"/>
      <c r="J62" s="45" t="s">
        <v>45</v>
      </c>
      <c r="K62" s="49">
        <f t="shared" si="2"/>
        <v>0</v>
      </c>
      <c r="L62" s="46">
        <v>1</v>
      </c>
      <c r="M62" s="46">
        <v>16</v>
      </c>
      <c r="N62" s="26">
        <f t="shared" si="3"/>
        <v>19</v>
      </c>
      <c r="O62" s="40"/>
      <c r="P62" s="39"/>
      <c r="Q62" s="40"/>
      <c r="T62" s="40"/>
      <c r="U62" s="47"/>
      <c r="Z62" s="48"/>
    </row>
    <row r="63" spans="1:26" ht="13.5" customHeight="1">
      <c r="A63" s="38">
        <v>45347</v>
      </c>
      <c r="B63" s="39" t="s">
        <v>65</v>
      </c>
      <c r="C63" s="40"/>
      <c r="D63" s="41" t="s">
        <v>40</v>
      </c>
      <c r="E63" s="49">
        <f t="shared" si="0"/>
        <v>0</v>
      </c>
      <c r="F63" s="43">
        <v>1</v>
      </c>
      <c r="G63" s="43">
        <v>7</v>
      </c>
      <c r="H63" s="44">
        <f t="shared" si="1"/>
        <v>10</v>
      </c>
      <c r="I63" s="40"/>
      <c r="J63" s="45" t="s">
        <v>36</v>
      </c>
      <c r="K63" s="49">
        <f t="shared" si="2"/>
        <v>0</v>
      </c>
      <c r="L63" s="46"/>
      <c r="M63" s="46">
        <v>11</v>
      </c>
      <c r="N63" s="26">
        <f t="shared" si="3"/>
        <v>11</v>
      </c>
      <c r="O63" s="40"/>
      <c r="P63" s="39"/>
      <c r="Q63" s="40"/>
      <c r="T63" s="40"/>
      <c r="U63" s="47"/>
      <c r="Z63" s="48"/>
    </row>
    <row r="64" spans="1:26" ht="13.5" customHeight="1">
      <c r="A64" s="38">
        <v>45347</v>
      </c>
      <c r="B64" s="39" t="s">
        <v>65</v>
      </c>
      <c r="C64" s="40"/>
      <c r="D64" s="41" t="s">
        <v>21</v>
      </c>
      <c r="E64" s="49">
        <f t="shared" si="0"/>
        <v>0</v>
      </c>
      <c r="F64" s="43">
        <v>1</v>
      </c>
      <c r="G64" s="43">
        <v>11</v>
      </c>
      <c r="H64" s="44">
        <f t="shared" si="1"/>
        <v>14</v>
      </c>
      <c r="I64" s="40"/>
      <c r="J64" s="45" t="s">
        <v>19</v>
      </c>
      <c r="K64" s="49">
        <f t="shared" si="2"/>
        <v>0</v>
      </c>
      <c r="L64" s="46">
        <v>3</v>
      </c>
      <c r="M64" s="46">
        <v>10</v>
      </c>
      <c r="N64" s="26">
        <f t="shared" si="3"/>
        <v>19</v>
      </c>
      <c r="O64" s="40"/>
      <c r="P64" s="39"/>
      <c r="Q64" s="40"/>
      <c r="T64" s="40"/>
      <c r="U64" s="47"/>
      <c r="Z64" s="48"/>
    </row>
    <row r="65" spans="1:26" ht="13.5" customHeight="1">
      <c r="A65" s="38">
        <v>45347</v>
      </c>
      <c r="B65" s="39" t="s">
        <v>65</v>
      </c>
      <c r="C65" s="40"/>
      <c r="D65" s="41" t="s">
        <v>24</v>
      </c>
      <c r="E65" s="49">
        <f t="shared" si="0"/>
        <v>0</v>
      </c>
      <c r="F65" s="43">
        <v>1</v>
      </c>
      <c r="G65" s="43">
        <v>16</v>
      </c>
      <c r="H65" s="44">
        <f t="shared" si="1"/>
        <v>19</v>
      </c>
      <c r="I65" s="40"/>
      <c r="J65" s="45" t="s">
        <v>23</v>
      </c>
      <c r="K65" s="49">
        <f t="shared" si="2"/>
        <v>0</v>
      </c>
      <c r="L65" s="46"/>
      <c r="M65" s="46">
        <v>7</v>
      </c>
      <c r="N65" s="26">
        <f t="shared" si="3"/>
        <v>7</v>
      </c>
      <c r="O65" s="40"/>
      <c r="P65" s="39"/>
      <c r="Q65" s="40"/>
      <c r="T65" s="40"/>
      <c r="U65" s="47"/>
      <c r="Z65" s="48"/>
    </row>
    <row r="66" spans="1:26" ht="13.5" customHeight="1">
      <c r="A66" s="38">
        <v>45347</v>
      </c>
      <c r="B66" s="39" t="s">
        <v>65</v>
      </c>
      <c r="C66" s="40"/>
      <c r="D66" s="41" t="s">
        <v>43</v>
      </c>
      <c r="E66" s="49">
        <f t="shared" si="0"/>
        <v>0</v>
      </c>
      <c r="F66" s="43">
        <v>3</v>
      </c>
      <c r="G66" s="43">
        <v>12</v>
      </c>
      <c r="H66" s="44">
        <f t="shared" si="1"/>
        <v>21</v>
      </c>
      <c r="I66" s="40"/>
      <c r="J66" s="45" t="s">
        <v>47</v>
      </c>
      <c r="K66" s="49">
        <f t="shared" si="2"/>
        <v>0</v>
      </c>
      <c r="L66" s="46">
        <v>1</v>
      </c>
      <c r="M66" s="46">
        <v>10</v>
      </c>
      <c r="N66" s="26">
        <f t="shared" si="3"/>
        <v>13</v>
      </c>
      <c r="O66" s="40"/>
      <c r="P66" s="39"/>
      <c r="Q66" s="40"/>
      <c r="T66" s="40"/>
      <c r="U66" s="47"/>
      <c r="Z66" s="48"/>
    </row>
    <row r="67" spans="1:26" ht="13.5" customHeight="1">
      <c r="A67" s="38"/>
      <c r="B67" s="39"/>
      <c r="C67" s="40"/>
      <c r="D67" s="41"/>
      <c r="E67" s="49"/>
      <c r="F67" s="43"/>
      <c r="G67" s="43"/>
      <c r="H67" s="44"/>
      <c r="I67" s="40"/>
      <c r="J67" s="45"/>
      <c r="K67" s="49"/>
      <c r="L67" s="46"/>
      <c r="M67" s="46"/>
      <c r="N67" s="26"/>
      <c r="O67" s="40"/>
      <c r="P67" s="39"/>
      <c r="Q67" s="40"/>
      <c r="T67" s="40"/>
      <c r="U67" s="47"/>
      <c r="Z67" s="48"/>
    </row>
    <row r="68" spans="1:26" ht="13.5" customHeight="1">
      <c r="A68" s="38"/>
      <c r="B68" s="39"/>
      <c r="C68" s="40"/>
      <c r="D68" s="41"/>
      <c r="E68" s="49"/>
      <c r="F68" s="43"/>
      <c r="G68" s="43"/>
      <c r="H68" s="44"/>
      <c r="I68" s="40"/>
      <c r="J68" s="45"/>
      <c r="K68" s="49"/>
      <c r="L68" s="46"/>
      <c r="M68" s="46"/>
      <c r="N68" s="26"/>
      <c r="O68" s="40"/>
      <c r="P68" s="39"/>
      <c r="Q68" s="40"/>
      <c r="T68" s="40"/>
      <c r="U68" s="47"/>
      <c r="Z68" s="48"/>
    </row>
    <row r="69" spans="1:26" ht="13.5" customHeight="1">
      <c r="A69" s="38"/>
      <c r="B69" s="39"/>
      <c r="C69" s="40"/>
      <c r="D69" s="41"/>
      <c r="E69" s="49"/>
      <c r="F69" s="43"/>
      <c r="G69" s="43"/>
      <c r="H69" s="44"/>
      <c r="I69" s="40"/>
      <c r="J69" s="45"/>
      <c r="K69" s="49"/>
      <c r="L69" s="46"/>
      <c r="M69" s="46"/>
      <c r="N69" s="26"/>
      <c r="O69" s="40"/>
      <c r="P69" s="39"/>
      <c r="Q69" s="40"/>
      <c r="T69" s="40"/>
      <c r="U69" s="47"/>
      <c r="Z69" s="48"/>
    </row>
    <row r="70" spans="1:26" ht="13.5" customHeight="1">
      <c r="A70" s="38"/>
      <c r="B70" s="39"/>
      <c r="C70" s="40"/>
      <c r="D70" s="41"/>
      <c r="E70" s="49"/>
      <c r="F70" s="43"/>
      <c r="G70" s="43"/>
      <c r="H70" s="44"/>
      <c r="I70" s="40"/>
      <c r="J70" s="45"/>
      <c r="K70" s="49"/>
      <c r="L70" s="46"/>
      <c r="M70" s="46"/>
      <c r="N70" s="26"/>
      <c r="O70" s="40"/>
      <c r="P70" s="39"/>
      <c r="Q70" s="40"/>
      <c r="T70" s="40"/>
      <c r="U70" s="47"/>
      <c r="Z70" s="48"/>
    </row>
    <row r="71" spans="1:26" ht="13.5" customHeight="1">
      <c r="A71" s="38"/>
      <c r="B71" s="39"/>
      <c r="C71" s="40"/>
      <c r="D71" s="41"/>
      <c r="E71" s="49"/>
      <c r="F71" s="43"/>
      <c r="G71" s="43"/>
      <c r="H71" s="44"/>
      <c r="I71" s="40"/>
      <c r="J71" s="45"/>
      <c r="K71" s="49"/>
      <c r="L71" s="46"/>
      <c r="M71" s="46"/>
      <c r="N71" s="26"/>
      <c r="O71" s="40"/>
      <c r="P71" s="39"/>
      <c r="Q71" s="40"/>
      <c r="T71" s="40"/>
      <c r="U71" s="47"/>
      <c r="Z71" s="48"/>
    </row>
    <row r="72" spans="1:26" ht="13.5" customHeight="1">
      <c r="A72" s="38"/>
      <c r="B72" s="39"/>
      <c r="C72" s="40"/>
      <c r="D72" s="41"/>
      <c r="E72" s="49"/>
      <c r="F72" s="43"/>
      <c r="G72" s="43"/>
      <c r="H72" s="44"/>
      <c r="I72" s="40"/>
      <c r="J72" s="45"/>
      <c r="K72" s="49"/>
      <c r="L72" s="46"/>
      <c r="M72" s="46"/>
      <c r="N72" s="26"/>
      <c r="O72" s="40"/>
      <c r="P72" s="39"/>
      <c r="Q72" s="40"/>
      <c r="T72" s="40"/>
      <c r="U72" s="47"/>
      <c r="Z72" s="48"/>
    </row>
    <row r="73" spans="1:26" ht="13.5" customHeight="1">
      <c r="A73" s="38"/>
      <c r="B73" s="39"/>
      <c r="C73" s="40"/>
      <c r="D73" s="41"/>
      <c r="E73" s="49"/>
      <c r="F73" s="43"/>
      <c r="G73" s="43"/>
      <c r="H73" s="44"/>
      <c r="I73" s="40"/>
      <c r="J73" s="45"/>
      <c r="K73" s="49"/>
      <c r="L73" s="46"/>
      <c r="M73" s="46"/>
      <c r="N73" s="26"/>
      <c r="O73" s="40"/>
      <c r="P73" s="39"/>
      <c r="Q73" s="40"/>
      <c r="T73" s="40"/>
      <c r="U73" s="47"/>
      <c r="Z73" s="48"/>
    </row>
    <row r="74" spans="1:26" ht="13.5" customHeight="1">
      <c r="A74" s="38"/>
      <c r="B74" s="39"/>
      <c r="C74" s="40"/>
      <c r="D74" s="41"/>
      <c r="E74" s="49"/>
      <c r="F74" s="43"/>
      <c r="G74" s="43"/>
      <c r="H74" s="44"/>
      <c r="I74" s="40"/>
      <c r="J74" s="45"/>
      <c r="K74" s="49"/>
      <c r="L74" s="46"/>
      <c r="M74" s="46"/>
      <c r="N74" s="26"/>
      <c r="O74" s="40"/>
      <c r="P74" s="39"/>
      <c r="Q74" s="40"/>
      <c r="T74" s="40"/>
      <c r="U74" s="47"/>
      <c r="Z74" s="48"/>
    </row>
    <row r="75" spans="1:26" ht="13.5" customHeight="1">
      <c r="A75" s="38"/>
      <c r="B75" s="39"/>
      <c r="C75" s="40"/>
      <c r="D75" s="41"/>
      <c r="E75" s="49"/>
      <c r="F75" s="43"/>
      <c r="G75" s="43"/>
      <c r="H75" s="44"/>
      <c r="I75" s="40"/>
      <c r="J75" s="45"/>
      <c r="K75" s="49"/>
      <c r="L75" s="46"/>
      <c r="M75" s="46"/>
      <c r="N75" s="26"/>
      <c r="O75" s="40"/>
      <c r="P75" s="39"/>
      <c r="Q75" s="40"/>
      <c r="T75" s="40"/>
      <c r="U75" s="47"/>
      <c r="Z75" s="48"/>
    </row>
    <row r="76" spans="1:26" ht="13.5" customHeight="1">
      <c r="A76" s="38"/>
      <c r="B76" s="39"/>
      <c r="C76" s="40"/>
      <c r="D76" s="41"/>
      <c r="E76" s="49"/>
      <c r="F76" s="43"/>
      <c r="G76" s="43"/>
      <c r="H76" s="44"/>
      <c r="I76" s="40"/>
      <c r="J76" s="45"/>
      <c r="K76" s="49"/>
      <c r="L76" s="46"/>
      <c r="M76" s="46"/>
      <c r="N76" s="26"/>
      <c r="O76" s="40"/>
      <c r="P76" s="39"/>
      <c r="Q76" s="40"/>
      <c r="T76" s="40"/>
      <c r="U76" s="47"/>
      <c r="Z76" s="48"/>
    </row>
    <row r="77" spans="1:26" ht="13.5" customHeight="1">
      <c r="A77" s="38"/>
      <c r="B77" s="39"/>
      <c r="C77" s="40"/>
      <c r="D77" s="41"/>
      <c r="E77" s="49"/>
      <c r="F77" s="43"/>
      <c r="G77" s="43"/>
      <c r="H77" s="44"/>
      <c r="I77" s="40"/>
      <c r="J77" s="45"/>
      <c r="K77" s="49"/>
      <c r="L77" s="46"/>
      <c r="M77" s="46"/>
      <c r="N77" s="26"/>
      <c r="O77" s="40"/>
      <c r="P77" s="39"/>
      <c r="Q77" s="40"/>
      <c r="T77" s="40"/>
      <c r="U77" s="47"/>
      <c r="Z77" s="48"/>
    </row>
    <row r="78" spans="1:26" ht="13.5" customHeight="1">
      <c r="A78" s="38"/>
      <c r="B78" s="39"/>
      <c r="C78" s="40"/>
      <c r="D78" s="41"/>
      <c r="E78" s="49"/>
      <c r="F78" s="43"/>
      <c r="G78" s="43"/>
      <c r="H78" s="44"/>
      <c r="I78" s="40"/>
      <c r="J78" s="45"/>
      <c r="K78" s="49"/>
      <c r="L78" s="46"/>
      <c r="M78" s="46"/>
      <c r="N78" s="26"/>
      <c r="O78" s="40"/>
      <c r="P78" s="39"/>
      <c r="Q78" s="40"/>
      <c r="T78" s="40"/>
      <c r="U78" s="47"/>
      <c r="Z78" s="48"/>
    </row>
    <row r="79" spans="1:26" ht="13.5" customHeight="1">
      <c r="A79" s="38"/>
      <c r="B79" s="39"/>
      <c r="C79" s="40"/>
      <c r="D79" s="41"/>
      <c r="E79" s="49"/>
      <c r="F79" s="43"/>
      <c r="G79" s="43"/>
      <c r="H79" s="44"/>
      <c r="I79" s="40"/>
      <c r="J79" s="45"/>
      <c r="K79" s="49"/>
      <c r="L79" s="46"/>
      <c r="M79" s="46"/>
      <c r="N79" s="26"/>
      <c r="O79" s="40"/>
      <c r="P79" s="39"/>
      <c r="Q79" s="40"/>
      <c r="T79" s="40"/>
      <c r="U79" s="47"/>
      <c r="Z79" s="48"/>
    </row>
    <row r="80" spans="1:26" ht="13.5" customHeight="1">
      <c r="A80" s="38"/>
      <c r="B80" s="39"/>
      <c r="C80" s="40"/>
      <c r="D80" s="41"/>
      <c r="E80" s="49"/>
      <c r="F80" s="43"/>
      <c r="G80" s="43"/>
      <c r="H80" s="44"/>
      <c r="I80" s="40"/>
      <c r="J80" s="45"/>
      <c r="K80" s="49"/>
      <c r="L80" s="46"/>
      <c r="M80" s="46"/>
      <c r="N80" s="26"/>
      <c r="O80" s="40"/>
      <c r="P80" s="39"/>
      <c r="Q80" s="40"/>
      <c r="T80" s="40"/>
      <c r="U80" s="47"/>
      <c r="Z80" s="48"/>
    </row>
    <row r="81" spans="1:26" ht="13.5" customHeight="1">
      <c r="A81" s="38"/>
      <c r="B81" s="39"/>
      <c r="C81" s="40"/>
      <c r="D81" s="41"/>
      <c r="E81" s="49"/>
      <c r="F81" s="43"/>
      <c r="G81" s="43"/>
      <c r="H81" s="44"/>
      <c r="I81" s="40"/>
      <c r="J81" s="45"/>
      <c r="K81" s="49"/>
      <c r="L81" s="46"/>
      <c r="M81" s="46"/>
      <c r="N81" s="26"/>
      <c r="O81" s="40"/>
      <c r="P81" s="39"/>
      <c r="Q81" s="40"/>
      <c r="T81" s="40"/>
      <c r="U81" s="47"/>
      <c r="Z81" s="48"/>
    </row>
    <row r="82" spans="1:26" ht="13.5" customHeight="1">
      <c r="A82" s="38"/>
      <c r="B82" s="39"/>
      <c r="C82" s="40"/>
      <c r="D82" s="41"/>
      <c r="E82" s="49"/>
      <c r="F82" s="43"/>
      <c r="G82" s="43"/>
      <c r="H82" s="44"/>
      <c r="I82" s="40"/>
      <c r="J82" s="45"/>
      <c r="K82" s="49"/>
      <c r="L82" s="46"/>
      <c r="M82" s="46"/>
      <c r="N82" s="26"/>
      <c r="O82" s="40"/>
      <c r="P82" s="39"/>
      <c r="Q82" s="40"/>
      <c r="T82" s="40"/>
      <c r="U82" s="47"/>
      <c r="Z82" s="48"/>
    </row>
    <row r="83" spans="1:26" ht="13.5" customHeight="1">
      <c r="A83" s="38"/>
      <c r="B83" s="39"/>
      <c r="C83" s="40"/>
      <c r="D83" s="41"/>
      <c r="E83" s="49"/>
      <c r="F83" s="43"/>
      <c r="G83" s="43"/>
      <c r="H83" s="44"/>
      <c r="I83" s="40"/>
      <c r="J83" s="45"/>
      <c r="K83" s="49"/>
      <c r="L83" s="46"/>
      <c r="M83" s="46"/>
      <c r="N83" s="26"/>
      <c r="O83" s="40"/>
      <c r="P83" s="39"/>
      <c r="Q83" s="40"/>
      <c r="T83" s="40"/>
      <c r="U83" s="47"/>
      <c r="Z83" s="48"/>
    </row>
    <row r="84" spans="1:26" ht="13.5" customHeight="1">
      <c r="A84" s="38"/>
      <c r="B84" s="39"/>
      <c r="C84" s="40"/>
      <c r="D84" s="41"/>
      <c r="E84" s="49"/>
      <c r="F84" s="43"/>
      <c r="G84" s="43"/>
      <c r="H84" s="44"/>
      <c r="I84" s="40"/>
      <c r="J84" s="45"/>
      <c r="K84" s="49"/>
      <c r="L84" s="46"/>
      <c r="M84" s="46"/>
      <c r="N84" s="26"/>
      <c r="O84" s="40"/>
      <c r="P84" s="39"/>
      <c r="Q84" s="40"/>
      <c r="T84" s="40"/>
      <c r="U84" s="47"/>
      <c r="Z84" s="48"/>
    </row>
    <row r="85" spans="1:26" ht="13.5" customHeight="1">
      <c r="A85" s="38"/>
      <c r="B85" s="39"/>
      <c r="C85" s="40"/>
      <c r="D85" s="41"/>
      <c r="E85" s="49"/>
      <c r="F85" s="43"/>
      <c r="G85" s="43"/>
      <c r="H85" s="44"/>
      <c r="I85" s="40"/>
      <c r="J85" s="45"/>
      <c r="K85" s="49"/>
      <c r="L85" s="46"/>
      <c r="M85" s="46"/>
      <c r="N85" s="26"/>
      <c r="O85" s="40"/>
      <c r="P85" s="39"/>
      <c r="Q85" s="40"/>
      <c r="T85" s="40"/>
      <c r="U85" s="47"/>
      <c r="Z85" s="48"/>
    </row>
    <row r="86" spans="1:26" ht="13.5" customHeight="1">
      <c r="A86" s="38"/>
      <c r="B86" s="39"/>
      <c r="C86" s="40"/>
      <c r="D86" s="41"/>
      <c r="E86" s="49"/>
      <c r="F86" s="43"/>
      <c r="G86" s="43"/>
      <c r="H86" s="44"/>
      <c r="I86" s="40"/>
      <c r="J86" s="45"/>
      <c r="K86" s="49"/>
      <c r="L86" s="46"/>
      <c r="M86" s="46"/>
      <c r="N86" s="26"/>
      <c r="O86" s="40"/>
      <c r="P86" s="39"/>
      <c r="Q86" s="40"/>
      <c r="T86" s="40"/>
      <c r="U86" s="47"/>
      <c r="Z86" s="48"/>
    </row>
    <row r="87" spans="1:26" ht="13.5" customHeight="1">
      <c r="A87" s="38"/>
      <c r="B87" s="39"/>
      <c r="C87" s="40"/>
      <c r="D87" s="41"/>
      <c r="E87" s="49"/>
      <c r="F87" s="43"/>
      <c r="G87" s="43"/>
      <c r="H87" s="44"/>
      <c r="I87" s="40"/>
      <c r="J87" s="45"/>
      <c r="K87" s="49"/>
      <c r="L87" s="46"/>
      <c r="M87" s="46"/>
      <c r="N87" s="26"/>
      <c r="O87" s="40"/>
      <c r="P87" s="39"/>
      <c r="Q87" s="40"/>
      <c r="T87" s="40"/>
      <c r="U87" s="47"/>
      <c r="Z87" s="48"/>
    </row>
    <row r="88" spans="1:26" ht="13.5" customHeight="1">
      <c r="A88" s="38"/>
      <c r="B88" s="39"/>
      <c r="C88" s="40"/>
      <c r="D88" s="41"/>
      <c r="E88" s="49"/>
      <c r="F88" s="43"/>
      <c r="G88" s="43"/>
      <c r="H88" s="44"/>
      <c r="I88" s="40"/>
      <c r="J88" s="45"/>
      <c r="K88" s="49"/>
      <c r="L88" s="46"/>
      <c r="M88" s="46"/>
      <c r="N88" s="26"/>
      <c r="O88" s="40"/>
      <c r="P88" s="39"/>
      <c r="Q88" s="40"/>
      <c r="T88" s="40"/>
      <c r="U88" s="47"/>
      <c r="Z88" s="48"/>
    </row>
    <row r="89" spans="1:26" ht="13.5" customHeight="1">
      <c r="A89" s="38"/>
      <c r="B89" s="39"/>
      <c r="C89" s="40"/>
      <c r="D89" s="41"/>
      <c r="E89" s="49"/>
      <c r="F89" s="43"/>
      <c r="G89" s="43"/>
      <c r="H89" s="44"/>
      <c r="I89" s="40"/>
      <c r="J89" s="45"/>
      <c r="K89" s="49"/>
      <c r="L89" s="46"/>
      <c r="M89" s="46"/>
      <c r="N89" s="26"/>
      <c r="O89" s="40"/>
      <c r="P89" s="39"/>
      <c r="Q89" s="40"/>
      <c r="T89" s="40"/>
      <c r="U89" s="47"/>
      <c r="Z89" s="48"/>
    </row>
    <row r="90" spans="1:26" ht="13.5" customHeight="1">
      <c r="A90" s="38"/>
      <c r="B90" s="39"/>
      <c r="C90" s="40"/>
      <c r="D90" s="41"/>
      <c r="E90" s="49"/>
      <c r="F90" s="43"/>
      <c r="G90" s="43"/>
      <c r="H90" s="44"/>
      <c r="I90" s="40"/>
      <c r="J90" s="45"/>
      <c r="K90" s="49"/>
      <c r="L90" s="46"/>
      <c r="M90" s="46"/>
      <c r="N90" s="26"/>
      <c r="O90" s="40"/>
      <c r="P90" s="39"/>
      <c r="Q90" s="40"/>
      <c r="T90" s="40"/>
      <c r="U90" s="47"/>
      <c r="Z90" s="48"/>
    </row>
    <row r="91" spans="1:26" ht="13.5" customHeight="1">
      <c r="A91" s="38"/>
      <c r="B91" s="39"/>
      <c r="C91" s="40"/>
      <c r="D91" s="41"/>
      <c r="E91" s="49"/>
      <c r="F91" s="43"/>
      <c r="G91" s="43"/>
      <c r="H91" s="44"/>
      <c r="I91" s="40"/>
      <c r="J91" s="45"/>
      <c r="K91" s="49"/>
      <c r="L91" s="46"/>
      <c r="M91" s="46"/>
      <c r="N91" s="26"/>
      <c r="O91" s="40"/>
      <c r="P91" s="39"/>
      <c r="Q91" s="40"/>
      <c r="T91" s="40"/>
      <c r="U91" s="47"/>
      <c r="Z91" s="48"/>
    </row>
    <row r="92" spans="1:26" ht="13.5" customHeight="1">
      <c r="A92" s="38"/>
      <c r="B92" s="39"/>
      <c r="C92" s="40"/>
      <c r="D92" s="41"/>
      <c r="E92" s="49"/>
      <c r="F92" s="43"/>
      <c r="G92" s="43"/>
      <c r="H92" s="44"/>
      <c r="I92" s="40"/>
      <c r="J92" s="45"/>
      <c r="K92" s="49"/>
      <c r="L92" s="46"/>
      <c r="M92" s="46"/>
      <c r="N92" s="26"/>
      <c r="O92" s="40"/>
      <c r="P92" s="39"/>
      <c r="Q92" s="40"/>
      <c r="T92" s="40"/>
      <c r="U92" s="47"/>
      <c r="Z92" s="48"/>
    </row>
    <row r="93" spans="1:26" ht="13.5" customHeight="1">
      <c r="A93" s="38"/>
      <c r="B93" s="39"/>
      <c r="C93" s="40"/>
      <c r="D93" s="41"/>
      <c r="E93" s="49"/>
      <c r="F93" s="43"/>
      <c r="G93" s="43"/>
      <c r="H93" s="44"/>
      <c r="I93" s="40"/>
      <c r="J93" s="45"/>
      <c r="K93" s="49"/>
      <c r="L93" s="46"/>
      <c r="M93" s="46"/>
      <c r="N93" s="26"/>
      <c r="O93" s="40"/>
      <c r="P93" s="39"/>
      <c r="Q93" s="40"/>
      <c r="T93" s="40"/>
      <c r="U93" s="47"/>
      <c r="Z93" s="48"/>
    </row>
    <row r="94" spans="1:26" ht="13.5" customHeight="1">
      <c r="A94" s="38"/>
      <c r="B94" s="39"/>
      <c r="C94" s="40"/>
      <c r="D94" s="41"/>
      <c r="E94" s="49"/>
      <c r="F94" s="43"/>
      <c r="G94" s="43"/>
      <c r="H94" s="44"/>
      <c r="I94" s="40"/>
      <c r="J94" s="45"/>
      <c r="K94" s="49"/>
      <c r="L94" s="46"/>
      <c r="M94" s="46"/>
      <c r="N94" s="26"/>
      <c r="O94" s="40"/>
      <c r="P94" s="39"/>
      <c r="Q94" s="40"/>
      <c r="T94" s="40"/>
      <c r="U94" s="47"/>
      <c r="Z94" s="48"/>
    </row>
    <row r="95" spans="1:26" ht="13.5" customHeight="1">
      <c r="A95" s="38"/>
      <c r="B95" s="39"/>
      <c r="C95" s="40"/>
      <c r="D95" s="41"/>
      <c r="E95" s="49"/>
      <c r="F95" s="43"/>
      <c r="G95" s="43"/>
      <c r="H95" s="44"/>
      <c r="I95" s="40"/>
      <c r="J95" s="45"/>
      <c r="K95" s="49"/>
      <c r="L95" s="46"/>
      <c r="M95" s="46"/>
      <c r="N95" s="26"/>
      <c r="O95" s="40"/>
      <c r="P95" s="39"/>
      <c r="Q95" s="40"/>
      <c r="T95" s="40"/>
      <c r="U95" s="47"/>
      <c r="Z95" s="48"/>
    </row>
    <row r="96" spans="1:26" ht="13.5" customHeight="1">
      <c r="A96" s="38"/>
      <c r="B96" s="39"/>
      <c r="C96" s="40"/>
      <c r="D96" s="41"/>
      <c r="E96" s="49"/>
      <c r="F96" s="43"/>
      <c r="G96" s="43"/>
      <c r="H96" s="44"/>
      <c r="I96" s="40"/>
      <c r="J96" s="45"/>
      <c r="K96" s="49"/>
      <c r="L96" s="46"/>
      <c r="M96" s="46"/>
      <c r="N96" s="26"/>
      <c r="O96" s="40"/>
      <c r="P96" s="39"/>
      <c r="Q96" s="40"/>
      <c r="T96" s="40"/>
      <c r="U96" s="47"/>
      <c r="Z96" s="48"/>
    </row>
    <row r="97" spans="1:26" ht="13.5" customHeight="1">
      <c r="A97" s="38"/>
      <c r="B97" s="39"/>
      <c r="C97" s="40"/>
      <c r="D97" s="41"/>
      <c r="E97" s="49"/>
      <c r="F97" s="43"/>
      <c r="G97" s="43"/>
      <c r="H97" s="44"/>
      <c r="I97" s="40"/>
      <c r="J97" s="45"/>
      <c r="K97" s="49"/>
      <c r="L97" s="46"/>
      <c r="M97" s="46"/>
      <c r="N97" s="26"/>
      <c r="O97" s="40"/>
      <c r="P97" s="39"/>
      <c r="Q97" s="40"/>
      <c r="T97" s="40"/>
      <c r="U97" s="47"/>
      <c r="Z97" s="48"/>
    </row>
    <row r="98" spans="1:26" ht="13.5" customHeight="1">
      <c r="A98" s="38"/>
      <c r="B98" s="39"/>
      <c r="C98" s="40"/>
      <c r="D98" s="41"/>
      <c r="E98" s="49"/>
      <c r="F98" s="43"/>
      <c r="G98" s="43"/>
      <c r="H98" s="44"/>
      <c r="I98" s="40"/>
      <c r="J98" s="45"/>
      <c r="K98" s="49"/>
      <c r="L98" s="46"/>
      <c r="M98" s="46"/>
      <c r="N98" s="26"/>
      <c r="O98" s="40"/>
      <c r="P98" s="39"/>
      <c r="Q98" s="40"/>
      <c r="T98" s="40"/>
      <c r="U98" s="47"/>
      <c r="Z98" s="48"/>
    </row>
    <row r="99" spans="1:26" ht="13.5" customHeight="1">
      <c r="A99" s="38"/>
      <c r="B99" s="39"/>
      <c r="C99" s="40"/>
      <c r="D99" s="41"/>
      <c r="E99" s="49"/>
      <c r="F99" s="43"/>
      <c r="G99" s="43"/>
      <c r="H99" s="44"/>
      <c r="I99" s="40"/>
      <c r="J99" s="45"/>
      <c r="K99" s="49"/>
      <c r="L99" s="46"/>
      <c r="M99" s="46"/>
      <c r="N99" s="26"/>
      <c r="O99" s="40"/>
      <c r="P99" s="39"/>
      <c r="Q99" s="40"/>
      <c r="T99" s="40"/>
      <c r="U99" s="47"/>
      <c r="Z99" s="48"/>
    </row>
    <row r="100" spans="1:26" ht="13.5" customHeight="1">
      <c r="A100" s="38"/>
      <c r="B100" s="39"/>
      <c r="C100" s="40"/>
      <c r="D100" s="41"/>
      <c r="E100" s="49"/>
      <c r="F100" s="43"/>
      <c r="G100" s="43"/>
      <c r="H100" s="44"/>
      <c r="I100" s="40"/>
      <c r="J100" s="45"/>
      <c r="K100" s="49"/>
      <c r="L100" s="46"/>
      <c r="M100" s="46"/>
      <c r="N100" s="26"/>
      <c r="O100" s="40"/>
      <c r="P100" s="39"/>
      <c r="Q100" s="40"/>
      <c r="T100" s="40"/>
      <c r="U100" s="47"/>
      <c r="Z100" s="48"/>
    </row>
    <row r="101" spans="1:26" ht="13.5" customHeight="1">
      <c r="A101" s="38"/>
      <c r="B101" s="39"/>
      <c r="C101" s="40"/>
      <c r="D101" s="41"/>
      <c r="E101" s="49"/>
      <c r="F101" s="43"/>
      <c r="G101" s="43"/>
      <c r="H101" s="44"/>
      <c r="I101" s="40"/>
      <c r="J101" s="45"/>
      <c r="K101" s="49"/>
      <c r="L101" s="46"/>
      <c r="M101" s="46"/>
      <c r="N101" s="26"/>
      <c r="O101" s="40"/>
      <c r="P101" s="39"/>
      <c r="Q101" s="40"/>
      <c r="T101" s="40"/>
      <c r="U101" s="47"/>
      <c r="Z101" s="48"/>
    </row>
    <row r="102" spans="1:26" ht="13.5" customHeight="1">
      <c r="A102" s="38"/>
      <c r="B102" s="39"/>
      <c r="C102" s="40"/>
      <c r="D102" s="41"/>
      <c r="E102" s="49"/>
      <c r="F102" s="43"/>
      <c r="G102" s="43"/>
      <c r="H102" s="44"/>
      <c r="I102" s="40"/>
      <c r="J102" s="45"/>
      <c r="K102" s="49"/>
      <c r="L102" s="46"/>
      <c r="M102" s="46"/>
      <c r="N102" s="26"/>
      <c r="O102" s="40"/>
      <c r="P102" s="39"/>
      <c r="Q102" s="40"/>
      <c r="T102" s="40"/>
      <c r="U102" s="47"/>
      <c r="Z102" s="48"/>
    </row>
    <row r="103" spans="1:26" ht="13.5" customHeight="1">
      <c r="A103" s="38"/>
      <c r="B103" s="39"/>
      <c r="C103" s="40"/>
      <c r="D103" s="41"/>
      <c r="E103" s="49"/>
      <c r="F103" s="43"/>
      <c r="G103" s="43"/>
      <c r="H103" s="44"/>
      <c r="I103" s="40"/>
      <c r="J103" s="45"/>
      <c r="K103" s="49"/>
      <c r="L103" s="46"/>
      <c r="M103" s="46"/>
      <c r="N103" s="26"/>
      <c r="O103" s="40"/>
      <c r="P103" s="39"/>
      <c r="Q103" s="40"/>
      <c r="T103" s="40"/>
      <c r="U103" s="47"/>
      <c r="Z103" s="48"/>
    </row>
    <row r="104" spans="1:26" ht="13.5" customHeight="1">
      <c r="A104" s="38"/>
      <c r="B104" s="39"/>
      <c r="C104" s="40"/>
      <c r="D104" s="41"/>
      <c r="E104" s="49"/>
      <c r="F104" s="43"/>
      <c r="G104" s="43"/>
      <c r="H104" s="44"/>
      <c r="I104" s="40"/>
      <c r="J104" s="45"/>
      <c r="K104" s="49"/>
      <c r="L104" s="46"/>
      <c r="M104" s="46"/>
      <c r="N104" s="26"/>
      <c r="O104" s="40"/>
      <c r="P104" s="39"/>
      <c r="Q104" s="40"/>
      <c r="T104" s="40"/>
      <c r="U104" s="47"/>
      <c r="Z104" s="48"/>
    </row>
    <row r="105" spans="1:26" ht="13.5" customHeight="1">
      <c r="A105" s="38"/>
      <c r="B105" s="39"/>
      <c r="C105" s="40"/>
      <c r="D105" s="41"/>
      <c r="E105" s="49"/>
      <c r="F105" s="43"/>
      <c r="G105" s="43"/>
      <c r="H105" s="44"/>
      <c r="I105" s="40"/>
      <c r="J105" s="45"/>
      <c r="K105" s="49"/>
      <c r="L105" s="46"/>
      <c r="M105" s="46"/>
      <c r="N105" s="26"/>
      <c r="O105" s="40"/>
      <c r="P105" s="39"/>
      <c r="Q105" s="40"/>
      <c r="T105" s="40"/>
      <c r="U105" s="47"/>
      <c r="Z105" s="48"/>
    </row>
    <row r="106" spans="1:26" ht="13.5" customHeight="1">
      <c r="A106" s="38"/>
      <c r="B106" s="39"/>
      <c r="C106" s="40"/>
      <c r="D106" s="41"/>
      <c r="E106" s="49"/>
      <c r="F106" s="43"/>
      <c r="G106" s="43"/>
      <c r="H106" s="44"/>
      <c r="I106" s="40"/>
      <c r="J106" s="45"/>
      <c r="K106" s="49"/>
      <c r="L106" s="46"/>
      <c r="M106" s="46"/>
      <c r="N106" s="26"/>
      <c r="O106" s="40"/>
      <c r="P106" s="39"/>
      <c r="Q106" s="40"/>
      <c r="T106" s="40"/>
      <c r="U106" s="47"/>
      <c r="Z106" s="48"/>
    </row>
    <row r="107" spans="1:26" ht="13.5" customHeight="1">
      <c r="A107" s="38"/>
      <c r="B107" s="39"/>
      <c r="C107" s="40"/>
      <c r="D107" s="41"/>
      <c r="E107" s="49"/>
      <c r="F107" s="43"/>
      <c r="G107" s="43"/>
      <c r="H107" s="44"/>
      <c r="I107" s="40"/>
      <c r="J107" s="45"/>
      <c r="K107" s="49"/>
      <c r="L107" s="46"/>
      <c r="M107" s="46"/>
      <c r="N107" s="26"/>
      <c r="O107" s="40"/>
      <c r="P107" s="39"/>
      <c r="Q107" s="40"/>
      <c r="T107" s="40"/>
      <c r="U107" s="47"/>
      <c r="Z107" s="48"/>
    </row>
    <row r="108" spans="1:26" ht="13.5" customHeight="1">
      <c r="A108" s="38"/>
      <c r="B108" s="39"/>
      <c r="C108" s="40"/>
      <c r="D108" s="41"/>
      <c r="E108" s="49"/>
      <c r="F108" s="43"/>
      <c r="G108" s="43"/>
      <c r="H108" s="44"/>
      <c r="I108" s="40"/>
      <c r="J108" s="45"/>
      <c r="K108" s="49"/>
      <c r="L108" s="46"/>
      <c r="M108" s="46"/>
      <c r="N108" s="26"/>
      <c r="O108" s="40"/>
      <c r="P108" s="39"/>
      <c r="Q108" s="40"/>
      <c r="T108" s="40"/>
      <c r="U108" s="47"/>
      <c r="Z108" s="48"/>
    </row>
    <row r="109" spans="1:26" ht="13.5" customHeight="1">
      <c r="A109" s="38"/>
      <c r="B109" s="39"/>
      <c r="C109" s="40"/>
      <c r="D109" s="41"/>
      <c r="E109" s="49"/>
      <c r="F109" s="43"/>
      <c r="G109" s="43"/>
      <c r="H109" s="44"/>
      <c r="I109" s="40"/>
      <c r="J109" s="45"/>
      <c r="K109" s="49"/>
      <c r="L109" s="46"/>
      <c r="M109" s="46"/>
      <c r="N109" s="26"/>
      <c r="O109" s="40"/>
      <c r="P109" s="39"/>
      <c r="Q109" s="40"/>
      <c r="T109" s="40"/>
      <c r="U109" s="47"/>
      <c r="Z109" s="48"/>
    </row>
    <row r="110" spans="1:26" ht="13.5" customHeight="1">
      <c r="A110" s="38"/>
      <c r="B110" s="39"/>
      <c r="C110" s="40"/>
      <c r="D110" s="41"/>
      <c r="E110" s="49"/>
      <c r="F110" s="43"/>
      <c r="G110" s="43"/>
      <c r="H110" s="44"/>
      <c r="I110" s="40"/>
      <c r="J110" s="45"/>
      <c r="K110" s="49"/>
      <c r="L110" s="46"/>
      <c r="M110" s="46"/>
      <c r="N110" s="26"/>
      <c r="O110" s="40"/>
      <c r="P110" s="39"/>
      <c r="Q110" s="40"/>
      <c r="T110" s="40"/>
      <c r="U110" s="47"/>
      <c r="Z110" s="48"/>
    </row>
    <row r="111" spans="1:26" ht="13.5" customHeight="1">
      <c r="A111" s="38"/>
      <c r="B111" s="39"/>
      <c r="C111" s="40"/>
      <c r="D111" s="41"/>
      <c r="E111" s="49"/>
      <c r="F111" s="43"/>
      <c r="G111" s="43"/>
      <c r="H111" s="44"/>
      <c r="I111" s="40"/>
      <c r="J111" s="45"/>
      <c r="K111" s="49"/>
      <c r="L111" s="46"/>
      <c r="M111" s="46"/>
      <c r="N111" s="26"/>
      <c r="O111" s="40"/>
      <c r="P111" s="39"/>
      <c r="Q111" s="40"/>
      <c r="T111" s="40"/>
      <c r="U111" s="47"/>
      <c r="Z111" s="48"/>
    </row>
    <row r="112" spans="1:26" ht="13.5" customHeight="1">
      <c r="A112" s="38"/>
      <c r="B112" s="39"/>
      <c r="C112" s="40"/>
      <c r="D112" s="41"/>
      <c r="E112" s="49"/>
      <c r="F112" s="43"/>
      <c r="G112" s="43"/>
      <c r="H112" s="44"/>
      <c r="I112" s="40"/>
      <c r="J112" s="45"/>
      <c r="K112" s="49"/>
      <c r="L112" s="46"/>
      <c r="M112" s="46"/>
      <c r="N112" s="26"/>
      <c r="O112" s="40"/>
      <c r="P112" s="39"/>
      <c r="Q112" s="40"/>
      <c r="T112" s="40"/>
      <c r="U112" s="47"/>
      <c r="Z112" s="48"/>
    </row>
    <row r="113" spans="1:26" ht="13.5" customHeight="1">
      <c r="A113" s="38"/>
      <c r="B113" s="39"/>
      <c r="C113" s="40"/>
      <c r="D113" s="41"/>
      <c r="E113" s="49"/>
      <c r="F113" s="43"/>
      <c r="G113" s="43"/>
      <c r="H113" s="44"/>
      <c r="I113" s="40"/>
      <c r="J113" s="45"/>
      <c r="K113" s="49"/>
      <c r="L113" s="46"/>
      <c r="M113" s="46"/>
      <c r="N113" s="26"/>
      <c r="O113" s="40"/>
      <c r="P113" s="39"/>
      <c r="Q113" s="40"/>
      <c r="T113" s="40"/>
      <c r="U113" s="47"/>
      <c r="Z113" s="48"/>
    </row>
    <row r="114" spans="1:26" ht="13.5" customHeight="1">
      <c r="A114" s="38"/>
      <c r="B114" s="39"/>
      <c r="C114" s="40"/>
      <c r="D114" s="41"/>
      <c r="E114" s="49"/>
      <c r="F114" s="43"/>
      <c r="G114" s="43"/>
      <c r="H114" s="44"/>
      <c r="I114" s="40"/>
      <c r="J114" s="45"/>
      <c r="K114" s="49"/>
      <c r="L114" s="46"/>
      <c r="M114" s="46"/>
      <c r="N114" s="26"/>
      <c r="O114" s="40"/>
      <c r="P114" s="39"/>
      <c r="Q114" s="40"/>
      <c r="T114" s="40"/>
      <c r="U114" s="47"/>
      <c r="Z114" s="48"/>
    </row>
    <row r="115" spans="1:26" ht="13.5" customHeight="1">
      <c r="A115" s="38"/>
      <c r="B115" s="39"/>
      <c r="C115" s="40"/>
      <c r="D115" s="41"/>
      <c r="E115" s="49"/>
      <c r="F115" s="43"/>
      <c r="G115" s="43"/>
      <c r="H115" s="44"/>
      <c r="I115" s="40"/>
      <c r="J115" s="45"/>
      <c r="K115" s="49"/>
      <c r="L115" s="46"/>
      <c r="M115" s="46"/>
      <c r="N115" s="26"/>
      <c r="O115" s="40"/>
      <c r="P115" s="39"/>
      <c r="Q115" s="40"/>
      <c r="T115" s="40"/>
      <c r="U115" s="47"/>
      <c r="Z115" s="48"/>
    </row>
    <row r="116" spans="1:26" ht="13.5" customHeight="1">
      <c r="A116" s="38"/>
      <c r="B116" s="39"/>
      <c r="C116" s="40"/>
      <c r="D116" s="41"/>
      <c r="E116" s="49"/>
      <c r="F116" s="43"/>
      <c r="G116" s="43"/>
      <c r="H116" s="44"/>
      <c r="I116" s="40"/>
      <c r="J116" s="45"/>
      <c r="K116" s="49"/>
      <c r="L116" s="46"/>
      <c r="M116" s="46"/>
      <c r="N116" s="26"/>
      <c r="O116" s="40"/>
      <c r="P116" s="39"/>
      <c r="Q116" s="40"/>
      <c r="T116" s="40"/>
      <c r="U116" s="47"/>
      <c r="Z116" s="48"/>
    </row>
    <row r="117" spans="1:26" ht="13.5" customHeight="1">
      <c r="A117" s="38"/>
      <c r="B117" s="39"/>
      <c r="C117" s="40"/>
      <c r="D117" s="41"/>
      <c r="E117" s="49"/>
      <c r="F117" s="43"/>
      <c r="G117" s="43"/>
      <c r="H117" s="44"/>
      <c r="I117" s="40"/>
      <c r="J117" s="45"/>
      <c r="K117" s="49"/>
      <c r="L117" s="46"/>
      <c r="M117" s="46"/>
      <c r="N117" s="26"/>
      <c r="O117" s="40"/>
      <c r="P117" s="39"/>
      <c r="Q117" s="40"/>
      <c r="T117" s="40"/>
      <c r="U117" s="47"/>
      <c r="Z117" s="48"/>
    </row>
    <row r="118" spans="1:26" ht="13.5" customHeight="1">
      <c r="A118" s="38"/>
      <c r="B118" s="39"/>
      <c r="C118" s="40"/>
      <c r="D118" s="41"/>
      <c r="E118" s="49"/>
      <c r="F118" s="43"/>
      <c r="G118" s="43"/>
      <c r="H118" s="44"/>
      <c r="I118" s="40"/>
      <c r="J118" s="45"/>
      <c r="K118" s="49"/>
      <c r="L118" s="46"/>
      <c r="M118" s="46"/>
      <c r="N118" s="26"/>
      <c r="O118" s="40"/>
      <c r="P118" s="39"/>
      <c r="Q118" s="40"/>
      <c r="T118" s="40"/>
      <c r="U118" s="47"/>
      <c r="Z118" s="48"/>
    </row>
    <row r="119" spans="1:26" ht="13.5" customHeight="1">
      <c r="A119" s="38"/>
      <c r="B119" s="39"/>
      <c r="C119" s="40"/>
      <c r="D119" s="41"/>
      <c r="E119" s="49"/>
      <c r="F119" s="43"/>
      <c r="G119" s="43"/>
      <c r="H119" s="44"/>
      <c r="I119" s="40"/>
      <c r="J119" s="45"/>
      <c r="K119" s="49"/>
      <c r="L119" s="46"/>
      <c r="M119" s="46"/>
      <c r="N119" s="26"/>
      <c r="O119" s="40"/>
      <c r="P119" s="39"/>
      <c r="Q119" s="40"/>
      <c r="T119" s="40"/>
      <c r="U119" s="47"/>
      <c r="Z119" s="48"/>
    </row>
    <row r="120" spans="1:26" ht="13.5" customHeight="1">
      <c r="A120" s="38"/>
      <c r="B120" s="39"/>
      <c r="C120" s="40"/>
      <c r="D120" s="41"/>
      <c r="E120" s="49"/>
      <c r="F120" s="43"/>
      <c r="G120" s="43"/>
      <c r="H120" s="44"/>
      <c r="I120" s="40"/>
      <c r="J120" s="45"/>
      <c r="K120" s="49"/>
      <c r="L120" s="46"/>
      <c r="M120" s="46"/>
      <c r="N120" s="26"/>
      <c r="O120" s="40"/>
      <c r="P120" s="39"/>
      <c r="Q120" s="40"/>
      <c r="T120" s="40"/>
      <c r="U120" s="47"/>
      <c r="Z120" s="48"/>
    </row>
    <row r="121" spans="1:26" ht="13.5" customHeight="1">
      <c r="A121" s="38"/>
      <c r="B121" s="39"/>
      <c r="C121" s="40"/>
      <c r="D121" s="41"/>
      <c r="E121" s="49"/>
      <c r="F121" s="43"/>
      <c r="G121" s="43"/>
      <c r="H121" s="44"/>
      <c r="I121" s="40"/>
      <c r="J121" s="45"/>
      <c r="K121" s="49"/>
      <c r="L121" s="46"/>
      <c r="M121" s="46"/>
      <c r="N121" s="26"/>
      <c r="O121" s="40"/>
      <c r="P121" s="39"/>
      <c r="Q121" s="40"/>
      <c r="T121" s="40"/>
      <c r="U121" s="47"/>
      <c r="Z121" s="48"/>
    </row>
    <row r="122" spans="1:26" ht="13.5" customHeight="1">
      <c r="A122" s="38"/>
      <c r="B122" s="39"/>
      <c r="C122" s="40"/>
      <c r="D122" s="41"/>
      <c r="E122" s="49"/>
      <c r="F122" s="43"/>
      <c r="G122" s="43"/>
      <c r="H122" s="44"/>
      <c r="I122" s="40"/>
      <c r="J122" s="45"/>
      <c r="K122" s="49"/>
      <c r="L122" s="46"/>
      <c r="M122" s="46"/>
      <c r="N122" s="26"/>
      <c r="O122" s="40"/>
      <c r="P122" s="39"/>
      <c r="Q122" s="40"/>
      <c r="T122" s="40"/>
      <c r="U122" s="47"/>
      <c r="Z122" s="48"/>
    </row>
    <row r="123" spans="1:26" ht="13.5" customHeight="1">
      <c r="A123" s="38"/>
      <c r="B123" s="39"/>
      <c r="C123" s="40"/>
      <c r="D123" s="41"/>
      <c r="E123" s="49"/>
      <c r="F123" s="43"/>
      <c r="G123" s="43"/>
      <c r="H123" s="44"/>
      <c r="I123" s="40"/>
      <c r="J123" s="45"/>
      <c r="K123" s="49"/>
      <c r="L123" s="46"/>
      <c r="M123" s="46"/>
      <c r="N123" s="26"/>
      <c r="O123" s="40"/>
      <c r="P123" s="39"/>
      <c r="Q123" s="40"/>
      <c r="T123" s="40"/>
      <c r="U123" s="47"/>
      <c r="Z123" s="48"/>
    </row>
    <row r="124" spans="1:26" ht="13.5" customHeight="1">
      <c r="A124" s="38"/>
      <c r="B124" s="39"/>
      <c r="C124" s="40"/>
      <c r="D124" s="41"/>
      <c r="E124" s="49"/>
      <c r="F124" s="43"/>
      <c r="G124" s="43"/>
      <c r="H124" s="44"/>
      <c r="I124" s="40"/>
      <c r="J124" s="45"/>
      <c r="K124" s="49"/>
      <c r="L124" s="46"/>
      <c r="M124" s="46"/>
      <c r="N124" s="26"/>
      <c r="O124" s="40"/>
      <c r="P124" s="39"/>
      <c r="Q124" s="40"/>
      <c r="T124" s="40"/>
      <c r="U124" s="47"/>
      <c r="Z124" s="48"/>
    </row>
    <row r="125" spans="1:26" ht="13.5" customHeight="1">
      <c r="A125" s="38"/>
      <c r="B125" s="39"/>
      <c r="C125" s="40"/>
      <c r="D125" s="41"/>
      <c r="E125" s="49"/>
      <c r="F125" s="43"/>
      <c r="G125" s="43"/>
      <c r="H125" s="44"/>
      <c r="I125" s="40"/>
      <c r="J125" s="45"/>
      <c r="K125" s="49"/>
      <c r="L125" s="46"/>
      <c r="M125" s="46"/>
      <c r="N125" s="26"/>
      <c r="O125" s="40"/>
      <c r="P125" s="39"/>
      <c r="Q125" s="40"/>
      <c r="T125" s="40"/>
      <c r="U125" s="47"/>
      <c r="Z125" s="48"/>
    </row>
    <row r="126" spans="1:26" ht="13.5" customHeight="1">
      <c r="A126" s="38"/>
      <c r="B126" s="39"/>
      <c r="C126" s="40"/>
      <c r="D126" s="41"/>
      <c r="E126" s="49"/>
      <c r="F126" s="43"/>
      <c r="G126" s="43"/>
      <c r="H126" s="44"/>
      <c r="I126" s="40"/>
      <c r="J126" s="45"/>
      <c r="K126" s="49"/>
      <c r="L126" s="46"/>
      <c r="M126" s="46"/>
      <c r="N126" s="26"/>
      <c r="O126" s="40"/>
      <c r="P126" s="39"/>
      <c r="Q126" s="40"/>
      <c r="T126" s="40"/>
      <c r="U126" s="47"/>
      <c r="Z126" s="48"/>
    </row>
    <row r="127" spans="1:26" ht="13.5" customHeight="1">
      <c r="A127" s="38"/>
      <c r="B127" s="39"/>
      <c r="C127" s="40"/>
      <c r="D127" s="41"/>
      <c r="E127" s="49"/>
      <c r="F127" s="43"/>
      <c r="G127" s="43"/>
      <c r="H127" s="44"/>
      <c r="I127" s="40"/>
      <c r="J127" s="45"/>
      <c r="K127" s="49"/>
      <c r="L127" s="46"/>
      <c r="M127" s="46"/>
      <c r="N127" s="26"/>
      <c r="O127" s="40"/>
      <c r="P127" s="39"/>
      <c r="Q127" s="40"/>
      <c r="T127" s="40"/>
      <c r="U127" s="47"/>
      <c r="Z127" s="48"/>
    </row>
    <row r="128" spans="1:26" ht="13.5" customHeight="1">
      <c r="A128" s="38"/>
      <c r="C128" s="40"/>
      <c r="D128" s="41"/>
      <c r="E128" s="49"/>
      <c r="F128" s="43"/>
      <c r="G128" s="43"/>
      <c r="H128" s="44"/>
      <c r="I128" s="40"/>
      <c r="J128" s="45"/>
      <c r="K128" s="49"/>
      <c r="L128" s="46"/>
      <c r="M128" s="46"/>
      <c r="N128" s="26"/>
      <c r="O128" s="40"/>
      <c r="P128" s="39"/>
      <c r="Q128" s="40"/>
      <c r="T128" s="40"/>
      <c r="U128" s="47"/>
      <c r="Z128" s="48"/>
    </row>
    <row r="129" spans="1:26" ht="13.5" customHeight="1">
      <c r="A129" s="38"/>
      <c r="C129" s="40"/>
      <c r="D129" s="41"/>
      <c r="E129" s="49"/>
      <c r="F129" s="43"/>
      <c r="G129" s="43"/>
      <c r="H129" s="44"/>
      <c r="I129" s="40"/>
      <c r="J129" s="45"/>
      <c r="K129" s="49"/>
      <c r="L129" s="46"/>
      <c r="M129" s="46"/>
      <c r="N129" s="26"/>
      <c r="O129" s="40"/>
      <c r="P129" s="39"/>
      <c r="Q129" s="40"/>
      <c r="T129" s="40"/>
      <c r="U129" s="47"/>
      <c r="Z129" s="48"/>
    </row>
    <row r="130" spans="1:26" ht="13.5" customHeight="1">
      <c r="A130" s="38"/>
      <c r="C130" s="40"/>
      <c r="D130" s="41"/>
      <c r="E130" s="49"/>
      <c r="F130" s="43"/>
      <c r="G130" s="43"/>
      <c r="H130" s="44"/>
      <c r="I130" s="40"/>
      <c r="J130" s="45"/>
      <c r="K130" s="49"/>
      <c r="L130" s="46"/>
      <c r="M130" s="46"/>
      <c r="N130" s="26"/>
      <c r="O130" s="40"/>
      <c r="P130" s="39"/>
      <c r="Q130" s="40"/>
      <c r="T130" s="40"/>
      <c r="U130" s="47"/>
      <c r="Z130" s="48"/>
    </row>
    <row r="131" spans="1:26" ht="13.5" customHeight="1">
      <c r="A131" s="38"/>
      <c r="C131" s="40"/>
      <c r="D131" s="41"/>
      <c r="E131" s="49"/>
      <c r="F131" s="43"/>
      <c r="G131" s="43"/>
      <c r="H131" s="44"/>
      <c r="I131" s="40"/>
      <c r="J131" s="45"/>
      <c r="K131" s="49"/>
      <c r="L131" s="46"/>
      <c r="M131" s="46"/>
      <c r="N131" s="26"/>
      <c r="O131" s="40"/>
      <c r="P131" s="39"/>
      <c r="Q131" s="40"/>
      <c r="T131" s="40"/>
      <c r="U131" s="47"/>
      <c r="Z131" s="48"/>
    </row>
    <row r="132" spans="1:26" ht="13.5" customHeight="1">
      <c r="A132" s="38"/>
      <c r="C132" s="40"/>
      <c r="D132" s="41"/>
      <c r="E132" s="49"/>
      <c r="F132" s="43"/>
      <c r="G132" s="43"/>
      <c r="H132" s="44"/>
      <c r="I132" s="40"/>
      <c r="J132" s="45"/>
      <c r="K132" s="49"/>
      <c r="L132" s="46"/>
      <c r="M132" s="46"/>
      <c r="N132" s="26"/>
      <c r="O132" s="40"/>
      <c r="P132" s="39"/>
      <c r="Q132" s="40"/>
      <c r="T132" s="40"/>
      <c r="U132" s="47"/>
      <c r="Z132" s="48"/>
    </row>
    <row r="133" spans="1:26" ht="13.5" customHeight="1">
      <c r="A133" s="38"/>
      <c r="C133" s="40"/>
      <c r="D133" s="41"/>
      <c r="E133" s="49"/>
      <c r="F133" s="43"/>
      <c r="G133" s="43"/>
      <c r="H133" s="44"/>
      <c r="I133" s="40"/>
      <c r="J133" s="45"/>
      <c r="K133" s="49"/>
      <c r="L133" s="46"/>
      <c r="M133" s="46"/>
      <c r="N133" s="26"/>
      <c r="O133" s="40"/>
      <c r="P133" s="39"/>
      <c r="Q133" s="40"/>
      <c r="T133" s="40"/>
      <c r="U133" s="47"/>
      <c r="Z133" s="48"/>
    </row>
    <row r="134" spans="1:26" ht="13.5" customHeight="1">
      <c r="A134" s="38"/>
      <c r="C134" s="40"/>
      <c r="D134" s="41"/>
      <c r="E134" s="49"/>
      <c r="F134" s="43"/>
      <c r="G134" s="43"/>
      <c r="H134" s="44"/>
      <c r="I134" s="40"/>
      <c r="J134" s="45"/>
      <c r="K134" s="49"/>
      <c r="L134" s="46"/>
      <c r="M134" s="46"/>
      <c r="N134" s="26"/>
      <c r="O134" s="40"/>
      <c r="P134" s="39"/>
      <c r="Q134" s="40"/>
      <c r="T134" s="40"/>
      <c r="U134" s="47"/>
      <c r="Z134" s="48"/>
    </row>
    <row r="135" spans="1:26" ht="13.5" customHeight="1">
      <c r="A135" s="38"/>
      <c r="C135" s="40"/>
      <c r="D135" s="41"/>
      <c r="E135" s="49"/>
      <c r="F135" s="43"/>
      <c r="G135" s="43"/>
      <c r="H135" s="44"/>
      <c r="I135" s="40"/>
      <c r="J135" s="45"/>
      <c r="K135" s="49"/>
      <c r="L135" s="46"/>
      <c r="M135" s="46"/>
      <c r="N135" s="26"/>
      <c r="O135" s="40"/>
      <c r="P135" s="39"/>
      <c r="Q135" s="40"/>
      <c r="T135" s="40"/>
      <c r="U135" s="47"/>
      <c r="Z135" s="48"/>
    </row>
    <row r="136" spans="1:26" ht="13.5" customHeight="1">
      <c r="A136" s="38"/>
      <c r="C136" s="40"/>
      <c r="D136" s="41"/>
      <c r="E136" s="49"/>
      <c r="F136" s="43"/>
      <c r="G136" s="43"/>
      <c r="H136" s="44"/>
      <c r="I136" s="40"/>
      <c r="J136" s="45"/>
      <c r="K136" s="49"/>
      <c r="L136" s="46"/>
      <c r="M136" s="46"/>
      <c r="N136" s="26"/>
      <c r="O136" s="40"/>
      <c r="P136" s="39"/>
      <c r="Q136" s="40"/>
      <c r="T136" s="40"/>
      <c r="U136" s="47"/>
      <c r="Z136" s="48"/>
    </row>
    <row r="137" spans="1:26" ht="13.5" customHeight="1">
      <c r="A137" s="38"/>
      <c r="C137" s="40"/>
      <c r="D137" s="41"/>
      <c r="E137" s="49"/>
      <c r="F137" s="43"/>
      <c r="G137" s="43"/>
      <c r="H137" s="44"/>
      <c r="I137" s="40"/>
      <c r="J137" s="45"/>
      <c r="K137" s="49"/>
      <c r="L137" s="46"/>
      <c r="M137" s="46"/>
      <c r="N137" s="26"/>
      <c r="O137" s="40"/>
      <c r="P137" s="39"/>
      <c r="Q137" s="40"/>
      <c r="T137" s="40"/>
      <c r="U137" s="47"/>
      <c r="Z137" s="48"/>
    </row>
    <row r="138" spans="1:26" ht="13.5" customHeight="1">
      <c r="A138" s="38"/>
      <c r="C138" s="40"/>
      <c r="D138" s="41"/>
      <c r="E138" s="49"/>
      <c r="F138" s="43"/>
      <c r="G138" s="43"/>
      <c r="H138" s="44"/>
      <c r="I138" s="40"/>
      <c r="J138" s="45"/>
      <c r="K138" s="49"/>
      <c r="L138" s="46"/>
      <c r="M138" s="46"/>
      <c r="N138" s="26"/>
      <c r="O138" s="40"/>
      <c r="P138" s="39"/>
      <c r="Q138" s="40"/>
      <c r="T138" s="40"/>
      <c r="U138" s="47"/>
      <c r="Z138" s="48"/>
    </row>
    <row r="139" spans="1:26" ht="13.5" customHeight="1">
      <c r="A139" s="38"/>
      <c r="C139" s="40"/>
      <c r="D139" s="41"/>
      <c r="E139" s="49"/>
      <c r="F139" s="43"/>
      <c r="G139" s="43"/>
      <c r="H139" s="44"/>
      <c r="I139" s="40"/>
      <c r="J139" s="45"/>
      <c r="K139" s="49"/>
      <c r="L139" s="46"/>
      <c r="M139" s="46"/>
      <c r="N139" s="26"/>
      <c r="O139" s="40"/>
      <c r="P139" s="39"/>
      <c r="Q139" s="40"/>
      <c r="T139" s="40"/>
      <c r="U139" s="47"/>
      <c r="Z139" s="48"/>
    </row>
    <row r="140" spans="1:26" ht="13.5" customHeight="1">
      <c r="A140" s="38"/>
      <c r="C140" s="40"/>
      <c r="D140" s="41"/>
      <c r="E140" s="49"/>
      <c r="F140" s="43"/>
      <c r="G140" s="43"/>
      <c r="H140" s="44"/>
      <c r="I140" s="40"/>
      <c r="J140" s="45"/>
      <c r="K140" s="49"/>
      <c r="L140" s="46"/>
      <c r="M140" s="46"/>
      <c r="N140" s="26"/>
      <c r="O140" s="40"/>
      <c r="P140" s="39"/>
      <c r="Q140" s="40"/>
      <c r="T140" s="40"/>
      <c r="U140" s="47"/>
      <c r="Z140" s="48"/>
    </row>
    <row r="141" spans="1:26" ht="13.5" customHeight="1">
      <c r="A141" s="38"/>
      <c r="C141" s="40"/>
      <c r="D141" s="41"/>
      <c r="E141" s="49"/>
      <c r="F141" s="43"/>
      <c r="G141" s="43"/>
      <c r="H141" s="44"/>
      <c r="I141" s="40"/>
      <c r="J141" s="45"/>
      <c r="K141" s="49"/>
      <c r="L141" s="46"/>
      <c r="M141" s="46"/>
      <c r="N141" s="26"/>
      <c r="O141" s="40"/>
      <c r="P141" s="39"/>
      <c r="Q141" s="40"/>
      <c r="T141" s="40"/>
      <c r="U141" s="47"/>
      <c r="Z141" s="48"/>
    </row>
    <row r="142" spans="1:26" ht="13.5" customHeight="1">
      <c r="A142" s="38"/>
      <c r="C142" s="40"/>
      <c r="D142" s="41"/>
      <c r="E142" s="49"/>
      <c r="F142" s="43"/>
      <c r="G142" s="43"/>
      <c r="H142" s="44"/>
      <c r="I142" s="40"/>
      <c r="J142" s="45"/>
      <c r="K142" s="49"/>
      <c r="L142" s="46"/>
      <c r="M142" s="46"/>
      <c r="N142" s="26"/>
      <c r="O142" s="40"/>
      <c r="P142" s="39"/>
      <c r="Q142" s="40"/>
      <c r="T142" s="40"/>
      <c r="U142" s="47"/>
      <c r="Z142" s="48"/>
    </row>
    <row r="143" spans="1:26" ht="13.5" customHeight="1">
      <c r="A143" s="38"/>
      <c r="C143" s="40"/>
      <c r="D143" s="41"/>
      <c r="E143" s="49"/>
      <c r="F143" s="43"/>
      <c r="G143" s="43"/>
      <c r="H143" s="44"/>
      <c r="I143" s="40"/>
      <c r="J143" s="45"/>
      <c r="K143" s="49"/>
      <c r="L143" s="46"/>
      <c r="M143" s="46"/>
      <c r="N143" s="26"/>
      <c r="O143" s="40"/>
      <c r="P143" s="39"/>
      <c r="Q143" s="40"/>
      <c r="T143" s="40"/>
      <c r="U143" s="47"/>
      <c r="Z143" s="48"/>
    </row>
    <row r="144" spans="1:26" ht="13.5" customHeight="1">
      <c r="A144" s="38"/>
      <c r="C144" s="40"/>
      <c r="D144" s="41"/>
      <c r="E144" s="49"/>
      <c r="F144" s="43"/>
      <c r="G144" s="43"/>
      <c r="H144" s="44"/>
      <c r="I144" s="40"/>
      <c r="J144" s="45"/>
      <c r="K144" s="49"/>
      <c r="L144" s="46"/>
      <c r="M144" s="46"/>
      <c r="N144" s="26"/>
      <c r="O144" s="40"/>
      <c r="P144" s="39"/>
      <c r="Q144" s="40"/>
      <c r="T144" s="40"/>
      <c r="U144" s="47"/>
      <c r="Z144" s="48"/>
    </row>
    <row r="145" spans="1:26" ht="13.5" customHeight="1">
      <c r="A145" s="38"/>
      <c r="C145" s="40"/>
      <c r="D145" s="41"/>
      <c r="E145" s="49"/>
      <c r="F145" s="43"/>
      <c r="G145" s="43"/>
      <c r="H145" s="44"/>
      <c r="I145" s="40"/>
      <c r="J145" s="45"/>
      <c r="K145" s="49"/>
      <c r="L145" s="46"/>
      <c r="M145" s="46"/>
      <c r="N145" s="26"/>
      <c r="O145" s="40"/>
      <c r="P145" s="39"/>
      <c r="Q145" s="40"/>
      <c r="T145" s="40"/>
      <c r="U145" s="47"/>
      <c r="Z145" s="48"/>
    </row>
    <row r="146" spans="1:26" ht="13.5" customHeight="1">
      <c r="A146" s="38"/>
      <c r="C146" s="40"/>
      <c r="D146" s="41"/>
      <c r="E146" s="49"/>
      <c r="F146" s="43"/>
      <c r="G146" s="43"/>
      <c r="H146" s="44"/>
      <c r="I146" s="40"/>
      <c r="J146" s="45"/>
      <c r="K146" s="49"/>
      <c r="L146" s="46"/>
      <c r="M146" s="46"/>
      <c r="N146" s="26"/>
      <c r="O146" s="40"/>
      <c r="P146" s="39"/>
      <c r="Q146" s="40"/>
      <c r="T146" s="40"/>
      <c r="U146" s="47"/>
      <c r="Z146" s="48"/>
    </row>
    <row r="147" spans="1:26" ht="13.5" customHeight="1">
      <c r="A147" s="38"/>
      <c r="C147" s="40"/>
      <c r="D147" s="41"/>
      <c r="E147" s="49"/>
      <c r="F147" s="43"/>
      <c r="G147" s="43"/>
      <c r="H147" s="44"/>
      <c r="I147" s="40"/>
      <c r="J147" s="45"/>
      <c r="K147" s="49"/>
      <c r="L147" s="46"/>
      <c r="M147" s="46"/>
      <c r="N147" s="26"/>
      <c r="O147" s="40"/>
      <c r="P147" s="39"/>
      <c r="Q147" s="40"/>
      <c r="T147" s="40"/>
      <c r="U147" s="47"/>
      <c r="Z147" s="48"/>
    </row>
    <row r="148" spans="1:26" ht="13.5" customHeight="1">
      <c r="A148" s="38"/>
      <c r="C148" s="40"/>
      <c r="D148" s="41"/>
      <c r="E148" s="49"/>
      <c r="F148" s="43"/>
      <c r="G148" s="43"/>
      <c r="H148" s="44"/>
      <c r="I148" s="40"/>
      <c r="J148" s="45"/>
      <c r="K148" s="49"/>
      <c r="L148" s="46"/>
      <c r="M148" s="46"/>
      <c r="N148" s="26"/>
      <c r="O148" s="40"/>
      <c r="P148" s="39"/>
      <c r="Q148" s="40"/>
      <c r="T148" s="40"/>
      <c r="U148" s="47"/>
      <c r="Z148" s="48"/>
    </row>
    <row r="149" spans="1:26" ht="13.5" customHeight="1">
      <c r="A149" s="38"/>
      <c r="C149" s="40"/>
      <c r="D149" s="41"/>
      <c r="E149" s="49"/>
      <c r="F149" s="43"/>
      <c r="G149" s="43"/>
      <c r="H149" s="44"/>
      <c r="I149" s="40"/>
      <c r="J149" s="45"/>
      <c r="K149" s="49"/>
      <c r="L149" s="46"/>
      <c r="M149" s="46"/>
      <c r="N149" s="26"/>
      <c r="O149" s="40"/>
      <c r="P149" s="39"/>
      <c r="Q149" s="40"/>
      <c r="T149" s="40"/>
      <c r="U149" s="47"/>
      <c r="Z149" s="48"/>
    </row>
    <row r="150" spans="1:26" ht="13.5" customHeight="1">
      <c r="A150" s="38"/>
      <c r="C150" s="40"/>
      <c r="D150" s="41"/>
      <c r="E150" s="49"/>
      <c r="F150" s="43"/>
      <c r="G150" s="43"/>
      <c r="H150" s="44"/>
      <c r="I150" s="40"/>
      <c r="J150" s="45"/>
      <c r="K150" s="49"/>
      <c r="L150" s="46"/>
      <c r="M150" s="46"/>
      <c r="N150" s="26"/>
      <c r="O150" s="40"/>
      <c r="P150" s="39"/>
      <c r="Q150" s="40"/>
      <c r="T150" s="40"/>
      <c r="U150" s="47"/>
      <c r="Z150" s="48"/>
    </row>
    <row r="151" spans="1:26" ht="13.5" customHeight="1">
      <c r="A151" s="38"/>
      <c r="C151" s="40"/>
      <c r="D151" s="41"/>
      <c r="E151" s="49"/>
      <c r="F151" s="43"/>
      <c r="G151" s="43"/>
      <c r="H151" s="44"/>
      <c r="I151" s="40"/>
      <c r="J151" s="45"/>
      <c r="K151" s="49"/>
      <c r="L151" s="46"/>
      <c r="M151" s="46"/>
      <c r="N151" s="26"/>
      <c r="O151" s="40"/>
      <c r="P151" s="39"/>
      <c r="Q151" s="40"/>
      <c r="T151" s="40"/>
      <c r="U151" s="47"/>
      <c r="Z151" s="48"/>
    </row>
    <row r="152" spans="1:26" ht="13.5" customHeight="1">
      <c r="A152" s="38"/>
      <c r="C152" s="40"/>
      <c r="D152" s="41"/>
      <c r="E152" s="49"/>
      <c r="F152" s="43"/>
      <c r="G152" s="43"/>
      <c r="H152" s="44"/>
      <c r="I152" s="40"/>
      <c r="J152" s="45"/>
      <c r="K152" s="49"/>
      <c r="L152" s="46"/>
      <c r="M152" s="46"/>
      <c r="N152" s="26"/>
      <c r="O152" s="40"/>
      <c r="P152" s="39"/>
      <c r="Q152" s="40"/>
      <c r="T152" s="40"/>
      <c r="U152" s="47"/>
      <c r="Z152" s="48"/>
    </row>
    <row r="153" spans="1:26" ht="13.5" customHeight="1">
      <c r="A153" s="38"/>
      <c r="C153" s="40"/>
      <c r="D153" s="41"/>
      <c r="E153" s="49"/>
      <c r="F153" s="43"/>
      <c r="G153" s="43"/>
      <c r="H153" s="44"/>
      <c r="I153" s="40"/>
      <c r="J153" s="45"/>
      <c r="K153" s="49"/>
      <c r="L153" s="46"/>
      <c r="M153" s="46"/>
      <c r="N153" s="26"/>
      <c r="O153" s="40"/>
      <c r="P153" s="39"/>
      <c r="Q153" s="40"/>
      <c r="T153" s="40"/>
      <c r="U153" s="47"/>
      <c r="Z153" s="48"/>
    </row>
    <row r="154" spans="1:26" ht="13.5" customHeight="1">
      <c r="A154" s="38"/>
      <c r="C154" s="40"/>
      <c r="D154" s="41"/>
      <c r="E154" s="49"/>
      <c r="F154" s="43"/>
      <c r="G154" s="43"/>
      <c r="H154" s="44"/>
      <c r="I154" s="40"/>
      <c r="J154" s="45"/>
      <c r="K154" s="49"/>
      <c r="L154" s="46"/>
      <c r="M154" s="46"/>
      <c r="N154" s="26"/>
      <c r="O154" s="40"/>
      <c r="P154" s="39"/>
      <c r="Q154" s="40"/>
      <c r="T154" s="40"/>
      <c r="U154" s="47"/>
      <c r="Z154" s="48"/>
    </row>
    <row r="155" spans="1:26" ht="13.5" customHeight="1">
      <c r="A155" s="38"/>
      <c r="C155" s="40"/>
      <c r="D155" s="41"/>
      <c r="E155" s="49"/>
      <c r="F155" s="43"/>
      <c r="G155" s="43"/>
      <c r="H155" s="44"/>
      <c r="I155" s="40"/>
      <c r="J155" s="45"/>
      <c r="K155" s="49"/>
      <c r="L155" s="46"/>
      <c r="M155" s="46"/>
      <c r="N155" s="26"/>
      <c r="O155" s="40"/>
      <c r="P155" s="39"/>
      <c r="Q155" s="40"/>
      <c r="T155" s="40"/>
      <c r="U155" s="47"/>
      <c r="Z155" s="48"/>
    </row>
    <row r="156" spans="1:26" ht="13.5" customHeight="1">
      <c r="A156" s="38"/>
      <c r="C156" s="40"/>
      <c r="D156" s="41"/>
      <c r="E156" s="49"/>
      <c r="F156" s="43"/>
      <c r="G156" s="43"/>
      <c r="H156" s="44"/>
      <c r="I156" s="40"/>
      <c r="J156" s="45"/>
      <c r="K156" s="49"/>
      <c r="L156" s="46"/>
      <c r="M156" s="46"/>
      <c r="N156" s="26"/>
      <c r="O156" s="40"/>
      <c r="P156" s="39"/>
      <c r="Q156" s="40"/>
      <c r="T156" s="40"/>
      <c r="U156" s="47"/>
      <c r="Z156" s="48"/>
    </row>
    <row r="157" spans="1:26" ht="13.5" customHeight="1">
      <c r="A157" s="38"/>
      <c r="C157" s="40"/>
      <c r="D157" s="41"/>
      <c r="E157" s="49"/>
      <c r="F157" s="43"/>
      <c r="G157" s="43"/>
      <c r="H157" s="44"/>
      <c r="I157" s="40"/>
      <c r="J157" s="45"/>
      <c r="K157" s="49"/>
      <c r="L157" s="46"/>
      <c r="M157" s="46"/>
      <c r="N157" s="26"/>
      <c r="O157" s="40"/>
      <c r="P157" s="39"/>
      <c r="Q157" s="40"/>
      <c r="T157" s="40"/>
      <c r="U157" s="47"/>
      <c r="Z157" s="48"/>
    </row>
    <row r="158" spans="1:26" ht="13.5" customHeight="1">
      <c r="A158" s="38"/>
      <c r="C158" s="40"/>
      <c r="D158" s="41"/>
      <c r="E158" s="49"/>
      <c r="F158" s="43"/>
      <c r="G158" s="43"/>
      <c r="H158" s="44"/>
      <c r="I158" s="40"/>
      <c r="J158" s="45"/>
      <c r="K158" s="49"/>
      <c r="L158" s="46"/>
      <c r="M158" s="46"/>
      <c r="N158" s="26"/>
      <c r="O158" s="40"/>
      <c r="P158" s="39"/>
      <c r="Q158" s="40"/>
      <c r="T158" s="40"/>
      <c r="U158" s="47"/>
      <c r="Z158" s="48"/>
    </row>
    <row r="159" spans="1:26" ht="13.5" customHeight="1">
      <c r="A159" s="38"/>
      <c r="C159" s="40"/>
      <c r="D159" s="41"/>
      <c r="E159" s="49"/>
      <c r="F159" s="43"/>
      <c r="G159" s="43"/>
      <c r="H159" s="44"/>
      <c r="I159" s="40"/>
      <c r="J159" s="45"/>
      <c r="K159" s="49"/>
      <c r="L159" s="46"/>
      <c r="M159" s="46"/>
      <c r="N159" s="26"/>
      <c r="O159" s="40"/>
      <c r="P159" s="39"/>
      <c r="Q159" s="40"/>
      <c r="T159" s="40"/>
      <c r="U159" s="47"/>
      <c r="Z159" s="48"/>
    </row>
    <row r="160" spans="1:26" ht="13.5" customHeight="1">
      <c r="A160" s="38"/>
      <c r="C160" s="40"/>
      <c r="D160" s="41"/>
      <c r="E160" s="49"/>
      <c r="F160" s="43"/>
      <c r="G160" s="43"/>
      <c r="H160" s="44"/>
      <c r="I160" s="40"/>
      <c r="J160" s="45"/>
      <c r="K160" s="49"/>
      <c r="L160" s="46"/>
      <c r="M160" s="46"/>
      <c r="N160" s="26"/>
      <c r="O160" s="40"/>
      <c r="P160" s="39"/>
      <c r="Q160" s="40"/>
      <c r="T160" s="40"/>
      <c r="U160" s="47"/>
      <c r="Z160" s="48"/>
    </row>
    <row r="161" spans="1:26" ht="13.5" customHeight="1">
      <c r="A161" s="38"/>
      <c r="C161" s="40"/>
      <c r="D161" s="41"/>
      <c r="E161" s="49"/>
      <c r="F161" s="43"/>
      <c r="G161" s="43"/>
      <c r="H161" s="44"/>
      <c r="I161" s="40"/>
      <c r="J161" s="45"/>
      <c r="K161" s="49"/>
      <c r="L161" s="46"/>
      <c r="M161" s="46"/>
      <c r="N161" s="26"/>
      <c r="O161" s="40"/>
      <c r="P161" s="39"/>
      <c r="Q161" s="40"/>
      <c r="T161" s="40"/>
      <c r="U161" s="47"/>
      <c r="Z161" s="48"/>
    </row>
    <row r="162" spans="1:26" ht="13.5" customHeight="1">
      <c r="A162" s="38"/>
      <c r="C162" s="40"/>
      <c r="D162" s="41"/>
      <c r="E162" s="49"/>
      <c r="F162" s="43"/>
      <c r="G162" s="43"/>
      <c r="H162" s="44"/>
      <c r="I162" s="40"/>
      <c r="J162" s="45"/>
      <c r="K162" s="49"/>
      <c r="L162" s="46"/>
      <c r="M162" s="46"/>
      <c r="N162" s="26"/>
      <c r="O162" s="40"/>
      <c r="P162" s="39"/>
      <c r="Q162" s="40"/>
      <c r="T162" s="40"/>
      <c r="U162" s="47"/>
      <c r="Z162" s="48"/>
    </row>
    <row r="163" spans="1:26" ht="13.5" customHeight="1">
      <c r="A163" s="38"/>
      <c r="C163" s="40"/>
      <c r="D163" s="41"/>
      <c r="E163" s="49"/>
      <c r="F163" s="43"/>
      <c r="G163" s="43"/>
      <c r="H163" s="44"/>
      <c r="I163" s="40"/>
      <c r="J163" s="45"/>
      <c r="K163" s="49"/>
      <c r="L163" s="46"/>
      <c r="M163" s="46"/>
      <c r="N163" s="26"/>
      <c r="O163" s="40"/>
      <c r="P163" s="39"/>
      <c r="Q163" s="40"/>
      <c r="T163" s="40"/>
      <c r="U163" s="47"/>
      <c r="Z163" s="48"/>
    </row>
    <row r="164" spans="1:26" ht="13.5" customHeight="1">
      <c r="A164" s="38"/>
      <c r="C164" s="40"/>
      <c r="D164" s="41"/>
      <c r="E164" s="49"/>
      <c r="F164" s="43"/>
      <c r="G164" s="43"/>
      <c r="H164" s="44"/>
      <c r="I164" s="40"/>
      <c r="J164" s="45"/>
      <c r="K164" s="49"/>
      <c r="L164" s="46"/>
      <c r="M164" s="46"/>
      <c r="N164" s="26"/>
      <c r="O164" s="40"/>
      <c r="P164" s="39"/>
      <c r="Q164" s="40"/>
      <c r="T164" s="40"/>
      <c r="U164" s="47"/>
      <c r="Z164" s="48"/>
    </row>
    <row r="165" spans="1:26" ht="13.5" customHeight="1">
      <c r="A165" s="38"/>
      <c r="C165" s="40"/>
      <c r="D165" s="41"/>
      <c r="E165" s="49"/>
      <c r="F165" s="43"/>
      <c r="G165" s="43"/>
      <c r="H165" s="44"/>
      <c r="I165" s="40"/>
      <c r="J165" s="45"/>
      <c r="K165" s="49"/>
      <c r="L165" s="46"/>
      <c r="M165" s="46"/>
      <c r="N165" s="26"/>
      <c r="O165" s="40"/>
      <c r="P165" s="39"/>
      <c r="Q165" s="40"/>
      <c r="T165" s="40"/>
      <c r="U165" s="47"/>
      <c r="Z165" s="48"/>
    </row>
    <row r="166" spans="1:26" ht="13.5" customHeight="1">
      <c r="A166" s="38"/>
      <c r="C166" s="40"/>
      <c r="D166" s="41"/>
      <c r="E166" s="49"/>
      <c r="F166" s="43"/>
      <c r="G166" s="43"/>
      <c r="H166" s="44"/>
      <c r="I166" s="40"/>
      <c r="J166" s="45"/>
      <c r="K166" s="49"/>
      <c r="L166" s="46"/>
      <c r="M166" s="46"/>
      <c r="N166" s="26"/>
      <c r="O166" s="40"/>
      <c r="P166" s="39"/>
      <c r="Q166" s="40"/>
      <c r="T166" s="40"/>
      <c r="U166" s="47"/>
      <c r="Z166" s="48"/>
    </row>
    <row r="167" spans="1:26" ht="13.5" customHeight="1">
      <c r="A167" s="38"/>
      <c r="C167" s="40"/>
      <c r="D167" s="41"/>
      <c r="E167" s="49"/>
      <c r="F167" s="43"/>
      <c r="G167" s="43"/>
      <c r="H167" s="44"/>
      <c r="I167" s="40"/>
      <c r="J167" s="45"/>
      <c r="K167" s="49"/>
      <c r="L167" s="46"/>
      <c r="M167" s="46"/>
      <c r="N167" s="26"/>
      <c r="O167" s="40"/>
      <c r="P167" s="39"/>
      <c r="Q167" s="40"/>
      <c r="T167" s="40"/>
      <c r="U167" s="47"/>
      <c r="Z167" s="48"/>
    </row>
    <row r="168" spans="1:26" ht="13.5" customHeight="1">
      <c r="A168" s="38"/>
      <c r="C168" s="40"/>
      <c r="D168" s="41"/>
      <c r="E168" s="49"/>
      <c r="F168" s="43"/>
      <c r="G168" s="43"/>
      <c r="H168" s="44"/>
      <c r="I168" s="40"/>
      <c r="J168" s="45"/>
      <c r="K168" s="49"/>
      <c r="L168" s="46"/>
      <c r="M168" s="46"/>
      <c r="N168" s="26"/>
      <c r="O168" s="40"/>
      <c r="P168" s="39"/>
      <c r="Q168" s="40"/>
      <c r="T168" s="40"/>
      <c r="U168" s="47"/>
      <c r="Z168" s="48"/>
    </row>
    <row r="169" spans="1:26" ht="13.5" customHeight="1">
      <c r="A169" s="38"/>
      <c r="C169" s="40"/>
      <c r="D169" s="41"/>
      <c r="E169" s="49"/>
      <c r="F169" s="43"/>
      <c r="G169" s="43"/>
      <c r="H169" s="44"/>
      <c r="I169" s="40"/>
      <c r="J169" s="45"/>
      <c r="K169" s="49"/>
      <c r="L169" s="46"/>
      <c r="M169" s="46"/>
      <c r="N169" s="26"/>
      <c r="O169" s="40"/>
      <c r="P169" s="39"/>
      <c r="Q169" s="40"/>
      <c r="T169" s="40"/>
      <c r="U169" s="47"/>
      <c r="Z169" s="48"/>
    </row>
    <row r="170" spans="1:26" ht="13.5" customHeight="1">
      <c r="A170" s="38"/>
      <c r="C170" s="40"/>
      <c r="D170" s="41"/>
      <c r="E170" s="49"/>
      <c r="F170" s="43"/>
      <c r="G170" s="43"/>
      <c r="H170" s="44"/>
      <c r="I170" s="40"/>
      <c r="J170" s="45"/>
      <c r="K170" s="49"/>
      <c r="L170" s="46"/>
      <c r="M170" s="46"/>
      <c r="N170" s="26"/>
      <c r="O170" s="40"/>
      <c r="P170" s="39"/>
      <c r="Q170" s="40"/>
      <c r="T170" s="40"/>
      <c r="U170" s="47"/>
      <c r="Z170" s="48"/>
    </row>
    <row r="171" spans="1:26" ht="13.5" customHeight="1">
      <c r="A171" s="38"/>
      <c r="C171" s="40"/>
      <c r="D171" s="41"/>
      <c r="E171" s="49"/>
      <c r="F171" s="43"/>
      <c r="G171" s="43"/>
      <c r="H171" s="44"/>
      <c r="I171" s="40"/>
      <c r="J171" s="45"/>
      <c r="K171" s="49"/>
      <c r="L171" s="46"/>
      <c r="M171" s="46"/>
      <c r="N171" s="26"/>
      <c r="O171" s="40"/>
      <c r="P171" s="39"/>
      <c r="Q171" s="40"/>
      <c r="T171" s="40"/>
      <c r="U171" s="47"/>
      <c r="Z171" s="48"/>
    </row>
    <row r="172" spans="1:26" ht="13.5" customHeight="1">
      <c r="A172" s="38"/>
      <c r="C172" s="40"/>
      <c r="D172" s="41"/>
      <c r="E172" s="49"/>
      <c r="F172" s="43"/>
      <c r="G172" s="43"/>
      <c r="H172" s="44"/>
      <c r="I172" s="40"/>
      <c r="J172" s="45"/>
      <c r="K172" s="49"/>
      <c r="L172" s="46"/>
      <c r="M172" s="46"/>
      <c r="N172" s="26"/>
      <c r="O172" s="40"/>
      <c r="P172" s="39"/>
      <c r="Q172" s="40"/>
      <c r="T172" s="40"/>
      <c r="U172" s="47"/>
      <c r="Z172" s="48"/>
    </row>
    <row r="173" spans="1:26" ht="13.5" customHeight="1">
      <c r="A173" s="38"/>
      <c r="C173" s="40"/>
      <c r="D173" s="41"/>
      <c r="E173" s="49"/>
      <c r="F173" s="43"/>
      <c r="G173" s="43"/>
      <c r="H173" s="44"/>
      <c r="I173" s="40"/>
      <c r="J173" s="45"/>
      <c r="K173" s="49"/>
      <c r="L173" s="46"/>
      <c r="M173" s="46"/>
      <c r="N173" s="26"/>
      <c r="O173" s="40"/>
      <c r="P173" s="39"/>
      <c r="Q173" s="40"/>
      <c r="T173" s="40"/>
      <c r="U173" s="47"/>
      <c r="Z173" s="48"/>
    </row>
    <row r="174" spans="1:26" ht="13.5" customHeight="1">
      <c r="A174" s="38"/>
      <c r="C174" s="40"/>
      <c r="D174" s="41"/>
      <c r="E174" s="49"/>
      <c r="F174" s="43"/>
      <c r="G174" s="43"/>
      <c r="H174" s="44"/>
      <c r="I174" s="40"/>
      <c r="J174" s="45"/>
      <c r="K174" s="49"/>
      <c r="L174" s="46"/>
      <c r="M174" s="46"/>
      <c r="N174" s="26"/>
      <c r="O174" s="40"/>
      <c r="P174" s="39"/>
      <c r="Q174" s="40"/>
      <c r="T174" s="40"/>
      <c r="U174" s="47"/>
      <c r="Z174" s="48"/>
    </row>
    <row r="175" spans="1:26" ht="13.5" customHeight="1">
      <c r="A175" s="38"/>
      <c r="C175" s="40"/>
      <c r="D175" s="41"/>
      <c r="E175" s="49"/>
      <c r="F175" s="43"/>
      <c r="G175" s="43"/>
      <c r="H175" s="44"/>
      <c r="I175" s="40"/>
      <c r="J175" s="45"/>
      <c r="K175" s="49"/>
      <c r="L175" s="46"/>
      <c r="M175" s="46"/>
      <c r="N175" s="26"/>
      <c r="O175" s="40"/>
      <c r="P175" s="39"/>
      <c r="Q175" s="40"/>
      <c r="T175" s="40"/>
      <c r="U175" s="47"/>
      <c r="Z175" s="48"/>
    </row>
    <row r="176" spans="1:26" ht="13.5" customHeight="1">
      <c r="A176" s="38"/>
      <c r="C176" s="40"/>
      <c r="D176" s="41"/>
      <c r="E176" s="49"/>
      <c r="F176" s="43"/>
      <c r="G176" s="43"/>
      <c r="H176" s="44"/>
      <c r="I176" s="40"/>
      <c r="J176" s="45"/>
      <c r="K176" s="49"/>
      <c r="L176" s="46"/>
      <c r="M176" s="46"/>
      <c r="N176" s="26"/>
      <c r="O176" s="40"/>
      <c r="P176" s="39"/>
      <c r="Q176" s="40"/>
      <c r="T176" s="40"/>
      <c r="U176" s="47"/>
      <c r="Z176" s="48"/>
    </row>
    <row r="177" spans="1:26" ht="13.5" customHeight="1">
      <c r="A177" s="38"/>
      <c r="C177" s="40"/>
      <c r="D177" s="41"/>
      <c r="E177" s="49"/>
      <c r="F177" s="43"/>
      <c r="G177" s="43"/>
      <c r="H177" s="44"/>
      <c r="I177" s="40"/>
      <c r="J177" s="45"/>
      <c r="K177" s="49"/>
      <c r="L177" s="46"/>
      <c r="M177" s="46"/>
      <c r="N177" s="26"/>
      <c r="O177" s="40"/>
      <c r="P177" s="39"/>
      <c r="Q177" s="40"/>
      <c r="T177" s="40"/>
      <c r="U177" s="47"/>
      <c r="Z177" s="48"/>
    </row>
    <row r="178" spans="1:26" ht="13.5" customHeight="1">
      <c r="A178" s="38"/>
      <c r="C178" s="40"/>
      <c r="D178" s="41"/>
      <c r="E178" s="49"/>
      <c r="F178" s="43"/>
      <c r="G178" s="43"/>
      <c r="H178" s="44"/>
      <c r="I178" s="40"/>
      <c r="J178" s="45"/>
      <c r="K178" s="49"/>
      <c r="L178" s="46"/>
      <c r="M178" s="46"/>
      <c r="N178" s="26"/>
      <c r="O178" s="40"/>
      <c r="P178" s="39"/>
      <c r="Q178" s="40"/>
      <c r="T178" s="40"/>
      <c r="U178" s="47"/>
      <c r="Z178" s="48"/>
    </row>
    <row r="179" spans="1:26" ht="13.5" customHeight="1">
      <c r="A179" s="38"/>
      <c r="C179" s="40"/>
      <c r="D179" s="41"/>
      <c r="E179" s="49"/>
      <c r="F179" s="43"/>
      <c r="G179" s="43"/>
      <c r="H179" s="44"/>
      <c r="I179" s="40"/>
      <c r="J179" s="45"/>
      <c r="K179" s="49"/>
      <c r="L179" s="46"/>
      <c r="M179" s="46"/>
      <c r="N179" s="26"/>
      <c r="O179" s="40"/>
      <c r="P179" s="39"/>
      <c r="Q179" s="40"/>
      <c r="T179" s="40"/>
      <c r="U179" s="47"/>
      <c r="Z179" s="48"/>
    </row>
    <row r="180" spans="1:26" ht="13.5" customHeight="1">
      <c r="A180" s="38"/>
      <c r="C180" s="40"/>
      <c r="D180" s="41"/>
      <c r="E180" s="49"/>
      <c r="F180" s="43"/>
      <c r="G180" s="43"/>
      <c r="H180" s="44"/>
      <c r="I180" s="40"/>
      <c r="J180" s="45"/>
      <c r="K180" s="49"/>
      <c r="L180" s="46"/>
      <c r="M180" s="46"/>
      <c r="N180" s="26"/>
      <c r="O180" s="40"/>
      <c r="P180" s="39"/>
      <c r="Q180" s="40"/>
      <c r="T180" s="40"/>
      <c r="U180" s="47"/>
      <c r="Z180" s="48"/>
    </row>
    <row r="181" spans="1:26" ht="13.5" customHeight="1">
      <c r="A181" s="38"/>
      <c r="C181" s="40"/>
      <c r="D181" s="41"/>
      <c r="E181" s="49"/>
      <c r="F181" s="43"/>
      <c r="G181" s="43"/>
      <c r="H181" s="44"/>
      <c r="I181" s="40"/>
      <c r="J181" s="45"/>
      <c r="K181" s="49"/>
      <c r="L181" s="46"/>
      <c r="M181" s="46"/>
      <c r="N181" s="26"/>
      <c r="O181" s="40"/>
      <c r="P181" s="39"/>
      <c r="Q181" s="40"/>
      <c r="T181" s="40"/>
      <c r="U181" s="47"/>
      <c r="Z181" s="48"/>
    </row>
    <row r="182" spans="1:26" ht="13.5" customHeight="1">
      <c r="A182" s="38"/>
      <c r="C182" s="40"/>
      <c r="D182" s="41"/>
      <c r="E182" s="49"/>
      <c r="F182" s="43"/>
      <c r="G182" s="43"/>
      <c r="H182" s="44"/>
      <c r="I182" s="40"/>
      <c r="J182" s="45"/>
      <c r="K182" s="49"/>
      <c r="L182" s="46"/>
      <c r="M182" s="46"/>
      <c r="N182" s="26"/>
      <c r="O182" s="40"/>
      <c r="P182" s="39"/>
      <c r="Q182" s="40"/>
      <c r="T182" s="40"/>
      <c r="U182" s="47"/>
      <c r="Z182" s="48"/>
    </row>
    <row r="183" spans="1:26" ht="13.5" customHeight="1">
      <c r="A183" s="38"/>
      <c r="C183" s="40"/>
      <c r="D183" s="41"/>
      <c r="E183" s="49"/>
      <c r="F183" s="43"/>
      <c r="G183" s="43"/>
      <c r="H183" s="44"/>
      <c r="I183" s="40"/>
      <c r="J183" s="45"/>
      <c r="K183" s="49"/>
      <c r="L183" s="46"/>
      <c r="M183" s="46"/>
      <c r="N183" s="26"/>
      <c r="O183" s="40"/>
      <c r="P183" s="39"/>
      <c r="Q183" s="40"/>
      <c r="T183" s="40"/>
      <c r="U183" s="47"/>
      <c r="Z183" s="48"/>
    </row>
    <row r="184" spans="1:26" ht="13.5" customHeight="1">
      <c r="A184" s="38"/>
      <c r="C184" s="40"/>
      <c r="D184" s="41"/>
      <c r="E184" s="49"/>
      <c r="F184" s="43"/>
      <c r="G184" s="43"/>
      <c r="H184" s="44"/>
      <c r="I184" s="40"/>
      <c r="J184" s="45"/>
      <c r="K184" s="49"/>
      <c r="L184" s="46"/>
      <c r="M184" s="46"/>
      <c r="N184" s="26"/>
      <c r="O184" s="40"/>
      <c r="P184" s="39"/>
      <c r="Q184" s="40"/>
      <c r="T184" s="40"/>
      <c r="U184" s="47"/>
      <c r="Z184" s="48"/>
    </row>
    <row r="185" spans="1:26" ht="13.5" customHeight="1">
      <c r="A185" s="38"/>
      <c r="C185" s="40"/>
      <c r="D185" s="41"/>
      <c r="E185" s="49"/>
      <c r="F185" s="43"/>
      <c r="G185" s="43"/>
      <c r="H185" s="44"/>
      <c r="I185" s="40"/>
      <c r="J185" s="45"/>
      <c r="K185" s="49"/>
      <c r="L185" s="46"/>
      <c r="M185" s="46"/>
      <c r="N185" s="26"/>
      <c r="O185" s="40"/>
      <c r="P185" s="39"/>
      <c r="Q185" s="40"/>
      <c r="T185" s="40"/>
      <c r="U185" s="47"/>
      <c r="Z185" s="48"/>
    </row>
    <row r="186" spans="1:26" ht="13.5" customHeight="1">
      <c r="A186" s="38"/>
      <c r="C186" s="40"/>
      <c r="D186" s="41"/>
      <c r="E186" s="49"/>
      <c r="F186" s="43"/>
      <c r="G186" s="43"/>
      <c r="H186" s="44"/>
      <c r="I186" s="40"/>
      <c r="J186" s="45"/>
      <c r="K186" s="49"/>
      <c r="L186" s="46"/>
      <c r="M186" s="46"/>
      <c r="N186" s="26"/>
      <c r="O186" s="40"/>
      <c r="P186" s="39"/>
      <c r="Q186" s="40"/>
      <c r="T186" s="40"/>
      <c r="U186" s="47"/>
      <c r="Z186" s="48"/>
    </row>
    <row r="187" spans="1:26" ht="13.5" customHeight="1">
      <c r="A187" s="38"/>
      <c r="C187" s="40"/>
      <c r="D187" s="41"/>
      <c r="E187" s="49"/>
      <c r="F187" s="43"/>
      <c r="G187" s="43"/>
      <c r="H187" s="44"/>
      <c r="I187" s="40"/>
      <c r="J187" s="45"/>
      <c r="K187" s="49"/>
      <c r="L187" s="46"/>
      <c r="M187" s="46"/>
      <c r="N187" s="26"/>
      <c r="O187" s="40"/>
      <c r="P187" s="39"/>
      <c r="Q187" s="40"/>
      <c r="T187" s="40"/>
      <c r="U187" s="47"/>
      <c r="Z187" s="48"/>
    </row>
    <row r="188" spans="1:26" ht="13.5" customHeight="1">
      <c r="A188" s="38"/>
      <c r="C188" s="40"/>
      <c r="D188" s="41"/>
      <c r="E188" s="49"/>
      <c r="F188" s="43"/>
      <c r="G188" s="43"/>
      <c r="H188" s="44"/>
      <c r="I188" s="40"/>
      <c r="J188" s="45"/>
      <c r="K188" s="49"/>
      <c r="L188" s="46"/>
      <c r="M188" s="46"/>
      <c r="N188" s="26"/>
      <c r="O188" s="40"/>
      <c r="P188" s="39"/>
      <c r="Q188" s="40"/>
      <c r="T188" s="40"/>
      <c r="U188" s="47"/>
      <c r="Z188" s="48"/>
    </row>
    <row r="189" spans="1:26" ht="13.5" customHeight="1">
      <c r="A189" s="38"/>
      <c r="C189" s="40"/>
      <c r="D189" s="41"/>
      <c r="E189" s="49"/>
      <c r="F189" s="43"/>
      <c r="G189" s="43"/>
      <c r="H189" s="44"/>
      <c r="I189" s="40"/>
      <c r="J189" s="45"/>
      <c r="K189" s="49"/>
      <c r="L189" s="46"/>
      <c r="M189" s="46"/>
      <c r="N189" s="26"/>
      <c r="O189" s="40"/>
      <c r="P189" s="39"/>
      <c r="Q189" s="40"/>
      <c r="T189" s="40"/>
      <c r="U189" s="47"/>
      <c r="Z189" s="48"/>
    </row>
    <row r="190" spans="1:26" ht="13.5" customHeight="1">
      <c r="A190" s="38"/>
      <c r="C190" s="40"/>
      <c r="D190" s="41"/>
      <c r="E190" s="49"/>
      <c r="F190" s="46"/>
      <c r="G190" s="46"/>
      <c r="H190" s="26"/>
      <c r="I190" s="40"/>
      <c r="J190" s="45"/>
      <c r="K190" s="49"/>
      <c r="L190" s="46"/>
      <c r="M190" s="46"/>
      <c r="N190" s="26"/>
      <c r="O190" s="40"/>
      <c r="P190" s="39"/>
      <c r="Q190" s="40"/>
      <c r="T190" s="40"/>
      <c r="U190" s="47"/>
      <c r="X190" s="40"/>
      <c r="Y190" s="40"/>
      <c r="Z190" s="48"/>
    </row>
    <row r="191" spans="1:26" ht="13.5" customHeight="1">
      <c r="A191" s="38"/>
      <c r="B191" s="40"/>
      <c r="C191" s="40"/>
      <c r="D191" s="50"/>
      <c r="E191" s="49"/>
      <c r="F191" s="46"/>
      <c r="G191" s="46"/>
      <c r="H191" s="26"/>
      <c r="I191" s="40"/>
      <c r="J191" s="45"/>
      <c r="K191" s="49"/>
      <c r="L191" s="46"/>
      <c r="M191" s="46"/>
      <c r="N191" s="26"/>
      <c r="O191" s="40"/>
      <c r="P191" s="40"/>
      <c r="Q191" s="40"/>
      <c r="R191" s="40"/>
      <c r="S191" s="40"/>
      <c r="T191" s="40"/>
      <c r="U191" s="51"/>
      <c r="V191" s="40"/>
      <c r="W191" s="40"/>
      <c r="X191" s="40"/>
      <c r="Y191" s="40"/>
      <c r="Z191" s="48"/>
    </row>
    <row r="192" spans="1:26" ht="13.5" customHeight="1">
      <c r="A192" s="38"/>
      <c r="B192" s="40"/>
      <c r="C192" s="40"/>
      <c r="D192" s="50"/>
      <c r="E192" s="49"/>
      <c r="F192" s="46"/>
      <c r="G192" s="46"/>
      <c r="H192" s="26"/>
      <c r="I192" s="40"/>
      <c r="J192" s="45"/>
      <c r="K192" s="49"/>
      <c r="L192" s="46"/>
      <c r="M192" s="46"/>
      <c r="N192" s="26"/>
      <c r="O192" s="40"/>
      <c r="P192" s="40"/>
      <c r="Q192" s="40"/>
      <c r="R192" s="40"/>
      <c r="S192" s="40"/>
      <c r="T192" s="40"/>
      <c r="U192" s="51"/>
      <c r="V192" s="40"/>
      <c r="W192" s="40"/>
      <c r="X192" s="40"/>
      <c r="Y192" s="40"/>
      <c r="Z192" s="48"/>
    </row>
    <row r="193" spans="1:60" ht="13.5" customHeight="1">
      <c r="A193" s="38"/>
      <c r="B193" s="40"/>
      <c r="C193" s="40"/>
      <c r="D193" s="50"/>
      <c r="E193" s="49"/>
      <c r="F193" s="46"/>
      <c r="G193" s="46"/>
      <c r="H193" s="26"/>
      <c r="I193" s="40"/>
      <c r="J193" s="45"/>
      <c r="K193" s="49"/>
      <c r="L193" s="46"/>
      <c r="M193" s="46"/>
      <c r="N193" s="26"/>
      <c r="O193" s="40"/>
      <c r="P193" s="40"/>
      <c r="Q193" s="40"/>
      <c r="R193" s="40"/>
      <c r="S193" s="40"/>
      <c r="T193" s="40"/>
      <c r="U193" s="51"/>
      <c r="V193" s="40"/>
      <c r="W193" s="40"/>
      <c r="X193" s="40"/>
      <c r="Y193" s="40"/>
      <c r="Z193" s="48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H217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1" width="11.5546875" customWidth="1"/>
    <col min="22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24" t="s">
        <v>52</v>
      </c>
      <c r="E1" s="25" t="s">
        <v>53</v>
      </c>
      <c r="F1" s="26" t="s">
        <v>54</v>
      </c>
      <c r="G1" s="26" t="s">
        <v>55</v>
      </c>
      <c r="H1" s="26" t="s">
        <v>56</v>
      </c>
      <c r="I1" s="4"/>
      <c r="J1" s="27" t="s">
        <v>57</v>
      </c>
      <c r="K1" s="25" t="s">
        <v>53</v>
      </c>
      <c r="L1" s="26" t="s">
        <v>54</v>
      </c>
      <c r="M1" s="26" t="s">
        <v>55</v>
      </c>
      <c r="N1" s="2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4" t="s">
        <v>61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29"/>
      <c r="B2" s="30"/>
      <c r="C2" s="30"/>
      <c r="D2" s="31"/>
      <c r="E2" s="32"/>
      <c r="F2" s="33"/>
      <c r="G2" s="33"/>
      <c r="H2" s="33"/>
      <c r="I2" s="30"/>
      <c r="J2" s="34"/>
      <c r="K2" s="32"/>
      <c r="L2" s="33"/>
      <c r="M2" s="33"/>
      <c r="N2" s="33"/>
      <c r="O2" s="30"/>
      <c r="P2" s="30"/>
      <c r="Q2" s="30"/>
      <c r="R2" s="30"/>
      <c r="S2" s="30"/>
      <c r="T2" s="30"/>
      <c r="U2" s="35"/>
      <c r="V2" s="30"/>
      <c r="W2" s="30"/>
      <c r="X2" s="30"/>
      <c r="Y2" s="30"/>
      <c r="Z2" s="36" t="s">
        <v>64</v>
      </c>
      <c r="AA2" s="37">
        <f>LOOKUP(9.999E+307,'2022'!AA:AA)</f>
        <v>940</v>
      </c>
      <c r="AB2" s="37">
        <f>LOOKUP(9.999E+307,'2022'!AB:AB)</f>
        <v>1672</v>
      </c>
      <c r="AC2" s="37">
        <f>LOOKUP(9.999E+307,'2022'!AC:AC)</f>
        <v>764</v>
      </c>
      <c r="AD2" s="37">
        <f>LOOKUP(9.999E+307,'2022'!AD:AD)</f>
        <v>1427</v>
      </c>
      <c r="AE2" s="37">
        <f>LOOKUP(9.999E+307,'2022'!AE:AE)</f>
        <v>1354</v>
      </c>
      <c r="AF2" s="37">
        <f>LOOKUP(9.999E+307,'2022'!AF:AF)</f>
        <v>1396</v>
      </c>
      <c r="AG2" s="37">
        <f>LOOKUP(9.999E+307,'2022'!AG:AG)</f>
        <v>1683</v>
      </c>
      <c r="AH2" s="37">
        <f>LOOKUP(9.999E+307,'2022'!AH:AH)</f>
        <v>1659</v>
      </c>
      <c r="AI2" s="37">
        <f>LOOKUP(9.999E+307,'2022'!AI:AI)</f>
        <v>1138</v>
      </c>
      <c r="AJ2" s="37">
        <f>LOOKUP(9.999E+307,'2022'!AJ:AJ)</f>
        <v>1914</v>
      </c>
      <c r="AK2" s="37">
        <f>LOOKUP(9.999E+307,'2022'!AK:AK)</f>
        <v>1094</v>
      </c>
      <c r="AL2" s="37">
        <f>LOOKUP(9.999E+307,'2022'!AL:AL)</f>
        <v>1815</v>
      </c>
      <c r="AM2" s="37">
        <f>LOOKUP(9.999E+307,'2022'!AM:AM)</f>
        <v>2161</v>
      </c>
      <c r="AN2" s="37">
        <f>LOOKUP(9.999E+307,'2022'!AN:AN)</f>
        <v>1572</v>
      </c>
      <c r="AO2" s="37">
        <f>LOOKUP(9.999E+307,'2022'!AO:AO)</f>
        <v>212</v>
      </c>
      <c r="AP2" s="37">
        <f>LOOKUP(9.999E+307,'2022'!AP:AP)</f>
        <v>951</v>
      </c>
      <c r="AQ2" s="37">
        <f>LOOKUP(9.999E+307,'2022'!AQ:AQ)</f>
        <v>897</v>
      </c>
      <c r="AR2" s="37">
        <f>LOOKUP(9.999E+307,'2022'!AR:AR)</f>
        <v>1129</v>
      </c>
      <c r="AS2" s="37">
        <f>LOOKUP(9.999E+307,'2022'!AS:AS)</f>
        <v>424</v>
      </c>
      <c r="AT2" s="37">
        <f>LOOKUP(9.999E+307,'2022'!AT:AT)</f>
        <v>1009</v>
      </c>
      <c r="AU2" s="37">
        <f>LOOKUP(9.999E+307,'2022'!AU:AU)</f>
        <v>1073</v>
      </c>
      <c r="AV2" s="37">
        <f>LOOKUP(9.999E+307,'2022'!AV:AV)</f>
        <v>1852</v>
      </c>
      <c r="AW2" s="37">
        <f>LOOKUP(9.999E+307,'2022'!AW:AW)</f>
        <v>1403</v>
      </c>
      <c r="AX2" s="37">
        <f>LOOKUP(9.999E+307,'2022'!AX:AX)</f>
        <v>1607</v>
      </c>
      <c r="AY2" s="37">
        <f>LOOKUP(9.999E+307,'2022'!AY:AY)</f>
        <v>246</v>
      </c>
      <c r="AZ2" s="37">
        <f>LOOKUP(9.999E+307,'2022'!AZ:AZ)</f>
        <v>1001</v>
      </c>
      <c r="BA2" s="37">
        <f>LOOKUP(9.999E+307,'2022'!BA:BA)</f>
        <v>1566</v>
      </c>
      <c r="BB2" s="37">
        <f>LOOKUP(9.999E+307,'2022'!BB:BB)</f>
        <v>834</v>
      </c>
      <c r="BC2" s="37">
        <f>LOOKUP(9.999E+307,'2022'!BC:BC)</f>
        <v>1026</v>
      </c>
      <c r="BD2" s="37">
        <f>LOOKUP(9.999E+307,'2022'!BD:BD)</f>
        <v>1710</v>
      </c>
      <c r="BE2" s="37">
        <f>LOOKUP(9.999E+307,'2022'!BE:BE)</f>
        <v>459</v>
      </c>
      <c r="BF2" s="37">
        <f>LOOKUP(9.999E+307,'2022'!BF:BF)</f>
        <v>1370</v>
      </c>
      <c r="BG2" s="37">
        <f>LOOKUP(9.999E+307,'2022'!BG:BG)</f>
        <v>787</v>
      </c>
      <c r="BH2" s="37">
        <f>LOOKUP(9.999E+307,'2022'!BH:BH)</f>
        <v>775</v>
      </c>
    </row>
    <row r="3" spans="1:60" ht="13.5" customHeight="1">
      <c r="A3" s="38">
        <v>44948</v>
      </c>
      <c r="B3" s="39" t="s">
        <v>65</v>
      </c>
      <c r="C3" s="40"/>
      <c r="D3" s="41" t="s">
        <v>42</v>
      </c>
      <c r="E3" s="42">
        <f t="shared" ref="E3:E217" si="0">HLOOKUP(D3,AA$1:BX$10099,ROW()-1,FALSE)</f>
        <v>787</v>
      </c>
      <c r="F3" s="43">
        <v>1</v>
      </c>
      <c r="G3" s="43">
        <v>9</v>
      </c>
      <c r="H3" s="44">
        <f t="shared" ref="H3:H217" si="1">F3*3+G3</f>
        <v>12</v>
      </c>
      <c r="I3" s="40"/>
      <c r="J3" s="45" t="s">
        <v>47</v>
      </c>
      <c r="K3" s="42">
        <f t="shared" ref="K3:K217" si="2">HLOOKUP(J3,AA$1:BX$10099,ROW()-1,FALSE)</f>
        <v>424</v>
      </c>
      <c r="L3" s="46">
        <v>1</v>
      </c>
      <c r="M3" s="46">
        <v>9</v>
      </c>
      <c r="N3" s="44">
        <f t="shared" ref="N3:N23" si="3">L3*3+M3</f>
        <v>12</v>
      </c>
      <c r="O3" s="40"/>
      <c r="P3" s="39" t="s">
        <v>66</v>
      </c>
      <c r="Q3" s="40"/>
      <c r="R3">
        <f>MIN(Rules!$E$2,(MAX(H3/N3,N3/H3)))</f>
        <v>1</v>
      </c>
      <c r="S3">
        <f>VLOOKUP(B3,Rules!A:B,2,FALSE)</f>
        <v>45</v>
      </c>
      <c r="T3" s="40"/>
      <c r="U3" s="47">
        <f>1/(10^(-1*(E3+(IF(P3="Y",Rules!$I$2,0))-K3)/Rules!$E$12)+1)</f>
        <v>0.91391892705423039</v>
      </c>
      <c r="V3">
        <f t="shared" ref="V3:V217" si="4">ROUND(IF(H3&gt;N3,(S3*R3*(1-U3)),IF(H3&lt;N3,(S3*R3*(0-U3)),S3*R3*(0.5-U3))),0)</f>
        <v>-19</v>
      </c>
      <c r="W3">
        <f t="shared" ref="W3:W217" si="5">-1*V3</f>
        <v>19</v>
      </c>
      <c r="Z3" s="48"/>
      <c r="AA3" s="11">
        <f t="shared" ref="AA3:BH3" si="6">IF($D3=AA$1,$E3+$V3,(IF($J3=AA$1,$K3+$W3,AA2)))</f>
        <v>940</v>
      </c>
      <c r="AB3" s="11">
        <f t="shared" si="6"/>
        <v>1672</v>
      </c>
      <c r="AC3" s="11">
        <f t="shared" si="6"/>
        <v>764</v>
      </c>
      <c r="AD3" s="11">
        <f t="shared" si="6"/>
        <v>1427</v>
      </c>
      <c r="AE3" s="11">
        <f t="shared" si="6"/>
        <v>1354</v>
      </c>
      <c r="AF3" s="11">
        <f t="shared" si="6"/>
        <v>1396</v>
      </c>
      <c r="AG3" s="11">
        <f t="shared" si="6"/>
        <v>1683</v>
      </c>
      <c r="AH3" s="11">
        <f t="shared" si="6"/>
        <v>1659</v>
      </c>
      <c r="AI3" s="11">
        <f t="shared" si="6"/>
        <v>1138</v>
      </c>
      <c r="AJ3" s="11">
        <f t="shared" si="6"/>
        <v>1914</v>
      </c>
      <c r="AK3" s="11">
        <f t="shared" si="6"/>
        <v>1094</v>
      </c>
      <c r="AL3" s="11">
        <f t="shared" si="6"/>
        <v>1815</v>
      </c>
      <c r="AM3" s="11">
        <f t="shared" si="6"/>
        <v>2161</v>
      </c>
      <c r="AN3" s="11">
        <f t="shared" si="6"/>
        <v>1572</v>
      </c>
      <c r="AO3" s="11">
        <f t="shared" si="6"/>
        <v>212</v>
      </c>
      <c r="AP3" s="11">
        <f t="shared" si="6"/>
        <v>951</v>
      </c>
      <c r="AQ3" s="11">
        <f t="shared" si="6"/>
        <v>897</v>
      </c>
      <c r="AR3" s="11">
        <f t="shared" si="6"/>
        <v>1129</v>
      </c>
      <c r="AS3" s="11">
        <f t="shared" si="6"/>
        <v>443</v>
      </c>
      <c r="AT3" s="11">
        <f t="shared" si="6"/>
        <v>1009</v>
      </c>
      <c r="AU3" s="11">
        <f t="shared" si="6"/>
        <v>1073</v>
      </c>
      <c r="AV3" s="11">
        <f t="shared" si="6"/>
        <v>1852</v>
      </c>
      <c r="AW3" s="11">
        <f t="shared" si="6"/>
        <v>1403</v>
      </c>
      <c r="AX3" s="11">
        <f t="shared" si="6"/>
        <v>1607</v>
      </c>
      <c r="AY3" s="11">
        <f t="shared" si="6"/>
        <v>246</v>
      </c>
      <c r="AZ3" s="11">
        <f t="shared" si="6"/>
        <v>1001</v>
      </c>
      <c r="BA3" s="11">
        <f t="shared" si="6"/>
        <v>1566</v>
      </c>
      <c r="BB3" s="11">
        <f t="shared" si="6"/>
        <v>834</v>
      </c>
      <c r="BC3" s="11">
        <f t="shared" si="6"/>
        <v>1026</v>
      </c>
      <c r="BD3" s="11">
        <f t="shared" si="6"/>
        <v>1710</v>
      </c>
      <c r="BE3" s="11">
        <f t="shared" si="6"/>
        <v>459</v>
      </c>
      <c r="BF3" s="11">
        <f t="shared" si="6"/>
        <v>1370</v>
      </c>
      <c r="BG3" s="11">
        <f t="shared" si="6"/>
        <v>768</v>
      </c>
      <c r="BH3" s="11">
        <f t="shared" si="6"/>
        <v>775</v>
      </c>
    </row>
    <row r="4" spans="1:60" ht="13.5" customHeight="1">
      <c r="A4" s="38">
        <v>44954</v>
      </c>
      <c r="B4" s="39" t="s">
        <v>65</v>
      </c>
      <c r="C4" s="40"/>
      <c r="D4" s="41" t="s">
        <v>18</v>
      </c>
      <c r="E4" s="42">
        <f t="shared" si="0"/>
        <v>1852</v>
      </c>
      <c r="F4" s="43">
        <v>1</v>
      </c>
      <c r="G4" s="43">
        <v>11</v>
      </c>
      <c r="H4" s="44">
        <f t="shared" si="1"/>
        <v>14</v>
      </c>
      <c r="I4" s="40"/>
      <c r="J4" s="45" t="s">
        <v>21</v>
      </c>
      <c r="K4" s="42">
        <f t="shared" si="2"/>
        <v>1815</v>
      </c>
      <c r="L4" s="46">
        <v>2</v>
      </c>
      <c r="M4" s="46">
        <v>8</v>
      </c>
      <c r="N4" s="44">
        <f t="shared" si="3"/>
        <v>14</v>
      </c>
      <c r="O4" s="40"/>
      <c r="P4" s="39" t="s">
        <v>66</v>
      </c>
      <c r="Q4" s="40"/>
      <c r="R4">
        <f>MIN(Rules!$E$2,(MAX(H4/N4,N4/H4)))</f>
        <v>1</v>
      </c>
      <c r="S4">
        <f>VLOOKUP(B4,Rules!A:B,2,FALSE)</f>
        <v>45</v>
      </c>
      <c r="T4" s="40"/>
      <c r="U4" s="47">
        <f>1/(10^(-1*(E4+(IF(P4="Y",Rules!$I$2,0))-K4)/Rules!$E$12)+1)</f>
        <v>0.70290437982018106</v>
      </c>
      <c r="V4">
        <f t="shared" si="4"/>
        <v>-9</v>
      </c>
      <c r="W4">
        <f t="shared" si="5"/>
        <v>9</v>
      </c>
      <c r="Z4" s="48"/>
      <c r="AA4" s="11">
        <f t="shared" ref="AA4:BH4" si="7">IF($D4=AA$1,$E4+$V4,(IF($J4=AA$1,$K4+$W4,AA3)))</f>
        <v>940</v>
      </c>
      <c r="AB4" s="11">
        <f t="shared" si="7"/>
        <v>1672</v>
      </c>
      <c r="AC4" s="11">
        <f t="shared" si="7"/>
        <v>764</v>
      </c>
      <c r="AD4" s="11">
        <f t="shared" si="7"/>
        <v>1427</v>
      </c>
      <c r="AE4" s="11">
        <f t="shared" si="7"/>
        <v>1354</v>
      </c>
      <c r="AF4" s="11">
        <f t="shared" si="7"/>
        <v>1396</v>
      </c>
      <c r="AG4" s="11">
        <f t="shared" si="7"/>
        <v>1683</v>
      </c>
      <c r="AH4" s="11">
        <f t="shared" si="7"/>
        <v>1659</v>
      </c>
      <c r="AI4" s="11">
        <f t="shared" si="7"/>
        <v>1138</v>
      </c>
      <c r="AJ4" s="11">
        <f t="shared" si="7"/>
        <v>1914</v>
      </c>
      <c r="AK4" s="11">
        <f t="shared" si="7"/>
        <v>1094</v>
      </c>
      <c r="AL4" s="11">
        <f t="shared" si="7"/>
        <v>1824</v>
      </c>
      <c r="AM4" s="11">
        <f t="shared" si="7"/>
        <v>2161</v>
      </c>
      <c r="AN4" s="11">
        <f t="shared" si="7"/>
        <v>1572</v>
      </c>
      <c r="AO4" s="11">
        <f t="shared" si="7"/>
        <v>212</v>
      </c>
      <c r="AP4" s="11">
        <f t="shared" si="7"/>
        <v>951</v>
      </c>
      <c r="AQ4" s="11">
        <f t="shared" si="7"/>
        <v>897</v>
      </c>
      <c r="AR4" s="11">
        <f t="shared" si="7"/>
        <v>1129</v>
      </c>
      <c r="AS4" s="11">
        <f t="shared" si="7"/>
        <v>443</v>
      </c>
      <c r="AT4" s="11">
        <f t="shared" si="7"/>
        <v>1009</v>
      </c>
      <c r="AU4" s="11">
        <f t="shared" si="7"/>
        <v>1073</v>
      </c>
      <c r="AV4" s="11">
        <f t="shared" si="7"/>
        <v>1843</v>
      </c>
      <c r="AW4" s="11">
        <f t="shared" si="7"/>
        <v>1403</v>
      </c>
      <c r="AX4" s="11">
        <f t="shared" si="7"/>
        <v>1607</v>
      </c>
      <c r="AY4" s="11">
        <f t="shared" si="7"/>
        <v>246</v>
      </c>
      <c r="AZ4" s="11">
        <f t="shared" si="7"/>
        <v>1001</v>
      </c>
      <c r="BA4" s="11">
        <f t="shared" si="7"/>
        <v>1566</v>
      </c>
      <c r="BB4" s="11">
        <f t="shared" si="7"/>
        <v>834</v>
      </c>
      <c r="BC4" s="11">
        <f t="shared" si="7"/>
        <v>1026</v>
      </c>
      <c r="BD4" s="11">
        <f t="shared" si="7"/>
        <v>1710</v>
      </c>
      <c r="BE4" s="11">
        <f t="shared" si="7"/>
        <v>459</v>
      </c>
      <c r="BF4" s="11">
        <f t="shared" si="7"/>
        <v>1370</v>
      </c>
      <c r="BG4" s="11">
        <f t="shared" si="7"/>
        <v>768</v>
      </c>
      <c r="BH4" s="11">
        <f t="shared" si="7"/>
        <v>775</v>
      </c>
    </row>
    <row r="5" spans="1:60" ht="13.5" customHeight="1">
      <c r="A5" s="38">
        <v>44954</v>
      </c>
      <c r="B5" s="39" t="s">
        <v>65</v>
      </c>
      <c r="C5" s="40"/>
      <c r="D5" s="41" t="s">
        <v>23</v>
      </c>
      <c r="E5" s="42">
        <f t="shared" si="0"/>
        <v>1607</v>
      </c>
      <c r="F5" s="43">
        <v>1</v>
      </c>
      <c r="G5" s="43">
        <v>12</v>
      </c>
      <c r="H5" s="44">
        <f t="shared" si="1"/>
        <v>15</v>
      </c>
      <c r="I5" s="40"/>
      <c r="J5" s="45" t="s">
        <v>20</v>
      </c>
      <c r="K5" s="42">
        <f t="shared" si="2"/>
        <v>1672</v>
      </c>
      <c r="L5" s="46">
        <v>1</v>
      </c>
      <c r="M5" s="46">
        <v>14</v>
      </c>
      <c r="N5" s="44">
        <f t="shared" si="3"/>
        <v>17</v>
      </c>
      <c r="O5" s="40"/>
      <c r="P5" s="39" t="s">
        <v>66</v>
      </c>
      <c r="Q5" s="40"/>
      <c r="R5">
        <f>MIN(Rules!$E$2,(MAX(H5/N5,N5/H5)))</f>
        <v>1.1333333333333333</v>
      </c>
      <c r="S5">
        <f>VLOOKUP(B5,Rules!A:B,2,FALSE)</f>
        <v>45</v>
      </c>
      <c r="T5" s="40"/>
      <c r="U5" s="47">
        <f>1/(10^(-1*(E5+(IF(P5="Y",Rules!$I$2,0))-K5)/Rules!$E$12)+1)</f>
        <v>0.59662917330577392</v>
      </c>
      <c r="V5">
        <f t="shared" si="4"/>
        <v>-30</v>
      </c>
      <c r="W5">
        <f t="shared" si="5"/>
        <v>30</v>
      </c>
      <c r="Z5" s="48"/>
      <c r="AA5" s="11">
        <f t="shared" ref="AA5:BH5" si="8">IF($D5=AA$1,$E5+$V5,(IF($J5=AA$1,$K5+$W5,AA4)))</f>
        <v>940</v>
      </c>
      <c r="AB5" s="11">
        <f t="shared" si="8"/>
        <v>1702</v>
      </c>
      <c r="AC5" s="11">
        <f t="shared" si="8"/>
        <v>764</v>
      </c>
      <c r="AD5" s="11">
        <f t="shared" si="8"/>
        <v>1427</v>
      </c>
      <c r="AE5" s="11">
        <f t="shared" si="8"/>
        <v>1354</v>
      </c>
      <c r="AF5" s="11">
        <f t="shared" si="8"/>
        <v>1396</v>
      </c>
      <c r="AG5" s="11">
        <f t="shared" si="8"/>
        <v>1683</v>
      </c>
      <c r="AH5" s="11">
        <f t="shared" si="8"/>
        <v>1659</v>
      </c>
      <c r="AI5" s="11">
        <f t="shared" si="8"/>
        <v>1138</v>
      </c>
      <c r="AJ5" s="11">
        <f t="shared" si="8"/>
        <v>1914</v>
      </c>
      <c r="AK5" s="11">
        <f t="shared" si="8"/>
        <v>1094</v>
      </c>
      <c r="AL5" s="11">
        <f t="shared" si="8"/>
        <v>1824</v>
      </c>
      <c r="AM5" s="11">
        <f t="shared" si="8"/>
        <v>2161</v>
      </c>
      <c r="AN5" s="11">
        <f t="shared" si="8"/>
        <v>1572</v>
      </c>
      <c r="AO5" s="11">
        <f t="shared" si="8"/>
        <v>212</v>
      </c>
      <c r="AP5" s="11">
        <f t="shared" si="8"/>
        <v>951</v>
      </c>
      <c r="AQ5" s="11">
        <f t="shared" si="8"/>
        <v>897</v>
      </c>
      <c r="AR5" s="11">
        <f t="shared" si="8"/>
        <v>1129</v>
      </c>
      <c r="AS5" s="11">
        <f t="shared" si="8"/>
        <v>443</v>
      </c>
      <c r="AT5" s="11">
        <f t="shared" si="8"/>
        <v>1009</v>
      </c>
      <c r="AU5" s="11">
        <f t="shared" si="8"/>
        <v>1073</v>
      </c>
      <c r="AV5" s="11">
        <f t="shared" si="8"/>
        <v>1843</v>
      </c>
      <c r="AW5" s="11">
        <f t="shared" si="8"/>
        <v>1403</v>
      </c>
      <c r="AX5" s="11">
        <f t="shared" si="8"/>
        <v>1577</v>
      </c>
      <c r="AY5" s="11">
        <f t="shared" si="8"/>
        <v>246</v>
      </c>
      <c r="AZ5" s="11">
        <f t="shared" si="8"/>
        <v>1001</v>
      </c>
      <c r="BA5" s="11">
        <f t="shared" si="8"/>
        <v>1566</v>
      </c>
      <c r="BB5" s="11">
        <f t="shared" si="8"/>
        <v>834</v>
      </c>
      <c r="BC5" s="11">
        <f t="shared" si="8"/>
        <v>1026</v>
      </c>
      <c r="BD5" s="11">
        <f t="shared" si="8"/>
        <v>1710</v>
      </c>
      <c r="BE5" s="11">
        <f t="shared" si="8"/>
        <v>459</v>
      </c>
      <c r="BF5" s="11">
        <f t="shared" si="8"/>
        <v>1370</v>
      </c>
      <c r="BG5" s="11">
        <f t="shared" si="8"/>
        <v>768</v>
      </c>
      <c r="BH5" s="11">
        <f t="shared" si="8"/>
        <v>775</v>
      </c>
    </row>
    <row r="6" spans="1:60" ht="13.5" customHeight="1">
      <c r="A6" s="38">
        <v>44954</v>
      </c>
      <c r="B6" s="39" t="s">
        <v>65</v>
      </c>
      <c r="C6" s="40"/>
      <c r="D6" s="41" t="s">
        <v>17</v>
      </c>
      <c r="E6" s="42">
        <f t="shared" si="0"/>
        <v>1914</v>
      </c>
      <c r="F6" s="43">
        <v>1</v>
      </c>
      <c r="G6" s="43">
        <v>11</v>
      </c>
      <c r="H6" s="44">
        <f t="shared" si="1"/>
        <v>14</v>
      </c>
      <c r="I6" s="40"/>
      <c r="J6" s="45" t="s">
        <v>28</v>
      </c>
      <c r="K6" s="42">
        <f t="shared" si="2"/>
        <v>1572</v>
      </c>
      <c r="L6" s="46">
        <v>0</v>
      </c>
      <c r="M6" s="46">
        <v>13</v>
      </c>
      <c r="N6" s="44">
        <f t="shared" si="3"/>
        <v>13</v>
      </c>
      <c r="O6" s="40"/>
      <c r="P6" s="39" t="s">
        <v>66</v>
      </c>
      <c r="Q6" s="40"/>
      <c r="R6">
        <f>MIN(Rules!$E$2,(MAX(H6/N6,N6/H6)))</f>
        <v>1.0769230769230769</v>
      </c>
      <c r="S6">
        <f>VLOOKUP(B6,Rules!A:B,2,FALSE)</f>
        <v>45</v>
      </c>
      <c r="T6" s="40"/>
      <c r="U6" s="47">
        <f>1/(10^(-1*(E6+(IF(P6="Y",Rules!$I$2,0))-K6)/Rules!$E$12)+1)</f>
        <v>0.90599993252736566</v>
      </c>
      <c r="V6">
        <f t="shared" si="4"/>
        <v>5</v>
      </c>
      <c r="W6">
        <f t="shared" si="5"/>
        <v>-5</v>
      </c>
      <c r="Z6" s="48"/>
      <c r="AA6" s="11">
        <f t="shared" ref="AA6:BH6" si="9">IF($D6=AA$1,$E6+$V6,(IF($J6=AA$1,$K6+$W6,AA5)))</f>
        <v>940</v>
      </c>
      <c r="AB6" s="11">
        <f t="shared" si="9"/>
        <v>1702</v>
      </c>
      <c r="AC6" s="11">
        <f t="shared" si="9"/>
        <v>764</v>
      </c>
      <c r="AD6" s="11">
        <f t="shared" si="9"/>
        <v>1427</v>
      </c>
      <c r="AE6" s="11">
        <f t="shared" si="9"/>
        <v>1354</v>
      </c>
      <c r="AF6" s="11">
        <f t="shared" si="9"/>
        <v>1396</v>
      </c>
      <c r="AG6" s="11">
        <f t="shared" si="9"/>
        <v>1683</v>
      </c>
      <c r="AH6" s="11">
        <f t="shared" si="9"/>
        <v>1659</v>
      </c>
      <c r="AI6" s="11">
        <f t="shared" si="9"/>
        <v>1138</v>
      </c>
      <c r="AJ6" s="11">
        <f t="shared" si="9"/>
        <v>1919</v>
      </c>
      <c r="AK6" s="11">
        <f t="shared" si="9"/>
        <v>1094</v>
      </c>
      <c r="AL6" s="11">
        <f t="shared" si="9"/>
        <v>1824</v>
      </c>
      <c r="AM6" s="11">
        <f t="shared" si="9"/>
        <v>2161</v>
      </c>
      <c r="AN6" s="11">
        <f t="shared" si="9"/>
        <v>1567</v>
      </c>
      <c r="AO6" s="11">
        <f t="shared" si="9"/>
        <v>212</v>
      </c>
      <c r="AP6" s="11">
        <f t="shared" si="9"/>
        <v>951</v>
      </c>
      <c r="AQ6" s="11">
        <f t="shared" si="9"/>
        <v>897</v>
      </c>
      <c r="AR6" s="11">
        <f t="shared" si="9"/>
        <v>1129</v>
      </c>
      <c r="AS6" s="11">
        <f t="shared" si="9"/>
        <v>443</v>
      </c>
      <c r="AT6" s="11">
        <f t="shared" si="9"/>
        <v>1009</v>
      </c>
      <c r="AU6" s="11">
        <f t="shared" si="9"/>
        <v>1073</v>
      </c>
      <c r="AV6" s="11">
        <f t="shared" si="9"/>
        <v>1843</v>
      </c>
      <c r="AW6" s="11">
        <f t="shared" si="9"/>
        <v>1403</v>
      </c>
      <c r="AX6" s="11">
        <f t="shared" si="9"/>
        <v>1577</v>
      </c>
      <c r="AY6" s="11">
        <f t="shared" si="9"/>
        <v>246</v>
      </c>
      <c r="AZ6" s="11">
        <f t="shared" si="9"/>
        <v>1001</v>
      </c>
      <c r="BA6" s="11">
        <f t="shared" si="9"/>
        <v>1566</v>
      </c>
      <c r="BB6" s="11">
        <f t="shared" si="9"/>
        <v>834</v>
      </c>
      <c r="BC6" s="11">
        <f t="shared" si="9"/>
        <v>1026</v>
      </c>
      <c r="BD6" s="11">
        <f t="shared" si="9"/>
        <v>1710</v>
      </c>
      <c r="BE6" s="11">
        <f t="shared" si="9"/>
        <v>459</v>
      </c>
      <c r="BF6" s="11">
        <f t="shared" si="9"/>
        <v>1370</v>
      </c>
      <c r="BG6" s="11">
        <f t="shared" si="9"/>
        <v>768</v>
      </c>
      <c r="BH6" s="11">
        <f t="shared" si="9"/>
        <v>775</v>
      </c>
    </row>
    <row r="7" spans="1:60" ht="13.5" customHeight="1">
      <c r="A7" s="38">
        <v>44954</v>
      </c>
      <c r="B7" s="39" t="s">
        <v>65</v>
      </c>
      <c r="C7" s="40"/>
      <c r="D7" s="41" t="s">
        <v>19</v>
      </c>
      <c r="E7" s="42">
        <f t="shared" si="0"/>
        <v>1683</v>
      </c>
      <c r="F7" s="43">
        <v>0</v>
      </c>
      <c r="G7" s="43">
        <v>16</v>
      </c>
      <c r="H7" s="44">
        <f t="shared" si="1"/>
        <v>16</v>
      </c>
      <c r="I7" s="40"/>
      <c r="J7" s="45" t="s">
        <v>39</v>
      </c>
      <c r="K7" s="42">
        <f t="shared" si="2"/>
        <v>1129</v>
      </c>
      <c r="L7" s="46">
        <v>0</v>
      </c>
      <c r="M7" s="46">
        <v>4</v>
      </c>
      <c r="N7" s="44">
        <f t="shared" si="3"/>
        <v>4</v>
      </c>
      <c r="O7" s="40"/>
      <c r="P7" s="39" t="s">
        <v>66</v>
      </c>
      <c r="Q7" s="40"/>
      <c r="R7">
        <f>MIN(Rules!$E$2,(MAX(H7/N7,N7/H7)))</f>
        <v>2</v>
      </c>
      <c r="S7">
        <f>VLOOKUP(B7,Rules!A:B,2,FALSE)</f>
        <v>45</v>
      </c>
      <c r="T7" s="40"/>
      <c r="U7" s="47">
        <f>1/(10^(-1*(E7+(IF(P7="Y",Rules!$I$2,0))-K7)/Rules!$E$12)+1)</f>
        <v>0.96238601863775375</v>
      </c>
      <c r="V7">
        <f t="shared" si="4"/>
        <v>3</v>
      </c>
      <c r="W7">
        <f t="shared" si="5"/>
        <v>-3</v>
      </c>
      <c r="Z7" s="48"/>
      <c r="AA7" s="11">
        <f t="shared" ref="AA7:BH7" si="10">IF($D7=AA$1,$E7+$V7,(IF($J7=AA$1,$K7+$W7,AA6)))</f>
        <v>940</v>
      </c>
      <c r="AB7" s="11">
        <f t="shared" si="10"/>
        <v>1702</v>
      </c>
      <c r="AC7" s="11">
        <f t="shared" si="10"/>
        <v>764</v>
      </c>
      <c r="AD7" s="11">
        <f t="shared" si="10"/>
        <v>1427</v>
      </c>
      <c r="AE7" s="11">
        <f t="shared" si="10"/>
        <v>1354</v>
      </c>
      <c r="AF7" s="11">
        <f t="shared" si="10"/>
        <v>1396</v>
      </c>
      <c r="AG7" s="11">
        <f t="shared" si="10"/>
        <v>1686</v>
      </c>
      <c r="AH7" s="11">
        <f t="shared" si="10"/>
        <v>1659</v>
      </c>
      <c r="AI7" s="11">
        <f t="shared" si="10"/>
        <v>1138</v>
      </c>
      <c r="AJ7" s="11">
        <f t="shared" si="10"/>
        <v>1919</v>
      </c>
      <c r="AK7" s="11">
        <f t="shared" si="10"/>
        <v>1094</v>
      </c>
      <c r="AL7" s="11">
        <f t="shared" si="10"/>
        <v>1824</v>
      </c>
      <c r="AM7" s="11">
        <f t="shared" si="10"/>
        <v>2161</v>
      </c>
      <c r="AN7" s="11">
        <f t="shared" si="10"/>
        <v>1567</v>
      </c>
      <c r="AO7" s="11">
        <f t="shared" si="10"/>
        <v>212</v>
      </c>
      <c r="AP7" s="11">
        <f t="shared" si="10"/>
        <v>951</v>
      </c>
      <c r="AQ7" s="11">
        <f t="shared" si="10"/>
        <v>897</v>
      </c>
      <c r="AR7" s="11">
        <f t="shared" si="10"/>
        <v>1126</v>
      </c>
      <c r="AS7" s="11">
        <f t="shared" si="10"/>
        <v>443</v>
      </c>
      <c r="AT7" s="11">
        <f t="shared" si="10"/>
        <v>1009</v>
      </c>
      <c r="AU7" s="11">
        <f t="shared" si="10"/>
        <v>1073</v>
      </c>
      <c r="AV7" s="11">
        <f t="shared" si="10"/>
        <v>1843</v>
      </c>
      <c r="AW7" s="11">
        <f t="shared" si="10"/>
        <v>1403</v>
      </c>
      <c r="AX7" s="11">
        <f t="shared" si="10"/>
        <v>1577</v>
      </c>
      <c r="AY7" s="11">
        <f t="shared" si="10"/>
        <v>246</v>
      </c>
      <c r="AZ7" s="11">
        <f t="shared" si="10"/>
        <v>1001</v>
      </c>
      <c r="BA7" s="11">
        <f t="shared" si="10"/>
        <v>1566</v>
      </c>
      <c r="BB7" s="11">
        <f t="shared" si="10"/>
        <v>834</v>
      </c>
      <c r="BC7" s="11">
        <f t="shared" si="10"/>
        <v>1026</v>
      </c>
      <c r="BD7" s="11">
        <f t="shared" si="10"/>
        <v>1710</v>
      </c>
      <c r="BE7" s="11">
        <f t="shared" si="10"/>
        <v>459</v>
      </c>
      <c r="BF7" s="11">
        <f t="shared" si="10"/>
        <v>1370</v>
      </c>
      <c r="BG7" s="11">
        <f t="shared" si="10"/>
        <v>768</v>
      </c>
      <c r="BH7" s="11">
        <f t="shared" si="10"/>
        <v>775</v>
      </c>
    </row>
    <row r="8" spans="1:60" ht="13.5" customHeight="1">
      <c r="A8" s="38">
        <v>44954</v>
      </c>
      <c r="B8" s="39" t="s">
        <v>65</v>
      </c>
      <c r="C8" s="40"/>
      <c r="D8" s="41" t="s">
        <v>40</v>
      </c>
      <c r="E8" s="42">
        <f t="shared" si="0"/>
        <v>1026</v>
      </c>
      <c r="F8" s="43">
        <v>1</v>
      </c>
      <c r="G8" s="43">
        <v>11</v>
      </c>
      <c r="H8" s="44">
        <f t="shared" si="1"/>
        <v>14</v>
      </c>
      <c r="I8" s="40"/>
      <c r="J8" s="45" t="s">
        <v>30</v>
      </c>
      <c r="K8" s="42">
        <f t="shared" si="2"/>
        <v>1138</v>
      </c>
      <c r="L8" s="46">
        <v>2</v>
      </c>
      <c r="M8" s="46">
        <v>11</v>
      </c>
      <c r="N8" s="44">
        <f t="shared" si="3"/>
        <v>17</v>
      </c>
      <c r="O8" s="40"/>
      <c r="P8" s="39" t="s">
        <v>66</v>
      </c>
      <c r="Q8" s="40"/>
      <c r="R8">
        <f>MIN(Rules!$E$2,(MAX(H8/N8,N8/H8)))</f>
        <v>1.2142857142857142</v>
      </c>
      <c r="S8">
        <f>VLOOKUP(B8,Rules!A:B,2,FALSE)</f>
        <v>45</v>
      </c>
      <c r="T8" s="40"/>
      <c r="U8" s="47">
        <f>1/(10^(-1*(E8+(IF(P8="Y",Rules!$I$2,0))-K8)/Rules!$E$12)+1)</f>
        <v>0.54363781073171757</v>
      </c>
      <c r="V8">
        <f t="shared" si="4"/>
        <v>-30</v>
      </c>
      <c r="W8">
        <f t="shared" si="5"/>
        <v>30</v>
      </c>
      <c r="Z8" s="48"/>
      <c r="AA8" s="11">
        <f t="shared" ref="AA8:BH8" si="11">IF($D8=AA$1,$E8+$V8,(IF($J8=AA$1,$K8+$W8,AA7)))</f>
        <v>940</v>
      </c>
      <c r="AB8" s="11">
        <f t="shared" si="11"/>
        <v>1702</v>
      </c>
      <c r="AC8" s="11">
        <f t="shared" si="11"/>
        <v>764</v>
      </c>
      <c r="AD8" s="11">
        <f t="shared" si="11"/>
        <v>1427</v>
      </c>
      <c r="AE8" s="11">
        <f t="shared" si="11"/>
        <v>1354</v>
      </c>
      <c r="AF8" s="11">
        <f t="shared" si="11"/>
        <v>1396</v>
      </c>
      <c r="AG8" s="11">
        <f t="shared" si="11"/>
        <v>1686</v>
      </c>
      <c r="AH8" s="11">
        <f t="shared" si="11"/>
        <v>1659</v>
      </c>
      <c r="AI8" s="11">
        <f t="shared" si="11"/>
        <v>1168</v>
      </c>
      <c r="AJ8" s="11">
        <f t="shared" si="11"/>
        <v>1919</v>
      </c>
      <c r="AK8" s="11">
        <f t="shared" si="11"/>
        <v>1094</v>
      </c>
      <c r="AL8" s="11">
        <f t="shared" si="11"/>
        <v>1824</v>
      </c>
      <c r="AM8" s="11">
        <f t="shared" si="11"/>
        <v>2161</v>
      </c>
      <c r="AN8" s="11">
        <f t="shared" si="11"/>
        <v>1567</v>
      </c>
      <c r="AO8" s="11">
        <f t="shared" si="11"/>
        <v>212</v>
      </c>
      <c r="AP8" s="11">
        <f t="shared" si="11"/>
        <v>951</v>
      </c>
      <c r="AQ8" s="11">
        <f t="shared" si="11"/>
        <v>897</v>
      </c>
      <c r="AR8" s="11">
        <f t="shared" si="11"/>
        <v>1126</v>
      </c>
      <c r="AS8" s="11">
        <f t="shared" si="11"/>
        <v>443</v>
      </c>
      <c r="AT8" s="11">
        <f t="shared" si="11"/>
        <v>1009</v>
      </c>
      <c r="AU8" s="11">
        <f t="shared" si="11"/>
        <v>1073</v>
      </c>
      <c r="AV8" s="11">
        <f t="shared" si="11"/>
        <v>1843</v>
      </c>
      <c r="AW8" s="11">
        <f t="shared" si="11"/>
        <v>1403</v>
      </c>
      <c r="AX8" s="11">
        <f t="shared" si="11"/>
        <v>1577</v>
      </c>
      <c r="AY8" s="11">
        <f t="shared" si="11"/>
        <v>246</v>
      </c>
      <c r="AZ8" s="11">
        <f t="shared" si="11"/>
        <v>1001</v>
      </c>
      <c r="BA8" s="11">
        <f t="shared" si="11"/>
        <v>1566</v>
      </c>
      <c r="BB8" s="11">
        <f t="shared" si="11"/>
        <v>834</v>
      </c>
      <c r="BC8" s="11">
        <f t="shared" si="11"/>
        <v>996</v>
      </c>
      <c r="BD8" s="11">
        <f t="shared" si="11"/>
        <v>1710</v>
      </c>
      <c r="BE8" s="11">
        <f t="shared" si="11"/>
        <v>459</v>
      </c>
      <c r="BF8" s="11">
        <f t="shared" si="11"/>
        <v>1370</v>
      </c>
      <c r="BG8" s="11">
        <f t="shared" si="11"/>
        <v>768</v>
      </c>
      <c r="BH8" s="11">
        <f t="shared" si="11"/>
        <v>775</v>
      </c>
    </row>
    <row r="9" spans="1:60" ht="13.5" customHeight="1">
      <c r="A9" s="38">
        <v>44954</v>
      </c>
      <c r="B9" s="39" t="s">
        <v>65</v>
      </c>
      <c r="C9" s="40"/>
      <c r="D9" s="41" t="s">
        <v>44</v>
      </c>
      <c r="E9" s="42">
        <f t="shared" si="0"/>
        <v>764</v>
      </c>
      <c r="F9" s="43">
        <v>2</v>
      </c>
      <c r="G9" s="43">
        <v>10</v>
      </c>
      <c r="H9" s="44">
        <f t="shared" si="1"/>
        <v>16</v>
      </c>
      <c r="I9" s="40"/>
      <c r="J9" s="45" t="s">
        <v>41</v>
      </c>
      <c r="K9" s="42">
        <f t="shared" si="2"/>
        <v>775</v>
      </c>
      <c r="L9" s="46">
        <v>2</v>
      </c>
      <c r="M9" s="46">
        <v>10</v>
      </c>
      <c r="N9" s="44">
        <f t="shared" si="3"/>
        <v>16</v>
      </c>
      <c r="O9" s="40"/>
      <c r="P9" s="39" t="s">
        <v>66</v>
      </c>
      <c r="Q9" s="40"/>
      <c r="R9">
        <f>MIN(Rules!$E$2,(MAX(H9/N9,N9/H9)))</f>
        <v>1</v>
      </c>
      <c r="S9">
        <f>VLOOKUP(B9,Rules!A:B,2,FALSE)</f>
        <v>45</v>
      </c>
      <c r="T9" s="40"/>
      <c r="U9" s="47">
        <f>1/(10^(-1*(E9+(IF(P9="Y",Rules!$I$2,0))-K9)/Rules!$E$12)+1)</f>
        <v>0.65478028243133213</v>
      </c>
      <c r="V9">
        <f t="shared" si="4"/>
        <v>-7</v>
      </c>
      <c r="W9">
        <f t="shared" si="5"/>
        <v>7</v>
      </c>
      <c r="Z9" s="48"/>
      <c r="AA9" s="11">
        <f t="shared" ref="AA9:BH9" si="12">IF($D9=AA$1,$E9+$V9,(IF($J9=AA$1,$K9+$W9,AA8)))</f>
        <v>940</v>
      </c>
      <c r="AB9" s="11">
        <f t="shared" si="12"/>
        <v>1702</v>
      </c>
      <c r="AC9" s="11">
        <f t="shared" si="12"/>
        <v>757</v>
      </c>
      <c r="AD9" s="11">
        <f t="shared" si="12"/>
        <v>1427</v>
      </c>
      <c r="AE9" s="11">
        <f t="shared" si="12"/>
        <v>1354</v>
      </c>
      <c r="AF9" s="11">
        <f t="shared" si="12"/>
        <v>1396</v>
      </c>
      <c r="AG9" s="11">
        <f t="shared" si="12"/>
        <v>1686</v>
      </c>
      <c r="AH9" s="11">
        <f t="shared" si="12"/>
        <v>1659</v>
      </c>
      <c r="AI9" s="11">
        <f t="shared" si="12"/>
        <v>1168</v>
      </c>
      <c r="AJ9" s="11">
        <f t="shared" si="12"/>
        <v>1919</v>
      </c>
      <c r="AK9" s="11">
        <f t="shared" si="12"/>
        <v>1094</v>
      </c>
      <c r="AL9" s="11">
        <f t="shared" si="12"/>
        <v>1824</v>
      </c>
      <c r="AM9" s="11">
        <f t="shared" si="12"/>
        <v>2161</v>
      </c>
      <c r="AN9" s="11">
        <f t="shared" si="12"/>
        <v>1567</v>
      </c>
      <c r="AO9" s="11">
        <f t="shared" si="12"/>
        <v>212</v>
      </c>
      <c r="AP9" s="11">
        <f t="shared" si="12"/>
        <v>951</v>
      </c>
      <c r="AQ9" s="11">
        <f t="shared" si="12"/>
        <v>897</v>
      </c>
      <c r="AR9" s="11">
        <f t="shared" si="12"/>
        <v>1126</v>
      </c>
      <c r="AS9" s="11">
        <f t="shared" si="12"/>
        <v>443</v>
      </c>
      <c r="AT9" s="11">
        <f t="shared" si="12"/>
        <v>1009</v>
      </c>
      <c r="AU9" s="11">
        <f t="shared" si="12"/>
        <v>1073</v>
      </c>
      <c r="AV9" s="11">
        <f t="shared" si="12"/>
        <v>1843</v>
      </c>
      <c r="AW9" s="11">
        <f t="shared" si="12"/>
        <v>1403</v>
      </c>
      <c r="AX9" s="11">
        <f t="shared" si="12"/>
        <v>1577</v>
      </c>
      <c r="AY9" s="11">
        <f t="shared" si="12"/>
        <v>246</v>
      </c>
      <c r="AZ9" s="11">
        <f t="shared" si="12"/>
        <v>1001</v>
      </c>
      <c r="BA9" s="11">
        <f t="shared" si="12"/>
        <v>1566</v>
      </c>
      <c r="BB9" s="11">
        <f t="shared" si="12"/>
        <v>834</v>
      </c>
      <c r="BC9" s="11">
        <f t="shared" si="12"/>
        <v>996</v>
      </c>
      <c r="BD9" s="11">
        <f t="shared" si="12"/>
        <v>1710</v>
      </c>
      <c r="BE9" s="11">
        <f t="shared" si="12"/>
        <v>459</v>
      </c>
      <c r="BF9" s="11">
        <f t="shared" si="12"/>
        <v>1370</v>
      </c>
      <c r="BG9" s="11">
        <f t="shared" si="12"/>
        <v>768</v>
      </c>
      <c r="BH9" s="11">
        <f t="shared" si="12"/>
        <v>782</v>
      </c>
    </row>
    <row r="10" spans="1:60" ht="13.5" customHeight="1">
      <c r="A10" s="38">
        <v>44954</v>
      </c>
      <c r="B10" s="39" t="s">
        <v>65</v>
      </c>
      <c r="C10" s="40"/>
      <c r="D10" s="41" t="s">
        <v>35</v>
      </c>
      <c r="E10" s="42">
        <f t="shared" si="0"/>
        <v>1094</v>
      </c>
      <c r="F10" s="43">
        <v>0</v>
      </c>
      <c r="G10" s="43">
        <v>15</v>
      </c>
      <c r="H10" s="44">
        <f t="shared" si="1"/>
        <v>15</v>
      </c>
      <c r="I10" s="40"/>
      <c r="J10" s="45" t="s">
        <v>43</v>
      </c>
      <c r="K10" s="42">
        <f t="shared" si="2"/>
        <v>1009</v>
      </c>
      <c r="L10" s="46">
        <v>0</v>
      </c>
      <c r="M10" s="46">
        <v>9</v>
      </c>
      <c r="N10" s="44">
        <f t="shared" si="3"/>
        <v>9</v>
      </c>
      <c r="O10" s="40"/>
      <c r="P10" s="39" t="s">
        <v>66</v>
      </c>
      <c r="Q10" s="40"/>
      <c r="R10">
        <f>MIN(Rules!$E$2,(MAX(H10/N10,N10/H10)))</f>
        <v>1.6666666666666667</v>
      </c>
      <c r="S10">
        <f>VLOOKUP(B10,Rules!A:B,2,FALSE)</f>
        <v>45</v>
      </c>
      <c r="T10" s="40"/>
      <c r="U10" s="47">
        <f>1/(10^(-1*(E10+(IF(P10="Y",Rules!$I$2,0))-K10)/Rules!$E$12)+1)</f>
        <v>0.74691292142894317</v>
      </c>
      <c r="V10">
        <f t="shared" si="4"/>
        <v>19</v>
      </c>
      <c r="W10">
        <f t="shared" si="5"/>
        <v>-19</v>
      </c>
      <c r="Z10" s="48"/>
      <c r="AA10" s="11">
        <f t="shared" ref="AA10:BH10" si="13">IF($D10=AA$1,$E10+$V10,(IF($J10=AA$1,$K10+$W10,AA9)))</f>
        <v>940</v>
      </c>
      <c r="AB10" s="11">
        <f t="shared" si="13"/>
        <v>1702</v>
      </c>
      <c r="AC10" s="11">
        <f t="shared" si="13"/>
        <v>757</v>
      </c>
      <c r="AD10" s="11">
        <f t="shared" si="13"/>
        <v>1427</v>
      </c>
      <c r="AE10" s="11">
        <f t="shared" si="13"/>
        <v>1354</v>
      </c>
      <c r="AF10" s="11">
        <f t="shared" si="13"/>
        <v>1396</v>
      </c>
      <c r="AG10" s="11">
        <f t="shared" si="13"/>
        <v>1686</v>
      </c>
      <c r="AH10" s="11">
        <f t="shared" si="13"/>
        <v>1659</v>
      </c>
      <c r="AI10" s="11">
        <f t="shared" si="13"/>
        <v>1168</v>
      </c>
      <c r="AJ10" s="11">
        <f t="shared" si="13"/>
        <v>1919</v>
      </c>
      <c r="AK10" s="11">
        <f t="shared" si="13"/>
        <v>1113</v>
      </c>
      <c r="AL10" s="11">
        <f t="shared" si="13"/>
        <v>1824</v>
      </c>
      <c r="AM10" s="11">
        <f t="shared" si="13"/>
        <v>2161</v>
      </c>
      <c r="AN10" s="11">
        <f t="shared" si="13"/>
        <v>1567</v>
      </c>
      <c r="AO10" s="11">
        <f t="shared" si="13"/>
        <v>212</v>
      </c>
      <c r="AP10" s="11">
        <f t="shared" si="13"/>
        <v>951</v>
      </c>
      <c r="AQ10" s="11">
        <f t="shared" si="13"/>
        <v>897</v>
      </c>
      <c r="AR10" s="11">
        <f t="shared" si="13"/>
        <v>1126</v>
      </c>
      <c r="AS10" s="11">
        <f t="shared" si="13"/>
        <v>443</v>
      </c>
      <c r="AT10" s="11">
        <f t="shared" si="13"/>
        <v>990</v>
      </c>
      <c r="AU10" s="11">
        <f t="shared" si="13"/>
        <v>1073</v>
      </c>
      <c r="AV10" s="11">
        <f t="shared" si="13"/>
        <v>1843</v>
      </c>
      <c r="AW10" s="11">
        <f t="shared" si="13"/>
        <v>1403</v>
      </c>
      <c r="AX10" s="11">
        <f t="shared" si="13"/>
        <v>1577</v>
      </c>
      <c r="AY10" s="11">
        <f t="shared" si="13"/>
        <v>246</v>
      </c>
      <c r="AZ10" s="11">
        <f t="shared" si="13"/>
        <v>1001</v>
      </c>
      <c r="BA10" s="11">
        <f t="shared" si="13"/>
        <v>1566</v>
      </c>
      <c r="BB10" s="11">
        <f t="shared" si="13"/>
        <v>834</v>
      </c>
      <c r="BC10" s="11">
        <f t="shared" si="13"/>
        <v>996</v>
      </c>
      <c r="BD10" s="11">
        <f t="shared" si="13"/>
        <v>1710</v>
      </c>
      <c r="BE10" s="11">
        <f t="shared" si="13"/>
        <v>459</v>
      </c>
      <c r="BF10" s="11">
        <f t="shared" si="13"/>
        <v>1370</v>
      </c>
      <c r="BG10" s="11">
        <f t="shared" si="13"/>
        <v>768</v>
      </c>
      <c r="BH10" s="11">
        <f t="shared" si="13"/>
        <v>782</v>
      </c>
    </row>
    <row r="11" spans="1:60" ht="13.5" customHeight="1">
      <c r="A11" s="38">
        <v>44955</v>
      </c>
      <c r="B11" s="39" t="s">
        <v>65</v>
      </c>
      <c r="C11" s="40"/>
      <c r="D11" s="41" t="s">
        <v>25</v>
      </c>
      <c r="E11" s="42">
        <f t="shared" si="0"/>
        <v>1659</v>
      </c>
      <c r="F11" s="43">
        <v>0</v>
      </c>
      <c r="G11" s="43">
        <v>13</v>
      </c>
      <c r="H11" s="44">
        <f t="shared" si="1"/>
        <v>13</v>
      </c>
      <c r="I11" s="40"/>
      <c r="J11" s="45" t="s">
        <v>16</v>
      </c>
      <c r="K11" s="42">
        <f t="shared" si="2"/>
        <v>2161</v>
      </c>
      <c r="L11" s="46">
        <v>1</v>
      </c>
      <c r="M11" s="46">
        <v>9</v>
      </c>
      <c r="N11" s="44">
        <f t="shared" si="3"/>
        <v>12</v>
      </c>
      <c r="O11" s="40"/>
      <c r="P11" s="39" t="s">
        <v>66</v>
      </c>
      <c r="Q11" s="40"/>
      <c r="R11">
        <f>MIN(Rules!$E$2,(MAX(H11/N11,N11/H11)))</f>
        <v>1.0833333333333333</v>
      </c>
      <c r="S11">
        <f>VLOOKUP(B11,Rules!A:B,2,FALSE)</f>
        <v>45</v>
      </c>
      <c r="T11" s="40"/>
      <c r="U11" s="47">
        <f>1/(10^(-1*(E11+(IF(P11="Y",Rules!$I$2,0))-K11)/Rules!$E$12)+1)</f>
        <v>0.165064260786871</v>
      </c>
      <c r="V11">
        <f t="shared" si="4"/>
        <v>41</v>
      </c>
      <c r="W11">
        <f t="shared" si="5"/>
        <v>-41</v>
      </c>
      <c r="Z11" s="48"/>
      <c r="AA11" s="11">
        <f t="shared" ref="AA11:BH11" si="14">IF($D11=AA$1,$E11+$V11,(IF($J11=AA$1,$K11+$W11,AA10)))</f>
        <v>940</v>
      </c>
      <c r="AB11" s="11">
        <f t="shared" si="14"/>
        <v>1702</v>
      </c>
      <c r="AC11" s="11">
        <f t="shared" si="14"/>
        <v>757</v>
      </c>
      <c r="AD11" s="11">
        <f t="shared" si="14"/>
        <v>1427</v>
      </c>
      <c r="AE11" s="11">
        <f t="shared" si="14"/>
        <v>1354</v>
      </c>
      <c r="AF11" s="11">
        <f t="shared" si="14"/>
        <v>1396</v>
      </c>
      <c r="AG11" s="11">
        <f t="shared" si="14"/>
        <v>1686</v>
      </c>
      <c r="AH11" s="11">
        <f t="shared" si="14"/>
        <v>1700</v>
      </c>
      <c r="AI11" s="11">
        <f t="shared" si="14"/>
        <v>1168</v>
      </c>
      <c r="AJ11" s="11">
        <f t="shared" si="14"/>
        <v>1919</v>
      </c>
      <c r="AK11" s="11">
        <f t="shared" si="14"/>
        <v>1113</v>
      </c>
      <c r="AL11" s="11">
        <f t="shared" si="14"/>
        <v>1824</v>
      </c>
      <c r="AM11" s="11">
        <f t="shared" si="14"/>
        <v>2120</v>
      </c>
      <c r="AN11" s="11">
        <f t="shared" si="14"/>
        <v>1567</v>
      </c>
      <c r="AO11" s="11">
        <f t="shared" si="14"/>
        <v>212</v>
      </c>
      <c r="AP11" s="11">
        <f t="shared" si="14"/>
        <v>951</v>
      </c>
      <c r="AQ11" s="11">
        <f t="shared" si="14"/>
        <v>897</v>
      </c>
      <c r="AR11" s="11">
        <f t="shared" si="14"/>
        <v>1126</v>
      </c>
      <c r="AS11" s="11">
        <f t="shared" si="14"/>
        <v>443</v>
      </c>
      <c r="AT11" s="11">
        <f t="shared" si="14"/>
        <v>990</v>
      </c>
      <c r="AU11" s="11">
        <f t="shared" si="14"/>
        <v>1073</v>
      </c>
      <c r="AV11" s="11">
        <f t="shared" si="14"/>
        <v>1843</v>
      </c>
      <c r="AW11" s="11">
        <f t="shared" si="14"/>
        <v>1403</v>
      </c>
      <c r="AX11" s="11">
        <f t="shared" si="14"/>
        <v>1577</v>
      </c>
      <c r="AY11" s="11">
        <f t="shared" si="14"/>
        <v>246</v>
      </c>
      <c r="AZ11" s="11">
        <f t="shared" si="14"/>
        <v>1001</v>
      </c>
      <c r="BA11" s="11">
        <f t="shared" si="14"/>
        <v>1566</v>
      </c>
      <c r="BB11" s="11">
        <f t="shared" si="14"/>
        <v>834</v>
      </c>
      <c r="BC11" s="11">
        <f t="shared" si="14"/>
        <v>996</v>
      </c>
      <c r="BD11" s="11">
        <f t="shared" si="14"/>
        <v>1710</v>
      </c>
      <c r="BE11" s="11">
        <f t="shared" si="14"/>
        <v>459</v>
      </c>
      <c r="BF11" s="11">
        <f t="shared" si="14"/>
        <v>1370</v>
      </c>
      <c r="BG11" s="11">
        <f t="shared" si="14"/>
        <v>768</v>
      </c>
      <c r="BH11" s="11">
        <f t="shared" si="14"/>
        <v>782</v>
      </c>
    </row>
    <row r="12" spans="1:60" ht="13.5" customHeight="1">
      <c r="A12" s="38">
        <v>44955</v>
      </c>
      <c r="B12" s="39" t="s">
        <v>65</v>
      </c>
      <c r="C12" s="40"/>
      <c r="D12" s="41" t="s">
        <v>24</v>
      </c>
      <c r="E12" s="42">
        <f t="shared" si="0"/>
        <v>1566</v>
      </c>
      <c r="F12" s="43">
        <v>3</v>
      </c>
      <c r="G12" s="43">
        <v>11</v>
      </c>
      <c r="H12" s="44">
        <f t="shared" si="1"/>
        <v>20</v>
      </c>
      <c r="I12" s="40"/>
      <c r="J12" s="45" t="s">
        <v>22</v>
      </c>
      <c r="K12" s="42">
        <f t="shared" si="2"/>
        <v>1710</v>
      </c>
      <c r="L12" s="46">
        <v>1</v>
      </c>
      <c r="M12" s="46">
        <v>12</v>
      </c>
      <c r="N12" s="44">
        <f t="shared" si="3"/>
        <v>15</v>
      </c>
      <c r="O12" s="40"/>
      <c r="P12" s="39" t="s">
        <v>66</v>
      </c>
      <c r="Q12" s="40"/>
      <c r="R12">
        <f>MIN(Rules!$E$2,(MAX(H12/N12,N12/H12)))</f>
        <v>1.3333333333333333</v>
      </c>
      <c r="S12">
        <f>VLOOKUP(B12,Rules!A:B,2,FALSE)</f>
        <v>45</v>
      </c>
      <c r="T12" s="40"/>
      <c r="U12" s="47">
        <f>1/(10^(-1*(E12+(IF(P12="Y",Rules!$I$2,0))-K12)/Rules!$E$12)+1)</f>
        <v>0.50690731582195758</v>
      </c>
      <c r="V12">
        <f t="shared" si="4"/>
        <v>30</v>
      </c>
      <c r="W12">
        <f t="shared" si="5"/>
        <v>-30</v>
      </c>
      <c r="Z12" s="48"/>
      <c r="AA12" s="11">
        <f t="shared" ref="AA12:BH12" si="15">IF($D12=AA$1,$E12+$V12,(IF($J12=AA$1,$K12+$W12,AA11)))</f>
        <v>940</v>
      </c>
      <c r="AB12" s="11">
        <f t="shared" si="15"/>
        <v>1702</v>
      </c>
      <c r="AC12" s="11">
        <f t="shared" si="15"/>
        <v>757</v>
      </c>
      <c r="AD12" s="11">
        <f t="shared" si="15"/>
        <v>1427</v>
      </c>
      <c r="AE12" s="11">
        <f t="shared" si="15"/>
        <v>1354</v>
      </c>
      <c r="AF12" s="11">
        <f t="shared" si="15"/>
        <v>1396</v>
      </c>
      <c r="AG12" s="11">
        <f t="shared" si="15"/>
        <v>1686</v>
      </c>
      <c r="AH12" s="11">
        <f t="shared" si="15"/>
        <v>1700</v>
      </c>
      <c r="AI12" s="11">
        <f t="shared" si="15"/>
        <v>1168</v>
      </c>
      <c r="AJ12" s="11">
        <f t="shared" si="15"/>
        <v>1919</v>
      </c>
      <c r="AK12" s="11">
        <f t="shared" si="15"/>
        <v>1113</v>
      </c>
      <c r="AL12" s="11">
        <f t="shared" si="15"/>
        <v>1824</v>
      </c>
      <c r="AM12" s="11">
        <f t="shared" si="15"/>
        <v>2120</v>
      </c>
      <c r="AN12" s="11">
        <f t="shared" si="15"/>
        <v>1567</v>
      </c>
      <c r="AO12" s="11">
        <f t="shared" si="15"/>
        <v>212</v>
      </c>
      <c r="AP12" s="11">
        <f t="shared" si="15"/>
        <v>951</v>
      </c>
      <c r="AQ12" s="11">
        <f t="shared" si="15"/>
        <v>897</v>
      </c>
      <c r="AR12" s="11">
        <f t="shared" si="15"/>
        <v>1126</v>
      </c>
      <c r="AS12" s="11">
        <f t="shared" si="15"/>
        <v>443</v>
      </c>
      <c r="AT12" s="11">
        <f t="shared" si="15"/>
        <v>990</v>
      </c>
      <c r="AU12" s="11">
        <f t="shared" si="15"/>
        <v>1073</v>
      </c>
      <c r="AV12" s="11">
        <f t="shared" si="15"/>
        <v>1843</v>
      </c>
      <c r="AW12" s="11">
        <f t="shared" si="15"/>
        <v>1403</v>
      </c>
      <c r="AX12" s="11">
        <f t="shared" si="15"/>
        <v>1577</v>
      </c>
      <c r="AY12" s="11">
        <f t="shared" si="15"/>
        <v>246</v>
      </c>
      <c r="AZ12" s="11">
        <f t="shared" si="15"/>
        <v>1001</v>
      </c>
      <c r="BA12" s="11">
        <f t="shared" si="15"/>
        <v>1596</v>
      </c>
      <c r="BB12" s="11">
        <f t="shared" si="15"/>
        <v>834</v>
      </c>
      <c r="BC12" s="11">
        <f t="shared" si="15"/>
        <v>996</v>
      </c>
      <c r="BD12" s="11">
        <f t="shared" si="15"/>
        <v>1680</v>
      </c>
      <c r="BE12" s="11">
        <f t="shared" si="15"/>
        <v>459</v>
      </c>
      <c r="BF12" s="11">
        <f t="shared" si="15"/>
        <v>1370</v>
      </c>
      <c r="BG12" s="11">
        <f t="shared" si="15"/>
        <v>768</v>
      </c>
      <c r="BH12" s="11">
        <f t="shared" si="15"/>
        <v>782</v>
      </c>
    </row>
    <row r="13" spans="1:60" ht="13.5" customHeight="1">
      <c r="A13" s="38">
        <v>44955</v>
      </c>
      <c r="B13" s="39" t="s">
        <v>65</v>
      </c>
      <c r="C13" s="40"/>
      <c r="D13" s="41" t="s">
        <v>33</v>
      </c>
      <c r="E13" s="42">
        <f t="shared" si="0"/>
        <v>1354</v>
      </c>
      <c r="F13" s="43">
        <v>0</v>
      </c>
      <c r="G13" s="43">
        <v>13</v>
      </c>
      <c r="H13" s="44">
        <f t="shared" si="1"/>
        <v>13</v>
      </c>
      <c r="I13" s="40"/>
      <c r="J13" s="45" t="s">
        <v>32</v>
      </c>
      <c r="K13" s="42">
        <f t="shared" si="2"/>
        <v>1073</v>
      </c>
      <c r="L13" s="46">
        <v>1</v>
      </c>
      <c r="M13" s="46">
        <v>9</v>
      </c>
      <c r="N13" s="44">
        <f t="shared" si="3"/>
        <v>12</v>
      </c>
      <c r="O13" s="40"/>
      <c r="P13" s="39" t="s">
        <v>66</v>
      </c>
      <c r="Q13" s="40"/>
      <c r="R13">
        <f>MIN(Rules!$E$2,(MAX(H13/N13,N13/H13)))</f>
        <v>1.0833333333333333</v>
      </c>
      <c r="S13">
        <f>VLOOKUP(B13,Rules!A:B,2,FALSE)</f>
        <v>45</v>
      </c>
      <c r="T13" s="40"/>
      <c r="U13" s="47">
        <f>1/(10^(-1*(E13+(IF(P13="Y",Rules!$I$2,0))-K13)/Rules!$E$12)+1)</f>
        <v>0.87919492665570165</v>
      </c>
      <c r="V13">
        <f t="shared" si="4"/>
        <v>6</v>
      </c>
      <c r="W13">
        <f t="shared" si="5"/>
        <v>-6</v>
      </c>
      <c r="Z13" s="48"/>
      <c r="AA13" s="11">
        <f t="shared" ref="AA13:BH13" si="16">IF($D13=AA$1,$E13+$V13,(IF($J13=AA$1,$K13+$W13,AA12)))</f>
        <v>940</v>
      </c>
      <c r="AB13" s="11">
        <f t="shared" si="16"/>
        <v>1702</v>
      </c>
      <c r="AC13" s="11">
        <f t="shared" si="16"/>
        <v>757</v>
      </c>
      <c r="AD13" s="11">
        <f t="shared" si="16"/>
        <v>1427</v>
      </c>
      <c r="AE13" s="11">
        <f t="shared" si="16"/>
        <v>1360</v>
      </c>
      <c r="AF13" s="11">
        <f t="shared" si="16"/>
        <v>1396</v>
      </c>
      <c r="AG13" s="11">
        <f t="shared" si="16"/>
        <v>1686</v>
      </c>
      <c r="AH13" s="11">
        <f t="shared" si="16"/>
        <v>1700</v>
      </c>
      <c r="AI13" s="11">
        <f t="shared" si="16"/>
        <v>1168</v>
      </c>
      <c r="AJ13" s="11">
        <f t="shared" si="16"/>
        <v>1919</v>
      </c>
      <c r="AK13" s="11">
        <f t="shared" si="16"/>
        <v>1113</v>
      </c>
      <c r="AL13" s="11">
        <f t="shared" si="16"/>
        <v>1824</v>
      </c>
      <c r="AM13" s="11">
        <f t="shared" si="16"/>
        <v>2120</v>
      </c>
      <c r="AN13" s="11">
        <f t="shared" si="16"/>
        <v>1567</v>
      </c>
      <c r="AO13" s="11">
        <f t="shared" si="16"/>
        <v>212</v>
      </c>
      <c r="AP13" s="11">
        <f t="shared" si="16"/>
        <v>951</v>
      </c>
      <c r="AQ13" s="11">
        <f t="shared" si="16"/>
        <v>897</v>
      </c>
      <c r="AR13" s="11">
        <f t="shared" si="16"/>
        <v>1126</v>
      </c>
      <c r="AS13" s="11">
        <f t="shared" si="16"/>
        <v>443</v>
      </c>
      <c r="AT13" s="11">
        <f t="shared" si="16"/>
        <v>990</v>
      </c>
      <c r="AU13" s="11">
        <f t="shared" si="16"/>
        <v>1067</v>
      </c>
      <c r="AV13" s="11">
        <f t="shared" si="16"/>
        <v>1843</v>
      </c>
      <c r="AW13" s="11">
        <f t="shared" si="16"/>
        <v>1403</v>
      </c>
      <c r="AX13" s="11">
        <f t="shared" si="16"/>
        <v>1577</v>
      </c>
      <c r="AY13" s="11">
        <f t="shared" si="16"/>
        <v>246</v>
      </c>
      <c r="AZ13" s="11">
        <f t="shared" si="16"/>
        <v>1001</v>
      </c>
      <c r="BA13" s="11">
        <f t="shared" si="16"/>
        <v>1596</v>
      </c>
      <c r="BB13" s="11">
        <f t="shared" si="16"/>
        <v>834</v>
      </c>
      <c r="BC13" s="11">
        <f t="shared" si="16"/>
        <v>996</v>
      </c>
      <c r="BD13" s="11">
        <f t="shared" si="16"/>
        <v>1680</v>
      </c>
      <c r="BE13" s="11">
        <f t="shared" si="16"/>
        <v>459</v>
      </c>
      <c r="BF13" s="11">
        <f t="shared" si="16"/>
        <v>1370</v>
      </c>
      <c r="BG13" s="11">
        <f t="shared" si="16"/>
        <v>768</v>
      </c>
      <c r="BH13" s="11">
        <f t="shared" si="16"/>
        <v>782</v>
      </c>
    </row>
    <row r="14" spans="1:60" ht="13.5" customHeight="1">
      <c r="A14" s="38">
        <v>44955</v>
      </c>
      <c r="B14" s="39" t="s">
        <v>65</v>
      </c>
      <c r="C14" s="40"/>
      <c r="D14" s="41" t="s">
        <v>26</v>
      </c>
      <c r="E14" s="42">
        <f t="shared" si="0"/>
        <v>1396</v>
      </c>
      <c r="F14" s="43">
        <v>0</v>
      </c>
      <c r="G14" s="43">
        <v>19</v>
      </c>
      <c r="H14" s="44">
        <f t="shared" si="1"/>
        <v>19</v>
      </c>
      <c r="I14" s="40"/>
      <c r="J14" s="45" t="s">
        <v>27</v>
      </c>
      <c r="K14" s="42">
        <f t="shared" si="2"/>
        <v>1403</v>
      </c>
      <c r="L14" s="46">
        <v>3</v>
      </c>
      <c r="M14" s="46">
        <v>14</v>
      </c>
      <c r="N14" s="44">
        <f t="shared" si="3"/>
        <v>23</v>
      </c>
      <c r="O14" s="40"/>
      <c r="P14" s="39" t="s">
        <v>66</v>
      </c>
      <c r="Q14" s="40"/>
      <c r="R14">
        <f>MIN(Rules!$E$2,(MAX(H14/N14,N14/H14)))</f>
        <v>1.2105263157894737</v>
      </c>
      <c r="S14">
        <f>VLOOKUP(B14,Rules!A:B,2,FALSE)</f>
        <v>45</v>
      </c>
      <c r="T14" s="40"/>
      <c r="U14" s="47">
        <f>1/(10^(-1*(E14+(IF(P14="Y",Rules!$I$2,0))-K14)/Rules!$E$12)+1)</f>
        <v>0.65893219439102557</v>
      </c>
      <c r="V14">
        <f t="shared" si="4"/>
        <v>-36</v>
      </c>
      <c r="W14">
        <f t="shared" si="5"/>
        <v>36</v>
      </c>
      <c r="Z14" s="48"/>
      <c r="AA14" s="11">
        <f t="shared" ref="AA14:BH14" si="17">IF($D14=AA$1,$E14+$V14,(IF($J14=AA$1,$K14+$W14,AA13)))</f>
        <v>940</v>
      </c>
      <c r="AB14" s="11">
        <f t="shared" si="17"/>
        <v>1702</v>
      </c>
      <c r="AC14" s="11">
        <f t="shared" si="17"/>
        <v>757</v>
      </c>
      <c r="AD14" s="11">
        <f t="shared" si="17"/>
        <v>1427</v>
      </c>
      <c r="AE14" s="11">
        <f t="shared" si="17"/>
        <v>1360</v>
      </c>
      <c r="AF14" s="11">
        <f t="shared" si="17"/>
        <v>1360</v>
      </c>
      <c r="AG14" s="11">
        <f t="shared" si="17"/>
        <v>1686</v>
      </c>
      <c r="AH14" s="11">
        <f t="shared" si="17"/>
        <v>1700</v>
      </c>
      <c r="AI14" s="11">
        <f t="shared" si="17"/>
        <v>1168</v>
      </c>
      <c r="AJ14" s="11">
        <f t="shared" si="17"/>
        <v>1919</v>
      </c>
      <c r="AK14" s="11">
        <f t="shared" si="17"/>
        <v>1113</v>
      </c>
      <c r="AL14" s="11">
        <f t="shared" si="17"/>
        <v>1824</v>
      </c>
      <c r="AM14" s="11">
        <f t="shared" si="17"/>
        <v>2120</v>
      </c>
      <c r="AN14" s="11">
        <f t="shared" si="17"/>
        <v>1567</v>
      </c>
      <c r="AO14" s="11">
        <f t="shared" si="17"/>
        <v>212</v>
      </c>
      <c r="AP14" s="11">
        <f t="shared" si="17"/>
        <v>951</v>
      </c>
      <c r="AQ14" s="11">
        <f t="shared" si="17"/>
        <v>897</v>
      </c>
      <c r="AR14" s="11">
        <f t="shared" si="17"/>
        <v>1126</v>
      </c>
      <c r="AS14" s="11">
        <f t="shared" si="17"/>
        <v>443</v>
      </c>
      <c r="AT14" s="11">
        <f t="shared" si="17"/>
        <v>990</v>
      </c>
      <c r="AU14" s="11">
        <f t="shared" si="17"/>
        <v>1067</v>
      </c>
      <c r="AV14" s="11">
        <f t="shared" si="17"/>
        <v>1843</v>
      </c>
      <c r="AW14" s="11">
        <f t="shared" si="17"/>
        <v>1439</v>
      </c>
      <c r="AX14" s="11">
        <f t="shared" si="17"/>
        <v>1577</v>
      </c>
      <c r="AY14" s="11">
        <f t="shared" si="17"/>
        <v>246</v>
      </c>
      <c r="AZ14" s="11">
        <f t="shared" si="17"/>
        <v>1001</v>
      </c>
      <c r="BA14" s="11">
        <f t="shared" si="17"/>
        <v>1596</v>
      </c>
      <c r="BB14" s="11">
        <f t="shared" si="17"/>
        <v>834</v>
      </c>
      <c r="BC14" s="11">
        <f t="shared" si="17"/>
        <v>996</v>
      </c>
      <c r="BD14" s="11">
        <f t="shared" si="17"/>
        <v>1680</v>
      </c>
      <c r="BE14" s="11">
        <f t="shared" si="17"/>
        <v>459</v>
      </c>
      <c r="BF14" s="11">
        <f t="shared" si="17"/>
        <v>1370</v>
      </c>
      <c r="BG14" s="11">
        <f t="shared" si="17"/>
        <v>768</v>
      </c>
      <c r="BH14" s="11">
        <f t="shared" si="17"/>
        <v>782</v>
      </c>
    </row>
    <row r="15" spans="1:60" ht="13.5" customHeight="1">
      <c r="A15" s="38">
        <v>44955</v>
      </c>
      <c r="B15" s="39" t="s">
        <v>65</v>
      </c>
      <c r="C15" s="40"/>
      <c r="D15" s="41" t="s">
        <v>31</v>
      </c>
      <c r="E15" s="42">
        <f t="shared" si="0"/>
        <v>1370</v>
      </c>
      <c r="F15" s="43">
        <v>1</v>
      </c>
      <c r="G15" s="43">
        <v>6</v>
      </c>
      <c r="H15" s="44">
        <f t="shared" si="1"/>
        <v>9</v>
      </c>
      <c r="I15" s="40"/>
      <c r="J15" s="45" t="s">
        <v>29</v>
      </c>
      <c r="K15" s="42">
        <f t="shared" si="2"/>
        <v>1427</v>
      </c>
      <c r="L15" s="46">
        <v>0</v>
      </c>
      <c r="M15" s="46">
        <v>12</v>
      </c>
      <c r="N15" s="44">
        <f t="shared" si="3"/>
        <v>12</v>
      </c>
      <c r="O15" s="40"/>
      <c r="P15" s="39" t="s">
        <v>66</v>
      </c>
      <c r="Q15" s="40"/>
      <c r="R15">
        <f>MIN(Rules!$E$2,(MAX(H15/N15,N15/H15)))</f>
        <v>1.3333333333333333</v>
      </c>
      <c r="S15">
        <f>VLOOKUP(B15,Rules!A:B,2,FALSE)</f>
        <v>45</v>
      </c>
      <c r="T15" s="40"/>
      <c r="U15" s="47">
        <f>1/(10^(-1*(E15+(IF(P15="Y",Rules!$I$2,0))-K15)/Rules!$E$12)+1)</f>
        <v>0.60546307123075649</v>
      </c>
      <c r="V15">
        <f t="shared" si="4"/>
        <v>-36</v>
      </c>
      <c r="W15">
        <f t="shared" si="5"/>
        <v>36</v>
      </c>
      <c r="Z15" s="48"/>
      <c r="AA15" s="11">
        <f t="shared" ref="AA15:BH15" si="18">IF($D15=AA$1,$E15+$V15,(IF($J15=AA$1,$K15+$W15,AA14)))</f>
        <v>940</v>
      </c>
      <c r="AB15" s="11">
        <f t="shared" si="18"/>
        <v>1702</v>
      </c>
      <c r="AC15" s="11">
        <f t="shared" si="18"/>
        <v>757</v>
      </c>
      <c r="AD15" s="11">
        <f t="shared" si="18"/>
        <v>1463</v>
      </c>
      <c r="AE15" s="11">
        <f t="shared" si="18"/>
        <v>1360</v>
      </c>
      <c r="AF15" s="11">
        <f t="shared" si="18"/>
        <v>1360</v>
      </c>
      <c r="AG15" s="11">
        <f t="shared" si="18"/>
        <v>1686</v>
      </c>
      <c r="AH15" s="11">
        <f t="shared" si="18"/>
        <v>1700</v>
      </c>
      <c r="AI15" s="11">
        <f t="shared" si="18"/>
        <v>1168</v>
      </c>
      <c r="AJ15" s="11">
        <f t="shared" si="18"/>
        <v>1919</v>
      </c>
      <c r="AK15" s="11">
        <f t="shared" si="18"/>
        <v>1113</v>
      </c>
      <c r="AL15" s="11">
        <f t="shared" si="18"/>
        <v>1824</v>
      </c>
      <c r="AM15" s="11">
        <f t="shared" si="18"/>
        <v>2120</v>
      </c>
      <c r="AN15" s="11">
        <f t="shared" si="18"/>
        <v>1567</v>
      </c>
      <c r="AO15" s="11">
        <f t="shared" si="18"/>
        <v>212</v>
      </c>
      <c r="AP15" s="11">
        <f t="shared" si="18"/>
        <v>951</v>
      </c>
      <c r="AQ15" s="11">
        <f t="shared" si="18"/>
        <v>897</v>
      </c>
      <c r="AR15" s="11">
        <f t="shared" si="18"/>
        <v>1126</v>
      </c>
      <c r="AS15" s="11">
        <f t="shared" si="18"/>
        <v>443</v>
      </c>
      <c r="AT15" s="11">
        <f t="shared" si="18"/>
        <v>990</v>
      </c>
      <c r="AU15" s="11">
        <f t="shared" si="18"/>
        <v>1067</v>
      </c>
      <c r="AV15" s="11">
        <f t="shared" si="18"/>
        <v>1843</v>
      </c>
      <c r="AW15" s="11">
        <f t="shared" si="18"/>
        <v>1439</v>
      </c>
      <c r="AX15" s="11">
        <f t="shared" si="18"/>
        <v>1577</v>
      </c>
      <c r="AY15" s="11">
        <f t="shared" si="18"/>
        <v>246</v>
      </c>
      <c r="AZ15" s="11">
        <f t="shared" si="18"/>
        <v>1001</v>
      </c>
      <c r="BA15" s="11">
        <f t="shared" si="18"/>
        <v>1596</v>
      </c>
      <c r="BB15" s="11">
        <f t="shared" si="18"/>
        <v>834</v>
      </c>
      <c r="BC15" s="11">
        <f t="shared" si="18"/>
        <v>996</v>
      </c>
      <c r="BD15" s="11">
        <f t="shared" si="18"/>
        <v>1680</v>
      </c>
      <c r="BE15" s="11">
        <f t="shared" si="18"/>
        <v>459</v>
      </c>
      <c r="BF15" s="11">
        <f t="shared" si="18"/>
        <v>1334</v>
      </c>
      <c r="BG15" s="11">
        <f t="shared" si="18"/>
        <v>768</v>
      </c>
      <c r="BH15" s="11">
        <f t="shared" si="18"/>
        <v>782</v>
      </c>
    </row>
    <row r="16" spans="1:60" ht="13.5" customHeight="1">
      <c r="A16" s="38">
        <v>44955</v>
      </c>
      <c r="B16" s="39" t="s">
        <v>65</v>
      </c>
      <c r="C16" s="40"/>
      <c r="D16" s="41" t="s">
        <v>34</v>
      </c>
      <c r="E16" s="42">
        <f t="shared" si="0"/>
        <v>940</v>
      </c>
      <c r="F16" s="43">
        <v>0</v>
      </c>
      <c r="G16" s="43">
        <v>12</v>
      </c>
      <c r="H16" s="44">
        <f t="shared" si="1"/>
        <v>12</v>
      </c>
      <c r="I16" s="40"/>
      <c r="J16" s="45" t="s">
        <v>38</v>
      </c>
      <c r="K16" s="42">
        <f t="shared" si="2"/>
        <v>1001</v>
      </c>
      <c r="L16" s="46">
        <v>2</v>
      </c>
      <c r="M16" s="46">
        <v>12</v>
      </c>
      <c r="N16" s="44">
        <f t="shared" si="3"/>
        <v>18</v>
      </c>
      <c r="O16" s="40"/>
      <c r="P16" s="39" t="s">
        <v>66</v>
      </c>
      <c r="Q16" s="40"/>
      <c r="R16">
        <f>MIN(Rules!$E$2,(MAX(H16/N16,N16/H16)))</f>
        <v>1.5</v>
      </c>
      <c r="S16">
        <f>VLOOKUP(B16,Rules!A:B,2,FALSE)</f>
        <v>45</v>
      </c>
      <c r="T16" s="40"/>
      <c r="U16" s="47">
        <f>1/(10^(-1*(E16+(IF(P16="Y",Rules!$I$2,0))-K16)/Rules!$E$12)+1)</f>
        <v>0.60105434414126879</v>
      </c>
      <c r="V16">
        <f t="shared" si="4"/>
        <v>-41</v>
      </c>
      <c r="W16">
        <f t="shared" si="5"/>
        <v>41</v>
      </c>
      <c r="Z16" s="48"/>
      <c r="AA16" s="11">
        <f t="shared" ref="AA16:BH16" si="19">IF($D16=AA$1,$E16+$V16,(IF($J16=AA$1,$K16+$W16,AA15)))</f>
        <v>899</v>
      </c>
      <c r="AB16" s="11">
        <f t="shared" si="19"/>
        <v>1702</v>
      </c>
      <c r="AC16" s="11">
        <f t="shared" si="19"/>
        <v>757</v>
      </c>
      <c r="AD16" s="11">
        <f t="shared" si="19"/>
        <v>1463</v>
      </c>
      <c r="AE16" s="11">
        <f t="shared" si="19"/>
        <v>1360</v>
      </c>
      <c r="AF16" s="11">
        <f t="shared" si="19"/>
        <v>1360</v>
      </c>
      <c r="AG16" s="11">
        <f t="shared" si="19"/>
        <v>1686</v>
      </c>
      <c r="AH16" s="11">
        <f t="shared" si="19"/>
        <v>1700</v>
      </c>
      <c r="AI16" s="11">
        <f t="shared" si="19"/>
        <v>1168</v>
      </c>
      <c r="AJ16" s="11">
        <f t="shared" si="19"/>
        <v>1919</v>
      </c>
      <c r="AK16" s="11">
        <f t="shared" si="19"/>
        <v>1113</v>
      </c>
      <c r="AL16" s="11">
        <f t="shared" si="19"/>
        <v>1824</v>
      </c>
      <c r="AM16" s="11">
        <f t="shared" si="19"/>
        <v>2120</v>
      </c>
      <c r="AN16" s="11">
        <f t="shared" si="19"/>
        <v>1567</v>
      </c>
      <c r="AO16" s="11">
        <f t="shared" si="19"/>
        <v>212</v>
      </c>
      <c r="AP16" s="11">
        <f t="shared" si="19"/>
        <v>951</v>
      </c>
      <c r="AQ16" s="11">
        <f t="shared" si="19"/>
        <v>897</v>
      </c>
      <c r="AR16" s="11">
        <f t="shared" si="19"/>
        <v>1126</v>
      </c>
      <c r="AS16" s="11">
        <f t="shared" si="19"/>
        <v>443</v>
      </c>
      <c r="AT16" s="11">
        <f t="shared" si="19"/>
        <v>990</v>
      </c>
      <c r="AU16" s="11">
        <f t="shared" si="19"/>
        <v>1067</v>
      </c>
      <c r="AV16" s="11">
        <f t="shared" si="19"/>
        <v>1843</v>
      </c>
      <c r="AW16" s="11">
        <f t="shared" si="19"/>
        <v>1439</v>
      </c>
      <c r="AX16" s="11">
        <f t="shared" si="19"/>
        <v>1577</v>
      </c>
      <c r="AY16" s="11">
        <f t="shared" si="19"/>
        <v>246</v>
      </c>
      <c r="AZ16" s="11">
        <f t="shared" si="19"/>
        <v>1042</v>
      </c>
      <c r="BA16" s="11">
        <f t="shared" si="19"/>
        <v>1596</v>
      </c>
      <c r="BB16" s="11">
        <f t="shared" si="19"/>
        <v>834</v>
      </c>
      <c r="BC16" s="11">
        <f t="shared" si="19"/>
        <v>996</v>
      </c>
      <c r="BD16" s="11">
        <f t="shared" si="19"/>
        <v>1680</v>
      </c>
      <c r="BE16" s="11">
        <f t="shared" si="19"/>
        <v>459</v>
      </c>
      <c r="BF16" s="11">
        <f t="shared" si="19"/>
        <v>1334</v>
      </c>
      <c r="BG16" s="11">
        <f t="shared" si="19"/>
        <v>768</v>
      </c>
      <c r="BH16" s="11">
        <f t="shared" si="19"/>
        <v>782</v>
      </c>
    </row>
    <row r="17" spans="1:60" ht="13.5" customHeight="1">
      <c r="A17" s="38">
        <v>44955</v>
      </c>
      <c r="B17" s="39" t="s">
        <v>65</v>
      </c>
      <c r="C17" s="40"/>
      <c r="D17" s="41" t="s">
        <v>37</v>
      </c>
      <c r="E17" s="42">
        <f t="shared" si="0"/>
        <v>834</v>
      </c>
      <c r="F17" s="43">
        <v>0</v>
      </c>
      <c r="G17" s="43">
        <v>11</v>
      </c>
      <c r="H17" s="44">
        <f t="shared" si="1"/>
        <v>11</v>
      </c>
      <c r="I17" s="40"/>
      <c r="J17" s="45" t="s">
        <v>36</v>
      </c>
      <c r="K17" s="42">
        <f t="shared" si="2"/>
        <v>951</v>
      </c>
      <c r="L17" s="46">
        <v>2</v>
      </c>
      <c r="M17" s="46">
        <v>11</v>
      </c>
      <c r="N17" s="44">
        <f t="shared" si="3"/>
        <v>17</v>
      </c>
      <c r="O17" s="40"/>
      <c r="P17" s="39" t="s">
        <v>66</v>
      </c>
      <c r="Q17" s="40"/>
      <c r="R17">
        <f>MIN(Rules!$E$2,(MAX(H17/N17,N17/H17)))</f>
        <v>1.5454545454545454</v>
      </c>
      <c r="S17">
        <f>VLOOKUP(B17,Rules!A:B,2,FALSE)</f>
        <v>45</v>
      </c>
      <c r="T17" s="40"/>
      <c r="U17" s="47">
        <f>1/(10^(-1*(E17+(IF(P17="Y",Rules!$I$2,0))-K17)/Rules!$E$12)+1)</f>
        <v>0.53791970226780161</v>
      </c>
      <c r="V17">
        <f t="shared" si="4"/>
        <v>-37</v>
      </c>
      <c r="W17">
        <f t="shared" si="5"/>
        <v>37</v>
      </c>
      <c r="Z17" s="48"/>
      <c r="AA17" s="11">
        <f t="shared" ref="AA17:BH17" si="20">IF($D17=AA$1,$E17+$V17,(IF($J17=AA$1,$K17+$W17,AA16)))</f>
        <v>899</v>
      </c>
      <c r="AB17" s="11">
        <f t="shared" si="20"/>
        <v>1702</v>
      </c>
      <c r="AC17" s="11">
        <f t="shared" si="20"/>
        <v>757</v>
      </c>
      <c r="AD17" s="11">
        <f t="shared" si="20"/>
        <v>1463</v>
      </c>
      <c r="AE17" s="11">
        <f t="shared" si="20"/>
        <v>1360</v>
      </c>
      <c r="AF17" s="11">
        <f t="shared" si="20"/>
        <v>1360</v>
      </c>
      <c r="AG17" s="11">
        <f t="shared" si="20"/>
        <v>1686</v>
      </c>
      <c r="AH17" s="11">
        <f t="shared" si="20"/>
        <v>1700</v>
      </c>
      <c r="AI17" s="11">
        <f t="shared" si="20"/>
        <v>1168</v>
      </c>
      <c r="AJ17" s="11">
        <f t="shared" si="20"/>
        <v>1919</v>
      </c>
      <c r="AK17" s="11">
        <f t="shared" si="20"/>
        <v>1113</v>
      </c>
      <c r="AL17" s="11">
        <f t="shared" si="20"/>
        <v>1824</v>
      </c>
      <c r="AM17" s="11">
        <f t="shared" si="20"/>
        <v>2120</v>
      </c>
      <c r="AN17" s="11">
        <f t="shared" si="20"/>
        <v>1567</v>
      </c>
      <c r="AO17" s="11">
        <f t="shared" si="20"/>
        <v>212</v>
      </c>
      <c r="AP17" s="11">
        <f t="shared" si="20"/>
        <v>988</v>
      </c>
      <c r="AQ17" s="11">
        <f t="shared" si="20"/>
        <v>897</v>
      </c>
      <c r="AR17" s="11">
        <f t="shared" si="20"/>
        <v>1126</v>
      </c>
      <c r="AS17" s="11">
        <f t="shared" si="20"/>
        <v>443</v>
      </c>
      <c r="AT17" s="11">
        <f t="shared" si="20"/>
        <v>990</v>
      </c>
      <c r="AU17" s="11">
        <f t="shared" si="20"/>
        <v>1067</v>
      </c>
      <c r="AV17" s="11">
        <f t="shared" si="20"/>
        <v>1843</v>
      </c>
      <c r="AW17" s="11">
        <f t="shared" si="20"/>
        <v>1439</v>
      </c>
      <c r="AX17" s="11">
        <f t="shared" si="20"/>
        <v>1577</v>
      </c>
      <c r="AY17" s="11">
        <f t="shared" si="20"/>
        <v>246</v>
      </c>
      <c r="AZ17" s="11">
        <f t="shared" si="20"/>
        <v>1042</v>
      </c>
      <c r="BA17" s="11">
        <f t="shared" si="20"/>
        <v>1596</v>
      </c>
      <c r="BB17" s="11">
        <f t="shared" si="20"/>
        <v>797</v>
      </c>
      <c r="BC17" s="11">
        <f t="shared" si="20"/>
        <v>996</v>
      </c>
      <c r="BD17" s="11">
        <f t="shared" si="20"/>
        <v>1680</v>
      </c>
      <c r="BE17" s="11">
        <f t="shared" si="20"/>
        <v>459</v>
      </c>
      <c r="BF17" s="11">
        <f t="shared" si="20"/>
        <v>1334</v>
      </c>
      <c r="BG17" s="11">
        <f t="shared" si="20"/>
        <v>768</v>
      </c>
      <c r="BH17" s="11">
        <f t="shared" si="20"/>
        <v>782</v>
      </c>
    </row>
    <row r="18" spans="1:60" ht="13.5" customHeight="1">
      <c r="A18" s="38">
        <v>44955</v>
      </c>
      <c r="B18" s="39" t="s">
        <v>65</v>
      </c>
      <c r="C18" s="40"/>
      <c r="D18" s="41" t="s">
        <v>45</v>
      </c>
      <c r="E18" s="42">
        <f t="shared" si="0"/>
        <v>897</v>
      </c>
      <c r="F18" s="43">
        <v>3</v>
      </c>
      <c r="G18" s="43">
        <v>8</v>
      </c>
      <c r="H18" s="44">
        <f t="shared" si="1"/>
        <v>17</v>
      </c>
      <c r="I18" s="40"/>
      <c r="J18" s="45" t="s">
        <v>46</v>
      </c>
      <c r="K18" s="42">
        <f t="shared" si="2"/>
        <v>459</v>
      </c>
      <c r="L18" s="46">
        <v>0</v>
      </c>
      <c r="M18" s="46">
        <v>11</v>
      </c>
      <c r="N18" s="44">
        <f t="shared" si="3"/>
        <v>11</v>
      </c>
      <c r="O18" s="40"/>
      <c r="P18" s="39" t="s">
        <v>66</v>
      </c>
      <c r="Q18" s="40"/>
      <c r="R18">
        <f>MIN(Rules!$E$2,(MAX(H18/N18,N18/H18)))</f>
        <v>1.5454545454545454</v>
      </c>
      <c r="S18">
        <f>VLOOKUP(B18,Rules!A:B,2,FALSE)</f>
        <v>45</v>
      </c>
      <c r="T18" s="40"/>
      <c r="U18" s="47">
        <f>1/(10^(-1*(E18+(IF(P18="Y",Rules!$I$2,0))-K18)/Rules!$E$12)+1)</f>
        <v>0.93748768646131764</v>
      </c>
      <c r="V18">
        <f t="shared" si="4"/>
        <v>4</v>
      </c>
      <c r="W18">
        <f t="shared" si="5"/>
        <v>-4</v>
      </c>
      <c r="Z18" s="48"/>
      <c r="AA18" s="11">
        <f t="shared" ref="AA18:BH18" si="21">IF($D18=AA$1,$E18+$V18,(IF($J18=AA$1,$K18+$W18,AA17)))</f>
        <v>899</v>
      </c>
      <c r="AB18" s="11">
        <f t="shared" si="21"/>
        <v>1702</v>
      </c>
      <c r="AC18" s="11">
        <f t="shared" si="21"/>
        <v>757</v>
      </c>
      <c r="AD18" s="11">
        <f t="shared" si="21"/>
        <v>1463</v>
      </c>
      <c r="AE18" s="11">
        <f t="shared" si="21"/>
        <v>1360</v>
      </c>
      <c r="AF18" s="11">
        <f t="shared" si="21"/>
        <v>1360</v>
      </c>
      <c r="AG18" s="11">
        <f t="shared" si="21"/>
        <v>1686</v>
      </c>
      <c r="AH18" s="11">
        <f t="shared" si="21"/>
        <v>1700</v>
      </c>
      <c r="AI18" s="11">
        <f t="shared" si="21"/>
        <v>1168</v>
      </c>
      <c r="AJ18" s="11">
        <f t="shared" si="21"/>
        <v>1919</v>
      </c>
      <c r="AK18" s="11">
        <f t="shared" si="21"/>
        <v>1113</v>
      </c>
      <c r="AL18" s="11">
        <f t="shared" si="21"/>
        <v>1824</v>
      </c>
      <c r="AM18" s="11">
        <f t="shared" si="21"/>
        <v>2120</v>
      </c>
      <c r="AN18" s="11">
        <f t="shared" si="21"/>
        <v>1567</v>
      </c>
      <c r="AO18" s="11">
        <f t="shared" si="21"/>
        <v>212</v>
      </c>
      <c r="AP18" s="11">
        <f t="shared" si="21"/>
        <v>988</v>
      </c>
      <c r="AQ18" s="11">
        <f t="shared" si="21"/>
        <v>901</v>
      </c>
      <c r="AR18" s="11">
        <f t="shared" si="21"/>
        <v>1126</v>
      </c>
      <c r="AS18" s="11">
        <f t="shared" si="21"/>
        <v>443</v>
      </c>
      <c r="AT18" s="11">
        <f t="shared" si="21"/>
        <v>990</v>
      </c>
      <c r="AU18" s="11">
        <f t="shared" si="21"/>
        <v>1067</v>
      </c>
      <c r="AV18" s="11">
        <f t="shared" si="21"/>
        <v>1843</v>
      </c>
      <c r="AW18" s="11">
        <f t="shared" si="21"/>
        <v>1439</v>
      </c>
      <c r="AX18" s="11">
        <f t="shared" si="21"/>
        <v>1577</v>
      </c>
      <c r="AY18" s="11">
        <f t="shared" si="21"/>
        <v>246</v>
      </c>
      <c r="AZ18" s="11">
        <f t="shared" si="21"/>
        <v>1042</v>
      </c>
      <c r="BA18" s="11">
        <f t="shared" si="21"/>
        <v>1596</v>
      </c>
      <c r="BB18" s="11">
        <f t="shared" si="21"/>
        <v>797</v>
      </c>
      <c r="BC18" s="11">
        <f t="shared" si="21"/>
        <v>996</v>
      </c>
      <c r="BD18" s="11">
        <f t="shared" si="21"/>
        <v>1680</v>
      </c>
      <c r="BE18" s="11">
        <f t="shared" si="21"/>
        <v>455</v>
      </c>
      <c r="BF18" s="11">
        <f t="shared" si="21"/>
        <v>1334</v>
      </c>
      <c r="BG18" s="11">
        <f t="shared" si="21"/>
        <v>768</v>
      </c>
      <c r="BH18" s="11">
        <f t="shared" si="21"/>
        <v>782</v>
      </c>
    </row>
    <row r="19" spans="1:60" ht="13.5" customHeight="1">
      <c r="A19" s="38">
        <v>44961</v>
      </c>
      <c r="B19" s="39" t="s">
        <v>65</v>
      </c>
      <c r="C19" s="40"/>
      <c r="D19" s="41" t="s">
        <v>30</v>
      </c>
      <c r="E19" s="42">
        <f t="shared" si="0"/>
        <v>1168</v>
      </c>
      <c r="F19" s="43">
        <v>2</v>
      </c>
      <c r="G19" s="43">
        <v>18</v>
      </c>
      <c r="H19" s="44">
        <f t="shared" si="1"/>
        <v>24</v>
      </c>
      <c r="I19" s="40"/>
      <c r="J19" s="45" t="s">
        <v>34</v>
      </c>
      <c r="K19" s="42">
        <f t="shared" si="2"/>
        <v>899</v>
      </c>
      <c r="L19" s="46">
        <v>2</v>
      </c>
      <c r="M19" s="46">
        <v>17</v>
      </c>
      <c r="N19" s="44">
        <f t="shared" si="3"/>
        <v>23</v>
      </c>
      <c r="O19" s="40"/>
      <c r="P19" s="39" t="s">
        <v>66</v>
      </c>
      <c r="Q19" s="40"/>
      <c r="R19">
        <f>MIN(Rules!$E$2,(MAX(H19/N19,N19/H19)))</f>
        <v>1.0434782608695652</v>
      </c>
      <c r="S19">
        <f>VLOOKUP(B19,Rules!A:B,2,FALSE)</f>
        <v>45</v>
      </c>
      <c r="T19" s="40"/>
      <c r="U19" s="47">
        <f>1/(10^(-1*(E19+(IF(P19="Y",Rules!$I$2,0))-K19)/Rules!$E$12)+1)</f>
        <v>0.873201408956088</v>
      </c>
      <c r="V19">
        <f t="shared" si="4"/>
        <v>6</v>
      </c>
      <c r="W19">
        <f t="shared" si="5"/>
        <v>-6</v>
      </c>
      <c r="Z19" s="48"/>
      <c r="AA19" s="11">
        <f t="shared" ref="AA19:BH19" si="22">IF($D19=AA$1,$E19+$V19,(IF($J19=AA$1,$K19+$W19,AA18)))</f>
        <v>893</v>
      </c>
      <c r="AB19" s="11">
        <f t="shared" si="22"/>
        <v>1702</v>
      </c>
      <c r="AC19" s="11">
        <f t="shared" si="22"/>
        <v>757</v>
      </c>
      <c r="AD19" s="11">
        <f t="shared" si="22"/>
        <v>1463</v>
      </c>
      <c r="AE19" s="11">
        <f t="shared" si="22"/>
        <v>1360</v>
      </c>
      <c r="AF19" s="11">
        <f t="shared" si="22"/>
        <v>1360</v>
      </c>
      <c r="AG19" s="11">
        <f t="shared" si="22"/>
        <v>1686</v>
      </c>
      <c r="AH19" s="11">
        <f t="shared" si="22"/>
        <v>1700</v>
      </c>
      <c r="AI19" s="11">
        <f t="shared" si="22"/>
        <v>1174</v>
      </c>
      <c r="AJ19" s="11">
        <f t="shared" si="22"/>
        <v>1919</v>
      </c>
      <c r="AK19" s="11">
        <f t="shared" si="22"/>
        <v>1113</v>
      </c>
      <c r="AL19" s="11">
        <f t="shared" si="22"/>
        <v>1824</v>
      </c>
      <c r="AM19" s="11">
        <f t="shared" si="22"/>
        <v>2120</v>
      </c>
      <c r="AN19" s="11">
        <f t="shared" si="22"/>
        <v>1567</v>
      </c>
      <c r="AO19" s="11">
        <f t="shared" si="22"/>
        <v>212</v>
      </c>
      <c r="AP19" s="11">
        <f t="shared" si="22"/>
        <v>988</v>
      </c>
      <c r="AQ19" s="11">
        <f t="shared" si="22"/>
        <v>901</v>
      </c>
      <c r="AR19" s="11">
        <f t="shared" si="22"/>
        <v>1126</v>
      </c>
      <c r="AS19" s="11">
        <f t="shared" si="22"/>
        <v>443</v>
      </c>
      <c r="AT19" s="11">
        <f t="shared" si="22"/>
        <v>990</v>
      </c>
      <c r="AU19" s="11">
        <f t="shared" si="22"/>
        <v>1067</v>
      </c>
      <c r="AV19" s="11">
        <f t="shared" si="22"/>
        <v>1843</v>
      </c>
      <c r="AW19" s="11">
        <f t="shared" si="22"/>
        <v>1439</v>
      </c>
      <c r="AX19" s="11">
        <f t="shared" si="22"/>
        <v>1577</v>
      </c>
      <c r="AY19" s="11">
        <f t="shared" si="22"/>
        <v>246</v>
      </c>
      <c r="AZ19" s="11">
        <f t="shared" si="22"/>
        <v>1042</v>
      </c>
      <c r="BA19" s="11">
        <f t="shared" si="22"/>
        <v>1596</v>
      </c>
      <c r="BB19" s="11">
        <f t="shared" si="22"/>
        <v>797</v>
      </c>
      <c r="BC19" s="11">
        <f t="shared" si="22"/>
        <v>996</v>
      </c>
      <c r="BD19" s="11">
        <f t="shared" si="22"/>
        <v>1680</v>
      </c>
      <c r="BE19" s="11">
        <f t="shared" si="22"/>
        <v>455</v>
      </c>
      <c r="BF19" s="11">
        <f t="shared" si="22"/>
        <v>1334</v>
      </c>
      <c r="BG19" s="11">
        <f t="shared" si="22"/>
        <v>768</v>
      </c>
      <c r="BH19" s="11">
        <f t="shared" si="22"/>
        <v>782</v>
      </c>
    </row>
    <row r="20" spans="1:60" ht="13.5" customHeight="1">
      <c r="A20" s="38">
        <v>44961</v>
      </c>
      <c r="B20" s="39" t="s">
        <v>65</v>
      </c>
      <c r="C20" s="40"/>
      <c r="D20" s="41" t="s">
        <v>46</v>
      </c>
      <c r="E20" s="42">
        <f t="shared" si="0"/>
        <v>455</v>
      </c>
      <c r="F20" s="43">
        <v>0</v>
      </c>
      <c r="G20" s="43">
        <v>10</v>
      </c>
      <c r="H20" s="44">
        <f t="shared" si="1"/>
        <v>10</v>
      </c>
      <c r="I20" s="40"/>
      <c r="J20" s="45" t="s">
        <v>44</v>
      </c>
      <c r="K20" s="42">
        <f t="shared" si="2"/>
        <v>757</v>
      </c>
      <c r="L20" s="46">
        <v>1</v>
      </c>
      <c r="M20" s="46">
        <v>11</v>
      </c>
      <c r="N20" s="44">
        <f t="shared" si="3"/>
        <v>14</v>
      </c>
      <c r="O20" s="40"/>
      <c r="P20" s="39" t="s">
        <v>66</v>
      </c>
      <c r="Q20" s="40"/>
      <c r="R20">
        <f>MIN(Rules!$E$2,(MAX(H20/N20,N20/H20)))</f>
        <v>1.4</v>
      </c>
      <c r="S20">
        <f>VLOOKUP(B20,Rules!A:B,2,FALSE)</f>
        <v>45</v>
      </c>
      <c r="T20" s="40"/>
      <c r="U20" s="47">
        <f>1/(10^(-1*(E20+(IF(P20="Y",Rules!$I$2,0))-K20)/Rules!$E$12)+1)</f>
        <v>0.33181536102570153</v>
      </c>
      <c r="V20">
        <f t="shared" si="4"/>
        <v>-21</v>
      </c>
      <c r="W20">
        <f t="shared" si="5"/>
        <v>21</v>
      </c>
      <c r="Z20" s="48"/>
      <c r="AA20" s="11">
        <f t="shared" ref="AA20:BH20" si="23">IF($D20=AA$1,$E20+$V20,(IF($J20=AA$1,$K20+$W20,AA19)))</f>
        <v>893</v>
      </c>
      <c r="AB20" s="11">
        <f t="shared" si="23"/>
        <v>1702</v>
      </c>
      <c r="AC20" s="11">
        <f t="shared" si="23"/>
        <v>778</v>
      </c>
      <c r="AD20" s="11">
        <f t="shared" si="23"/>
        <v>1463</v>
      </c>
      <c r="AE20" s="11">
        <f t="shared" si="23"/>
        <v>1360</v>
      </c>
      <c r="AF20" s="11">
        <f t="shared" si="23"/>
        <v>1360</v>
      </c>
      <c r="AG20" s="11">
        <f t="shared" si="23"/>
        <v>1686</v>
      </c>
      <c r="AH20" s="11">
        <f t="shared" si="23"/>
        <v>1700</v>
      </c>
      <c r="AI20" s="11">
        <f t="shared" si="23"/>
        <v>1174</v>
      </c>
      <c r="AJ20" s="11">
        <f t="shared" si="23"/>
        <v>1919</v>
      </c>
      <c r="AK20" s="11">
        <f t="shared" si="23"/>
        <v>1113</v>
      </c>
      <c r="AL20" s="11">
        <f t="shared" si="23"/>
        <v>1824</v>
      </c>
      <c r="AM20" s="11">
        <f t="shared" si="23"/>
        <v>2120</v>
      </c>
      <c r="AN20" s="11">
        <f t="shared" si="23"/>
        <v>1567</v>
      </c>
      <c r="AO20" s="11">
        <f t="shared" si="23"/>
        <v>212</v>
      </c>
      <c r="AP20" s="11">
        <f t="shared" si="23"/>
        <v>988</v>
      </c>
      <c r="AQ20" s="11">
        <f t="shared" si="23"/>
        <v>901</v>
      </c>
      <c r="AR20" s="11">
        <f t="shared" si="23"/>
        <v>1126</v>
      </c>
      <c r="AS20" s="11">
        <f t="shared" si="23"/>
        <v>443</v>
      </c>
      <c r="AT20" s="11">
        <f t="shared" si="23"/>
        <v>990</v>
      </c>
      <c r="AU20" s="11">
        <f t="shared" si="23"/>
        <v>1067</v>
      </c>
      <c r="AV20" s="11">
        <f t="shared" si="23"/>
        <v>1843</v>
      </c>
      <c r="AW20" s="11">
        <f t="shared" si="23"/>
        <v>1439</v>
      </c>
      <c r="AX20" s="11">
        <f t="shared" si="23"/>
        <v>1577</v>
      </c>
      <c r="AY20" s="11">
        <f t="shared" si="23"/>
        <v>246</v>
      </c>
      <c r="AZ20" s="11">
        <f t="shared" si="23"/>
        <v>1042</v>
      </c>
      <c r="BA20" s="11">
        <f t="shared" si="23"/>
        <v>1596</v>
      </c>
      <c r="BB20" s="11">
        <f t="shared" si="23"/>
        <v>797</v>
      </c>
      <c r="BC20" s="11">
        <f t="shared" si="23"/>
        <v>996</v>
      </c>
      <c r="BD20" s="11">
        <f t="shared" si="23"/>
        <v>1680</v>
      </c>
      <c r="BE20" s="11">
        <f t="shared" si="23"/>
        <v>434</v>
      </c>
      <c r="BF20" s="11">
        <f t="shared" si="23"/>
        <v>1334</v>
      </c>
      <c r="BG20" s="11">
        <f t="shared" si="23"/>
        <v>768</v>
      </c>
      <c r="BH20" s="11">
        <f t="shared" si="23"/>
        <v>782</v>
      </c>
    </row>
    <row r="21" spans="1:60" ht="13.5" customHeight="1">
      <c r="A21" s="38">
        <v>44962</v>
      </c>
      <c r="B21" s="39" t="s">
        <v>65</v>
      </c>
      <c r="C21" s="40"/>
      <c r="D21" s="41" t="s">
        <v>16</v>
      </c>
      <c r="E21" s="42">
        <f t="shared" si="0"/>
        <v>2120</v>
      </c>
      <c r="F21" s="43">
        <v>3</v>
      </c>
      <c r="G21" s="43">
        <v>16</v>
      </c>
      <c r="H21" s="44">
        <f t="shared" si="1"/>
        <v>25</v>
      </c>
      <c r="I21" s="40"/>
      <c r="J21" s="45" t="s">
        <v>23</v>
      </c>
      <c r="K21" s="42">
        <f t="shared" si="2"/>
        <v>1577</v>
      </c>
      <c r="L21" s="46">
        <v>0</v>
      </c>
      <c r="M21" s="46">
        <v>14</v>
      </c>
      <c r="N21" s="44">
        <f t="shared" si="3"/>
        <v>14</v>
      </c>
      <c r="O21" s="40"/>
      <c r="P21" s="39" t="s">
        <v>66</v>
      </c>
      <c r="Q21" s="40"/>
      <c r="R21">
        <f>MIN(Rules!$E$2,(MAX(H21/N21,N21/H21)))</f>
        <v>1.7857142857142858</v>
      </c>
      <c r="S21">
        <f>VLOOKUP(B21,Rules!A:B,2,FALSE)</f>
        <v>45</v>
      </c>
      <c r="T21" s="40"/>
      <c r="U21" s="47">
        <f>1/(10^(-1*(E21+(IF(P21="Y",Rules!$I$2,0))-K21)/Rules!$E$12)+1)</f>
        <v>0.96050871113004188</v>
      </c>
      <c r="V21">
        <f t="shared" si="4"/>
        <v>3</v>
      </c>
      <c r="W21">
        <f t="shared" si="5"/>
        <v>-3</v>
      </c>
      <c r="Z21" s="48"/>
      <c r="AA21" s="11">
        <f t="shared" ref="AA21:BH21" si="24">IF($D21=AA$1,$E21+$V21,(IF($J21=AA$1,$K21+$W21,AA20)))</f>
        <v>893</v>
      </c>
      <c r="AB21" s="11">
        <f t="shared" si="24"/>
        <v>1702</v>
      </c>
      <c r="AC21" s="11">
        <f t="shared" si="24"/>
        <v>778</v>
      </c>
      <c r="AD21" s="11">
        <f t="shared" si="24"/>
        <v>1463</v>
      </c>
      <c r="AE21" s="11">
        <f t="shared" si="24"/>
        <v>1360</v>
      </c>
      <c r="AF21" s="11">
        <f t="shared" si="24"/>
        <v>1360</v>
      </c>
      <c r="AG21" s="11">
        <f t="shared" si="24"/>
        <v>1686</v>
      </c>
      <c r="AH21" s="11">
        <f t="shared" si="24"/>
        <v>1700</v>
      </c>
      <c r="AI21" s="11">
        <f t="shared" si="24"/>
        <v>1174</v>
      </c>
      <c r="AJ21" s="11">
        <f t="shared" si="24"/>
        <v>1919</v>
      </c>
      <c r="AK21" s="11">
        <f t="shared" si="24"/>
        <v>1113</v>
      </c>
      <c r="AL21" s="11">
        <f t="shared" si="24"/>
        <v>1824</v>
      </c>
      <c r="AM21" s="11">
        <f t="shared" si="24"/>
        <v>2123</v>
      </c>
      <c r="AN21" s="11">
        <f t="shared" si="24"/>
        <v>1567</v>
      </c>
      <c r="AO21" s="11">
        <f t="shared" si="24"/>
        <v>212</v>
      </c>
      <c r="AP21" s="11">
        <f t="shared" si="24"/>
        <v>988</v>
      </c>
      <c r="AQ21" s="11">
        <f t="shared" si="24"/>
        <v>901</v>
      </c>
      <c r="AR21" s="11">
        <f t="shared" si="24"/>
        <v>1126</v>
      </c>
      <c r="AS21" s="11">
        <f t="shared" si="24"/>
        <v>443</v>
      </c>
      <c r="AT21" s="11">
        <f t="shared" si="24"/>
        <v>990</v>
      </c>
      <c r="AU21" s="11">
        <f t="shared" si="24"/>
        <v>1067</v>
      </c>
      <c r="AV21" s="11">
        <f t="shared" si="24"/>
        <v>1843</v>
      </c>
      <c r="AW21" s="11">
        <f t="shared" si="24"/>
        <v>1439</v>
      </c>
      <c r="AX21" s="11">
        <f t="shared" si="24"/>
        <v>1574</v>
      </c>
      <c r="AY21" s="11">
        <f t="shared" si="24"/>
        <v>246</v>
      </c>
      <c r="AZ21" s="11">
        <f t="shared" si="24"/>
        <v>1042</v>
      </c>
      <c r="BA21" s="11">
        <f t="shared" si="24"/>
        <v>1596</v>
      </c>
      <c r="BB21" s="11">
        <f t="shared" si="24"/>
        <v>797</v>
      </c>
      <c r="BC21" s="11">
        <f t="shared" si="24"/>
        <v>996</v>
      </c>
      <c r="BD21" s="11">
        <f t="shared" si="24"/>
        <v>1680</v>
      </c>
      <c r="BE21" s="11">
        <f t="shared" si="24"/>
        <v>434</v>
      </c>
      <c r="BF21" s="11">
        <f t="shared" si="24"/>
        <v>1334</v>
      </c>
      <c r="BG21" s="11">
        <f t="shared" si="24"/>
        <v>768</v>
      </c>
      <c r="BH21" s="11">
        <f t="shared" si="24"/>
        <v>782</v>
      </c>
    </row>
    <row r="22" spans="1:60" ht="13.5" customHeight="1">
      <c r="A22" s="38">
        <v>44962</v>
      </c>
      <c r="B22" s="39" t="s">
        <v>65</v>
      </c>
      <c r="C22" s="40"/>
      <c r="D22" s="41" t="s">
        <v>21</v>
      </c>
      <c r="E22" s="42">
        <f t="shared" si="0"/>
        <v>1824</v>
      </c>
      <c r="F22" s="43">
        <v>0</v>
      </c>
      <c r="G22" s="43">
        <v>8</v>
      </c>
      <c r="H22" s="44">
        <f t="shared" si="1"/>
        <v>8</v>
      </c>
      <c r="I22" s="40"/>
      <c r="J22" s="45" t="s">
        <v>24</v>
      </c>
      <c r="K22" s="42">
        <f t="shared" si="2"/>
        <v>1596</v>
      </c>
      <c r="L22" s="46">
        <v>0</v>
      </c>
      <c r="M22" s="46">
        <v>9</v>
      </c>
      <c r="N22" s="44">
        <f t="shared" si="3"/>
        <v>9</v>
      </c>
      <c r="O22" s="40"/>
      <c r="P22" s="39" t="s">
        <v>66</v>
      </c>
      <c r="Q22" s="40"/>
      <c r="R22">
        <f>MIN(Rules!$E$2,(MAX(H22/N22,N22/H22)))</f>
        <v>1.125</v>
      </c>
      <c r="S22">
        <f>VLOOKUP(B22,Rules!A:B,2,FALSE)</f>
        <v>45</v>
      </c>
      <c r="T22" s="40"/>
      <c r="U22" s="47">
        <f>1/(10^(-1*(E22+(IF(P22="Y",Rules!$I$2,0))-K22)/Rules!$E$12)+1)</f>
        <v>0.8507828540908734</v>
      </c>
      <c r="V22">
        <f t="shared" si="4"/>
        <v>-43</v>
      </c>
      <c r="W22">
        <f t="shared" si="5"/>
        <v>43</v>
      </c>
      <c r="Z22" s="48"/>
      <c r="AA22" s="11">
        <f t="shared" ref="AA22:BH22" si="25">IF($D22=AA$1,$E22+$V22,(IF($J22=AA$1,$K22+$W22,AA21)))</f>
        <v>893</v>
      </c>
      <c r="AB22" s="11">
        <f t="shared" si="25"/>
        <v>1702</v>
      </c>
      <c r="AC22" s="11">
        <f t="shared" si="25"/>
        <v>778</v>
      </c>
      <c r="AD22" s="11">
        <f t="shared" si="25"/>
        <v>1463</v>
      </c>
      <c r="AE22" s="11">
        <f t="shared" si="25"/>
        <v>1360</v>
      </c>
      <c r="AF22" s="11">
        <f t="shared" si="25"/>
        <v>1360</v>
      </c>
      <c r="AG22" s="11">
        <f t="shared" si="25"/>
        <v>1686</v>
      </c>
      <c r="AH22" s="11">
        <f t="shared" si="25"/>
        <v>1700</v>
      </c>
      <c r="AI22" s="11">
        <f t="shared" si="25"/>
        <v>1174</v>
      </c>
      <c r="AJ22" s="11">
        <f t="shared" si="25"/>
        <v>1919</v>
      </c>
      <c r="AK22" s="11">
        <f t="shared" si="25"/>
        <v>1113</v>
      </c>
      <c r="AL22" s="11">
        <f t="shared" si="25"/>
        <v>1781</v>
      </c>
      <c r="AM22" s="11">
        <f t="shared" si="25"/>
        <v>2123</v>
      </c>
      <c r="AN22" s="11">
        <f t="shared" si="25"/>
        <v>1567</v>
      </c>
      <c r="AO22" s="11">
        <f t="shared" si="25"/>
        <v>212</v>
      </c>
      <c r="AP22" s="11">
        <f t="shared" si="25"/>
        <v>988</v>
      </c>
      <c r="AQ22" s="11">
        <f t="shared" si="25"/>
        <v>901</v>
      </c>
      <c r="AR22" s="11">
        <f t="shared" si="25"/>
        <v>1126</v>
      </c>
      <c r="AS22" s="11">
        <f t="shared" si="25"/>
        <v>443</v>
      </c>
      <c r="AT22" s="11">
        <f t="shared" si="25"/>
        <v>990</v>
      </c>
      <c r="AU22" s="11">
        <f t="shared" si="25"/>
        <v>1067</v>
      </c>
      <c r="AV22" s="11">
        <f t="shared" si="25"/>
        <v>1843</v>
      </c>
      <c r="AW22" s="11">
        <f t="shared" si="25"/>
        <v>1439</v>
      </c>
      <c r="AX22" s="11">
        <f t="shared" si="25"/>
        <v>1574</v>
      </c>
      <c r="AY22" s="11">
        <f t="shared" si="25"/>
        <v>246</v>
      </c>
      <c r="AZ22" s="11">
        <f t="shared" si="25"/>
        <v>1042</v>
      </c>
      <c r="BA22" s="11">
        <f t="shared" si="25"/>
        <v>1639</v>
      </c>
      <c r="BB22" s="11">
        <f t="shared" si="25"/>
        <v>797</v>
      </c>
      <c r="BC22" s="11">
        <f t="shared" si="25"/>
        <v>996</v>
      </c>
      <c r="BD22" s="11">
        <f t="shared" si="25"/>
        <v>1680</v>
      </c>
      <c r="BE22" s="11">
        <f t="shared" si="25"/>
        <v>434</v>
      </c>
      <c r="BF22" s="11">
        <f t="shared" si="25"/>
        <v>1334</v>
      </c>
      <c r="BG22" s="11">
        <f t="shared" si="25"/>
        <v>768</v>
      </c>
      <c r="BH22" s="11">
        <f t="shared" si="25"/>
        <v>782</v>
      </c>
    </row>
    <row r="23" spans="1:60" ht="13.5" customHeight="1">
      <c r="A23" s="38">
        <v>44962</v>
      </c>
      <c r="B23" s="39" t="s">
        <v>65</v>
      </c>
      <c r="C23" s="40"/>
      <c r="D23" s="41" t="s">
        <v>22</v>
      </c>
      <c r="E23" s="42">
        <f t="shared" si="0"/>
        <v>1680</v>
      </c>
      <c r="F23" s="43">
        <v>0</v>
      </c>
      <c r="G23" s="43">
        <v>16</v>
      </c>
      <c r="H23" s="44">
        <f t="shared" si="1"/>
        <v>16</v>
      </c>
      <c r="I23" s="40"/>
      <c r="J23" s="45" t="s">
        <v>25</v>
      </c>
      <c r="K23" s="42">
        <f t="shared" si="2"/>
        <v>1700</v>
      </c>
      <c r="L23" s="46">
        <v>0</v>
      </c>
      <c r="M23" s="46">
        <v>8</v>
      </c>
      <c r="N23" s="44">
        <f t="shared" si="3"/>
        <v>8</v>
      </c>
      <c r="O23" s="40"/>
      <c r="P23" s="39" t="s">
        <v>66</v>
      </c>
      <c r="Q23" s="40"/>
      <c r="R23">
        <f>MIN(Rules!$E$2,(MAX(H23/N23,N23/H23)))</f>
        <v>2</v>
      </c>
      <c r="S23">
        <f>VLOOKUP(B23,Rules!A:B,2,FALSE)</f>
        <v>45</v>
      </c>
      <c r="T23" s="40"/>
      <c r="U23" s="47">
        <f>1/(10^(-1*(E23+(IF(P23="Y",Rules!$I$2,0))-K23)/Rules!$E$12)+1)</f>
        <v>0.6453524504393825</v>
      </c>
      <c r="V23">
        <f t="shared" si="4"/>
        <v>32</v>
      </c>
      <c r="W23">
        <f t="shared" si="5"/>
        <v>-32</v>
      </c>
      <c r="Z23" s="48"/>
      <c r="AA23" s="11">
        <f t="shared" ref="AA23:BH23" si="26">IF($D23=AA$1,$E23+$V23,(IF($J23=AA$1,$K23+$W23,AA22)))</f>
        <v>893</v>
      </c>
      <c r="AB23" s="11">
        <f t="shared" si="26"/>
        <v>1702</v>
      </c>
      <c r="AC23" s="11">
        <f t="shared" si="26"/>
        <v>778</v>
      </c>
      <c r="AD23" s="11">
        <f t="shared" si="26"/>
        <v>1463</v>
      </c>
      <c r="AE23" s="11">
        <f t="shared" si="26"/>
        <v>1360</v>
      </c>
      <c r="AF23" s="11">
        <f t="shared" si="26"/>
        <v>1360</v>
      </c>
      <c r="AG23" s="11">
        <f t="shared" si="26"/>
        <v>1686</v>
      </c>
      <c r="AH23" s="11">
        <f t="shared" si="26"/>
        <v>1668</v>
      </c>
      <c r="AI23" s="11">
        <f t="shared" si="26"/>
        <v>1174</v>
      </c>
      <c r="AJ23" s="11">
        <f t="shared" si="26"/>
        <v>1919</v>
      </c>
      <c r="AK23" s="11">
        <f t="shared" si="26"/>
        <v>1113</v>
      </c>
      <c r="AL23" s="11">
        <f t="shared" si="26"/>
        <v>1781</v>
      </c>
      <c r="AM23" s="11">
        <f t="shared" si="26"/>
        <v>2123</v>
      </c>
      <c r="AN23" s="11">
        <f t="shared" si="26"/>
        <v>1567</v>
      </c>
      <c r="AO23" s="11">
        <f t="shared" si="26"/>
        <v>212</v>
      </c>
      <c r="AP23" s="11">
        <f t="shared" si="26"/>
        <v>988</v>
      </c>
      <c r="AQ23" s="11">
        <f t="shared" si="26"/>
        <v>901</v>
      </c>
      <c r="AR23" s="11">
        <f t="shared" si="26"/>
        <v>1126</v>
      </c>
      <c r="AS23" s="11">
        <f t="shared" si="26"/>
        <v>443</v>
      </c>
      <c r="AT23" s="11">
        <f t="shared" si="26"/>
        <v>990</v>
      </c>
      <c r="AU23" s="11">
        <f t="shared" si="26"/>
        <v>1067</v>
      </c>
      <c r="AV23" s="11">
        <f t="shared" si="26"/>
        <v>1843</v>
      </c>
      <c r="AW23" s="11">
        <f t="shared" si="26"/>
        <v>1439</v>
      </c>
      <c r="AX23" s="11">
        <f t="shared" si="26"/>
        <v>1574</v>
      </c>
      <c r="AY23" s="11">
        <f t="shared" si="26"/>
        <v>246</v>
      </c>
      <c r="AZ23" s="11">
        <f t="shared" si="26"/>
        <v>1042</v>
      </c>
      <c r="BA23" s="11">
        <f t="shared" si="26"/>
        <v>1639</v>
      </c>
      <c r="BB23" s="11">
        <f t="shared" si="26"/>
        <v>797</v>
      </c>
      <c r="BC23" s="11">
        <f t="shared" si="26"/>
        <v>996</v>
      </c>
      <c r="BD23" s="11">
        <f t="shared" si="26"/>
        <v>1712</v>
      </c>
      <c r="BE23" s="11">
        <f t="shared" si="26"/>
        <v>434</v>
      </c>
      <c r="BF23" s="11">
        <f t="shared" si="26"/>
        <v>1334</v>
      </c>
      <c r="BG23" s="11">
        <f t="shared" si="26"/>
        <v>768</v>
      </c>
      <c r="BH23" s="11">
        <f t="shared" si="26"/>
        <v>782</v>
      </c>
    </row>
    <row r="24" spans="1:60" ht="13.5" customHeight="1">
      <c r="A24" s="38">
        <v>44962</v>
      </c>
      <c r="B24" s="39" t="s">
        <v>65</v>
      </c>
      <c r="C24" s="40"/>
      <c r="D24" s="41" t="s">
        <v>20</v>
      </c>
      <c r="E24" s="42">
        <f t="shared" si="0"/>
        <v>1702</v>
      </c>
      <c r="F24" s="43">
        <v>0</v>
      </c>
      <c r="G24" s="43">
        <v>17</v>
      </c>
      <c r="H24" s="44">
        <f t="shared" si="1"/>
        <v>17</v>
      </c>
      <c r="I24" s="40"/>
      <c r="J24" s="45" t="s">
        <v>18</v>
      </c>
      <c r="K24" s="42">
        <f t="shared" si="2"/>
        <v>1843</v>
      </c>
      <c r="L24" s="46">
        <v>0</v>
      </c>
      <c r="M24" s="46">
        <v>17</v>
      </c>
      <c r="N24" s="44">
        <f>L24*3+M25</f>
        <v>16</v>
      </c>
      <c r="O24" s="40"/>
      <c r="P24" s="39" t="s">
        <v>66</v>
      </c>
      <c r="Q24" s="40"/>
      <c r="R24">
        <f>MIN(Rules!$E$2,(MAX(H24/N24,N24/H24)))</f>
        <v>1.0625</v>
      </c>
      <c r="S24">
        <f>VLOOKUP(B24,Rules!A:B,2,FALSE)</f>
        <v>45</v>
      </c>
      <c r="T24" s="40"/>
      <c r="U24" s="47">
        <f>1/(10^(-1*(E24+(IF(P24="Y",Rules!$I$2,0))-K24)/Rules!$E$12)+1)</f>
        <v>0.51036014989253542</v>
      </c>
      <c r="V24">
        <f t="shared" si="4"/>
        <v>23</v>
      </c>
      <c r="W24">
        <f t="shared" si="5"/>
        <v>-23</v>
      </c>
      <c r="Z24" s="48"/>
      <c r="AA24" s="11">
        <f t="shared" ref="AA24:BH24" si="27">IF($D24=AA$1,$E24+$V24,(IF($J24=AA$1,$K24+$W24,AA23)))</f>
        <v>893</v>
      </c>
      <c r="AB24" s="11">
        <f t="shared" si="27"/>
        <v>1725</v>
      </c>
      <c r="AC24" s="11">
        <f t="shared" si="27"/>
        <v>778</v>
      </c>
      <c r="AD24" s="11">
        <f t="shared" si="27"/>
        <v>1463</v>
      </c>
      <c r="AE24" s="11">
        <f t="shared" si="27"/>
        <v>1360</v>
      </c>
      <c r="AF24" s="11">
        <f t="shared" si="27"/>
        <v>1360</v>
      </c>
      <c r="AG24" s="11">
        <f t="shared" si="27"/>
        <v>1686</v>
      </c>
      <c r="AH24" s="11">
        <f t="shared" si="27"/>
        <v>1668</v>
      </c>
      <c r="AI24" s="11">
        <f t="shared" si="27"/>
        <v>1174</v>
      </c>
      <c r="AJ24" s="11">
        <f t="shared" si="27"/>
        <v>1919</v>
      </c>
      <c r="AK24" s="11">
        <f t="shared" si="27"/>
        <v>1113</v>
      </c>
      <c r="AL24" s="11">
        <f t="shared" si="27"/>
        <v>1781</v>
      </c>
      <c r="AM24" s="11">
        <f t="shared" si="27"/>
        <v>2123</v>
      </c>
      <c r="AN24" s="11">
        <f t="shared" si="27"/>
        <v>1567</v>
      </c>
      <c r="AO24" s="11">
        <f t="shared" si="27"/>
        <v>212</v>
      </c>
      <c r="AP24" s="11">
        <f t="shared" si="27"/>
        <v>988</v>
      </c>
      <c r="AQ24" s="11">
        <f t="shared" si="27"/>
        <v>901</v>
      </c>
      <c r="AR24" s="11">
        <f t="shared" si="27"/>
        <v>1126</v>
      </c>
      <c r="AS24" s="11">
        <f t="shared" si="27"/>
        <v>443</v>
      </c>
      <c r="AT24" s="11">
        <f t="shared" si="27"/>
        <v>990</v>
      </c>
      <c r="AU24" s="11">
        <f t="shared" si="27"/>
        <v>1067</v>
      </c>
      <c r="AV24" s="11">
        <f t="shared" si="27"/>
        <v>1820</v>
      </c>
      <c r="AW24" s="11">
        <f t="shared" si="27"/>
        <v>1439</v>
      </c>
      <c r="AX24" s="11">
        <f t="shared" si="27"/>
        <v>1574</v>
      </c>
      <c r="AY24" s="11">
        <f t="shared" si="27"/>
        <v>246</v>
      </c>
      <c r="AZ24" s="11">
        <f t="shared" si="27"/>
        <v>1042</v>
      </c>
      <c r="BA24" s="11">
        <f t="shared" si="27"/>
        <v>1639</v>
      </c>
      <c r="BB24" s="11">
        <f t="shared" si="27"/>
        <v>797</v>
      </c>
      <c r="BC24" s="11">
        <f t="shared" si="27"/>
        <v>996</v>
      </c>
      <c r="BD24" s="11">
        <f t="shared" si="27"/>
        <v>1712</v>
      </c>
      <c r="BE24" s="11">
        <f t="shared" si="27"/>
        <v>434</v>
      </c>
      <c r="BF24" s="11">
        <f t="shared" si="27"/>
        <v>1334</v>
      </c>
      <c r="BG24" s="11">
        <f t="shared" si="27"/>
        <v>768</v>
      </c>
      <c r="BH24" s="11">
        <f t="shared" si="27"/>
        <v>782</v>
      </c>
    </row>
    <row r="25" spans="1:60" ht="13.5" customHeight="1">
      <c r="A25" s="38">
        <v>44962</v>
      </c>
      <c r="B25" s="39" t="s">
        <v>65</v>
      </c>
      <c r="C25" s="40"/>
      <c r="D25" s="41" t="s">
        <v>27</v>
      </c>
      <c r="E25" s="42">
        <f t="shared" si="0"/>
        <v>1439</v>
      </c>
      <c r="F25" s="43">
        <v>4</v>
      </c>
      <c r="G25" s="43">
        <v>8</v>
      </c>
      <c r="H25" s="44">
        <f t="shared" si="1"/>
        <v>20</v>
      </c>
      <c r="I25" s="40"/>
      <c r="J25" s="45" t="s">
        <v>33</v>
      </c>
      <c r="K25" s="42">
        <f t="shared" si="2"/>
        <v>1360</v>
      </c>
      <c r="L25" s="46">
        <v>0</v>
      </c>
      <c r="M25" s="46">
        <v>16</v>
      </c>
      <c r="N25" s="44">
        <f t="shared" ref="N25:N51" si="28">L25*3+M25</f>
        <v>16</v>
      </c>
      <c r="O25" s="40"/>
      <c r="P25" s="39" t="s">
        <v>66</v>
      </c>
      <c r="Q25" s="40"/>
      <c r="R25">
        <f>MIN(Rules!$E$2,(MAX(H25/N25,N25/H25)))</f>
        <v>1.25</v>
      </c>
      <c r="S25">
        <f>VLOOKUP(B25,Rules!A:B,2,FALSE)</f>
        <v>45</v>
      </c>
      <c r="T25" s="40"/>
      <c r="U25" s="47">
        <f>1/(10^(-1*(E25+(IF(P25="Y",Rules!$I$2,0))-K25)/Rules!$E$12)+1)</f>
        <v>0.74165417573813242</v>
      </c>
      <c r="V25">
        <f t="shared" si="4"/>
        <v>15</v>
      </c>
      <c r="W25">
        <f t="shared" si="5"/>
        <v>-15</v>
      </c>
      <c r="Z25" s="48"/>
      <c r="AA25" s="11">
        <f t="shared" ref="AA25:BH25" si="29">IF($D25=AA$1,$E25+$V25,(IF($J25=AA$1,$K25+$W25,AA24)))</f>
        <v>893</v>
      </c>
      <c r="AB25" s="11">
        <f t="shared" si="29"/>
        <v>1725</v>
      </c>
      <c r="AC25" s="11">
        <f t="shared" si="29"/>
        <v>778</v>
      </c>
      <c r="AD25" s="11">
        <f t="shared" si="29"/>
        <v>1463</v>
      </c>
      <c r="AE25" s="11">
        <f t="shared" si="29"/>
        <v>1345</v>
      </c>
      <c r="AF25" s="11">
        <f t="shared" si="29"/>
        <v>1360</v>
      </c>
      <c r="AG25" s="11">
        <f t="shared" si="29"/>
        <v>1686</v>
      </c>
      <c r="AH25" s="11">
        <f t="shared" si="29"/>
        <v>1668</v>
      </c>
      <c r="AI25" s="11">
        <f t="shared" si="29"/>
        <v>1174</v>
      </c>
      <c r="AJ25" s="11">
        <f t="shared" si="29"/>
        <v>1919</v>
      </c>
      <c r="AK25" s="11">
        <f t="shared" si="29"/>
        <v>1113</v>
      </c>
      <c r="AL25" s="11">
        <f t="shared" si="29"/>
        <v>1781</v>
      </c>
      <c r="AM25" s="11">
        <f t="shared" si="29"/>
        <v>2123</v>
      </c>
      <c r="AN25" s="11">
        <f t="shared" si="29"/>
        <v>1567</v>
      </c>
      <c r="AO25" s="11">
        <f t="shared" si="29"/>
        <v>212</v>
      </c>
      <c r="AP25" s="11">
        <f t="shared" si="29"/>
        <v>988</v>
      </c>
      <c r="AQ25" s="11">
        <f t="shared" si="29"/>
        <v>901</v>
      </c>
      <c r="AR25" s="11">
        <f t="shared" si="29"/>
        <v>1126</v>
      </c>
      <c r="AS25" s="11">
        <f t="shared" si="29"/>
        <v>443</v>
      </c>
      <c r="AT25" s="11">
        <f t="shared" si="29"/>
        <v>990</v>
      </c>
      <c r="AU25" s="11">
        <f t="shared" si="29"/>
        <v>1067</v>
      </c>
      <c r="AV25" s="11">
        <f t="shared" si="29"/>
        <v>1820</v>
      </c>
      <c r="AW25" s="11">
        <f t="shared" si="29"/>
        <v>1454</v>
      </c>
      <c r="AX25" s="11">
        <f t="shared" si="29"/>
        <v>1574</v>
      </c>
      <c r="AY25" s="11">
        <f t="shared" si="29"/>
        <v>246</v>
      </c>
      <c r="AZ25" s="11">
        <f t="shared" si="29"/>
        <v>1042</v>
      </c>
      <c r="BA25" s="11">
        <f t="shared" si="29"/>
        <v>1639</v>
      </c>
      <c r="BB25" s="11">
        <f t="shared" si="29"/>
        <v>797</v>
      </c>
      <c r="BC25" s="11">
        <f t="shared" si="29"/>
        <v>996</v>
      </c>
      <c r="BD25" s="11">
        <f t="shared" si="29"/>
        <v>1712</v>
      </c>
      <c r="BE25" s="11">
        <f t="shared" si="29"/>
        <v>434</v>
      </c>
      <c r="BF25" s="11">
        <f t="shared" si="29"/>
        <v>1334</v>
      </c>
      <c r="BG25" s="11">
        <f t="shared" si="29"/>
        <v>768</v>
      </c>
      <c r="BH25" s="11">
        <f t="shared" si="29"/>
        <v>782</v>
      </c>
    </row>
    <row r="26" spans="1:60" ht="13.5" customHeight="1">
      <c r="A26" s="38">
        <v>44962</v>
      </c>
      <c r="B26" s="39" t="s">
        <v>65</v>
      </c>
      <c r="C26" s="40"/>
      <c r="D26" s="41" t="s">
        <v>28</v>
      </c>
      <c r="E26" s="42">
        <f t="shared" si="0"/>
        <v>1567</v>
      </c>
      <c r="F26" s="43">
        <v>0</v>
      </c>
      <c r="G26" s="43">
        <v>7</v>
      </c>
      <c r="H26" s="44">
        <f t="shared" si="1"/>
        <v>7</v>
      </c>
      <c r="I26" s="40"/>
      <c r="J26" s="45" t="s">
        <v>26</v>
      </c>
      <c r="K26" s="42">
        <f t="shared" si="2"/>
        <v>1360</v>
      </c>
      <c r="L26" s="46">
        <v>2</v>
      </c>
      <c r="M26" s="46">
        <v>14</v>
      </c>
      <c r="N26" s="44">
        <f t="shared" si="28"/>
        <v>20</v>
      </c>
      <c r="O26" s="40"/>
      <c r="P26" s="39" t="s">
        <v>66</v>
      </c>
      <c r="Q26" s="40"/>
      <c r="R26">
        <f>MIN(Rules!$E$2,(MAX(H26/N26,N26/H26)))</f>
        <v>2</v>
      </c>
      <c r="S26">
        <f>VLOOKUP(B26,Rules!A:B,2,FALSE)</f>
        <v>45</v>
      </c>
      <c r="T26" s="40"/>
      <c r="U26" s="47">
        <f>1/(10^(-1*(E26+(IF(P26="Y",Rules!$I$2,0))-K26)/Rules!$E$12)+1)</f>
        <v>0.83808469267709818</v>
      </c>
      <c r="V26">
        <f t="shared" si="4"/>
        <v>-75</v>
      </c>
      <c r="W26">
        <f t="shared" si="5"/>
        <v>75</v>
      </c>
      <c r="Z26" s="48"/>
      <c r="AA26" s="11">
        <f t="shared" ref="AA26:BH26" si="30">IF($D26=AA$1,$E26+$V26,(IF($J26=AA$1,$K26+$W26,AA25)))</f>
        <v>893</v>
      </c>
      <c r="AB26" s="11">
        <f t="shared" si="30"/>
        <v>1725</v>
      </c>
      <c r="AC26" s="11">
        <f t="shared" si="30"/>
        <v>778</v>
      </c>
      <c r="AD26" s="11">
        <f t="shared" si="30"/>
        <v>1463</v>
      </c>
      <c r="AE26" s="11">
        <f t="shared" si="30"/>
        <v>1345</v>
      </c>
      <c r="AF26" s="11">
        <f t="shared" si="30"/>
        <v>1435</v>
      </c>
      <c r="AG26" s="11">
        <f t="shared" si="30"/>
        <v>1686</v>
      </c>
      <c r="AH26" s="11">
        <f t="shared" si="30"/>
        <v>1668</v>
      </c>
      <c r="AI26" s="11">
        <f t="shared" si="30"/>
        <v>1174</v>
      </c>
      <c r="AJ26" s="11">
        <f t="shared" si="30"/>
        <v>1919</v>
      </c>
      <c r="AK26" s="11">
        <f t="shared" si="30"/>
        <v>1113</v>
      </c>
      <c r="AL26" s="11">
        <f t="shared" si="30"/>
        <v>1781</v>
      </c>
      <c r="AM26" s="11">
        <f t="shared" si="30"/>
        <v>2123</v>
      </c>
      <c r="AN26" s="11">
        <f t="shared" si="30"/>
        <v>1492</v>
      </c>
      <c r="AO26" s="11">
        <f t="shared" si="30"/>
        <v>212</v>
      </c>
      <c r="AP26" s="11">
        <f t="shared" si="30"/>
        <v>988</v>
      </c>
      <c r="AQ26" s="11">
        <f t="shared" si="30"/>
        <v>901</v>
      </c>
      <c r="AR26" s="11">
        <f t="shared" si="30"/>
        <v>1126</v>
      </c>
      <c r="AS26" s="11">
        <f t="shared" si="30"/>
        <v>443</v>
      </c>
      <c r="AT26" s="11">
        <f t="shared" si="30"/>
        <v>990</v>
      </c>
      <c r="AU26" s="11">
        <f t="shared" si="30"/>
        <v>1067</v>
      </c>
      <c r="AV26" s="11">
        <f t="shared" si="30"/>
        <v>1820</v>
      </c>
      <c r="AW26" s="11">
        <f t="shared" si="30"/>
        <v>1454</v>
      </c>
      <c r="AX26" s="11">
        <f t="shared" si="30"/>
        <v>1574</v>
      </c>
      <c r="AY26" s="11">
        <f t="shared" si="30"/>
        <v>246</v>
      </c>
      <c r="AZ26" s="11">
        <f t="shared" si="30"/>
        <v>1042</v>
      </c>
      <c r="BA26" s="11">
        <f t="shared" si="30"/>
        <v>1639</v>
      </c>
      <c r="BB26" s="11">
        <f t="shared" si="30"/>
        <v>797</v>
      </c>
      <c r="BC26" s="11">
        <f t="shared" si="30"/>
        <v>996</v>
      </c>
      <c r="BD26" s="11">
        <f t="shared" si="30"/>
        <v>1712</v>
      </c>
      <c r="BE26" s="11">
        <f t="shared" si="30"/>
        <v>434</v>
      </c>
      <c r="BF26" s="11">
        <f t="shared" si="30"/>
        <v>1334</v>
      </c>
      <c r="BG26" s="11">
        <f t="shared" si="30"/>
        <v>768</v>
      </c>
      <c r="BH26" s="11">
        <f t="shared" si="30"/>
        <v>782</v>
      </c>
    </row>
    <row r="27" spans="1:60" ht="13.5" customHeight="1">
      <c r="A27" s="38">
        <v>44962</v>
      </c>
      <c r="B27" s="39" t="s">
        <v>65</v>
      </c>
      <c r="C27" s="40"/>
      <c r="D27" s="41" t="s">
        <v>32</v>
      </c>
      <c r="E27" s="42">
        <f t="shared" si="0"/>
        <v>1067</v>
      </c>
      <c r="F27" s="43">
        <v>1</v>
      </c>
      <c r="G27" s="43">
        <v>11</v>
      </c>
      <c r="H27" s="44">
        <f t="shared" si="1"/>
        <v>14</v>
      </c>
      <c r="I27" s="40"/>
      <c r="J27" s="45" t="s">
        <v>19</v>
      </c>
      <c r="K27" s="42">
        <f t="shared" si="2"/>
        <v>1686</v>
      </c>
      <c r="L27" s="46">
        <v>2</v>
      </c>
      <c r="M27" s="46">
        <v>11</v>
      </c>
      <c r="N27" s="44">
        <f t="shared" si="28"/>
        <v>17</v>
      </c>
      <c r="O27" s="40"/>
      <c r="P27" s="39" t="s">
        <v>66</v>
      </c>
      <c r="Q27" s="40"/>
      <c r="R27">
        <f>MIN(Rules!$E$2,(MAX(H27/N27,N27/H27)))</f>
        <v>1.2142857142857142</v>
      </c>
      <c r="S27">
        <f>VLOOKUP(B27,Rules!A:B,2,FALSE)</f>
        <v>45</v>
      </c>
      <c r="T27" s="40"/>
      <c r="U27" s="47">
        <f>1/(10^(-1*(E27+(IF(P27="Y",Rules!$I$2,0))-K27)/Rules!$E$12)+1)</f>
        <v>0.10341669357086877</v>
      </c>
      <c r="V27">
        <f t="shared" si="4"/>
        <v>-6</v>
      </c>
      <c r="W27">
        <f t="shared" si="5"/>
        <v>6</v>
      </c>
      <c r="Z27" s="48"/>
      <c r="AA27" s="11">
        <f t="shared" ref="AA27:BH27" si="31">IF($D27=AA$1,$E27+$V27,(IF($J27=AA$1,$K27+$W27,AA26)))</f>
        <v>893</v>
      </c>
      <c r="AB27" s="11">
        <f t="shared" si="31"/>
        <v>1725</v>
      </c>
      <c r="AC27" s="11">
        <f t="shared" si="31"/>
        <v>778</v>
      </c>
      <c r="AD27" s="11">
        <f t="shared" si="31"/>
        <v>1463</v>
      </c>
      <c r="AE27" s="11">
        <f t="shared" si="31"/>
        <v>1345</v>
      </c>
      <c r="AF27" s="11">
        <f t="shared" si="31"/>
        <v>1435</v>
      </c>
      <c r="AG27" s="11">
        <f t="shared" si="31"/>
        <v>1692</v>
      </c>
      <c r="AH27" s="11">
        <f t="shared" si="31"/>
        <v>1668</v>
      </c>
      <c r="AI27" s="11">
        <f t="shared" si="31"/>
        <v>1174</v>
      </c>
      <c r="AJ27" s="11">
        <f t="shared" si="31"/>
        <v>1919</v>
      </c>
      <c r="AK27" s="11">
        <f t="shared" si="31"/>
        <v>1113</v>
      </c>
      <c r="AL27" s="11">
        <f t="shared" si="31"/>
        <v>1781</v>
      </c>
      <c r="AM27" s="11">
        <f t="shared" si="31"/>
        <v>2123</v>
      </c>
      <c r="AN27" s="11">
        <f t="shared" si="31"/>
        <v>1492</v>
      </c>
      <c r="AO27" s="11">
        <f t="shared" si="31"/>
        <v>212</v>
      </c>
      <c r="AP27" s="11">
        <f t="shared" si="31"/>
        <v>988</v>
      </c>
      <c r="AQ27" s="11">
        <f t="shared" si="31"/>
        <v>901</v>
      </c>
      <c r="AR27" s="11">
        <f t="shared" si="31"/>
        <v>1126</v>
      </c>
      <c r="AS27" s="11">
        <f t="shared" si="31"/>
        <v>443</v>
      </c>
      <c r="AT27" s="11">
        <f t="shared" si="31"/>
        <v>990</v>
      </c>
      <c r="AU27" s="11">
        <f t="shared" si="31"/>
        <v>1061</v>
      </c>
      <c r="AV27" s="11">
        <f t="shared" si="31"/>
        <v>1820</v>
      </c>
      <c r="AW27" s="11">
        <f t="shared" si="31"/>
        <v>1454</v>
      </c>
      <c r="AX27" s="11">
        <f t="shared" si="31"/>
        <v>1574</v>
      </c>
      <c r="AY27" s="11">
        <f t="shared" si="31"/>
        <v>246</v>
      </c>
      <c r="AZ27" s="11">
        <f t="shared" si="31"/>
        <v>1042</v>
      </c>
      <c r="BA27" s="11">
        <f t="shared" si="31"/>
        <v>1639</v>
      </c>
      <c r="BB27" s="11">
        <f t="shared" si="31"/>
        <v>797</v>
      </c>
      <c r="BC27" s="11">
        <f t="shared" si="31"/>
        <v>996</v>
      </c>
      <c r="BD27" s="11">
        <f t="shared" si="31"/>
        <v>1712</v>
      </c>
      <c r="BE27" s="11">
        <f t="shared" si="31"/>
        <v>434</v>
      </c>
      <c r="BF27" s="11">
        <f t="shared" si="31"/>
        <v>1334</v>
      </c>
      <c r="BG27" s="11">
        <f t="shared" si="31"/>
        <v>768</v>
      </c>
      <c r="BH27" s="11">
        <f t="shared" si="31"/>
        <v>782</v>
      </c>
    </row>
    <row r="28" spans="1:60" ht="13.5" customHeight="1">
      <c r="A28" s="38">
        <v>44962</v>
      </c>
      <c r="B28" s="39" t="s">
        <v>65</v>
      </c>
      <c r="C28" s="40"/>
      <c r="D28" s="41" t="s">
        <v>39</v>
      </c>
      <c r="E28" s="42">
        <f t="shared" si="0"/>
        <v>1126</v>
      </c>
      <c r="F28" s="43">
        <v>1</v>
      </c>
      <c r="G28" s="43">
        <v>11</v>
      </c>
      <c r="H28" s="44">
        <f t="shared" si="1"/>
        <v>14</v>
      </c>
      <c r="I28" s="40"/>
      <c r="J28" s="45" t="s">
        <v>17</v>
      </c>
      <c r="K28" s="42">
        <f t="shared" si="2"/>
        <v>1919</v>
      </c>
      <c r="L28" s="46">
        <v>2</v>
      </c>
      <c r="M28" s="46">
        <v>17</v>
      </c>
      <c r="N28" s="44">
        <f t="shared" si="28"/>
        <v>23</v>
      </c>
      <c r="O28" s="40"/>
      <c r="P28" s="39" t="s">
        <v>66</v>
      </c>
      <c r="Q28" s="40"/>
      <c r="R28">
        <f>MIN(Rules!$E$2,(MAX(H28/N28,N28/H28)))</f>
        <v>1.6428571428571428</v>
      </c>
      <c r="S28">
        <f>VLOOKUP(B28,Rules!A:B,2,FALSE)</f>
        <v>45</v>
      </c>
      <c r="T28" s="40"/>
      <c r="U28" s="47">
        <f>1/(10^(-1*(E28+(IF(P28="Y",Rules!$I$2,0))-K28)/Rules!$E$12)+1)</f>
        <v>4.9213365760942165E-2</v>
      </c>
      <c r="V28">
        <f t="shared" si="4"/>
        <v>-4</v>
      </c>
      <c r="W28">
        <f t="shared" si="5"/>
        <v>4</v>
      </c>
      <c r="Z28" s="48"/>
      <c r="AA28" s="11">
        <f t="shared" ref="AA28:BH28" si="32">IF($D28=AA$1,$E28+$V28,(IF($J28=AA$1,$K28+$W28,AA27)))</f>
        <v>893</v>
      </c>
      <c r="AB28" s="11">
        <f t="shared" si="32"/>
        <v>1725</v>
      </c>
      <c r="AC28" s="11">
        <f t="shared" si="32"/>
        <v>778</v>
      </c>
      <c r="AD28" s="11">
        <f t="shared" si="32"/>
        <v>1463</v>
      </c>
      <c r="AE28" s="11">
        <f t="shared" si="32"/>
        <v>1345</v>
      </c>
      <c r="AF28" s="11">
        <f t="shared" si="32"/>
        <v>1435</v>
      </c>
      <c r="AG28" s="11">
        <f t="shared" si="32"/>
        <v>1692</v>
      </c>
      <c r="AH28" s="11">
        <f t="shared" si="32"/>
        <v>1668</v>
      </c>
      <c r="AI28" s="11">
        <f t="shared" si="32"/>
        <v>1174</v>
      </c>
      <c r="AJ28" s="11">
        <f t="shared" si="32"/>
        <v>1923</v>
      </c>
      <c r="AK28" s="11">
        <f t="shared" si="32"/>
        <v>1113</v>
      </c>
      <c r="AL28" s="11">
        <f t="shared" si="32"/>
        <v>1781</v>
      </c>
      <c r="AM28" s="11">
        <f t="shared" si="32"/>
        <v>2123</v>
      </c>
      <c r="AN28" s="11">
        <f t="shared" si="32"/>
        <v>1492</v>
      </c>
      <c r="AO28" s="11">
        <f t="shared" si="32"/>
        <v>212</v>
      </c>
      <c r="AP28" s="11">
        <f t="shared" si="32"/>
        <v>988</v>
      </c>
      <c r="AQ28" s="11">
        <f t="shared" si="32"/>
        <v>901</v>
      </c>
      <c r="AR28" s="11">
        <f t="shared" si="32"/>
        <v>1122</v>
      </c>
      <c r="AS28" s="11">
        <f t="shared" si="32"/>
        <v>443</v>
      </c>
      <c r="AT28" s="11">
        <f t="shared" si="32"/>
        <v>990</v>
      </c>
      <c r="AU28" s="11">
        <f t="shared" si="32"/>
        <v>1061</v>
      </c>
      <c r="AV28" s="11">
        <f t="shared" si="32"/>
        <v>1820</v>
      </c>
      <c r="AW28" s="11">
        <f t="shared" si="32"/>
        <v>1454</v>
      </c>
      <c r="AX28" s="11">
        <f t="shared" si="32"/>
        <v>1574</v>
      </c>
      <c r="AY28" s="11">
        <f t="shared" si="32"/>
        <v>246</v>
      </c>
      <c r="AZ28" s="11">
        <f t="shared" si="32"/>
        <v>1042</v>
      </c>
      <c r="BA28" s="11">
        <f t="shared" si="32"/>
        <v>1639</v>
      </c>
      <c r="BB28" s="11">
        <f t="shared" si="32"/>
        <v>797</v>
      </c>
      <c r="BC28" s="11">
        <f t="shared" si="32"/>
        <v>996</v>
      </c>
      <c r="BD28" s="11">
        <f t="shared" si="32"/>
        <v>1712</v>
      </c>
      <c r="BE28" s="11">
        <f t="shared" si="32"/>
        <v>434</v>
      </c>
      <c r="BF28" s="11">
        <f t="shared" si="32"/>
        <v>1334</v>
      </c>
      <c r="BG28" s="11">
        <f t="shared" si="32"/>
        <v>768</v>
      </c>
      <c r="BH28" s="11">
        <f t="shared" si="32"/>
        <v>782</v>
      </c>
    </row>
    <row r="29" spans="1:60" ht="13.5" customHeight="1">
      <c r="A29" s="38">
        <v>44962</v>
      </c>
      <c r="B29" s="39" t="s">
        <v>65</v>
      </c>
      <c r="C29" s="40"/>
      <c r="D29" s="41" t="s">
        <v>29</v>
      </c>
      <c r="E29" s="42">
        <f t="shared" si="0"/>
        <v>1463</v>
      </c>
      <c r="F29" s="43">
        <v>1</v>
      </c>
      <c r="G29" s="43">
        <v>19</v>
      </c>
      <c r="H29" s="44">
        <f t="shared" si="1"/>
        <v>22</v>
      </c>
      <c r="I29" s="40"/>
      <c r="J29" s="45" t="s">
        <v>40</v>
      </c>
      <c r="K29" s="42">
        <f t="shared" si="2"/>
        <v>996</v>
      </c>
      <c r="L29" s="46">
        <v>1</v>
      </c>
      <c r="M29" s="46">
        <v>7</v>
      </c>
      <c r="N29" s="44">
        <f t="shared" si="28"/>
        <v>10</v>
      </c>
      <c r="O29" s="40"/>
      <c r="P29" s="39" t="s">
        <v>66</v>
      </c>
      <c r="Q29" s="40"/>
      <c r="R29">
        <f>MIN(Rules!$E$2,(MAX(H29/N29,N29/H29)))</f>
        <v>2</v>
      </c>
      <c r="S29">
        <f>VLOOKUP(B29,Rules!A:B,2,FALSE)</f>
        <v>45</v>
      </c>
      <c r="T29" s="40"/>
      <c r="U29" s="47">
        <f>1/(10^(-1*(E29+(IF(P29="Y",Rules!$I$2,0))-K29)/Rules!$E$12)+1)</f>
        <v>0.9448719109396484</v>
      </c>
      <c r="V29">
        <f t="shared" si="4"/>
        <v>5</v>
      </c>
      <c r="W29">
        <f t="shared" si="5"/>
        <v>-5</v>
      </c>
      <c r="Z29" s="48"/>
      <c r="AA29" s="11">
        <f t="shared" ref="AA29:BH29" si="33">IF($D29=AA$1,$E29+$V29,(IF($J29=AA$1,$K29+$W29,AA28)))</f>
        <v>893</v>
      </c>
      <c r="AB29" s="11">
        <f t="shared" si="33"/>
        <v>1725</v>
      </c>
      <c r="AC29" s="11">
        <f t="shared" si="33"/>
        <v>778</v>
      </c>
      <c r="AD29" s="11">
        <f t="shared" si="33"/>
        <v>1468</v>
      </c>
      <c r="AE29" s="11">
        <f t="shared" si="33"/>
        <v>1345</v>
      </c>
      <c r="AF29" s="11">
        <f t="shared" si="33"/>
        <v>1435</v>
      </c>
      <c r="AG29" s="11">
        <f t="shared" si="33"/>
        <v>1692</v>
      </c>
      <c r="AH29" s="11">
        <f t="shared" si="33"/>
        <v>1668</v>
      </c>
      <c r="AI29" s="11">
        <f t="shared" si="33"/>
        <v>1174</v>
      </c>
      <c r="AJ29" s="11">
        <f t="shared" si="33"/>
        <v>1923</v>
      </c>
      <c r="AK29" s="11">
        <f t="shared" si="33"/>
        <v>1113</v>
      </c>
      <c r="AL29" s="11">
        <f t="shared" si="33"/>
        <v>1781</v>
      </c>
      <c r="AM29" s="11">
        <f t="shared" si="33"/>
        <v>2123</v>
      </c>
      <c r="AN29" s="11">
        <f t="shared" si="33"/>
        <v>1492</v>
      </c>
      <c r="AO29" s="11">
        <f t="shared" si="33"/>
        <v>212</v>
      </c>
      <c r="AP29" s="11">
        <f t="shared" si="33"/>
        <v>988</v>
      </c>
      <c r="AQ29" s="11">
        <f t="shared" si="33"/>
        <v>901</v>
      </c>
      <c r="AR29" s="11">
        <f t="shared" si="33"/>
        <v>1122</v>
      </c>
      <c r="AS29" s="11">
        <f t="shared" si="33"/>
        <v>443</v>
      </c>
      <c r="AT29" s="11">
        <f t="shared" si="33"/>
        <v>990</v>
      </c>
      <c r="AU29" s="11">
        <f t="shared" si="33"/>
        <v>1061</v>
      </c>
      <c r="AV29" s="11">
        <f t="shared" si="33"/>
        <v>1820</v>
      </c>
      <c r="AW29" s="11">
        <f t="shared" si="33"/>
        <v>1454</v>
      </c>
      <c r="AX29" s="11">
        <f t="shared" si="33"/>
        <v>1574</v>
      </c>
      <c r="AY29" s="11">
        <f t="shared" si="33"/>
        <v>246</v>
      </c>
      <c r="AZ29" s="11">
        <f t="shared" si="33"/>
        <v>1042</v>
      </c>
      <c r="BA29" s="11">
        <f t="shared" si="33"/>
        <v>1639</v>
      </c>
      <c r="BB29" s="11">
        <f t="shared" si="33"/>
        <v>797</v>
      </c>
      <c r="BC29" s="11">
        <f t="shared" si="33"/>
        <v>991</v>
      </c>
      <c r="BD29" s="11">
        <f t="shared" si="33"/>
        <v>1712</v>
      </c>
      <c r="BE29" s="11">
        <f t="shared" si="33"/>
        <v>434</v>
      </c>
      <c r="BF29" s="11">
        <f t="shared" si="33"/>
        <v>1334</v>
      </c>
      <c r="BG29" s="11">
        <f t="shared" si="33"/>
        <v>768</v>
      </c>
      <c r="BH29" s="11">
        <f t="shared" si="33"/>
        <v>782</v>
      </c>
    </row>
    <row r="30" spans="1:60" ht="13.5" customHeight="1">
      <c r="A30" s="38">
        <v>44962</v>
      </c>
      <c r="B30" s="39" t="s">
        <v>65</v>
      </c>
      <c r="C30" s="40"/>
      <c r="D30" s="41" t="s">
        <v>38</v>
      </c>
      <c r="E30" s="42">
        <f t="shared" si="0"/>
        <v>1042</v>
      </c>
      <c r="F30" s="43">
        <v>1</v>
      </c>
      <c r="G30" s="43">
        <v>9</v>
      </c>
      <c r="H30" s="44">
        <f t="shared" si="1"/>
        <v>12</v>
      </c>
      <c r="I30" s="40"/>
      <c r="J30" s="45" t="s">
        <v>35</v>
      </c>
      <c r="K30" s="42">
        <f t="shared" si="2"/>
        <v>1113</v>
      </c>
      <c r="L30" s="46">
        <v>1</v>
      </c>
      <c r="M30" s="46">
        <v>8</v>
      </c>
      <c r="N30" s="44">
        <f t="shared" si="28"/>
        <v>11</v>
      </c>
      <c r="O30" s="40"/>
      <c r="P30" s="39" t="s">
        <v>66</v>
      </c>
      <c r="Q30" s="40"/>
      <c r="R30">
        <f>MIN(Rules!$E$2,(MAX(H30/N30,N30/H30)))</f>
        <v>1.0909090909090908</v>
      </c>
      <c r="S30">
        <f>VLOOKUP(B30,Rules!A:B,2,FALSE)</f>
        <v>45</v>
      </c>
      <c r="T30" s="40"/>
      <c r="U30" s="47">
        <f>1/(10^(-1*(E30+(IF(P30="Y",Rules!$I$2,0))-K30)/Rules!$E$12)+1)</f>
        <v>0.58996203749012788</v>
      </c>
      <c r="V30">
        <f t="shared" si="4"/>
        <v>20</v>
      </c>
      <c r="W30">
        <f t="shared" si="5"/>
        <v>-20</v>
      </c>
      <c r="Z30" s="48"/>
      <c r="AA30" s="11">
        <f t="shared" ref="AA30:BH30" si="34">IF($D30=AA$1,$E30+$V30,(IF($J30=AA$1,$K30+$W30,AA29)))</f>
        <v>893</v>
      </c>
      <c r="AB30" s="11">
        <f t="shared" si="34"/>
        <v>1725</v>
      </c>
      <c r="AC30" s="11">
        <f t="shared" si="34"/>
        <v>778</v>
      </c>
      <c r="AD30" s="11">
        <f t="shared" si="34"/>
        <v>1468</v>
      </c>
      <c r="AE30" s="11">
        <f t="shared" si="34"/>
        <v>1345</v>
      </c>
      <c r="AF30" s="11">
        <f t="shared" si="34"/>
        <v>1435</v>
      </c>
      <c r="AG30" s="11">
        <f t="shared" si="34"/>
        <v>1692</v>
      </c>
      <c r="AH30" s="11">
        <f t="shared" si="34"/>
        <v>1668</v>
      </c>
      <c r="AI30" s="11">
        <f t="shared" si="34"/>
        <v>1174</v>
      </c>
      <c r="AJ30" s="11">
        <f t="shared" si="34"/>
        <v>1923</v>
      </c>
      <c r="AK30" s="11">
        <f t="shared" si="34"/>
        <v>1093</v>
      </c>
      <c r="AL30" s="11">
        <f t="shared" si="34"/>
        <v>1781</v>
      </c>
      <c r="AM30" s="11">
        <f t="shared" si="34"/>
        <v>2123</v>
      </c>
      <c r="AN30" s="11">
        <f t="shared" si="34"/>
        <v>1492</v>
      </c>
      <c r="AO30" s="11">
        <f t="shared" si="34"/>
        <v>212</v>
      </c>
      <c r="AP30" s="11">
        <f t="shared" si="34"/>
        <v>988</v>
      </c>
      <c r="AQ30" s="11">
        <f t="shared" si="34"/>
        <v>901</v>
      </c>
      <c r="AR30" s="11">
        <f t="shared" si="34"/>
        <v>1122</v>
      </c>
      <c r="AS30" s="11">
        <f t="shared" si="34"/>
        <v>443</v>
      </c>
      <c r="AT30" s="11">
        <f t="shared" si="34"/>
        <v>990</v>
      </c>
      <c r="AU30" s="11">
        <f t="shared" si="34"/>
        <v>1061</v>
      </c>
      <c r="AV30" s="11">
        <f t="shared" si="34"/>
        <v>1820</v>
      </c>
      <c r="AW30" s="11">
        <f t="shared" si="34"/>
        <v>1454</v>
      </c>
      <c r="AX30" s="11">
        <f t="shared" si="34"/>
        <v>1574</v>
      </c>
      <c r="AY30" s="11">
        <f t="shared" si="34"/>
        <v>246</v>
      </c>
      <c r="AZ30" s="11">
        <f t="shared" si="34"/>
        <v>1062</v>
      </c>
      <c r="BA30" s="11">
        <f t="shared" si="34"/>
        <v>1639</v>
      </c>
      <c r="BB30" s="11">
        <f t="shared" si="34"/>
        <v>797</v>
      </c>
      <c r="BC30" s="11">
        <f t="shared" si="34"/>
        <v>991</v>
      </c>
      <c r="BD30" s="11">
        <f t="shared" si="34"/>
        <v>1712</v>
      </c>
      <c r="BE30" s="11">
        <f t="shared" si="34"/>
        <v>434</v>
      </c>
      <c r="BF30" s="11">
        <f t="shared" si="34"/>
        <v>1334</v>
      </c>
      <c r="BG30" s="11">
        <f t="shared" si="34"/>
        <v>768</v>
      </c>
      <c r="BH30" s="11">
        <f t="shared" si="34"/>
        <v>782</v>
      </c>
    </row>
    <row r="31" spans="1:60" ht="13.5" customHeight="1">
      <c r="A31" s="38">
        <v>44962</v>
      </c>
      <c r="B31" s="39" t="s">
        <v>65</v>
      </c>
      <c r="C31" s="40"/>
      <c r="D31" s="41" t="s">
        <v>43</v>
      </c>
      <c r="E31" s="42">
        <f t="shared" si="0"/>
        <v>990</v>
      </c>
      <c r="F31" s="43">
        <v>0</v>
      </c>
      <c r="G31" s="43">
        <v>9</v>
      </c>
      <c r="H31" s="44">
        <f t="shared" si="1"/>
        <v>9</v>
      </c>
      <c r="I31" s="40"/>
      <c r="J31" s="45" t="s">
        <v>31</v>
      </c>
      <c r="K31" s="42">
        <f t="shared" si="2"/>
        <v>1334</v>
      </c>
      <c r="L31" s="46">
        <v>4</v>
      </c>
      <c r="M31" s="46">
        <v>16</v>
      </c>
      <c r="N31" s="44">
        <f t="shared" si="28"/>
        <v>28</v>
      </c>
      <c r="O31" s="40"/>
      <c r="P31" s="39" t="s">
        <v>66</v>
      </c>
      <c r="Q31" s="40"/>
      <c r="R31">
        <f>MIN(Rules!$E$2,(MAX(H31/N31,N31/H31)))</f>
        <v>2</v>
      </c>
      <c r="S31">
        <f>VLOOKUP(B31,Rules!A:B,2,FALSE)</f>
        <v>45</v>
      </c>
      <c r="T31" s="40"/>
      <c r="U31" s="47">
        <f>1/(10^(-1*(E31+(IF(P31="Y",Rules!$I$2,0))-K31)/Rules!$E$12)+1)</f>
        <v>0.29040806390523799</v>
      </c>
      <c r="V31">
        <f t="shared" si="4"/>
        <v>-26</v>
      </c>
      <c r="W31">
        <f t="shared" si="5"/>
        <v>26</v>
      </c>
      <c r="Z31" s="48"/>
      <c r="AA31" s="11">
        <f t="shared" ref="AA31:BH31" si="35">IF($D31=AA$1,$E31+$V31,(IF($J31=AA$1,$K31+$W31,AA30)))</f>
        <v>893</v>
      </c>
      <c r="AB31" s="11">
        <f t="shared" si="35"/>
        <v>1725</v>
      </c>
      <c r="AC31" s="11">
        <f t="shared" si="35"/>
        <v>778</v>
      </c>
      <c r="AD31" s="11">
        <f t="shared" si="35"/>
        <v>1468</v>
      </c>
      <c r="AE31" s="11">
        <f t="shared" si="35"/>
        <v>1345</v>
      </c>
      <c r="AF31" s="11">
        <f t="shared" si="35"/>
        <v>1435</v>
      </c>
      <c r="AG31" s="11">
        <f t="shared" si="35"/>
        <v>1692</v>
      </c>
      <c r="AH31" s="11">
        <f t="shared" si="35"/>
        <v>1668</v>
      </c>
      <c r="AI31" s="11">
        <f t="shared" si="35"/>
        <v>1174</v>
      </c>
      <c r="AJ31" s="11">
        <f t="shared" si="35"/>
        <v>1923</v>
      </c>
      <c r="AK31" s="11">
        <f t="shared" si="35"/>
        <v>1093</v>
      </c>
      <c r="AL31" s="11">
        <f t="shared" si="35"/>
        <v>1781</v>
      </c>
      <c r="AM31" s="11">
        <f t="shared" si="35"/>
        <v>2123</v>
      </c>
      <c r="AN31" s="11">
        <f t="shared" si="35"/>
        <v>1492</v>
      </c>
      <c r="AO31" s="11">
        <f t="shared" si="35"/>
        <v>212</v>
      </c>
      <c r="AP31" s="11">
        <f t="shared" si="35"/>
        <v>988</v>
      </c>
      <c r="AQ31" s="11">
        <f t="shared" si="35"/>
        <v>901</v>
      </c>
      <c r="AR31" s="11">
        <f t="shared" si="35"/>
        <v>1122</v>
      </c>
      <c r="AS31" s="11">
        <f t="shared" si="35"/>
        <v>443</v>
      </c>
      <c r="AT31" s="11">
        <f t="shared" si="35"/>
        <v>964</v>
      </c>
      <c r="AU31" s="11">
        <f t="shared" si="35"/>
        <v>1061</v>
      </c>
      <c r="AV31" s="11">
        <f t="shared" si="35"/>
        <v>1820</v>
      </c>
      <c r="AW31" s="11">
        <f t="shared" si="35"/>
        <v>1454</v>
      </c>
      <c r="AX31" s="11">
        <f t="shared" si="35"/>
        <v>1574</v>
      </c>
      <c r="AY31" s="11">
        <f t="shared" si="35"/>
        <v>246</v>
      </c>
      <c r="AZ31" s="11">
        <f t="shared" si="35"/>
        <v>1062</v>
      </c>
      <c r="BA31" s="11">
        <f t="shared" si="35"/>
        <v>1639</v>
      </c>
      <c r="BB31" s="11">
        <f t="shared" si="35"/>
        <v>797</v>
      </c>
      <c r="BC31" s="11">
        <f t="shared" si="35"/>
        <v>991</v>
      </c>
      <c r="BD31" s="11">
        <f t="shared" si="35"/>
        <v>1712</v>
      </c>
      <c r="BE31" s="11">
        <f t="shared" si="35"/>
        <v>434</v>
      </c>
      <c r="BF31" s="11">
        <f t="shared" si="35"/>
        <v>1360</v>
      </c>
      <c r="BG31" s="11">
        <f t="shared" si="35"/>
        <v>768</v>
      </c>
      <c r="BH31" s="11">
        <f t="shared" si="35"/>
        <v>782</v>
      </c>
    </row>
    <row r="32" spans="1:60" ht="13.5" customHeight="1">
      <c r="A32" s="38">
        <v>44962</v>
      </c>
      <c r="B32" s="39" t="s">
        <v>65</v>
      </c>
      <c r="C32" s="40"/>
      <c r="D32" s="41" t="s">
        <v>47</v>
      </c>
      <c r="E32" s="42">
        <f t="shared" si="0"/>
        <v>443</v>
      </c>
      <c r="F32" s="43">
        <v>1</v>
      </c>
      <c r="G32" s="43">
        <v>15</v>
      </c>
      <c r="H32" s="44">
        <f t="shared" si="1"/>
        <v>18</v>
      </c>
      <c r="I32" s="40"/>
      <c r="J32" s="45" t="s">
        <v>45</v>
      </c>
      <c r="K32" s="42">
        <f t="shared" si="2"/>
        <v>901</v>
      </c>
      <c r="L32" s="46">
        <v>3</v>
      </c>
      <c r="M32" s="46">
        <v>12</v>
      </c>
      <c r="N32" s="44">
        <f t="shared" si="28"/>
        <v>21</v>
      </c>
      <c r="O32" s="40"/>
      <c r="P32" s="39" t="s">
        <v>66</v>
      </c>
      <c r="Q32" s="40"/>
      <c r="R32">
        <f>MIN(Rules!$E$2,(MAX(H32/N32,N32/H32)))</f>
        <v>1.1666666666666667</v>
      </c>
      <c r="S32">
        <f>VLOOKUP(B32,Rules!A:B,2,FALSE)</f>
        <v>45</v>
      </c>
      <c r="T32" s="40"/>
      <c r="U32" s="47">
        <f>1/(10^(-1*(E32+(IF(P32="Y",Rules!$I$2,0))-K32)/Rules!$E$12)+1)</f>
        <v>0.1949137255558018</v>
      </c>
      <c r="V32">
        <f t="shared" si="4"/>
        <v>-10</v>
      </c>
      <c r="W32">
        <f t="shared" si="5"/>
        <v>10</v>
      </c>
      <c r="Z32" s="48"/>
      <c r="AA32" s="11">
        <f t="shared" ref="AA32:BH32" si="36">IF($D32=AA$1,$E32+$V32,(IF($J32=AA$1,$K32+$W32,AA31)))</f>
        <v>893</v>
      </c>
      <c r="AB32" s="11">
        <f t="shared" si="36"/>
        <v>1725</v>
      </c>
      <c r="AC32" s="11">
        <f t="shared" si="36"/>
        <v>778</v>
      </c>
      <c r="AD32" s="11">
        <f t="shared" si="36"/>
        <v>1468</v>
      </c>
      <c r="AE32" s="11">
        <f t="shared" si="36"/>
        <v>1345</v>
      </c>
      <c r="AF32" s="11">
        <f t="shared" si="36"/>
        <v>1435</v>
      </c>
      <c r="AG32" s="11">
        <f t="shared" si="36"/>
        <v>1692</v>
      </c>
      <c r="AH32" s="11">
        <f t="shared" si="36"/>
        <v>1668</v>
      </c>
      <c r="AI32" s="11">
        <f t="shared" si="36"/>
        <v>1174</v>
      </c>
      <c r="AJ32" s="11">
        <f t="shared" si="36"/>
        <v>1923</v>
      </c>
      <c r="AK32" s="11">
        <f t="shared" si="36"/>
        <v>1093</v>
      </c>
      <c r="AL32" s="11">
        <f t="shared" si="36"/>
        <v>1781</v>
      </c>
      <c r="AM32" s="11">
        <f t="shared" si="36"/>
        <v>2123</v>
      </c>
      <c r="AN32" s="11">
        <f t="shared" si="36"/>
        <v>1492</v>
      </c>
      <c r="AO32" s="11">
        <f t="shared" si="36"/>
        <v>212</v>
      </c>
      <c r="AP32" s="11">
        <f t="shared" si="36"/>
        <v>988</v>
      </c>
      <c r="AQ32" s="11">
        <f t="shared" si="36"/>
        <v>911</v>
      </c>
      <c r="AR32" s="11">
        <f t="shared" si="36"/>
        <v>1122</v>
      </c>
      <c r="AS32" s="11">
        <f t="shared" si="36"/>
        <v>433</v>
      </c>
      <c r="AT32" s="11">
        <f t="shared" si="36"/>
        <v>964</v>
      </c>
      <c r="AU32" s="11">
        <f t="shared" si="36"/>
        <v>1061</v>
      </c>
      <c r="AV32" s="11">
        <f t="shared" si="36"/>
        <v>1820</v>
      </c>
      <c r="AW32" s="11">
        <f t="shared" si="36"/>
        <v>1454</v>
      </c>
      <c r="AX32" s="11">
        <f t="shared" si="36"/>
        <v>1574</v>
      </c>
      <c r="AY32" s="11">
        <f t="shared" si="36"/>
        <v>246</v>
      </c>
      <c r="AZ32" s="11">
        <f t="shared" si="36"/>
        <v>1062</v>
      </c>
      <c r="BA32" s="11">
        <f t="shared" si="36"/>
        <v>1639</v>
      </c>
      <c r="BB32" s="11">
        <f t="shared" si="36"/>
        <v>797</v>
      </c>
      <c r="BC32" s="11">
        <f t="shared" si="36"/>
        <v>991</v>
      </c>
      <c r="BD32" s="11">
        <f t="shared" si="36"/>
        <v>1712</v>
      </c>
      <c r="BE32" s="11">
        <f t="shared" si="36"/>
        <v>434</v>
      </c>
      <c r="BF32" s="11">
        <f t="shared" si="36"/>
        <v>1360</v>
      </c>
      <c r="BG32" s="11">
        <f t="shared" si="36"/>
        <v>768</v>
      </c>
      <c r="BH32" s="11">
        <f t="shared" si="36"/>
        <v>782</v>
      </c>
    </row>
    <row r="33" spans="1:60" ht="13.5" customHeight="1">
      <c r="A33" s="38">
        <v>44962</v>
      </c>
      <c r="B33" s="39" t="s">
        <v>65</v>
      </c>
      <c r="C33" s="40"/>
      <c r="D33" s="41" t="s">
        <v>41</v>
      </c>
      <c r="E33" s="42">
        <f t="shared" si="0"/>
        <v>782</v>
      </c>
      <c r="F33" s="43">
        <v>0</v>
      </c>
      <c r="G33" s="43">
        <v>12</v>
      </c>
      <c r="H33" s="44">
        <f t="shared" si="1"/>
        <v>12</v>
      </c>
      <c r="I33" s="40"/>
      <c r="J33" s="45" t="s">
        <v>37</v>
      </c>
      <c r="K33" s="42">
        <f t="shared" si="2"/>
        <v>797</v>
      </c>
      <c r="L33" s="46">
        <v>0</v>
      </c>
      <c r="M33" s="46">
        <v>18</v>
      </c>
      <c r="N33" s="44">
        <f t="shared" si="28"/>
        <v>18</v>
      </c>
      <c r="O33" s="40"/>
      <c r="P33" s="39" t="s">
        <v>66</v>
      </c>
      <c r="Q33" s="40"/>
      <c r="R33">
        <f>MIN(Rules!$E$2,(MAX(H33/N33,N33/H33)))</f>
        <v>1.5</v>
      </c>
      <c r="S33">
        <f>VLOOKUP(B33,Rules!A:B,2,FALSE)</f>
        <v>45</v>
      </c>
      <c r="T33" s="40"/>
      <c r="U33" s="47">
        <f>1/(10^(-1*(E33+(IF(P33="Y",Rules!$I$2,0))-K33)/Rules!$E$12)+1)</f>
        <v>0.65060462793387253</v>
      </c>
      <c r="V33">
        <f t="shared" si="4"/>
        <v>-44</v>
      </c>
      <c r="W33">
        <f t="shared" si="5"/>
        <v>44</v>
      </c>
      <c r="Z33" s="48"/>
      <c r="AA33" s="11">
        <f t="shared" ref="AA33:BH33" si="37">IF($D33=AA$1,$E33+$V33,(IF($J33=AA$1,$K33+$W33,AA32)))</f>
        <v>893</v>
      </c>
      <c r="AB33" s="11">
        <f t="shared" si="37"/>
        <v>1725</v>
      </c>
      <c r="AC33" s="11">
        <f t="shared" si="37"/>
        <v>778</v>
      </c>
      <c r="AD33" s="11">
        <f t="shared" si="37"/>
        <v>1468</v>
      </c>
      <c r="AE33" s="11">
        <f t="shared" si="37"/>
        <v>1345</v>
      </c>
      <c r="AF33" s="11">
        <f t="shared" si="37"/>
        <v>1435</v>
      </c>
      <c r="AG33" s="11">
        <f t="shared" si="37"/>
        <v>1692</v>
      </c>
      <c r="AH33" s="11">
        <f t="shared" si="37"/>
        <v>1668</v>
      </c>
      <c r="AI33" s="11">
        <f t="shared" si="37"/>
        <v>1174</v>
      </c>
      <c r="AJ33" s="11">
        <f t="shared" si="37"/>
        <v>1923</v>
      </c>
      <c r="AK33" s="11">
        <f t="shared" si="37"/>
        <v>1093</v>
      </c>
      <c r="AL33" s="11">
        <f t="shared" si="37"/>
        <v>1781</v>
      </c>
      <c r="AM33" s="11">
        <f t="shared" si="37"/>
        <v>2123</v>
      </c>
      <c r="AN33" s="11">
        <f t="shared" si="37"/>
        <v>1492</v>
      </c>
      <c r="AO33" s="11">
        <f t="shared" si="37"/>
        <v>212</v>
      </c>
      <c r="AP33" s="11">
        <f t="shared" si="37"/>
        <v>988</v>
      </c>
      <c r="AQ33" s="11">
        <f t="shared" si="37"/>
        <v>911</v>
      </c>
      <c r="AR33" s="11">
        <f t="shared" si="37"/>
        <v>1122</v>
      </c>
      <c r="AS33" s="11">
        <f t="shared" si="37"/>
        <v>433</v>
      </c>
      <c r="AT33" s="11">
        <f t="shared" si="37"/>
        <v>964</v>
      </c>
      <c r="AU33" s="11">
        <f t="shared" si="37"/>
        <v>1061</v>
      </c>
      <c r="AV33" s="11">
        <f t="shared" si="37"/>
        <v>1820</v>
      </c>
      <c r="AW33" s="11">
        <f t="shared" si="37"/>
        <v>1454</v>
      </c>
      <c r="AX33" s="11">
        <f t="shared" si="37"/>
        <v>1574</v>
      </c>
      <c r="AY33" s="11">
        <f t="shared" si="37"/>
        <v>246</v>
      </c>
      <c r="AZ33" s="11">
        <f t="shared" si="37"/>
        <v>1062</v>
      </c>
      <c r="BA33" s="11">
        <f t="shared" si="37"/>
        <v>1639</v>
      </c>
      <c r="BB33" s="11">
        <f t="shared" si="37"/>
        <v>841</v>
      </c>
      <c r="BC33" s="11">
        <f t="shared" si="37"/>
        <v>991</v>
      </c>
      <c r="BD33" s="11">
        <f t="shared" si="37"/>
        <v>1712</v>
      </c>
      <c r="BE33" s="11">
        <f t="shared" si="37"/>
        <v>434</v>
      </c>
      <c r="BF33" s="11">
        <f t="shared" si="37"/>
        <v>1360</v>
      </c>
      <c r="BG33" s="11">
        <f t="shared" si="37"/>
        <v>768</v>
      </c>
      <c r="BH33" s="11">
        <f t="shared" si="37"/>
        <v>738</v>
      </c>
    </row>
    <row r="34" spans="1:60" ht="13.5" customHeight="1">
      <c r="A34" s="38">
        <v>44962</v>
      </c>
      <c r="B34" s="39" t="s">
        <v>65</v>
      </c>
      <c r="C34" s="40"/>
      <c r="D34" s="41" t="s">
        <v>36</v>
      </c>
      <c r="E34" s="42">
        <f t="shared" si="0"/>
        <v>988</v>
      </c>
      <c r="F34" s="43">
        <v>1</v>
      </c>
      <c r="G34" s="43">
        <v>18</v>
      </c>
      <c r="H34" s="44">
        <f t="shared" si="1"/>
        <v>21</v>
      </c>
      <c r="I34" s="40"/>
      <c r="J34" s="45" t="s">
        <v>42</v>
      </c>
      <c r="K34" s="42">
        <f t="shared" si="2"/>
        <v>768</v>
      </c>
      <c r="L34" s="46">
        <v>1</v>
      </c>
      <c r="M34" s="46">
        <v>13</v>
      </c>
      <c r="N34" s="44">
        <f t="shared" si="28"/>
        <v>16</v>
      </c>
      <c r="O34" s="40"/>
      <c r="P34" s="39" t="s">
        <v>66</v>
      </c>
      <c r="Q34" s="40"/>
      <c r="R34">
        <f>MIN(Rules!$E$2,(MAX(H34/N34,N34/H34)))</f>
        <v>1.3125</v>
      </c>
      <c r="S34">
        <f>VLOOKUP(B34,Rules!A:B,2,FALSE)</f>
        <v>45</v>
      </c>
      <c r="T34" s="40"/>
      <c r="U34" s="47">
        <f>1/(10^(-1*(E34+(IF(P34="Y",Rules!$I$2,0))-K34)/Rules!$E$12)+1)</f>
        <v>0.8460451004320948</v>
      </c>
      <c r="V34">
        <f t="shared" si="4"/>
        <v>9</v>
      </c>
      <c r="W34">
        <f t="shared" si="5"/>
        <v>-9</v>
      </c>
      <c r="Z34" s="48"/>
      <c r="AA34" s="11">
        <f t="shared" ref="AA34:BH34" si="38">IF($D34=AA$1,$E34+$V34,(IF($J34=AA$1,$K34+$W34,AA33)))</f>
        <v>893</v>
      </c>
      <c r="AB34" s="11">
        <f t="shared" si="38"/>
        <v>1725</v>
      </c>
      <c r="AC34" s="11">
        <f t="shared" si="38"/>
        <v>778</v>
      </c>
      <c r="AD34" s="11">
        <f t="shared" si="38"/>
        <v>1468</v>
      </c>
      <c r="AE34" s="11">
        <f t="shared" si="38"/>
        <v>1345</v>
      </c>
      <c r="AF34" s="11">
        <f t="shared" si="38"/>
        <v>1435</v>
      </c>
      <c r="AG34" s="11">
        <f t="shared" si="38"/>
        <v>1692</v>
      </c>
      <c r="AH34" s="11">
        <f t="shared" si="38"/>
        <v>1668</v>
      </c>
      <c r="AI34" s="11">
        <f t="shared" si="38"/>
        <v>1174</v>
      </c>
      <c r="AJ34" s="11">
        <f t="shared" si="38"/>
        <v>1923</v>
      </c>
      <c r="AK34" s="11">
        <f t="shared" si="38"/>
        <v>1093</v>
      </c>
      <c r="AL34" s="11">
        <f t="shared" si="38"/>
        <v>1781</v>
      </c>
      <c r="AM34" s="11">
        <f t="shared" si="38"/>
        <v>2123</v>
      </c>
      <c r="AN34" s="11">
        <f t="shared" si="38"/>
        <v>1492</v>
      </c>
      <c r="AO34" s="11">
        <f t="shared" si="38"/>
        <v>212</v>
      </c>
      <c r="AP34" s="11">
        <f t="shared" si="38"/>
        <v>997</v>
      </c>
      <c r="AQ34" s="11">
        <f t="shared" si="38"/>
        <v>911</v>
      </c>
      <c r="AR34" s="11">
        <f t="shared" si="38"/>
        <v>1122</v>
      </c>
      <c r="AS34" s="11">
        <f t="shared" si="38"/>
        <v>433</v>
      </c>
      <c r="AT34" s="11">
        <f t="shared" si="38"/>
        <v>964</v>
      </c>
      <c r="AU34" s="11">
        <f t="shared" si="38"/>
        <v>1061</v>
      </c>
      <c r="AV34" s="11">
        <f t="shared" si="38"/>
        <v>1820</v>
      </c>
      <c r="AW34" s="11">
        <f t="shared" si="38"/>
        <v>1454</v>
      </c>
      <c r="AX34" s="11">
        <f t="shared" si="38"/>
        <v>1574</v>
      </c>
      <c r="AY34" s="11">
        <f t="shared" si="38"/>
        <v>246</v>
      </c>
      <c r="AZ34" s="11">
        <f t="shared" si="38"/>
        <v>1062</v>
      </c>
      <c r="BA34" s="11">
        <f t="shared" si="38"/>
        <v>1639</v>
      </c>
      <c r="BB34" s="11">
        <f t="shared" si="38"/>
        <v>841</v>
      </c>
      <c r="BC34" s="11">
        <f t="shared" si="38"/>
        <v>991</v>
      </c>
      <c r="BD34" s="11">
        <f t="shared" si="38"/>
        <v>1712</v>
      </c>
      <c r="BE34" s="11">
        <f t="shared" si="38"/>
        <v>434</v>
      </c>
      <c r="BF34" s="11">
        <f t="shared" si="38"/>
        <v>1360</v>
      </c>
      <c r="BG34" s="11">
        <f t="shared" si="38"/>
        <v>759</v>
      </c>
      <c r="BH34" s="11">
        <f t="shared" si="38"/>
        <v>738</v>
      </c>
    </row>
    <row r="35" spans="1:60" ht="13.5" customHeight="1">
      <c r="A35" s="38">
        <v>44975</v>
      </c>
      <c r="B35" s="39" t="s">
        <v>65</v>
      </c>
      <c r="C35" s="40"/>
      <c r="D35" s="41" t="s">
        <v>18</v>
      </c>
      <c r="E35" s="42">
        <f t="shared" si="0"/>
        <v>1820</v>
      </c>
      <c r="F35" s="43">
        <v>2</v>
      </c>
      <c r="G35" s="43">
        <v>14</v>
      </c>
      <c r="H35" s="44">
        <f t="shared" si="1"/>
        <v>20</v>
      </c>
      <c r="I35" s="40"/>
      <c r="J35" s="45" t="s">
        <v>16</v>
      </c>
      <c r="K35" s="42">
        <f t="shared" si="2"/>
        <v>2123</v>
      </c>
      <c r="L35" s="46">
        <v>1</v>
      </c>
      <c r="M35" s="46">
        <v>10</v>
      </c>
      <c r="N35" s="44">
        <f t="shared" si="28"/>
        <v>13</v>
      </c>
      <c r="O35" s="40"/>
      <c r="P35" s="39" t="s">
        <v>66</v>
      </c>
      <c r="Q35" s="40"/>
      <c r="R35">
        <f>MIN(Rules!$E$2,(MAX(H35/N35,N35/H35)))</f>
        <v>1.5384615384615385</v>
      </c>
      <c r="S35">
        <f>VLOOKUP(B35,Rules!A:B,2,FALSE)</f>
        <v>45</v>
      </c>
      <c r="T35" s="40"/>
      <c r="U35" s="47">
        <f>1/(10^(-1*(E35+(IF(P35="Y",Rules!$I$2,0))-K35)/Rules!$E$12)+1)</f>
        <v>0.33079512265523281</v>
      </c>
      <c r="V35">
        <f t="shared" si="4"/>
        <v>46</v>
      </c>
      <c r="W35">
        <f t="shared" si="5"/>
        <v>-46</v>
      </c>
      <c r="Z35" s="48"/>
      <c r="AA35" s="11">
        <f t="shared" ref="AA35:BH35" si="39">IF($D35=AA$1,$E35+$V35,(IF($J35=AA$1,$K35+$W35,AA34)))</f>
        <v>893</v>
      </c>
      <c r="AB35" s="11">
        <f t="shared" si="39"/>
        <v>1725</v>
      </c>
      <c r="AC35" s="11">
        <f t="shared" si="39"/>
        <v>778</v>
      </c>
      <c r="AD35" s="11">
        <f t="shared" si="39"/>
        <v>1468</v>
      </c>
      <c r="AE35" s="11">
        <f t="shared" si="39"/>
        <v>1345</v>
      </c>
      <c r="AF35" s="11">
        <f t="shared" si="39"/>
        <v>1435</v>
      </c>
      <c r="AG35" s="11">
        <f t="shared" si="39"/>
        <v>1692</v>
      </c>
      <c r="AH35" s="11">
        <f t="shared" si="39"/>
        <v>1668</v>
      </c>
      <c r="AI35" s="11">
        <f t="shared" si="39"/>
        <v>1174</v>
      </c>
      <c r="AJ35" s="11">
        <f t="shared" si="39"/>
        <v>1923</v>
      </c>
      <c r="AK35" s="11">
        <f t="shared" si="39"/>
        <v>1093</v>
      </c>
      <c r="AL35" s="11">
        <f t="shared" si="39"/>
        <v>1781</v>
      </c>
      <c r="AM35" s="11">
        <f t="shared" si="39"/>
        <v>2077</v>
      </c>
      <c r="AN35" s="11">
        <f t="shared" si="39"/>
        <v>1492</v>
      </c>
      <c r="AO35" s="11">
        <f t="shared" si="39"/>
        <v>212</v>
      </c>
      <c r="AP35" s="11">
        <f t="shared" si="39"/>
        <v>997</v>
      </c>
      <c r="AQ35" s="11">
        <f t="shared" si="39"/>
        <v>911</v>
      </c>
      <c r="AR35" s="11">
        <f t="shared" si="39"/>
        <v>1122</v>
      </c>
      <c r="AS35" s="11">
        <f t="shared" si="39"/>
        <v>433</v>
      </c>
      <c r="AT35" s="11">
        <f t="shared" si="39"/>
        <v>964</v>
      </c>
      <c r="AU35" s="11">
        <f t="shared" si="39"/>
        <v>1061</v>
      </c>
      <c r="AV35" s="11">
        <f t="shared" si="39"/>
        <v>1866</v>
      </c>
      <c r="AW35" s="11">
        <f t="shared" si="39"/>
        <v>1454</v>
      </c>
      <c r="AX35" s="11">
        <f t="shared" si="39"/>
        <v>1574</v>
      </c>
      <c r="AY35" s="11">
        <f t="shared" si="39"/>
        <v>246</v>
      </c>
      <c r="AZ35" s="11">
        <f t="shared" si="39"/>
        <v>1062</v>
      </c>
      <c r="BA35" s="11">
        <f t="shared" si="39"/>
        <v>1639</v>
      </c>
      <c r="BB35" s="11">
        <f t="shared" si="39"/>
        <v>841</v>
      </c>
      <c r="BC35" s="11">
        <f t="shared" si="39"/>
        <v>991</v>
      </c>
      <c r="BD35" s="11">
        <f t="shared" si="39"/>
        <v>1712</v>
      </c>
      <c r="BE35" s="11">
        <f t="shared" si="39"/>
        <v>434</v>
      </c>
      <c r="BF35" s="11">
        <f t="shared" si="39"/>
        <v>1360</v>
      </c>
      <c r="BG35" s="11">
        <f t="shared" si="39"/>
        <v>759</v>
      </c>
      <c r="BH35" s="11">
        <f t="shared" si="39"/>
        <v>738</v>
      </c>
    </row>
    <row r="36" spans="1:60" ht="13.5" customHeight="1">
      <c r="A36" s="38">
        <v>44975</v>
      </c>
      <c r="B36" s="39" t="s">
        <v>65</v>
      </c>
      <c r="C36" s="40"/>
      <c r="D36" s="41" t="s">
        <v>19</v>
      </c>
      <c r="E36" s="42">
        <f t="shared" si="0"/>
        <v>1692</v>
      </c>
      <c r="F36" s="43">
        <v>2</v>
      </c>
      <c r="G36" s="43">
        <v>15</v>
      </c>
      <c r="H36" s="44">
        <f t="shared" si="1"/>
        <v>21</v>
      </c>
      <c r="I36" s="40"/>
      <c r="J36" s="45" t="s">
        <v>27</v>
      </c>
      <c r="K36" s="42">
        <f t="shared" si="2"/>
        <v>1454</v>
      </c>
      <c r="L36" s="46">
        <v>1</v>
      </c>
      <c r="M36" s="46">
        <v>7</v>
      </c>
      <c r="N36" s="44">
        <f t="shared" si="28"/>
        <v>10</v>
      </c>
      <c r="O36" s="40"/>
      <c r="P36" s="39" t="s">
        <v>66</v>
      </c>
      <c r="Q36" s="40"/>
      <c r="R36">
        <f>MIN(Rules!$E$2,(MAX(H36/N36,N36/H36)))</f>
        <v>2</v>
      </c>
      <c r="S36">
        <f>VLOOKUP(B36,Rules!A:B,2,FALSE)</f>
        <v>45</v>
      </c>
      <c r="T36" s="40"/>
      <c r="U36" s="47">
        <f>1/(10^(-1*(E36+(IF(P36="Y",Rules!$I$2,0))-K36)/Rules!$E$12)+1)</f>
        <v>0.85653524014530313</v>
      </c>
      <c r="V36">
        <f t="shared" si="4"/>
        <v>13</v>
      </c>
      <c r="W36">
        <f t="shared" si="5"/>
        <v>-13</v>
      </c>
      <c r="Z36" s="48"/>
      <c r="AA36" s="11">
        <f t="shared" ref="AA36:BH36" si="40">IF($D36=AA$1,$E36+$V36,(IF($J36=AA$1,$K36+$W36,AA35)))</f>
        <v>893</v>
      </c>
      <c r="AB36" s="11">
        <f t="shared" si="40"/>
        <v>1725</v>
      </c>
      <c r="AC36" s="11">
        <f t="shared" si="40"/>
        <v>778</v>
      </c>
      <c r="AD36" s="11">
        <f t="shared" si="40"/>
        <v>1468</v>
      </c>
      <c r="AE36" s="11">
        <f t="shared" si="40"/>
        <v>1345</v>
      </c>
      <c r="AF36" s="11">
        <f t="shared" si="40"/>
        <v>1435</v>
      </c>
      <c r="AG36" s="11">
        <f t="shared" si="40"/>
        <v>1705</v>
      </c>
      <c r="AH36" s="11">
        <f t="shared" si="40"/>
        <v>1668</v>
      </c>
      <c r="AI36" s="11">
        <f t="shared" si="40"/>
        <v>1174</v>
      </c>
      <c r="AJ36" s="11">
        <f t="shared" si="40"/>
        <v>1923</v>
      </c>
      <c r="AK36" s="11">
        <f t="shared" si="40"/>
        <v>1093</v>
      </c>
      <c r="AL36" s="11">
        <f t="shared" si="40"/>
        <v>1781</v>
      </c>
      <c r="AM36" s="11">
        <f t="shared" si="40"/>
        <v>2077</v>
      </c>
      <c r="AN36" s="11">
        <f t="shared" si="40"/>
        <v>1492</v>
      </c>
      <c r="AO36" s="11">
        <f t="shared" si="40"/>
        <v>212</v>
      </c>
      <c r="AP36" s="11">
        <f t="shared" si="40"/>
        <v>997</v>
      </c>
      <c r="AQ36" s="11">
        <f t="shared" si="40"/>
        <v>911</v>
      </c>
      <c r="AR36" s="11">
        <f t="shared" si="40"/>
        <v>1122</v>
      </c>
      <c r="AS36" s="11">
        <f t="shared" si="40"/>
        <v>433</v>
      </c>
      <c r="AT36" s="11">
        <f t="shared" si="40"/>
        <v>964</v>
      </c>
      <c r="AU36" s="11">
        <f t="shared" si="40"/>
        <v>1061</v>
      </c>
      <c r="AV36" s="11">
        <f t="shared" si="40"/>
        <v>1866</v>
      </c>
      <c r="AW36" s="11">
        <f t="shared" si="40"/>
        <v>1441</v>
      </c>
      <c r="AX36" s="11">
        <f t="shared" si="40"/>
        <v>1574</v>
      </c>
      <c r="AY36" s="11">
        <f t="shared" si="40"/>
        <v>246</v>
      </c>
      <c r="AZ36" s="11">
        <f t="shared" si="40"/>
        <v>1062</v>
      </c>
      <c r="BA36" s="11">
        <f t="shared" si="40"/>
        <v>1639</v>
      </c>
      <c r="BB36" s="11">
        <f t="shared" si="40"/>
        <v>841</v>
      </c>
      <c r="BC36" s="11">
        <f t="shared" si="40"/>
        <v>991</v>
      </c>
      <c r="BD36" s="11">
        <f t="shared" si="40"/>
        <v>1712</v>
      </c>
      <c r="BE36" s="11">
        <f t="shared" si="40"/>
        <v>434</v>
      </c>
      <c r="BF36" s="11">
        <f t="shared" si="40"/>
        <v>1360</v>
      </c>
      <c r="BG36" s="11">
        <f t="shared" si="40"/>
        <v>759</v>
      </c>
      <c r="BH36" s="11">
        <f t="shared" si="40"/>
        <v>738</v>
      </c>
    </row>
    <row r="37" spans="1:60" ht="13.5" customHeight="1">
      <c r="A37" s="38">
        <v>44975</v>
      </c>
      <c r="B37" s="39" t="s">
        <v>65</v>
      </c>
      <c r="C37" s="40"/>
      <c r="D37" s="41" t="s">
        <v>40</v>
      </c>
      <c r="E37" s="42">
        <f t="shared" si="0"/>
        <v>991</v>
      </c>
      <c r="F37" s="43">
        <v>0</v>
      </c>
      <c r="G37" s="43">
        <v>14</v>
      </c>
      <c r="H37" s="44">
        <f t="shared" si="1"/>
        <v>14</v>
      </c>
      <c r="I37" s="40"/>
      <c r="J37" s="45" t="s">
        <v>34</v>
      </c>
      <c r="K37" s="42">
        <f t="shared" si="2"/>
        <v>893</v>
      </c>
      <c r="L37" s="46">
        <v>1</v>
      </c>
      <c r="M37" s="46">
        <v>19</v>
      </c>
      <c r="N37" s="44">
        <f t="shared" si="28"/>
        <v>22</v>
      </c>
      <c r="O37" s="40"/>
      <c r="P37" s="39" t="s">
        <v>66</v>
      </c>
      <c r="Q37" s="40"/>
      <c r="R37">
        <f>MIN(Rules!$E$2,(MAX(H37/N37,N37/H37)))</f>
        <v>1.5714285714285714</v>
      </c>
      <c r="S37">
        <f>VLOOKUP(B37,Rules!A:B,2,FALSE)</f>
        <v>45</v>
      </c>
      <c r="T37" s="40"/>
      <c r="U37" s="47">
        <f>1/(10^(-1*(E37+(IF(P37="Y",Rules!$I$2,0))-K37)/Rules!$E$12)+1)</f>
        <v>0.75806172940885042</v>
      </c>
      <c r="V37">
        <f t="shared" si="4"/>
        <v>-54</v>
      </c>
      <c r="W37">
        <f t="shared" si="5"/>
        <v>54</v>
      </c>
      <c r="Z37" s="48"/>
      <c r="AA37" s="11">
        <f t="shared" ref="AA37:BH37" si="41">IF($D37=AA$1,$E37+$V37,(IF($J37=AA$1,$K37+$W37,AA36)))</f>
        <v>947</v>
      </c>
      <c r="AB37" s="11">
        <f t="shared" si="41"/>
        <v>1725</v>
      </c>
      <c r="AC37" s="11">
        <f t="shared" si="41"/>
        <v>778</v>
      </c>
      <c r="AD37" s="11">
        <f t="shared" si="41"/>
        <v>1468</v>
      </c>
      <c r="AE37" s="11">
        <f t="shared" si="41"/>
        <v>1345</v>
      </c>
      <c r="AF37" s="11">
        <f t="shared" si="41"/>
        <v>1435</v>
      </c>
      <c r="AG37" s="11">
        <f t="shared" si="41"/>
        <v>1705</v>
      </c>
      <c r="AH37" s="11">
        <f t="shared" si="41"/>
        <v>1668</v>
      </c>
      <c r="AI37" s="11">
        <f t="shared" si="41"/>
        <v>1174</v>
      </c>
      <c r="AJ37" s="11">
        <f t="shared" si="41"/>
        <v>1923</v>
      </c>
      <c r="AK37" s="11">
        <f t="shared" si="41"/>
        <v>1093</v>
      </c>
      <c r="AL37" s="11">
        <f t="shared" si="41"/>
        <v>1781</v>
      </c>
      <c r="AM37" s="11">
        <f t="shared" si="41"/>
        <v>2077</v>
      </c>
      <c r="AN37" s="11">
        <f t="shared" si="41"/>
        <v>1492</v>
      </c>
      <c r="AO37" s="11">
        <f t="shared" si="41"/>
        <v>212</v>
      </c>
      <c r="AP37" s="11">
        <f t="shared" si="41"/>
        <v>997</v>
      </c>
      <c r="AQ37" s="11">
        <f t="shared" si="41"/>
        <v>911</v>
      </c>
      <c r="AR37" s="11">
        <f t="shared" si="41"/>
        <v>1122</v>
      </c>
      <c r="AS37" s="11">
        <f t="shared" si="41"/>
        <v>433</v>
      </c>
      <c r="AT37" s="11">
        <f t="shared" si="41"/>
        <v>964</v>
      </c>
      <c r="AU37" s="11">
        <f t="shared" si="41"/>
        <v>1061</v>
      </c>
      <c r="AV37" s="11">
        <f t="shared" si="41"/>
        <v>1866</v>
      </c>
      <c r="AW37" s="11">
        <f t="shared" si="41"/>
        <v>1441</v>
      </c>
      <c r="AX37" s="11">
        <f t="shared" si="41"/>
        <v>1574</v>
      </c>
      <c r="AY37" s="11">
        <f t="shared" si="41"/>
        <v>246</v>
      </c>
      <c r="AZ37" s="11">
        <f t="shared" si="41"/>
        <v>1062</v>
      </c>
      <c r="BA37" s="11">
        <f t="shared" si="41"/>
        <v>1639</v>
      </c>
      <c r="BB37" s="11">
        <f t="shared" si="41"/>
        <v>841</v>
      </c>
      <c r="BC37" s="11">
        <f t="shared" si="41"/>
        <v>937</v>
      </c>
      <c r="BD37" s="11">
        <f t="shared" si="41"/>
        <v>1712</v>
      </c>
      <c r="BE37" s="11">
        <f t="shared" si="41"/>
        <v>434</v>
      </c>
      <c r="BF37" s="11">
        <f t="shared" si="41"/>
        <v>1360</v>
      </c>
      <c r="BG37" s="11">
        <f t="shared" si="41"/>
        <v>759</v>
      </c>
      <c r="BH37" s="11">
        <f t="shared" si="41"/>
        <v>738</v>
      </c>
    </row>
    <row r="38" spans="1:60" ht="13.5" customHeight="1">
      <c r="A38" s="38">
        <v>44975</v>
      </c>
      <c r="B38" s="39" t="s">
        <v>65</v>
      </c>
      <c r="C38" s="40"/>
      <c r="D38" s="41" t="s">
        <v>41</v>
      </c>
      <c r="E38" s="42">
        <f t="shared" si="0"/>
        <v>738</v>
      </c>
      <c r="F38" s="43">
        <v>1</v>
      </c>
      <c r="G38" s="43">
        <v>16</v>
      </c>
      <c r="H38" s="44">
        <f t="shared" si="1"/>
        <v>19</v>
      </c>
      <c r="I38" s="40"/>
      <c r="J38" s="45" t="s">
        <v>47</v>
      </c>
      <c r="K38" s="42">
        <f t="shared" si="2"/>
        <v>433</v>
      </c>
      <c r="L38" s="46">
        <v>1</v>
      </c>
      <c r="M38" s="46">
        <v>9</v>
      </c>
      <c r="N38" s="44">
        <f t="shared" si="28"/>
        <v>12</v>
      </c>
      <c r="O38" s="40"/>
      <c r="P38" s="39" t="s">
        <v>66</v>
      </c>
      <c r="Q38" s="40"/>
      <c r="R38">
        <f>MIN(Rules!$E$2,(MAX(H38/N38,N38/H38)))</f>
        <v>1.5833333333333333</v>
      </c>
      <c r="S38">
        <f>VLOOKUP(B38,Rules!A:B,2,FALSE)</f>
        <v>45</v>
      </c>
      <c r="T38" s="40"/>
      <c r="U38" s="47">
        <f>1/(10^(-1*(E38+(IF(P38="Y",Rules!$I$2,0))-K38)/Rules!$E$12)+1)</f>
        <v>0.89045063872292474</v>
      </c>
      <c r="V38">
        <f t="shared" si="4"/>
        <v>8</v>
      </c>
      <c r="W38">
        <f t="shared" si="5"/>
        <v>-8</v>
      </c>
      <c r="Z38" s="48"/>
      <c r="AA38" s="11">
        <f t="shared" ref="AA38:BH38" si="42">IF($D38=AA$1,$E38+$V38,(IF($J38=AA$1,$K38+$W38,AA37)))</f>
        <v>947</v>
      </c>
      <c r="AB38" s="11">
        <f t="shared" si="42"/>
        <v>1725</v>
      </c>
      <c r="AC38" s="11">
        <f t="shared" si="42"/>
        <v>778</v>
      </c>
      <c r="AD38" s="11">
        <f t="shared" si="42"/>
        <v>1468</v>
      </c>
      <c r="AE38" s="11">
        <f t="shared" si="42"/>
        <v>1345</v>
      </c>
      <c r="AF38" s="11">
        <f t="shared" si="42"/>
        <v>1435</v>
      </c>
      <c r="AG38" s="11">
        <f t="shared" si="42"/>
        <v>1705</v>
      </c>
      <c r="AH38" s="11">
        <f t="shared" si="42"/>
        <v>1668</v>
      </c>
      <c r="AI38" s="11">
        <f t="shared" si="42"/>
        <v>1174</v>
      </c>
      <c r="AJ38" s="11">
        <f t="shared" si="42"/>
        <v>1923</v>
      </c>
      <c r="AK38" s="11">
        <f t="shared" si="42"/>
        <v>1093</v>
      </c>
      <c r="AL38" s="11">
        <f t="shared" si="42"/>
        <v>1781</v>
      </c>
      <c r="AM38" s="11">
        <f t="shared" si="42"/>
        <v>2077</v>
      </c>
      <c r="AN38" s="11">
        <f t="shared" si="42"/>
        <v>1492</v>
      </c>
      <c r="AO38" s="11">
        <f t="shared" si="42"/>
        <v>212</v>
      </c>
      <c r="AP38" s="11">
        <f t="shared" si="42"/>
        <v>997</v>
      </c>
      <c r="AQ38" s="11">
        <f t="shared" si="42"/>
        <v>911</v>
      </c>
      <c r="AR38" s="11">
        <f t="shared" si="42"/>
        <v>1122</v>
      </c>
      <c r="AS38" s="11">
        <f t="shared" si="42"/>
        <v>425</v>
      </c>
      <c r="AT38" s="11">
        <f t="shared" si="42"/>
        <v>964</v>
      </c>
      <c r="AU38" s="11">
        <f t="shared" si="42"/>
        <v>1061</v>
      </c>
      <c r="AV38" s="11">
        <f t="shared" si="42"/>
        <v>1866</v>
      </c>
      <c r="AW38" s="11">
        <f t="shared" si="42"/>
        <v>1441</v>
      </c>
      <c r="AX38" s="11">
        <f t="shared" si="42"/>
        <v>1574</v>
      </c>
      <c r="AY38" s="11">
        <f t="shared" si="42"/>
        <v>246</v>
      </c>
      <c r="AZ38" s="11">
        <f t="shared" si="42"/>
        <v>1062</v>
      </c>
      <c r="BA38" s="11">
        <f t="shared" si="42"/>
        <v>1639</v>
      </c>
      <c r="BB38" s="11">
        <f t="shared" si="42"/>
        <v>841</v>
      </c>
      <c r="BC38" s="11">
        <f t="shared" si="42"/>
        <v>937</v>
      </c>
      <c r="BD38" s="11">
        <f t="shared" si="42"/>
        <v>1712</v>
      </c>
      <c r="BE38" s="11">
        <f t="shared" si="42"/>
        <v>434</v>
      </c>
      <c r="BF38" s="11">
        <f t="shared" si="42"/>
        <v>1360</v>
      </c>
      <c r="BG38" s="11">
        <f t="shared" si="42"/>
        <v>759</v>
      </c>
      <c r="BH38" s="11">
        <f t="shared" si="42"/>
        <v>746</v>
      </c>
    </row>
    <row r="39" spans="1:60" ht="13.5" customHeight="1">
      <c r="A39" s="38">
        <v>44976</v>
      </c>
      <c r="B39" s="39" t="s">
        <v>65</v>
      </c>
      <c r="C39" s="40"/>
      <c r="D39" s="41" t="s">
        <v>24</v>
      </c>
      <c r="E39" s="42">
        <f t="shared" si="0"/>
        <v>1639</v>
      </c>
      <c r="F39" s="43">
        <v>1</v>
      </c>
      <c r="G39" s="43">
        <v>12</v>
      </c>
      <c r="H39" s="44">
        <f t="shared" si="1"/>
        <v>15</v>
      </c>
      <c r="I39" s="40"/>
      <c r="J39" s="45" t="s">
        <v>20</v>
      </c>
      <c r="K39" s="42">
        <f t="shared" si="2"/>
        <v>1725</v>
      </c>
      <c r="L39" s="46">
        <v>0</v>
      </c>
      <c r="M39" s="46">
        <v>12</v>
      </c>
      <c r="N39" s="44">
        <f t="shared" si="28"/>
        <v>12</v>
      </c>
      <c r="O39" s="40"/>
      <c r="P39" s="39" t="s">
        <v>66</v>
      </c>
      <c r="Q39" s="40"/>
      <c r="R39">
        <f>MIN(Rules!$E$2,(MAX(H39/N39,N39/H39)))</f>
        <v>1.25</v>
      </c>
      <c r="S39">
        <f>VLOOKUP(B39,Rules!A:B,2,FALSE)</f>
        <v>45</v>
      </c>
      <c r="T39" s="40"/>
      <c r="U39" s="47">
        <f>1/(10^(-1*(E39+(IF(P39="Y",Rules!$I$2,0))-K39)/Rules!$E$12)+1)</f>
        <v>0.57315393708368112</v>
      </c>
      <c r="V39">
        <f t="shared" si="4"/>
        <v>24</v>
      </c>
      <c r="W39">
        <f t="shared" si="5"/>
        <v>-24</v>
      </c>
      <c r="Z39" s="48"/>
      <c r="AA39" s="11">
        <f t="shared" ref="AA39:BH39" si="43">IF($D39=AA$1,$E39+$V39,(IF($J39=AA$1,$K39+$W39,AA38)))</f>
        <v>947</v>
      </c>
      <c r="AB39" s="11">
        <f t="shared" si="43"/>
        <v>1701</v>
      </c>
      <c r="AC39" s="11">
        <f t="shared" si="43"/>
        <v>778</v>
      </c>
      <c r="AD39" s="11">
        <f t="shared" si="43"/>
        <v>1468</v>
      </c>
      <c r="AE39" s="11">
        <f t="shared" si="43"/>
        <v>1345</v>
      </c>
      <c r="AF39" s="11">
        <f t="shared" si="43"/>
        <v>1435</v>
      </c>
      <c r="AG39" s="11">
        <f t="shared" si="43"/>
        <v>1705</v>
      </c>
      <c r="AH39" s="11">
        <f t="shared" si="43"/>
        <v>1668</v>
      </c>
      <c r="AI39" s="11">
        <f t="shared" si="43"/>
        <v>1174</v>
      </c>
      <c r="AJ39" s="11">
        <f t="shared" si="43"/>
        <v>1923</v>
      </c>
      <c r="AK39" s="11">
        <f t="shared" si="43"/>
        <v>1093</v>
      </c>
      <c r="AL39" s="11">
        <f t="shared" si="43"/>
        <v>1781</v>
      </c>
      <c r="AM39" s="11">
        <f t="shared" si="43"/>
        <v>2077</v>
      </c>
      <c r="AN39" s="11">
        <f t="shared" si="43"/>
        <v>1492</v>
      </c>
      <c r="AO39" s="11">
        <f t="shared" si="43"/>
        <v>212</v>
      </c>
      <c r="AP39" s="11">
        <f t="shared" si="43"/>
        <v>997</v>
      </c>
      <c r="AQ39" s="11">
        <f t="shared" si="43"/>
        <v>911</v>
      </c>
      <c r="AR39" s="11">
        <f t="shared" si="43"/>
        <v>1122</v>
      </c>
      <c r="AS39" s="11">
        <f t="shared" si="43"/>
        <v>425</v>
      </c>
      <c r="AT39" s="11">
        <f t="shared" si="43"/>
        <v>964</v>
      </c>
      <c r="AU39" s="11">
        <f t="shared" si="43"/>
        <v>1061</v>
      </c>
      <c r="AV39" s="11">
        <f t="shared" si="43"/>
        <v>1866</v>
      </c>
      <c r="AW39" s="11">
        <f t="shared" si="43"/>
        <v>1441</v>
      </c>
      <c r="AX39" s="11">
        <f t="shared" si="43"/>
        <v>1574</v>
      </c>
      <c r="AY39" s="11">
        <f t="shared" si="43"/>
        <v>246</v>
      </c>
      <c r="AZ39" s="11">
        <f t="shared" si="43"/>
        <v>1062</v>
      </c>
      <c r="BA39" s="11">
        <f t="shared" si="43"/>
        <v>1663</v>
      </c>
      <c r="BB39" s="11">
        <f t="shared" si="43"/>
        <v>841</v>
      </c>
      <c r="BC39" s="11">
        <f t="shared" si="43"/>
        <v>937</v>
      </c>
      <c r="BD39" s="11">
        <f t="shared" si="43"/>
        <v>1712</v>
      </c>
      <c r="BE39" s="11">
        <f t="shared" si="43"/>
        <v>434</v>
      </c>
      <c r="BF39" s="11">
        <f t="shared" si="43"/>
        <v>1360</v>
      </c>
      <c r="BG39" s="11">
        <f t="shared" si="43"/>
        <v>759</v>
      </c>
      <c r="BH39" s="11">
        <f t="shared" si="43"/>
        <v>746</v>
      </c>
    </row>
    <row r="40" spans="1:60" ht="13.5" customHeight="1">
      <c r="A40" s="38">
        <v>44976</v>
      </c>
      <c r="B40" s="39" t="s">
        <v>65</v>
      </c>
      <c r="C40" s="40"/>
      <c r="D40" s="41" t="s">
        <v>23</v>
      </c>
      <c r="E40" s="42">
        <f t="shared" si="0"/>
        <v>1574</v>
      </c>
      <c r="F40" s="43">
        <v>1</v>
      </c>
      <c r="G40" s="43">
        <v>20</v>
      </c>
      <c r="H40" s="44">
        <f t="shared" si="1"/>
        <v>23</v>
      </c>
      <c r="I40" s="40"/>
      <c r="J40" s="45" t="s">
        <v>25</v>
      </c>
      <c r="K40" s="42">
        <f t="shared" si="2"/>
        <v>1668</v>
      </c>
      <c r="L40" s="46">
        <v>0</v>
      </c>
      <c r="M40" s="46">
        <v>15</v>
      </c>
      <c r="N40" s="44">
        <f t="shared" si="28"/>
        <v>15</v>
      </c>
      <c r="O40" s="40"/>
      <c r="P40" s="39" t="s">
        <v>66</v>
      </c>
      <c r="Q40" s="40"/>
      <c r="R40">
        <f>MIN(Rules!$E$2,(MAX(H40/N40,N40/H40)))</f>
        <v>1.5333333333333334</v>
      </c>
      <c r="S40">
        <f>VLOOKUP(B40,Rules!A:B,2,FALSE)</f>
        <v>45</v>
      </c>
      <c r="T40" s="40"/>
      <c r="U40" s="47">
        <f>1/(10^(-1*(E40+(IF(P40="Y",Rules!$I$2,0))-K40)/Rules!$E$12)+1)</f>
        <v>0.56411742104458862</v>
      </c>
      <c r="V40">
        <f t="shared" si="4"/>
        <v>30</v>
      </c>
      <c r="W40">
        <f t="shared" si="5"/>
        <v>-30</v>
      </c>
      <c r="Z40" s="48"/>
      <c r="AA40" s="11">
        <f t="shared" ref="AA40:BH40" si="44">IF($D40=AA$1,$E40+$V40,(IF($J40=AA$1,$K40+$W40,AA39)))</f>
        <v>947</v>
      </c>
      <c r="AB40" s="11">
        <f t="shared" si="44"/>
        <v>1701</v>
      </c>
      <c r="AC40" s="11">
        <f t="shared" si="44"/>
        <v>778</v>
      </c>
      <c r="AD40" s="11">
        <f t="shared" si="44"/>
        <v>1468</v>
      </c>
      <c r="AE40" s="11">
        <f t="shared" si="44"/>
        <v>1345</v>
      </c>
      <c r="AF40" s="11">
        <f t="shared" si="44"/>
        <v>1435</v>
      </c>
      <c r="AG40" s="11">
        <f t="shared" si="44"/>
        <v>1705</v>
      </c>
      <c r="AH40" s="11">
        <f t="shared" si="44"/>
        <v>1638</v>
      </c>
      <c r="AI40" s="11">
        <f t="shared" si="44"/>
        <v>1174</v>
      </c>
      <c r="AJ40" s="11">
        <f t="shared" si="44"/>
        <v>1923</v>
      </c>
      <c r="AK40" s="11">
        <f t="shared" si="44"/>
        <v>1093</v>
      </c>
      <c r="AL40" s="11">
        <f t="shared" si="44"/>
        <v>1781</v>
      </c>
      <c r="AM40" s="11">
        <f t="shared" si="44"/>
        <v>2077</v>
      </c>
      <c r="AN40" s="11">
        <f t="shared" si="44"/>
        <v>1492</v>
      </c>
      <c r="AO40" s="11">
        <f t="shared" si="44"/>
        <v>212</v>
      </c>
      <c r="AP40" s="11">
        <f t="shared" si="44"/>
        <v>997</v>
      </c>
      <c r="AQ40" s="11">
        <f t="shared" si="44"/>
        <v>911</v>
      </c>
      <c r="AR40" s="11">
        <f t="shared" si="44"/>
        <v>1122</v>
      </c>
      <c r="AS40" s="11">
        <f t="shared" si="44"/>
        <v>425</v>
      </c>
      <c r="AT40" s="11">
        <f t="shared" si="44"/>
        <v>964</v>
      </c>
      <c r="AU40" s="11">
        <f t="shared" si="44"/>
        <v>1061</v>
      </c>
      <c r="AV40" s="11">
        <f t="shared" si="44"/>
        <v>1866</v>
      </c>
      <c r="AW40" s="11">
        <f t="shared" si="44"/>
        <v>1441</v>
      </c>
      <c r="AX40" s="11">
        <f t="shared" si="44"/>
        <v>1604</v>
      </c>
      <c r="AY40" s="11">
        <f t="shared" si="44"/>
        <v>246</v>
      </c>
      <c r="AZ40" s="11">
        <f t="shared" si="44"/>
        <v>1062</v>
      </c>
      <c r="BA40" s="11">
        <f t="shared" si="44"/>
        <v>1663</v>
      </c>
      <c r="BB40" s="11">
        <f t="shared" si="44"/>
        <v>841</v>
      </c>
      <c r="BC40" s="11">
        <f t="shared" si="44"/>
        <v>937</v>
      </c>
      <c r="BD40" s="11">
        <f t="shared" si="44"/>
        <v>1712</v>
      </c>
      <c r="BE40" s="11">
        <f t="shared" si="44"/>
        <v>434</v>
      </c>
      <c r="BF40" s="11">
        <f t="shared" si="44"/>
        <v>1360</v>
      </c>
      <c r="BG40" s="11">
        <f t="shared" si="44"/>
        <v>759</v>
      </c>
      <c r="BH40" s="11">
        <f t="shared" si="44"/>
        <v>746</v>
      </c>
    </row>
    <row r="41" spans="1:60" ht="13.5" customHeight="1">
      <c r="A41" s="38">
        <v>44976</v>
      </c>
      <c r="B41" s="39" t="s">
        <v>65</v>
      </c>
      <c r="C41" s="40"/>
      <c r="D41" s="41" t="s">
        <v>21</v>
      </c>
      <c r="E41" s="42">
        <f t="shared" si="0"/>
        <v>1781</v>
      </c>
      <c r="F41" s="43">
        <v>0</v>
      </c>
      <c r="G41" s="43">
        <v>16</v>
      </c>
      <c r="H41" s="44">
        <f t="shared" si="1"/>
        <v>16</v>
      </c>
      <c r="I41" s="40"/>
      <c r="J41" s="45" t="s">
        <v>22</v>
      </c>
      <c r="K41" s="42">
        <f t="shared" si="2"/>
        <v>1712</v>
      </c>
      <c r="L41" s="46">
        <v>0</v>
      </c>
      <c r="M41" s="46">
        <v>13</v>
      </c>
      <c r="N41" s="44">
        <f t="shared" si="28"/>
        <v>13</v>
      </c>
      <c r="O41" s="40"/>
      <c r="P41" s="39" t="s">
        <v>66</v>
      </c>
      <c r="Q41" s="40"/>
      <c r="R41">
        <f>MIN(Rules!$E$2,(MAX(H41/N41,N41/H41)))</f>
        <v>1.2307692307692308</v>
      </c>
      <c r="S41">
        <f>VLOOKUP(B41,Rules!A:B,2,FALSE)</f>
        <v>45</v>
      </c>
      <c r="T41" s="40"/>
      <c r="U41" s="47">
        <f>1/(10^(-1*(E41+(IF(P41="Y",Rules!$I$2,0))-K41)/Rules!$E$12)+1)</f>
        <v>0.73273281403780366</v>
      </c>
      <c r="V41">
        <f t="shared" si="4"/>
        <v>15</v>
      </c>
      <c r="W41">
        <f t="shared" si="5"/>
        <v>-15</v>
      </c>
      <c r="Z41" s="48"/>
      <c r="AA41" s="11">
        <f t="shared" ref="AA41:BH41" si="45">IF($D41=AA$1,$E41+$V41,(IF($J41=AA$1,$K41+$W41,AA40)))</f>
        <v>947</v>
      </c>
      <c r="AB41" s="11">
        <f t="shared" si="45"/>
        <v>1701</v>
      </c>
      <c r="AC41" s="11">
        <f t="shared" si="45"/>
        <v>778</v>
      </c>
      <c r="AD41" s="11">
        <f t="shared" si="45"/>
        <v>1468</v>
      </c>
      <c r="AE41" s="11">
        <f t="shared" si="45"/>
        <v>1345</v>
      </c>
      <c r="AF41" s="11">
        <f t="shared" si="45"/>
        <v>1435</v>
      </c>
      <c r="AG41" s="11">
        <f t="shared" si="45"/>
        <v>1705</v>
      </c>
      <c r="AH41" s="11">
        <f t="shared" si="45"/>
        <v>1638</v>
      </c>
      <c r="AI41" s="11">
        <f t="shared" si="45"/>
        <v>1174</v>
      </c>
      <c r="AJ41" s="11">
        <f t="shared" si="45"/>
        <v>1923</v>
      </c>
      <c r="AK41" s="11">
        <f t="shared" si="45"/>
        <v>1093</v>
      </c>
      <c r="AL41" s="11">
        <f t="shared" si="45"/>
        <v>1796</v>
      </c>
      <c r="AM41" s="11">
        <f t="shared" si="45"/>
        <v>2077</v>
      </c>
      <c r="AN41" s="11">
        <f t="shared" si="45"/>
        <v>1492</v>
      </c>
      <c r="AO41" s="11">
        <f t="shared" si="45"/>
        <v>212</v>
      </c>
      <c r="AP41" s="11">
        <f t="shared" si="45"/>
        <v>997</v>
      </c>
      <c r="AQ41" s="11">
        <f t="shared" si="45"/>
        <v>911</v>
      </c>
      <c r="AR41" s="11">
        <f t="shared" si="45"/>
        <v>1122</v>
      </c>
      <c r="AS41" s="11">
        <f t="shared" si="45"/>
        <v>425</v>
      </c>
      <c r="AT41" s="11">
        <f t="shared" si="45"/>
        <v>964</v>
      </c>
      <c r="AU41" s="11">
        <f t="shared" si="45"/>
        <v>1061</v>
      </c>
      <c r="AV41" s="11">
        <f t="shared" si="45"/>
        <v>1866</v>
      </c>
      <c r="AW41" s="11">
        <f t="shared" si="45"/>
        <v>1441</v>
      </c>
      <c r="AX41" s="11">
        <f t="shared" si="45"/>
        <v>1604</v>
      </c>
      <c r="AY41" s="11">
        <f t="shared" si="45"/>
        <v>246</v>
      </c>
      <c r="AZ41" s="11">
        <f t="shared" si="45"/>
        <v>1062</v>
      </c>
      <c r="BA41" s="11">
        <f t="shared" si="45"/>
        <v>1663</v>
      </c>
      <c r="BB41" s="11">
        <f t="shared" si="45"/>
        <v>841</v>
      </c>
      <c r="BC41" s="11">
        <f t="shared" si="45"/>
        <v>937</v>
      </c>
      <c r="BD41" s="11">
        <f t="shared" si="45"/>
        <v>1697</v>
      </c>
      <c r="BE41" s="11">
        <f t="shared" si="45"/>
        <v>434</v>
      </c>
      <c r="BF41" s="11">
        <f t="shared" si="45"/>
        <v>1360</v>
      </c>
      <c r="BG41" s="11">
        <f t="shared" si="45"/>
        <v>759</v>
      </c>
      <c r="BH41" s="11">
        <f t="shared" si="45"/>
        <v>746</v>
      </c>
    </row>
    <row r="42" spans="1:60" ht="13.5" customHeight="1">
      <c r="A42" s="38">
        <v>44976</v>
      </c>
      <c r="B42" s="39" t="s">
        <v>65</v>
      </c>
      <c r="C42" s="40"/>
      <c r="D42" s="41" t="s">
        <v>32</v>
      </c>
      <c r="E42" s="42">
        <f t="shared" si="0"/>
        <v>1061</v>
      </c>
      <c r="F42" s="43">
        <v>1</v>
      </c>
      <c r="G42" s="43">
        <v>15</v>
      </c>
      <c r="H42" s="44">
        <f t="shared" si="1"/>
        <v>18</v>
      </c>
      <c r="I42" s="40"/>
      <c r="J42" s="45" t="s">
        <v>39</v>
      </c>
      <c r="K42" s="42">
        <f t="shared" si="2"/>
        <v>1122</v>
      </c>
      <c r="L42" s="46">
        <v>1</v>
      </c>
      <c r="M42" s="46">
        <v>13</v>
      </c>
      <c r="N42" s="44">
        <f t="shared" si="28"/>
        <v>16</v>
      </c>
      <c r="O42" s="40"/>
      <c r="P42" s="39" t="s">
        <v>66</v>
      </c>
      <c r="Q42" s="40"/>
      <c r="R42">
        <f>MIN(Rules!$E$2,(MAX(H42/N42,N42/H42)))</f>
        <v>1.125</v>
      </c>
      <c r="S42">
        <f>VLOOKUP(B42,Rules!A:B,2,FALSE)</f>
        <v>45</v>
      </c>
      <c r="T42" s="40"/>
      <c r="U42" s="47">
        <f>1/(10^(-1*(E42+(IF(P42="Y",Rules!$I$2,0))-K42)/Rules!$E$12)+1)</f>
        <v>0.60105434414126879</v>
      </c>
      <c r="V42">
        <f t="shared" si="4"/>
        <v>20</v>
      </c>
      <c r="W42">
        <f t="shared" si="5"/>
        <v>-20</v>
      </c>
      <c r="Z42" s="48"/>
      <c r="AA42" s="11">
        <f t="shared" ref="AA42:BH42" si="46">IF($D42=AA$1,$E42+$V42,(IF($J42=AA$1,$K42+$W42,AA41)))</f>
        <v>947</v>
      </c>
      <c r="AB42" s="11">
        <f t="shared" si="46"/>
        <v>1701</v>
      </c>
      <c r="AC42" s="11">
        <f t="shared" si="46"/>
        <v>778</v>
      </c>
      <c r="AD42" s="11">
        <f t="shared" si="46"/>
        <v>1468</v>
      </c>
      <c r="AE42" s="11">
        <f t="shared" si="46"/>
        <v>1345</v>
      </c>
      <c r="AF42" s="11">
        <f t="shared" si="46"/>
        <v>1435</v>
      </c>
      <c r="AG42" s="11">
        <f t="shared" si="46"/>
        <v>1705</v>
      </c>
      <c r="AH42" s="11">
        <f t="shared" si="46"/>
        <v>1638</v>
      </c>
      <c r="AI42" s="11">
        <f t="shared" si="46"/>
        <v>1174</v>
      </c>
      <c r="AJ42" s="11">
        <f t="shared" si="46"/>
        <v>1923</v>
      </c>
      <c r="AK42" s="11">
        <f t="shared" si="46"/>
        <v>1093</v>
      </c>
      <c r="AL42" s="11">
        <f t="shared" si="46"/>
        <v>1796</v>
      </c>
      <c r="AM42" s="11">
        <f t="shared" si="46"/>
        <v>2077</v>
      </c>
      <c r="AN42" s="11">
        <f t="shared" si="46"/>
        <v>1492</v>
      </c>
      <c r="AO42" s="11">
        <f t="shared" si="46"/>
        <v>212</v>
      </c>
      <c r="AP42" s="11">
        <f t="shared" si="46"/>
        <v>997</v>
      </c>
      <c r="AQ42" s="11">
        <f t="shared" si="46"/>
        <v>911</v>
      </c>
      <c r="AR42" s="11">
        <f t="shared" si="46"/>
        <v>1102</v>
      </c>
      <c r="AS42" s="11">
        <f t="shared" si="46"/>
        <v>425</v>
      </c>
      <c r="AT42" s="11">
        <f t="shared" si="46"/>
        <v>964</v>
      </c>
      <c r="AU42" s="11">
        <f t="shared" si="46"/>
        <v>1081</v>
      </c>
      <c r="AV42" s="11">
        <f t="shared" si="46"/>
        <v>1866</v>
      </c>
      <c r="AW42" s="11">
        <f t="shared" si="46"/>
        <v>1441</v>
      </c>
      <c r="AX42" s="11">
        <f t="shared" si="46"/>
        <v>1604</v>
      </c>
      <c r="AY42" s="11">
        <f t="shared" si="46"/>
        <v>246</v>
      </c>
      <c r="AZ42" s="11">
        <f t="shared" si="46"/>
        <v>1062</v>
      </c>
      <c r="BA42" s="11">
        <f t="shared" si="46"/>
        <v>1663</v>
      </c>
      <c r="BB42" s="11">
        <f t="shared" si="46"/>
        <v>841</v>
      </c>
      <c r="BC42" s="11">
        <f t="shared" si="46"/>
        <v>937</v>
      </c>
      <c r="BD42" s="11">
        <f t="shared" si="46"/>
        <v>1697</v>
      </c>
      <c r="BE42" s="11">
        <f t="shared" si="46"/>
        <v>434</v>
      </c>
      <c r="BF42" s="11">
        <f t="shared" si="46"/>
        <v>1360</v>
      </c>
      <c r="BG42" s="11">
        <f t="shared" si="46"/>
        <v>759</v>
      </c>
      <c r="BH42" s="11">
        <f t="shared" si="46"/>
        <v>746</v>
      </c>
    </row>
    <row r="43" spans="1:60" ht="13.5" customHeight="1">
      <c r="A43" s="38">
        <v>44976</v>
      </c>
      <c r="B43" s="39" t="s">
        <v>65</v>
      </c>
      <c r="C43" s="40"/>
      <c r="D43" s="41" t="s">
        <v>33</v>
      </c>
      <c r="E43" s="42">
        <f t="shared" si="0"/>
        <v>1345</v>
      </c>
      <c r="F43" s="43">
        <v>0</v>
      </c>
      <c r="G43" s="43">
        <v>15</v>
      </c>
      <c r="H43" s="44">
        <f t="shared" si="1"/>
        <v>15</v>
      </c>
      <c r="I43" s="40"/>
      <c r="J43" s="45" t="s">
        <v>28</v>
      </c>
      <c r="K43" s="42">
        <f t="shared" si="2"/>
        <v>1492</v>
      </c>
      <c r="L43" s="46">
        <v>0</v>
      </c>
      <c r="M43" s="46">
        <v>16</v>
      </c>
      <c r="N43" s="44">
        <f t="shared" si="28"/>
        <v>16</v>
      </c>
      <c r="O43" s="40"/>
      <c r="P43" s="39" t="s">
        <v>66</v>
      </c>
      <c r="Q43" s="40"/>
      <c r="R43">
        <f>MIN(Rules!$E$2,(MAX(H43/N43,N43/H43)))</f>
        <v>1.0666666666666667</v>
      </c>
      <c r="S43">
        <f>VLOOKUP(B43,Rules!A:B,2,FALSE)</f>
        <v>45</v>
      </c>
      <c r="T43" s="40"/>
      <c r="U43" s="47">
        <f>1/(10^(-1*(E43+(IF(P43="Y",Rules!$I$2,0))-K43)/Rules!$E$12)+1)</f>
        <v>0.50345382270421757</v>
      </c>
      <c r="V43">
        <f t="shared" si="4"/>
        <v>-24</v>
      </c>
      <c r="W43">
        <f t="shared" si="5"/>
        <v>24</v>
      </c>
      <c r="Z43" s="48"/>
      <c r="AA43" s="11">
        <f t="shared" ref="AA43:BH43" si="47">IF($D43=AA$1,$E43+$V43,(IF($J43=AA$1,$K43+$W43,AA42)))</f>
        <v>947</v>
      </c>
      <c r="AB43" s="11">
        <f t="shared" si="47"/>
        <v>1701</v>
      </c>
      <c r="AC43" s="11">
        <f t="shared" si="47"/>
        <v>778</v>
      </c>
      <c r="AD43" s="11">
        <f t="shared" si="47"/>
        <v>1468</v>
      </c>
      <c r="AE43" s="11">
        <f t="shared" si="47"/>
        <v>1321</v>
      </c>
      <c r="AF43" s="11">
        <f t="shared" si="47"/>
        <v>1435</v>
      </c>
      <c r="AG43" s="11">
        <f t="shared" si="47"/>
        <v>1705</v>
      </c>
      <c r="AH43" s="11">
        <f t="shared" si="47"/>
        <v>1638</v>
      </c>
      <c r="AI43" s="11">
        <f t="shared" si="47"/>
        <v>1174</v>
      </c>
      <c r="AJ43" s="11">
        <f t="shared" si="47"/>
        <v>1923</v>
      </c>
      <c r="AK43" s="11">
        <f t="shared" si="47"/>
        <v>1093</v>
      </c>
      <c r="AL43" s="11">
        <f t="shared" si="47"/>
        <v>1796</v>
      </c>
      <c r="AM43" s="11">
        <f t="shared" si="47"/>
        <v>2077</v>
      </c>
      <c r="AN43" s="11">
        <f t="shared" si="47"/>
        <v>1516</v>
      </c>
      <c r="AO43" s="11">
        <f t="shared" si="47"/>
        <v>212</v>
      </c>
      <c r="AP43" s="11">
        <f t="shared" si="47"/>
        <v>997</v>
      </c>
      <c r="AQ43" s="11">
        <f t="shared" si="47"/>
        <v>911</v>
      </c>
      <c r="AR43" s="11">
        <f t="shared" si="47"/>
        <v>1102</v>
      </c>
      <c r="AS43" s="11">
        <f t="shared" si="47"/>
        <v>425</v>
      </c>
      <c r="AT43" s="11">
        <f t="shared" si="47"/>
        <v>964</v>
      </c>
      <c r="AU43" s="11">
        <f t="shared" si="47"/>
        <v>1081</v>
      </c>
      <c r="AV43" s="11">
        <f t="shared" si="47"/>
        <v>1866</v>
      </c>
      <c r="AW43" s="11">
        <f t="shared" si="47"/>
        <v>1441</v>
      </c>
      <c r="AX43" s="11">
        <f t="shared" si="47"/>
        <v>1604</v>
      </c>
      <c r="AY43" s="11">
        <f t="shared" si="47"/>
        <v>246</v>
      </c>
      <c r="AZ43" s="11">
        <f t="shared" si="47"/>
        <v>1062</v>
      </c>
      <c r="BA43" s="11">
        <f t="shared" si="47"/>
        <v>1663</v>
      </c>
      <c r="BB43" s="11">
        <f t="shared" si="47"/>
        <v>841</v>
      </c>
      <c r="BC43" s="11">
        <f t="shared" si="47"/>
        <v>937</v>
      </c>
      <c r="BD43" s="11">
        <f t="shared" si="47"/>
        <v>1697</v>
      </c>
      <c r="BE43" s="11">
        <f t="shared" si="47"/>
        <v>434</v>
      </c>
      <c r="BF43" s="11">
        <f t="shared" si="47"/>
        <v>1360</v>
      </c>
      <c r="BG43" s="11">
        <f t="shared" si="47"/>
        <v>759</v>
      </c>
      <c r="BH43" s="11">
        <f t="shared" si="47"/>
        <v>746</v>
      </c>
    </row>
    <row r="44" spans="1:60" ht="13.5" customHeight="1">
      <c r="A44" s="38">
        <v>44976</v>
      </c>
      <c r="B44" s="39" t="s">
        <v>65</v>
      </c>
      <c r="C44" s="40"/>
      <c r="D44" s="41" t="s">
        <v>26</v>
      </c>
      <c r="E44" s="42">
        <f t="shared" si="0"/>
        <v>1435</v>
      </c>
      <c r="F44" s="43">
        <v>2</v>
      </c>
      <c r="G44" s="43">
        <v>10</v>
      </c>
      <c r="H44" s="44">
        <f t="shared" si="1"/>
        <v>16</v>
      </c>
      <c r="I44" s="40"/>
      <c r="J44" s="45" t="s">
        <v>17</v>
      </c>
      <c r="K44" s="42">
        <f t="shared" si="2"/>
        <v>1923</v>
      </c>
      <c r="L44" s="46">
        <v>0</v>
      </c>
      <c r="M44" s="46">
        <v>18</v>
      </c>
      <c r="N44" s="44">
        <f t="shared" si="28"/>
        <v>18</v>
      </c>
      <c r="O44" s="40"/>
      <c r="P44" s="39" t="s">
        <v>66</v>
      </c>
      <c r="Q44" s="40"/>
      <c r="R44">
        <f>MIN(Rules!$E$2,(MAX(H44/N44,N44/H44)))</f>
        <v>1.125</v>
      </c>
      <c r="S44">
        <f>VLOOKUP(B44,Rules!A:B,2,FALSE)</f>
        <v>45</v>
      </c>
      <c r="T44" s="40"/>
      <c r="U44" s="47">
        <f>1/(10^(-1*(E44+(IF(P44="Y",Rules!$I$2,0))-K44)/Rules!$E$12)+1)</f>
        <v>0.17414261333517836</v>
      </c>
      <c r="V44">
        <f t="shared" si="4"/>
        <v>-9</v>
      </c>
      <c r="W44">
        <f t="shared" si="5"/>
        <v>9</v>
      </c>
      <c r="Z44" s="48"/>
      <c r="AA44" s="11">
        <f t="shared" ref="AA44:BH44" si="48">IF($D44=AA$1,$E44+$V44,(IF($J44=AA$1,$K44+$W44,AA43)))</f>
        <v>947</v>
      </c>
      <c r="AB44" s="11">
        <f t="shared" si="48"/>
        <v>1701</v>
      </c>
      <c r="AC44" s="11">
        <f t="shared" si="48"/>
        <v>778</v>
      </c>
      <c r="AD44" s="11">
        <f t="shared" si="48"/>
        <v>1468</v>
      </c>
      <c r="AE44" s="11">
        <f t="shared" si="48"/>
        <v>1321</v>
      </c>
      <c r="AF44" s="11">
        <f t="shared" si="48"/>
        <v>1426</v>
      </c>
      <c r="AG44" s="11">
        <f t="shared" si="48"/>
        <v>1705</v>
      </c>
      <c r="AH44" s="11">
        <f t="shared" si="48"/>
        <v>1638</v>
      </c>
      <c r="AI44" s="11">
        <f t="shared" si="48"/>
        <v>1174</v>
      </c>
      <c r="AJ44" s="11">
        <f t="shared" si="48"/>
        <v>1932</v>
      </c>
      <c r="AK44" s="11">
        <f t="shared" si="48"/>
        <v>1093</v>
      </c>
      <c r="AL44" s="11">
        <f t="shared" si="48"/>
        <v>1796</v>
      </c>
      <c r="AM44" s="11">
        <f t="shared" si="48"/>
        <v>2077</v>
      </c>
      <c r="AN44" s="11">
        <f t="shared" si="48"/>
        <v>1516</v>
      </c>
      <c r="AO44" s="11">
        <f t="shared" si="48"/>
        <v>212</v>
      </c>
      <c r="AP44" s="11">
        <f t="shared" si="48"/>
        <v>997</v>
      </c>
      <c r="AQ44" s="11">
        <f t="shared" si="48"/>
        <v>911</v>
      </c>
      <c r="AR44" s="11">
        <f t="shared" si="48"/>
        <v>1102</v>
      </c>
      <c r="AS44" s="11">
        <f t="shared" si="48"/>
        <v>425</v>
      </c>
      <c r="AT44" s="11">
        <f t="shared" si="48"/>
        <v>964</v>
      </c>
      <c r="AU44" s="11">
        <f t="shared" si="48"/>
        <v>1081</v>
      </c>
      <c r="AV44" s="11">
        <f t="shared" si="48"/>
        <v>1866</v>
      </c>
      <c r="AW44" s="11">
        <f t="shared" si="48"/>
        <v>1441</v>
      </c>
      <c r="AX44" s="11">
        <f t="shared" si="48"/>
        <v>1604</v>
      </c>
      <c r="AY44" s="11">
        <f t="shared" si="48"/>
        <v>246</v>
      </c>
      <c r="AZ44" s="11">
        <f t="shared" si="48"/>
        <v>1062</v>
      </c>
      <c r="BA44" s="11">
        <f t="shared" si="48"/>
        <v>1663</v>
      </c>
      <c r="BB44" s="11">
        <f t="shared" si="48"/>
        <v>841</v>
      </c>
      <c r="BC44" s="11">
        <f t="shared" si="48"/>
        <v>937</v>
      </c>
      <c r="BD44" s="11">
        <f t="shared" si="48"/>
        <v>1697</v>
      </c>
      <c r="BE44" s="11">
        <f t="shared" si="48"/>
        <v>434</v>
      </c>
      <c r="BF44" s="11">
        <f t="shared" si="48"/>
        <v>1360</v>
      </c>
      <c r="BG44" s="11">
        <f t="shared" si="48"/>
        <v>759</v>
      </c>
      <c r="BH44" s="11">
        <f t="shared" si="48"/>
        <v>746</v>
      </c>
    </row>
    <row r="45" spans="1:60" ht="13.5" customHeight="1">
      <c r="A45" s="38">
        <v>44976</v>
      </c>
      <c r="B45" s="39" t="s">
        <v>65</v>
      </c>
      <c r="C45" s="40"/>
      <c r="D45" s="41" t="s">
        <v>35</v>
      </c>
      <c r="E45" s="42">
        <f t="shared" si="0"/>
        <v>1093</v>
      </c>
      <c r="F45" s="43">
        <v>2</v>
      </c>
      <c r="G45" s="43">
        <v>14</v>
      </c>
      <c r="H45" s="44">
        <f t="shared" si="1"/>
        <v>20</v>
      </c>
      <c r="I45" s="40"/>
      <c r="J45" s="45" t="s">
        <v>30</v>
      </c>
      <c r="K45" s="42">
        <f t="shared" si="2"/>
        <v>1174</v>
      </c>
      <c r="L45" s="46">
        <v>3</v>
      </c>
      <c r="M45" s="46">
        <v>10</v>
      </c>
      <c r="N45" s="44">
        <f t="shared" si="28"/>
        <v>19</v>
      </c>
      <c r="O45" s="40"/>
      <c r="P45" s="39" t="s">
        <v>66</v>
      </c>
      <c r="Q45" s="40"/>
      <c r="R45">
        <f>MIN(Rules!$E$2,(MAX(H45/N45,N45/H45)))</f>
        <v>1.0526315789473684</v>
      </c>
      <c r="S45">
        <f>VLOOKUP(B45,Rules!A:B,2,FALSE)</f>
        <v>45</v>
      </c>
      <c r="T45" s="40"/>
      <c r="U45" s="47">
        <f>1/(10^(-1*(E45+(IF(P45="Y",Rules!$I$2,0))-K45)/Rules!$E$12)+1)</f>
        <v>0.57877745611691289</v>
      </c>
      <c r="V45">
        <f t="shared" si="4"/>
        <v>20</v>
      </c>
      <c r="W45">
        <f t="shared" si="5"/>
        <v>-20</v>
      </c>
      <c r="Z45" s="48"/>
      <c r="AA45" s="11">
        <f t="shared" ref="AA45:BH45" si="49">IF($D45=AA$1,$E45+$V45,(IF($J45=AA$1,$K45+$W45,AA44)))</f>
        <v>947</v>
      </c>
      <c r="AB45" s="11">
        <f t="shared" si="49"/>
        <v>1701</v>
      </c>
      <c r="AC45" s="11">
        <f t="shared" si="49"/>
        <v>778</v>
      </c>
      <c r="AD45" s="11">
        <f t="shared" si="49"/>
        <v>1468</v>
      </c>
      <c r="AE45" s="11">
        <f t="shared" si="49"/>
        <v>1321</v>
      </c>
      <c r="AF45" s="11">
        <f t="shared" si="49"/>
        <v>1426</v>
      </c>
      <c r="AG45" s="11">
        <f t="shared" si="49"/>
        <v>1705</v>
      </c>
      <c r="AH45" s="11">
        <f t="shared" si="49"/>
        <v>1638</v>
      </c>
      <c r="AI45" s="11">
        <f t="shared" si="49"/>
        <v>1154</v>
      </c>
      <c r="AJ45" s="11">
        <f t="shared" si="49"/>
        <v>1932</v>
      </c>
      <c r="AK45" s="11">
        <f t="shared" si="49"/>
        <v>1113</v>
      </c>
      <c r="AL45" s="11">
        <f t="shared" si="49"/>
        <v>1796</v>
      </c>
      <c r="AM45" s="11">
        <f t="shared" si="49"/>
        <v>2077</v>
      </c>
      <c r="AN45" s="11">
        <f t="shared" si="49"/>
        <v>1516</v>
      </c>
      <c r="AO45" s="11">
        <f t="shared" si="49"/>
        <v>212</v>
      </c>
      <c r="AP45" s="11">
        <f t="shared" si="49"/>
        <v>997</v>
      </c>
      <c r="AQ45" s="11">
        <f t="shared" si="49"/>
        <v>911</v>
      </c>
      <c r="AR45" s="11">
        <f t="shared" si="49"/>
        <v>1102</v>
      </c>
      <c r="AS45" s="11">
        <f t="shared" si="49"/>
        <v>425</v>
      </c>
      <c r="AT45" s="11">
        <f t="shared" si="49"/>
        <v>964</v>
      </c>
      <c r="AU45" s="11">
        <f t="shared" si="49"/>
        <v>1081</v>
      </c>
      <c r="AV45" s="11">
        <f t="shared" si="49"/>
        <v>1866</v>
      </c>
      <c r="AW45" s="11">
        <f t="shared" si="49"/>
        <v>1441</v>
      </c>
      <c r="AX45" s="11">
        <f t="shared" si="49"/>
        <v>1604</v>
      </c>
      <c r="AY45" s="11">
        <f t="shared" si="49"/>
        <v>246</v>
      </c>
      <c r="AZ45" s="11">
        <f t="shared" si="49"/>
        <v>1062</v>
      </c>
      <c r="BA45" s="11">
        <f t="shared" si="49"/>
        <v>1663</v>
      </c>
      <c r="BB45" s="11">
        <f t="shared" si="49"/>
        <v>841</v>
      </c>
      <c r="BC45" s="11">
        <f t="shared" si="49"/>
        <v>937</v>
      </c>
      <c r="BD45" s="11">
        <f t="shared" si="49"/>
        <v>1697</v>
      </c>
      <c r="BE45" s="11">
        <f t="shared" si="49"/>
        <v>434</v>
      </c>
      <c r="BF45" s="11">
        <f t="shared" si="49"/>
        <v>1360</v>
      </c>
      <c r="BG45" s="11">
        <f t="shared" si="49"/>
        <v>759</v>
      </c>
      <c r="BH45" s="11">
        <f t="shared" si="49"/>
        <v>746</v>
      </c>
    </row>
    <row r="46" spans="1:60" ht="13.5" customHeight="1">
      <c r="A46" s="38">
        <v>44976</v>
      </c>
      <c r="B46" s="39" t="s">
        <v>65</v>
      </c>
      <c r="C46" s="40"/>
      <c r="D46" s="41" t="s">
        <v>31</v>
      </c>
      <c r="E46" s="42">
        <f t="shared" si="0"/>
        <v>1360</v>
      </c>
      <c r="F46" s="43">
        <v>2</v>
      </c>
      <c r="G46" s="43">
        <v>12</v>
      </c>
      <c r="H46" s="44">
        <f t="shared" si="1"/>
        <v>18</v>
      </c>
      <c r="I46" s="40"/>
      <c r="J46" s="45" t="s">
        <v>38</v>
      </c>
      <c r="K46" s="42">
        <f t="shared" si="2"/>
        <v>1062</v>
      </c>
      <c r="L46" s="46">
        <v>0</v>
      </c>
      <c r="M46" s="46">
        <v>12</v>
      </c>
      <c r="N46" s="44">
        <f t="shared" si="28"/>
        <v>12</v>
      </c>
      <c r="O46" s="40"/>
      <c r="P46" s="39" t="s">
        <v>66</v>
      </c>
      <c r="Q46" s="40"/>
      <c r="R46">
        <f>MIN(Rules!$E$2,(MAX(H46/N46,N46/H46)))</f>
        <v>1.5</v>
      </c>
      <c r="S46">
        <f>VLOOKUP(B46,Rules!A:B,2,FALSE)</f>
        <v>45</v>
      </c>
      <c r="T46" s="40"/>
      <c r="U46" s="47">
        <f>1/(10^(-1*(E46+(IF(P46="Y",Rules!$I$2,0))-K46)/Rules!$E$12)+1)</f>
        <v>0.8872662480768071</v>
      </c>
      <c r="V46">
        <f t="shared" si="4"/>
        <v>8</v>
      </c>
      <c r="W46">
        <f t="shared" si="5"/>
        <v>-8</v>
      </c>
      <c r="Z46" s="48"/>
      <c r="AA46" s="11">
        <f t="shared" ref="AA46:BH46" si="50">IF($D46=AA$1,$E46+$V46,(IF($J46=AA$1,$K46+$W46,AA45)))</f>
        <v>947</v>
      </c>
      <c r="AB46" s="11">
        <f t="shared" si="50"/>
        <v>1701</v>
      </c>
      <c r="AC46" s="11">
        <f t="shared" si="50"/>
        <v>778</v>
      </c>
      <c r="AD46" s="11">
        <f t="shared" si="50"/>
        <v>1468</v>
      </c>
      <c r="AE46" s="11">
        <f t="shared" si="50"/>
        <v>1321</v>
      </c>
      <c r="AF46" s="11">
        <f t="shared" si="50"/>
        <v>1426</v>
      </c>
      <c r="AG46" s="11">
        <f t="shared" si="50"/>
        <v>1705</v>
      </c>
      <c r="AH46" s="11">
        <f t="shared" si="50"/>
        <v>1638</v>
      </c>
      <c r="AI46" s="11">
        <f t="shared" si="50"/>
        <v>1154</v>
      </c>
      <c r="AJ46" s="11">
        <f t="shared" si="50"/>
        <v>1932</v>
      </c>
      <c r="AK46" s="11">
        <f t="shared" si="50"/>
        <v>1113</v>
      </c>
      <c r="AL46" s="11">
        <f t="shared" si="50"/>
        <v>1796</v>
      </c>
      <c r="AM46" s="11">
        <f t="shared" si="50"/>
        <v>2077</v>
      </c>
      <c r="AN46" s="11">
        <f t="shared" si="50"/>
        <v>1516</v>
      </c>
      <c r="AO46" s="11">
        <f t="shared" si="50"/>
        <v>212</v>
      </c>
      <c r="AP46" s="11">
        <f t="shared" si="50"/>
        <v>997</v>
      </c>
      <c r="AQ46" s="11">
        <f t="shared" si="50"/>
        <v>911</v>
      </c>
      <c r="AR46" s="11">
        <f t="shared" si="50"/>
        <v>1102</v>
      </c>
      <c r="AS46" s="11">
        <f t="shared" si="50"/>
        <v>425</v>
      </c>
      <c r="AT46" s="11">
        <f t="shared" si="50"/>
        <v>964</v>
      </c>
      <c r="AU46" s="11">
        <f t="shared" si="50"/>
        <v>1081</v>
      </c>
      <c r="AV46" s="11">
        <f t="shared" si="50"/>
        <v>1866</v>
      </c>
      <c r="AW46" s="11">
        <f t="shared" si="50"/>
        <v>1441</v>
      </c>
      <c r="AX46" s="11">
        <f t="shared" si="50"/>
        <v>1604</v>
      </c>
      <c r="AY46" s="11">
        <f t="shared" si="50"/>
        <v>246</v>
      </c>
      <c r="AZ46" s="11">
        <f t="shared" si="50"/>
        <v>1054</v>
      </c>
      <c r="BA46" s="11">
        <f t="shared" si="50"/>
        <v>1663</v>
      </c>
      <c r="BB46" s="11">
        <f t="shared" si="50"/>
        <v>841</v>
      </c>
      <c r="BC46" s="11">
        <f t="shared" si="50"/>
        <v>937</v>
      </c>
      <c r="BD46" s="11">
        <f t="shared" si="50"/>
        <v>1697</v>
      </c>
      <c r="BE46" s="11">
        <f t="shared" si="50"/>
        <v>434</v>
      </c>
      <c r="BF46" s="11">
        <f t="shared" si="50"/>
        <v>1368</v>
      </c>
      <c r="BG46" s="11">
        <f t="shared" si="50"/>
        <v>759</v>
      </c>
      <c r="BH46" s="11">
        <f t="shared" si="50"/>
        <v>746</v>
      </c>
    </row>
    <row r="47" spans="1:60" ht="13.5" customHeight="1">
      <c r="A47" s="38">
        <v>44976</v>
      </c>
      <c r="B47" s="39" t="s">
        <v>65</v>
      </c>
      <c r="C47" s="40"/>
      <c r="D47" s="41" t="s">
        <v>29</v>
      </c>
      <c r="E47" s="42">
        <f t="shared" si="0"/>
        <v>1468</v>
      </c>
      <c r="F47" s="43">
        <v>1</v>
      </c>
      <c r="G47" s="43">
        <v>19</v>
      </c>
      <c r="H47" s="44">
        <f t="shared" si="1"/>
        <v>22</v>
      </c>
      <c r="I47" s="40"/>
      <c r="J47" s="45" t="s">
        <v>43</v>
      </c>
      <c r="K47" s="42">
        <f t="shared" si="2"/>
        <v>964</v>
      </c>
      <c r="L47" s="46">
        <v>0</v>
      </c>
      <c r="M47" s="46">
        <v>11</v>
      </c>
      <c r="N47" s="44">
        <f t="shared" si="28"/>
        <v>11</v>
      </c>
      <c r="O47" s="40"/>
      <c r="P47" s="39" t="s">
        <v>66</v>
      </c>
      <c r="Q47" s="40"/>
      <c r="R47">
        <f>MIN(Rules!$E$2,(MAX(H47/N47,N47/H47)))</f>
        <v>2</v>
      </c>
      <c r="S47">
        <f>VLOOKUP(B47,Rules!A:B,2,FALSE)</f>
        <v>45</v>
      </c>
      <c r="T47" s="40"/>
      <c r="U47" s="47">
        <f>1/(10^(-1*(E47+(IF(P47="Y",Rules!$I$2,0))-K47)/Rules!$E$12)+1)</f>
        <v>0.95310353778137069</v>
      </c>
      <c r="V47">
        <f t="shared" si="4"/>
        <v>4</v>
      </c>
      <c r="W47">
        <f t="shared" si="5"/>
        <v>-4</v>
      </c>
      <c r="Z47" s="48"/>
      <c r="AA47" s="11">
        <f t="shared" ref="AA47:BH47" si="51">IF($D47=AA$1,$E47+$V47,(IF($J47=AA$1,$K47+$W47,AA46)))</f>
        <v>947</v>
      </c>
      <c r="AB47" s="11">
        <f t="shared" si="51"/>
        <v>1701</v>
      </c>
      <c r="AC47" s="11">
        <f t="shared" si="51"/>
        <v>778</v>
      </c>
      <c r="AD47" s="11">
        <f t="shared" si="51"/>
        <v>1472</v>
      </c>
      <c r="AE47" s="11">
        <f t="shared" si="51"/>
        <v>1321</v>
      </c>
      <c r="AF47" s="11">
        <f t="shared" si="51"/>
        <v>1426</v>
      </c>
      <c r="AG47" s="11">
        <f t="shared" si="51"/>
        <v>1705</v>
      </c>
      <c r="AH47" s="11">
        <f t="shared" si="51"/>
        <v>1638</v>
      </c>
      <c r="AI47" s="11">
        <f t="shared" si="51"/>
        <v>1154</v>
      </c>
      <c r="AJ47" s="11">
        <f t="shared" si="51"/>
        <v>1932</v>
      </c>
      <c r="AK47" s="11">
        <f t="shared" si="51"/>
        <v>1113</v>
      </c>
      <c r="AL47" s="11">
        <f t="shared" si="51"/>
        <v>1796</v>
      </c>
      <c r="AM47" s="11">
        <f t="shared" si="51"/>
        <v>2077</v>
      </c>
      <c r="AN47" s="11">
        <f t="shared" si="51"/>
        <v>1516</v>
      </c>
      <c r="AO47" s="11">
        <f t="shared" si="51"/>
        <v>212</v>
      </c>
      <c r="AP47" s="11">
        <f t="shared" si="51"/>
        <v>997</v>
      </c>
      <c r="AQ47" s="11">
        <f t="shared" si="51"/>
        <v>911</v>
      </c>
      <c r="AR47" s="11">
        <f t="shared" si="51"/>
        <v>1102</v>
      </c>
      <c r="AS47" s="11">
        <f t="shared" si="51"/>
        <v>425</v>
      </c>
      <c r="AT47" s="11">
        <f t="shared" si="51"/>
        <v>960</v>
      </c>
      <c r="AU47" s="11">
        <f t="shared" si="51"/>
        <v>1081</v>
      </c>
      <c r="AV47" s="11">
        <f t="shared" si="51"/>
        <v>1866</v>
      </c>
      <c r="AW47" s="11">
        <f t="shared" si="51"/>
        <v>1441</v>
      </c>
      <c r="AX47" s="11">
        <f t="shared" si="51"/>
        <v>1604</v>
      </c>
      <c r="AY47" s="11">
        <f t="shared" si="51"/>
        <v>246</v>
      </c>
      <c r="AZ47" s="11">
        <f t="shared" si="51"/>
        <v>1054</v>
      </c>
      <c r="BA47" s="11">
        <f t="shared" si="51"/>
        <v>1663</v>
      </c>
      <c r="BB47" s="11">
        <f t="shared" si="51"/>
        <v>841</v>
      </c>
      <c r="BC47" s="11">
        <f t="shared" si="51"/>
        <v>937</v>
      </c>
      <c r="BD47" s="11">
        <f t="shared" si="51"/>
        <v>1697</v>
      </c>
      <c r="BE47" s="11">
        <f t="shared" si="51"/>
        <v>434</v>
      </c>
      <c r="BF47" s="11">
        <f t="shared" si="51"/>
        <v>1368</v>
      </c>
      <c r="BG47" s="11">
        <f t="shared" si="51"/>
        <v>759</v>
      </c>
      <c r="BH47" s="11">
        <f t="shared" si="51"/>
        <v>746</v>
      </c>
    </row>
    <row r="48" spans="1:60" ht="13.5" customHeight="1">
      <c r="A48" s="38">
        <v>44976</v>
      </c>
      <c r="B48" s="39" t="s">
        <v>65</v>
      </c>
      <c r="C48" s="40"/>
      <c r="D48" s="41" t="s">
        <v>37</v>
      </c>
      <c r="E48" s="42">
        <f t="shared" si="0"/>
        <v>841</v>
      </c>
      <c r="F48" s="43">
        <v>0</v>
      </c>
      <c r="G48" s="43">
        <v>21</v>
      </c>
      <c r="H48" s="44">
        <f t="shared" si="1"/>
        <v>21</v>
      </c>
      <c r="I48" s="40"/>
      <c r="J48" s="45" t="s">
        <v>46</v>
      </c>
      <c r="K48" s="42">
        <f t="shared" si="2"/>
        <v>434</v>
      </c>
      <c r="L48" s="46">
        <v>0</v>
      </c>
      <c r="M48" s="46">
        <v>13</v>
      </c>
      <c r="N48" s="44">
        <f t="shared" si="28"/>
        <v>13</v>
      </c>
      <c r="O48" s="40"/>
      <c r="P48" s="39" t="s">
        <v>66</v>
      </c>
      <c r="Q48" s="40"/>
      <c r="R48">
        <f>MIN(Rules!$E$2,(MAX(H48/N48,N48/H48)))</f>
        <v>1.6153846153846154</v>
      </c>
      <c r="S48">
        <f>VLOOKUP(B48,Rules!A:B,2,FALSE)</f>
        <v>45</v>
      </c>
      <c r="T48" s="40"/>
      <c r="U48" s="47">
        <f>1/(10^(-1*(E48+(IF(P48="Y",Rules!$I$2,0))-K48)/Rules!$E$12)+1)</f>
        <v>0.92858007946404442</v>
      </c>
      <c r="V48">
        <f t="shared" si="4"/>
        <v>5</v>
      </c>
      <c r="W48">
        <f t="shared" si="5"/>
        <v>-5</v>
      </c>
      <c r="Z48" s="48"/>
      <c r="AA48" s="11">
        <f t="shared" ref="AA48:BH48" si="52">IF($D48=AA$1,$E48+$V48,(IF($J48=AA$1,$K48+$W48,AA47)))</f>
        <v>947</v>
      </c>
      <c r="AB48" s="11">
        <f t="shared" si="52"/>
        <v>1701</v>
      </c>
      <c r="AC48" s="11">
        <f t="shared" si="52"/>
        <v>778</v>
      </c>
      <c r="AD48" s="11">
        <f t="shared" si="52"/>
        <v>1472</v>
      </c>
      <c r="AE48" s="11">
        <f t="shared" si="52"/>
        <v>1321</v>
      </c>
      <c r="AF48" s="11">
        <f t="shared" si="52"/>
        <v>1426</v>
      </c>
      <c r="AG48" s="11">
        <f t="shared" si="52"/>
        <v>1705</v>
      </c>
      <c r="AH48" s="11">
        <f t="shared" si="52"/>
        <v>1638</v>
      </c>
      <c r="AI48" s="11">
        <f t="shared" si="52"/>
        <v>1154</v>
      </c>
      <c r="AJ48" s="11">
        <f t="shared" si="52"/>
        <v>1932</v>
      </c>
      <c r="AK48" s="11">
        <f t="shared" si="52"/>
        <v>1113</v>
      </c>
      <c r="AL48" s="11">
        <f t="shared" si="52"/>
        <v>1796</v>
      </c>
      <c r="AM48" s="11">
        <f t="shared" si="52"/>
        <v>2077</v>
      </c>
      <c r="AN48" s="11">
        <f t="shared" si="52"/>
        <v>1516</v>
      </c>
      <c r="AO48" s="11">
        <f t="shared" si="52"/>
        <v>212</v>
      </c>
      <c r="AP48" s="11">
        <f t="shared" si="52"/>
        <v>997</v>
      </c>
      <c r="AQ48" s="11">
        <f t="shared" si="52"/>
        <v>911</v>
      </c>
      <c r="AR48" s="11">
        <f t="shared" si="52"/>
        <v>1102</v>
      </c>
      <c r="AS48" s="11">
        <f t="shared" si="52"/>
        <v>425</v>
      </c>
      <c r="AT48" s="11">
        <f t="shared" si="52"/>
        <v>960</v>
      </c>
      <c r="AU48" s="11">
        <f t="shared" si="52"/>
        <v>1081</v>
      </c>
      <c r="AV48" s="11">
        <f t="shared" si="52"/>
        <v>1866</v>
      </c>
      <c r="AW48" s="11">
        <f t="shared" si="52"/>
        <v>1441</v>
      </c>
      <c r="AX48" s="11">
        <f t="shared" si="52"/>
        <v>1604</v>
      </c>
      <c r="AY48" s="11">
        <f t="shared" si="52"/>
        <v>246</v>
      </c>
      <c r="AZ48" s="11">
        <f t="shared" si="52"/>
        <v>1054</v>
      </c>
      <c r="BA48" s="11">
        <f t="shared" si="52"/>
        <v>1663</v>
      </c>
      <c r="BB48" s="11">
        <f t="shared" si="52"/>
        <v>846</v>
      </c>
      <c r="BC48" s="11">
        <f t="shared" si="52"/>
        <v>937</v>
      </c>
      <c r="BD48" s="11">
        <f t="shared" si="52"/>
        <v>1697</v>
      </c>
      <c r="BE48" s="11">
        <f t="shared" si="52"/>
        <v>429</v>
      </c>
      <c r="BF48" s="11">
        <f t="shared" si="52"/>
        <v>1368</v>
      </c>
      <c r="BG48" s="11">
        <f t="shared" si="52"/>
        <v>759</v>
      </c>
      <c r="BH48" s="11">
        <f t="shared" si="52"/>
        <v>746</v>
      </c>
    </row>
    <row r="49" spans="1:60" ht="13.5" customHeight="1">
      <c r="A49" s="38">
        <v>44976</v>
      </c>
      <c r="B49" s="39" t="s">
        <v>65</v>
      </c>
      <c r="C49" s="40"/>
      <c r="D49" s="41" t="s">
        <v>42</v>
      </c>
      <c r="E49" s="42">
        <f t="shared" si="0"/>
        <v>759</v>
      </c>
      <c r="F49" s="43">
        <v>0</v>
      </c>
      <c r="G49" s="43">
        <v>19</v>
      </c>
      <c r="H49" s="44">
        <f t="shared" si="1"/>
        <v>19</v>
      </c>
      <c r="I49" s="40"/>
      <c r="J49" s="45" t="s">
        <v>45</v>
      </c>
      <c r="K49" s="42">
        <f t="shared" si="2"/>
        <v>911</v>
      </c>
      <c r="L49" s="46">
        <v>0</v>
      </c>
      <c r="M49" s="46">
        <v>15</v>
      </c>
      <c r="N49" s="44">
        <f t="shared" si="28"/>
        <v>15</v>
      </c>
      <c r="O49" s="40"/>
      <c r="P49" s="39" t="s">
        <v>66</v>
      </c>
      <c r="Q49" s="40"/>
      <c r="R49">
        <f>MIN(Rules!$E$2,(MAX(H49/N49,N49/H49)))</f>
        <v>1.2666666666666666</v>
      </c>
      <c r="S49">
        <f>VLOOKUP(B49,Rules!A:B,2,FALSE)</f>
        <v>45</v>
      </c>
      <c r="T49" s="40"/>
      <c r="U49" s="47">
        <f>1/(10^(-1*(E49+(IF(P49="Y",Rules!$I$2,0))-K49)/Rules!$E$12)+1)</f>
        <v>0.4976974311842966</v>
      </c>
      <c r="V49">
        <f t="shared" si="4"/>
        <v>29</v>
      </c>
      <c r="W49">
        <f t="shared" si="5"/>
        <v>-29</v>
      </c>
      <c r="Z49" s="48"/>
      <c r="AA49" s="11">
        <f t="shared" ref="AA49:BH49" si="53">IF($D49=AA$1,$E49+$V49,(IF($J49=AA$1,$K49+$W49,AA48)))</f>
        <v>947</v>
      </c>
      <c r="AB49" s="11">
        <f t="shared" si="53"/>
        <v>1701</v>
      </c>
      <c r="AC49" s="11">
        <f t="shared" si="53"/>
        <v>778</v>
      </c>
      <c r="AD49" s="11">
        <f t="shared" si="53"/>
        <v>1472</v>
      </c>
      <c r="AE49" s="11">
        <f t="shared" si="53"/>
        <v>1321</v>
      </c>
      <c r="AF49" s="11">
        <f t="shared" si="53"/>
        <v>1426</v>
      </c>
      <c r="AG49" s="11">
        <f t="shared" si="53"/>
        <v>1705</v>
      </c>
      <c r="AH49" s="11">
        <f t="shared" si="53"/>
        <v>1638</v>
      </c>
      <c r="AI49" s="11">
        <f t="shared" si="53"/>
        <v>1154</v>
      </c>
      <c r="AJ49" s="11">
        <f t="shared" si="53"/>
        <v>1932</v>
      </c>
      <c r="AK49" s="11">
        <f t="shared" si="53"/>
        <v>1113</v>
      </c>
      <c r="AL49" s="11">
        <f t="shared" si="53"/>
        <v>1796</v>
      </c>
      <c r="AM49" s="11">
        <f t="shared" si="53"/>
        <v>2077</v>
      </c>
      <c r="AN49" s="11">
        <f t="shared" si="53"/>
        <v>1516</v>
      </c>
      <c r="AO49" s="11">
        <f t="shared" si="53"/>
        <v>212</v>
      </c>
      <c r="AP49" s="11">
        <f t="shared" si="53"/>
        <v>997</v>
      </c>
      <c r="AQ49" s="11">
        <f t="shared" si="53"/>
        <v>882</v>
      </c>
      <c r="AR49" s="11">
        <f t="shared" si="53"/>
        <v>1102</v>
      </c>
      <c r="AS49" s="11">
        <f t="shared" si="53"/>
        <v>425</v>
      </c>
      <c r="AT49" s="11">
        <f t="shared" si="53"/>
        <v>960</v>
      </c>
      <c r="AU49" s="11">
        <f t="shared" si="53"/>
        <v>1081</v>
      </c>
      <c r="AV49" s="11">
        <f t="shared" si="53"/>
        <v>1866</v>
      </c>
      <c r="AW49" s="11">
        <f t="shared" si="53"/>
        <v>1441</v>
      </c>
      <c r="AX49" s="11">
        <f t="shared" si="53"/>
        <v>1604</v>
      </c>
      <c r="AY49" s="11">
        <f t="shared" si="53"/>
        <v>246</v>
      </c>
      <c r="AZ49" s="11">
        <f t="shared" si="53"/>
        <v>1054</v>
      </c>
      <c r="BA49" s="11">
        <f t="shared" si="53"/>
        <v>1663</v>
      </c>
      <c r="BB49" s="11">
        <f t="shared" si="53"/>
        <v>846</v>
      </c>
      <c r="BC49" s="11">
        <f t="shared" si="53"/>
        <v>937</v>
      </c>
      <c r="BD49" s="11">
        <f t="shared" si="53"/>
        <v>1697</v>
      </c>
      <c r="BE49" s="11">
        <f t="shared" si="53"/>
        <v>429</v>
      </c>
      <c r="BF49" s="11">
        <f t="shared" si="53"/>
        <v>1368</v>
      </c>
      <c r="BG49" s="11">
        <f t="shared" si="53"/>
        <v>788</v>
      </c>
      <c r="BH49" s="11">
        <f t="shared" si="53"/>
        <v>746</v>
      </c>
    </row>
    <row r="50" spans="1:60" ht="13.5" customHeight="1">
      <c r="A50" s="38">
        <v>44976</v>
      </c>
      <c r="B50" s="39" t="s">
        <v>65</v>
      </c>
      <c r="C50" s="40"/>
      <c r="D50" s="41" t="s">
        <v>44</v>
      </c>
      <c r="E50" s="42">
        <f t="shared" si="0"/>
        <v>778</v>
      </c>
      <c r="F50" s="43">
        <v>2</v>
      </c>
      <c r="G50" s="43">
        <v>8</v>
      </c>
      <c r="H50" s="44">
        <f t="shared" si="1"/>
        <v>14</v>
      </c>
      <c r="I50" s="40"/>
      <c r="J50" s="45" t="s">
        <v>36</v>
      </c>
      <c r="K50" s="42">
        <f t="shared" si="2"/>
        <v>997</v>
      </c>
      <c r="L50" s="46">
        <v>1</v>
      </c>
      <c r="M50" s="46">
        <v>17</v>
      </c>
      <c r="N50" s="44">
        <f t="shared" si="28"/>
        <v>20</v>
      </c>
      <c r="O50" s="40"/>
      <c r="P50" s="39" t="s">
        <v>66</v>
      </c>
      <c r="Q50" s="40"/>
      <c r="R50">
        <f>MIN(Rules!$E$2,(MAX(H50/N50,N50/H50)))</f>
        <v>1.4285714285714286</v>
      </c>
      <c r="S50">
        <f>VLOOKUP(B50,Rules!A:B,2,FALSE)</f>
        <v>45</v>
      </c>
      <c r="T50" s="40"/>
      <c r="U50" s="47">
        <f>1/(10^(-1*(E50+(IF(P50="Y",Rules!$I$2,0))-K50)/Rules!$E$12)+1)</f>
        <v>0.42122254388308711</v>
      </c>
      <c r="V50">
        <f t="shared" si="4"/>
        <v>-27</v>
      </c>
      <c r="W50">
        <f t="shared" si="5"/>
        <v>27</v>
      </c>
      <c r="Z50" s="48"/>
      <c r="AA50" s="11">
        <f t="shared" ref="AA50:BH50" si="54">IF($D50=AA$1,$E50+$V50,(IF($J50=AA$1,$K50+$W50,AA49)))</f>
        <v>947</v>
      </c>
      <c r="AB50" s="11">
        <f t="shared" si="54"/>
        <v>1701</v>
      </c>
      <c r="AC50" s="11">
        <f t="shared" si="54"/>
        <v>751</v>
      </c>
      <c r="AD50" s="11">
        <f t="shared" si="54"/>
        <v>1472</v>
      </c>
      <c r="AE50" s="11">
        <f t="shared" si="54"/>
        <v>1321</v>
      </c>
      <c r="AF50" s="11">
        <f t="shared" si="54"/>
        <v>1426</v>
      </c>
      <c r="AG50" s="11">
        <f t="shared" si="54"/>
        <v>1705</v>
      </c>
      <c r="AH50" s="11">
        <f t="shared" si="54"/>
        <v>1638</v>
      </c>
      <c r="AI50" s="11">
        <f t="shared" si="54"/>
        <v>1154</v>
      </c>
      <c r="AJ50" s="11">
        <f t="shared" si="54"/>
        <v>1932</v>
      </c>
      <c r="AK50" s="11">
        <f t="shared" si="54"/>
        <v>1113</v>
      </c>
      <c r="AL50" s="11">
        <f t="shared" si="54"/>
        <v>1796</v>
      </c>
      <c r="AM50" s="11">
        <f t="shared" si="54"/>
        <v>2077</v>
      </c>
      <c r="AN50" s="11">
        <f t="shared" si="54"/>
        <v>1516</v>
      </c>
      <c r="AO50" s="11">
        <f t="shared" si="54"/>
        <v>212</v>
      </c>
      <c r="AP50" s="11">
        <f t="shared" si="54"/>
        <v>1024</v>
      </c>
      <c r="AQ50" s="11">
        <f t="shared" si="54"/>
        <v>882</v>
      </c>
      <c r="AR50" s="11">
        <f t="shared" si="54"/>
        <v>1102</v>
      </c>
      <c r="AS50" s="11">
        <f t="shared" si="54"/>
        <v>425</v>
      </c>
      <c r="AT50" s="11">
        <f t="shared" si="54"/>
        <v>960</v>
      </c>
      <c r="AU50" s="11">
        <f t="shared" si="54"/>
        <v>1081</v>
      </c>
      <c r="AV50" s="11">
        <f t="shared" si="54"/>
        <v>1866</v>
      </c>
      <c r="AW50" s="11">
        <f t="shared" si="54"/>
        <v>1441</v>
      </c>
      <c r="AX50" s="11">
        <f t="shared" si="54"/>
        <v>1604</v>
      </c>
      <c r="AY50" s="11">
        <f t="shared" si="54"/>
        <v>246</v>
      </c>
      <c r="AZ50" s="11">
        <f t="shared" si="54"/>
        <v>1054</v>
      </c>
      <c r="BA50" s="11">
        <f t="shared" si="54"/>
        <v>1663</v>
      </c>
      <c r="BB50" s="11">
        <f t="shared" si="54"/>
        <v>846</v>
      </c>
      <c r="BC50" s="11">
        <f t="shared" si="54"/>
        <v>937</v>
      </c>
      <c r="BD50" s="11">
        <f t="shared" si="54"/>
        <v>1697</v>
      </c>
      <c r="BE50" s="11">
        <f t="shared" si="54"/>
        <v>429</v>
      </c>
      <c r="BF50" s="11">
        <f t="shared" si="54"/>
        <v>1368</v>
      </c>
      <c r="BG50" s="11">
        <f t="shared" si="54"/>
        <v>788</v>
      </c>
      <c r="BH50" s="11">
        <f t="shared" si="54"/>
        <v>746</v>
      </c>
    </row>
    <row r="51" spans="1:60" ht="13.5" customHeight="1">
      <c r="A51" s="38">
        <v>44982</v>
      </c>
      <c r="B51" s="39" t="s">
        <v>65</v>
      </c>
      <c r="C51" s="40"/>
      <c r="D51" s="41" t="s">
        <v>18</v>
      </c>
      <c r="E51" s="42">
        <f t="shared" si="0"/>
        <v>1866</v>
      </c>
      <c r="F51" s="43">
        <v>4</v>
      </c>
      <c r="G51" s="43">
        <v>10</v>
      </c>
      <c r="H51" s="44">
        <f t="shared" si="1"/>
        <v>22</v>
      </c>
      <c r="I51" s="40"/>
      <c r="J51" s="45" t="s">
        <v>22</v>
      </c>
      <c r="K51" s="42">
        <f t="shared" si="2"/>
        <v>1697</v>
      </c>
      <c r="L51" s="46">
        <v>0</v>
      </c>
      <c r="M51" s="46">
        <v>12</v>
      </c>
      <c r="N51" s="44">
        <f t="shared" si="28"/>
        <v>12</v>
      </c>
      <c r="O51" s="40"/>
      <c r="P51" s="39" t="s">
        <v>66</v>
      </c>
      <c r="Q51" s="40"/>
      <c r="R51">
        <f>MIN(Rules!$E$2,(MAX(H51/N51,N51/H51)))</f>
        <v>1.8333333333333333</v>
      </c>
      <c r="S51">
        <f>VLOOKUP(B51,Rules!A:B,2,FALSE)</f>
        <v>45</v>
      </c>
      <c r="T51" s="40"/>
      <c r="U51" s="47">
        <f>1/(10^(-1*(E51+(IF(P51="Y",Rules!$I$2,0))-K51)/Rules!$E$12)+1)</f>
        <v>0.81291283968423933</v>
      </c>
      <c r="V51">
        <f t="shared" si="4"/>
        <v>15</v>
      </c>
      <c r="W51">
        <f t="shared" si="5"/>
        <v>-15</v>
      </c>
      <c r="Z51" s="48"/>
      <c r="AA51" s="11">
        <f t="shared" ref="AA51:BH51" si="55">IF($D51=AA$1,$E51+$V51,(IF($J51=AA$1,$K51+$W51,AA50)))</f>
        <v>947</v>
      </c>
      <c r="AB51" s="11">
        <f t="shared" si="55"/>
        <v>1701</v>
      </c>
      <c r="AC51" s="11">
        <f t="shared" si="55"/>
        <v>751</v>
      </c>
      <c r="AD51" s="11">
        <f t="shared" si="55"/>
        <v>1472</v>
      </c>
      <c r="AE51" s="11">
        <f t="shared" si="55"/>
        <v>1321</v>
      </c>
      <c r="AF51" s="11">
        <f t="shared" si="55"/>
        <v>1426</v>
      </c>
      <c r="AG51" s="11">
        <f t="shared" si="55"/>
        <v>1705</v>
      </c>
      <c r="AH51" s="11">
        <f t="shared" si="55"/>
        <v>1638</v>
      </c>
      <c r="AI51" s="11">
        <f t="shared" si="55"/>
        <v>1154</v>
      </c>
      <c r="AJ51" s="11">
        <f t="shared" si="55"/>
        <v>1932</v>
      </c>
      <c r="AK51" s="11">
        <f t="shared" si="55"/>
        <v>1113</v>
      </c>
      <c r="AL51" s="11">
        <f t="shared" si="55"/>
        <v>1796</v>
      </c>
      <c r="AM51" s="11">
        <f t="shared" si="55"/>
        <v>2077</v>
      </c>
      <c r="AN51" s="11">
        <f t="shared" si="55"/>
        <v>1516</v>
      </c>
      <c r="AO51" s="11">
        <f t="shared" si="55"/>
        <v>212</v>
      </c>
      <c r="AP51" s="11">
        <f t="shared" si="55"/>
        <v>1024</v>
      </c>
      <c r="AQ51" s="11">
        <f t="shared" si="55"/>
        <v>882</v>
      </c>
      <c r="AR51" s="11">
        <f t="shared" si="55"/>
        <v>1102</v>
      </c>
      <c r="AS51" s="11">
        <f t="shared" si="55"/>
        <v>425</v>
      </c>
      <c r="AT51" s="11">
        <f t="shared" si="55"/>
        <v>960</v>
      </c>
      <c r="AU51" s="11">
        <f t="shared" si="55"/>
        <v>1081</v>
      </c>
      <c r="AV51" s="11">
        <f t="shared" si="55"/>
        <v>1881</v>
      </c>
      <c r="AW51" s="11">
        <f t="shared" si="55"/>
        <v>1441</v>
      </c>
      <c r="AX51" s="11">
        <f t="shared" si="55"/>
        <v>1604</v>
      </c>
      <c r="AY51" s="11">
        <f t="shared" si="55"/>
        <v>246</v>
      </c>
      <c r="AZ51" s="11">
        <f t="shared" si="55"/>
        <v>1054</v>
      </c>
      <c r="BA51" s="11">
        <f t="shared" si="55"/>
        <v>1663</v>
      </c>
      <c r="BB51" s="11">
        <f t="shared" si="55"/>
        <v>846</v>
      </c>
      <c r="BC51" s="11">
        <f t="shared" si="55"/>
        <v>937</v>
      </c>
      <c r="BD51" s="11">
        <f t="shared" si="55"/>
        <v>1682</v>
      </c>
      <c r="BE51" s="11">
        <f t="shared" si="55"/>
        <v>429</v>
      </c>
      <c r="BF51" s="11">
        <f t="shared" si="55"/>
        <v>1368</v>
      </c>
      <c r="BG51" s="11">
        <f t="shared" si="55"/>
        <v>788</v>
      </c>
      <c r="BH51" s="11">
        <f t="shared" si="55"/>
        <v>746</v>
      </c>
    </row>
    <row r="52" spans="1:60" ht="13.5" customHeight="1">
      <c r="A52" s="38">
        <v>44982</v>
      </c>
      <c r="B52" s="39" t="s">
        <v>65</v>
      </c>
      <c r="C52" s="40"/>
      <c r="D52" s="41" t="s">
        <v>16</v>
      </c>
      <c r="E52" s="42">
        <f t="shared" si="0"/>
        <v>2077</v>
      </c>
      <c r="F52" s="43">
        <v>0</v>
      </c>
      <c r="G52" s="43">
        <v>12</v>
      </c>
      <c r="H52" s="44">
        <f t="shared" si="1"/>
        <v>12</v>
      </c>
      <c r="I52" s="40"/>
      <c r="J52" s="45" t="s">
        <v>20</v>
      </c>
      <c r="K52" s="42">
        <f t="shared" si="2"/>
        <v>1701</v>
      </c>
      <c r="L52" s="52">
        <v>0</v>
      </c>
      <c r="M52" s="52">
        <v>11</v>
      </c>
      <c r="N52" s="53">
        <f t="shared" ref="N52:N217" si="56">L52*3+M52</f>
        <v>11</v>
      </c>
      <c r="O52" s="40"/>
      <c r="P52" s="39" t="s">
        <v>66</v>
      </c>
      <c r="Q52" s="40"/>
      <c r="R52">
        <f>MIN(Rules!$E$2,(MAX(H52/N52,N52/H52)))</f>
        <v>1.0909090909090908</v>
      </c>
      <c r="S52">
        <f>VLOOKUP(B52,Rules!A:B,2,FALSE)</f>
        <v>45</v>
      </c>
      <c r="T52" s="40"/>
      <c r="U52" s="47">
        <f>1/(10^(-1*(E52+(IF(P52="Y",Rules!$I$2,0))-K52)/Rules!$E$12)+1)</f>
        <v>0.91851352078935666</v>
      </c>
      <c r="V52">
        <f t="shared" si="4"/>
        <v>4</v>
      </c>
      <c r="W52">
        <f t="shared" si="5"/>
        <v>-4</v>
      </c>
      <c r="Z52" s="48"/>
      <c r="AA52" s="11">
        <f t="shared" ref="AA52:BH52" si="57">IF($D52=AA$1,$E52+$V52,(IF($J52=AA$1,$K52+$W52,AA51)))</f>
        <v>947</v>
      </c>
      <c r="AB52" s="11">
        <f t="shared" si="57"/>
        <v>1697</v>
      </c>
      <c r="AC52" s="11">
        <f t="shared" si="57"/>
        <v>751</v>
      </c>
      <c r="AD52" s="11">
        <f t="shared" si="57"/>
        <v>1472</v>
      </c>
      <c r="AE52" s="11">
        <f t="shared" si="57"/>
        <v>1321</v>
      </c>
      <c r="AF52" s="11">
        <f t="shared" si="57"/>
        <v>1426</v>
      </c>
      <c r="AG52" s="11">
        <f t="shared" si="57"/>
        <v>1705</v>
      </c>
      <c r="AH52" s="11">
        <f t="shared" si="57"/>
        <v>1638</v>
      </c>
      <c r="AI52" s="11">
        <f t="shared" si="57"/>
        <v>1154</v>
      </c>
      <c r="AJ52" s="11">
        <f t="shared" si="57"/>
        <v>1932</v>
      </c>
      <c r="AK52" s="11">
        <f t="shared" si="57"/>
        <v>1113</v>
      </c>
      <c r="AL52" s="11">
        <f t="shared" si="57"/>
        <v>1796</v>
      </c>
      <c r="AM52" s="11">
        <f t="shared" si="57"/>
        <v>2081</v>
      </c>
      <c r="AN52" s="11">
        <f t="shared" si="57"/>
        <v>1516</v>
      </c>
      <c r="AO52" s="11">
        <f t="shared" si="57"/>
        <v>212</v>
      </c>
      <c r="AP52" s="11">
        <f t="shared" si="57"/>
        <v>1024</v>
      </c>
      <c r="AQ52" s="11">
        <f t="shared" si="57"/>
        <v>882</v>
      </c>
      <c r="AR52" s="11">
        <f t="shared" si="57"/>
        <v>1102</v>
      </c>
      <c r="AS52" s="11">
        <f t="shared" si="57"/>
        <v>425</v>
      </c>
      <c r="AT52" s="11">
        <f t="shared" si="57"/>
        <v>960</v>
      </c>
      <c r="AU52" s="11">
        <f t="shared" si="57"/>
        <v>1081</v>
      </c>
      <c r="AV52" s="11">
        <f t="shared" si="57"/>
        <v>1881</v>
      </c>
      <c r="AW52" s="11">
        <f t="shared" si="57"/>
        <v>1441</v>
      </c>
      <c r="AX52" s="11">
        <f t="shared" si="57"/>
        <v>1604</v>
      </c>
      <c r="AY52" s="11">
        <f t="shared" si="57"/>
        <v>246</v>
      </c>
      <c r="AZ52" s="11">
        <f t="shared" si="57"/>
        <v>1054</v>
      </c>
      <c r="BA52" s="11">
        <f t="shared" si="57"/>
        <v>1663</v>
      </c>
      <c r="BB52" s="11">
        <f t="shared" si="57"/>
        <v>846</v>
      </c>
      <c r="BC52" s="11">
        <f t="shared" si="57"/>
        <v>937</v>
      </c>
      <c r="BD52" s="11">
        <f t="shared" si="57"/>
        <v>1682</v>
      </c>
      <c r="BE52" s="11">
        <f t="shared" si="57"/>
        <v>429</v>
      </c>
      <c r="BF52" s="11">
        <f t="shared" si="57"/>
        <v>1368</v>
      </c>
      <c r="BG52" s="11">
        <f t="shared" si="57"/>
        <v>788</v>
      </c>
      <c r="BH52" s="11">
        <f t="shared" si="57"/>
        <v>746</v>
      </c>
    </row>
    <row r="53" spans="1:60" ht="13.5" customHeight="1">
      <c r="A53" s="38">
        <v>44982</v>
      </c>
      <c r="B53" s="39" t="s">
        <v>65</v>
      </c>
      <c r="C53" s="40"/>
      <c r="D53" s="41" t="s">
        <v>17</v>
      </c>
      <c r="E53" s="42">
        <f t="shared" si="0"/>
        <v>1932</v>
      </c>
      <c r="F53" s="43">
        <v>0</v>
      </c>
      <c r="G53" s="43">
        <v>16</v>
      </c>
      <c r="H53" s="44">
        <f t="shared" si="1"/>
        <v>16</v>
      </c>
      <c r="I53" s="40"/>
      <c r="J53" s="45" t="s">
        <v>33</v>
      </c>
      <c r="K53" s="42">
        <f t="shared" si="2"/>
        <v>1321</v>
      </c>
      <c r="L53" s="52">
        <v>1</v>
      </c>
      <c r="M53" s="52">
        <v>12</v>
      </c>
      <c r="N53" s="53">
        <f t="shared" si="56"/>
        <v>15</v>
      </c>
      <c r="O53" s="40"/>
      <c r="P53" s="39" t="s">
        <v>66</v>
      </c>
      <c r="Q53" s="40"/>
      <c r="R53">
        <f>MIN(Rules!$E$2,(MAX(H53/N53,N53/H53)))</f>
        <v>1.0666666666666667</v>
      </c>
      <c r="S53">
        <f>VLOOKUP(B53,Rules!A:B,2,FALSE)</f>
        <v>45</v>
      </c>
      <c r="T53" s="40"/>
      <c r="U53" s="47">
        <f>1/(10^(-1*(E53+(IF(P53="Y",Rules!$I$2,0))-K53)/Rules!$E$12)+1)</f>
        <v>0.97081651480640341</v>
      </c>
      <c r="V53">
        <f t="shared" si="4"/>
        <v>1</v>
      </c>
      <c r="W53">
        <f t="shared" si="5"/>
        <v>-1</v>
      </c>
      <c r="Z53" s="48"/>
      <c r="AA53" s="11">
        <f t="shared" ref="AA53:BH53" si="58">IF($D53=AA$1,$E53+$V53,(IF($J53=AA$1,$K53+$W53,AA52)))</f>
        <v>947</v>
      </c>
      <c r="AB53" s="11">
        <f t="shared" si="58"/>
        <v>1697</v>
      </c>
      <c r="AC53" s="11">
        <f t="shared" si="58"/>
        <v>751</v>
      </c>
      <c r="AD53" s="11">
        <f t="shared" si="58"/>
        <v>1472</v>
      </c>
      <c r="AE53" s="11">
        <f t="shared" si="58"/>
        <v>1320</v>
      </c>
      <c r="AF53" s="11">
        <f t="shared" si="58"/>
        <v>1426</v>
      </c>
      <c r="AG53" s="11">
        <f t="shared" si="58"/>
        <v>1705</v>
      </c>
      <c r="AH53" s="11">
        <f t="shared" si="58"/>
        <v>1638</v>
      </c>
      <c r="AI53" s="11">
        <f t="shared" si="58"/>
        <v>1154</v>
      </c>
      <c r="AJ53" s="11">
        <f t="shared" si="58"/>
        <v>1933</v>
      </c>
      <c r="AK53" s="11">
        <f t="shared" si="58"/>
        <v>1113</v>
      </c>
      <c r="AL53" s="11">
        <f t="shared" si="58"/>
        <v>1796</v>
      </c>
      <c r="AM53" s="11">
        <f t="shared" si="58"/>
        <v>2081</v>
      </c>
      <c r="AN53" s="11">
        <f t="shared" si="58"/>
        <v>1516</v>
      </c>
      <c r="AO53" s="11">
        <f t="shared" si="58"/>
        <v>212</v>
      </c>
      <c r="AP53" s="11">
        <f t="shared" si="58"/>
        <v>1024</v>
      </c>
      <c r="AQ53" s="11">
        <f t="shared" si="58"/>
        <v>882</v>
      </c>
      <c r="AR53" s="11">
        <f t="shared" si="58"/>
        <v>1102</v>
      </c>
      <c r="AS53" s="11">
        <f t="shared" si="58"/>
        <v>425</v>
      </c>
      <c r="AT53" s="11">
        <f t="shared" si="58"/>
        <v>960</v>
      </c>
      <c r="AU53" s="11">
        <f t="shared" si="58"/>
        <v>1081</v>
      </c>
      <c r="AV53" s="11">
        <f t="shared" si="58"/>
        <v>1881</v>
      </c>
      <c r="AW53" s="11">
        <f t="shared" si="58"/>
        <v>1441</v>
      </c>
      <c r="AX53" s="11">
        <f t="shared" si="58"/>
        <v>1604</v>
      </c>
      <c r="AY53" s="11">
        <f t="shared" si="58"/>
        <v>246</v>
      </c>
      <c r="AZ53" s="11">
        <f t="shared" si="58"/>
        <v>1054</v>
      </c>
      <c r="BA53" s="11">
        <f t="shared" si="58"/>
        <v>1663</v>
      </c>
      <c r="BB53" s="11">
        <f t="shared" si="58"/>
        <v>846</v>
      </c>
      <c r="BC53" s="11">
        <f t="shared" si="58"/>
        <v>937</v>
      </c>
      <c r="BD53" s="11">
        <f t="shared" si="58"/>
        <v>1682</v>
      </c>
      <c r="BE53" s="11">
        <f t="shared" si="58"/>
        <v>429</v>
      </c>
      <c r="BF53" s="11">
        <f t="shared" si="58"/>
        <v>1368</v>
      </c>
      <c r="BG53" s="11">
        <f t="shared" si="58"/>
        <v>788</v>
      </c>
      <c r="BH53" s="11">
        <f t="shared" si="58"/>
        <v>746</v>
      </c>
    </row>
    <row r="54" spans="1:60" ht="13.5" customHeight="1">
      <c r="A54" s="38">
        <v>44982</v>
      </c>
      <c r="B54" s="39" t="s">
        <v>65</v>
      </c>
      <c r="C54" s="40"/>
      <c r="D54" s="41" t="s">
        <v>30</v>
      </c>
      <c r="E54" s="42">
        <f t="shared" si="0"/>
        <v>1154</v>
      </c>
      <c r="F54" s="43">
        <v>1</v>
      </c>
      <c r="G54" s="43">
        <v>10</v>
      </c>
      <c r="H54" s="44">
        <f t="shared" si="1"/>
        <v>13</v>
      </c>
      <c r="I54" s="40"/>
      <c r="J54" s="45" t="s">
        <v>31</v>
      </c>
      <c r="K54" s="42">
        <f t="shared" si="2"/>
        <v>1368</v>
      </c>
      <c r="L54" s="52">
        <v>0</v>
      </c>
      <c r="M54" s="52">
        <v>11</v>
      </c>
      <c r="N54" s="53">
        <f t="shared" si="56"/>
        <v>11</v>
      </c>
      <c r="O54" s="40"/>
      <c r="P54" s="39" t="s">
        <v>66</v>
      </c>
      <c r="Q54" s="40"/>
      <c r="R54">
        <f>MIN(Rules!$E$2,(MAX(H54/N54,N54/H54)))</f>
        <v>1.1818181818181819</v>
      </c>
      <c r="S54">
        <f>VLOOKUP(B54,Rules!A:B,2,FALSE)</f>
        <v>45</v>
      </c>
      <c r="T54" s="40"/>
      <c r="U54" s="47">
        <f>1/(10^(-1*(E54+(IF(P54="Y",Rules!$I$2,0))-K54)/Rules!$E$12)+1)</f>
        <v>0.42684606291631888</v>
      </c>
      <c r="V54">
        <f t="shared" si="4"/>
        <v>30</v>
      </c>
      <c r="W54">
        <f t="shared" si="5"/>
        <v>-30</v>
      </c>
      <c r="Z54" s="48"/>
      <c r="AA54" s="11">
        <f t="shared" ref="AA54:BH54" si="59">IF($D54=AA$1,$E54+$V54,(IF($J54=AA$1,$K54+$W54,AA53)))</f>
        <v>947</v>
      </c>
      <c r="AB54" s="11">
        <f t="shared" si="59"/>
        <v>1697</v>
      </c>
      <c r="AC54" s="11">
        <f t="shared" si="59"/>
        <v>751</v>
      </c>
      <c r="AD54" s="11">
        <f t="shared" si="59"/>
        <v>1472</v>
      </c>
      <c r="AE54" s="11">
        <f t="shared" si="59"/>
        <v>1320</v>
      </c>
      <c r="AF54" s="11">
        <f t="shared" si="59"/>
        <v>1426</v>
      </c>
      <c r="AG54" s="11">
        <f t="shared" si="59"/>
        <v>1705</v>
      </c>
      <c r="AH54" s="11">
        <f t="shared" si="59"/>
        <v>1638</v>
      </c>
      <c r="AI54" s="11">
        <f t="shared" si="59"/>
        <v>1184</v>
      </c>
      <c r="AJ54" s="11">
        <f t="shared" si="59"/>
        <v>1933</v>
      </c>
      <c r="AK54" s="11">
        <f t="shared" si="59"/>
        <v>1113</v>
      </c>
      <c r="AL54" s="11">
        <f t="shared" si="59"/>
        <v>1796</v>
      </c>
      <c r="AM54" s="11">
        <f t="shared" si="59"/>
        <v>2081</v>
      </c>
      <c r="AN54" s="11">
        <f t="shared" si="59"/>
        <v>1516</v>
      </c>
      <c r="AO54" s="11">
        <f t="shared" si="59"/>
        <v>212</v>
      </c>
      <c r="AP54" s="11">
        <f t="shared" si="59"/>
        <v>1024</v>
      </c>
      <c r="AQ54" s="11">
        <f t="shared" si="59"/>
        <v>882</v>
      </c>
      <c r="AR54" s="11">
        <f t="shared" si="59"/>
        <v>1102</v>
      </c>
      <c r="AS54" s="11">
        <f t="shared" si="59"/>
        <v>425</v>
      </c>
      <c r="AT54" s="11">
        <f t="shared" si="59"/>
        <v>960</v>
      </c>
      <c r="AU54" s="11">
        <f t="shared" si="59"/>
        <v>1081</v>
      </c>
      <c r="AV54" s="11">
        <f t="shared" si="59"/>
        <v>1881</v>
      </c>
      <c r="AW54" s="11">
        <f t="shared" si="59"/>
        <v>1441</v>
      </c>
      <c r="AX54" s="11">
        <f t="shared" si="59"/>
        <v>1604</v>
      </c>
      <c r="AY54" s="11">
        <f t="shared" si="59"/>
        <v>246</v>
      </c>
      <c r="AZ54" s="11">
        <f t="shared" si="59"/>
        <v>1054</v>
      </c>
      <c r="BA54" s="11">
        <f t="shared" si="59"/>
        <v>1663</v>
      </c>
      <c r="BB54" s="11">
        <f t="shared" si="59"/>
        <v>846</v>
      </c>
      <c r="BC54" s="11">
        <f t="shared" si="59"/>
        <v>937</v>
      </c>
      <c r="BD54" s="11">
        <f t="shared" si="59"/>
        <v>1682</v>
      </c>
      <c r="BE54" s="11">
        <f t="shared" si="59"/>
        <v>429</v>
      </c>
      <c r="BF54" s="11">
        <f t="shared" si="59"/>
        <v>1338</v>
      </c>
      <c r="BG54" s="11">
        <f t="shared" si="59"/>
        <v>788</v>
      </c>
      <c r="BH54" s="11">
        <f t="shared" si="59"/>
        <v>746</v>
      </c>
    </row>
    <row r="55" spans="1:60" ht="13.5" customHeight="1">
      <c r="A55" s="38">
        <v>44982</v>
      </c>
      <c r="B55" s="39" t="s">
        <v>65</v>
      </c>
      <c r="C55" s="40"/>
      <c r="D55" s="41" t="s">
        <v>34</v>
      </c>
      <c r="E55" s="42">
        <f t="shared" si="0"/>
        <v>947</v>
      </c>
      <c r="F55" s="43">
        <v>3</v>
      </c>
      <c r="G55" s="43">
        <v>9</v>
      </c>
      <c r="H55" s="44">
        <f t="shared" si="1"/>
        <v>18</v>
      </c>
      <c r="I55" s="40"/>
      <c r="J55" s="45" t="s">
        <v>35</v>
      </c>
      <c r="K55" s="42">
        <f t="shared" si="2"/>
        <v>1113</v>
      </c>
      <c r="L55" s="52">
        <v>2</v>
      </c>
      <c r="M55" s="52">
        <v>13</v>
      </c>
      <c r="N55" s="53">
        <f t="shared" si="56"/>
        <v>19</v>
      </c>
      <c r="O55" s="40"/>
      <c r="P55" s="39" t="s">
        <v>66</v>
      </c>
      <c r="Q55" s="40"/>
      <c r="R55">
        <f>MIN(Rules!$E$2,(MAX(H55/N55,N55/H55)))</f>
        <v>1.0555555555555556</v>
      </c>
      <c r="S55">
        <f>VLOOKUP(B55,Rules!A:B,2,FALSE)</f>
        <v>45</v>
      </c>
      <c r="T55" s="40"/>
      <c r="U55" s="47">
        <f>1/(10^(-1*(E55+(IF(P55="Y",Rules!$I$2,0))-K55)/Rules!$E$12)+1)</f>
        <v>0.48158764877737409</v>
      </c>
      <c r="V55">
        <f t="shared" si="4"/>
        <v>-23</v>
      </c>
      <c r="W55">
        <f t="shared" si="5"/>
        <v>23</v>
      </c>
      <c r="Z55" s="48"/>
      <c r="AA55" s="11">
        <f t="shared" ref="AA55:BH55" si="60">IF($D55=AA$1,$E55+$V55,(IF($J55=AA$1,$K55+$W55,AA54)))</f>
        <v>924</v>
      </c>
      <c r="AB55" s="11">
        <f t="shared" si="60"/>
        <v>1697</v>
      </c>
      <c r="AC55" s="11">
        <f t="shared" si="60"/>
        <v>751</v>
      </c>
      <c r="AD55" s="11">
        <f t="shared" si="60"/>
        <v>1472</v>
      </c>
      <c r="AE55" s="11">
        <f t="shared" si="60"/>
        <v>1320</v>
      </c>
      <c r="AF55" s="11">
        <f t="shared" si="60"/>
        <v>1426</v>
      </c>
      <c r="AG55" s="11">
        <f t="shared" si="60"/>
        <v>1705</v>
      </c>
      <c r="AH55" s="11">
        <f t="shared" si="60"/>
        <v>1638</v>
      </c>
      <c r="AI55" s="11">
        <f t="shared" si="60"/>
        <v>1184</v>
      </c>
      <c r="AJ55" s="11">
        <f t="shared" si="60"/>
        <v>1933</v>
      </c>
      <c r="AK55" s="11">
        <f t="shared" si="60"/>
        <v>1136</v>
      </c>
      <c r="AL55" s="11">
        <f t="shared" si="60"/>
        <v>1796</v>
      </c>
      <c r="AM55" s="11">
        <f t="shared" si="60"/>
        <v>2081</v>
      </c>
      <c r="AN55" s="11">
        <f t="shared" si="60"/>
        <v>1516</v>
      </c>
      <c r="AO55" s="11">
        <f t="shared" si="60"/>
        <v>212</v>
      </c>
      <c r="AP55" s="11">
        <f t="shared" si="60"/>
        <v>1024</v>
      </c>
      <c r="AQ55" s="11">
        <f t="shared" si="60"/>
        <v>882</v>
      </c>
      <c r="AR55" s="11">
        <f t="shared" si="60"/>
        <v>1102</v>
      </c>
      <c r="AS55" s="11">
        <f t="shared" si="60"/>
        <v>425</v>
      </c>
      <c r="AT55" s="11">
        <f t="shared" si="60"/>
        <v>960</v>
      </c>
      <c r="AU55" s="11">
        <f t="shared" si="60"/>
        <v>1081</v>
      </c>
      <c r="AV55" s="11">
        <f t="shared" si="60"/>
        <v>1881</v>
      </c>
      <c r="AW55" s="11">
        <f t="shared" si="60"/>
        <v>1441</v>
      </c>
      <c r="AX55" s="11">
        <f t="shared" si="60"/>
        <v>1604</v>
      </c>
      <c r="AY55" s="11">
        <f t="shared" si="60"/>
        <v>246</v>
      </c>
      <c r="AZ55" s="11">
        <f t="shared" si="60"/>
        <v>1054</v>
      </c>
      <c r="BA55" s="11">
        <f t="shared" si="60"/>
        <v>1663</v>
      </c>
      <c r="BB55" s="11">
        <f t="shared" si="60"/>
        <v>846</v>
      </c>
      <c r="BC55" s="11">
        <f t="shared" si="60"/>
        <v>937</v>
      </c>
      <c r="BD55" s="11">
        <f t="shared" si="60"/>
        <v>1682</v>
      </c>
      <c r="BE55" s="11">
        <f t="shared" si="60"/>
        <v>429</v>
      </c>
      <c r="BF55" s="11">
        <f t="shared" si="60"/>
        <v>1338</v>
      </c>
      <c r="BG55" s="11">
        <f t="shared" si="60"/>
        <v>788</v>
      </c>
      <c r="BH55" s="11">
        <f t="shared" si="60"/>
        <v>746</v>
      </c>
    </row>
    <row r="56" spans="1:60" ht="13.5" customHeight="1">
      <c r="A56" s="38">
        <v>44982</v>
      </c>
      <c r="B56" s="39" t="s">
        <v>65</v>
      </c>
      <c r="C56" s="40"/>
      <c r="D56" s="41" t="s">
        <v>36</v>
      </c>
      <c r="E56" s="42">
        <f t="shared" si="0"/>
        <v>1024</v>
      </c>
      <c r="F56" s="43">
        <v>2</v>
      </c>
      <c r="G56" s="43">
        <v>10</v>
      </c>
      <c r="H56" s="44">
        <f t="shared" si="1"/>
        <v>16</v>
      </c>
      <c r="I56" s="40"/>
      <c r="J56" s="45" t="s">
        <v>41</v>
      </c>
      <c r="K56" s="42">
        <f t="shared" si="2"/>
        <v>746</v>
      </c>
      <c r="L56" s="52">
        <v>2</v>
      </c>
      <c r="M56" s="52">
        <v>12</v>
      </c>
      <c r="N56" s="53">
        <f t="shared" si="56"/>
        <v>18</v>
      </c>
      <c r="O56" s="40"/>
      <c r="P56" s="39" t="s">
        <v>66</v>
      </c>
      <c r="Q56" s="40"/>
      <c r="R56">
        <f>MIN(Rules!$E$2,(MAX(H56/N56,N56/H56)))</f>
        <v>1.125</v>
      </c>
      <c r="S56">
        <f>VLOOKUP(B56,Rules!A:B,2,FALSE)</f>
        <v>45</v>
      </c>
      <c r="T56" s="40"/>
      <c r="U56" s="47">
        <f>1/(10^(-1*(E56+(IF(P56="Y",Rules!$I$2,0))-K56)/Rules!$E$12)+1)</f>
        <v>0.87771986052319129</v>
      </c>
      <c r="V56">
        <f t="shared" si="4"/>
        <v>-44</v>
      </c>
      <c r="W56">
        <f t="shared" si="5"/>
        <v>44</v>
      </c>
      <c r="Z56" s="48"/>
      <c r="AA56" s="11">
        <f t="shared" ref="AA56:BH56" si="61">IF($D56=AA$1,$E56+$V56,(IF($J56=AA$1,$K56+$W56,AA55)))</f>
        <v>924</v>
      </c>
      <c r="AB56" s="11">
        <f t="shared" si="61"/>
        <v>1697</v>
      </c>
      <c r="AC56" s="11">
        <f t="shared" si="61"/>
        <v>751</v>
      </c>
      <c r="AD56" s="11">
        <f t="shared" si="61"/>
        <v>1472</v>
      </c>
      <c r="AE56" s="11">
        <f t="shared" si="61"/>
        <v>1320</v>
      </c>
      <c r="AF56" s="11">
        <f t="shared" si="61"/>
        <v>1426</v>
      </c>
      <c r="AG56" s="11">
        <f t="shared" si="61"/>
        <v>1705</v>
      </c>
      <c r="AH56" s="11">
        <f t="shared" si="61"/>
        <v>1638</v>
      </c>
      <c r="AI56" s="11">
        <f t="shared" si="61"/>
        <v>1184</v>
      </c>
      <c r="AJ56" s="11">
        <f t="shared" si="61"/>
        <v>1933</v>
      </c>
      <c r="AK56" s="11">
        <f t="shared" si="61"/>
        <v>1136</v>
      </c>
      <c r="AL56" s="11">
        <f t="shared" si="61"/>
        <v>1796</v>
      </c>
      <c r="AM56" s="11">
        <f t="shared" si="61"/>
        <v>2081</v>
      </c>
      <c r="AN56" s="11">
        <f t="shared" si="61"/>
        <v>1516</v>
      </c>
      <c r="AO56" s="11">
        <f t="shared" si="61"/>
        <v>212</v>
      </c>
      <c r="AP56" s="11">
        <f t="shared" si="61"/>
        <v>980</v>
      </c>
      <c r="AQ56" s="11">
        <f t="shared" si="61"/>
        <v>882</v>
      </c>
      <c r="AR56" s="11">
        <f t="shared" si="61"/>
        <v>1102</v>
      </c>
      <c r="AS56" s="11">
        <f t="shared" si="61"/>
        <v>425</v>
      </c>
      <c r="AT56" s="11">
        <f t="shared" si="61"/>
        <v>960</v>
      </c>
      <c r="AU56" s="11">
        <f t="shared" si="61"/>
        <v>1081</v>
      </c>
      <c r="AV56" s="11">
        <f t="shared" si="61"/>
        <v>1881</v>
      </c>
      <c r="AW56" s="11">
        <f t="shared" si="61"/>
        <v>1441</v>
      </c>
      <c r="AX56" s="11">
        <f t="shared" si="61"/>
        <v>1604</v>
      </c>
      <c r="AY56" s="11">
        <f t="shared" si="61"/>
        <v>246</v>
      </c>
      <c r="AZ56" s="11">
        <f t="shared" si="61"/>
        <v>1054</v>
      </c>
      <c r="BA56" s="11">
        <f t="shared" si="61"/>
        <v>1663</v>
      </c>
      <c r="BB56" s="11">
        <f t="shared" si="61"/>
        <v>846</v>
      </c>
      <c r="BC56" s="11">
        <f t="shared" si="61"/>
        <v>937</v>
      </c>
      <c r="BD56" s="11">
        <f t="shared" si="61"/>
        <v>1682</v>
      </c>
      <c r="BE56" s="11">
        <f t="shared" si="61"/>
        <v>429</v>
      </c>
      <c r="BF56" s="11">
        <f t="shared" si="61"/>
        <v>1338</v>
      </c>
      <c r="BG56" s="11">
        <f t="shared" si="61"/>
        <v>788</v>
      </c>
      <c r="BH56" s="11">
        <f t="shared" si="61"/>
        <v>790</v>
      </c>
    </row>
    <row r="57" spans="1:60" ht="13.5" customHeight="1">
      <c r="A57" s="38">
        <v>44982</v>
      </c>
      <c r="B57" s="39" t="s">
        <v>65</v>
      </c>
      <c r="C57" s="40"/>
      <c r="D57" s="41" t="s">
        <v>46</v>
      </c>
      <c r="E57" s="42">
        <f t="shared" si="0"/>
        <v>429</v>
      </c>
      <c r="F57" s="43">
        <v>1</v>
      </c>
      <c r="G57" s="43">
        <v>16</v>
      </c>
      <c r="H57" s="44">
        <f t="shared" si="1"/>
        <v>19</v>
      </c>
      <c r="I57" s="40"/>
      <c r="J57" s="45" t="s">
        <v>42</v>
      </c>
      <c r="K57" s="42">
        <f t="shared" si="2"/>
        <v>788</v>
      </c>
      <c r="L57" s="52">
        <v>2</v>
      </c>
      <c r="M57" s="52">
        <v>12</v>
      </c>
      <c r="N57" s="53">
        <f t="shared" si="56"/>
        <v>18</v>
      </c>
      <c r="O57" s="40"/>
      <c r="P57" s="39" t="s">
        <v>66</v>
      </c>
      <c r="Q57" s="40"/>
      <c r="R57">
        <f>MIN(Rules!$E$2,(MAX(H57/N57,N57/H57)))</f>
        <v>1.0555555555555556</v>
      </c>
      <c r="S57">
        <f>VLOOKUP(B57,Rules!A:B,2,FALSE)</f>
        <v>45</v>
      </c>
      <c r="T57" s="40"/>
      <c r="U57" s="47">
        <f>1/(10^(-1*(E57+(IF(P57="Y",Rules!$I$2,0))-K57)/Rules!$E$12)+1)</f>
        <v>0.27638181864444716</v>
      </c>
      <c r="V57">
        <f t="shared" si="4"/>
        <v>34</v>
      </c>
      <c r="W57">
        <f t="shared" si="5"/>
        <v>-34</v>
      </c>
      <c r="Z57" s="48"/>
      <c r="AA57" s="11">
        <f t="shared" ref="AA57:BH57" si="62">IF($D57=AA$1,$E57+$V57,(IF($J57=AA$1,$K57+$W57,AA56)))</f>
        <v>924</v>
      </c>
      <c r="AB57" s="11">
        <f t="shared" si="62"/>
        <v>1697</v>
      </c>
      <c r="AC57" s="11">
        <f t="shared" si="62"/>
        <v>751</v>
      </c>
      <c r="AD57" s="11">
        <f t="shared" si="62"/>
        <v>1472</v>
      </c>
      <c r="AE57" s="11">
        <f t="shared" si="62"/>
        <v>1320</v>
      </c>
      <c r="AF57" s="11">
        <f t="shared" si="62"/>
        <v>1426</v>
      </c>
      <c r="AG57" s="11">
        <f t="shared" si="62"/>
        <v>1705</v>
      </c>
      <c r="AH57" s="11">
        <f t="shared" si="62"/>
        <v>1638</v>
      </c>
      <c r="AI57" s="11">
        <f t="shared" si="62"/>
        <v>1184</v>
      </c>
      <c r="AJ57" s="11">
        <f t="shared" si="62"/>
        <v>1933</v>
      </c>
      <c r="AK57" s="11">
        <f t="shared" si="62"/>
        <v>1136</v>
      </c>
      <c r="AL57" s="11">
        <f t="shared" si="62"/>
        <v>1796</v>
      </c>
      <c r="AM57" s="11">
        <f t="shared" si="62"/>
        <v>2081</v>
      </c>
      <c r="AN57" s="11">
        <f t="shared" si="62"/>
        <v>1516</v>
      </c>
      <c r="AO57" s="11">
        <f t="shared" si="62"/>
        <v>212</v>
      </c>
      <c r="AP57" s="11">
        <f t="shared" si="62"/>
        <v>980</v>
      </c>
      <c r="AQ57" s="11">
        <f t="shared" si="62"/>
        <v>882</v>
      </c>
      <c r="AR57" s="11">
        <f t="shared" si="62"/>
        <v>1102</v>
      </c>
      <c r="AS57" s="11">
        <f t="shared" si="62"/>
        <v>425</v>
      </c>
      <c r="AT57" s="11">
        <f t="shared" si="62"/>
        <v>960</v>
      </c>
      <c r="AU57" s="11">
        <f t="shared" si="62"/>
        <v>1081</v>
      </c>
      <c r="AV57" s="11">
        <f t="shared" si="62"/>
        <v>1881</v>
      </c>
      <c r="AW57" s="11">
        <f t="shared" si="62"/>
        <v>1441</v>
      </c>
      <c r="AX57" s="11">
        <f t="shared" si="62"/>
        <v>1604</v>
      </c>
      <c r="AY57" s="11">
        <f t="shared" si="62"/>
        <v>246</v>
      </c>
      <c r="AZ57" s="11">
        <f t="shared" si="62"/>
        <v>1054</v>
      </c>
      <c r="BA57" s="11">
        <f t="shared" si="62"/>
        <v>1663</v>
      </c>
      <c r="BB57" s="11">
        <f t="shared" si="62"/>
        <v>846</v>
      </c>
      <c r="BC57" s="11">
        <f t="shared" si="62"/>
        <v>937</v>
      </c>
      <c r="BD57" s="11">
        <f t="shared" si="62"/>
        <v>1682</v>
      </c>
      <c r="BE57" s="11">
        <f t="shared" si="62"/>
        <v>463</v>
      </c>
      <c r="BF57" s="11">
        <f t="shared" si="62"/>
        <v>1338</v>
      </c>
      <c r="BG57" s="11">
        <f t="shared" si="62"/>
        <v>754</v>
      </c>
      <c r="BH57" s="11">
        <f t="shared" si="62"/>
        <v>790</v>
      </c>
    </row>
    <row r="58" spans="1:60" ht="13.5" customHeight="1">
      <c r="A58" s="38">
        <v>44983</v>
      </c>
      <c r="B58" s="39" t="s">
        <v>65</v>
      </c>
      <c r="C58" s="40"/>
      <c r="D58" s="41" t="s">
        <v>23</v>
      </c>
      <c r="E58" s="42">
        <f t="shared" si="0"/>
        <v>1604</v>
      </c>
      <c r="F58" s="43">
        <v>0</v>
      </c>
      <c r="G58" s="43">
        <v>14</v>
      </c>
      <c r="H58" s="44">
        <f t="shared" si="1"/>
        <v>14</v>
      </c>
      <c r="I58" s="40"/>
      <c r="J58" s="45" t="s">
        <v>24</v>
      </c>
      <c r="K58" s="42">
        <f t="shared" si="2"/>
        <v>1663</v>
      </c>
      <c r="L58" s="52">
        <v>0</v>
      </c>
      <c r="M58" s="52">
        <v>11</v>
      </c>
      <c r="N58" s="53">
        <f t="shared" si="56"/>
        <v>11</v>
      </c>
      <c r="O58" s="40"/>
      <c r="P58" s="39" t="s">
        <v>66</v>
      </c>
      <c r="Q58" s="40"/>
      <c r="R58">
        <f>MIN(Rules!$E$2,(MAX(H58/N58,N58/H58)))</f>
        <v>1.2727272727272727</v>
      </c>
      <c r="S58">
        <f>VLOOKUP(B58,Rules!A:B,2,FALSE)</f>
        <v>45</v>
      </c>
      <c r="T58" s="40"/>
      <c r="U58" s="47">
        <f>1/(10^(-1*(E58+(IF(P58="Y",Rules!$I$2,0))-K58)/Rules!$E$12)+1)</f>
        <v>0.60326080416895389</v>
      </c>
      <c r="V58">
        <f t="shared" si="4"/>
        <v>23</v>
      </c>
      <c r="W58">
        <f t="shared" si="5"/>
        <v>-23</v>
      </c>
      <c r="Z58" s="48"/>
      <c r="AA58" s="11">
        <f t="shared" ref="AA58:BH58" si="63">IF($D58=AA$1,$E58+$V58,(IF($J58=AA$1,$K58+$W58,AA57)))</f>
        <v>924</v>
      </c>
      <c r="AB58" s="11">
        <f t="shared" si="63"/>
        <v>1697</v>
      </c>
      <c r="AC58" s="11">
        <f t="shared" si="63"/>
        <v>751</v>
      </c>
      <c r="AD58" s="11">
        <f t="shared" si="63"/>
        <v>1472</v>
      </c>
      <c r="AE58" s="11">
        <f t="shared" si="63"/>
        <v>1320</v>
      </c>
      <c r="AF58" s="11">
        <f t="shared" si="63"/>
        <v>1426</v>
      </c>
      <c r="AG58" s="11">
        <f t="shared" si="63"/>
        <v>1705</v>
      </c>
      <c r="AH58" s="11">
        <f t="shared" si="63"/>
        <v>1638</v>
      </c>
      <c r="AI58" s="11">
        <f t="shared" si="63"/>
        <v>1184</v>
      </c>
      <c r="AJ58" s="11">
        <f t="shared" si="63"/>
        <v>1933</v>
      </c>
      <c r="AK58" s="11">
        <f t="shared" si="63"/>
        <v>1136</v>
      </c>
      <c r="AL58" s="11">
        <f t="shared" si="63"/>
        <v>1796</v>
      </c>
      <c r="AM58" s="11">
        <f t="shared" si="63"/>
        <v>2081</v>
      </c>
      <c r="AN58" s="11">
        <f t="shared" si="63"/>
        <v>1516</v>
      </c>
      <c r="AO58" s="11">
        <f t="shared" si="63"/>
        <v>212</v>
      </c>
      <c r="AP58" s="11">
        <f t="shared" si="63"/>
        <v>980</v>
      </c>
      <c r="AQ58" s="11">
        <f t="shared" si="63"/>
        <v>882</v>
      </c>
      <c r="AR58" s="11">
        <f t="shared" si="63"/>
        <v>1102</v>
      </c>
      <c r="AS58" s="11">
        <f t="shared" si="63"/>
        <v>425</v>
      </c>
      <c r="AT58" s="11">
        <f t="shared" si="63"/>
        <v>960</v>
      </c>
      <c r="AU58" s="11">
        <f t="shared" si="63"/>
        <v>1081</v>
      </c>
      <c r="AV58" s="11">
        <f t="shared" si="63"/>
        <v>1881</v>
      </c>
      <c r="AW58" s="11">
        <f t="shared" si="63"/>
        <v>1441</v>
      </c>
      <c r="AX58" s="11">
        <f t="shared" si="63"/>
        <v>1627</v>
      </c>
      <c r="AY58" s="11">
        <f t="shared" si="63"/>
        <v>246</v>
      </c>
      <c r="AZ58" s="11">
        <f t="shared" si="63"/>
        <v>1054</v>
      </c>
      <c r="BA58" s="11">
        <f t="shared" si="63"/>
        <v>1640</v>
      </c>
      <c r="BB58" s="11">
        <f t="shared" si="63"/>
        <v>846</v>
      </c>
      <c r="BC58" s="11">
        <f t="shared" si="63"/>
        <v>937</v>
      </c>
      <c r="BD58" s="11">
        <f t="shared" si="63"/>
        <v>1682</v>
      </c>
      <c r="BE58" s="11">
        <f t="shared" si="63"/>
        <v>463</v>
      </c>
      <c r="BF58" s="11">
        <f t="shared" si="63"/>
        <v>1338</v>
      </c>
      <c r="BG58" s="11">
        <f t="shared" si="63"/>
        <v>754</v>
      </c>
      <c r="BH58" s="11">
        <f t="shared" si="63"/>
        <v>790</v>
      </c>
    </row>
    <row r="59" spans="1:60" ht="13.5" customHeight="1">
      <c r="A59" s="38">
        <v>44983</v>
      </c>
      <c r="B59" s="39" t="s">
        <v>65</v>
      </c>
      <c r="C59" s="40"/>
      <c r="D59" s="41" t="s">
        <v>25</v>
      </c>
      <c r="E59" s="42">
        <f t="shared" si="0"/>
        <v>1638</v>
      </c>
      <c r="F59" s="43">
        <v>1</v>
      </c>
      <c r="G59" s="43">
        <v>9</v>
      </c>
      <c r="H59" s="44">
        <f t="shared" si="1"/>
        <v>12</v>
      </c>
      <c r="I59" s="40"/>
      <c r="J59" s="45" t="s">
        <v>21</v>
      </c>
      <c r="K59" s="42">
        <f t="shared" si="2"/>
        <v>1796</v>
      </c>
      <c r="L59" s="52">
        <v>1</v>
      </c>
      <c r="M59" s="52">
        <v>9</v>
      </c>
      <c r="N59" s="53">
        <f t="shared" si="56"/>
        <v>12</v>
      </c>
      <c r="O59" s="40"/>
      <c r="P59" s="39" t="s">
        <v>66</v>
      </c>
      <c r="Q59" s="40"/>
      <c r="R59">
        <f>MIN(Rules!$E$2,(MAX(H59/N59,N59/H59)))</f>
        <v>1</v>
      </c>
      <c r="S59">
        <f>VLOOKUP(B59,Rules!A:B,2,FALSE)</f>
        <v>45</v>
      </c>
      <c r="T59" s="40"/>
      <c r="U59" s="47">
        <f>1/(10^(-1*(E59+(IF(P59="Y",Rules!$I$2,0))-K59)/Rules!$E$12)+1)</f>
        <v>0.4907907012420864</v>
      </c>
      <c r="V59">
        <f t="shared" si="4"/>
        <v>0</v>
      </c>
      <c r="W59">
        <f t="shared" si="5"/>
        <v>0</v>
      </c>
      <c r="Z59" s="48"/>
      <c r="AA59" s="11">
        <f t="shared" ref="AA59:BH59" si="64">IF($D59=AA$1,$E59+$V59,(IF($J59=AA$1,$K59+$W59,AA58)))</f>
        <v>924</v>
      </c>
      <c r="AB59" s="11">
        <f t="shared" si="64"/>
        <v>1697</v>
      </c>
      <c r="AC59" s="11">
        <f t="shared" si="64"/>
        <v>751</v>
      </c>
      <c r="AD59" s="11">
        <f t="shared" si="64"/>
        <v>1472</v>
      </c>
      <c r="AE59" s="11">
        <f t="shared" si="64"/>
        <v>1320</v>
      </c>
      <c r="AF59" s="11">
        <f t="shared" si="64"/>
        <v>1426</v>
      </c>
      <c r="AG59" s="11">
        <f t="shared" si="64"/>
        <v>1705</v>
      </c>
      <c r="AH59" s="11">
        <f t="shared" si="64"/>
        <v>1638</v>
      </c>
      <c r="AI59" s="11">
        <f t="shared" si="64"/>
        <v>1184</v>
      </c>
      <c r="AJ59" s="11">
        <f t="shared" si="64"/>
        <v>1933</v>
      </c>
      <c r="AK59" s="11">
        <f t="shared" si="64"/>
        <v>1136</v>
      </c>
      <c r="AL59" s="11">
        <f t="shared" si="64"/>
        <v>1796</v>
      </c>
      <c r="AM59" s="11">
        <f t="shared" si="64"/>
        <v>2081</v>
      </c>
      <c r="AN59" s="11">
        <f t="shared" si="64"/>
        <v>1516</v>
      </c>
      <c r="AO59" s="11">
        <f t="shared" si="64"/>
        <v>212</v>
      </c>
      <c r="AP59" s="11">
        <f t="shared" si="64"/>
        <v>980</v>
      </c>
      <c r="AQ59" s="11">
        <f t="shared" si="64"/>
        <v>882</v>
      </c>
      <c r="AR59" s="11">
        <f t="shared" si="64"/>
        <v>1102</v>
      </c>
      <c r="AS59" s="11">
        <f t="shared" si="64"/>
        <v>425</v>
      </c>
      <c r="AT59" s="11">
        <f t="shared" si="64"/>
        <v>960</v>
      </c>
      <c r="AU59" s="11">
        <f t="shared" si="64"/>
        <v>1081</v>
      </c>
      <c r="AV59" s="11">
        <f t="shared" si="64"/>
        <v>1881</v>
      </c>
      <c r="AW59" s="11">
        <f t="shared" si="64"/>
        <v>1441</v>
      </c>
      <c r="AX59" s="11">
        <f t="shared" si="64"/>
        <v>1627</v>
      </c>
      <c r="AY59" s="11">
        <f t="shared" si="64"/>
        <v>246</v>
      </c>
      <c r="AZ59" s="11">
        <f t="shared" si="64"/>
        <v>1054</v>
      </c>
      <c r="BA59" s="11">
        <f t="shared" si="64"/>
        <v>1640</v>
      </c>
      <c r="BB59" s="11">
        <f t="shared" si="64"/>
        <v>846</v>
      </c>
      <c r="BC59" s="11">
        <f t="shared" si="64"/>
        <v>937</v>
      </c>
      <c r="BD59" s="11">
        <f t="shared" si="64"/>
        <v>1682</v>
      </c>
      <c r="BE59" s="11">
        <f t="shared" si="64"/>
        <v>463</v>
      </c>
      <c r="BF59" s="11">
        <f t="shared" si="64"/>
        <v>1338</v>
      </c>
      <c r="BG59" s="11">
        <f t="shared" si="64"/>
        <v>754</v>
      </c>
      <c r="BH59" s="11">
        <f t="shared" si="64"/>
        <v>790</v>
      </c>
    </row>
    <row r="60" spans="1:60" ht="13.5" customHeight="1">
      <c r="A60" s="38">
        <v>44983</v>
      </c>
      <c r="B60" s="39" t="s">
        <v>65</v>
      </c>
      <c r="C60" s="40"/>
      <c r="D60" s="41" t="s">
        <v>26</v>
      </c>
      <c r="E60" s="42">
        <f t="shared" si="0"/>
        <v>1426</v>
      </c>
      <c r="F60" s="43">
        <v>6</v>
      </c>
      <c r="G60" s="43">
        <v>18</v>
      </c>
      <c r="H60" s="44">
        <f t="shared" si="1"/>
        <v>36</v>
      </c>
      <c r="I60" s="40"/>
      <c r="J60" s="45" t="s">
        <v>39</v>
      </c>
      <c r="K60" s="42">
        <f t="shared" si="2"/>
        <v>1102</v>
      </c>
      <c r="L60" s="52">
        <v>0</v>
      </c>
      <c r="M60" s="52">
        <v>12</v>
      </c>
      <c r="N60" s="53">
        <f t="shared" si="56"/>
        <v>12</v>
      </c>
      <c r="O60" s="40"/>
      <c r="P60" s="39" t="s">
        <v>66</v>
      </c>
      <c r="Q60" s="40"/>
      <c r="R60">
        <f>MIN(Rules!$E$2,(MAX(H60/N60,N60/H60)))</f>
        <v>2</v>
      </c>
      <c r="S60">
        <f>VLOOKUP(B60,Rules!A:B,2,FALSE)</f>
        <v>45</v>
      </c>
      <c r="T60" s="40"/>
      <c r="U60" s="47">
        <f>1/(10^(-1*(E60+(IF(P60="Y",Rules!$I$2,0))-K60)/Rules!$E$12)+1)</f>
        <v>0.89869888975953016</v>
      </c>
      <c r="V60">
        <f t="shared" si="4"/>
        <v>9</v>
      </c>
      <c r="W60">
        <f t="shared" si="5"/>
        <v>-9</v>
      </c>
      <c r="Z60" s="48"/>
      <c r="AA60" s="11">
        <f t="shared" ref="AA60:BH60" si="65">IF($D60=AA$1,$E60+$V60,(IF($J60=AA$1,$K60+$W60,AA59)))</f>
        <v>924</v>
      </c>
      <c r="AB60" s="11">
        <f t="shared" si="65"/>
        <v>1697</v>
      </c>
      <c r="AC60" s="11">
        <f t="shared" si="65"/>
        <v>751</v>
      </c>
      <c r="AD60" s="11">
        <f t="shared" si="65"/>
        <v>1472</v>
      </c>
      <c r="AE60" s="11">
        <f t="shared" si="65"/>
        <v>1320</v>
      </c>
      <c r="AF60" s="11">
        <f t="shared" si="65"/>
        <v>1435</v>
      </c>
      <c r="AG60" s="11">
        <f t="shared" si="65"/>
        <v>1705</v>
      </c>
      <c r="AH60" s="11">
        <f t="shared" si="65"/>
        <v>1638</v>
      </c>
      <c r="AI60" s="11">
        <f t="shared" si="65"/>
        <v>1184</v>
      </c>
      <c r="AJ60" s="11">
        <f t="shared" si="65"/>
        <v>1933</v>
      </c>
      <c r="AK60" s="11">
        <f t="shared" si="65"/>
        <v>1136</v>
      </c>
      <c r="AL60" s="11">
        <f t="shared" si="65"/>
        <v>1796</v>
      </c>
      <c r="AM60" s="11">
        <f t="shared" si="65"/>
        <v>2081</v>
      </c>
      <c r="AN60" s="11">
        <f t="shared" si="65"/>
        <v>1516</v>
      </c>
      <c r="AO60" s="11">
        <f t="shared" si="65"/>
        <v>212</v>
      </c>
      <c r="AP60" s="11">
        <f t="shared" si="65"/>
        <v>980</v>
      </c>
      <c r="AQ60" s="11">
        <f t="shared" si="65"/>
        <v>882</v>
      </c>
      <c r="AR60" s="11">
        <f t="shared" si="65"/>
        <v>1093</v>
      </c>
      <c r="AS60" s="11">
        <f t="shared" si="65"/>
        <v>425</v>
      </c>
      <c r="AT60" s="11">
        <f t="shared" si="65"/>
        <v>960</v>
      </c>
      <c r="AU60" s="11">
        <f t="shared" si="65"/>
        <v>1081</v>
      </c>
      <c r="AV60" s="11">
        <f t="shared" si="65"/>
        <v>1881</v>
      </c>
      <c r="AW60" s="11">
        <f t="shared" si="65"/>
        <v>1441</v>
      </c>
      <c r="AX60" s="11">
        <f t="shared" si="65"/>
        <v>1627</v>
      </c>
      <c r="AY60" s="11">
        <f t="shared" si="65"/>
        <v>246</v>
      </c>
      <c r="AZ60" s="11">
        <f t="shared" si="65"/>
        <v>1054</v>
      </c>
      <c r="BA60" s="11">
        <f t="shared" si="65"/>
        <v>1640</v>
      </c>
      <c r="BB60" s="11">
        <f t="shared" si="65"/>
        <v>846</v>
      </c>
      <c r="BC60" s="11">
        <f t="shared" si="65"/>
        <v>937</v>
      </c>
      <c r="BD60" s="11">
        <f t="shared" si="65"/>
        <v>1682</v>
      </c>
      <c r="BE60" s="11">
        <f t="shared" si="65"/>
        <v>463</v>
      </c>
      <c r="BF60" s="11">
        <f t="shared" si="65"/>
        <v>1338</v>
      </c>
      <c r="BG60" s="11">
        <f t="shared" si="65"/>
        <v>754</v>
      </c>
      <c r="BH60" s="11">
        <f t="shared" si="65"/>
        <v>790</v>
      </c>
    </row>
    <row r="61" spans="1:60" ht="13.5" customHeight="1">
      <c r="A61" s="38">
        <v>44983</v>
      </c>
      <c r="B61" s="39" t="s">
        <v>65</v>
      </c>
      <c r="C61" s="40"/>
      <c r="D61" s="41" t="s">
        <v>28</v>
      </c>
      <c r="E61" s="42">
        <f t="shared" si="0"/>
        <v>1516</v>
      </c>
      <c r="F61" s="43">
        <v>0</v>
      </c>
      <c r="G61" s="43">
        <v>7</v>
      </c>
      <c r="H61" s="44">
        <f t="shared" si="1"/>
        <v>7</v>
      </c>
      <c r="I61" s="40"/>
      <c r="J61" s="45" t="s">
        <v>19</v>
      </c>
      <c r="K61" s="42">
        <f t="shared" si="2"/>
        <v>1705</v>
      </c>
      <c r="L61" s="52">
        <v>2</v>
      </c>
      <c r="M61" s="52">
        <v>15</v>
      </c>
      <c r="N61" s="53">
        <f t="shared" si="56"/>
        <v>21</v>
      </c>
      <c r="O61" s="40"/>
      <c r="P61" s="39" t="s">
        <v>66</v>
      </c>
      <c r="Q61" s="40"/>
      <c r="R61">
        <f>MIN(Rules!$E$2,(MAX(H61/N61,N61/H61)))</f>
        <v>2</v>
      </c>
      <c r="S61">
        <f>VLOOKUP(B61,Rules!A:B,2,FALSE)</f>
        <v>45</v>
      </c>
      <c r="T61" s="40"/>
      <c r="U61" s="47">
        <f>1/(10^(-1*(E61+(IF(P61="Y",Rules!$I$2,0))-K61)/Rules!$E$12)+1)</f>
        <v>0.45521989772953142</v>
      </c>
      <c r="V61">
        <f t="shared" si="4"/>
        <v>-41</v>
      </c>
      <c r="W61">
        <f t="shared" si="5"/>
        <v>41</v>
      </c>
      <c r="Z61" s="48"/>
      <c r="AA61" s="11">
        <f t="shared" ref="AA61:BH61" si="66">IF($D61=AA$1,$E61+$V61,(IF($J61=AA$1,$K61+$W61,AA60)))</f>
        <v>924</v>
      </c>
      <c r="AB61" s="11">
        <f t="shared" si="66"/>
        <v>1697</v>
      </c>
      <c r="AC61" s="11">
        <f t="shared" si="66"/>
        <v>751</v>
      </c>
      <c r="AD61" s="11">
        <f t="shared" si="66"/>
        <v>1472</v>
      </c>
      <c r="AE61" s="11">
        <f t="shared" si="66"/>
        <v>1320</v>
      </c>
      <c r="AF61" s="11">
        <f t="shared" si="66"/>
        <v>1435</v>
      </c>
      <c r="AG61" s="11">
        <f t="shared" si="66"/>
        <v>1746</v>
      </c>
      <c r="AH61" s="11">
        <f t="shared" si="66"/>
        <v>1638</v>
      </c>
      <c r="AI61" s="11">
        <f t="shared" si="66"/>
        <v>1184</v>
      </c>
      <c r="AJ61" s="11">
        <f t="shared" si="66"/>
        <v>1933</v>
      </c>
      <c r="AK61" s="11">
        <f t="shared" si="66"/>
        <v>1136</v>
      </c>
      <c r="AL61" s="11">
        <f t="shared" si="66"/>
        <v>1796</v>
      </c>
      <c r="AM61" s="11">
        <f t="shared" si="66"/>
        <v>2081</v>
      </c>
      <c r="AN61" s="11">
        <f t="shared" si="66"/>
        <v>1475</v>
      </c>
      <c r="AO61" s="11">
        <f t="shared" si="66"/>
        <v>212</v>
      </c>
      <c r="AP61" s="11">
        <f t="shared" si="66"/>
        <v>980</v>
      </c>
      <c r="AQ61" s="11">
        <f t="shared" si="66"/>
        <v>882</v>
      </c>
      <c r="AR61" s="11">
        <f t="shared" si="66"/>
        <v>1093</v>
      </c>
      <c r="AS61" s="11">
        <f t="shared" si="66"/>
        <v>425</v>
      </c>
      <c r="AT61" s="11">
        <f t="shared" si="66"/>
        <v>960</v>
      </c>
      <c r="AU61" s="11">
        <f t="shared" si="66"/>
        <v>1081</v>
      </c>
      <c r="AV61" s="11">
        <f t="shared" si="66"/>
        <v>1881</v>
      </c>
      <c r="AW61" s="11">
        <f t="shared" si="66"/>
        <v>1441</v>
      </c>
      <c r="AX61" s="11">
        <f t="shared" si="66"/>
        <v>1627</v>
      </c>
      <c r="AY61" s="11">
        <f t="shared" si="66"/>
        <v>246</v>
      </c>
      <c r="AZ61" s="11">
        <f t="shared" si="66"/>
        <v>1054</v>
      </c>
      <c r="BA61" s="11">
        <f t="shared" si="66"/>
        <v>1640</v>
      </c>
      <c r="BB61" s="11">
        <f t="shared" si="66"/>
        <v>846</v>
      </c>
      <c r="BC61" s="11">
        <f t="shared" si="66"/>
        <v>937</v>
      </c>
      <c r="BD61" s="11">
        <f t="shared" si="66"/>
        <v>1682</v>
      </c>
      <c r="BE61" s="11">
        <f t="shared" si="66"/>
        <v>463</v>
      </c>
      <c r="BF61" s="11">
        <f t="shared" si="66"/>
        <v>1338</v>
      </c>
      <c r="BG61" s="11">
        <f t="shared" si="66"/>
        <v>754</v>
      </c>
      <c r="BH61" s="11">
        <f t="shared" si="66"/>
        <v>790</v>
      </c>
    </row>
    <row r="62" spans="1:60" ht="13.5" customHeight="1">
      <c r="A62" s="38">
        <v>44983</v>
      </c>
      <c r="B62" s="39" t="s">
        <v>65</v>
      </c>
      <c r="C62" s="40"/>
      <c r="D62" s="41" t="s">
        <v>27</v>
      </c>
      <c r="E62" s="42">
        <f t="shared" si="0"/>
        <v>1441</v>
      </c>
      <c r="F62" s="43">
        <v>1</v>
      </c>
      <c r="G62" s="43">
        <v>12</v>
      </c>
      <c r="H62" s="44">
        <f t="shared" si="1"/>
        <v>15</v>
      </c>
      <c r="I62" s="40"/>
      <c r="J62" s="45" t="s">
        <v>32</v>
      </c>
      <c r="K62" s="42">
        <f t="shared" si="2"/>
        <v>1081</v>
      </c>
      <c r="L62" s="52">
        <v>1</v>
      </c>
      <c r="M62" s="52">
        <v>15</v>
      </c>
      <c r="N62" s="53">
        <f t="shared" si="56"/>
        <v>18</v>
      </c>
      <c r="O62" s="40"/>
      <c r="P62" s="39" t="s">
        <v>66</v>
      </c>
      <c r="Q62" s="40"/>
      <c r="R62">
        <f>MIN(Rules!$E$2,(MAX(H62/N62,N62/H62)))</f>
        <v>1.2</v>
      </c>
      <c r="S62">
        <f>VLOOKUP(B62,Rules!A:B,2,FALSE)</f>
        <v>45</v>
      </c>
      <c r="T62" s="40"/>
      <c r="U62" s="47">
        <f>1/(10^(-1*(E62+(IF(P62="Y",Rules!$I$2,0))-K62)/Rules!$E$12)+1)</f>
        <v>0.91282581174541322</v>
      </c>
      <c r="V62">
        <f t="shared" si="4"/>
        <v>-49</v>
      </c>
      <c r="W62">
        <f t="shared" si="5"/>
        <v>49</v>
      </c>
      <c r="Z62" s="48"/>
      <c r="AA62" s="11">
        <f t="shared" ref="AA62:BH62" si="67">IF($D62=AA$1,$E62+$V62,(IF($J62=AA$1,$K62+$W62,AA61)))</f>
        <v>924</v>
      </c>
      <c r="AB62" s="11">
        <f t="shared" si="67"/>
        <v>1697</v>
      </c>
      <c r="AC62" s="11">
        <f t="shared" si="67"/>
        <v>751</v>
      </c>
      <c r="AD62" s="11">
        <f t="shared" si="67"/>
        <v>1472</v>
      </c>
      <c r="AE62" s="11">
        <f t="shared" si="67"/>
        <v>1320</v>
      </c>
      <c r="AF62" s="11">
        <f t="shared" si="67"/>
        <v>1435</v>
      </c>
      <c r="AG62" s="11">
        <f t="shared" si="67"/>
        <v>1746</v>
      </c>
      <c r="AH62" s="11">
        <f t="shared" si="67"/>
        <v>1638</v>
      </c>
      <c r="AI62" s="11">
        <f t="shared" si="67"/>
        <v>1184</v>
      </c>
      <c r="AJ62" s="11">
        <f t="shared" si="67"/>
        <v>1933</v>
      </c>
      <c r="AK62" s="11">
        <f t="shared" si="67"/>
        <v>1136</v>
      </c>
      <c r="AL62" s="11">
        <f t="shared" si="67"/>
        <v>1796</v>
      </c>
      <c r="AM62" s="11">
        <f t="shared" si="67"/>
        <v>2081</v>
      </c>
      <c r="AN62" s="11">
        <f t="shared" si="67"/>
        <v>1475</v>
      </c>
      <c r="AO62" s="11">
        <f t="shared" si="67"/>
        <v>212</v>
      </c>
      <c r="AP62" s="11">
        <f t="shared" si="67"/>
        <v>980</v>
      </c>
      <c r="AQ62" s="11">
        <f t="shared" si="67"/>
        <v>882</v>
      </c>
      <c r="AR62" s="11">
        <f t="shared" si="67"/>
        <v>1093</v>
      </c>
      <c r="AS62" s="11">
        <f t="shared" si="67"/>
        <v>425</v>
      </c>
      <c r="AT62" s="11">
        <f t="shared" si="67"/>
        <v>960</v>
      </c>
      <c r="AU62" s="11">
        <f t="shared" si="67"/>
        <v>1130</v>
      </c>
      <c r="AV62" s="11">
        <f t="shared" si="67"/>
        <v>1881</v>
      </c>
      <c r="AW62" s="11">
        <f t="shared" si="67"/>
        <v>1392</v>
      </c>
      <c r="AX62" s="11">
        <f t="shared" si="67"/>
        <v>1627</v>
      </c>
      <c r="AY62" s="11">
        <f t="shared" si="67"/>
        <v>246</v>
      </c>
      <c r="AZ62" s="11">
        <f t="shared" si="67"/>
        <v>1054</v>
      </c>
      <c r="BA62" s="11">
        <f t="shared" si="67"/>
        <v>1640</v>
      </c>
      <c r="BB62" s="11">
        <f t="shared" si="67"/>
        <v>846</v>
      </c>
      <c r="BC62" s="11">
        <f t="shared" si="67"/>
        <v>937</v>
      </c>
      <c r="BD62" s="11">
        <f t="shared" si="67"/>
        <v>1682</v>
      </c>
      <c r="BE62" s="11">
        <f t="shared" si="67"/>
        <v>463</v>
      </c>
      <c r="BF62" s="11">
        <f t="shared" si="67"/>
        <v>1338</v>
      </c>
      <c r="BG62" s="11">
        <f t="shared" si="67"/>
        <v>754</v>
      </c>
      <c r="BH62" s="11">
        <f t="shared" si="67"/>
        <v>790</v>
      </c>
    </row>
    <row r="63" spans="1:60" ht="13.5" customHeight="1">
      <c r="A63" s="38">
        <v>44983</v>
      </c>
      <c r="B63" s="39" t="s">
        <v>65</v>
      </c>
      <c r="C63" s="40"/>
      <c r="D63" s="41" t="s">
        <v>38</v>
      </c>
      <c r="E63" s="42">
        <f t="shared" si="0"/>
        <v>1054</v>
      </c>
      <c r="F63" s="43">
        <v>0</v>
      </c>
      <c r="G63" s="43">
        <v>14</v>
      </c>
      <c r="H63" s="44">
        <f t="shared" si="1"/>
        <v>14</v>
      </c>
      <c r="I63" s="40"/>
      <c r="J63" s="45" t="s">
        <v>29</v>
      </c>
      <c r="K63" s="42">
        <f t="shared" si="2"/>
        <v>1472</v>
      </c>
      <c r="L63" s="52">
        <v>0</v>
      </c>
      <c r="M63" s="52">
        <v>21</v>
      </c>
      <c r="N63" s="53">
        <f t="shared" si="56"/>
        <v>21</v>
      </c>
      <c r="O63" s="40"/>
      <c r="P63" s="39" t="s">
        <v>66</v>
      </c>
      <c r="Q63" s="40"/>
      <c r="R63">
        <f>MIN(Rules!$E$2,(MAX(H63/N63,N63/H63)))</f>
        <v>1.5</v>
      </c>
      <c r="S63">
        <f>VLOOKUP(B63,Rules!A:B,2,FALSE)</f>
        <v>45</v>
      </c>
      <c r="T63" s="40"/>
      <c r="U63" s="47">
        <f>1/(10^(-1*(E63+(IF(P63="Y",Rules!$I$2,0))-K63)/Rules!$E$12)+1)</f>
        <v>0.22544968582678451</v>
      </c>
      <c r="V63">
        <f t="shared" si="4"/>
        <v>-15</v>
      </c>
      <c r="W63">
        <f t="shared" si="5"/>
        <v>15</v>
      </c>
      <c r="Z63" s="48"/>
      <c r="AA63" s="11">
        <f t="shared" ref="AA63:BH63" si="68">IF($D63=AA$1,$E63+$V63,(IF($J63=AA$1,$K63+$W63,AA62)))</f>
        <v>924</v>
      </c>
      <c r="AB63" s="11">
        <f t="shared" si="68"/>
        <v>1697</v>
      </c>
      <c r="AC63" s="11">
        <f t="shared" si="68"/>
        <v>751</v>
      </c>
      <c r="AD63" s="11">
        <f t="shared" si="68"/>
        <v>1487</v>
      </c>
      <c r="AE63" s="11">
        <f t="shared" si="68"/>
        <v>1320</v>
      </c>
      <c r="AF63" s="11">
        <f t="shared" si="68"/>
        <v>1435</v>
      </c>
      <c r="AG63" s="11">
        <f t="shared" si="68"/>
        <v>1746</v>
      </c>
      <c r="AH63" s="11">
        <f t="shared" si="68"/>
        <v>1638</v>
      </c>
      <c r="AI63" s="11">
        <f t="shared" si="68"/>
        <v>1184</v>
      </c>
      <c r="AJ63" s="11">
        <f t="shared" si="68"/>
        <v>1933</v>
      </c>
      <c r="AK63" s="11">
        <f t="shared" si="68"/>
        <v>1136</v>
      </c>
      <c r="AL63" s="11">
        <f t="shared" si="68"/>
        <v>1796</v>
      </c>
      <c r="AM63" s="11">
        <f t="shared" si="68"/>
        <v>2081</v>
      </c>
      <c r="AN63" s="11">
        <f t="shared" si="68"/>
        <v>1475</v>
      </c>
      <c r="AO63" s="11">
        <f t="shared" si="68"/>
        <v>212</v>
      </c>
      <c r="AP63" s="11">
        <f t="shared" si="68"/>
        <v>980</v>
      </c>
      <c r="AQ63" s="11">
        <f t="shared" si="68"/>
        <v>882</v>
      </c>
      <c r="AR63" s="11">
        <f t="shared" si="68"/>
        <v>1093</v>
      </c>
      <c r="AS63" s="11">
        <f t="shared" si="68"/>
        <v>425</v>
      </c>
      <c r="AT63" s="11">
        <f t="shared" si="68"/>
        <v>960</v>
      </c>
      <c r="AU63" s="11">
        <f t="shared" si="68"/>
        <v>1130</v>
      </c>
      <c r="AV63" s="11">
        <f t="shared" si="68"/>
        <v>1881</v>
      </c>
      <c r="AW63" s="11">
        <f t="shared" si="68"/>
        <v>1392</v>
      </c>
      <c r="AX63" s="11">
        <f t="shared" si="68"/>
        <v>1627</v>
      </c>
      <c r="AY63" s="11">
        <f t="shared" si="68"/>
        <v>246</v>
      </c>
      <c r="AZ63" s="11">
        <f t="shared" si="68"/>
        <v>1039</v>
      </c>
      <c r="BA63" s="11">
        <f t="shared" si="68"/>
        <v>1640</v>
      </c>
      <c r="BB63" s="11">
        <f t="shared" si="68"/>
        <v>846</v>
      </c>
      <c r="BC63" s="11">
        <f t="shared" si="68"/>
        <v>937</v>
      </c>
      <c r="BD63" s="11">
        <f t="shared" si="68"/>
        <v>1682</v>
      </c>
      <c r="BE63" s="11">
        <f t="shared" si="68"/>
        <v>463</v>
      </c>
      <c r="BF63" s="11">
        <f t="shared" si="68"/>
        <v>1338</v>
      </c>
      <c r="BG63" s="11">
        <f t="shared" si="68"/>
        <v>754</v>
      </c>
      <c r="BH63" s="11">
        <f t="shared" si="68"/>
        <v>790</v>
      </c>
    </row>
    <row r="64" spans="1:60" ht="13.5" customHeight="1">
      <c r="A64" s="38">
        <v>44983</v>
      </c>
      <c r="B64" s="39" t="s">
        <v>65</v>
      </c>
      <c r="C64" s="40"/>
      <c r="D64" s="41" t="s">
        <v>43</v>
      </c>
      <c r="E64" s="42">
        <f t="shared" si="0"/>
        <v>960</v>
      </c>
      <c r="F64" s="43">
        <v>0</v>
      </c>
      <c r="G64" s="43">
        <v>14</v>
      </c>
      <c r="H64" s="44">
        <f t="shared" si="1"/>
        <v>14</v>
      </c>
      <c r="I64" s="40"/>
      <c r="J64" s="45" t="s">
        <v>40</v>
      </c>
      <c r="K64" s="42">
        <f t="shared" si="2"/>
        <v>937</v>
      </c>
      <c r="L64" s="52">
        <v>1</v>
      </c>
      <c r="M64" s="52">
        <v>11</v>
      </c>
      <c r="N64" s="53">
        <f t="shared" si="56"/>
        <v>14</v>
      </c>
      <c r="O64" s="40"/>
      <c r="P64" s="39" t="s">
        <v>66</v>
      </c>
      <c r="Q64" s="40"/>
      <c r="R64">
        <f>MIN(Rules!$E$2,(MAX(H64/N64,N64/H64)))</f>
        <v>1</v>
      </c>
      <c r="S64">
        <f>VLOOKUP(B64,Rules!A:B,2,FALSE)</f>
        <v>45</v>
      </c>
      <c r="T64" s="40"/>
      <c r="U64" s="47">
        <f>1/(10^(-1*(E64+(IF(P64="Y",Rules!$I$2,0))-K64)/Rules!$E$12)+1)</f>
        <v>0.68926694658927057</v>
      </c>
      <c r="V64">
        <f t="shared" si="4"/>
        <v>-9</v>
      </c>
      <c r="W64">
        <f t="shared" si="5"/>
        <v>9</v>
      </c>
      <c r="Z64" s="48"/>
      <c r="AA64" s="11">
        <f t="shared" ref="AA64:BH64" si="69">IF($D64=AA$1,$E64+$V64,(IF($J64=AA$1,$K64+$W64,AA63)))</f>
        <v>924</v>
      </c>
      <c r="AB64" s="11">
        <f t="shared" si="69"/>
        <v>1697</v>
      </c>
      <c r="AC64" s="11">
        <f t="shared" si="69"/>
        <v>751</v>
      </c>
      <c r="AD64" s="11">
        <f t="shared" si="69"/>
        <v>1487</v>
      </c>
      <c r="AE64" s="11">
        <f t="shared" si="69"/>
        <v>1320</v>
      </c>
      <c r="AF64" s="11">
        <f t="shared" si="69"/>
        <v>1435</v>
      </c>
      <c r="AG64" s="11">
        <f t="shared" si="69"/>
        <v>1746</v>
      </c>
      <c r="AH64" s="11">
        <f t="shared" si="69"/>
        <v>1638</v>
      </c>
      <c r="AI64" s="11">
        <f t="shared" si="69"/>
        <v>1184</v>
      </c>
      <c r="AJ64" s="11">
        <f t="shared" si="69"/>
        <v>1933</v>
      </c>
      <c r="AK64" s="11">
        <f t="shared" si="69"/>
        <v>1136</v>
      </c>
      <c r="AL64" s="11">
        <f t="shared" si="69"/>
        <v>1796</v>
      </c>
      <c r="AM64" s="11">
        <f t="shared" si="69"/>
        <v>2081</v>
      </c>
      <c r="AN64" s="11">
        <f t="shared" si="69"/>
        <v>1475</v>
      </c>
      <c r="AO64" s="11">
        <f t="shared" si="69"/>
        <v>212</v>
      </c>
      <c r="AP64" s="11">
        <f t="shared" si="69"/>
        <v>980</v>
      </c>
      <c r="AQ64" s="11">
        <f t="shared" si="69"/>
        <v>882</v>
      </c>
      <c r="AR64" s="11">
        <f t="shared" si="69"/>
        <v>1093</v>
      </c>
      <c r="AS64" s="11">
        <f t="shared" si="69"/>
        <v>425</v>
      </c>
      <c r="AT64" s="11">
        <f t="shared" si="69"/>
        <v>951</v>
      </c>
      <c r="AU64" s="11">
        <f t="shared" si="69"/>
        <v>1130</v>
      </c>
      <c r="AV64" s="11">
        <f t="shared" si="69"/>
        <v>1881</v>
      </c>
      <c r="AW64" s="11">
        <f t="shared" si="69"/>
        <v>1392</v>
      </c>
      <c r="AX64" s="11">
        <f t="shared" si="69"/>
        <v>1627</v>
      </c>
      <c r="AY64" s="11">
        <f t="shared" si="69"/>
        <v>246</v>
      </c>
      <c r="AZ64" s="11">
        <f t="shared" si="69"/>
        <v>1039</v>
      </c>
      <c r="BA64" s="11">
        <f t="shared" si="69"/>
        <v>1640</v>
      </c>
      <c r="BB64" s="11">
        <f t="shared" si="69"/>
        <v>846</v>
      </c>
      <c r="BC64" s="11">
        <f t="shared" si="69"/>
        <v>946</v>
      </c>
      <c r="BD64" s="11">
        <f t="shared" si="69"/>
        <v>1682</v>
      </c>
      <c r="BE64" s="11">
        <f t="shared" si="69"/>
        <v>463</v>
      </c>
      <c r="BF64" s="11">
        <f t="shared" si="69"/>
        <v>1338</v>
      </c>
      <c r="BG64" s="11">
        <f t="shared" si="69"/>
        <v>754</v>
      </c>
      <c r="BH64" s="11">
        <f t="shared" si="69"/>
        <v>790</v>
      </c>
    </row>
    <row r="65" spans="1:60" ht="13.5" customHeight="1">
      <c r="A65" s="38">
        <v>44983</v>
      </c>
      <c r="B65" s="39" t="s">
        <v>65</v>
      </c>
      <c r="C65" s="40"/>
      <c r="D65" s="41" t="s">
        <v>45</v>
      </c>
      <c r="E65" s="42">
        <f t="shared" si="0"/>
        <v>882</v>
      </c>
      <c r="F65" s="43">
        <v>2</v>
      </c>
      <c r="G65" s="43">
        <v>22</v>
      </c>
      <c r="H65" s="44">
        <f t="shared" si="1"/>
        <v>28</v>
      </c>
      <c r="I65" s="40"/>
      <c r="J65" s="45" t="s">
        <v>44</v>
      </c>
      <c r="K65" s="42">
        <f t="shared" si="2"/>
        <v>751</v>
      </c>
      <c r="L65" s="52">
        <v>0</v>
      </c>
      <c r="M65" s="52">
        <v>13</v>
      </c>
      <c r="N65" s="53">
        <f t="shared" si="56"/>
        <v>13</v>
      </c>
      <c r="O65" s="40"/>
      <c r="P65" s="39" t="s">
        <v>66</v>
      </c>
      <c r="Q65" s="40"/>
      <c r="R65">
        <f>MIN(Rules!$E$2,(MAX(H65/N65,N65/H65)))</f>
        <v>2</v>
      </c>
      <c r="S65">
        <f>VLOOKUP(B65,Rules!A:B,2,FALSE)</f>
        <v>45</v>
      </c>
      <c r="T65" s="40"/>
      <c r="U65" s="47">
        <f>1/(10^(-1*(E65+(IF(P65="Y",Rules!$I$2,0))-K65)/Rules!$E$12)+1)</f>
        <v>0.78483238138909928</v>
      </c>
      <c r="V65">
        <f t="shared" si="4"/>
        <v>19</v>
      </c>
      <c r="W65">
        <f t="shared" si="5"/>
        <v>-19</v>
      </c>
      <c r="Z65" s="48"/>
      <c r="AA65" s="11">
        <f t="shared" ref="AA65:BH65" si="70">IF($D65=AA$1,$E65+$V65,(IF($J65=AA$1,$K65+$W65,AA64)))</f>
        <v>924</v>
      </c>
      <c r="AB65" s="11">
        <f t="shared" si="70"/>
        <v>1697</v>
      </c>
      <c r="AC65" s="11">
        <f t="shared" si="70"/>
        <v>732</v>
      </c>
      <c r="AD65" s="11">
        <f t="shared" si="70"/>
        <v>1487</v>
      </c>
      <c r="AE65" s="11">
        <f t="shared" si="70"/>
        <v>1320</v>
      </c>
      <c r="AF65" s="11">
        <f t="shared" si="70"/>
        <v>1435</v>
      </c>
      <c r="AG65" s="11">
        <f t="shared" si="70"/>
        <v>1746</v>
      </c>
      <c r="AH65" s="11">
        <f t="shared" si="70"/>
        <v>1638</v>
      </c>
      <c r="AI65" s="11">
        <f t="shared" si="70"/>
        <v>1184</v>
      </c>
      <c r="AJ65" s="11">
        <f t="shared" si="70"/>
        <v>1933</v>
      </c>
      <c r="AK65" s="11">
        <f t="shared" si="70"/>
        <v>1136</v>
      </c>
      <c r="AL65" s="11">
        <f t="shared" si="70"/>
        <v>1796</v>
      </c>
      <c r="AM65" s="11">
        <f t="shared" si="70"/>
        <v>2081</v>
      </c>
      <c r="AN65" s="11">
        <f t="shared" si="70"/>
        <v>1475</v>
      </c>
      <c r="AO65" s="11">
        <f t="shared" si="70"/>
        <v>212</v>
      </c>
      <c r="AP65" s="11">
        <f t="shared" si="70"/>
        <v>980</v>
      </c>
      <c r="AQ65" s="11">
        <f t="shared" si="70"/>
        <v>901</v>
      </c>
      <c r="AR65" s="11">
        <f t="shared" si="70"/>
        <v>1093</v>
      </c>
      <c r="AS65" s="11">
        <f t="shared" si="70"/>
        <v>425</v>
      </c>
      <c r="AT65" s="11">
        <f t="shared" si="70"/>
        <v>951</v>
      </c>
      <c r="AU65" s="11">
        <f t="shared" si="70"/>
        <v>1130</v>
      </c>
      <c r="AV65" s="11">
        <f t="shared" si="70"/>
        <v>1881</v>
      </c>
      <c r="AW65" s="11">
        <f t="shared" si="70"/>
        <v>1392</v>
      </c>
      <c r="AX65" s="11">
        <f t="shared" si="70"/>
        <v>1627</v>
      </c>
      <c r="AY65" s="11">
        <f t="shared" si="70"/>
        <v>246</v>
      </c>
      <c r="AZ65" s="11">
        <f t="shared" si="70"/>
        <v>1039</v>
      </c>
      <c r="BA65" s="11">
        <f t="shared" si="70"/>
        <v>1640</v>
      </c>
      <c r="BB65" s="11">
        <f t="shared" si="70"/>
        <v>846</v>
      </c>
      <c r="BC65" s="11">
        <f t="shared" si="70"/>
        <v>946</v>
      </c>
      <c r="BD65" s="11">
        <f t="shared" si="70"/>
        <v>1682</v>
      </c>
      <c r="BE65" s="11">
        <f t="shared" si="70"/>
        <v>463</v>
      </c>
      <c r="BF65" s="11">
        <f t="shared" si="70"/>
        <v>1338</v>
      </c>
      <c r="BG65" s="11">
        <f t="shared" si="70"/>
        <v>754</v>
      </c>
      <c r="BH65" s="11">
        <f t="shared" si="70"/>
        <v>790</v>
      </c>
    </row>
    <row r="66" spans="1:60" ht="13.5" customHeight="1">
      <c r="A66" s="38">
        <v>44983</v>
      </c>
      <c r="B66" s="39" t="s">
        <v>65</v>
      </c>
      <c r="C66" s="40"/>
      <c r="D66" s="41" t="s">
        <v>47</v>
      </c>
      <c r="E66" s="42">
        <f t="shared" si="0"/>
        <v>425</v>
      </c>
      <c r="F66" s="43">
        <v>0</v>
      </c>
      <c r="G66" s="43">
        <v>6</v>
      </c>
      <c r="H66" s="44">
        <f t="shared" si="1"/>
        <v>6</v>
      </c>
      <c r="I66" s="40"/>
      <c r="J66" s="45" t="s">
        <v>37</v>
      </c>
      <c r="K66" s="42">
        <f t="shared" si="2"/>
        <v>846</v>
      </c>
      <c r="L66" s="52">
        <v>1</v>
      </c>
      <c r="M66" s="52">
        <v>10</v>
      </c>
      <c r="N66" s="53">
        <f t="shared" si="56"/>
        <v>13</v>
      </c>
      <c r="O66" s="40"/>
      <c r="P66" s="39" t="s">
        <v>66</v>
      </c>
      <c r="Q66" s="40"/>
      <c r="R66">
        <f>MIN(Rules!$E$2,(MAX(H66/N66,N66/H66)))</f>
        <v>2</v>
      </c>
      <c r="S66">
        <f>VLOOKUP(B66,Rules!A:B,2,FALSE)</f>
        <v>45</v>
      </c>
      <c r="T66" s="40"/>
      <c r="U66" s="47">
        <f>1/(10^(-1*(E66+(IF(P66="Y",Rules!$I$2,0))-K66)/Rules!$E$12)+1)</f>
        <v>0.22304634623590872</v>
      </c>
      <c r="V66">
        <f t="shared" si="4"/>
        <v>-20</v>
      </c>
      <c r="W66">
        <f t="shared" si="5"/>
        <v>20</v>
      </c>
      <c r="Z66" s="48"/>
      <c r="AA66" s="11">
        <f t="shared" ref="AA66:BH66" si="71">IF($D66=AA$1,$E66+$V66,(IF($J66=AA$1,$K66+$W66,AA65)))</f>
        <v>924</v>
      </c>
      <c r="AB66" s="11">
        <f t="shared" si="71"/>
        <v>1697</v>
      </c>
      <c r="AC66" s="11">
        <f t="shared" si="71"/>
        <v>732</v>
      </c>
      <c r="AD66" s="11">
        <f t="shared" si="71"/>
        <v>1487</v>
      </c>
      <c r="AE66" s="11">
        <f t="shared" si="71"/>
        <v>1320</v>
      </c>
      <c r="AF66" s="11">
        <f t="shared" si="71"/>
        <v>1435</v>
      </c>
      <c r="AG66" s="11">
        <f t="shared" si="71"/>
        <v>1746</v>
      </c>
      <c r="AH66" s="11">
        <f t="shared" si="71"/>
        <v>1638</v>
      </c>
      <c r="AI66" s="11">
        <f t="shared" si="71"/>
        <v>1184</v>
      </c>
      <c r="AJ66" s="11">
        <f t="shared" si="71"/>
        <v>1933</v>
      </c>
      <c r="AK66" s="11">
        <f t="shared" si="71"/>
        <v>1136</v>
      </c>
      <c r="AL66" s="11">
        <f t="shared" si="71"/>
        <v>1796</v>
      </c>
      <c r="AM66" s="11">
        <f t="shared" si="71"/>
        <v>2081</v>
      </c>
      <c r="AN66" s="11">
        <f t="shared" si="71"/>
        <v>1475</v>
      </c>
      <c r="AO66" s="11">
        <f t="shared" si="71"/>
        <v>212</v>
      </c>
      <c r="AP66" s="11">
        <f t="shared" si="71"/>
        <v>980</v>
      </c>
      <c r="AQ66" s="11">
        <f t="shared" si="71"/>
        <v>901</v>
      </c>
      <c r="AR66" s="11">
        <f t="shared" si="71"/>
        <v>1093</v>
      </c>
      <c r="AS66" s="11">
        <f t="shared" si="71"/>
        <v>405</v>
      </c>
      <c r="AT66" s="11">
        <f t="shared" si="71"/>
        <v>951</v>
      </c>
      <c r="AU66" s="11">
        <f t="shared" si="71"/>
        <v>1130</v>
      </c>
      <c r="AV66" s="11">
        <f t="shared" si="71"/>
        <v>1881</v>
      </c>
      <c r="AW66" s="11">
        <f t="shared" si="71"/>
        <v>1392</v>
      </c>
      <c r="AX66" s="11">
        <f t="shared" si="71"/>
        <v>1627</v>
      </c>
      <c r="AY66" s="11">
        <f t="shared" si="71"/>
        <v>246</v>
      </c>
      <c r="AZ66" s="11">
        <f t="shared" si="71"/>
        <v>1039</v>
      </c>
      <c r="BA66" s="11">
        <f t="shared" si="71"/>
        <v>1640</v>
      </c>
      <c r="BB66" s="11">
        <f t="shared" si="71"/>
        <v>866</v>
      </c>
      <c r="BC66" s="11">
        <f t="shared" si="71"/>
        <v>946</v>
      </c>
      <c r="BD66" s="11">
        <f t="shared" si="71"/>
        <v>1682</v>
      </c>
      <c r="BE66" s="11">
        <f t="shared" si="71"/>
        <v>463</v>
      </c>
      <c r="BF66" s="11">
        <f t="shared" si="71"/>
        <v>1338</v>
      </c>
      <c r="BG66" s="11">
        <f t="shared" si="71"/>
        <v>754</v>
      </c>
      <c r="BH66" s="11">
        <f t="shared" si="71"/>
        <v>790</v>
      </c>
    </row>
    <row r="67" spans="1:60" ht="13.5" customHeight="1">
      <c r="A67" s="38">
        <v>44989</v>
      </c>
      <c r="B67" s="39" t="s">
        <v>65</v>
      </c>
      <c r="C67" s="40"/>
      <c r="D67" s="41" t="s">
        <v>20</v>
      </c>
      <c r="E67" s="42">
        <f t="shared" si="0"/>
        <v>1697</v>
      </c>
      <c r="F67" s="43">
        <v>0</v>
      </c>
      <c r="G67" s="43">
        <v>13</v>
      </c>
      <c r="H67" s="44">
        <f t="shared" si="1"/>
        <v>13</v>
      </c>
      <c r="I67" s="40"/>
      <c r="J67" s="45" t="s">
        <v>25</v>
      </c>
      <c r="K67" s="42">
        <f t="shared" si="2"/>
        <v>1638</v>
      </c>
      <c r="L67" s="52">
        <v>0</v>
      </c>
      <c r="M67" s="52">
        <v>10</v>
      </c>
      <c r="N67" s="53">
        <f t="shared" si="56"/>
        <v>10</v>
      </c>
      <c r="O67" s="40"/>
      <c r="P67" s="39" t="s">
        <v>66</v>
      </c>
      <c r="Q67" s="40"/>
      <c r="R67">
        <f>MIN(Rules!$E$2,(MAX(H67/N67,N67/H67)))</f>
        <v>1.3</v>
      </c>
      <c r="S67">
        <f>VLOOKUP(B67,Rules!A:B,2,FALSE)</f>
        <v>45</v>
      </c>
      <c r="T67" s="40"/>
      <c r="U67" s="47">
        <f>1/(10^(-1*(E67+(IF(P67="Y",Rules!$I$2,0))-K67)/Rules!$E$12)+1)</f>
        <v>0.72361818135555289</v>
      </c>
      <c r="V67">
        <f t="shared" si="4"/>
        <v>16</v>
      </c>
      <c r="W67">
        <f t="shared" si="5"/>
        <v>-16</v>
      </c>
      <c r="Z67" s="48"/>
      <c r="AA67" s="11">
        <f t="shared" ref="AA67:BH67" si="72">IF($D67=AA$1,$E67+$V67,(IF($J67=AA$1,$K67+$W67,AA66)))</f>
        <v>924</v>
      </c>
      <c r="AB67" s="11">
        <f t="shared" si="72"/>
        <v>1713</v>
      </c>
      <c r="AC67" s="11">
        <f t="shared" si="72"/>
        <v>732</v>
      </c>
      <c r="AD67" s="11">
        <f t="shared" si="72"/>
        <v>1487</v>
      </c>
      <c r="AE67" s="11">
        <f t="shared" si="72"/>
        <v>1320</v>
      </c>
      <c r="AF67" s="11">
        <f t="shared" si="72"/>
        <v>1435</v>
      </c>
      <c r="AG67" s="11">
        <f t="shared" si="72"/>
        <v>1746</v>
      </c>
      <c r="AH67" s="11">
        <f t="shared" si="72"/>
        <v>1622</v>
      </c>
      <c r="AI67" s="11">
        <f t="shared" si="72"/>
        <v>1184</v>
      </c>
      <c r="AJ67" s="11">
        <f t="shared" si="72"/>
        <v>1933</v>
      </c>
      <c r="AK67" s="11">
        <f t="shared" si="72"/>
        <v>1136</v>
      </c>
      <c r="AL67" s="11">
        <f t="shared" si="72"/>
        <v>1796</v>
      </c>
      <c r="AM67" s="11">
        <f t="shared" si="72"/>
        <v>2081</v>
      </c>
      <c r="AN67" s="11">
        <f t="shared" si="72"/>
        <v>1475</v>
      </c>
      <c r="AO67" s="11">
        <f t="shared" si="72"/>
        <v>212</v>
      </c>
      <c r="AP67" s="11">
        <f t="shared" si="72"/>
        <v>980</v>
      </c>
      <c r="AQ67" s="11">
        <f t="shared" si="72"/>
        <v>901</v>
      </c>
      <c r="AR67" s="11">
        <f t="shared" si="72"/>
        <v>1093</v>
      </c>
      <c r="AS67" s="11">
        <f t="shared" si="72"/>
        <v>405</v>
      </c>
      <c r="AT67" s="11">
        <f t="shared" si="72"/>
        <v>951</v>
      </c>
      <c r="AU67" s="11">
        <f t="shared" si="72"/>
        <v>1130</v>
      </c>
      <c r="AV67" s="11">
        <f t="shared" si="72"/>
        <v>1881</v>
      </c>
      <c r="AW67" s="11">
        <f t="shared" si="72"/>
        <v>1392</v>
      </c>
      <c r="AX67" s="11">
        <f t="shared" si="72"/>
        <v>1627</v>
      </c>
      <c r="AY67" s="11">
        <f t="shared" si="72"/>
        <v>246</v>
      </c>
      <c r="AZ67" s="11">
        <f t="shared" si="72"/>
        <v>1039</v>
      </c>
      <c r="BA67" s="11">
        <f t="shared" si="72"/>
        <v>1640</v>
      </c>
      <c r="BB67" s="11">
        <f t="shared" si="72"/>
        <v>866</v>
      </c>
      <c r="BC67" s="11">
        <f t="shared" si="72"/>
        <v>946</v>
      </c>
      <c r="BD67" s="11">
        <f t="shared" si="72"/>
        <v>1682</v>
      </c>
      <c r="BE67" s="11">
        <f t="shared" si="72"/>
        <v>463</v>
      </c>
      <c r="BF67" s="11">
        <f t="shared" si="72"/>
        <v>1338</v>
      </c>
      <c r="BG67" s="11">
        <f t="shared" si="72"/>
        <v>754</v>
      </c>
      <c r="BH67" s="11">
        <f t="shared" si="72"/>
        <v>790</v>
      </c>
    </row>
    <row r="68" spans="1:60" ht="13.5" customHeight="1">
      <c r="A68" s="38">
        <v>44989</v>
      </c>
      <c r="B68" s="39" t="s">
        <v>65</v>
      </c>
      <c r="C68" s="40"/>
      <c r="D68" s="41" t="s">
        <v>19</v>
      </c>
      <c r="E68" s="42">
        <f t="shared" si="0"/>
        <v>1746</v>
      </c>
      <c r="F68" s="43">
        <v>1</v>
      </c>
      <c r="G68" s="43">
        <v>11</v>
      </c>
      <c r="H68" s="44">
        <f t="shared" si="1"/>
        <v>14</v>
      </c>
      <c r="I68" s="40"/>
      <c r="J68" s="45" t="s">
        <v>17</v>
      </c>
      <c r="K68" s="42">
        <f t="shared" si="2"/>
        <v>1933</v>
      </c>
      <c r="L68" s="52">
        <v>0</v>
      </c>
      <c r="M68" s="52">
        <v>13</v>
      </c>
      <c r="N68" s="53">
        <f t="shared" si="56"/>
        <v>13</v>
      </c>
      <c r="O68" s="40"/>
      <c r="P68" s="39" t="s">
        <v>66</v>
      </c>
      <c r="Q68" s="40"/>
      <c r="R68">
        <f>MIN(Rules!$E$2,(MAX(H68/N68,N68/H68)))</f>
        <v>1.0769230769230769</v>
      </c>
      <c r="S68">
        <f>VLOOKUP(B68,Rules!A:B,2,FALSE)</f>
        <v>45</v>
      </c>
      <c r="T68" s="40"/>
      <c r="U68" s="47">
        <f>1/(10^(-1*(E68+(IF(P68="Y",Rules!$I$2,0))-K68)/Rules!$E$12)+1)</f>
        <v>0.45750494000727809</v>
      </c>
      <c r="V68">
        <f t="shared" si="4"/>
        <v>26</v>
      </c>
      <c r="W68">
        <f t="shared" si="5"/>
        <v>-26</v>
      </c>
      <c r="Z68" s="48"/>
      <c r="AA68" s="11">
        <f t="shared" ref="AA68:BH68" si="73">IF($D68=AA$1,$E68+$V68,(IF($J68=AA$1,$K68+$W68,AA67)))</f>
        <v>924</v>
      </c>
      <c r="AB68" s="11">
        <f t="shared" si="73"/>
        <v>1713</v>
      </c>
      <c r="AC68" s="11">
        <f t="shared" si="73"/>
        <v>732</v>
      </c>
      <c r="AD68" s="11">
        <f t="shared" si="73"/>
        <v>1487</v>
      </c>
      <c r="AE68" s="11">
        <f t="shared" si="73"/>
        <v>1320</v>
      </c>
      <c r="AF68" s="11">
        <f t="shared" si="73"/>
        <v>1435</v>
      </c>
      <c r="AG68" s="11">
        <f t="shared" si="73"/>
        <v>1772</v>
      </c>
      <c r="AH68" s="11">
        <f t="shared" si="73"/>
        <v>1622</v>
      </c>
      <c r="AI68" s="11">
        <f t="shared" si="73"/>
        <v>1184</v>
      </c>
      <c r="AJ68" s="11">
        <f t="shared" si="73"/>
        <v>1907</v>
      </c>
      <c r="AK68" s="11">
        <f t="shared" si="73"/>
        <v>1136</v>
      </c>
      <c r="AL68" s="11">
        <f t="shared" si="73"/>
        <v>1796</v>
      </c>
      <c r="AM68" s="11">
        <f t="shared" si="73"/>
        <v>2081</v>
      </c>
      <c r="AN68" s="11">
        <f t="shared" si="73"/>
        <v>1475</v>
      </c>
      <c r="AO68" s="11">
        <f t="shared" si="73"/>
        <v>212</v>
      </c>
      <c r="AP68" s="11">
        <f t="shared" si="73"/>
        <v>980</v>
      </c>
      <c r="AQ68" s="11">
        <f t="shared" si="73"/>
        <v>901</v>
      </c>
      <c r="AR68" s="11">
        <f t="shared" si="73"/>
        <v>1093</v>
      </c>
      <c r="AS68" s="11">
        <f t="shared" si="73"/>
        <v>405</v>
      </c>
      <c r="AT68" s="11">
        <f t="shared" si="73"/>
        <v>951</v>
      </c>
      <c r="AU68" s="11">
        <f t="shared" si="73"/>
        <v>1130</v>
      </c>
      <c r="AV68" s="11">
        <f t="shared" si="73"/>
        <v>1881</v>
      </c>
      <c r="AW68" s="11">
        <f t="shared" si="73"/>
        <v>1392</v>
      </c>
      <c r="AX68" s="11">
        <f t="shared" si="73"/>
        <v>1627</v>
      </c>
      <c r="AY68" s="11">
        <f t="shared" si="73"/>
        <v>246</v>
      </c>
      <c r="AZ68" s="11">
        <f t="shared" si="73"/>
        <v>1039</v>
      </c>
      <c r="BA68" s="11">
        <f t="shared" si="73"/>
        <v>1640</v>
      </c>
      <c r="BB68" s="11">
        <f t="shared" si="73"/>
        <v>866</v>
      </c>
      <c r="BC68" s="11">
        <f t="shared" si="73"/>
        <v>946</v>
      </c>
      <c r="BD68" s="11">
        <f t="shared" si="73"/>
        <v>1682</v>
      </c>
      <c r="BE68" s="11">
        <f t="shared" si="73"/>
        <v>463</v>
      </c>
      <c r="BF68" s="11">
        <f t="shared" si="73"/>
        <v>1338</v>
      </c>
      <c r="BG68" s="11">
        <f t="shared" si="73"/>
        <v>754</v>
      </c>
      <c r="BH68" s="11">
        <f t="shared" si="73"/>
        <v>790</v>
      </c>
    </row>
    <row r="69" spans="1:60" ht="13.5" customHeight="1">
      <c r="A69" s="38">
        <v>44989</v>
      </c>
      <c r="B69" s="39" t="s">
        <v>65</v>
      </c>
      <c r="C69" s="40"/>
      <c r="D69" s="41" t="s">
        <v>36</v>
      </c>
      <c r="E69" s="42">
        <f t="shared" si="0"/>
        <v>980</v>
      </c>
      <c r="F69" s="43">
        <v>2</v>
      </c>
      <c r="G69" s="43">
        <v>13</v>
      </c>
      <c r="H69" s="44">
        <f t="shared" si="1"/>
        <v>19</v>
      </c>
      <c r="I69" s="40"/>
      <c r="J69" s="45" t="s">
        <v>46</v>
      </c>
      <c r="K69" s="42">
        <f t="shared" si="2"/>
        <v>463</v>
      </c>
      <c r="L69" s="52">
        <v>1</v>
      </c>
      <c r="M69" s="52">
        <v>5</v>
      </c>
      <c r="N69" s="53">
        <f t="shared" si="56"/>
        <v>8</v>
      </c>
      <c r="O69" s="40"/>
      <c r="P69" s="39" t="s">
        <v>66</v>
      </c>
      <c r="Q69" s="40"/>
      <c r="R69">
        <f>MIN(Rules!$E$2,(MAX(H69/N69,N69/H69)))</f>
        <v>2</v>
      </c>
      <c r="S69">
        <f>VLOOKUP(B69,Rules!A:B,2,FALSE)</f>
        <v>45</v>
      </c>
      <c r="T69" s="40"/>
      <c r="U69" s="47">
        <f>1/(10^(-1*(E69+(IF(P69="Y",Rules!$I$2,0))-K69)/Rules!$E$12)+1)</f>
        <v>0.95570800680776347</v>
      </c>
      <c r="V69">
        <f t="shared" si="4"/>
        <v>4</v>
      </c>
      <c r="W69">
        <f t="shared" si="5"/>
        <v>-4</v>
      </c>
      <c r="Z69" s="48"/>
      <c r="AA69" s="11">
        <f t="shared" ref="AA69:BH69" si="74">IF($D69=AA$1,$E69+$V69,(IF($J69=AA$1,$K69+$W69,AA68)))</f>
        <v>924</v>
      </c>
      <c r="AB69" s="11">
        <f t="shared" si="74"/>
        <v>1713</v>
      </c>
      <c r="AC69" s="11">
        <f t="shared" si="74"/>
        <v>732</v>
      </c>
      <c r="AD69" s="11">
        <f t="shared" si="74"/>
        <v>1487</v>
      </c>
      <c r="AE69" s="11">
        <f t="shared" si="74"/>
        <v>1320</v>
      </c>
      <c r="AF69" s="11">
        <f t="shared" si="74"/>
        <v>1435</v>
      </c>
      <c r="AG69" s="11">
        <f t="shared" si="74"/>
        <v>1772</v>
      </c>
      <c r="AH69" s="11">
        <f t="shared" si="74"/>
        <v>1622</v>
      </c>
      <c r="AI69" s="11">
        <f t="shared" si="74"/>
        <v>1184</v>
      </c>
      <c r="AJ69" s="11">
        <f t="shared" si="74"/>
        <v>1907</v>
      </c>
      <c r="AK69" s="11">
        <f t="shared" si="74"/>
        <v>1136</v>
      </c>
      <c r="AL69" s="11">
        <f t="shared" si="74"/>
        <v>1796</v>
      </c>
      <c r="AM69" s="11">
        <f t="shared" si="74"/>
        <v>2081</v>
      </c>
      <c r="AN69" s="11">
        <f t="shared" si="74"/>
        <v>1475</v>
      </c>
      <c r="AO69" s="11">
        <f t="shared" si="74"/>
        <v>212</v>
      </c>
      <c r="AP69" s="11">
        <f t="shared" si="74"/>
        <v>984</v>
      </c>
      <c r="AQ69" s="11">
        <f t="shared" si="74"/>
        <v>901</v>
      </c>
      <c r="AR69" s="11">
        <f t="shared" si="74"/>
        <v>1093</v>
      </c>
      <c r="AS69" s="11">
        <f t="shared" si="74"/>
        <v>405</v>
      </c>
      <c r="AT69" s="11">
        <f t="shared" si="74"/>
        <v>951</v>
      </c>
      <c r="AU69" s="11">
        <f t="shared" si="74"/>
        <v>1130</v>
      </c>
      <c r="AV69" s="11">
        <f t="shared" si="74"/>
        <v>1881</v>
      </c>
      <c r="AW69" s="11">
        <f t="shared" si="74"/>
        <v>1392</v>
      </c>
      <c r="AX69" s="11">
        <f t="shared" si="74"/>
        <v>1627</v>
      </c>
      <c r="AY69" s="11">
        <f t="shared" si="74"/>
        <v>246</v>
      </c>
      <c r="AZ69" s="11">
        <f t="shared" si="74"/>
        <v>1039</v>
      </c>
      <c r="BA69" s="11">
        <f t="shared" si="74"/>
        <v>1640</v>
      </c>
      <c r="BB69" s="11">
        <f t="shared" si="74"/>
        <v>866</v>
      </c>
      <c r="BC69" s="11">
        <f t="shared" si="74"/>
        <v>946</v>
      </c>
      <c r="BD69" s="11">
        <f t="shared" si="74"/>
        <v>1682</v>
      </c>
      <c r="BE69" s="11">
        <f t="shared" si="74"/>
        <v>459</v>
      </c>
      <c r="BF69" s="11">
        <f t="shared" si="74"/>
        <v>1338</v>
      </c>
      <c r="BG69" s="11">
        <f t="shared" si="74"/>
        <v>754</v>
      </c>
      <c r="BH69" s="11">
        <f t="shared" si="74"/>
        <v>790</v>
      </c>
    </row>
    <row r="70" spans="1:60" ht="13.5" customHeight="1">
      <c r="A70" s="38">
        <v>44990</v>
      </c>
      <c r="B70" s="39" t="s">
        <v>65</v>
      </c>
      <c r="C70" s="40"/>
      <c r="D70" s="41" t="s">
        <v>18</v>
      </c>
      <c r="E70" s="42">
        <f t="shared" si="0"/>
        <v>1881</v>
      </c>
      <c r="F70" s="43">
        <v>1</v>
      </c>
      <c r="G70" s="43">
        <v>16</v>
      </c>
      <c r="H70" s="44">
        <f t="shared" si="1"/>
        <v>19</v>
      </c>
      <c r="I70" s="40"/>
      <c r="J70" s="45" t="s">
        <v>24</v>
      </c>
      <c r="K70" s="42">
        <f t="shared" si="2"/>
        <v>1640</v>
      </c>
      <c r="L70" s="52">
        <v>2</v>
      </c>
      <c r="M70" s="52">
        <v>11</v>
      </c>
      <c r="N70" s="53">
        <f t="shared" si="56"/>
        <v>17</v>
      </c>
      <c r="O70" s="40"/>
      <c r="P70" s="39" t="s">
        <v>66</v>
      </c>
      <c r="Q70" s="40"/>
      <c r="R70">
        <f>MIN(Rules!$E$2,(MAX(H70/N70,N70/H70)))</f>
        <v>1.1176470588235294</v>
      </c>
      <c r="S70">
        <f>VLOOKUP(B70,Rules!A:B,2,FALSE)</f>
        <v>45</v>
      </c>
      <c r="T70" s="40"/>
      <c r="U70" s="47">
        <f>1/(10^(-1*(E70+(IF(P70="Y",Rules!$I$2,0))-K70)/Rules!$E$12)+1)</f>
        <v>0.85822457824397469</v>
      </c>
      <c r="V70">
        <f t="shared" si="4"/>
        <v>7</v>
      </c>
      <c r="W70">
        <f t="shared" si="5"/>
        <v>-7</v>
      </c>
      <c r="Z70" s="48"/>
      <c r="AA70" s="11">
        <f t="shared" ref="AA70:BH70" si="75">IF($D70=AA$1,$E70+$V70,(IF($J70=AA$1,$K70+$W70,AA69)))</f>
        <v>924</v>
      </c>
      <c r="AB70" s="11">
        <f t="shared" si="75"/>
        <v>1713</v>
      </c>
      <c r="AC70" s="11">
        <f t="shared" si="75"/>
        <v>732</v>
      </c>
      <c r="AD70" s="11">
        <f t="shared" si="75"/>
        <v>1487</v>
      </c>
      <c r="AE70" s="11">
        <f t="shared" si="75"/>
        <v>1320</v>
      </c>
      <c r="AF70" s="11">
        <f t="shared" si="75"/>
        <v>1435</v>
      </c>
      <c r="AG70" s="11">
        <f t="shared" si="75"/>
        <v>1772</v>
      </c>
      <c r="AH70" s="11">
        <f t="shared" si="75"/>
        <v>1622</v>
      </c>
      <c r="AI70" s="11">
        <f t="shared" si="75"/>
        <v>1184</v>
      </c>
      <c r="AJ70" s="11">
        <f t="shared" si="75"/>
        <v>1907</v>
      </c>
      <c r="AK70" s="11">
        <f t="shared" si="75"/>
        <v>1136</v>
      </c>
      <c r="AL70" s="11">
        <f t="shared" si="75"/>
        <v>1796</v>
      </c>
      <c r="AM70" s="11">
        <f t="shared" si="75"/>
        <v>2081</v>
      </c>
      <c r="AN70" s="11">
        <f t="shared" si="75"/>
        <v>1475</v>
      </c>
      <c r="AO70" s="11">
        <f t="shared" si="75"/>
        <v>212</v>
      </c>
      <c r="AP70" s="11">
        <f t="shared" si="75"/>
        <v>984</v>
      </c>
      <c r="AQ70" s="11">
        <f t="shared" si="75"/>
        <v>901</v>
      </c>
      <c r="AR70" s="11">
        <f t="shared" si="75"/>
        <v>1093</v>
      </c>
      <c r="AS70" s="11">
        <f t="shared" si="75"/>
        <v>405</v>
      </c>
      <c r="AT70" s="11">
        <f t="shared" si="75"/>
        <v>951</v>
      </c>
      <c r="AU70" s="11">
        <f t="shared" si="75"/>
        <v>1130</v>
      </c>
      <c r="AV70" s="11">
        <f t="shared" si="75"/>
        <v>1888</v>
      </c>
      <c r="AW70" s="11">
        <f t="shared" si="75"/>
        <v>1392</v>
      </c>
      <c r="AX70" s="11">
        <f t="shared" si="75"/>
        <v>1627</v>
      </c>
      <c r="AY70" s="11">
        <f t="shared" si="75"/>
        <v>246</v>
      </c>
      <c r="AZ70" s="11">
        <f t="shared" si="75"/>
        <v>1039</v>
      </c>
      <c r="BA70" s="11">
        <f t="shared" si="75"/>
        <v>1633</v>
      </c>
      <c r="BB70" s="11">
        <f t="shared" si="75"/>
        <v>866</v>
      </c>
      <c r="BC70" s="11">
        <f t="shared" si="75"/>
        <v>946</v>
      </c>
      <c r="BD70" s="11">
        <f t="shared" si="75"/>
        <v>1682</v>
      </c>
      <c r="BE70" s="11">
        <f t="shared" si="75"/>
        <v>459</v>
      </c>
      <c r="BF70" s="11">
        <f t="shared" si="75"/>
        <v>1338</v>
      </c>
      <c r="BG70" s="11">
        <f t="shared" si="75"/>
        <v>754</v>
      </c>
      <c r="BH70" s="11">
        <f t="shared" si="75"/>
        <v>790</v>
      </c>
    </row>
    <row r="71" spans="1:60" ht="13.5" customHeight="1">
      <c r="A71" s="38">
        <v>44990</v>
      </c>
      <c r="B71" s="39" t="s">
        <v>65</v>
      </c>
      <c r="C71" s="40"/>
      <c r="D71" s="41" t="s">
        <v>21</v>
      </c>
      <c r="E71" s="42">
        <f t="shared" si="0"/>
        <v>1796</v>
      </c>
      <c r="F71" s="43">
        <v>1</v>
      </c>
      <c r="G71" s="43">
        <v>13</v>
      </c>
      <c r="H71" s="44">
        <f t="shared" si="1"/>
        <v>16</v>
      </c>
      <c r="I71" s="40"/>
      <c r="J71" s="45" t="s">
        <v>23</v>
      </c>
      <c r="K71" s="42">
        <f t="shared" si="2"/>
        <v>1627</v>
      </c>
      <c r="L71" s="52">
        <v>0</v>
      </c>
      <c r="M71" s="52">
        <v>10</v>
      </c>
      <c r="N71" s="53">
        <f t="shared" si="56"/>
        <v>10</v>
      </c>
      <c r="O71" s="40"/>
      <c r="P71" s="39" t="s">
        <v>66</v>
      </c>
      <c r="Q71" s="40"/>
      <c r="R71">
        <f>MIN(Rules!$E$2,(MAX(H71/N71,N71/H71)))</f>
        <v>1.6</v>
      </c>
      <c r="S71">
        <f>VLOOKUP(B71,Rules!A:B,2,FALSE)</f>
        <v>45</v>
      </c>
      <c r="T71" s="40"/>
      <c r="U71" s="47">
        <f>1/(10^(-1*(E71+(IF(P71="Y",Rules!$I$2,0))-K71)/Rules!$E$12)+1)</f>
        <v>0.81291283968423933</v>
      </c>
      <c r="V71">
        <f t="shared" si="4"/>
        <v>13</v>
      </c>
      <c r="W71">
        <f t="shared" si="5"/>
        <v>-13</v>
      </c>
      <c r="Z71" s="48"/>
      <c r="AA71" s="11">
        <f t="shared" ref="AA71:BH71" si="76">IF($D71=AA$1,$E71+$V71,(IF($J71=AA$1,$K71+$W71,AA70)))</f>
        <v>924</v>
      </c>
      <c r="AB71" s="11">
        <f t="shared" si="76"/>
        <v>1713</v>
      </c>
      <c r="AC71" s="11">
        <f t="shared" si="76"/>
        <v>732</v>
      </c>
      <c r="AD71" s="11">
        <f t="shared" si="76"/>
        <v>1487</v>
      </c>
      <c r="AE71" s="11">
        <f t="shared" si="76"/>
        <v>1320</v>
      </c>
      <c r="AF71" s="11">
        <f t="shared" si="76"/>
        <v>1435</v>
      </c>
      <c r="AG71" s="11">
        <f t="shared" si="76"/>
        <v>1772</v>
      </c>
      <c r="AH71" s="11">
        <f t="shared" si="76"/>
        <v>1622</v>
      </c>
      <c r="AI71" s="11">
        <f t="shared" si="76"/>
        <v>1184</v>
      </c>
      <c r="AJ71" s="11">
        <f t="shared" si="76"/>
        <v>1907</v>
      </c>
      <c r="AK71" s="11">
        <f t="shared" si="76"/>
        <v>1136</v>
      </c>
      <c r="AL71" s="11">
        <f t="shared" si="76"/>
        <v>1809</v>
      </c>
      <c r="AM71" s="11">
        <f t="shared" si="76"/>
        <v>2081</v>
      </c>
      <c r="AN71" s="11">
        <f t="shared" si="76"/>
        <v>1475</v>
      </c>
      <c r="AO71" s="11">
        <f t="shared" si="76"/>
        <v>212</v>
      </c>
      <c r="AP71" s="11">
        <f t="shared" si="76"/>
        <v>984</v>
      </c>
      <c r="AQ71" s="11">
        <f t="shared" si="76"/>
        <v>901</v>
      </c>
      <c r="AR71" s="11">
        <f t="shared" si="76"/>
        <v>1093</v>
      </c>
      <c r="AS71" s="11">
        <f t="shared" si="76"/>
        <v>405</v>
      </c>
      <c r="AT71" s="11">
        <f t="shared" si="76"/>
        <v>951</v>
      </c>
      <c r="AU71" s="11">
        <f t="shared" si="76"/>
        <v>1130</v>
      </c>
      <c r="AV71" s="11">
        <f t="shared" si="76"/>
        <v>1888</v>
      </c>
      <c r="AW71" s="11">
        <f t="shared" si="76"/>
        <v>1392</v>
      </c>
      <c r="AX71" s="11">
        <f t="shared" si="76"/>
        <v>1614</v>
      </c>
      <c r="AY71" s="11">
        <f t="shared" si="76"/>
        <v>246</v>
      </c>
      <c r="AZ71" s="11">
        <f t="shared" si="76"/>
        <v>1039</v>
      </c>
      <c r="BA71" s="11">
        <f t="shared" si="76"/>
        <v>1633</v>
      </c>
      <c r="BB71" s="11">
        <f t="shared" si="76"/>
        <v>866</v>
      </c>
      <c r="BC71" s="11">
        <f t="shared" si="76"/>
        <v>946</v>
      </c>
      <c r="BD71" s="11">
        <f t="shared" si="76"/>
        <v>1682</v>
      </c>
      <c r="BE71" s="11">
        <f t="shared" si="76"/>
        <v>459</v>
      </c>
      <c r="BF71" s="11">
        <f t="shared" si="76"/>
        <v>1338</v>
      </c>
      <c r="BG71" s="11">
        <f t="shared" si="76"/>
        <v>754</v>
      </c>
      <c r="BH71" s="11">
        <f t="shared" si="76"/>
        <v>790</v>
      </c>
    </row>
    <row r="72" spans="1:60" ht="13.5" customHeight="1">
      <c r="A72" s="38">
        <v>44990</v>
      </c>
      <c r="B72" s="39" t="s">
        <v>65</v>
      </c>
      <c r="C72" s="40"/>
      <c r="D72" s="41" t="s">
        <v>22</v>
      </c>
      <c r="E72" s="42">
        <f t="shared" si="0"/>
        <v>1682</v>
      </c>
      <c r="F72" s="43">
        <v>1</v>
      </c>
      <c r="G72" s="43">
        <v>15</v>
      </c>
      <c r="H72" s="44">
        <f t="shared" si="1"/>
        <v>18</v>
      </c>
      <c r="I72" s="40"/>
      <c r="J72" s="45" t="s">
        <v>16</v>
      </c>
      <c r="K72" s="42">
        <f t="shared" si="2"/>
        <v>2081</v>
      </c>
      <c r="L72" s="52">
        <v>2</v>
      </c>
      <c r="M72" s="52">
        <v>9</v>
      </c>
      <c r="N72" s="53">
        <f t="shared" si="56"/>
        <v>15</v>
      </c>
      <c r="O72" s="40"/>
      <c r="P72" s="39" t="s">
        <v>66</v>
      </c>
      <c r="Q72" s="40"/>
      <c r="R72">
        <f>MIN(Rules!$E$2,(MAX(H72/N72,N72/H72)))</f>
        <v>1.2</v>
      </c>
      <c r="S72">
        <f>VLOOKUP(B72,Rules!A:B,2,FALSE)</f>
        <v>45</v>
      </c>
      <c r="T72" s="40"/>
      <c r="U72" s="47">
        <f>1/(10^(-1*(E72+(IF(P72="Y",Rules!$I$2,0))-K72)/Rules!$E$12)+1)</f>
        <v>0.24109466734040924</v>
      </c>
      <c r="V72">
        <f t="shared" si="4"/>
        <v>41</v>
      </c>
      <c r="W72">
        <f t="shared" si="5"/>
        <v>-41</v>
      </c>
      <c r="Z72" s="48"/>
      <c r="AA72" s="11">
        <f t="shared" ref="AA72:BH72" si="77">IF($D72=AA$1,$E72+$V72,(IF($J72=AA$1,$K72+$W72,AA71)))</f>
        <v>924</v>
      </c>
      <c r="AB72" s="11">
        <f t="shared" si="77"/>
        <v>1713</v>
      </c>
      <c r="AC72" s="11">
        <f t="shared" si="77"/>
        <v>732</v>
      </c>
      <c r="AD72" s="11">
        <f t="shared" si="77"/>
        <v>1487</v>
      </c>
      <c r="AE72" s="11">
        <f t="shared" si="77"/>
        <v>1320</v>
      </c>
      <c r="AF72" s="11">
        <f t="shared" si="77"/>
        <v>1435</v>
      </c>
      <c r="AG72" s="11">
        <f t="shared" si="77"/>
        <v>1772</v>
      </c>
      <c r="AH72" s="11">
        <f t="shared" si="77"/>
        <v>1622</v>
      </c>
      <c r="AI72" s="11">
        <f t="shared" si="77"/>
        <v>1184</v>
      </c>
      <c r="AJ72" s="11">
        <f t="shared" si="77"/>
        <v>1907</v>
      </c>
      <c r="AK72" s="11">
        <f t="shared" si="77"/>
        <v>1136</v>
      </c>
      <c r="AL72" s="11">
        <f t="shared" si="77"/>
        <v>1809</v>
      </c>
      <c r="AM72" s="11">
        <f t="shared" si="77"/>
        <v>2040</v>
      </c>
      <c r="AN72" s="11">
        <f t="shared" si="77"/>
        <v>1475</v>
      </c>
      <c r="AO72" s="11">
        <f t="shared" si="77"/>
        <v>212</v>
      </c>
      <c r="AP72" s="11">
        <f t="shared" si="77"/>
        <v>984</v>
      </c>
      <c r="AQ72" s="11">
        <f t="shared" si="77"/>
        <v>901</v>
      </c>
      <c r="AR72" s="11">
        <f t="shared" si="77"/>
        <v>1093</v>
      </c>
      <c r="AS72" s="11">
        <f t="shared" si="77"/>
        <v>405</v>
      </c>
      <c r="AT72" s="11">
        <f t="shared" si="77"/>
        <v>951</v>
      </c>
      <c r="AU72" s="11">
        <f t="shared" si="77"/>
        <v>1130</v>
      </c>
      <c r="AV72" s="11">
        <f t="shared" si="77"/>
        <v>1888</v>
      </c>
      <c r="AW72" s="11">
        <f t="shared" si="77"/>
        <v>1392</v>
      </c>
      <c r="AX72" s="11">
        <f t="shared" si="77"/>
        <v>1614</v>
      </c>
      <c r="AY72" s="11">
        <f t="shared" si="77"/>
        <v>246</v>
      </c>
      <c r="AZ72" s="11">
        <f t="shared" si="77"/>
        <v>1039</v>
      </c>
      <c r="BA72" s="11">
        <f t="shared" si="77"/>
        <v>1633</v>
      </c>
      <c r="BB72" s="11">
        <f t="shared" si="77"/>
        <v>866</v>
      </c>
      <c r="BC72" s="11">
        <f t="shared" si="77"/>
        <v>946</v>
      </c>
      <c r="BD72" s="11">
        <f t="shared" si="77"/>
        <v>1723</v>
      </c>
      <c r="BE72" s="11">
        <f t="shared" si="77"/>
        <v>459</v>
      </c>
      <c r="BF72" s="11">
        <f t="shared" si="77"/>
        <v>1338</v>
      </c>
      <c r="BG72" s="11">
        <f t="shared" si="77"/>
        <v>754</v>
      </c>
      <c r="BH72" s="11">
        <f t="shared" si="77"/>
        <v>790</v>
      </c>
    </row>
    <row r="73" spans="1:60" ht="13.5" customHeight="1">
      <c r="A73" s="38">
        <v>44990</v>
      </c>
      <c r="B73" s="39" t="s">
        <v>65</v>
      </c>
      <c r="C73" s="40"/>
      <c r="D73" s="41" t="s">
        <v>33</v>
      </c>
      <c r="E73" s="42">
        <f t="shared" si="0"/>
        <v>1320</v>
      </c>
      <c r="F73" s="43">
        <v>1</v>
      </c>
      <c r="G73" s="43">
        <v>8</v>
      </c>
      <c r="H73" s="44">
        <f t="shared" si="1"/>
        <v>11</v>
      </c>
      <c r="I73" s="40"/>
      <c r="J73" s="45" t="s">
        <v>26</v>
      </c>
      <c r="K73" s="42">
        <f t="shared" si="2"/>
        <v>1435</v>
      </c>
      <c r="L73" s="52">
        <v>3</v>
      </c>
      <c r="M73" s="52">
        <v>10</v>
      </c>
      <c r="N73" s="53">
        <f t="shared" si="56"/>
        <v>19</v>
      </c>
      <c r="O73" s="40"/>
      <c r="P73" s="39" t="s">
        <v>66</v>
      </c>
      <c r="Q73" s="40"/>
      <c r="R73">
        <f>MIN(Rules!$E$2,(MAX(H73/N73,N73/H73)))</f>
        <v>1.7272727272727273</v>
      </c>
      <c r="S73">
        <f>VLOOKUP(B73,Rules!A:B,2,FALSE)</f>
        <v>45</v>
      </c>
      <c r="T73" s="40"/>
      <c r="U73" s="47">
        <f>1/(10^(-1*(E73+(IF(P73="Y",Rules!$I$2,0))-K73)/Rules!$E$12)+1)</f>
        <v>0.5402082283237456</v>
      </c>
      <c r="V73">
        <f t="shared" si="4"/>
        <v>-42</v>
      </c>
      <c r="W73">
        <f t="shared" si="5"/>
        <v>42</v>
      </c>
      <c r="Z73" s="48"/>
      <c r="AA73" s="11">
        <f t="shared" ref="AA73:BH73" si="78">IF($D73=AA$1,$E73+$V73,(IF($J73=AA$1,$K73+$W73,AA72)))</f>
        <v>924</v>
      </c>
      <c r="AB73" s="11">
        <f t="shared" si="78"/>
        <v>1713</v>
      </c>
      <c r="AC73" s="11">
        <f t="shared" si="78"/>
        <v>732</v>
      </c>
      <c r="AD73" s="11">
        <f t="shared" si="78"/>
        <v>1487</v>
      </c>
      <c r="AE73" s="11">
        <f t="shared" si="78"/>
        <v>1278</v>
      </c>
      <c r="AF73" s="11">
        <f t="shared" si="78"/>
        <v>1477</v>
      </c>
      <c r="AG73" s="11">
        <f t="shared" si="78"/>
        <v>1772</v>
      </c>
      <c r="AH73" s="11">
        <f t="shared" si="78"/>
        <v>1622</v>
      </c>
      <c r="AI73" s="11">
        <f t="shared" si="78"/>
        <v>1184</v>
      </c>
      <c r="AJ73" s="11">
        <f t="shared" si="78"/>
        <v>1907</v>
      </c>
      <c r="AK73" s="11">
        <f t="shared" si="78"/>
        <v>1136</v>
      </c>
      <c r="AL73" s="11">
        <f t="shared" si="78"/>
        <v>1809</v>
      </c>
      <c r="AM73" s="11">
        <f t="shared" si="78"/>
        <v>2040</v>
      </c>
      <c r="AN73" s="11">
        <f t="shared" si="78"/>
        <v>1475</v>
      </c>
      <c r="AO73" s="11">
        <f t="shared" si="78"/>
        <v>212</v>
      </c>
      <c r="AP73" s="11">
        <f t="shared" si="78"/>
        <v>984</v>
      </c>
      <c r="AQ73" s="11">
        <f t="shared" si="78"/>
        <v>901</v>
      </c>
      <c r="AR73" s="11">
        <f t="shared" si="78"/>
        <v>1093</v>
      </c>
      <c r="AS73" s="11">
        <f t="shared" si="78"/>
        <v>405</v>
      </c>
      <c r="AT73" s="11">
        <f t="shared" si="78"/>
        <v>951</v>
      </c>
      <c r="AU73" s="11">
        <f t="shared" si="78"/>
        <v>1130</v>
      </c>
      <c r="AV73" s="11">
        <f t="shared" si="78"/>
        <v>1888</v>
      </c>
      <c r="AW73" s="11">
        <f t="shared" si="78"/>
        <v>1392</v>
      </c>
      <c r="AX73" s="11">
        <f t="shared" si="78"/>
        <v>1614</v>
      </c>
      <c r="AY73" s="11">
        <f t="shared" si="78"/>
        <v>246</v>
      </c>
      <c r="AZ73" s="11">
        <f t="shared" si="78"/>
        <v>1039</v>
      </c>
      <c r="BA73" s="11">
        <f t="shared" si="78"/>
        <v>1633</v>
      </c>
      <c r="BB73" s="11">
        <f t="shared" si="78"/>
        <v>866</v>
      </c>
      <c r="BC73" s="11">
        <f t="shared" si="78"/>
        <v>946</v>
      </c>
      <c r="BD73" s="11">
        <f t="shared" si="78"/>
        <v>1723</v>
      </c>
      <c r="BE73" s="11">
        <f t="shared" si="78"/>
        <v>459</v>
      </c>
      <c r="BF73" s="11">
        <f t="shared" si="78"/>
        <v>1338</v>
      </c>
      <c r="BG73" s="11">
        <f t="shared" si="78"/>
        <v>754</v>
      </c>
      <c r="BH73" s="11">
        <f t="shared" si="78"/>
        <v>790</v>
      </c>
    </row>
    <row r="74" spans="1:60" ht="13.5" customHeight="1">
      <c r="A74" s="38">
        <v>44990</v>
      </c>
      <c r="B74" s="39" t="s">
        <v>65</v>
      </c>
      <c r="C74" s="40"/>
      <c r="D74" s="41" t="s">
        <v>32</v>
      </c>
      <c r="E74" s="42">
        <f t="shared" si="0"/>
        <v>1130</v>
      </c>
      <c r="F74" s="43">
        <v>2</v>
      </c>
      <c r="G74" s="43">
        <v>11</v>
      </c>
      <c r="H74" s="44">
        <f t="shared" si="1"/>
        <v>17</v>
      </c>
      <c r="I74" s="40"/>
      <c r="J74" s="45" t="s">
        <v>28</v>
      </c>
      <c r="K74" s="42">
        <f t="shared" si="2"/>
        <v>1475</v>
      </c>
      <c r="L74" s="52">
        <v>0</v>
      </c>
      <c r="M74" s="52">
        <v>12</v>
      </c>
      <c r="N74" s="53">
        <f t="shared" si="56"/>
        <v>12</v>
      </c>
      <c r="O74" s="40"/>
      <c r="P74" s="39" t="s">
        <v>66</v>
      </c>
      <c r="Q74" s="40"/>
      <c r="R74">
        <f>MIN(Rules!$E$2,(MAX(H74/N74,N74/H74)))</f>
        <v>1.4166666666666667</v>
      </c>
      <c r="S74">
        <f>VLOOKUP(B74,Rules!A:B,2,FALSE)</f>
        <v>45</v>
      </c>
      <c r="T74" s="40"/>
      <c r="U74" s="47">
        <f>1/(10^(-1*(E74+(IF(P74="Y",Rules!$I$2,0))-K74)/Rules!$E$12)+1)</f>
        <v>0.28945998763016217</v>
      </c>
      <c r="V74">
        <f t="shared" si="4"/>
        <v>45</v>
      </c>
      <c r="W74">
        <f t="shared" si="5"/>
        <v>-45</v>
      </c>
      <c r="Z74" s="48"/>
      <c r="AA74" s="11">
        <f t="shared" ref="AA74:BH74" si="79">IF($D74=AA$1,$E74+$V74,(IF($J74=AA$1,$K74+$W74,AA73)))</f>
        <v>924</v>
      </c>
      <c r="AB74" s="11">
        <f t="shared" si="79"/>
        <v>1713</v>
      </c>
      <c r="AC74" s="11">
        <f t="shared" si="79"/>
        <v>732</v>
      </c>
      <c r="AD74" s="11">
        <f t="shared" si="79"/>
        <v>1487</v>
      </c>
      <c r="AE74" s="11">
        <f t="shared" si="79"/>
        <v>1278</v>
      </c>
      <c r="AF74" s="11">
        <f t="shared" si="79"/>
        <v>1477</v>
      </c>
      <c r="AG74" s="11">
        <f t="shared" si="79"/>
        <v>1772</v>
      </c>
      <c r="AH74" s="11">
        <f t="shared" si="79"/>
        <v>1622</v>
      </c>
      <c r="AI74" s="11">
        <f t="shared" si="79"/>
        <v>1184</v>
      </c>
      <c r="AJ74" s="11">
        <f t="shared" si="79"/>
        <v>1907</v>
      </c>
      <c r="AK74" s="11">
        <f t="shared" si="79"/>
        <v>1136</v>
      </c>
      <c r="AL74" s="11">
        <f t="shared" si="79"/>
        <v>1809</v>
      </c>
      <c r="AM74" s="11">
        <f t="shared" si="79"/>
        <v>2040</v>
      </c>
      <c r="AN74" s="11">
        <f t="shared" si="79"/>
        <v>1430</v>
      </c>
      <c r="AO74" s="11">
        <f t="shared" si="79"/>
        <v>212</v>
      </c>
      <c r="AP74" s="11">
        <f t="shared" si="79"/>
        <v>984</v>
      </c>
      <c r="AQ74" s="11">
        <f t="shared" si="79"/>
        <v>901</v>
      </c>
      <c r="AR74" s="11">
        <f t="shared" si="79"/>
        <v>1093</v>
      </c>
      <c r="AS74" s="11">
        <f t="shared" si="79"/>
        <v>405</v>
      </c>
      <c r="AT74" s="11">
        <f t="shared" si="79"/>
        <v>951</v>
      </c>
      <c r="AU74" s="11">
        <f t="shared" si="79"/>
        <v>1175</v>
      </c>
      <c r="AV74" s="11">
        <f t="shared" si="79"/>
        <v>1888</v>
      </c>
      <c r="AW74" s="11">
        <f t="shared" si="79"/>
        <v>1392</v>
      </c>
      <c r="AX74" s="11">
        <f t="shared" si="79"/>
        <v>1614</v>
      </c>
      <c r="AY74" s="11">
        <f t="shared" si="79"/>
        <v>246</v>
      </c>
      <c r="AZ74" s="11">
        <f t="shared" si="79"/>
        <v>1039</v>
      </c>
      <c r="BA74" s="11">
        <f t="shared" si="79"/>
        <v>1633</v>
      </c>
      <c r="BB74" s="11">
        <f t="shared" si="79"/>
        <v>866</v>
      </c>
      <c r="BC74" s="11">
        <f t="shared" si="79"/>
        <v>946</v>
      </c>
      <c r="BD74" s="11">
        <f t="shared" si="79"/>
        <v>1723</v>
      </c>
      <c r="BE74" s="11">
        <f t="shared" si="79"/>
        <v>459</v>
      </c>
      <c r="BF74" s="11">
        <f t="shared" si="79"/>
        <v>1338</v>
      </c>
      <c r="BG74" s="11">
        <f t="shared" si="79"/>
        <v>754</v>
      </c>
      <c r="BH74" s="11">
        <f t="shared" si="79"/>
        <v>790</v>
      </c>
    </row>
    <row r="75" spans="1:60" ht="13.5" customHeight="1">
      <c r="A75" s="38">
        <v>44990</v>
      </c>
      <c r="B75" s="39" t="s">
        <v>65</v>
      </c>
      <c r="C75" s="40"/>
      <c r="D75" s="41" t="s">
        <v>39</v>
      </c>
      <c r="E75" s="42">
        <f t="shared" si="0"/>
        <v>1093</v>
      </c>
      <c r="F75" s="43">
        <v>0</v>
      </c>
      <c r="G75" s="43">
        <v>17</v>
      </c>
      <c r="H75" s="44">
        <f t="shared" si="1"/>
        <v>17</v>
      </c>
      <c r="I75" s="40"/>
      <c r="J75" s="45" t="s">
        <v>27</v>
      </c>
      <c r="K75" s="42">
        <f t="shared" si="2"/>
        <v>1392</v>
      </c>
      <c r="L75" s="52">
        <v>2</v>
      </c>
      <c r="M75" s="52">
        <v>11</v>
      </c>
      <c r="N75" s="53">
        <f t="shared" si="56"/>
        <v>17</v>
      </c>
      <c r="O75" s="40"/>
      <c r="P75" s="39" t="s">
        <v>66</v>
      </c>
      <c r="Q75" s="40"/>
      <c r="R75">
        <f>MIN(Rules!$E$2,(MAX(H75/N75,N75/H75)))</f>
        <v>1</v>
      </c>
      <c r="S75">
        <f>VLOOKUP(B75,Rules!A:B,2,FALSE)</f>
        <v>45</v>
      </c>
      <c r="T75" s="40"/>
      <c r="U75" s="47">
        <f>1/(10^(-1*(E75+(IF(P75="Y",Rules!$I$2,0))-K75)/Rules!$E$12)+1)</f>
        <v>0.33488553702270724</v>
      </c>
      <c r="V75">
        <f t="shared" si="4"/>
        <v>7</v>
      </c>
      <c r="W75">
        <f t="shared" si="5"/>
        <v>-7</v>
      </c>
      <c r="Z75" s="48"/>
      <c r="AA75" s="11">
        <f t="shared" ref="AA75:BH75" si="80">IF($D75=AA$1,$E75+$V75,(IF($J75=AA$1,$K75+$W75,AA74)))</f>
        <v>924</v>
      </c>
      <c r="AB75" s="11">
        <f t="shared" si="80"/>
        <v>1713</v>
      </c>
      <c r="AC75" s="11">
        <f t="shared" si="80"/>
        <v>732</v>
      </c>
      <c r="AD75" s="11">
        <f t="shared" si="80"/>
        <v>1487</v>
      </c>
      <c r="AE75" s="11">
        <f t="shared" si="80"/>
        <v>1278</v>
      </c>
      <c r="AF75" s="11">
        <f t="shared" si="80"/>
        <v>1477</v>
      </c>
      <c r="AG75" s="11">
        <f t="shared" si="80"/>
        <v>1772</v>
      </c>
      <c r="AH75" s="11">
        <f t="shared" si="80"/>
        <v>1622</v>
      </c>
      <c r="AI75" s="11">
        <f t="shared" si="80"/>
        <v>1184</v>
      </c>
      <c r="AJ75" s="11">
        <f t="shared" si="80"/>
        <v>1907</v>
      </c>
      <c r="AK75" s="11">
        <f t="shared" si="80"/>
        <v>1136</v>
      </c>
      <c r="AL75" s="11">
        <f t="shared" si="80"/>
        <v>1809</v>
      </c>
      <c r="AM75" s="11">
        <f t="shared" si="80"/>
        <v>2040</v>
      </c>
      <c r="AN75" s="11">
        <f t="shared" si="80"/>
        <v>1430</v>
      </c>
      <c r="AO75" s="11">
        <f t="shared" si="80"/>
        <v>212</v>
      </c>
      <c r="AP75" s="11">
        <f t="shared" si="80"/>
        <v>984</v>
      </c>
      <c r="AQ75" s="11">
        <f t="shared" si="80"/>
        <v>901</v>
      </c>
      <c r="AR75" s="11">
        <f t="shared" si="80"/>
        <v>1100</v>
      </c>
      <c r="AS75" s="11">
        <f t="shared" si="80"/>
        <v>405</v>
      </c>
      <c r="AT75" s="11">
        <f t="shared" si="80"/>
        <v>951</v>
      </c>
      <c r="AU75" s="11">
        <f t="shared" si="80"/>
        <v>1175</v>
      </c>
      <c r="AV75" s="11">
        <f t="shared" si="80"/>
        <v>1888</v>
      </c>
      <c r="AW75" s="11">
        <f t="shared" si="80"/>
        <v>1385</v>
      </c>
      <c r="AX75" s="11">
        <f t="shared" si="80"/>
        <v>1614</v>
      </c>
      <c r="AY75" s="11">
        <f t="shared" si="80"/>
        <v>246</v>
      </c>
      <c r="AZ75" s="11">
        <f t="shared" si="80"/>
        <v>1039</v>
      </c>
      <c r="BA75" s="11">
        <f t="shared" si="80"/>
        <v>1633</v>
      </c>
      <c r="BB75" s="11">
        <f t="shared" si="80"/>
        <v>866</v>
      </c>
      <c r="BC75" s="11">
        <f t="shared" si="80"/>
        <v>946</v>
      </c>
      <c r="BD75" s="11">
        <f t="shared" si="80"/>
        <v>1723</v>
      </c>
      <c r="BE75" s="11">
        <f t="shared" si="80"/>
        <v>459</v>
      </c>
      <c r="BF75" s="11">
        <f t="shared" si="80"/>
        <v>1338</v>
      </c>
      <c r="BG75" s="11">
        <f t="shared" si="80"/>
        <v>754</v>
      </c>
      <c r="BH75" s="11">
        <f t="shared" si="80"/>
        <v>790</v>
      </c>
    </row>
    <row r="76" spans="1:60" ht="13.5" customHeight="1">
      <c r="A76" s="38">
        <v>44990</v>
      </c>
      <c r="B76" s="39" t="s">
        <v>65</v>
      </c>
      <c r="C76" s="40"/>
      <c r="D76" s="41" t="s">
        <v>29</v>
      </c>
      <c r="E76" s="42">
        <f t="shared" si="0"/>
        <v>1487</v>
      </c>
      <c r="F76" s="43">
        <v>2</v>
      </c>
      <c r="G76" s="43">
        <v>14</v>
      </c>
      <c r="H76" s="44">
        <f t="shared" si="1"/>
        <v>20</v>
      </c>
      <c r="I76" s="40"/>
      <c r="J76" s="45" t="s">
        <v>30</v>
      </c>
      <c r="K76" s="42">
        <f t="shared" si="2"/>
        <v>1184</v>
      </c>
      <c r="L76" s="52">
        <v>1</v>
      </c>
      <c r="M76" s="52">
        <v>10</v>
      </c>
      <c r="N76" s="53">
        <f t="shared" si="56"/>
        <v>13</v>
      </c>
      <c r="O76" s="40"/>
      <c r="P76" s="39" t="s">
        <v>66</v>
      </c>
      <c r="Q76" s="40"/>
      <c r="R76">
        <f>MIN(Rules!$E$2,(MAX(H76/N76,N76/H76)))</f>
        <v>1.5384615384615385</v>
      </c>
      <c r="S76">
        <f>VLOOKUP(B76,Rules!A:B,2,FALSE)</f>
        <v>45</v>
      </c>
      <c r="T76" s="40"/>
      <c r="U76" s="47">
        <f>1/(10^(-1*(E76+(IF(P76="Y",Rules!$I$2,0))-K76)/Rules!$E$12)+1)</f>
        <v>0.88954894942322482</v>
      </c>
      <c r="V76">
        <f t="shared" si="4"/>
        <v>8</v>
      </c>
      <c r="W76">
        <f t="shared" si="5"/>
        <v>-8</v>
      </c>
      <c r="Z76" s="48"/>
      <c r="AA76" s="11">
        <f t="shared" ref="AA76:BH76" si="81">IF($D76=AA$1,$E76+$V76,(IF($J76=AA$1,$K76+$W76,AA75)))</f>
        <v>924</v>
      </c>
      <c r="AB76" s="11">
        <f t="shared" si="81"/>
        <v>1713</v>
      </c>
      <c r="AC76" s="11">
        <f t="shared" si="81"/>
        <v>732</v>
      </c>
      <c r="AD76" s="11">
        <f t="shared" si="81"/>
        <v>1495</v>
      </c>
      <c r="AE76" s="11">
        <f t="shared" si="81"/>
        <v>1278</v>
      </c>
      <c r="AF76" s="11">
        <f t="shared" si="81"/>
        <v>1477</v>
      </c>
      <c r="AG76" s="11">
        <f t="shared" si="81"/>
        <v>1772</v>
      </c>
      <c r="AH76" s="11">
        <f t="shared" si="81"/>
        <v>1622</v>
      </c>
      <c r="AI76" s="11">
        <f t="shared" si="81"/>
        <v>1176</v>
      </c>
      <c r="AJ76" s="11">
        <f t="shared" si="81"/>
        <v>1907</v>
      </c>
      <c r="AK76" s="11">
        <f t="shared" si="81"/>
        <v>1136</v>
      </c>
      <c r="AL76" s="11">
        <f t="shared" si="81"/>
        <v>1809</v>
      </c>
      <c r="AM76" s="11">
        <f t="shared" si="81"/>
        <v>2040</v>
      </c>
      <c r="AN76" s="11">
        <f t="shared" si="81"/>
        <v>1430</v>
      </c>
      <c r="AO76" s="11">
        <f t="shared" si="81"/>
        <v>212</v>
      </c>
      <c r="AP76" s="11">
        <f t="shared" si="81"/>
        <v>984</v>
      </c>
      <c r="AQ76" s="11">
        <f t="shared" si="81"/>
        <v>901</v>
      </c>
      <c r="AR76" s="11">
        <f t="shared" si="81"/>
        <v>1100</v>
      </c>
      <c r="AS76" s="11">
        <f t="shared" si="81"/>
        <v>405</v>
      </c>
      <c r="AT76" s="11">
        <f t="shared" si="81"/>
        <v>951</v>
      </c>
      <c r="AU76" s="11">
        <f t="shared" si="81"/>
        <v>1175</v>
      </c>
      <c r="AV76" s="11">
        <f t="shared" si="81"/>
        <v>1888</v>
      </c>
      <c r="AW76" s="11">
        <f t="shared" si="81"/>
        <v>1385</v>
      </c>
      <c r="AX76" s="11">
        <f t="shared" si="81"/>
        <v>1614</v>
      </c>
      <c r="AY76" s="11">
        <f t="shared" si="81"/>
        <v>246</v>
      </c>
      <c r="AZ76" s="11">
        <f t="shared" si="81"/>
        <v>1039</v>
      </c>
      <c r="BA76" s="11">
        <f t="shared" si="81"/>
        <v>1633</v>
      </c>
      <c r="BB76" s="11">
        <f t="shared" si="81"/>
        <v>866</v>
      </c>
      <c r="BC76" s="11">
        <f t="shared" si="81"/>
        <v>946</v>
      </c>
      <c r="BD76" s="11">
        <f t="shared" si="81"/>
        <v>1723</v>
      </c>
      <c r="BE76" s="11">
        <f t="shared" si="81"/>
        <v>459</v>
      </c>
      <c r="BF76" s="11">
        <f t="shared" si="81"/>
        <v>1338</v>
      </c>
      <c r="BG76" s="11">
        <f t="shared" si="81"/>
        <v>754</v>
      </c>
      <c r="BH76" s="11">
        <f t="shared" si="81"/>
        <v>790</v>
      </c>
    </row>
    <row r="77" spans="1:60" ht="13.5" customHeight="1">
      <c r="A77" s="38">
        <v>44990</v>
      </c>
      <c r="B77" s="39" t="s">
        <v>65</v>
      </c>
      <c r="C77" s="40"/>
      <c r="D77" s="41" t="s">
        <v>31</v>
      </c>
      <c r="E77" s="42">
        <f t="shared" si="0"/>
        <v>1338</v>
      </c>
      <c r="F77" s="43">
        <v>4</v>
      </c>
      <c r="G77" s="43">
        <v>27</v>
      </c>
      <c r="H77" s="44">
        <f t="shared" si="1"/>
        <v>39</v>
      </c>
      <c r="I77" s="40"/>
      <c r="J77" s="45" t="s">
        <v>34</v>
      </c>
      <c r="K77" s="42">
        <f t="shared" si="2"/>
        <v>924</v>
      </c>
      <c r="L77" s="52">
        <v>0</v>
      </c>
      <c r="M77" s="52">
        <v>8</v>
      </c>
      <c r="N77" s="53">
        <f t="shared" si="56"/>
        <v>8</v>
      </c>
      <c r="O77" s="40"/>
      <c r="P77" s="39" t="s">
        <v>66</v>
      </c>
      <c r="Q77" s="40"/>
      <c r="R77">
        <f>MIN(Rules!$E$2,(MAX(H77/N77,N77/H77)))</f>
        <v>2</v>
      </c>
      <c r="S77">
        <f>VLOOKUP(B77,Rules!A:B,2,FALSE)</f>
        <v>45</v>
      </c>
      <c r="T77" s="40"/>
      <c r="U77" s="47">
        <f>1/(10^(-1*(E77+(IF(P77="Y",Rules!$I$2,0))-K77)/Rules!$E$12)+1)</f>
        <v>0.93068864112063465</v>
      </c>
      <c r="V77">
        <f t="shared" si="4"/>
        <v>6</v>
      </c>
      <c r="W77">
        <f t="shared" si="5"/>
        <v>-6</v>
      </c>
      <c r="Z77" s="48"/>
      <c r="AA77" s="11">
        <f t="shared" ref="AA77:BH77" si="82">IF($D77=AA$1,$E77+$V77,(IF($J77=AA$1,$K77+$W77,AA76)))</f>
        <v>918</v>
      </c>
      <c r="AB77" s="11">
        <f t="shared" si="82"/>
        <v>1713</v>
      </c>
      <c r="AC77" s="11">
        <f t="shared" si="82"/>
        <v>732</v>
      </c>
      <c r="AD77" s="11">
        <f t="shared" si="82"/>
        <v>1495</v>
      </c>
      <c r="AE77" s="11">
        <f t="shared" si="82"/>
        <v>1278</v>
      </c>
      <c r="AF77" s="11">
        <f t="shared" si="82"/>
        <v>1477</v>
      </c>
      <c r="AG77" s="11">
        <f t="shared" si="82"/>
        <v>1772</v>
      </c>
      <c r="AH77" s="11">
        <f t="shared" si="82"/>
        <v>1622</v>
      </c>
      <c r="AI77" s="11">
        <f t="shared" si="82"/>
        <v>1176</v>
      </c>
      <c r="AJ77" s="11">
        <f t="shared" si="82"/>
        <v>1907</v>
      </c>
      <c r="AK77" s="11">
        <f t="shared" si="82"/>
        <v>1136</v>
      </c>
      <c r="AL77" s="11">
        <f t="shared" si="82"/>
        <v>1809</v>
      </c>
      <c r="AM77" s="11">
        <f t="shared" si="82"/>
        <v>2040</v>
      </c>
      <c r="AN77" s="11">
        <f t="shared" si="82"/>
        <v>1430</v>
      </c>
      <c r="AO77" s="11">
        <f t="shared" si="82"/>
        <v>212</v>
      </c>
      <c r="AP77" s="11">
        <f t="shared" si="82"/>
        <v>984</v>
      </c>
      <c r="AQ77" s="11">
        <f t="shared" si="82"/>
        <v>901</v>
      </c>
      <c r="AR77" s="11">
        <f t="shared" si="82"/>
        <v>1100</v>
      </c>
      <c r="AS77" s="11">
        <f t="shared" si="82"/>
        <v>405</v>
      </c>
      <c r="AT77" s="11">
        <f t="shared" si="82"/>
        <v>951</v>
      </c>
      <c r="AU77" s="11">
        <f t="shared" si="82"/>
        <v>1175</v>
      </c>
      <c r="AV77" s="11">
        <f t="shared" si="82"/>
        <v>1888</v>
      </c>
      <c r="AW77" s="11">
        <f t="shared" si="82"/>
        <v>1385</v>
      </c>
      <c r="AX77" s="11">
        <f t="shared" si="82"/>
        <v>1614</v>
      </c>
      <c r="AY77" s="11">
        <f t="shared" si="82"/>
        <v>246</v>
      </c>
      <c r="AZ77" s="11">
        <f t="shared" si="82"/>
        <v>1039</v>
      </c>
      <c r="BA77" s="11">
        <f t="shared" si="82"/>
        <v>1633</v>
      </c>
      <c r="BB77" s="11">
        <f t="shared" si="82"/>
        <v>866</v>
      </c>
      <c r="BC77" s="11">
        <f t="shared" si="82"/>
        <v>946</v>
      </c>
      <c r="BD77" s="11">
        <f t="shared" si="82"/>
        <v>1723</v>
      </c>
      <c r="BE77" s="11">
        <f t="shared" si="82"/>
        <v>459</v>
      </c>
      <c r="BF77" s="11">
        <f t="shared" si="82"/>
        <v>1344</v>
      </c>
      <c r="BG77" s="11">
        <f t="shared" si="82"/>
        <v>754</v>
      </c>
      <c r="BH77" s="11">
        <f t="shared" si="82"/>
        <v>790</v>
      </c>
    </row>
    <row r="78" spans="1:60" ht="13.5" customHeight="1">
      <c r="A78" s="38">
        <v>44990</v>
      </c>
      <c r="B78" s="39" t="s">
        <v>65</v>
      </c>
      <c r="C78" s="40"/>
      <c r="D78" s="41" t="s">
        <v>43</v>
      </c>
      <c r="E78" s="42">
        <f t="shared" si="0"/>
        <v>951</v>
      </c>
      <c r="F78" s="43">
        <v>1</v>
      </c>
      <c r="G78" s="43">
        <v>16</v>
      </c>
      <c r="H78" s="44">
        <f t="shared" si="1"/>
        <v>19</v>
      </c>
      <c r="I78" s="40"/>
      <c r="J78" s="45" t="s">
        <v>38</v>
      </c>
      <c r="K78" s="42">
        <f t="shared" si="2"/>
        <v>1039</v>
      </c>
      <c r="L78" s="52">
        <v>2</v>
      </c>
      <c r="M78" s="52">
        <v>14</v>
      </c>
      <c r="N78" s="53">
        <f t="shared" si="56"/>
        <v>20</v>
      </c>
      <c r="O78" s="40"/>
      <c r="P78" s="39" t="s">
        <v>66</v>
      </c>
      <c r="Q78" s="40"/>
      <c r="R78">
        <f>MIN(Rules!$E$2,(MAX(H78/N78,N78/H78)))</f>
        <v>1.0526315789473684</v>
      </c>
      <c r="S78">
        <f>VLOOKUP(B78,Rules!A:B,2,FALSE)</f>
        <v>45</v>
      </c>
      <c r="T78" s="40"/>
      <c r="U78" s="47">
        <f>1/(10^(-1*(E78+(IF(P78="Y",Rules!$I$2,0))-K78)/Rules!$E$12)+1)</f>
        <v>0.57089913783098023</v>
      </c>
      <c r="V78">
        <f t="shared" si="4"/>
        <v>-27</v>
      </c>
      <c r="W78">
        <f t="shared" si="5"/>
        <v>27</v>
      </c>
      <c r="Z78" s="48"/>
      <c r="AA78" s="11">
        <f t="shared" ref="AA78:BH78" si="83">IF($D78=AA$1,$E78+$V78,(IF($J78=AA$1,$K78+$W78,AA77)))</f>
        <v>918</v>
      </c>
      <c r="AB78" s="11">
        <f t="shared" si="83"/>
        <v>1713</v>
      </c>
      <c r="AC78" s="11">
        <f t="shared" si="83"/>
        <v>732</v>
      </c>
      <c r="AD78" s="11">
        <f t="shared" si="83"/>
        <v>1495</v>
      </c>
      <c r="AE78" s="11">
        <f t="shared" si="83"/>
        <v>1278</v>
      </c>
      <c r="AF78" s="11">
        <f t="shared" si="83"/>
        <v>1477</v>
      </c>
      <c r="AG78" s="11">
        <f t="shared" si="83"/>
        <v>1772</v>
      </c>
      <c r="AH78" s="11">
        <f t="shared" si="83"/>
        <v>1622</v>
      </c>
      <c r="AI78" s="11">
        <f t="shared" si="83"/>
        <v>1176</v>
      </c>
      <c r="AJ78" s="11">
        <f t="shared" si="83"/>
        <v>1907</v>
      </c>
      <c r="AK78" s="11">
        <f t="shared" si="83"/>
        <v>1136</v>
      </c>
      <c r="AL78" s="11">
        <f t="shared" si="83"/>
        <v>1809</v>
      </c>
      <c r="AM78" s="11">
        <f t="shared" si="83"/>
        <v>2040</v>
      </c>
      <c r="AN78" s="11">
        <f t="shared" si="83"/>
        <v>1430</v>
      </c>
      <c r="AO78" s="11">
        <f t="shared" si="83"/>
        <v>212</v>
      </c>
      <c r="AP78" s="11">
        <f t="shared" si="83"/>
        <v>984</v>
      </c>
      <c r="AQ78" s="11">
        <f t="shared" si="83"/>
        <v>901</v>
      </c>
      <c r="AR78" s="11">
        <f t="shared" si="83"/>
        <v>1100</v>
      </c>
      <c r="AS78" s="11">
        <f t="shared" si="83"/>
        <v>405</v>
      </c>
      <c r="AT78" s="11">
        <f t="shared" si="83"/>
        <v>924</v>
      </c>
      <c r="AU78" s="11">
        <f t="shared" si="83"/>
        <v>1175</v>
      </c>
      <c r="AV78" s="11">
        <f t="shared" si="83"/>
        <v>1888</v>
      </c>
      <c r="AW78" s="11">
        <f t="shared" si="83"/>
        <v>1385</v>
      </c>
      <c r="AX78" s="11">
        <f t="shared" si="83"/>
        <v>1614</v>
      </c>
      <c r="AY78" s="11">
        <f t="shared" si="83"/>
        <v>246</v>
      </c>
      <c r="AZ78" s="11">
        <f t="shared" si="83"/>
        <v>1066</v>
      </c>
      <c r="BA78" s="11">
        <f t="shared" si="83"/>
        <v>1633</v>
      </c>
      <c r="BB78" s="11">
        <f t="shared" si="83"/>
        <v>866</v>
      </c>
      <c r="BC78" s="11">
        <f t="shared" si="83"/>
        <v>946</v>
      </c>
      <c r="BD78" s="11">
        <f t="shared" si="83"/>
        <v>1723</v>
      </c>
      <c r="BE78" s="11">
        <f t="shared" si="83"/>
        <v>459</v>
      </c>
      <c r="BF78" s="11">
        <f t="shared" si="83"/>
        <v>1344</v>
      </c>
      <c r="BG78" s="11">
        <f t="shared" si="83"/>
        <v>754</v>
      </c>
      <c r="BH78" s="11">
        <f t="shared" si="83"/>
        <v>790</v>
      </c>
    </row>
    <row r="79" spans="1:60" ht="13.5" customHeight="1">
      <c r="A79" s="38">
        <v>44990</v>
      </c>
      <c r="B79" s="39" t="s">
        <v>65</v>
      </c>
      <c r="C79" s="40"/>
      <c r="D79" s="41" t="s">
        <v>35</v>
      </c>
      <c r="E79" s="42">
        <f t="shared" si="0"/>
        <v>1136</v>
      </c>
      <c r="F79" s="43">
        <v>2</v>
      </c>
      <c r="G79" s="43">
        <v>11</v>
      </c>
      <c r="H79" s="44">
        <f t="shared" si="1"/>
        <v>17</v>
      </c>
      <c r="I79" s="40"/>
      <c r="J79" s="45" t="s">
        <v>40</v>
      </c>
      <c r="K79" s="42">
        <f t="shared" si="2"/>
        <v>946</v>
      </c>
      <c r="L79" s="52">
        <v>0</v>
      </c>
      <c r="M79" s="52">
        <v>8</v>
      </c>
      <c r="N79" s="53">
        <f t="shared" si="56"/>
        <v>8</v>
      </c>
      <c r="O79" s="40"/>
      <c r="P79" s="39" t="s">
        <v>66</v>
      </c>
      <c r="Q79" s="40"/>
      <c r="R79">
        <f>MIN(Rules!$E$2,(MAX(H79/N79,N79/H79)))</f>
        <v>2</v>
      </c>
      <c r="S79">
        <f>VLOOKUP(B79,Rules!A:B,2,FALSE)</f>
        <v>45</v>
      </c>
      <c r="T79" s="40"/>
      <c r="U79" s="47">
        <f>1/(10^(-1*(E79+(IF(P79="Y",Rules!$I$2,0))-K79)/Rules!$E$12)+1)</f>
        <v>0.82717801696313953</v>
      </c>
      <c r="V79">
        <f t="shared" si="4"/>
        <v>16</v>
      </c>
      <c r="W79">
        <f t="shared" si="5"/>
        <v>-16</v>
      </c>
      <c r="Z79" s="48"/>
      <c r="AA79" s="11">
        <f t="shared" ref="AA79:BH79" si="84">IF($D79=AA$1,$E79+$V79,(IF($J79=AA$1,$K79+$W79,AA78)))</f>
        <v>918</v>
      </c>
      <c r="AB79" s="11">
        <f t="shared" si="84"/>
        <v>1713</v>
      </c>
      <c r="AC79" s="11">
        <f t="shared" si="84"/>
        <v>732</v>
      </c>
      <c r="AD79" s="11">
        <f t="shared" si="84"/>
        <v>1495</v>
      </c>
      <c r="AE79" s="11">
        <f t="shared" si="84"/>
        <v>1278</v>
      </c>
      <c r="AF79" s="11">
        <f t="shared" si="84"/>
        <v>1477</v>
      </c>
      <c r="AG79" s="11">
        <f t="shared" si="84"/>
        <v>1772</v>
      </c>
      <c r="AH79" s="11">
        <f t="shared" si="84"/>
        <v>1622</v>
      </c>
      <c r="AI79" s="11">
        <f t="shared" si="84"/>
        <v>1176</v>
      </c>
      <c r="AJ79" s="11">
        <f t="shared" si="84"/>
        <v>1907</v>
      </c>
      <c r="AK79" s="11">
        <f t="shared" si="84"/>
        <v>1152</v>
      </c>
      <c r="AL79" s="11">
        <f t="shared" si="84"/>
        <v>1809</v>
      </c>
      <c r="AM79" s="11">
        <f t="shared" si="84"/>
        <v>2040</v>
      </c>
      <c r="AN79" s="11">
        <f t="shared" si="84"/>
        <v>1430</v>
      </c>
      <c r="AO79" s="11">
        <f t="shared" si="84"/>
        <v>212</v>
      </c>
      <c r="AP79" s="11">
        <f t="shared" si="84"/>
        <v>984</v>
      </c>
      <c r="AQ79" s="11">
        <f t="shared" si="84"/>
        <v>901</v>
      </c>
      <c r="AR79" s="11">
        <f t="shared" si="84"/>
        <v>1100</v>
      </c>
      <c r="AS79" s="11">
        <f t="shared" si="84"/>
        <v>405</v>
      </c>
      <c r="AT79" s="11">
        <f t="shared" si="84"/>
        <v>924</v>
      </c>
      <c r="AU79" s="11">
        <f t="shared" si="84"/>
        <v>1175</v>
      </c>
      <c r="AV79" s="11">
        <f t="shared" si="84"/>
        <v>1888</v>
      </c>
      <c r="AW79" s="11">
        <f t="shared" si="84"/>
        <v>1385</v>
      </c>
      <c r="AX79" s="11">
        <f t="shared" si="84"/>
        <v>1614</v>
      </c>
      <c r="AY79" s="11">
        <f t="shared" si="84"/>
        <v>246</v>
      </c>
      <c r="AZ79" s="11">
        <f t="shared" si="84"/>
        <v>1066</v>
      </c>
      <c r="BA79" s="11">
        <f t="shared" si="84"/>
        <v>1633</v>
      </c>
      <c r="BB79" s="11">
        <f t="shared" si="84"/>
        <v>866</v>
      </c>
      <c r="BC79" s="11">
        <f t="shared" si="84"/>
        <v>930</v>
      </c>
      <c r="BD79" s="11">
        <f t="shared" si="84"/>
        <v>1723</v>
      </c>
      <c r="BE79" s="11">
        <f t="shared" si="84"/>
        <v>459</v>
      </c>
      <c r="BF79" s="11">
        <f t="shared" si="84"/>
        <v>1344</v>
      </c>
      <c r="BG79" s="11">
        <f t="shared" si="84"/>
        <v>754</v>
      </c>
      <c r="BH79" s="11">
        <f t="shared" si="84"/>
        <v>790</v>
      </c>
    </row>
    <row r="80" spans="1:60" ht="13.5" customHeight="1">
      <c r="A80" s="38">
        <v>44990</v>
      </c>
      <c r="B80" s="39" t="s">
        <v>65</v>
      </c>
      <c r="C80" s="40"/>
      <c r="D80" s="41" t="s">
        <v>47</v>
      </c>
      <c r="E80" s="42">
        <f t="shared" si="0"/>
        <v>405</v>
      </c>
      <c r="F80" s="43">
        <v>0</v>
      </c>
      <c r="G80" s="43">
        <v>9</v>
      </c>
      <c r="H80" s="44">
        <f t="shared" si="1"/>
        <v>9</v>
      </c>
      <c r="I80" s="40"/>
      <c r="J80" s="45" t="s">
        <v>44</v>
      </c>
      <c r="K80" s="42">
        <f t="shared" si="2"/>
        <v>732</v>
      </c>
      <c r="L80" s="52">
        <v>0</v>
      </c>
      <c r="M80" s="52">
        <v>13</v>
      </c>
      <c r="N80" s="53">
        <f t="shared" si="56"/>
        <v>13</v>
      </c>
      <c r="O80" s="40"/>
      <c r="P80" s="39" t="s">
        <v>66</v>
      </c>
      <c r="Q80" s="40"/>
      <c r="R80">
        <f>MIN(Rules!$E$2,(MAX(H80/N80,N80/H80)))</f>
        <v>1.4444444444444444</v>
      </c>
      <c r="S80">
        <f>VLOOKUP(B80,Rules!A:B,2,FALSE)</f>
        <v>45</v>
      </c>
      <c r="T80" s="40"/>
      <c r="U80" s="47">
        <f>1/(10^(-1*(E80+(IF(P80="Y",Rules!$I$2,0))-K80)/Rules!$E$12)+1)</f>
        <v>0.30680156643559314</v>
      </c>
      <c r="V80">
        <f t="shared" si="4"/>
        <v>-20</v>
      </c>
      <c r="W80">
        <f t="shared" si="5"/>
        <v>20</v>
      </c>
      <c r="Z80" s="48"/>
      <c r="AA80" s="11">
        <f t="shared" ref="AA80:BH80" si="85">IF($D80=AA$1,$E80+$V80,(IF($J80=AA$1,$K80+$W80,AA79)))</f>
        <v>918</v>
      </c>
      <c r="AB80" s="11">
        <f t="shared" si="85"/>
        <v>1713</v>
      </c>
      <c r="AC80" s="11">
        <f t="shared" si="85"/>
        <v>752</v>
      </c>
      <c r="AD80" s="11">
        <f t="shared" si="85"/>
        <v>1495</v>
      </c>
      <c r="AE80" s="11">
        <f t="shared" si="85"/>
        <v>1278</v>
      </c>
      <c r="AF80" s="11">
        <f t="shared" si="85"/>
        <v>1477</v>
      </c>
      <c r="AG80" s="11">
        <f t="shared" si="85"/>
        <v>1772</v>
      </c>
      <c r="AH80" s="11">
        <f t="shared" si="85"/>
        <v>1622</v>
      </c>
      <c r="AI80" s="11">
        <f t="shared" si="85"/>
        <v>1176</v>
      </c>
      <c r="AJ80" s="11">
        <f t="shared" si="85"/>
        <v>1907</v>
      </c>
      <c r="AK80" s="11">
        <f t="shared" si="85"/>
        <v>1152</v>
      </c>
      <c r="AL80" s="11">
        <f t="shared" si="85"/>
        <v>1809</v>
      </c>
      <c r="AM80" s="11">
        <f t="shared" si="85"/>
        <v>2040</v>
      </c>
      <c r="AN80" s="11">
        <f t="shared" si="85"/>
        <v>1430</v>
      </c>
      <c r="AO80" s="11">
        <f t="shared" si="85"/>
        <v>212</v>
      </c>
      <c r="AP80" s="11">
        <f t="shared" si="85"/>
        <v>984</v>
      </c>
      <c r="AQ80" s="11">
        <f t="shared" si="85"/>
        <v>901</v>
      </c>
      <c r="AR80" s="11">
        <f t="shared" si="85"/>
        <v>1100</v>
      </c>
      <c r="AS80" s="11">
        <f t="shared" si="85"/>
        <v>385</v>
      </c>
      <c r="AT80" s="11">
        <f t="shared" si="85"/>
        <v>924</v>
      </c>
      <c r="AU80" s="11">
        <f t="shared" si="85"/>
        <v>1175</v>
      </c>
      <c r="AV80" s="11">
        <f t="shared" si="85"/>
        <v>1888</v>
      </c>
      <c r="AW80" s="11">
        <f t="shared" si="85"/>
        <v>1385</v>
      </c>
      <c r="AX80" s="11">
        <f t="shared" si="85"/>
        <v>1614</v>
      </c>
      <c r="AY80" s="11">
        <f t="shared" si="85"/>
        <v>246</v>
      </c>
      <c r="AZ80" s="11">
        <f t="shared" si="85"/>
        <v>1066</v>
      </c>
      <c r="BA80" s="11">
        <f t="shared" si="85"/>
        <v>1633</v>
      </c>
      <c r="BB80" s="11">
        <f t="shared" si="85"/>
        <v>866</v>
      </c>
      <c r="BC80" s="11">
        <f t="shared" si="85"/>
        <v>930</v>
      </c>
      <c r="BD80" s="11">
        <f t="shared" si="85"/>
        <v>1723</v>
      </c>
      <c r="BE80" s="11">
        <f t="shared" si="85"/>
        <v>459</v>
      </c>
      <c r="BF80" s="11">
        <f t="shared" si="85"/>
        <v>1344</v>
      </c>
      <c r="BG80" s="11">
        <f t="shared" si="85"/>
        <v>754</v>
      </c>
      <c r="BH80" s="11">
        <f t="shared" si="85"/>
        <v>790</v>
      </c>
    </row>
    <row r="81" spans="1:60" ht="13.5" customHeight="1">
      <c r="A81" s="38">
        <v>44990</v>
      </c>
      <c r="B81" s="39" t="s">
        <v>65</v>
      </c>
      <c r="C81" s="40"/>
      <c r="D81" s="41" t="s">
        <v>41</v>
      </c>
      <c r="E81" s="42">
        <f t="shared" si="0"/>
        <v>790</v>
      </c>
      <c r="F81" s="43">
        <v>0</v>
      </c>
      <c r="G81" s="43">
        <v>15</v>
      </c>
      <c r="H81" s="44">
        <f t="shared" si="1"/>
        <v>15</v>
      </c>
      <c r="I81" s="40"/>
      <c r="J81" s="45" t="s">
        <v>45</v>
      </c>
      <c r="K81" s="42">
        <f t="shared" si="2"/>
        <v>901</v>
      </c>
      <c r="L81" s="52">
        <v>1</v>
      </c>
      <c r="M81" s="52">
        <v>9</v>
      </c>
      <c r="N81" s="53">
        <f t="shared" si="56"/>
        <v>12</v>
      </c>
      <c r="O81" s="40"/>
      <c r="P81" s="39" t="s">
        <v>66</v>
      </c>
      <c r="Q81" s="40"/>
      <c r="R81">
        <f>MIN(Rules!$E$2,(MAX(H81/N81,N81/H81)))</f>
        <v>1.25</v>
      </c>
      <c r="S81">
        <f>VLOOKUP(B81,Rules!A:B,2,FALSE)</f>
        <v>45</v>
      </c>
      <c r="T81" s="40"/>
      <c r="U81" s="47">
        <f>1/(10^(-1*(E81+(IF(P81="Y",Rules!$I$2,0))-K81)/Rules!$E$12)+1)</f>
        <v>0.54478010227046858</v>
      </c>
      <c r="V81">
        <f t="shared" si="4"/>
        <v>26</v>
      </c>
      <c r="W81">
        <f t="shared" si="5"/>
        <v>-26</v>
      </c>
      <c r="Z81" s="48"/>
      <c r="AA81" s="11">
        <f t="shared" ref="AA81:BH81" si="86">IF($D81=AA$1,$E81+$V81,(IF($J81=AA$1,$K81+$W81,AA80)))</f>
        <v>918</v>
      </c>
      <c r="AB81" s="11">
        <f t="shared" si="86"/>
        <v>1713</v>
      </c>
      <c r="AC81" s="11">
        <f t="shared" si="86"/>
        <v>752</v>
      </c>
      <c r="AD81" s="11">
        <f t="shared" si="86"/>
        <v>1495</v>
      </c>
      <c r="AE81" s="11">
        <f t="shared" si="86"/>
        <v>1278</v>
      </c>
      <c r="AF81" s="11">
        <f t="shared" si="86"/>
        <v>1477</v>
      </c>
      <c r="AG81" s="11">
        <f t="shared" si="86"/>
        <v>1772</v>
      </c>
      <c r="AH81" s="11">
        <f t="shared" si="86"/>
        <v>1622</v>
      </c>
      <c r="AI81" s="11">
        <f t="shared" si="86"/>
        <v>1176</v>
      </c>
      <c r="AJ81" s="11">
        <f t="shared" si="86"/>
        <v>1907</v>
      </c>
      <c r="AK81" s="11">
        <f t="shared" si="86"/>
        <v>1152</v>
      </c>
      <c r="AL81" s="11">
        <f t="shared" si="86"/>
        <v>1809</v>
      </c>
      <c r="AM81" s="11">
        <f t="shared" si="86"/>
        <v>2040</v>
      </c>
      <c r="AN81" s="11">
        <f t="shared" si="86"/>
        <v>1430</v>
      </c>
      <c r="AO81" s="11">
        <f t="shared" si="86"/>
        <v>212</v>
      </c>
      <c r="AP81" s="11">
        <f t="shared" si="86"/>
        <v>984</v>
      </c>
      <c r="AQ81" s="11">
        <f t="shared" si="86"/>
        <v>875</v>
      </c>
      <c r="AR81" s="11">
        <f t="shared" si="86"/>
        <v>1100</v>
      </c>
      <c r="AS81" s="11">
        <f t="shared" si="86"/>
        <v>385</v>
      </c>
      <c r="AT81" s="11">
        <f t="shared" si="86"/>
        <v>924</v>
      </c>
      <c r="AU81" s="11">
        <f t="shared" si="86"/>
        <v>1175</v>
      </c>
      <c r="AV81" s="11">
        <f t="shared" si="86"/>
        <v>1888</v>
      </c>
      <c r="AW81" s="11">
        <f t="shared" si="86"/>
        <v>1385</v>
      </c>
      <c r="AX81" s="11">
        <f t="shared" si="86"/>
        <v>1614</v>
      </c>
      <c r="AY81" s="11">
        <f t="shared" si="86"/>
        <v>246</v>
      </c>
      <c r="AZ81" s="11">
        <f t="shared" si="86"/>
        <v>1066</v>
      </c>
      <c r="BA81" s="11">
        <f t="shared" si="86"/>
        <v>1633</v>
      </c>
      <c r="BB81" s="11">
        <f t="shared" si="86"/>
        <v>866</v>
      </c>
      <c r="BC81" s="11">
        <f t="shared" si="86"/>
        <v>930</v>
      </c>
      <c r="BD81" s="11">
        <f t="shared" si="86"/>
        <v>1723</v>
      </c>
      <c r="BE81" s="11">
        <f t="shared" si="86"/>
        <v>459</v>
      </c>
      <c r="BF81" s="11">
        <f t="shared" si="86"/>
        <v>1344</v>
      </c>
      <c r="BG81" s="11">
        <f t="shared" si="86"/>
        <v>754</v>
      </c>
      <c r="BH81" s="11">
        <f t="shared" si="86"/>
        <v>816</v>
      </c>
    </row>
    <row r="82" spans="1:60" ht="13.5" customHeight="1">
      <c r="A82" s="38">
        <v>44990</v>
      </c>
      <c r="B82" s="39" t="s">
        <v>65</v>
      </c>
      <c r="C82" s="40"/>
      <c r="D82" s="41" t="s">
        <v>37</v>
      </c>
      <c r="E82" s="42">
        <f t="shared" si="0"/>
        <v>866</v>
      </c>
      <c r="F82" s="43">
        <v>1</v>
      </c>
      <c r="G82" s="43">
        <v>20</v>
      </c>
      <c r="H82" s="44">
        <f t="shared" si="1"/>
        <v>23</v>
      </c>
      <c r="I82" s="40"/>
      <c r="J82" s="45" t="s">
        <v>42</v>
      </c>
      <c r="K82" s="42">
        <f t="shared" si="2"/>
        <v>754</v>
      </c>
      <c r="L82" s="52">
        <v>3</v>
      </c>
      <c r="M82" s="52">
        <v>8</v>
      </c>
      <c r="N82" s="53">
        <f t="shared" si="56"/>
        <v>17</v>
      </c>
      <c r="O82" s="40"/>
      <c r="P82" s="39" t="s">
        <v>66</v>
      </c>
      <c r="Q82" s="40"/>
      <c r="R82">
        <f>MIN(Rules!$E$2,(MAX(H82/N82,N82/H82)))</f>
        <v>1.3529411764705883</v>
      </c>
      <c r="S82">
        <f>VLOOKUP(B82,Rules!A:B,2,FALSE)</f>
        <v>45</v>
      </c>
      <c r="T82" s="40"/>
      <c r="U82" s="47">
        <f>1/(10^(-1*(E82+(IF(P82="Y",Rules!$I$2,0))-K82)/Rules!$E$12)+1)</f>
        <v>0.76968875555560101</v>
      </c>
      <c r="V82">
        <f t="shared" si="4"/>
        <v>14</v>
      </c>
      <c r="W82">
        <f t="shared" si="5"/>
        <v>-14</v>
      </c>
      <c r="Z82" s="48"/>
      <c r="AA82" s="11">
        <f t="shared" ref="AA82:BH82" si="87">IF($D82=AA$1,$E82+$V82,(IF($J82=AA$1,$K82+$W82,AA81)))</f>
        <v>918</v>
      </c>
      <c r="AB82" s="11">
        <f t="shared" si="87"/>
        <v>1713</v>
      </c>
      <c r="AC82" s="11">
        <f t="shared" si="87"/>
        <v>752</v>
      </c>
      <c r="AD82" s="11">
        <f t="shared" si="87"/>
        <v>1495</v>
      </c>
      <c r="AE82" s="11">
        <f t="shared" si="87"/>
        <v>1278</v>
      </c>
      <c r="AF82" s="11">
        <f t="shared" si="87"/>
        <v>1477</v>
      </c>
      <c r="AG82" s="11">
        <f t="shared" si="87"/>
        <v>1772</v>
      </c>
      <c r="AH82" s="11">
        <f t="shared" si="87"/>
        <v>1622</v>
      </c>
      <c r="AI82" s="11">
        <f t="shared" si="87"/>
        <v>1176</v>
      </c>
      <c r="AJ82" s="11">
        <f t="shared" si="87"/>
        <v>1907</v>
      </c>
      <c r="AK82" s="11">
        <f t="shared" si="87"/>
        <v>1152</v>
      </c>
      <c r="AL82" s="11">
        <f t="shared" si="87"/>
        <v>1809</v>
      </c>
      <c r="AM82" s="11">
        <f t="shared" si="87"/>
        <v>2040</v>
      </c>
      <c r="AN82" s="11">
        <f t="shared" si="87"/>
        <v>1430</v>
      </c>
      <c r="AO82" s="11">
        <f t="shared" si="87"/>
        <v>212</v>
      </c>
      <c r="AP82" s="11">
        <f t="shared" si="87"/>
        <v>984</v>
      </c>
      <c r="AQ82" s="11">
        <f t="shared" si="87"/>
        <v>875</v>
      </c>
      <c r="AR82" s="11">
        <f t="shared" si="87"/>
        <v>1100</v>
      </c>
      <c r="AS82" s="11">
        <f t="shared" si="87"/>
        <v>385</v>
      </c>
      <c r="AT82" s="11">
        <f t="shared" si="87"/>
        <v>924</v>
      </c>
      <c r="AU82" s="11">
        <f t="shared" si="87"/>
        <v>1175</v>
      </c>
      <c r="AV82" s="11">
        <f t="shared" si="87"/>
        <v>1888</v>
      </c>
      <c r="AW82" s="11">
        <f t="shared" si="87"/>
        <v>1385</v>
      </c>
      <c r="AX82" s="11">
        <f t="shared" si="87"/>
        <v>1614</v>
      </c>
      <c r="AY82" s="11">
        <f t="shared" si="87"/>
        <v>246</v>
      </c>
      <c r="AZ82" s="11">
        <f t="shared" si="87"/>
        <v>1066</v>
      </c>
      <c r="BA82" s="11">
        <f t="shared" si="87"/>
        <v>1633</v>
      </c>
      <c r="BB82" s="11">
        <f t="shared" si="87"/>
        <v>880</v>
      </c>
      <c r="BC82" s="11">
        <f t="shared" si="87"/>
        <v>930</v>
      </c>
      <c r="BD82" s="11">
        <f t="shared" si="87"/>
        <v>1723</v>
      </c>
      <c r="BE82" s="11">
        <f t="shared" si="87"/>
        <v>459</v>
      </c>
      <c r="BF82" s="11">
        <f t="shared" si="87"/>
        <v>1344</v>
      </c>
      <c r="BG82" s="11">
        <f t="shared" si="87"/>
        <v>740</v>
      </c>
      <c r="BH82" s="11">
        <f t="shared" si="87"/>
        <v>816</v>
      </c>
    </row>
    <row r="83" spans="1:60" ht="13.5" customHeight="1">
      <c r="A83" s="38">
        <v>45003</v>
      </c>
      <c r="B83" s="39" t="s">
        <v>65</v>
      </c>
      <c r="C83" s="40"/>
      <c r="D83" s="41" t="s">
        <v>16</v>
      </c>
      <c r="E83" s="42">
        <f t="shared" si="0"/>
        <v>2040</v>
      </c>
      <c r="F83" s="43">
        <v>1</v>
      </c>
      <c r="G83" s="43">
        <v>12</v>
      </c>
      <c r="H83" s="44">
        <f t="shared" si="1"/>
        <v>15</v>
      </c>
      <c r="I83" s="40"/>
      <c r="J83" s="45" t="s">
        <v>24</v>
      </c>
      <c r="K83" s="42">
        <f t="shared" si="2"/>
        <v>1633</v>
      </c>
      <c r="L83" s="52">
        <v>0</v>
      </c>
      <c r="M83" s="52">
        <v>12</v>
      </c>
      <c r="N83" s="53">
        <f t="shared" si="56"/>
        <v>12</v>
      </c>
      <c r="O83" s="40"/>
      <c r="P83" s="39" t="s">
        <v>66</v>
      </c>
      <c r="Q83" s="40"/>
      <c r="R83">
        <f>MIN(Rules!$E$2,(MAX(H83/N83,N83/H83)))</f>
        <v>1.25</v>
      </c>
      <c r="S83">
        <f>VLOOKUP(B83,Rules!A:B,2,FALSE)</f>
        <v>45</v>
      </c>
      <c r="T83" s="40"/>
      <c r="U83" s="47">
        <f>1/(10^(-1*(E83+(IF(P83="Y",Rules!$I$2,0))-K83)/Rules!$E$12)+1)</f>
        <v>0.92858007946404442</v>
      </c>
      <c r="V83">
        <f t="shared" si="4"/>
        <v>4</v>
      </c>
      <c r="W83">
        <f t="shared" si="5"/>
        <v>-4</v>
      </c>
      <c r="Z83" s="48"/>
      <c r="AA83" s="11">
        <f t="shared" ref="AA83:BH83" si="88">IF($D83=AA$1,$E83+$V83,(IF($J83=AA$1,$K83+$W83,AA82)))</f>
        <v>918</v>
      </c>
      <c r="AB83" s="11">
        <f t="shared" si="88"/>
        <v>1713</v>
      </c>
      <c r="AC83" s="11">
        <f t="shared" si="88"/>
        <v>752</v>
      </c>
      <c r="AD83" s="11">
        <f t="shared" si="88"/>
        <v>1495</v>
      </c>
      <c r="AE83" s="11">
        <f t="shared" si="88"/>
        <v>1278</v>
      </c>
      <c r="AF83" s="11">
        <f t="shared" si="88"/>
        <v>1477</v>
      </c>
      <c r="AG83" s="11">
        <f t="shared" si="88"/>
        <v>1772</v>
      </c>
      <c r="AH83" s="11">
        <f t="shared" si="88"/>
        <v>1622</v>
      </c>
      <c r="AI83" s="11">
        <f t="shared" si="88"/>
        <v>1176</v>
      </c>
      <c r="AJ83" s="11">
        <f t="shared" si="88"/>
        <v>1907</v>
      </c>
      <c r="AK83" s="11">
        <f t="shared" si="88"/>
        <v>1152</v>
      </c>
      <c r="AL83" s="11">
        <f t="shared" si="88"/>
        <v>1809</v>
      </c>
      <c r="AM83" s="11">
        <f t="shared" si="88"/>
        <v>2044</v>
      </c>
      <c r="AN83" s="11">
        <f t="shared" si="88"/>
        <v>1430</v>
      </c>
      <c r="AO83" s="11">
        <f t="shared" si="88"/>
        <v>212</v>
      </c>
      <c r="AP83" s="11">
        <f t="shared" si="88"/>
        <v>984</v>
      </c>
      <c r="AQ83" s="11">
        <f t="shared" si="88"/>
        <v>875</v>
      </c>
      <c r="AR83" s="11">
        <f t="shared" si="88"/>
        <v>1100</v>
      </c>
      <c r="AS83" s="11">
        <f t="shared" si="88"/>
        <v>385</v>
      </c>
      <c r="AT83" s="11">
        <f t="shared" si="88"/>
        <v>924</v>
      </c>
      <c r="AU83" s="11">
        <f t="shared" si="88"/>
        <v>1175</v>
      </c>
      <c r="AV83" s="11">
        <f t="shared" si="88"/>
        <v>1888</v>
      </c>
      <c r="AW83" s="11">
        <f t="shared" si="88"/>
        <v>1385</v>
      </c>
      <c r="AX83" s="11">
        <f t="shared" si="88"/>
        <v>1614</v>
      </c>
      <c r="AY83" s="11">
        <f t="shared" si="88"/>
        <v>246</v>
      </c>
      <c r="AZ83" s="11">
        <f t="shared" si="88"/>
        <v>1066</v>
      </c>
      <c r="BA83" s="11">
        <f t="shared" si="88"/>
        <v>1629</v>
      </c>
      <c r="BB83" s="11">
        <f t="shared" si="88"/>
        <v>880</v>
      </c>
      <c r="BC83" s="11">
        <f t="shared" si="88"/>
        <v>930</v>
      </c>
      <c r="BD83" s="11">
        <f t="shared" si="88"/>
        <v>1723</v>
      </c>
      <c r="BE83" s="11">
        <f t="shared" si="88"/>
        <v>459</v>
      </c>
      <c r="BF83" s="11">
        <f t="shared" si="88"/>
        <v>1344</v>
      </c>
      <c r="BG83" s="11">
        <f t="shared" si="88"/>
        <v>740</v>
      </c>
      <c r="BH83" s="11">
        <f t="shared" si="88"/>
        <v>816</v>
      </c>
    </row>
    <row r="84" spans="1:60" ht="13.5" customHeight="1">
      <c r="A84" s="38">
        <v>45003</v>
      </c>
      <c r="B84" s="39" t="s">
        <v>65</v>
      </c>
      <c r="C84" s="40"/>
      <c r="D84" s="41" t="s">
        <v>20</v>
      </c>
      <c r="E84" s="42">
        <f t="shared" si="0"/>
        <v>1713</v>
      </c>
      <c r="F84" s="43">
        <v>1</v>
      </c>
      <c r="G84" s="43">
        <v>6</v>
      </c>
      <c r="H84" s="44">
        <f t="shared" si="1"/>
        <v>9</v>
      </c>
      <c r="I84" s="40"/>
      <c r="J84" s="45" t="s">
        <v>21</v>
      </c>
      <c r="K84" s="42">
        <f t="shared" si="2"/>
        <v>1809</v>
      </c>
      <c r="L84" s="52">
        <v>1</v>
      </c>
      <c r="M84" s="52">
        <v>8</v>
      </c>
      <c r="N84" s="53">
        <f t="shared" si="56"/>
        <v>11</v>
      </c>
      <c r="O84" s="40"/>
      <c r="P84" s="39" t="s">
        <v>66</v>
      </c>
      <c r="Q84" s="40"/>
      <c r="R84">
        <f>MIN(Rules!$E$2,(MAX(H84/N84,N84/H84)))</f>
        <v>1.2222222222222223</v>
      </c>
      <c r="S84">
        <f>VLOOKUP(B84,Rules!A:B,2,FALSE)</f>
        <v>45</v>
      </c>
      <c r="T84" s="40"/>
      <c r="U84" s="47">
        <f>1/(10^(-1*(E84+(IF(P84="Y",Rules!$I$2,0))-K84)/Rules!$E$12)+1)</f>
        <v>0.56185137788572781</v>
      </c>
      <c r="V84">
        <f t="shared" si="4"/>
        <v>-31</v>
      </c>
      <c r="W84">
        <f t="shared" si="5"/>
        <v>31</v>
      </c>
      <c r="Z84" s="48"/>
      <c r="AA84" s="11">
        <f t="shared" ref="AA84:BH84" si="89">IF($D84=AA$1,$E84+$V84,(IF($J84=AA$1,$K84+$W84,AA83)))</f>
        <v>918</v>
      </c>
      <c r="AB84" s="11">
        <f t="shared" si="89"/>
        <v>1682</v>
      </c>
      <c r="AC84" s="11">
        <f t="shared" si="89"/>
        <v>752</v>
      </c>
      <c r="AD84" s="11">
        <f t="shared" si="89"/>
        <v>1495</v>
      </c>
      <c r="AE84" s="11">
        <f t="shared" si="89"/>
        <v>1278</v>
      </c>
      <c r="AF84" s="11">
        <f t="shared" si="89"/>
        <v>1477</v>
      </c>
      <c r="AG84" s="11">
        <f t="shared" si="89"/>
        <v>1772</v>
      </c>
      <c r="AH84" s="11">
        <f t="shared" si="89"/>
        <v>1622</v>
      </c>
      <c r="AI84" s="11">
        <f t="shared" si="89"/>
        <v>1176</v>
      </c>
      <c r="AJ84" s="11">
        <f t="shared" si="89"/>
        <v>1907</v>
      </c>
      <c r="AK84" s="11">
        <f t="shared" si="89"/>
        <v>1152</v>
      </c>
      <c r="AL84" s="11">
        <f t="shared" si="89"/>
        <v>1840</v>
      </c>
      <c r="AM84" s="11">
        <f t="shared" si="89"/>
        <v>2044</v>
      </c>
      <c r="AN84" s="11">
        <f t="shared" si="89"/>
        <v>1430</v>
      </c>
      <c r="AO84" s="11">
        <f t="shared" si="89"/>
        <v>212</v>
      </c>
      <c r="AP84" s="11">
        <f t="shared" si="89"/>
        <v>984</v>
      </c>
      <c r="AQ84" s="11">
        <f t="shared" si="89"/>
        <v>875</v>
      </c>
      <c r="AR84" s="11">
        <f t="shared" si="89"/>
        <v>1100</v>
      </c>
      <c r="AS84" s="11">
        <f t="shared" si="89"/>
        <v>385</v>
      </c>
      <c r="AT84" s="11">
        <f t="shared" si="89"/>
        <v>924</v>
      </c>
      <c r="AU84" s="11">
        <f t="shared" si="89"/>
        <v>1175</v>
      </c>
      <c r="AV84" s="11">
        <f t="shared" si="89"/>
        <v>1888</v>
      </c>
      <c r="AW84" s="11">
        <f t="shared" si="89"/>
        <v>1385</v>
      </c>
      <c r="AX84" s="11">
        <f t="shared" si="89"/>
        <v>1614</v>
      </c>
      <c r="AY84" s="11">
        <f t="shared" si="89"/>
        <v>246</v>
      </c>
      <c r="AZ84" s="11">
        <f t="shared" si="89"/>
        <v>1066</v>
      </c>
      <c r="BA84" s="11">
        <f t="shared" si="89"/>
        <v>1629</v>
      </c>
      <c r="BB84" s="11">
        <f t="shared" si="89"/>
        <v>880</v>
      </c>
      <c r="BC84" s="11">
        <f t="shared" si="89"/>
        <v>930</v>
      </c>
      <c r="BD84" s="11">
        <f t="shared" si="89"/>
        <v>1723</v>
      </c>
      <c r="BE84" s="11">
        <f t="shared" si="89"/>
        <v>459</v>
      </c>
      <c r="BF84" s="11">
        <f t="shared" si="89"/>
        <v>1344</v>
      </c>
      <c r="BG84" s="11">
        <f t="shared" si="89"/>
        <v>740</v>
      </c>
      <c r="BH84" s="11">
        <f t="shared" si="89"/>
        <v>816</v>
      </c>
    </row>
    <row r="85" spans="1:60" ht="13.5" customHeight="1">
      <c r="A85" s="38">
        <v>45003</v>
      </c>
      <c r="B85" s="39" t="s">
        <v>65</v>
      </c>
      <c r="C85" s="40"/>
      <c r="D85" s="41" t="s">
        <v>27</v>
      </c>
      <c r="E85" s="42">
        <f t="shared" si="0"/>
        <v>1385</v>
      </c>
      <c r="F85" s="43">
        <v>1</v>
      </c>
      <c r="G85" s="43">
        <v>11</v>
      </c>
      <c r="H85" s="44">
        <f t="shared" si="1"/>
        <v>14</v>
      </c>
      <c r="I85" s="40"/>
      <c r="J85" s="45" t="s">
        <v>17</v>
      </c>
      <c r="K85" s="42">
        <f t="shared" si="2"/>
        <v>1907</v>
      </c>
      <c r="L85" s="52">
        <v>2</v>
      </c>
      <c r="M85" s="52">
        <v>19</v>
      </c>
      <c r="N85" s="53">
        <f t="shared" si="56"/>
        <v>25</v>
      </c>
      <c r="O85" s="40"/>
      <c r="P85" s="39" t="s">
        <v>66</v>
      </c>
      <c r="Q85" s="40"/>
      <c r="R85">
        <f>MIN(Rules!$E$2,(MAX(H85/N85,N85/H85)))</f>
        <v>1.7857142857142858</v>
      </c>
      <c r="S85">
        <f>VLOOKUP(B85,Rules!A:B,2,FALSE)</f>
        <v>45</v>
      </c>
      <c r="T85" s="40"/>
      <c r="U85" s="47">
        <f>1/(10^(-1*(E85+(IF(P85="Y",Rules!$I$2,0))-K85)/Rules!$E$12)+1)</f>
        <v>0.15275904691881467</v>
      </c>
      <c r="V85">
        <f t="shared" si="4"/>
        <v>-12</v>
      </c>
      <c r="W85">
        <f t="shared" si="5"/>
        <v>12</v>
      </c>
      <c r="Z85" s="48"/>
      <c r="AA85" s="11">
        <f t="shared" ref="AA85:BH85" si="90">IF($D85=AA$1,$E85+$V85,(IF($J85=AA$1,$K85+$W85,AA84)))</f>
        <v>918</v>
      </c>
      <c r="AB85" s="11">
        <f t="shared" si="90"/>
        <v>1682</v>
      </c>
      <c r="AC85" s="11">
        <f t="shared" si="90"/>
        <v>752</v>
      </c>
      <c r="AD85" s="11">
        <f t="shared" si="90"/>
        <v>1495</v>
      </c>
      <c r="AE85" s="11">
        <f t="shared" si="90"/>
        <v>1278</v>
      </c>
      <c r="AF85" s="11">
        <f t="shared" si="90"/>
        <v>1477</v>
      </c>
      <c r="AG85" s="11">
        <f t="shared" si="90"/>
        <v>1772</v>
      </c>
      <c r="AH85" s="11">
        <f t="shared" si="90"/>
        <v>1622</v>
      </c>
      <c r="AI85" s="11">
        <f t="shared" si="90"/>
        <v>1176</v>
      </c>
      <c r="AJ85" s="11">
        <f t="shared" si="90"/>
        <v>1919</v>
      </c>
      <c r="AK85" s="11">
        <f t="shared" si="90"/>
        <v>1152</v>
      </c>
      <c r="AL85" s="11">
        <f t="shared" si="90"/>
        <v>1840</v>
      </c>
      <c r="AM85" s="11">
        <f t="shared" si="90"/>
        <v>2044</v>
      </c>
      <c r="AN85" s="11">
        <f t="shared" si="90"/>
        <v>1430</v>
      </c>
      <c r="AO85" s="11">
        <f t="shared" si="90"/>
        <v>212</v>
      </c>
      <c r="AP85" s="11">
        <f t="shared" si="90"/>
        <v>984</v>
      </c>
      <c r="AQ85" s="11">
        <f t="shared" si="90"/>
        <v>875</v>
      </c>
      <c r="AR85" s="11">
        <f t="shared" si="90"/>
        <v>1100</v>
      </c>
      <c r="AS85" s="11">
        <f t="shared" si="90"/>
        <v>385</v>
      </c>
      <c r="AT85" s="11">
        <f t="shared" si="90"/>
        <v>924</v>
      </c>
      <c r="AU85" s="11">
        <f t="shared" si="90"/>
        <v>1175</v>
      </c>
      <c r="AV85" s="11">
        <f t="shared" si="90"/>
        <v>1888</v>
      </c>
      <c r="AW85" s="11">
        <f t="shared" si="90"/>
        <v>1373</v>
      </c>
      <c r="AX85" s="11">
        <f t="shared" si="90"/>
        <v>1614</v>
      </c>
      <c r="AY85" s="11">
        <f t="shared" si="90"/>
        <v>246</v>
      </c>
      <c r="AZ85" s="11">
        <f t="shared" si="90"/>
        <v>1066</v>
      </c>
      <c r="BA85" s="11">
        <f t="shared" si="90"/>
        <v>1629</v>
      </c>
      <c r="BB85" s="11">
        <f t="shared" si="90"/>
        <v>880</v>
      </c>
      <c r="BC85" s="11">
        <f t="shared" si="90"/>
        <v>930</v>
      </c>
      <c r="BD85" s="11">
        <f t="shared" si="90"/>
        <v>1723</v>
      </c>
      <c r="BE85" s="11">
        <f t="shared" si="90"/>
        <v>459</v>
      </c>
      <c r="BF85" s="11">
        <f t="shared" si="90"/>
        <v>1344</v>
      </c>
      <c r="BG85" s="11">
        <f t="shared" si="90"/>
        <v>740</v>
      </c>
      <c r="BH85" s="11">
        <f t="shared" si="90"/>
        <v>816</v>
      </c>
    </row>
    <row r="86" spans="1:60" ht="13.5" customHeight="1">
      <c r="A86" s="38">
        <v>45003</v>
      </c>
      <c r="B86" s="39" t="s">
        <v>65</v>
      </c>
      <c r="C86" s="40"/>
      <c r="D86" s="41" t="s">
        <v>30</v>
      </c>
      <c r="E86" s="42">
        <f t="shared" si="0"/>
        <v>1176</v>
      </c>
      <c r="F86" s="43">
        <v>1</v>
      </c>
      <c r="G86" s="43">
        <v>19</v>
      </c>
      <c r="H86" s="44">
        <f t="shared" si="1"/>
        <v>22</v>
      </c>
      <c r="I86" s="40"/>
      <c r="J86" s="45" t="s">
        <v>43</v>
      </c>
      <c r="K86" s="42">
        <f t="shared" si="2"/>
        <v>924</v>
      </c>
      <c r="L86" s="52">
        <v>1</v>
      </c>
      <c r="M86" s="52">
        <v>14</v>
      </c>
      <c r="N86" s="53">
        <f t="shared" si="56"/>
        <v>17</v>
      </c>
      <c r="O86" s="40"/>
      <c r="P86" s="39" t="s">
        <v>66</v>
      </c>
      <c r="Q86" s="40"/>
      <c r="R86">
        <f>MIN(Rules!$E$2,(MAX(H86/N86,N86/H86)))</f>
        <v>1.2941176470588236</v>
      </c>
      <c r="S86">
        <f>VLOOKUP(B86,Rules!A:B,2,FALSE)</f>
        <v>45</v>
      </c>
      <c r="T86" s="40"/>
      <c r="U86" s="47">
        <f>1/(10^(-1*(E86+(IF(P86="Y",Rules!$I$2,0))-K86)/Rules!$E$12)+1)</f>
        <v>0.86427713366555892</v>
      </c>
      <c r="V86">
        <f t="shared" si="4"/>
        <v>8</v>
      </c>
      <c r="W86">
        <f t="shared" si="5"/>
        <v>-8</v>
      </c>
      <c r="Z86" s="48"/>
      <c r="AA86" s="11">
        <f t="shared" ref="AA86:BH86" si="91">IF($D86=AA$1,$E86+$V86,(IF($J86=AA$1,$K86+$W86,AA85)))</f>
        <v>918</v>
      </c>
      <c r="AB86" s="11">
        <f t="shared" si="91"/>
        <v>1682</v>
      </c>
      <c r="AC86" s="11">
        <f t="shared" si="91"/>
        <v>752</v>
      </c>
      <c r="AD86" s="11">
        <f t="shared" si="91"/>
        <v>1495</v>
      </c>
      <c r="AE86" s="11">
        <f t="shared" si="91"/>
        <v>1278</v>
      </c>
      <c r="AF86" s="11">
        <f t="shared" si="91"/>
        <v>1477</v>
      </c>
      <c r="AG86" s="11">
        <f t="shared" si="91"/>
        <v>1772</v>
      </c>
      <c r="AH86" s="11">
        <f t="shared" si="91"/>
        <v>1622</v>
      </c>
      <c r="AI86" s="11">
        <f t="shared" si="91"/>
        <v>1184</v>
      </c>
      <c r="AJ86" s="11">
        <f t="shared" si="91"/>
        <v>1919</v>
      </c>
      <c r="AK86" s="11">
        <f t="shared" si="91"/>
        <v>1152</v>
      </c>
      <c r="AL86" s="11">
        <f t="shared" si="91"/>
        <v>1840</v>
      </c>
      <c r="AM86" s="11">
        <f t="shared" si="91"/>
        <v>2044</v>
      </c>
      <c r="AN86" s="11">
        <f t="shared" si="91"/>
        <v>1430</v>
      </c>
      <c r="AO86" s="11">
        <f t="shared" si="91"/>
        <v>212</v>
      </c>
      <c r="AP86" s="11">
        <f t="shared" si="91"/>
        <v>984</v>
      </c>
      <c r="AQ86" s="11">
        <f t="shared" si="91"/>
        <v>875</v>
      </c>
      <c r="AR86" s="11">
        <f t="shared" si="91"/>
        <v>1100</v>
      </c>
      <c r="AS86" s="11">
        <f t="shared" si="91"/>
        <v>385</v>
      </c>
      <c r="AT86" s="11">
        <f t="shared" si="91"/>
        <v>916</v>
      </c>
      <c r="AU86" s="11">
        <f t="shared" si="91"/>
        <v>1175</v>
      </c>
      <c r="AV86" s="11">
        <f t="shared" si="91"/>
        <v>1888</v>
      </c>
      <c r="AW86" s="11">
        <f t="shared" si="91"/>
        <v>1373</v>
      </c>
      <c r="AX86" s="11">
        <f t="shared" si="91"/>
        <v>1614</v>
      </c>
      <c r="AY86" s="11">
        <f t="shared" si="91"/>
        <v>246</v>
      </c>
      <c r="AZ86" s="11">
        <f t="shared" si="91"/>
        <v>1066</v>
      </c>
      <c r="BA86" s="11">
        <f t="shared" si="91"/>
        <v>1629</v>
      </c>
      <c r="BB86" s="11">
        <f t="shared" si="91"/>
        <v>880</v>
      </c>
      <c r="BC86" s="11">
        <f t="shared" si="91"/>
        <v>930</v>
      </c>
      <c r="BD86" s="11">
        <f t="shared" si="91"/>
        <v>1723</v>
      </c>
      <c r="BE86" s="11">
        <f t="shared" si="91"/>
        <v>459</v>
      </c>
      <c r="BF86" s="11">
        <f t="shared" si="91"/>
        <v>1344</v>
      </c>
      <c r="BG86" s="11">
        <f t="shared" si="91"/>
        <v>740</v>
      </c>
      <c r="BH86" s="11">
        <f t="shared" si="91"/>
        <v>816</v>
      </c>
    </row>
    <row r="87" spans="1:60" ht="13.5" customHeight="1">
      <c r="A87" s="38">
        <v>45003</v>
      </c>
      <c r="B87" s="39" t="s">
        <v>65</v>
      </c>
      <c r="C87" s="40"/>
      <c r="D87" s="41" t="s">
        <v>35</v>
      </c>
      <c r="E87" s="42">
        <f t="shared" si="0"/>
        <v>1152</v>
      </c>
      <c r="F87" s="43">
        <v>0</v>
      </c>
      <c r="G87" s="43">
        <v>15</v>
      </c>
      <c r="H87" s="44">
        <f t="shared" si="1"/>
        <v>15</v>
      </c>
      <c r="I87" s="40"/>
      <c r="J87" s="45" t="s">
        <v>31</v>
      </c>
      <c r="K87" s="42">
        <f t="shared" si="2"/>
        <v>1344</v>
      </c>
      <c r="L87" s="52">
        <v>2</v>
      </c>
      <c r="M87" s="52">
        <v>8</v>
      </c>
      <c r="N87" s="53">
        <f t="shared" si="56"/>
        <v>14</v>
      </c>
      <c r="O87" s="40"/>
      <c r="P87" s="39" t="s">
        <v>66</v>
      </c>
      <c r="Q87" s="40"/>
      <c r="R87">
        <f>MIN(Rules!$E$2,(MAX(H87/N87,N87/H87)))</f>
        <v>1.0714285714285714</v>
      </c>
      <c r="S87">
        <f>VLOOKUP(B87,Rules!A:B,2,FALSE)</f>
        <v>45</v>
      </c>
      <c r="T87" s="40"/>
      <c r="U87" s="47">
        <f>1/(10^(-1*(E87+(IF(P87="Y",Rules!$I$2,0))-K87)/Rules!$E$12)+1)</f>
        <v>0.45179589650048396</v>
      </c>
      <c r="V87">
        <f t="shared" si="4"/>
        <v>26</v>
      </c>
      <c r="W87">
        <f t="shared" si="5"/>
        <v>-26</v>
      </c>
      <c r="Z87" s="48"/>
      <c r="AA87" s="11">
        <f t="shared" ref="AA87:BH87" si="92">IF($D87=AA$1,$E87+$V87,(IF($J87=AA$1,$K87+$W87,AA86)))</f>
        <v>918</v>
      </c>
      <c r="AB87" s="11">
        <f t="shared" si="92"/>
        <v>1682</v>
      </c>
      <c r="AC87" s="11">
        <f t="shared" si="92"/>
        <v>752</v>
      </c>
      <c r="AD87" s="11">
        <f t="shared" si="92"/>
        <v>1495</v>
      </c>
      <c r="AE87" s="11">
        <f t="shared" si="92"/>
        <v>1278</v>
      </c>
      <c r="AF87" s="11">
        <f t="shared" si="92"/>
        <v>1477</v>
      </c>
      <c r="AG87" s="11">
        <f t="shared" si="92"/>
        <v>1772</v>
      </c>
      <c r="AH87" s="11">
        <f t="shared" si="92"/>
        <v>1622</v>
      </c>
      <c r="AI87" s="11">
        <f t="shared" si="92"/>
        <v>1184</v>
      </c>
      <c r="AJ87" s="11">
        <f t="shared" si="92"/>
        <v>1919</v>
      </c>
      <c r="AK87" s="11">
        <f t="shared" si="92"/>
        <v>1178</v>
      </c>
      <c r="AL87" s="11">
        <f t="shared" si="92"/>
        <v>1840</v>
      </c>
      <c r="AM87" s="11">
        <f t="shared" si="92"/>
        <v>2044</v>
      </c>
      <c r="AN87" s="11">
        <f t="shared" si="92"/>
        <v>1430</v>
      </c>
      <c r="AO87" s="11">
        <f t="shared" si="92"/>
        <v>212</v>
      </c>
      <c r="AP87" s="11">
        <f t="shared" si="92"/>
        <v>984</v>
      </c>
      <c r="AQ87" s="11">
        <f t="shared" si="92"/>
        <v>875</v>
      </c>
      <c r="AR87" s="11">
        <f t="shared" si="92"/>
        <v>1100</v>
      </c>
      <c r="AS87" s="11">
        <f t="shared" si="92"/>
        <v>385</v>
      </c>
      <c r="AT87" s="11">
        <f t="shared" si="92"/>
        <v>916</v>
      </c>
      <c r="AU87" s="11">
        <f t="shared" si="92"/>
        <v>1175</v>
      </c>
      <c r="AV87" s="11">
        <f t="shared" si="92"/>
        <v>1888</v>
      </c>
      <c r="AW87" s="11">
        <f t="shared" si="92"/>
        <v>1373</v>
      </c>
      <c r="AX87" s="11">
        <f t="shared" si="92"/>
        <v>1614</v>
      </c>
      <c r="AY87" s="11">
        <f t="shared" si="92"/>
        <v>246</v>
      </c>
      <c r="AZ87" s="11">
        <f t="shared" si="92"/>
        <v>1066</v>
      </c>
      <c r="BA87" s="11">
        <f t="shared" si="92"/>
        <v>1629</v>
      </c>
      <c r="BB87" s="11">
        <f t="shared" si="92"/>
        <v>880</v>
      </c>
      <c r="BC87" s="11">
        <f t="shared" si="92"/>
        <v>930</v>
      </c>
      <c r="BD87" s="11">
        <f t="shared" si="92"/>
        <v>1723</v>
      </c>
      <c r="BE87" s="11">
        <f t="shared" si="92"/>
        <v>459</v>
      </c>
      <c r="BF87" s="11">
        <f t="shared" si="92"/>
        <v>1318</v>
      </c>
      <c r="BG87" s="11">
        <f t="shared" si="92"/>
        <v>740</v>
      </c>
      <c r="BH87" s="11">
        <f t="shared" si="92"/>
        <v>816</v>
      </c>
    </row>
    <row r="88" spans="1:60" ht="13.5" customHeight="1">
      <c r="A88" s="38">
        <v>45003</v>
      </c>
      <c r="B88" s="39" t="s">
        <v>65</v>
      </c>
      <c r="C88" s="40"/>
      <c r="D88" s="41" t="s">
        <v>40</v>
      </c>
      <c r="E88" s="42">
        <f t="shared" si="0"/>
        <v>930</v>
      </c>
      <c r="F88" s="43">
        <v>0</v>
      </c>
      <c r="G88" s="43">
        <v>13</v>
      </c>
      <c r="H88" s="44">
        <f t="shared" si="1"/>
        <v>13</v>
      </c>
      <c r="I88" s="40"/>
      <c r="J88" s="45" t="s">
        <v>38</v>
      </c>
      <c r="K88" s="42">
        <f t="shared" si="2"/>
        <v>1066</v>
      </c>
      <c r="L88" s="52">
        <v>2</v>
      </c>
      <c r="M88" s="52">
        <v>14</v>
      </c>
      <c r="N88" s="53">
        <f t="shared" si="56"/>
        <v>20</v>
      </c>
      <c r="O88" s="40"/>
      <c r="P88" s="39" t="s">
        <v>66</v>
      </c>
      <c r="Q88" s="40"/>
      <c r="R88">
        <f>MIN(Rules!$E$2,(MAX(H88/N88,N88/H88)))</f>
        <v>1.5384615384615385</v>
      </c>
      <c r="S88">
        <f>VLOOKUP(B88,Rules!A:B,2,FALSE)</f>
        <v>45</v>
      </c>
      <c r="T88" s="40"/>
      <c r="U88" s="47">
        <f>1/(10^(-1*(E88+(IF(P88="Y",Rules!$I$2,0))-K88)/Rules!$E$12)+1)</f>
        <v>0.51611251481267006</v>
      </c>
      <c r="V88">
        <f t="shared" si="4"/>
        <v>-36</v>
      </c>
      <c r="W88">
        <f t="shared" si="5"/>
        <v>36</v>
      </c>
      <c r="Z88" s="48"/>
      <c r="AA88" s="11">
        <f t="shared" ref="AA88:BH88" si="93">IF($D88=AA$1,$E88+$V88,(IF($J88=AA$1,$K88+$W88,AA87)))</f>
        <v>918</v>
      </c>
      <c r="AB88" s="11">
        <f t="shared" si="93"/>
        <v>1682</v>
      </c>
      <c r="AC88" s="11">
        <f t="shared" si="93"/>
        <v>752</v>
      </c>
      <c r="AD88" s="11">
        <f t="shared" si="93"/>
        <v>1495</v>
      </c>
      <c r="AE88" s="11">
        <f t="shared" si="93"/>
        <v>1278</v>
      </c>
      <c r="AF88" s="11">
        <f t="shared" si="93"/>
        <v>1477</v>
      </c>
      <c r="AG88" s="11">
        <f t="shared" si="93"/>
        <v>1772</v>
      </c>
      <c r="AH88" s="11">
        <f t="shared" si="93"/>
        <v>1622</v>
      </c>
      <c r="AI88" s="11">
        <f t="shared" si="93"/>
        <v>1184</v>
      </c>
      <c r="AJ88" s="11">
        <f t="shared" si="93"/>
        <v>1919</v>
      </c>
      <c r="AK88" s="11">
        <f t="shared" si="93"/>
        <v>1178</v>
      </c>
      <c r="AL88" s="11">
        <f t="shared" si="93"/>
        <v>1840</v>
      </c>
      <c r="AM88" s="11">
        <f t="shared" si="93"/>
        <v>2044</v>
      </c>
      <c r="AN88" s="11">
        <f t="shared" si="93"/>
        <v>1430</v>
      </c>
      <c r="AO88" s="11">
        <f t="shared" si="93"/>
        <v>212</v>
      </c>
      <c r="AP88" s="11">
        <f t="shared" si="93"/>
        <v>984</v>
      </c>
      <c r="AQ88" s="11">
        <f t="shared" si="93"/>
        <v>875</v>
      </c>
      <c r="AR88" s="11">
        <f t="shared" si="93"/>
        <v>1100</v>
      </c>
      <c r="AS88" s="11">
        <f t="shared" si="93"/>
        <v>385</v>
      </c>
      <c r="AT88" s="11">
        <f t="shared" si="93"/>
        <v>916</v>
      </c>
      <c r="AU88" s="11">
        <f t="shared" si="93"/>
        <v>1175</v>
      </c>
      <c r="AV88" s="11">
        <f t="shared" si="93"/>
        <v>1888</v>
      </c>
      <c r="AW88" s="11">
        <f t="shared" si="93"/>
        <v>1373</v>
      </c>
      <c r="AX88" s="11">
        <f t="shared" si="93"/>
        <v>1614</v>
      </c>
      <c r="AY88" s="11">
        <f t="shared" si="93"/>
        <v>246</v>
      </c>
      <c r="AZ88" s="11">
        <f t="shared" si="93"/>
        <v>1102</v>
      </c>
      <c r="BA88" s="11">
        <f t="shared" si="93"/>
        <v>1629</v>
      </c>
      <c r="BB88" s="11">
        <f t="shared" si="93"/>
        <v>880</v>
      </c>
      <c r="BC88" s="11">
        <f t="shared" si="93"/>
        <v>894</v>
      </c>
      <c r="BD88" s="11">
        <f t="shared" si="93"/>
        <v>1723</v>
      </c>
      <c r="BE88" s="11">
        <f t="shared" si="93"/>
        <v>459</v>
      </c>
      <c r="BF88" s="11">
        <f t="shared" si="93"/>
        <v>1318</v>
      </c>
      <c r="BG88" s="11">
        <f t="shared" si="93"/>
        <v>740</v>
      </c>
      <c r="BH88" s="11">
        <f t="shared" si="93"/>
        <v>816</v>
      </c>
    </row>
    <row r="89" spans="1:60" ht="13.5" customHeight="1">
      <c r="A89" s="38">
        <v>45003</v>
      </c>
      <c r="B89" s="39" t="s">
        <v>65</v>
      </c>
      <c r="C89" s="40"/>
      <c r="D89" s="41" t="s">
        <v>34</v>
      </c>
      <c r="E89" s="42">
        <f t="shared" si="0"/>
        <v>918</v>
      </c>
      <c r="F89" s="43">
        <v>1</v>
      </c>
      <c r="G89" s="43">
        <v>17</v>
      </c>
      <c r="H89" s="44">
        <f t="shared" si="1"/>
        <v>20</v>
      </c>
      <c r="I89" s="40"/>
      <c r="J89" s="45" t="s">
        <v>29</v>
      </c>
      <c r="K89" s="42">
        <f t="shared" si="2"/>
        <v>1495</v>
      </c>
      <c r="L89" s="52">
        <v>2</v>
      </c>
      <c r="M89" s="52">
        <v>12</v>
      </c>
      <c r="N89" s="53">
        <f t="shared" si="56"/>
        <v>18</v>
      </c>
      <c r="O89" s="40"/>
      <c r="P89" s="39" t="s">
        <v>66</v>
      </c>
      <c r="Q89" s="40"/>
      <c r="R89">
        <f>MIN(Rules!$E$2,(MAX(H89/N89,N89/H89)))</f>
        <v>1.1111111111111112</v>
      </c>
      <c r="S89">
        <f>VLOOKUP(B89,Rules!A:B,2,FALSE)</f>
        <v>45</v>
      </c>
      <c r="T89" s="40"/>
      <c r="U89" s="47">
        <f>1/(10^(-1*(E89+(IF(P89="Y",Rules!$I$2,0))-K89)/Rules!$E$12)+1)</f>
        <v>0.12277526220631328</v>
      </c>
      <c r="V89">
        <f t="shared" si="4"/>
        <v>44</v>
      </c>
      <c r="W89">
        <f t="shared" si="5"/>
        <v>-44</v>
      </c>
      <c r="Z89" s="48"/>
      <c r="AA89" s="11">
        <f t="shared" ref="AA89:BH89" si="94">IF($D89=AA$1,$E89+$V89,(IF($J89=AA$1,$K89+$W89,AA88)))</f>
        <v>962</v>
      </c>
      <c r="AB89" s="11">
        <f t="shared" si="94"/>
        <v>1682</v>
      </c>
      <c r="AC89" s="11">
        <f t="shared" si="94"/>
        <v>752</v>
      </c>
      <c r="AD89" s="11">
        <f t="shared" si="94"/>
        <v>1451</v>
      </c>
      <c r="AE89" s="11">
        <f t="shared" si="94"/>
        <v>1278</v>
      </c>
      <c r="AF89" s="11">
        <f t="shared" si="94"/>
        <v>1477</v>
      </c>
      <c r="AG89" s="11">
        <f t="shared" si="94"/>
        <v>1772</v>
      </c>
      <c r="AH89" s="11">
        <f t="shared" si="94"/>
        <v>1622</v>
      </c>
      <c r="AI89" s="11">
        <f t="shared" si="94"/>
        <v>1184</v>
      </c>
      <c r="AJ89" s="11">
        <f t="shared" si="94"/>
        <v>1919</v>
      </c>
      <c r="AK89" s="11">
        <f t="shared" si="94"/>
        <v>1178</v>
      </c>
      <c r="AL89" s="11">
        <f t="shared" si="94"/>
        <v>1840</v>
      </c>
      <c r="AM89" s="11">
        <f t="shared" si="94"/>
        <v>2044</v>
      </c>
      <c r="AN89" s="11">
        <f t="shared" si="94"/>
        <v>1430</v>
      </c>
      <c r="AO89" s="11">
        <f t="shared" si="94"/>
        <v>212</v>
      </c>
      <c r="AP89" s="11">
        <f t="shared" si="94"/>
        <v>984</v>
      </c>
      <c r="AQ89" s="11">
        <f t="shared" si="94"/>
        <v>875</v>
      </c>
      <c r="AR89" s="11">
        <f t="shared" si="94"/>
        <v>1100</v>
      </c>
      <c r="AS89" s="11">
        <f t="shared" si="94"/>
        <v>385</v>
      </c>
      <c r="AT89" s="11">
        <f t="shared" si="94"/>
        <v>916</v>
      </c>
      <c r="AU89" s="11">
        <f t="shared" si="94"/>
        <v>1175</v>
      </c>
      <c r="AV89" s="11">
        <f t="shared" si="94"/>
        <v>1888</v>
      </c>
      <c r="AW89" s="11">
        <f t="shared" si="94"/>
        <v>1373</v>
      </c>
      <c r="AX89" s="11">
        <f t="shared" si="94"/>
        <v>1614</v>
      </c>
      <c r="AY89" s="11">
        <f t="shared" si="94"/>
        <v>246</v>
      </c>
      <c r="AZ89" s="11">
        <f t="shared" si="94"/>
        <v>1102</v>
      </c>
      <c r="BA89" s="11">
        <f t="shared" si="94"/>
        <v>1629</v>
      </c>
      <c r="BB89" s="11">
        <f t="shared" si="94"/>
        <v>880</v>
      </c>
      <c r="BC89" s="11">
        <f t="shared" si="94"/>
        <v>894</v>
      </c>
      <c r="BD89" s="11">
        <f t="shared" si="94"/>
        <v>1723</v>
      </c>
      <c r="BE89" s="11">
        <f t="shared" si="94"/>
        <v>459</v>
      </c>
      <c r="BF89" s="11">
        <f t="shared" si="94"/>
        <v>1318</v>
      </c>
      <c r="BG89" s="11">
        <f t="shared" si="94"/>
        <v>740</v>
      </c>
      <c r="BH89" s="11">
        <f t="shared" si="94"/>
        <v>816</v>
      </c>
    </row>
    <row r="90" spans="1:60" ht="13.5" customHeight="1">
      <c r="A90" s="38">
        <v>45003</v>
      </c>
      <c r="B90" s="39" t="s">
        <v>65</v>
      </c>
      <c r="C90" s="40"/>
      <c r="D90" s="41" t="s">
        <v>42</v>
      </c>
      <c r="E90" s="42">
        <f t="shared" si="0"/>
        <v>740</v>
      </c>
      <c r="F90" s="43">
        <v>0</v>
      </c>
      <c r="G90" s="43">
        <v>19</v>
      </c>
      <c r="H90" s="44">
        <f t="shared" si="1"/>
        <v>19</v>
      </c>
      <c r="I90" s="40"/>
      <c r="J90" s="45" t="s">
        <v>41</v>
      </c>
      <c r="K90" s="42">
        <f t="shared" si="2"/>
        <v>816</v>
      </c>
      <c r="L90" s="52">
        <v>2</v>
      </c>
      <c r="M90" s="52">
        <v>13</v>
      </c>
      <c r="N90" s="53">
        <f t="shared" si="56"/>
        <v>19</v>
      </c>
      <c r="O90" s="40"/>
      <c r="P90" s="39" t="s">
        <v>66</v>
      </c>
      <c r="Q90" s="40"/>
      <c r="R90">
        <f>MIN(Rules!$E$2,(MAX(H90/N90,N90/H90)))</f>
        <v>1</v>
      </c>
      <c r="S90">
        <f>VLOOKUP(B90,Rules!A:B,2,FALSE)</f>
        <v>45</v>
      </c>
      <c r="T90" s="40"/>
      <c r="U90" s="47">
        <f>1/(10^(-1*(E90+(IF(P90="Y",Rules!$I$2,0))-K90)/Rules!$E$12)+1)</f>
        <v>0.58438061178295941</v>
      </c>
      <c r="V90">
        <f t="shared" si="4"/>
        <v>-4</v>
      </c>
      <c r="W90">
        <f t="shared" si="5"/>
        <v>4</v>
      </c>
      <c r="Z90" s="48"/>
      <c r="AA90" s="11">
        <f t="shared" ref="AA90:BH90" si="95">IF($D90=AA$1,$E90+$V90,(IF($J90=AA$1,$K90+$W90,AA89)))</f>
        <v>962</v>
      </c>
      <c r="AB90" s="11">
        <f t="shared" si="95"/>
        <v>1682</v>
      </c>
      <c r="AC90" s="11">
        <f t="shared" si="95"/>
        <v>752</v>
      </c>
      <c r="AD90" s="11">
        <f t="shared" si="95"/>
        <v>1451</v>
      </c>
      <c r="AE90" s="11">
        <f t="shared" si="95"/>
        <v>1278</v>
      </c>
      <c r="AF90" s="11">
        <f t="shared" si="95"/>
        <v>1477</v>
      </c>
      <c r="AG90" s="11">
        <f t="shared" si="95"/>
        <v>1772</v>
      </c>
      <c r="AH90" s="11">
        <f t="shared" si="95"/>
        <v>1622</v>
      </c>
      <c r="AI90" s="11">
        <f t="shared" si="95"/>
        <v>1184</v>
      </c>
      <c r="AJ90" s="11">
        <f t="shared" si="95"/>
        <v>1919</v>
      </c>
      <c r="AK90" s="11">
        <f t="shared" si="95"/>
        <v>1178</v>
      </c>
      <c r="AL90" s="11">
        <f t="shared" si="95"/>
        <v>1840</v>
      </c>
      <c r="AM90" s="11">
        <f t="shared" si="95"/>
        <v>2044</v>
      </c>
      <c r="AN90" s="11">
        <f t="shared" si="95"/>
        <v>1430</v>
      </c>
      <c r="AO90" s="11">
        <f t="shared" si="95"/>
        <v>212</v>
      </c>
      <c r="AP90" s="11">
        <f t="shared" si="95"/>
        <v>984</v>
      </c>
      <c r="AQ90" s="11">
        <f t="shared" si="95"/>
        <v>875</v>
      </c>
      <c r="AR90" s="11">
        <f t="shared" si="95"/>
        <v>1100</v>
      </c>
      <c r="AS90" s="11">
        <f t="shared" si="95"/>
        <v>385</v>
      </c>
      <c r="AT90" s="11">
        <f t="shared" si="95"/>
        <v>916</v>
      </c>
      <c r="AU90" s="11">
        <f t="shared" si="95"/>
        <v>1175</v>
      </c>
      <c r="AV90" s="11">
        <f t="shared" si="95"/>
        <v>1888</v>
      </c>
      <c r="AW90" s="11">
        <f t="shared" si="95"/>
        <v>1373</v>
      </c>
      <c r="AX90" s="11">
        <f t="shared" si="95"/>
        <v>1614</v>
      </c>
      <c r="AY90" s="11">
        <f t="shared" si="95"/>
        <v>246</v>
      </c>
      <c r="AZ90" s="11">
        <f t="shared" si="95"/>
        <v>1102</v>
      </c>
      <c r="BA90" s="11">
        <f t="shared" si="95"/>
        <v>1629</v>
      </c>
      <c r="BB90" s="11">
        <f t="shared" si="95"/>
        <v>880</v>
      </c>
      <c r="BC90" s="11">
        <f t="shared" si="95"/>
        <v>894</v>
      </c>
      <c r="BD90" s="11">
        <f t="shared" si="95"/>
        <v>1723</v>
      </c>
      <c r="BE90" s="11">
        <f t="shared" si="95"/>
        <v>459</v>
      </c>
      <c r="BF90" s="11">
        <f t="shared" si="95"/>
        <v>1318</v>
      </c>
      <c r="BG90" s="11">
        <f t="shared" si="95"/>
        <v>736</v>
      </c>
      <c r="BH90" s="11">
        <f t="shared" si="95"/>
        <v>820</v>
      </c>
    </row>
    <row r="91" spans="1:60" ht="13.5" customHeight="1">
      <c r="A91" s="38">
        <v>45003</v>
      </c>
      <c r="B91" s="39" t="s">
        <v>65</v>
      </c>
      <c r="C91" s="40"/>
      <c r="D91" s="41" t="s">
        <v>44</v>
      </c>
      <c r="E91" s="42">
        <f t="shared" si="0"/>
        <v>752</v>
      </c>
      <c r="F91" s="43">
        <v>0</v>
      </c>
      <c r="G91" s="43">
        <v>11</v>
      </c>
      <c r="H91" s="44">
        <f t="shared" si="1"/>
        <v>11</v>
      </c>
      <c r="I91" s="40"/>
      <c r="J91" s="45" t="s">
        <v>37</v>
      </c>
      <c r="K91" s="42">
        <f t="shared" si="2"/>
        <v>880</v>
      </c>
      <c r="L91" s="52">
        <v>2</v>
      </c>
      <c r="M91" s="52">
        <v>10</v>
      </c>
      <c r="N91" s="53">
        <f t="shared" si="56"/>
        <v>16</v>
      </c>
      <c r="O91" s="40"/>
      <c r="P91" s="39" t="s">
        <v>66</v>
      </c>
      <c r="Q91" s="40"/>
      <c r="R91">
        <f>MIN(Rules!$E$2,(MAX(H91/N91,N91/H91)))</f>
        <v>1.4545454545454546</v>
      </c>
      <c r="S91">
        <f>VLOOKUP(B91,Rules!A:B,2,FALSE)</f>
        <v>45</v>
      </c>
      <c r="T91" s="40"/>
      <c r="U91" s="47">
        <f>1/(10^(-1*(E91+(IF(P91="Y",Rules!$I$2,0))-K91)/Rules!$E$12)+1)</f>
        <v>0.52530679298045857</v>
      </c>
      <c r="V91">
        <f t="shared" si="4"/>
        <v>-34</v>
      </c>
      <c r="W91">
        <f t="shared" si="5"/>
        <v>34</v>
      </c>
      <c r="Z91" s="48"/>
      <c r="AA91" s="11">
        <f t="shared" ref="AA91:BH91" si="96">IF($D91=AA$1,$E91+$V91,(IF($J91=AA$1,$K91+$W91,AA90)))</f>
        <v>962</v>
      </c>
      <c r="AB91" s="11">
        <f t="shared" si="96"/>
        <v>1682</v>
      </c>
      <c r="AC91" s="11">
        <f t="shared" si="96"/>
        <v>718</v>
      </c>
      <c r="AD91" s="11">
        <f t="shared" si="96"/>
        <v>1451</v>
      </c>
      <c r="AE91" s="11">
        <f t="shared" si="96"/>
        <v>1278</v>
      </c>
      <c r="AF91" s="11">
        <f t="shared" si="96"/>
        <v>1477</v>
      </c>
      <c r="AG91" s="11">
        <f t="shared" si="96"/>
        <v>1772</v>
      </c>
      <c r="AH91" s="11">
        <f t="shared" si="96"/>
        <v>1622</v>
      </c>
      <c r="AI91" s="11">
        <f t="shared" si="96"/>
        <v>1184</v>
      </c>
      <c r="AJ91" s="11">
        <f t="shared" si="96"/>
        <v>1919</v>
      </c>
      <c r="AK91" s="11">
        <f t="shared" si="96"/>
        <v>1178</v>
      </c>
      <c r="AL91" s="11">
        <f t="shared" si="96"/>
        <v>1840</v>
      </c>
      <c r="AM91" s="11">
        <f t="shared" si="96"/>
        <v>2044</v>
      </c>
      <c r="AN91" s="11">
        <f t="shared" si="96"/>
        <v>1430</v>
      </c>
      <c r="AO91" s="11">
        <f t="shared" si="96"/>
        <v>212</v>
      </c>
      <c r="AP91" s="11">
        <f t="shared" si="96"/>
        <v>984</v>
      </c>
      <c r="AQ91" s="11">
        <f t="shared" si="96"/>
        <v>875</v>
      </c>
      <c r="AR91" s="11">
        <f t="shared" si="96"/>
        <v>1100</v>
      </c>
      <c r="AS91" s="11">
        <f t="shared" si="96"/>
        <v>385</v>
      </c>
      <c r="AT91" s="11">
        <f t="shared" si="96"/>
        <v>916</v>
      </c>
      <c r="AU91" s="11">
        <f t="shared" si="96"/>
        <v>1175</v>
      </c>
      <c r="AV91" s="11">
        <f t="shared" si="96"/>
        <v>1888</v>
      </c>
      <c r="AW91" s="11">
        <f t="shared" si="96"/>
        <v>1373</v>
      </c>
      <c r="AX91" s="11">
        <f t="shared" si="96"/>
        <v>1614</v>
      </c>
      <c r="AY91" s="11">
        <f t="shared" si="96"/>
        <v>246</v>
      </c>
      <c r="AZ91" s="11">
        <f t="shared" si="96"/>
        <v>1102</v>
      </c>
      <c r="BA91" s="11">
        <f t="shared" si="96"/>
        <v>1629</v>
      </c>
      <c r="BB91" s="11">
        <f t="shared" si="96"/>
        <v>914</v>
      </c>
      <c r="BC91" s="11">
        <f t="shared" si="96"/>
        <v>894</v>
      </c>
      <c r="BD91" s="11">
        <f t="shared" si="96"/>
        <v>1723</v>
      </c>
      <c r="BE91" s="11">
        <f t="shared" si="96"/>
        <v>459</v>
      </c>
      <c r="BF91" s="11">
        <f t="shared" si="96"/>
        <v>1318</v>
      </c>
      <c r="BG91" s="11">
        <f t="shared" si="96"/>
        <v>736</v>
      </c>
      <c r="BH91" s="11">
        <f t="shared" si="96"/>
        <v>820</v>
      </c>
    </row>
    <row r="92" spans="1:60" ht="13.5" customHeight="1">
      <c r="A92" s="38">
        <v>45003</v>
      </c>
      <c r="B92" s="39" t="s">
        <v>65</v>
      </c>
      <c r="C92" s="40"/>
      <c r="D92" s="41" t="s">
        <v>46</v>
      </c>
      <c r="E92" s="42">
        <f t="shared" si="0"/>
        <v>459</v>
      </c>
      <c r="F92" s="43">
        <v>2</v>
      </c>
      <c r="G92" s="43">
        <v>9</v>
      </c>
      <c r="H92" s="44">
        <f t="shared" si="1"/>
        <v>15</v>
      </c>
      <c r="I92" s="40"/>
      <c r="J92" s="45" t="s">
        <v>47</v>
      </c>
      <c r="K92" s="42">
        <f t="shared" si="2"/>
        <v>385</v>
      </c>
      <c r="L92" s="52">
        <v>2</v>
      </c>
      <c r="M92" s="52">
        <v>5</v>
      </c>
      <c r="N92" s="53">
        <f t="shared" si="56"/>
        <v>11</v>
      </c>
      <c r="O92" s="40"/>
      <c r="P92" s="39" t="s">
        <v>66</v>
      </c>
      <c r="Q92" s="40"/>
      <c r="R92">
        <f>MIN(Rules!$E$2,(MAX(H92/N92,N92/H92)))</f>
        <v>1.3636363636363635</v>
      </c>
      <c r="S92">
        <f>VLOOKUP(B92,Rules!A:B,2,FALSE)</f>
        <v>45</v>
      </c>
      <c r="T92" s="40"/>
      <c r="U92" s="47">
        <f>1/(10^(-1*(E92+(IF(P92="Y",Rules!$I$2,0))-K92)/Rules!$E$12)+1)</f>
        <v>0.7372178586884377</v>
      </c>
      <c r="V92">
        <f t="shared" si="4"/>
        <v>16</v>
      </c>
      <c r="W92">
        <f t="shared" si="5"/>
        <v>-16</v>
      </c>
      <c r="Z92" s="48"/>
      <c r="AA92" s="11">
        <f t="shared" ref="AA92:BH92" si="97">IF($D92=AA$1,$E92+$V92,(IF($J92=AA$1,$K92+$W92,AA91)))</f>
        <v>962</v>
      </c>
      <c r="AB92" s="11">
        <f t="shared" si="97"/>
        <v>1682</v>
      </c>
      <c r="AC92" s="11">
        <f t="shared" si="97"/>
        <v>718</v>
      </c>
      <c r="AD92" s="11">
        <f t="shared" si="97"/>
        <v>1451</v>
      </c>
      <c r="AE92" s="11">
        <f t="shared" si="97"/>
        <v>1278</v>
      </c>
      <c r="AF92" s="11">
        <f t="shared" si="97"/>
        <v>1477</v>
      </c>
      <c r="AG92" s="11">
        <f t="shared" si="97"/>
        <v>1772</v>
      </c>
      <c r="AH92" s="11">
        <f t="shared" si="97"/>
        <v>1622</v>
      </c>
      <c r="AI92" s="11">
        <f t="shared" si="97"/>
        <v>1184</v>
      </c>
      <c r="AJ92" s="11">
        <f t="shared" si="97"/>
        <v>1919</v>
      </c>
      <c r="AK92" s="11">
        <f t="shared" si="97"/>
        <v>1178</v>
      </c>
      <c r="AL92" s="11">
        <f t="shared" si="97"/>
        <v>1840</v>
      </c>
      <c r="AM92" s="11">
        <f t="shared" si="97"/>
        <v>2044</v>
      </c>
      <c r="AN92" s="11">
        <f t="shared" si="97"/>
        <v>1430</v>
      </c>
      <c r="AO92" s="11">
        <f t="shared" si="97"/>
        <v>212</v>
      </c>
      <c r="AP92" s="11">
        <f t="shared" si="97"/>
        <v>984</v>
      </c>
      <c r="AQ92" s="11">
        <f t="shared" si="97"/>
        <v>875</v>
      </c>
      <c r="AR92" s="11">
        <f t="shared" si="97"/>
        <v>1100</v>
      </c>
      <c r="AS92" s="11">
        <f t="shared" si="97"/>
        <v>369</v>
      </c>
      <c r="AT92" s="11">
        <f t="shared" si="97"/>
        <v>916</v>
      </c>
      <c r="AU92" s="11">
        <f t="shared" si="97"/>
        <v>1175</v>
      </c>
      <c r="AV92" s="11">
        <f t="shared" si="97"/>
        <v>1888</v>
      </c>
      <c r="AW92" s="11">
        <f t="shared" si="97"/>
        <v>1373</v>
      </c>
      <c r="AX92" s="11">
        <f t="shared" si="97"/>
        <v>1614</v>
      </c>
      <c r="AY92" s="11">
        <f t="shared" si="97"/>
        <v>246</v>
      </c>
      <c r="AZ92" s="11">
        <f t="shared" si="97"/>
        <v>1102</v>
      </c>
      <c r="BA92" s="11">
        <f t="shared" si="97"/>
        <v>1629</v>
      </c>
      <c r="BB92" s="11">
        <f t="shared" si="97"/>
        <v>914</v>
      </c>
      <c r="BC92" s="11">
        <f t="shared" si="97"/>
        <v>894</v>
      </c>
      <c r="BD92" s="11">
        <f t="shared" si="97"/>
        <v>1723</v>
      </c>
      <c r="BE92" s="11">
        <f t="shared" si="97"/>
        <v>475</v>
      </c>
      <c r="BF92" s="11">
        <f t="shared" si="97"/>
        <v>1318</v>
      </c>
      <c r="BG92" s="11">
        <f t="shared" si="97"/>
        <v>736</v>
      </c>
      <c r="BH92" s="11">
        <f t="shared" si="97"/>
        <v>820</v>
      </c>
    </row>
    <row r="93" spans="1:60" ht="13.5" customHeight="1">
      <c r="A93" s="38">
        <v>45004</v>
      </c>
      <c r="B93" s="39" t="s">
        <v>65</v>
      </c>
      <c r="C93" s="40"/>
      <c r="D93" s="41" t="s">
        <v>25</v>
      </c>
      <c r="E93" s="42">
        <f t="shared" si="0"/>
        <v>1622</v>
      </c>
      <c r="F93" s="43">
        <v>0</v>
      </c>
      <c r="G93" s="43">
        <v>9</v>
      </c>
      <c r="H93" s="44">
        <f t="shared" si="1"/>
        <v>9</v>
      </c>
      <c r="I93" s="40"/>
      <c r="J93" s="45" t="s">
        <v>18</v>
      </c>
      <c r="K93" s="42">
        <f t="shared" si="2"/>
        <v>1888</v>
      </c>
      <c r="L93" s="52">
        <v>1</v>
      </c>
      <c r="M93" s="52">
        <v>17</v>
      </c>
      <c r="N93" s="53">
        <f t="shared" si="56"/>
        <v>20</v>
      </c>
      <c r="O93" s="40"/>
      <c r="P93" s="39" t="s">
        <v>66</v>
      </c>
      <c r="Q93" s="40"/>
      <c r="R93">
        <f>MIN(Rules!$E$2,(MAX(H93/N93,N93/H93)))</f>
        <v>2</v>
      </c>
      <c r="S93">
        <f>VLOOKUP(B93,Rules!A:B,2,FALSE)</f>
        <v>45</v>
      </c>
      <c r="T93" s="40"/>
      <c r="U93" s="47">
        <f>1/(10^(-1*(E93+(IF(P93="Y",Rules!$I$2,0))-K93)/Rules!$E$12)+1)</f>
        <v>0.36953789879560306</v>
      </c>
      <c r="V93">
        <f t="shared" si="4"/>
        <v>-33</v>
      </c>
      <c r="W93">
        <f t="shared" si="5"/>
        <v>33</v>
      </c>
      <c r="Z93" s="48"/>
      <c r="AA93" s="11">
        <f t="shared" ref="AA93:BH93" si="98">IF($D93=AA$1,$E93+$V93,(IF($J93=AA$1,$K93+$W93,AA92)))</f>
        <v>962</v>
      </c>
      <c r="AB93" s="11">
        <f t="shared" si="98"/>
        <v>1682</v>
      </c>
      <c r="AC93" s="11">
        <f t="shared" si="98"/>
        <v>718</v>
      </c>
      <c r="AD93" s="11">
        <f t="shared" si="98"/>
        <v>1451</v>
      </c>
      <c r="AE93" s="11">
        <f t="shared" si="98"/>
        <v>1278</v>
      </c>
      <c r="AF93" s="11">
        <f t="shared" si="98"/>
        <v>1477</v>
      </c>
      <c r="AG93" s="11">
        <f t="shared" si="98"/>
        <v>1772</v>
      </c>
      <c r="AH93" s="11">
        <f t="shared" si="98"/>
        <v>1589</v>
      </c>
      <c r="AI93" s="11">
        <f t="shared" si="98"/>
        <v>1184</v>
      </c>
      <c r="AJ93" s="11">
        <f t="shared" si="98"/>
        <v>1919</v>
      </c>
      <c r="AK93" s="11">
        <f t="shared" si="98"/>
        <v>1178</v>
      </c>
      <c r="AL93" s="11">
        <f t="shared" si="98"/>
        <v>1840</v>
      </c>
      <c r="AM93" s="11">
        <f t="shared" si="98"/>
        <v>2044</v>
      </c>
      <c r="AN93" s="11">
        <f t="shared" si="98"/>
        <v>1430</v>
      </c>
      <c r="AO93" s="11">
        <f t="shared" si="98"/>
        <v>212</v>
      </c>
      <c r="AP93" s="11">
        <f t="shared" si="98"/>
        <v>984</v>
      </c>
      <c r="AQ93" s="11">
        <f t="shared" si="98"/>
        <v>875</v>
      </c>
      <c r="AR93" s="11">
        <f t="shared" si="98"/>
        <v>1100</v>
      </c>
      <c r="AS93" s="11">
        <f t="shared" si="98"/>
        <v>369</v>
      </c>
      <c r="AT93" s="11">
        <f t="shared" si="98"/>
        <v>916</v>
      </c>
      <c r="AU93" s="11">
        <f t="shared" si="98"/>
        <v>1175</v>
      </c>
      <c r="AV93" s="11">
        <f t="shared" si="98"/>
        <v>1921</v>
      </c>
      <c r="AW93" s="11">
        <f t="shared" si="98"/>
        <v>1373</v>
      </c>
      <c r="AX93" s="11">
        <f t="shared" si="98"/>
        <v>1614</v>
      </c>
      <c r="AY93" s="11">
        <f t="shared" si="98"/>
        <v>246</v>
      </c>
      <c r="AZ93" s="11">
        <f t="shared" si="98"/>
        <v>1102</v>
      </c>
      <c r="BA93" s="11">
        <f t="shared" si="98"/>
        <v>1629</v>
      </c>
      <c r="BB93" s="11">
        <f t="shared" si="98"/>
        <v>914</v>
      </c>
      <c r="BC93" s="11">
        <f t="shared" si="98"/>
        <v>894</v>
      </c>
      <c r="BD93" s="11">
        <f t="shared" si="98"/>
        <v>1723</v>
      </c>
      <c r="BE93" s="11">
        <f t="shared" si="98"/>
        <v>475</v>
      </c>
      <c r="BF93" s="11">
        <f t="shared" si="98"/>
        <v>1318</v>
      </c>
      <c r="BG93" s="11">
        <f t="shared" si="98"/>
        <v>736</v>
      </c>
      <c r="BH93" s="11">
        <f t="shared" si="98"/>
        <v>820</v>
      </c>
    </row>
    <row r="94" spans="1:60" ht="13.5" customHeight="1">
      <c r="A94" s="38">
        <v>45004</v>
      </c>
      <c r="B94" s="39" t="s">
        <v>65</v>
      </c>
      <c r="C94" s="40"/>
      <c r="D94" s="41" t="s">
        <v>23</v>
      </c>
      <c r="E94" s="42">
        <f t="shared" si="0"/>
        <v>1614</v>
      </c>
      <c r="F94" s="43">
        <v>0</v>
      </c>
      <c r="G94" s="43">
        <v>13</v>
      </c>
      <c r="H94" s="44">
        <f t="shared" si="1"/>
        <v>13</v>
      </c>
      <c r="I94" s="40"/>
      <c r="J94" s="45" t="s">
        <v>22</v>
      </c>
      <c r="K94" s="42">
        <f t="shared" si="2"/>
        <v>1723</v>
      </c>
      <c r="L94" s="52">
        <v>2</v>
      </c>
      <c r="M94" s="52">
        <v>15</v>
      </c>
      <c r="N94" s="53">
        <f t="shared" si="56"/>
        <v>21</v>
      </c>
      <c r="O94" s="40"/>
      <c r="P94" s="39" t="s">
        <v>66</v>
      </c>
      <c r="Q94" s="40"/>
      <c r="R94">
        <f>MIN(Rules!$E$2,(MAX(H94/N94,N94/H94)))</f>
        <v>1.6153846153846154</v>
      </c>
      <c r="S94">
        <f>VLOOKUP(B94,Rules!A:B,2,FALSE)</f>
        <v>45</v>
      </c>
      <c r="T94" s="40"/>
      <c r="U94" s="47">
        <f>1/(10^(-1*(E94+(IF(P94="Y",Rules!$I$2,0))-K94)/Rules!$E$12)+1)</f>
        <v>0.54706326045301035</v>
      </c>
      <c r="V94">
        <f t="shared" si="4"/>
        <v>-40</v>
      </c>
      <c r="W94">
        <f t="shared" si="5"/>
        <v>40</v>
      </c>
      <c r="Z94" s="48"/>
      <c r="AA94" s="11">
        <f t="shared" ref="AA94:BH94" si="99">IF($D94=AA$1,$E94+$V94,(IF($J94=AA$1,$K94+$W94,AA93)))</f>
        <v>962</v>
      </c>
      <c r="AB94" s="11">
        <f t="shared" si="99"/>
        <v>1682</v>
      </c>
      <c r="AC94" s="11">
        <f t="shared" si="99"/>
        <v>718</v>
      </c>
      <c r="AD94" s="11">
        <f t="shared" si="99"/>
        <v>1451</v>
      </c>
      <c r="AE94" s="11">
        <f t="shared" si="99"/>
        <v>1278</v>
      </c>
      <c r="AF94" s="11">
        <f t="shared" si="99"/>
        <v>1477</v>
      </c>
      <c r="AG94" s="11">
        <f t="shared" si="99"/>
        <v>1772</v>
      </c>
      <c r="AH94" s="11">
        <f t="shared" si="99"/>
        <v>1589</v>
      </c>
      <c r="AI94" s="11">
        <f t="shared" si="99"/>
        <v>1184</v>
      </c>
      <c r="AJ94" s="11">
        <f t="shared" si="99"/>
        <v>1919</v>
      </c>
      <c r="AK94" s="11">
        <f t="shared" si="99"/>
        <v>1178</v>
      </c>
      <c r="AL94" s="11">
        <f t="shared" si="99"/>
        <v>1840</v>
      </c>
      <c r="AM94" s="11">
        <f t="shared" si="99"/>
        <v>2044</v>
      </c>
      <c r="AN94" s="11">
        <f t="shared" si="99"/>
        <v>1430</v>
      </c>
      <c r="AO94" s="11">
        <f t="shared" si="99"/>
        <v>212</v>
      </c>
      <c r="AP94" s="11">
        <f t="shared" si="99"/>
        <v>984</v>
      </c>
      <c r="AQ94" s="11">
        <f t="shared" si="99"/>
        <v>875</v>
      </c>
      <c r="AR94" s="11">
        <f t="shared" si="99"/>
        <v>1100</v>
      </c>
      <c r="AS94" s="11">
        <f t="shared" si="99"/>
        <v>369</v>
      </c>
      <c r="AT94" s="11">
        <f t="shared" si="99"/>
        <v>916</v>
      </c>
      <c r="AU94" s="11">
        <f t="shared" si="99"/>
        <v>1175</v>
      </c>
      <c r="AV94" s="11">
        <f t="shared" si="99"/>
        <v>1921</v>
      </c>
      <c r="AW94" s="11">
        <f t="shared" si="99"/>
        <v>1373</v>
      </c>
      <c r="AX94" s="11">
        <f t="shared" si="99"/>
        <v>1574</v>
      </c>
      <c r="AY94" s="11">
        <f t="shared" si="99"/>
        <v>246</v>
      </c>
      <c r="AZ94" s="11">
        <f t="shared" si="99"/>
        <v>1102</v>
      </c>
      <c r="BA94" s="11">
        <f t="shared" si="99"/>
        <v>1629</v>
      </c>
      <c r="BB94" s="11">
        <f t="shared" si="99"/>
        <v>914</v>
      </c>
      <c r="BC94" s="11">
        <f t="shared" si="99"/>
        <v>894</v>
      </c>
      <c r="BD94" s="11">
        <f t="shared" si="99"/>
        <v>1763</v>
      </c>
      <c r="BE94" s="11">
        <f t="shared" si="99"/>
        <v>475</v>
      </c>
      <c r="BF94" s="11">
        <f t="shared" si="99"/>
        <v>1318</v>
      </c>
      <c r="BG94" s="11">
        <f t="shared" si="99"/>
        <v>736</v>
      </c>
      <c r="BH94" s="11">
        <f t="shared" si="99"/>
        <v>820</v>
      </c>
    </row>
    <row r="95" spans="1:60" ht="13.5" customHeight="1">
      <c r="A95" s="38">
        <v>45004</v>
      </c>
      <c r="B95" s="39" t="s">
        <v>65</v>
      </c>
      <c r="C95" s="40"/>
      <c r="D95" s="41" t="s">
        <v>39</v>
      </c>
      <c r="E95" s="42">
        <f t="shared" si="0"/>
        <v>1100</v>
      </c>
      <c r="F95" s="43">
        <v>2</v>
      </c>
      <c r="G95" s="43">
        <v>7</v>
      </c>
      <c r="H95" s="44">
        <f t="shared" si="1"/>
        <v>13</v>
      </c>
      <c r="I95" s="40"/>
      <c r="J95" s="45" t="s">
        <v>28</v>
      </c>
      <c r="K95" s="42">
        <f t="shared" si="2"/>
        <v>1430</v>
      </c>
      <c r="L95" s="52">
        <v>3</v>
      </c>
      <c r="M95" s="52">
        <v>10</v>
      </c>
      <c r="N95" s="53">
        <f t="shared" si="56"/>
        <v>19</v>
      </c>
      <c r="O95" s="40"/>
      <c r="P95" s="39" t="s">
        <v>66</v>
      </c>
      <c r="Q95" s="40"/>
      <c r="R95">
        <f>MIN(Rules!$E$2,(MAX(H95/N95,N95/H95)))</f>
        <v>1.4615384615384615</v>
      </c>
      <c r="S95">
        <f>VLOOKUP(B95,Rules!A:B,2,FALSE)</f>
        <v>45</v>
      </c>
      <c r="T95" s="40"/>
      <c r="U95" s="47">
        <f>1/(10^(-1*(E95+(IF(P95="Y",Rules!$I$2,0))-K95)/Rules!$E$12)+1)</f>
        <v>0.30387122957040019</v>
      </c>
      <c r="V95">
        <f t="shared" si="4"/>
        <v>-20</v>
      </c>
      <c r="W95">
        <f t="shared" si="5"/>
        <v>20</v>
      </c>
      <c r="Z95" s="48"/>
      <c r="AA95" s="11">
        <f t="shared" ref="AA95:BH95" si="100">IF($D95=AA$1,$E95+$V95,(IF($J95=AA$1,$K95+$W95,AA94)))</f>
        <v>962</v>
      </c>
      <c r="AB95" s="11">
        <f t="shared" si="100"/>
        <v>1682</v>
      </c>
      <c r="AC95" s="11">
        <f t="shared" si="100"/>
        <v>718</v>
      </c>
      <c r="AD95" s="11">
        <f t="shared" si="100"/>
        <v>1451</v>
      </c>
      <c r="AE95" s="11">
        <f t="shared" si="100"/>
        <v>1278</v>
      </c>
      <c r="AF95" s="11">
        <f t="shared" si="100"/>
        <v>1477</v>
      </c>
      <c r="AG95" s="11">
        <f t="shared" si="100"/>
        <v>1772</v>
      </c>
      <c r="AH95" s="11">
        <f t="shared" si="100"/>
        <v>1589</v>
      </c>
      <c r="AI95" s="11">
        <f t="shared" si="100"/>
        <v>1184</v>
      </c>
      <c r="AJ95" s="11">
        <f t="shared" si="100"/>
        <v>1919</v>
      </c>
      <c r="AK95" s="11">
        <f t="shared" si="100"/>
        <v>1178</v>
      </c>
      <c r="AL95" s="11">
        <f t="shared" si="100"/>
        <v>1840</v>
      </c>
      <c r="AM95" s="11">
        <f t="shared" si="100"/>
        <v>2044</v>
      </c>
      <c r="AN95" s="11">
        <f t="shared" si="100"/>
        <v>1450</v>
      </c>
      <c r="AO95" s="11">
        <f t="shared" si="100"/>
        <v>212</v>
      </c>
      <c r="AP95" s="11">
        <f t="shared" si="100"/>
        <v>984</v>
      </c>
      <c r="AQ95" s="11">
        <f t="shared" si="100"/>
        <v>875</v>
      </c>
      <c r="AR95" s="11">
        <f t="shared" si="100"/>
        <v>1080</v>
      </c>
      <c r="AS95" s="11">
        <f t="shared" si="100"/>
        <v>369</v>
      </c>
      <c r="AT95" s="11">
        <f t="shared" si="100"/>
        <v>916</v>
      </c>
      <c r="AU95" s="11">
        <f t="shared" si="100"/>
        <v>1175</v>
      </c>
      <c r="AV95" s="11">
        <f t="shared" si="100"/>
        <v>1921</v>
      </c>
      <c r="AW95" s="11">
        <f t="shared" si="100"/>
        <v>1373</v>
      </c>
      <c r="AX95" s="11">
        <f t="shared" si="100"/>
        <v>1574</v>
      </c>
      <c r="AY95" s="11">
        <f t="shared" si="100"/>
        <v>246</v>
      </c>
      <c r="AZ95" s="11">
        <f t="shared" si="100"/>
        <v>1102</v>
      </c>
      <c r="BA95" s="11">
        <f t="shared" si="100"/>
        <v>1629</v>
      </c>
      <c r="BB95" s="11">
        <f t="shared" si="100"/>
        <v>914</v>
      </c>
      <c r="BC95" s="11">
        <f t="shared" si="100"/>
        <v>894</v>
      </c>
      <c r="BD95" s="11">
        <f t="shared" si="100"/>
        <v>1763</v>
      </c>
      <c r="BE95" s="11">
        <f t="shared" si="100"/>
        <v>475</v>
      </c>
      <c r="BF95" s="11">
        <f t="shared" si="100"/>
        <v>1318</v>
      </c>
      <c r="BG95" s="11">
        <f t="shared" si="100"/>
        <v>736</v>
      </c>
      <c r="BH95" s="11">
        <f t="shared" si="100"/>
        <v>820</v>
      </c>
    </row>
    <row r="96" spans="1:60" ht="13.5" customHeight="1">
      <c r="A96" s="38">
        <v>45004</v>
      </c>
      <c r="B96" s="39" t="s">
        <v>65</v>
      </c>
      <c r="C96" s="40"/>
      <c r="D96" s="41" t="s">
        <v>19</v>
      </c>
      <c r="E96" s="42">
        <f t="shared" si="0"/>
        <v>1772</v>
      </c>
      <c r="F96" s="43">
        <v>0</v>
      </c>
      <c r="G96" s="43">
        <v>14</v>
      </c>
      <c r="H96" s="44">
        <f t="shared" si="1"/>
        <v>14</v>
      </c>
      <c r="I96" s="40"/>
      <c r="J96" s="45" t="s">
        <v>33</v>
      </c>
      <c r="K96" s="42">
        <f t="shared" si="2"/>
        <v>1278</v>
      </c>
      <c r="L96" s="52">
        <v>0</v>
      </c>
      <c r="M96" s="52">
        <v>4</v>
      </c>
      <c r="N96" s="53">
        <f t="shared" si="56"/>
        <v>4</v>
      </c>
      <c r="O96" s="40"/>
      <c r="P96" s="39" t="s">
        <v>66</v>
      </c>
      <c r="Q96" s="40"/>
      <c r="R96">
        <f>MIN(Rules!$E$2,(MAX(H96/N96,N96/H96)))</f>
        <v>2</v>
      </c>
      <c r="S96">
        <f>VLOOKUP(B96,Rules!A:B,2,FALSE)</f>
        <v>45</v>
      </c>
      <c r="T96" s="40"/>
      <c r="U96" s="47">
        <f>1/(10^(-1*(E96+(IF(P96="Y",Rules!$I$2,0))-K96)/Rules!$E$12)+1)</f>
        <v>0.95100166986409373</v>
      </c>
      <c r="V96">
        <f t="shared" si="4"/>
        <v>4</v>
      </c>
      <c r="W96">
        <f t="shared" si="5"/>
        <v>-4</v>
      </c>
      <c r="Z96" s="48"/>
      <c r="AA96" s="11">
        <f t="shared" ref="AA96:BH96" si="101">IF($D96=AA$1,$E96+$V96,(IF($J96=AA$1,$K96+$W96,AA95)))</f>
        <v>962</v>
      </c>
      <c r="AB96" s="11">
        <f t="shared" si="101"/>
        <v>1682</v>
      </c>
      <c r="AC96" s="11">
        <f t="shared" si="101"/>
        <v>718</v>
      </c>
      <c r="AD96" s="11">
        <f t="shared" si="101"/>
        <v>1451</v>
      </c>
      <c r="AE96" s="11">
        <f t="shared" si="101"/>
        <v>1274</v>
      </c>
      <c r="AF96" s="11">
        <f t="shared" si="101"/>
        <v>1477</v>
      </c>
      <c r="AG96" s="11">
        <f t="shared" si="101"/>
        <v>1776</v>
      </c>
      <c r="AH96" s="11">
        <f t="shared" si="101"/>
        <v>1589</v>
      </c>
      <c r="AI96" s="11">
        <f t="shared" si="101"/>
        <v>1184</v>
      </c>
      <c r="AJ96" s="11">
        <f t="shared" si="101"/>
        <v>1919</v>
      </c>
      <c r="AK96" s="11">
        <f t="shared" si="101"/>
        <v>1178</v>
      </c>
      <c r="AL96" s="11">
        <f t="shared" si="101"/>
        <v>1840</v>
      </c>
      <c r="AM96" s="11">
        <f t="shared" si="101"/>
        <v>2044</v>
      </c>
      <c r="AN96" s="11">
        <f t="shared" si="101"/>
        <v>1450</v>
      </c>
      <c r="AO96" s="11">
        <f t="shared" si="101"/>
        <v>212</v>
      </c>
      <c r="AP96" s="11">
        <f t="shared" si="101"/>
        <v>984</v>
      </c>
      <c r="AQ96" s="11">
        <f t="shared" si="101"/>
        <v>875</v>
      </c>
      <c r="AR96" s="11">
        <f t="shared" si="101"/>
        <v>1080</v>
      </c>
      <c r="AS96" s="11">
        <f t="shared" si="101"/>
        <v>369</v>
      </c>
      <c r="AT96" s="11">
        <f t="shared" si="101"/>
        <v>916</v>
      </c>
      <c r="AU96" s="11">
        <f t="shared" si="101"/>
        <v>1175</v>
      </c>
      <c r="AV96" s="11">
        <f t="shared" si="101"/>
        <v>1921</v>
      </c>
      <c r="AW96" s="11">
        <f t="shared" si="101"/>
        <v>1373</v>
      </c>
      <c r="AX96" s="11">
        <f t="shared" si="101"/>
        <v>1574</v>
      </c>
      <c r="AY96" s="11">
        <f t="shared" si="101"/>
        <v>246</v>
      </c>
      <c r="AZ96" s="11">
        <f t="shared" si="101"/>
        <v>1102</v>
      </c>
      <c r="BA96" s="11">
        <f t="shared" si="101"/>
        <v>1629</v>
      </c>
      <c r="BB96" s="11">
        <f t="shared" si="101"/>
        <v>914</v>
      </c>
      <c r="BC96" s="11">
        <f t="shared" si="101"/>
        <v>894</v>
      </c>
      <c r="BD96" s="11">
        <f t="shared" si="101"/>
        <v>1763</v>
      </c>
      <c r="BE96" s="11">
        <f t="shared" si="101"/>
        <v>475</v>
      </c>
      <c r="BF96" s="11">
        <f t="shared" si="101"/>
        <v>1318</v>
      </c>
      <c r="BG96" s="11">
        <f t="shared" si="101"/>
        <v>736</v>
      </c>
      <c r="BH96" s="11">
        <f t="shared" si="101"/>
        <v>820</v>
      </c>
    </row>
    <row r="97" spans="1:60" ht="13.5" customHeight="1">
      <c r="A97" s="38">
        <v>45004</v>
      </c>
      <c r="B97" s="39" t="s">
        <v>65</v>
      </c>
      <c r="C97" s="40"/>
      <c r="D97" s="41" t="s">
        <v>32</v>
      </c>
      <c r="E97" s="42">
        <f t="shared" si="0"/>
        <v>1175</v>
      </c>
      <c r="F97" s="43">
        <v>1</v>
      </c>
      <c r="G97" s="43">
        <v>10</v>
      </c>
      <c r="H97" s="44">
        <f t="shared" si="1"/>
        <v>13</v>
      </c>
      <c r="I97" s="40"/>
      <c r="J97" s="45" t="s">
        <v>26</v>
      </c>
      <c r="K97" s="42">
        <f t="shared" si="2"/>
        <v>1477</v>
      </c>
      <c r="L97" s="52">
        <v>0</v>
      </c>
      <c r="M97" s="52">
        <v>10</v>
      </c>
      <c r="N97" s="53">
        <f t="shared" si="56"/>
        <v>10</v>
      </c>
      <c r="O97" s="40"/>
      <c r="P97" s="39" t="s">
        <v>66</v>
      </c>
      <c r="Q97" s="40"/>
      <c r="R97">
        <f>MIN(Rules!$E$2,(MAX(H97/N97,N97/H97)))</f>
        <v>1.3</v>
      </c>
      <c r="S97">
        <f>VLOOKUP(B97,Rules!A:B,2,FALSE)</f>
        <v>45</v>
      </c>
      <c r="T97" s="40"/>
      <c r="U97" s="47">
        <f>1/(10^(-1*(E97+(IF(P97="Y",Rules!$I$2,0))-K97)/Rules!$E$12)+1)</f>
        <v>0.33181536102570153</v>
      </c>
      <c r="V97">
        <f t="shared" si="4"/>
        <v>39</v>
      </c>
      <c r="W97">
        <f t="shared" si="5"/>
        <v>-39</v>
      </c>
      <c r="Z97" s="48"/>
      <c r="AA97" s="11">
        <f t="shared" ref="AA97:BH97" si="102">IF($D97=AA$1,$E97+$V97,(IF($J97=AA$1,$K97+$W97,AA96)))</f>
        <v>962</v>
      </c>
      <c r="AB97" s="11">
        <f t="shared" si="102"/>
        <v>1682</v>
      </c>
      <c r="AC97" s="11">
        <f t="shared" si="102"/>
        <v>718</v>
      </c>
      <c r="AD97" s="11">
        <f t="shared" si="102"/>
        <v>1451</v>
      </c>
      <c r="AE97" s="11">
        <f t="shared" si="102"/>
        <v>1274</v>
      </c>
      <c r="AF97" s="11">
        <f t="shared" si="102"/>
        <v>1438</v>
      </c>
      <c r="AG97" s="11">
        <f t="shared" si="102"/>
        <v>1776</v>
      </c>
      <c r="AH97" s="11">
        <f t="shared" si="102"/>
        <v>1589</v>
      </c>
      <c r="AI97" s="11">
        <f t="shared" si="102"/>
        <v>1184</v>
      </c>
      <c r="AJ97" s="11">
        <f t="shared" si="102"/>
        <v>1919</v>
      </c>
      <c r="AK97" s="11">
        <f t="shared" si="102"/>
        <v>1178</v>
      </c>
      <c r="AL97" s="11">
        <f t="shared" si="102"/>
        <v>1840</v>
      </c>
      <c r="AM97" s="11">
        <f t="shared" si="102"/>
        <v>2044</v>
      </c>
      <c r="AN97" s="11">
        <f t="shared" si="102"/>
        <v>1450</v>
      </c>
      <c r="AO97" s="11">
        <f t="shared" si="102"/>
        <v>212</v>
      </c>
      <c r="AP97" s="11">
        <f t="shared" si="102"/>
        <v>984</v>
      </c>
      <c r="AQ97" s="11">
        <f t="shared" si="102"/>
        <v>875</v>
      </c>
      <c r="AR97" s="11">
        <f t="shared" si="102"/>
        <v>1080</v>
      </c>
      <c r="AS97" s="11">
        <f t="shared" si="102"/>
        <v>369</v>
      </c>
      <c r="AT97" s="11">
        <f t="shared" si="102"/>
        <v>916</v>
      </c>
      <c r="AU97" s="11">
        <f t="shared" si="102"/>
        <v>1214</v>
      </c>
      <c r="AV97" s="11">
        <f t="shared" si="102"/>
        <v>1921</v>
      </c>
      <c r="AW97" s="11">
        <f t="shared" si="102"/>
        <v>1373</v>
      </c>
      <c r="AX97" s="11">
        <f t="shared" si="102"/>
        <v>1574</v>
      </c>
      <c r="AY97" s="11">
        <f t="shared" si="102"/>
        <v>246</v>
      </c>
      <c r="AZ97" s="11">
        <f t="shared" si="102"/>
        <v>1102</v>
      </c>
      <c r="BA97" s="11">
        <f t="shared" si="102"/>
        <v>1629</v>
      </c>
      <c r="BB97" s="11">
        <f t="shared" si="102"/>
        <v>914</v>
      </c>
      <c r="BC97" s="11">
        <f t="shared" si="102"/>
        <v>894</v>
      </c>
      <c r="BD97" s="11">
        <f t="shared" si="102"/>
        <v>1763</v>
      </c>
      <c r="BE97" s="11">
        <f t="shared" si="102"/>
        <v>475</v>
      </c>
      <c r="BF97" s="11">
        <f t="shared" si="102"/>
        <v>1318</v>
      </c>
      <c r="BG97" s="11">
        <f t="shared" si="102"/>
        <v>736</v>
      </c>
      <c r="BH97" s="11">
        <f t="shared" si="102"/>
        <v>820</v>
      </c>
    </row>
    <row r="98" spans="1:60" ht="13.5" customHeight="1">
      <c r="A98" s="38">
        <v>45004</v>
      </c>
      <c r="B98" s="39" t="s">
        <v>65</v>
      </c>
      <c r="C98" s="40"/>
      <c r="D98" s="41" t="s">
        <v>45</v>
      </c>
      <c r="E98" s="42">
        <f t="shared" si="0"/>
        <v>875</v>
      </c>
      <c r="F98" s="43">
        <v>2</v>
      </c>
      <c r="G98" s="43">
        <v>14</v>
      </c>
      <c r="H98" s="44">
        <f t="shared" si="1"/>
        <v>20</v>
      </c>
      <c r="I98" s="40"/>
      <c r="J98" s="45" t="s">
        <v>36</v>
      </c>
      <c r="K98" s="42">
        <f t="shared" si="2"/>
        <v>984</v>
      </c>
      <c r="L98" s="52">
        <v>0</v>
      </c>
      <c r="M98" s="52">
        <v>18</v>
      </c>
      <c r="N98" s="53">
        <f t="shared" si="56"/>
        <v>18</v>
      </c>
      <c r="O98" s="40"/>
      <c r="P98" s="39" t="s">
        <v>66</v>
      </c>
      <c r="Q98" s="40"/>
      <c r="R98">
        <f>MIN(Rules!$E$2,(MAX(H98/N98,N98/H98)))</f>
        <v>1.1111111111111112</v>
      </c>
      <c r="S98">
        <f>VLOOKUP(B98,Rules!A:B,2,FALSE)</f>
        <v>45</v>
      </c>
      <c r="T98" s="40"/>
      <c r="U98" s="47">
        <f>1/(10^(-1*(E98+(IF(P98="Y",Rules!$I$2,0))-K98)/Rules!$E$12)+1)</f>
        <v>0.54706326045301035</v>
      </c>
      <c r="V98">
        <f t="shared" si="4"/>
        <v>23</v>
      </c>
      <c r="W98">
        <f t="shared" si="5"/>
        <v>-23</v>
      </c>
      <c r="Z98" s="48"/>
      <c r="AA98" s="11">
        <f t="shared" ref="AA98:BH98" si="103">IF($D98=AA$1,$E98+$V98,(IF($J98=AA$1,$K98+$W98,AA97)))</f>
        <v>962</v>
      </c>
      <c r="AB98" s="11">
        <f t="shared" si="103"/>
        <v>1682</v>
      </c>
      <c r="AC98" s="11">
        <f t="shared" si="103"/>
        <v>718</v>
      </c>
      <c r="AD98" s="11">
        <f t="shared" si="103"/>
        <v>1451</v>
      </c>
      <c r="AE98" s="11">
        <f t="shared" si="103"/>
        <v>1274</v>
      </c>
      <c r="AF98" s="11">
        <f t="shared" si="103"/>
        <v>1438</v>
      </c>
      <c r="AG98" s="11">
        <f t="shared" si="103"/>
        <v>1776</v>
      </c>
      <c r="AH98" s="11">
        <f t="shared" si="103"/>
        <v>1589</v>
      </c>
      <c r="AI98" s="11">
        <f t="shared" si="103"/>
        <v>1184</v>
      </c>
      <c r="AJ98" s="11">
        <f t="shared" si="103"/>
        <v>1919</v>
      </c>
      <c r="AK98" s="11">
        <f t="shared" si="103"/>
        <v>1178</v>
      </c>
      <c r="AL98" s="11">
        <f t="shared" si="103"/>
        <v>1840</v>
      </c>
      <c r="AM98" s="11">
        <f t="shared" si="103"/>
        <v>2044</v>
      </c>
      <c r="AN98" s="11">
        <f t="shared" si="103"/>
        <v>1450</v>
      </c>
      <c r="AO98" s="11">
        <f t="shared" si="103"/>
        <v>212</v>
      </c>
      <c r="AP98" s="11">
        <f t="shared" si="103"/>
        <v>961</v>
      </c>
      <c r="AQ98" s="11">
        <f t="shared" si="103"/>
        <v>898</v>
      </c>
      <c r="AR98" s="11">
        <f t="shared" si="103"/>
        <v>1080</v>
      </c>
      <c r="AS98" s="11">
        <f t="shared" si="103"/>
        <v>369</v>
      </c>
      <c r="AT98" s="11">
        <f t="shared" si="103"/>
        <v>916</v>
      </c>
      <c r="AU98" s="11">
        <f t="shared" si="103"/>
        <v>1214</v>
      </c>
      <c r="AV98" s="11">
        <f t="shared" si="103"/>
        <v>1921</v>
      </c>
      <c r="AW98" s="11">
        <f t="shared" si="103"/>
        <v>1373</v>
      </c>
      <c r="AX98" s="11">
        <f t="shared" si="103"/>
        <v>1574</v>
      </c>
      <c r="AY98" s="11">
        <f t="shared" si="103"/>
        <v>246</v>
      </c>
      <c r="AZ98" s="11">
        <f t="shared" si="103"/>
        <v>1102</v>
      </c>
      <c r="BA98" s="11">
        <f t="shared" si="103"/>
        <v>1629</v>
      </c>
      <c r="BB98" s="11">
        <f t="shared" si="103"/>
        <v>914</v>
      </c>
      <c r="BC98" s="11">
        <f t="shared" si="103"/>
        <v>894</v>
      </c>
      <c r="BD98" s="11">
        <f t="shared" si="103"/>
        <v>1763</v>
      </c>
      <c r="BE98" s="11">
        <f t="shared" si="103"/>
        <v>475</v>
      </c>
      <c r="BF98" s="11">
        <f t="shared" si="103"/>
        <v>1318</v>
      </c>
      <c r="BG98" s="11">
        <f t="shared" si="103"/>
        <v>736</v>
      </c>
      <c r="BH98" s="11">
        <f t="shared" si="103"/>
        <v>820</v>
      </c>
    </row>
    <row r="99" spans="1:60" ht="13.5" customHeight="1">
      <c r="A99" s="38">
        <v>45010</v>
      </c>
      <c r="B99" s="39" t="s">
        <v>65</v>
      </c>
      <c r="C99" s="40"/>
      <c r="D99" s="41" t="s">
        <v>42</v>
      </c>
      <c r="E99" s="42">
        <f t="shared" si="0"/>
        <v>736</v>
      </c>
      <c r="F99" s="43">
        <v>1</v>
      </c>
      <c r="G99" s="43">
        <v>16</v>
      </c>
      <c r="H99" s="44">
        <f t="shared" si="1"/>
        <v>19</v>
      </c>
      <c r="I99" s="40"/>
      <c r="J99" s="45" t="s">
        <v>44</v>
      </c>
      <c r="K99" s="42">
        <f t="shared" si="2"/>
        <v>718</v>
      </c>
      <c r="L99" s="52">
        <v>0</v>
      </c>
      <c r="M99" s="52">
        <v>13</v>
      </c>
      <c r="N99" s="53">
        <f t="shared" si="56"/>
        <v>13</v>
      </c>
      <c r="O99" s="40"/>
      <c r="P99" s="39" t="s">
        <v>66</v>
      </c>
      <c r="Q99" s="40"/>
      <c r="R99">
        <f>MIN(Rules!$E$2,(MAX(H99/N99,N99/H99)))</f>
        <v>1.4615384615384615</v>
      </c>
      <c r="S99">
        <f>VLOOKUP(B99,Rules!A:B,2,FALSE)</f>
        <v>45</v>
      </c>
      <c r="T99" s="40"/>
      <c r="U99" s="47">
        <f>1/(10^(-1*(E99+(IF(P99="Y",Rules!$I$2,0))-K99)/Rules!$E$12)+1)</f>
        <v>0.68431394886962793</v>
      </c>
      <c r="V99">
        <f t="shared" si="4"/>
        <v>21</v>
      </c>
      <c r="W99">
        <f t="shared" si="5"/>
        <v>-21</v>
      </c>
      <c r="Z99" s="48"/>
      <c r="AA99" s="11">
        <f t="shared" ref="AA99:BH99" si="104">IF($D99=AA$1,$E99+$V99,(IF($J99=AA$1,$K99+$W99,AA98)))</f>
        <v>962</v>
      </c>
      <c r="AB99" s="11">
        <f t="shared" si="104"/>
        <v>1682</v>
      </c>
      <c r="AC99" s="11">
        <f t="shared" si="104"/>
        <v>697</v>
      </c>
      <c r="AD99" s="11">
        <f t="shared" si="104"/>
        <v>1451</v>
      </c>
      <c r="AE99" s="11">
        <f t="shared" si="104"/>
        <v>1274</v>
      </c>
      <c r="AF99" s="11">
        <f t="shared" si="104"/>
        <v>1438</v>
      </c>
      <c r="AG99" s="11">
        <f t="shared" si="104"/>
        <v>1776</v>
      </c>
      <c r="AH99" s="11">
        <f t="shared" si="104"/>
        <v>1589</v>
      </c>
      <c r="AI99" s="11">
        <f t="shared" si="104"/>
        <v>1184</v>
      </c>
      <c r="AJ99" s="11">
        <f t="shared" si="104"/>
        <v>1919</v>
      </c>
      <c r="AK99" s="11">
        <f t="shared" si="104"/>
        <v>1178</v>
      </c>
      <c r="AL99" s="11">
        <f t="shared" si="104"/>
        <v>1840</v>
      </c>
      <c r="AM99" s="11">
        <f t="shared" si="104"/>
        <v>2044</v>
      </c>
      <c r="AN99" s="11">
        <f t="shared" si="104"/>
        <v>1450</v>
      </c>
      <c r="AO99" s="11">
        <f t="shared" si="104"/>
        <v>212</v>
      </c>
      <c r="AP99" s="11">
        <f t="shared" si="104"/>
        <v>961</v>
      </c>
      <c r="AQ99" s="11">
        <f t="shared" si="104"/>
        <v>898</v>
      </c>
      <c r="AR99" s="11">
        <f t="shared" si="104"/>
        <v>1080</v>
      </c>
      <c r="AS99" s="11">
        <f t="shared" si="104"/>
        <v>369</v>
      </c>
      <c r="AT99" s="11">
        <f t="shared" si="104"/>
        <v>916</v>
      </c>
      <c r="AU99" s="11">
        <f t="shared" si="104"/>
        <v>1214</v>
      </c>
      <c r="AV99" s="11">
        <f t="shared" si="104"/>
        <v>1921</v>
      </c>
      <c r="AW99" s="11">
        <f t="shared" si="104"/>
        <v>1373</v>
      </c>
      <c r="AX99" s="11">
        <f t="shared" si="104"/>
        <v>1574</v>
      </c>
      <c r="AY99" s="11">
        <f t="shared" si="104"/>
        <v>246</v>
      </c>
      <c r="AZ99" s="11">
        <f t="shared" si="104"/>
        <v>1102</v>
      </c>
      <c r="BA99" s="11">
        <f t="shared" si="104"/>
        <v>1629</v>
      </c>
      <c r="BB99" s="11">
        <f t="shared" si="104"/>
        <v>914</v>
      </c>
      <c r="BC99" s="11">
        <f t="shared" si="104"/>
        <v>894</v>
      </c>
      <c r="BD99" s="11">
        <f t="shared" si="104"/>
        <v>1763</v>
      </c>
      <c r="BE99" s="11">
        <f t="shared" si="104"/>
        <v>475</v>
      </c>
      <c r="BF99" s="11">
        <f t="shared" si="104"/>
        <v>1318</v>
      </c>
      <c r="BG99" s="11">
        <f t="shared" si="104"/>
        <v>757</v>
      </c>
      <c r="BH99" s="11">
        <f t="shared" si="104"/>
        <v>820</v>
      </c>
    </row>
    <row r="100" spans="1:60" ht="13.5" customHeight="1">
      <c r="A100" s="38">
        <v>45011</v>
      </c>
      <c r="B100" s="39" t="s">
        <v>65</v>
      </c>
      <c r="C100" s="40"/>
      <c r="D100" s="41" t="s">
        <v>21</v>
      </c>
      <c r="E100" s="42">
        <f t="shared" si="0"/>
        <v>1840</v>
      </c>
      <c r="F100" s="43">
        <v>1</v>
      </c>
      <c r="G100" s="43">
        <v>13</v>
      </c>
      <c r="H100" s="44">
        <f t="shared" si="1"/>
        <v>16</v>
      </c>
      <c r="I100" s="40"/>
      <c r="J100" s="45" t="s">
        <v>16</v>
      </c>
      <c r="K100" s="42">
        <f t="shared" si="2"/>
        <v>2044</v>
      </c>
      <c r="L100" s="52">
        <v>0</v>
      </c>
      <c r="M100" s="52">
        <v>14</v>
      </c>
      <c r="N100" s="53">
        <f t="shared" si="56"/>
        <v>14</v>
      </c>
      <c r="O100" s="40"/>
      <c r="P100" s="39" t="s">
        <v>66</v>
      </c>
      <c r="Q100" s="40"/>
      <c r="R100">
        <f>MIN(Rules!$E$2,(MAX(H100/N100,N100/H100)))</f>
        <v>1.1428571428571428</v>
      </c>
      <c r="S100">
        <f>VLOOKUP(B100,Rules!A:B,2,FALSE)</f>
        <v>45</v>
      </c>
      <c r="T100" s="40"/>
      <c r="U100" s="47">
        <f>1/(10^(-1*(E100+(IF(P100="Y",Rules!$I$2,0))-K100)/Rules!$E$12)+1)</f>
        <v>0.43814862211427225</v>
      </c>
      <c r="V100">
        <f t="shared" si="4"/>
        <v>29</v>
      </c>
      <c r="W100">
        <f t="shared" si="5"/>
        <v>-29</v>
      </c>
      <c r="Z100" s="48"/>
      <c r="AA100" s="11">
        <f t="shared" ref="AA100:BH100" si="105">IF($D100=AA$1,$E100+$V100,(IF($J100=AA$1,$K100+$W100,AA99)))</f>
        <v>962</v>
      </c>
      <c r="AB100" s="11">
        <f t="shared" si="105"/>
        <v>1682</v>
      </c>
      <c r="AC100" s="11">
        <f t="shared" si="105"/>
        <v>697</v>
      </c>
      <c r="AD100" s="11">
        <f t="shared" si="105"/>
        <v>1451</v>
      </c>
      <c r="AE100" s="11">
        <f t="shared" si="105"/>
        <v>1274</v>
      </c>
      <c r="AF100" s="11">
        <f t="shared" si="105"/>
        <v>1438</v>
      </c>
      <c r="AG100" s="11">
        <f t="shared" si="105"/>
        <v>1776</v>
      </c>
      <c r="AH100" s="11">
        <f t="shared" si="105"/>
        <v>1589</v>
      </c>
      <c r="AI100" s="11">
        <f t="shared" si="105"/>
        <v>1184</v>
      </c>
      <c r="AJ100" s="11">
        <f t="shared" si="105"/>
        <v>1919</v>
      </c>
      <c r="AK100" s="11">
        <f t="shared" si="105"/>
        <v>1178</v>
      </c>
      <c r="AL100" s="11">
        <f t="shared" si="105"/>
        <v>1869</v>
      </c>
      <c r="AM100" s="11">
        <f t="shared" si="105"/>
        <v>2015</v>
      </c>
      <c r="AN100" s="11">
        <f t="shared" si="105"/>
        <v>1450</v>
      </c>
      <c r="AO100" s="11">
        <f t="shared" si="105"/>
        <v>212</v>
      </c>
      <c r="AP100" s="11">
        <f t="shared" si="105"/>
        <v>961</v>
      </c>
      <c r="AQ100" s="11">
        <f t="shared" si="105"/>
        <v>898</v>
      </c>
      <c r="AR100" s="11">
        <f t="shared" si="105"/>
        <v>1080</v>
      </c>
      <c r="AS100" s="11">
        <f t="shared" si="105"/>
        <v>369</v>
      </c>
      <c r="AT100" s="11">
        <f t="shared" si="105"/>
        <v>916</v>
      </c>
      <c r="AU100" s="11">
        <f t="shared" si="105"/>
        <v>1214</v>
      </c>
      <c r="AV100" s="11">
        <f t="shared" si="105"/>
        <v>1921</v>
      </c>
      <c r="AW100" s="11">
        <f t="shared" si="105"/>
        <v>1373</v>
      </c>
      <c r="AX100" s="11">
        <f t="shared" si="105"/>
        <v>1574</v>
      </c>
      <c r="AY100" s="11">
        <f t="shared" si="105"/>
        <v>246</v>
      </c>
      <c r="AZ100" s="11">
        <f t="shared" si="105"/>
        <v>1102</v>
      </c>
      <c r="BA100" s="11">
        <f t="shared" si="105"/>
        <v>1629</v>
      </c>
      <c r="BB100" s="11">
        <f t="shared" si="105"/>
        <v>914</v>
      </c>
      <c r="BC100" s="11">
        <f t="shared" si="105"/>
        <v>894</v>
      </c>
      <c r="BD100" s="11">
        <f t="shared" si="105"/>
        <v>1763</v>
      </c>
      <c r="BE100" s="11">
        <f t="shared" si="105"/>
        <v>475</v>
      </c>
      <c r="BF100" s="11">
        <f t="shared" si="105"/>
        <v>1318</v>
      </c>
      <c r="BG100" s="11">
        <f t="shared" si="105"/>
        <v>757</v>
      </c>
      <c r="BH100" s="11">
        <f t="shared" si="105"/>
        <v>820</v>
      </c>
    </row>
    <row r="101" spans="1:60" ht="13.5" customHeight="1">
      <c r="A101" s="38">
        <v>45011</v>
      </c>
      <c r="B101" s="39" t="s">
        <v>65</v>
      </c>
      <c r="C101" s="40"/>
      <c r="D101" s="41" t="s">
        <v>24</v>
      </c>
      <c r="E101" s="42">
        <f t="shared" si="0"/>
        <v>1629</v>
      </c>
      <c r="F101" s="43">
        <v>0</v>
      </c>
      <c r="G101" s="43">
        <v>21</v>
      </c>
      <c r="H101" s="44">
        <f t="shared" si="1"/>
        <v>21</v>
      </c>
      <c r="I101" s="40"/>
      <c r="J101" s="45" t="s">
        <v>25</v>
      </c>
      <c r="K101" s="42">
        <f t="shared" si="2"/>
        <v>1589</v>
      </c>
      <c r="L101" s="52">
        <v>0</v>
      </c>
      <c r="M101" s="52">
        <v>9</v>
      </c>
      <c r="N101" s="53">
        <f t="shared" si="56"/>
        <v>9</v>
      </c>
      <c r="O101" s="40"/>
      <c r="P101" s="39" t="s">
        <v>66</v>
      </c>
      <c r="Q101" s="40"/>
      <c r="R101">
        <f>MIN(Rules!$E$2,(MAX(H101/N101,N101/H101)))</f>
        <v>2</v>
      </c>
      <c r="S101">
        <f>VLOOKUP(B101,Rules!A:B,2,FALSE)</f>
        <v>45</v>
      </c>
      <c r="T101" s="40"/>
      <c r="U101" s="47">
        <f>1/(10^(-1*(E101+(IF(P101="Y",Rules!$I$2,0))-K101)/Rules!$E$12)+1)</f>
        <v>0.70578135971200251</v>
      </c>
      <c r="V101">
        <f t="shared" si="4"/>
        <v>26</v>
      </c>
      <c r="W101">
        <f t="shared" si="5"/>
        <v>-26</v>
      </c>
      <c r="Z101" s="48"/>
      <c r="AA101" s="11">
        <f t="shared" ref="AA101:BH101" si="106">IF($D101=AA$1,$E101+$V101,(IF($J101=AA$1,$K101+$W101,AA100)))</f>
        <v>962</v>
      </c>
      <c r="AB101" s="11">
        <f t="shared" si="106"/>
        <v>1682</v>
      </c>
      <c r="AC101" s="11">
        <f t="shared" si="106"/>
        <v>697</v>
      </c>
      <c r="AD101" s="11">
        <f t="shared" si="106"/>
        <v>1451</v>
      </c>
      <c r="AE101" s="11">
        <f t="shared" si="106"/>
        <v>1274</v>
      </c>
      <c r="AF101" s="11">
        <f t="shared" si="106"/>
        <v>1438</v>
      </c>
      <c r="AG101" s="11">
        <f t="shared" si="106"/>
        <v>1776</v>
      </c>
      <c r="AH101" s="11">
        <f t="shared" si="106"/>
        <v>1563</v>
      </c>
      <c r="AI101" s="11">
        <f t="shared" si="106"/>
        <v>1184</v>
      </c>
      <c r="AJ101" s="11">
        <f t="shared" si="106"/>
        <v>1919</v>
      </c>
      <c r="AK101" s="11">
        <f t="shared" si="106"/>
        <v>1178</v>
      </c>
      <c r="AL101" s="11">
        <f t="shared" si="106"/>
        <v>1869</v>
      </c>
      <c r="AM101" s="11">
        <f t="shared" si="106"/>
        <v>2015</v>
      </c>
      <c r="AN101" s="11">
        <f t="shared" si="106"/>
        <v>1450</v>
      </c>
      <c r="AO101" s="11">
        <f t="shared" si="106"/>
        <v>212</v>
      </c>
      <c r="AP101" s="11">
        <f t="shared" si="106"/>
        <v>961</v>
      </c>
      <c r="AQ101" s="11">
        <f t="shared" si="106"/>
        <v>898</v>
      </c>
      <c r="AR101" s="11">
        <f t="shared" si="106"/>
        <v>1080</v>
      </c>
      <c r="AS101" s="11">
        <f t="shared" si="106"/>
        <v>369</v>
      </c>
      <c r="AT101" s="11">
        <f t="shared" si="106"/>
        <v>916</v>
      </c>
      <c r="AU101" s="11">
        <f t="shared" si="106"/>
        <v>1214</v>
      </c>
      <c r="AV101" s="11">
        <f t="shared" si="106"/>
        <v>1921</v>
      </c>
      <c r="AW101" s="11">
        <f t="shared" si="106"/>
        <v>1373</v>
      </c>
      <c r="AX101" s="11">
        <f t="shared" si="106"/>
        <v>1574</v>
      </c>
      <c r="AY101" s="11">
        <f t="shared" si="106"/>
        <v>246</v>
      </c>
      <c r="AZ101" s="11">
        <f t="shared" si="106"/>
        <v>1102</v>
      </c>
      <c r="BA101" s="11">
        <f t="shared" si="106"/>
        <v>1655</v>
      </c>
      <c r="BB101" s="11">
        <f t="shared" si="106"/>
        <v>914</v>
      </c>
      <c r="BC101" s="11">
        <f t="shared" si="106"/>
        <v>894</v>
      </c>
      <c r="BD101" s="11">
        <f t="shared" si="106"/>
        <v>1763</v>
      </c>
      <c r="BE101" s="11">
        <f t="shared" si="106"/>
        <v>475</v>
      </c>
      <c r="BF101" s="11">
        <f t="shared" si="106"/>
        <v>1318</v>
      </c>
      <c r="BG101" s="11">
        <f t="shared" si="106"/>
        <v>757</v>
      </c>
      <c r="BH101" s="11">
        <f t="shared" si="106"/>
        <v>820</v>
      </c>
    </row>
    <row r="102" spans="1:60" ht="13.5" customHeight="1">
      <c r="A102" s="38">
        <v>45011</v>
      </c>
      <c r="B102" s="39" t="s">
        <v>65</v>
      </c>
      <c r="C102" s="40"/>
      <c r="D102" s="41" t="s">
        <v>22</v>
      </c>
      <c r="E102" s="42">
        <f t="shared" si="0"/>
        <v>1763</v>
      </c>
      <c r="F102" s="43">
        <v>0</v>
      </c>
      <c r="G102" s="43">
        <v>18</v>
      </c>
      <c r="H102" s="44">
        <f t="shared" si="1"/>
        <v>18</v>
      </c>
      <c r="I102" s="40"/>
      <c r="J102" s="45" t="s">
        <v>20</v>
      </c>
      <c r="K102" s="42">
        <f t="shared" si="2"/>
        <v>1682</v>
      </c>
      <c r="L102" s="52">
        <v>0</v>
      </c>
      <c r="M102" s="52">
        <v>16</v>
      </c>
      <c r="N102" s="53">
        <f t="shared" si="56"/>
        <v>16</v>
      </c>
      <c r="O102" s="40"/>
      <c r="P102" s="39" t="s">
        <v>66</v>
      </c>
      <c r="Q102" s="40"/>
      <c r="R102">
        <f>MIN(Rules!$E$2,(MAX(H102/N102,N102/H102)))</f>
        <v>1.125</v>
      </c>
      <c r="S102">
        <f>VLOOKUP(B102,Rules!A:B,2,FALSE)</f>
        <v>45</v>
      </c>
      <c r="T102" s="40"/>
      <c r="U102" s="47">
        <f>1/(10^(-1*(E102+(IF(P102="Y",Rules!$I$2,0))-K102)/Rules!$E$12)+1)</f>
        <v>0.7434149754833892</v>
      </c>
      <c r="V102">
        <f t="shared" si="4"/>
        <v>13</v>
      </c>
      <c r="W102">
        <f t="shared" si="5"/>
        <v>-13</v>
      </c>
      <c r="Z102" s="48"/>
      <c r="AA102" s="11">
        <f t="shared" ref="AA102:BH102" si="107">IF($D102=AA$1,$E102+$V102,(IF($J102=AA$1,$K102+$W102,AA101)))</f>
        <v>962</v>
      </c>
      <c r="AB102" s="11">
        <f t="shared" si="107"/>
        <v>1669</v>
      </c>
      <c r="AC102" s="11">
        <f t="shared" si="107"/>
        <v>697</v>
      </c>
      <c r="AD102" s="11">
        <f t="shared" si="107"/>
        <v>1451</v>
      </c>
      <c r="AE102" s="11">
        <f t="shared" si="107"/>
        <v>1274</v>
      </c>
      <c r="AF102" s="11">
        <f t="shared" si="107"/>
        <v>1438</v>
      </c>
      <c r="AG102" s="11">
        <f t="shared" si="107"/>
        <v>1776</v>
      </c>
      <c r="AH102" s="11">
        <f t="shared" si="107"/>
        <v>1563</v>
      </c>
      <c r="AI102" s="11">
        <f t="shared" si="107"/>
        <v>1184</v>
      </c>
      <c r="AJ102" s="11">
        <f t="shared" si="107"/>
        <v>1919</v>
      </c>
      <c r="AK102" s="11">
        <f t="shared" si="107"/>
        <v>1178</v>
      </c>
      <c r="AL102" s="11">
        <f t="shared" si="107"/>
        <v>1869</v>
      </c>
      <c r="AM102" s="11">
        <f t="shared" si="107"/>
        <v>2015</v>
      </c>
      <c r="AN102" s="11">
        <f t="shared" si="107"/>
        <v>1450</v>
      </c>
      <c r="AO102" s="11">
        <f t="shared" si="107"/>
        <v>212</v>
      </c>
      <c r="AP102" s="11">
        <f t="shared" si="107"/>
        <v>961</v>
      </c>
      <c r="AQ102" s="11">
        <f t="shared" si="107"/>
        <v>898</v>
      </c>
      <c r="AR102" s="11">
        <f t="shared" si="107"/>
        <v>1080</v>
      </c>
      <c r="AS102" s="11">
        <f t="shared" si="107"/>
        <v>369</v>
      </c>
      <c r="AT102" s="11">
        <f t="shared" si="107"/>
        <v>916</v>
      </c>
      <c r="AU102" s="11">
        <f t="shared" si="107"/>
        <v>1214</v>
      </c>
      <c r="AV102" s="11">
        <f t="shared" si="107"/>
        <v>1921</v>
      </c>
      <c r="AW102" s="11">
        <f t="shared" si="107"/>
        <v>1373</v>
      </c>
      <c r="AX102" s="11">
        <f t="shared" si="107"/>
        <v>1574</v>
      </c>
      <c r="AY102" s="11">
        <f t="shared" si="107"/>
        <v>246</v>
      </c>
      <c r="AZ102" s="11">
        <f t="shared" si="107"/>
        <v>1102</v>
      </c>
      <c r="BA102" s="11">
        <f t="shared" si="107"/>
        <v>1655</v>
      </c>
      <c r="BB102" s="11">
        <f t="shared" si="107"/>
        <v>914</v>
      </c>
      <c r="BC102" s="11">
        <f t="shared" si="107"/>
        <v>894</v>
      </c>
      <c r="BD102" s="11">
        <f t="shared" si="107"/>
        <v>1776</v>
      </c>
      <c r="BE102" s="11">
        <f t="shared" si="107"/>
        <v>475</v>
      </c>
      <c r="BF102" s="11">
        <f t="shared" si="107"/>
        <v>1318</v>
      </c>
      <c r="BG102" s="11">
        <f t="shared" si="107"/>
        <v>757</v>
      </c>
      <c r="BH102" s="11">
        <f t="shared" si="107"/>
        <v>820</v>
      </c>
    </row>
    <row r="103" spans="1:60" ht="13.5" customHeight="1">
      <c r="A103" s="38">
        <v>45011</v>
      </c>
      <c r="B103" s="39" t="s">
        <v>65</v>
      </c>
      <c r="C103" s="40"/>
      <c r="D103" s="41" t="s">
        <v>18</v>
      </c>
      <c r="E103" s="42">
        <f t="shared" si="0"/>
        <v>1921</v>
      </c>
      <c r="F103" s="43">
        <v>0</v>
      </c>
      <c r="G103" s="43">
        <v>14</v>
      </c>
      <c r="H103" s="44">
        <f t="shared" si="1"/>
        <v>14</v>
      </c>
      <c r="I103" s="40"/>
      <c r="J103" s="45" t="s">
        <v>23</v>
      </c>
      <c r="K103" s="42">
        <f t="shared" si="2"/>
        <v>1574</v>
      </c>
      <c r="L103" s="52">
        <v>2</v>
      </c>
      <c r="M103" s="52">
        <v>14</v>
      </c>
      <c r="N103" s="53">
        <f t="shared" si="56"/>
        <v>20</v>
      </c>
      <c r="O103" s="40"/>
      <c r="P103" s="39" t="s">
        <v>66</v>
      </c>
      <c r="Q103" s="40"/>
      <c r="R103">
        <f>MIN(Rules!$E$2,(MAX(H103/N103,N103/H103)))</f>
        <v>1.4285714285714286</v>
      </c>
      <c r="S103">
        <f>VLOOKUP(B103,Rules!A:B,2,FALSE)</f>
        <v>45</v>
      </c>
      <c r="T103" s="40"/>
      <c r="U103" s="47">
        <f>1/(10^(-1*(E103+(IF(P103="Y",Rules!$I$2,0))-K103)/Rules!$E$12)+1)</f>
        <v>0.90794265994824308</v>
      </c>
      <c r="V103">
        <f t="shared" si="4"/>
        <v>-58</v>
      </c>
      <c r="W103">
        <f t="shared" si="5"/>
        <v>58</v>
      </c>
      <c r="Z103" s="48"/>
      <c r="AA103" s="11">
        <f t="shared" ref="AA103:BH103" si="108">IF($D103=AA$1,$E103+$V103,(IF($J103=AA$1,$K103+$W103,AA102)))</f>
        <v>962</v>
      </c>
      <c r="AB103" s="11">
        <f t="shared" si="108"/>
        <v>1669</v>
      </c>
      <c r="AC103" s="11">
        <f t="shared" si="108"/>
        <v>697</v>
      </c>
      <c r="AD103" s="11">
        <f t="shared" si="108"/>
        <v>1451</v>
      </c>
      <c r="AE103" s="11">
        <f t="shared" si="108"/>
        <v>1274</v>
      </c>
      <c r="AF103" s="11">
        <f t="shared" si="108"/>
        <v>1438</v>
      </c>
      <c r="AG103" s="11">
        <f t="shared" si="108"/>
        <v>1776</v>
      </c>
      <c r="AH103" s="11">
        <f t="shared" si="108"/>
        <v>1563</v>
      </c>
      <c r="AI103" s="11">
        <f t="shared" si="108"/>
        <v>1184</v>
      </c>
      <c r="AJ103" s="11">
        <f t="shared" si="108"/>
        <v>1919</v>
      </c>
      <c r="AK103" s="11">
        <f t="shared" si="108"/>
        <v>1178</v>
      </c>
      <c r="AL103" s="11">
        <f t="shared" si="108"/>
        <v>1869</v>
      </c>
      <c r="AM103" s="11">
        <f t="shared" si="108"/>
        <v>2015</v>
      </c>
      <c r="AN103" s="11">
        <f t="shared" si="108"/>
        <v>1450</v>
      </c>
      <c r="AO103" s="11">
        <f t="shared" si="108"/>
        <v>212</v>
      </c>
      <c r="AP103" s="11">
        <f t="shared" si="108"/>
        <v>961</v>
      </c>
      <c r="AQ103" s="11">
        <f t="shared" si="108"/>
        <v>898</v>
      </c>
      <c r="AR103" s="11">
        <f t="shared" si="108"/>
        <v>1080</v>
      </c>
      <c r="AS103" s="11">
        <f t="shared" si="108"/>
        <v>369</v>
      </c>
      <c r="AT103" s="11">
        <f t="shared" si="108"/>
        <v>916</v>
      </c>
      <c r="AU103" s="11">
        <f t="shared" si="108"/>
        <v>1214</v>
      </c>
      <c r="AV103" s="11">
        <f t="shared" si="108"/>
        <v>1863</v>
      </c>
      <c r="AW103" s="11">
        <f t="shared" si="108"/>
        <v>1373</v>
      </c>
      <c r="AX103" s="11">
        <f t="shared" si="108"/>
        <v>1632</v>
      </c>
      <c r="AY103" s="11">
        <f t="shared" si="108"/>
        <v>246</v>
      </c>
      <c r="AZ103" s="11">
        <f t="shared" si="108"/>
        <v>1102</v>
      </c>
      <c r="BA103" s="11">
        <f t="shared" si="108"/>
        <v>1655</v>
      </c>
      <c r="BB103" s="11">
        <f t="shared" si="108"/>
        <v>914</v>
      </c>
      <c r="BC103" s="11">
        <f t="shared" si="108"/>
        <v>894</v>
      </c>
      <c r="BD103" s="11">
        <f t="shared" si="108"/>
        <v>1776</v>
      </c>
      <c r="BE103" s="11">
        <f t="shared" si="108"/>
        <v>475</v>
      </c>
      <c r="BF103" s="11">
        <f t="shared" si="108"/>
        <v>1318</v>
      </c>
      <c r="BG103" s="11">
        <f t="shared" si="108"/>
        <v>757</v>
      </c>
      <c r="BH103" s="11">
        <f t="shared" si="108"/>
        <v>820</v>
      </c>
    </row>
    <row r="104" spans="1:60" ht="13.5" customHeight="1">
      <c r="A104" s="38">
        <v>45011</v>
      </c>
      <c r="B104" s="39" t="s">
        <v>65</v>
      </c>
      <c r="C104" s="40"/>
      <c r="D104" s="41" t="s">
        <v>33</v>
      </c>
      <c r="E104" s="42">
        <f t="shared" si="0"/>
        <v>1274</v>
      </c>
      <c r="F104" s="43">
        <v>2</v>
      </c>
      <c r="G104" s="43">
        <v>18</v>
      </c>
      <c r="H104" s="44">
        <f t="shared" si="1"/>
        <v>24</v>
      </c>
      <c r="I104" s="40"/>
      <c r="J104" s="45" t="s">
        <v>39</v>
      </c>
      <c r="K104" s="42">
        <f t="shared" si="2"/>
        <v>1080</v>
      </c>
      <c r="L104" s="52">
        <v>0</v>
      </c>
      <c r="M104" s="52">
        <v>9</v>
      </c>
      <c r="N104" s="53">
        <f t="shared" si="56"/>
        <v>9</v>
      </c>
      <c r="O104" s="40"/>
      <c r="P104" s="39" t="s">
        <v>66</v>
      </c>
      <c r="Q104" s="40"/>
      <c r="R104">
        <f>MIN(Rules!$E$2,(MAX(H104/N104,N104/H104)))</f>
        <v>2</v>
      </c>
      <c r="S104">
        <f>VLOOKUP(B104,Rules!A:B,2,FALSE)</f>
        <v>45</v>
      </c>
      <c r="T104" s="40"/>
      <c r="U104" s="47">
        <f>1/(10^(-1*(E104+(IF(P104="Y",Rules!$I$2,0))-K104)/Rules!$E$12)+1)</f>
        <v>0.82979548790493007</v>
      </c>
      <c r="V104">
        <f t="shared" si="4"/>
        <v>15</v>
      </c>
      <c r="W104">
        <f t="shared" si="5"/>
        <v>-15</v>
      </c>
      <c r="Z104" s="48"/>
      <c r="AA104" s="11">
        <f t="shared" ref="AA104:BH104" si="109">IF($D104=AA$1,$E104+$V104,(IF($J104=AA$1,$K104+$W104,AA103)))</f>
        <v>962</v>
      </c>
      <c r="AB104" s="11">
        <f t="shared" si="109"/>
        <v>1669</v>
      </c>
      <c r="AC104" s="11">
        <f t="shared" si="109"/>
        <v>697</v>
      </c>
      <c r="AD104" s="11">
        <f t="shared" si="109"/>
        <v>1451</v>
      </c>
      <c r="AE104" s="11">
        <f t="shared" si="109"/>
        <v>1289</v>
      </c>
      <c r="AF104" s="11">
        <f t="shared" si="109"/>
        <v>1438</v>
      </c>
      <c r="AG104" s="11">
        <f t="shared" si="109"/>
        <v>1776</v>
      </c>
      <c r="AH104" s="11">
        <f t="shared" si="109"/>
        <v>1563</v>
      </c>
      <c r="AI104" s="11">
        <f t="shared" si="109"/>
        <v>1184</v>
      </c>
      <c r="AJ104" s="11">
        <f t="shared" si="109"/>
        <v>1919</v>
      </c>
      <c r="AK104" s="11">
        <f t="shared" si="109"/>
        <v>1178</v>
      </c>
      <c r="AL104" s="11">
        <f t="shared" si="109"/>
        <v>1869</v>
      </c>
      <c r="AM104" s="11">
        <f t="shared" si="109"/>
        <v>2015</v>
      </c>
      <c r="AN104" s="11">
        <f t="shared" si="109"/>
        <v>1450</v>
      </c>
      <c r="AO104" s="11">
        <f t="shared" si="109"/>
        <v>212</v>
      </c>
      <c r="AP104" s="11">
        <f t="shared" si="109"/>
        <v>961</v>
      </c>
      <c r="AQ104" s="11">
        <f t="shared" si="109"/>
        <v>898</v>
      </c>
      <c r="AR104" s="11">
        <f t="shared" si="109"/>
        <v>1065</v>
      </c>
      <c r="AS104" s="11">
        <f t="shared" si="109"/>
        <v>369</v>
      </c>
      <c r="AT104" s="11">
        <f t="shared" si="109"/>
        <v>916</v>
      </c>
      <c r="AU104" s="11">
        <f t="shared" si="109"/>
        <v>1214</v>
      </c>
      <c r="AV104" s="11">
        <f t="shared" si="109"/>
        <v>1863</v>
      </c>
      <c r="AW104" s="11">
        <f t="shared" si="109"/>
        <v>1373</v>
      </c>
      <c r="AX104" s="11">
        <f t="shared" si="109"/>
        <v>1632</v>
      </c>
      <c r="AY104" s="11">
        <f t="shared" si="109"/>
        <v>246</v>
      </c>
      <c r="AZ104" s="11">
        <f t="shared" si="109"/>
        <v>1102</v>
      </c>
      <c r="BA104" s="11">
        <f t="shared" si="109"/>
        <v>1655</v>
      </c>
      <c r="BB104" s="11">
        <f t="shared" si="109"/>
        <v>914</v>
      </c>
      <c r="BC104" s="11">
        <f t="shared" si="109"/>
        <v>894</v>
      </c>
      <c r="BD104" s="11">
        <f t="shared" si="109"/>
        <v>1776</v>
      </c>
      <c r="BE104" s="11">
        <f t="shared" si="109"/>
        <v>475</v>
      </c>
      <c r="BF104" s="11">
        <f t="shared" si="109"/>
        <v>1318</v>
      </c>
      <c r="BG104" s="11">
        <f t="shared" si="109"/>
        <v>757</v>
      </c>
      <c r="BH104" s="11">
        <f t="shared" si="109"/>
        <v>820</v>
      </c>
    </row>
    <row r="105" spans="1:60" ht="13.5" customHeight="1">
      <c r="A105" s="38">
        <v>45011</v>
      </c>
      <c r="B105" s="39" t="s">
        <v>65</v>
      </c>
      <c r="C105" s="40"/>
      <c r="D105" s="41" t="s">
        <v>17</v>
      </c>
      <c r="E105" s="42">
        <f t="shared" si="0"/>
        <v>1919</v>
      </c>
      <c r="F105" s="43">
        <v>0</v>
      </c>
      <c r="G105" s="43">
        <v>16</v>
      </c>
      <c r="H105" s="44">
        <f t="shared" si="1"/>
        <v>16</v>
      </c>
      <c r="I105" s="40"/>
      <c r="J105" s="45" t="s">
        <v>32</v>
      </c>
      <c r="K105" s="42">
        <f t="shared" si="2"/>
        <v>1214</v>
      </c>
      <c r="L105" s="52">
        <v>1</v>
      </c>
      <c r="M105" s="52">
        <v>6</v>
      </c>
      <c r="N105" s="53">
        <f t="shared" si="56"/>
        <v>9</v>
      </c>
      <c r="O105" s="40"/>
      <c r="P105" s="39" t="s">
        <v>66</v>
      </c>
      <c r="Q105" s="40"/>
      <c r="R105">
        <f>MIN(Rules!$E$2,(MAX(H105/N105,N105/H105)))</f>
        <v>1.7777777777777777</v>
      </c>
      <c r="S105">
        <f>VLOOKUP(B105,Rules!A:B,2,FALSE)</f>
        <v>45</v>
      </c>
      <c r="T105" s="40"/>
      <c r="U105" s="47">
        <f>1/(10^(-1*(E105+(IF(P105="Y",Rules!$I$2,0))-K105)/Rules!$E$12)+1)</f>
        <v>0.98087447207582434</v>
      </c>
      <c r="V105">
        <f t="shared" si="4"/>
        <v>2</v>
      </c>
      <c r="W105">
        <f t="shared" si="5"/>
        <v>-2</v>
      </c>
      <c r="Z105" s="48"/>
      <c r="AA105" s="11">
        <f t="shared" ref="AA105:BH105" si="110">IF($D105=AA$1,$E105+$V105,(IF($J105=AA$1,$K105+$W105,AA104)))</f>
        <v>962</v>
      </c>
      <c r="AB105" s="11">
        <f t="shared" si="110"/>
        <v>1669</v>
      </c>
      <c r="AC105" s="11">
        <f t="shared" si="110"/>
        <v>697</v>
      </c>
      <c r="AD105" s="11">
        <f t="shared" si="110"/>
        <v>1451</v>
      </c>
      <c r="AE105" s="11">
        <f t="shared" si="110"/>
        <v>1289</v>
      </c>
      <c r="AF105" s="11">
        <f t="shared" si="110"/>
        <v>1438</v>
      </c>
      <c r="AG105" s="11">
        <f t="shared" si="110"/>
        <v>1776</v>
      </c>
      <c r="AH105" s="11">
        <f t="shared" si="110"/>
        <v>1563</v>
      </c>
      <c r="AI105" s="11">
        <f t="shared" si="110"/>
        <v>1184</v>
      </c>
      <c r="AJ105" s="11">
        <f t="shared" si="110"/>
        <v>1921</v>
      </c>
      <c r="AK105" s="11">
        <f t="shared" si="110"/>
        <v>1178</v>
      </c>
      <c r="AL105" s="11">
        <f t="shared" si="110"/>
        <v>1869</v>
      </c>
      <c r="AM105" s="11">
        <f t="shared" si="110"/>
        <v>2015</v>
      </c>
      <c r="AN105" s="11">
        <f t="shared" si="110"/>
        <v>1450</v>
      </c>
      <c r="AO105" s="11">
        <f t="shared" si="110"/>
        <v>212</v>
      </c>
      <c r="AP105" s="11">
        <f t="shared" si="110"/>
        <v>961</v>
      </c>
      <c r="AQ105" s="11">
        <f t="shared" si="110"/>
        <v>898</v>
      </c>
      <c r="AR105" s="11">
        <f t="shared" si="110"/>
        <v>1065</v>
      </c>
      <c r="AS105" s="11">
        <f t="shared" si="110"/>
        <v>369</v>
      </c>
      <c r="AT105" s="11">
        <f t="shared" si="110"/>
        <v>916</v>
      </c>
      <c r="AU105" s="11">
        <f t="shared" si="110"/>
        <v>1212</v>
      </c>
      <c r="AV105" s="11">
        <f t="shared" si="110"/>
        <v>1863</v>
      </c>
      <c r="AW105" s="11">
        <f t="shared" si="110"/>
        <v>1373</v>
      </c>
      <c r="AX105" s="11">
        <f t="shared" si="110"/>
        <v>1632</v>
      </c>
      <c r="AY105" s="11">
        <f t="shared" si="110"/>
        <v>246</v>
      </c>
      <c r="AZ105" s="11">
        <f t="shared" si="110"/>
        <v>1102</v>
      </c>
      <c r="BA105" s="11">
        <f t="shared" si="110"/>
        <v>1655</v>
      </c>
      <c r="BB105" s="11">
        <f t="shared" si="110"/>
        <v>914</v>
      </c>
      <c r="BC105" s="11">
        <f t="shared" si="110"/>
        <v>894</v>
      </c>
      <c r="BD105" s="11">
        <f t="shared" si="110"/>
        <v>1776</v>
      </c>
      <c r="BE105" s="11">
        <f t="shared" si="110"/>
        <v>475</v>
      </c>
      <c r="BF105" s="11">
        <f t="shared" si="110"/>
        <v>1318</v>
      </c>
      <c r="BG105" s="11">
        <f t="shared" si="110"/>
        <v>757</v>
      </c>
      <c r="BH105" s="11">
        <f t="shared" si="110"/>
        <v>820</v>
      </c>
    </row>
    <row r="106" spans="1:60" ht="13.5" customHeight="1">
      <c r="A106" s="38">
        <v>45011</v>
      </c>
      <c r="B106" s="39" t="s">
        <v>65</v>
      </c>
      <c r="C106" s="40"/>
      <c r="D106" s="41" t="s">
        <v>28</v>
      </c>
      <c r="E106" s="42">
        <f t="shared" si="0"/>
        <v>1450</v>
      </c>
      <c r="F106" s="43">
        <v>0</v>
      </c>
      <c r="G106" s="43">
        <v>13</v>
      </c>
      <c r="H106" s="44">
        <f t="shared" si="1"/>
        <v>13</v>
      </c>
      <c r="I106" s="40"/>
      <c r="J106" s="45" t="s">
        <v>27</v>
      </c>
      <c r="K106" s="42">
        <f t="shared" si="2"/>
        <v>1373</v>
      </c>
      <c r="L106" s="52">
        <v>0</v>
      </c>
      <c r="M106" s="52">
        <v>8</v>
      </c>
      <c r="N106" s="53">
        <f t="shared" si="56"/>
        <v>8</v>
      </c>
      <c r="O106" s="40"/>
      <c r="P106" s="39" t="s">
        <v>66</v>
      </c>
      <c r="Q106" s="40"/>
      <c r="R106">
        <f>MIN(Rules!$E$2,(MAX(H106/N106,N106/H106)))</f>
        <v>1.625</v>
      </c>
      <c r="S106">
        <f>VLOOKUP(B106,Rules!A:B,2,FALSE)</f>
        <v>45</v>
      </c>
      <c r="T106" s="40"/>
      <c r="U106" s="47">
        <f>1/(10^(-1*(E106+(IF(P106="Y",Rules!$I$2,0))-K106)/Rules!$E$12)+1)</f>
        <v>0.73988552047966116</v>
      </c>
      <c r="V106">
        <f t="shared" si="4"/>
        <v>19</v>
      </c>
      <c r="W106">
        <f t="shared" si="5"/>
        <v>-19</v>
      </c>
      <c r="Z106" s="48"/>
      <c r="AA106" s="11">
        <f t="shared" ref="AA106:BH106" si="111">IF($D106=AA$1,$E106+$V106,(IF($J106=AA$1,$K106+$W106,AA105)))</f>
        <v>962</v>
      </c>
      <c r="AB106" s="11">
        <f t="shared" si="111"/>
        <v>1669</v>
      </c>
      <c r="AC106" s="11">
        <f t="shared" si="111"/>
        <v>697</v>
      </c>
      <c r="AD106" s="11">
        <f t="shared" si="111"/>
        <v>1451</v>
      </c>
      <c r="AE106" s="11">
        <f t="shared" si="111"/>
        <v>1289</v>
      </c>
      <c r="AF106" s="11">
        <f t="shared" si="111"/>
        <v>1438</v>
      </c>
      <c r="AG106" s="11">
        <f t="shared" si="111"/>
        <v>1776</v>
      </c>
      <c r="AH106" s="11">
        <f t="shared" si="111"/>
        <v>1563</v>
      </c>
      <c r="AI106" s="11">
        <f t="shared" si="111"/>
        <v>1184</v>
      </c>
      <c r="AJ106" s="11">
        <f t="shared" si="111"/>
        <v>1921</v>
      </c>
      <c r="AK106" s="11">
        <f t="shared" si="111"/>
        <v>1178</v>
      </c>
      <c r="AL106" s="11">
        <f t="shared" si="111"/>
        <v>1869</v>
      </c>
      <c r="AM106" s="11">
        <f t="shared" si="111"/>
        <v>2015</v>
      </c>
      <c r="AN106" s="11">
        <f t="shared" si="111"/>
        <v>1469</v>
      </c>
      <c r="AO106" s="11">
        <f t="shared" si="111"/>
        <v>212</v>
      </c>
      <c r="AP106" s="11">
        <f t="shared" si="111"/>
        <v>961</v>
      </c>
      <c r="AQ106" s="11">
        <f t="shared" si="111"/>
        <v>898</v>
      </c>
      <c r="AR106" s="11">
        <f t="shared" si="111"/>
        <v>1065</v>
      </c>
      <c r="AS106" s="11">
        <f t="shared" si="111"/>
        <v>369</v>
      </c>
      <c r="AT106" s="11">
        <f t="shared" si="111"/>
        <v>916</v>
      </c>
      <c r="AU106" s="11">
        <f t="shared" si="111"/>
        <v>1212</v>
      </c>
      <c r="AV106" s="11">
        <f t="shared" si="111"/>
        <v>1863</v>
      </c>
      <c r="AW106" s="11">
        <f t="shared" si="111"/>
        <v>1354</v>
      </c>
      <c r="AX106" s="11">
        <f t="shared" si="111"/>
        <v>1632</v>
      </c>
      <c r="AY106" s="11">
        <f t="shared" si="111"/>
        <v>246</v>
      </c>
      <c r="AZ106" s="11">
        <f t="shared" si="111"/>
        <v>1102</v>
      </c>
      <c r="BA106" s="11">
        <f t="shared" si="111"/>
        <v>1655</v>
      </c>
      <c r="BB106" s="11">
        <f t="shared" si="111"/>
        <v>914</v>
      </c>
      <c r="BC106" s="11">
        <f t="shared" si="111"/>
        <v>894</v>
      </c>
      <c r="BD106" s="11">
        <f t="shared" si="111"/>
        <v>1776</v>
      </c>
      <c r="BE106" s="11">
        <f t="shared" si="111"/>
        <v>475</v>
      </c>
      <c r="BF106" s="11">
        <f t="shared" si="111"/>
        <v>1318</v>
      </c>
      <c r="BG106" s="11">
        <f t="shared" si="111"/>
        <v>757</v>
      </c>
      <c r="BH106" s="11">
        <f t="shared" si="111"/>
        <v>820</v>
      </c>
    </row>
    <row r="107" spans="1:60" ht="13.5" customHeight="1">
      <c r="A107" s="38">
        <v>45011</v>
      </c>
      <c r="B107" s="39" t="s">
        <v>65</v>
      </c>
      <c r="C107" s="40"/>
      <c r="D107" s="41" t="s">
        <v>26</v>
      </c>
      <c r="E107" s="42">
        <f t="shared" si="0"/>
        <v>1438</v>
      </c>
      <c r="F107" s="43">
        <v>1</v>
      </c>
      <c r="G107" s="43">
        <v>14</v>
      </c>
      <c r="H107" s="44">
        <f t="shared" si="1"/>
        <v>17</v>
      </c>
      <c r="I107" s="40"/>
      <c r="J107" s="45" t="s">
        <v>19</v>
      </c>
      <c r="K107" s="42">
        <f t="shared" si="2"/>
        <v>1776</v>
      </c>
      <c r="L107" s="52">
        <v>1</v>
      </c>
      <c r="M107" s="52">
        <v>14</v>
      </c>
      <c r="N107" s="53">
        <f t="shared" si="56"/>
        <v>17</v>
      </c>
      <c r="O107" s="40"/>
      <c r="P107" s="39" t="s">
        <v>66</v>
      </c>
      <c r="Q107" s="40"/>
      <c r="R107">
        <f>MIN(Rules!$E$2,(MAX(H107/N107,N107/H107)))</f>
        <v>1</v>
      </c>
      <c r="S107">
        <f>VLOOKUP(B107,Rules!A:B,2,FALSE)</f>
        <v>45</v>
      </c>
      <c r="T107" s="40"/>
      <c r="U107" s="47">
        <f>1/(10^(-1*(E107+(IF(P107="Y",Rules!$I$2,0))-K107)/Rules!$E$12)+1)</f>
        <v>0.29613482282855952</v>
      </c>
      <c r="V107">
        <f t="shared" si="4"/>
        <v>9</v>
      </c>
      <c r="W107">
        <f t="shared" si="5"/>
        <v>-9</v>
      </c>
      <c r="Z107" s="48"/>
      <c r="AA107" s="11">
        <f t="shared" ref="AA107:BH107" si="112">IF($D107=AA$1,$E107+$V107,(IF($J107=AA$1,$K107+$W107,AA106)))</f>
        <v>962</v>
      </c>
      <c r="AB107" s="11">
        <f t="shared" si="112"/>
        <v>1669</v>
      </c>
      <c r="AC107" s="11">
        <f t="shared" si="112"/>
        <v>697</v>
      </c>
      <c r="AD107" s="11">
        <f t="shared" si="112"/>
        <v>1451</v>
      </c>
      <c r="AE107" s="11">
        <f t="shared" si="112"/>
        <v>1289</v>
      </c>
      <c r="AF107" s="11">
        <f t="shared" si="112"/>
        <v>1447</v>
      </c>
      <c r="AG107" s="11">
        <f t="shared" si="112"/>
        <v>1767</v>
      </c>
      <c r="AH107" s="11">
        <f t="shared" si="112"/>
        <v>1563</v>
      </c>
      <c r="AI107" s="11">
        <f t="shared" si="112"/>
        <v>1184</v>
      </c>
      <c r="AJ107" s="11">
        <f t="shared" si="112"/>
        <v>1921</v>
      </c>
      <c r="AK107" s="11">
        <f t="shared" si="112"/>
        <v>1178</v>
      </c>
      <c r="AL107" s="11">
        <f t="shared" si="112"/>
        <v>1869</v>
      </c>
      <c r="AM107" s="11">
        <f t="shared" si="112"/>
        <v>2015</v>
      </c>
      <c r="AN107" s="11">
        <f t="shared" si="112"/>
        <v>1469</v>
      </c>
      <c r="AO107" s="11">
        <f t="shared" si="112"/>
        <v>212</v>
      </c>
      <c r="AP107" s="11">
        <f t="shared" si="112"/>
        <v>961</v>
      </c>
      <c r="AQ107" s="11">
        <f t="shared" si="112"/>
        <v>898</v>
      </c>
      <c r="AR107" s="11">
        <f t="shared" si="112"/>
        <v>1065</v>
      </c>
      <c r="AS107" s="11">
        <f t="shared" si="112"/>
        <v>369</v>
      </c>
      <c r="AT107" s="11">
        <f t="shared" si="112"/>
        <v>916</v>
      </c>
      <c r="AU107" s="11">
        <f t="shared" si="112"/>
        <v>1212</v>
      </c>
      <c r="AV107" s="11">
        <f t="shared" si="112"/>
        <v>1863</v>
      </c>
      <c r="AW107" s="11">
        <f t="shared" si="112"/>
        <v>1354</v>
      </c>
      <c r="AX107" s="11">
        <f t="shared" si="112"/>
        <v>1632</v>
      </c>
      <c r="AY107" s="11">
        <f t="shared" si="112"/>
        <v>246</v>
      </c>
      <c r="AZ107" s="11">
        <f t="shared" si="112"/>
        <v>1102</v>
      </c>
      <c r="BA107" s="11">
        <f t="shared" si="112"/>
        <v>1655</v>
      </c>
      <c r="BB107" s="11">
        <f t="shared" si="112"/>
        <v>914</v>
      </c>
      <c r="BC107" s="11">
        <f t="shared" si="112"/>
        <v>894</v>
      </c>
      <c r="BD107" s="11">
        <f t="shared" si="112"/>
        <v>1776</v>
      </c>
      <c r="BE107" s="11">
        <f t="shared" si="112"/>
        <v>475</v>
      </c>
      <c r="BF107" s="11">
        <f t="shared" si="112"/>
        <v>1318</v>
      </c>
      <c r="BG107" s="11">
        <f t="shared" si="112"/>
        <v>757</v>
      </c>
      <c r="BH107" s="11">
        <f t="shared" si="112"/>
        <v>820</v>
      </c>
    </row>
    <row r="108" spans="1:60" ht="13.5" customHeight="1">
      <c r="A108" s="38">
        <v>45011</v>
      </c>
      <c r="B108" s="39" t="s">
        <v>65</v>
      </c>
      <c r="C108" s="40"/>
      <c r="D108" s="41" t="s">
        <v>29</v>
      </c>
      <c r="E108" s="42">
        <f t="shared" si="0"/>
        <v>1451</v>
      </c>
      <c r="F108" s="43">
        <v>2</v>
      </c>
      <c r="G108" s="43">
        <v>9</v>
      </c>
      <c r="H108" s="44">
        <f t="shared" si="1"/>
        <v>15</v>
      </c>
      <c r="I108" s="40"/>
      <c r="J108" s="45" t="s">
        <v>35</v>
      </c>
      <c r="K108" s="42">
        <f t="shared" si="2"/>
        <v>1178</v>
      </c>
      <c r="L108" s="52">
        <v>1</v>
      </c>
      <c r="M108" s="52">
        <v>14</v>
      </c>
      <c r="N108" s="53">
        <f t="shared" si="56"/>
        <v>17</v>
      </c>
      <c r="O108" s="40"/>
      <c r="P108" s="39" t="s">
        <v>66</v>
      </c>
      <c r="Q108" s="40"/>
      <c r="R108">
        <f>MIN(Rules!$E$2,(MAX(H108/N108,N108/H108)))</f>
        <v>1.1333333333333333</v>
      </c>
      <c r="S108">
        <f>VLOOKUP(B108,Rules!A:B,2,FALSE)</f>
        <v>45</v>
      </c>
      <c r="T108" s="40"/>
      <c r="U108" s="47">
        <f>1/(10^(-1*(E108+(IF(P108="Y",Rules!$I$2,0))-K108)/Rules!$E$12)+1)</f>
        <v>0.87522697747816391</v>
      </c>
      <c r="V108">
        <f t="shared" si="4"/>
        <v>-45</v>
      </c>
      <c r="W108">
        <f t="shared" si="5"/>
        <v>45</v>
      </c>
      <c r="Z108" s="48"/>
      <c r="AA108" s="11">
        <f t="shared" ref="AA108:BH108" si="113">IF($D108=AA$1,$E108+$V108,(IF($J108=AA$1,$K108+$W108,AA107)))</f>
        <v>962</v>
      </c>
      <c r="AB108" s="11">
        <f t="shared" si="113"/>
        <v>1669</v>
      </c>
      <c r="AC108" s="11">
        <f t="shared" si="113"/>
        <v>697</v>
      </c>
      <c r="AD108" s="11">
        <f t="shared" si="113"/>
        <v>1406</v>
      </c>
      <c r="AE108" s="11">
        <f t="shared" si="113"/>
        <v>1289</v>
      </c>
      <c r="AF108" s="11">
        <f t="shared" si="113"/>
        <v>1447</v>
      </c>
      <c r="AG108" s="11">
        <f t="shared" si="113"/>
        <v>1767</v>
      </c>
      <c r="AH108" s="11">
        <f t="shared" si="113"/>
        <v>1563</v>
      </c>
      <c r="AI108" s="11">
        <f t="shared" si="113"/>
        <v>1184</v>
      </c>
      <c r="AJ108" s="11">
        <f t="shared" si="113"/>
        <v>1921</v>
      </c>
      <c r="AK108" s="11">
        <f t="shared" si="113"/>
        <v>1223</v>
      </c>
      <c r="AL108" s="11">
        <f t="shared" si="113"/>
        <v>1869</v>
      </c>
      <c r="AM108" s="11">
        <f t="shared" si="113"/>
        <v>2015</v>
      </c>
      <c r="AN108" s="11">
        <f t="shared" si="113"/>
        <v>1469</v>
      </c>
      <c r="AO108" s="11">
        <f t="shared" si="113"/>
        <v>212</v>
      </c>
      <c r="AP108" s="11">
        <f t="shared" si="113"/>
        <v>961</v>
      </c>
      <c r="AQ108" s="11">
        <f t="shared" si="113"/>
        <v>898</v>
      </c>
      <c r="AR108" s="11">
        <f t="shared" si="113"/>
        <v>1065</v>
      </c>
      <c r="AS108" s="11">
        <f t="shared" si="113"/>
        <v>369</v>
      </c>
      <c r="AT108" s="11">
        <f t="shared" si="113"/>
        <v>916</v>
      </c>
      <c r="AU108" s="11">
        <f t="shared" si="113"/>
        <v>1212</v>
      </c>
      <c r="AV108" s="11">
        <f t="shared" si="113"/>
        <v>1863</v>
      </c>
      <c r="AW108" s="11">
        <f t="shared" si="113"/>
        <v>1354</v>
      </c>
      <c r="AX108" s="11">
        <f t="shared" si="113"/>
        <v>1632</v>
      </c>
      <c r="AY108" s="11">
        <f t="shared" si="113"/>
        <v>246</v>
      </c>
      <c r="AZ108" s="11">
        <f t="shared" si="113"/>
        <v>1102</v>
      </c>
      <c r="BA108" s="11">
        <f t="shared" si="113"/>
        <v>1655</v>
      </c>
      <c r="BB108" s="11">
        <f t="shared" si="113"/>
        <v>914</v>
      </c>
      <c r="BC108" s="11">
        <f t="shared" si="113"/>
        <v>894</v>
      </c>
      <c r="BD108" s="11">
        <f t="shared" si="113"/>
        <v>1776</v>
      </c>
      <c r="BE108" s="11">
        <f t="shared" si="113"/>
        <v>475</v>
      </c>
      <c r="BF108" s="11">
        <f t="shared" si="113"/>
        <v>1318</v>
      </c>
      <c r="BG108" s="11">
        <f t="shared" si="113"/>
        <v>757</v>
      </c>
      <c r="BH108" s="11">
        <f t="shared" si="113"/>
        <v>820</v>
      </c>
    </row>
    <row r="109" spans="1:60" ht="13.5" customHeight="1">
      <c r="A109" s="38">
        <v>45011</v>
      </c>
      <c r="B109" s="39" t="s">
        <v>65</v>
      </c>
      <c r="C109" s="40"/>
      <c r="D109" s="41" t="s">
        <v>31</v>
      </c>
      <c r="E109" s="42">
        <f t="shared" si="0"/>
        <v>1318</v>
      </c>
      <c r="F109" s="43">
        <v>1</v>
      </c>
      <c r="G109" s="43">
        <v>13</v>
      </c>
      <c r="H109" s="44">
        <f t="shared" si="1"/>
        <v>16</v>
      </c>
      <c r="I109" s="40"/>
      <c r="J109" s="45" t="s">
        <v>40</v>
      </c>
      <c r="K109" s="42">
        <f t="shared" si="2"/>
        <v>894</v>
      </c>
      <c r="L109" s="52">
        <v>0</v>
      </c>
      <c r="M109" s="52">
        <v>10</v>
      </c>
      <c r="N109" s="53">
        <f t="shared" si="56"/>
        <v>10</v>
      </c>
      <c r="O109" s="40"/>
      <c r="P109" s="39" t="s">
        <v>66</v>
      </c>
      <c r="Q109" s="40"/>
      <c r="R109">
        <f>MIN(Rules!$E$2,(MAX(H109/N109,N109/H109)))</f>
        <v>1.6</v>
      </c>
      <c r="S109">
        <f>VLOOKUP(B109,Rules!A:B,2,FALSE)</f>
        <v>45</v>
      </c>
      <c r="T109" s="40"/>
      <c r="U109" s="47">
        <f>1/(10^(-1*(E109+(IF(P109="Y",Rules!$I$2,0))-K109)/Rules!$E$12)+1)</f>
        <v>0.93360103290381047</v>
      </c>
      <c r="V109">
        <f t="shared" si="4"/>
        <v>5</v>
      </c>
      <c r="W109">
        <f t="shared" si="5"/>
        <v>-5</v>
      </c>
      <c r="Z109" s="48"/>
      <c r="AA109" s="11">
        <f t="shared" ref="AA109:BH109" si="114">IF($D109=AA$1,$E109+$V109,(IF($J109=AA$1,$K109+$W109,AA108)))</f>
        <v>962</v>
      </c>
      <c r="AB109" s="11">
        <f t="shared" si="114"/>
        <v>1669</v>
      </c>
      <c r="AC109" s="11">
        <f t="shared" si="114"/>
        <v>697</v>
      </c>
      <c r="AD109" s="11">
        <f t="shared" si="114"/>
        <v>1406</v>
      </c>
      <c r="AE109" s="11">
        <f t="shared" si="114"/>
        <v>1289</v>
      </c>
      <c r="AF109" s="11">
        <f t="shared" si="114"/>
        <v>1447</v>
      </c>
      <c r="AG109" s="11">
        <f t="shared" si="114"/>
        <v>1767</v>
      </c>
      <c r="AH109" s="11">
        <f t="shared" si="114"/>
        <v>1563</v>
      </c>
      <c r="AI109" s="11">
        <f t="shared" si="114"/>
        <v>1184</v>
      </c>
      <c r="AJ109" s="11">
        <f t="shared" si="114"/>
        <v>1921</v>
      </c>
      <c r="AK109" s="11">
        <f t="shared" si="114"/>
        <v>1223</v>
      </c>
      <c r="AL109" s="11">
        <f t="shared" si="114"/>
        <v>1869</v>
      </c>
      <c r="AM109" s="11">
        <f t="shared" si="114"/>
        <v>2015</v>
      </c>
      <c r="AN109" s="11">
        <f t="shared" si="114"/>
        <v>1469</v>
      </c>
      <c r="AO109" s="11">
        <f t="shared" si="114"/>
        <v>212</v>
      </c>
      <c r="AP109" s="11">
        <f t="shared" si="114"/>
        <v>961</v>
      </c>
      <c r="AQ109" s="11">
        <f t="shared" si="114"/>
        <v>898</v>
      </c>
      <c r="AR109" s="11">
        <f t="shared" si="114"/>
        <v>1065</v>
      </c>
      <c r="AS109" s="11">
        <f t="shared" si="114"/>
        <v>369</v>
      </c>
      <c r="AT109" s="11">
        <f t="shared" si="114"/>
        <v>916</v>
      </c>
      <c r="AU109" s="11">
        <f t="shared" si="114"/>
        <v>1212</v>
      </c>
      <c r="AV109" s="11">
        <f t="shared" si="114"/>
        <v>1863</v>
      </c>
      <c r="AW109" s="11">
        <f t="shared" si="114"/>
        <v>1354</v>
      </c>
      <c r="AX109" s="11">
        <f t="shared" si="114"/>
        <v>1632</v>
      </c>
      <c r="AY109" s="11">
        <f t="shared" si="114"/>
        <v>246</v>
      </c>
      <c r="AZ109" s="11">
        <f t="shared" si="114"/>
        <v>1102</v>
      </c>
      <c r="BA109" s="11">
        <f t="shared" si="114"/>
        <v>1655</v>
      </c>
      <c r="BB109" s="11">
        <f t="shared" si="114"/>
        <v>914</v>
      </c>
      <c r="BC109" s="11">
        <f t="shared" si="114"/>
        <v>889</v>
      </c>
      <c r="BD109" s="11">
        <f t="shared" si="114"/>
        <v>1776</v>
      </c>
      <c r="BE109" s="11">
        <f t="shared" si="114"/>
        <v>475</v>
      </c>
      <c r="BF109" s="11">
        <f t="shared" si="114"/>
        <v>1323</v>
      </c>
      <c r="BG109" s="11">
        <f t="shared" si="114"/>
        <v>757</v>
      </c>
      <c r="BH109" s="11">
        <f t="shared" si="114"/>
        <v>820</v>
      </c>
    </row>
    <row r="110" spans="1:60" ht="13.5" customHeight="1">
      <c r="A110" s="38">
        <v>45011</v>
      </c>
      <c r="B110" s="39" t="s">
        <v>65</v>
      </c>
      <c r="C110" s="40"/>
      <c r="D110" s="41" t="s">
        <v>38</v>
      </c>
      <c r="E110" s="42">
        <f t="shared" si="0"/>
        <v>1102</v>
      </c>
      <c r="F110" s="43">
        <v>0</v>
      </c>
      <c r="G110" s="43">
        <v>9</v>
      </c>
      <c r="H110" s="44">
        <f t="shared" si="1"/>
        <v>9</v>
      </c>
      <c r="I110" s="40"/>
      <c r="J110" s="45" t="s">
        <v>30</v>
      </c>
      <c r="K110" s="42">
        <f t="shared" si="2"/>
        <v>1184</v>
      </c>
      <c r="L110" s="52">
        <v>1</v>
      </c>
      <c r="M110" s="52">
        <v>18</v>
      </c>
      <c r="N110" s="53">
        <f t="shared" si="56"/>
        <v>21</v>
      </c>
      <c r="O110" s="40"/>
      <c r="P110" s="39" t="s">
        <v>66</v>
      </c>
      <c r="Q110" s="40"/>
      <c r="R110">
        <f>MIN(Rules!$E$2,(MAX(H110/N110,N110/H110)))</f>
        <v>2</v>
      </c>
      <c r="S110">
        <f>VLOOKUP(B110,Rules!A:B,2,FALSE)</f>
        <v>45</v>
      </c>
      <c r="T110" s="40"/>
      <c r="U110" s="47">
        <f>1/(10^(-1*(E110+(IF(P110="Y",Rules!$I$2,0))-K110)/Rules!$E$12)+1)</f>
        <v>0.57765433727473181</v>
      </c>
      <c r="V110">
        <f t="shared" si="4"/>
        <v>-52</v>
      </c>
      <c r="W110">
        <f t="shared" si="5"/>
        <v>52</v>
      </c>
      <c r="Z110" s="48"/>
      <c r="AA110" s="11">
        <f t="shared" ref="AA110:BH110" si="115">IF($D110=AA$1,$E110+$V110,(IF($J110=AA$1,$K110+$W110,AA109)))</f>
        <v>962</v>
      </c>
      <c r="AB110" s="11">
        <f t="shared" si="115"/>
        <v>1669</v>
      </c>
      <c r="AC110" s="11">
        <f t="shared" si="115"/>
        <v>697</v>
      </c>
      <c r="AD110" s="11">
        <f t="shared" si="115"/>
        <v>1406</v>
      </c>
      <c r="AE110" s="11">
        <f t="shared" si="115"/>
        <v>1289</v>
      </c>
      <c r="AF110" s="11">
        <f t="shared" si="115"/>
        <v>1447</v>
      </c>
      <c r="AG110" s="11">
        <f t="shared" si="115"/>
        <v>1767</v>
      </c>
      <c r="AH110" s="11">
        <f t="shared" si="115"/>
        <v>1563</v>
      </c>
      <c r="AI110" s="11">
        <f t="shared" si="115"/>
        <v>1236</v>
      </c>
      <c r="AJ110" s="11">
        <f t="shared" si="115"/>
        <v>1921</v>
      </c>
      <c r="AK110" s="11">
        <f t="shared" si="115"/>
        <v>1223</v>
      </c>
      <c r="AL110" s="11">
        <f t="shared" si="115"/>
        <v>1869</v>
      </c>
      <c r="AM110" s="11">
        <f t="shared" si="115"/>
        <v>2015</v>
      </c>
      <c r="AN110" s="11">
        <f t="shared" si="115"/>
        <v>1469</v>
      </c>
      <c r="AO110" s="11">
        <f t="shared" si="115"/>
        <v>212</v>
      </c>
      <c r="AP110" s="11">
        <f t="shared" si="115"/>
        <v>961</v>
      </c>
      <c r="AQ110" s="11">
        <f t="shared" si="115"/>
        <v>898</v>
      </c>
      <c r="AR110" s="11">
        <f t="shared" si="115"/>
        <v>1065</v>
      </c>
      <c r="AS110" s="11">
        <f t="shared" si="115"/>
        <v>369</v>
      </c>
      <c r="AT110" s="11">
        <f t="shared" si="115"/>
        <v>916</v>
      </c>
      <c r="AU110" s="11">
        <f t="shared" si="115"/>
        <v>1212</v>
      </c>
      <c r="AV110" s="11">
        <f t="shared" si="115"/>
        <v>1863</v>
      </c>
      <c r="AW110" s="11">
        <f t="shared" si="115"/>
        <v>1354</v>
      </c>
      <c r="AX110" s="11">
        <f t="shared" si="115"/>
        <v>1632</v>
      </c>
      <c r="AY110" s="11">
        <f t="shared" si="115"/>
        <v>246</v>
      </c>
      <c r="AZ110" s="11">
        <f t="shared" si="115"/>
        <v>1050</v>
      </c>
      <c r="BA110" s="11">
        <f t="shared" si="115"/>
        <v>1655</v>
      </c>
      <c r="BB110" s="11">
        <f t="shared" si="115"/>
        <v>914</v>
      </c>
      <c r="BC110" s="11">
        <f t="shared" si="115"/>
        <v>889</v>
      </c>
      <c r="BD110" s="11">
        <f t="shared" si="115"/>
        <v>1776</v>
      </c>
      <c r="BE110" s="11">
        <f t="shared" si="115"/>
        <v>475</v>
      </c>
      <c r="BF110" s="11">
        <f t="shared" si="115"/>
        <v>1323</v>
      </c>
      <c r="BG110" s="11">
        <f t="shared" si="115"/>
        <v>757</v>
      </c>
      <c r="BH110" s="11">
        <f t="shared" si="115"/>
        <v>820</v>
      </c>
    </row>
    <row r="111" spans="1:60" ht="13.5" customHeight="1">
      <c r="A111" s="38">
        <v>45011</v>
      </c>
      <c r="B111" s="39" t="s">
        <v>65</v>
      </c>
      <c r="C111" s="40"/>
      <c r="D111" s="41" t="s">
        <v>43</v>
      </c>
      <c r="E111" s="42">
        <f t="shared" si="0"/>
        <v>916</v>
      </c>
      <c r="F111" s="43">
        <v>3</v>
      </c>
      <c r="G111" s="43">
        <v>17</v>
      </c>
      <c r="H111" s="44">
        <f t="shared" si="1"/>
        <v>26</v>
      </c>
      <c r="I111" s="40"/>
      <c r="J111" s="45" t="s">
        <v>34</v>
      </c>
      <c r="K111" s="42">
        <f t="shared" si="2"/>
        <v>962</v>
      </c>
      <c r="L111" s="52">
        <v>3</v>
      </c>
      <c r="M111" s="52">
        <v>12</v>
      </c>
      <c r="N111" s="53">
        <f t="shared" si="56"/>
        <v>21</v>
      </c>
      <c r="O111" s="40"/>
      <c r="P111" s="39" t="s">
        <v>66</v>
      </c>
      <c r="Q111" s="40"/>
      <c r="R111">
        <f>MIN(Rules!$E$2,(MAX(H111/N111,N111/H111)))</f>
        <v>1.2380952380952381</v>
      </c>
      <c r="S111">
        <f>VLOOKUP(B111,Rules!A:B,2,FALSE)</f>
        <v>45</v>
      </c>
      <c r="T111" s="40"/>
      <c r="U111" s="47">
        <f>1/(10^(-1*(E111+(IF(P111="Y",Rules!$I$2,0))-K111)/Rules!$E$12)+1)</f>
        <v>0.61749699658111223</v>
      </c>
      <c r="V111">
        <f t="shared" si="4"/>
        <v>21</v>
      </c>
      <c r="W111">
        <f t="shared" si="5"/>
        <v>-21</v>
      </c>
      <c r="Z111" s="48"/>
      <c r="AA111" s="11">
        <f t="shared" ref="AA111:BH111" si="116">IF($D111=AA$1,$E111+$V111,(IF($J111=AA$1,$K111+$W111,AA110)))</f>
        <v>941</v>
      </c>
      <c r="AB111" s="11">
        <f t="shared" si="116"/>
        <v>1669</v>
      </c>
      <c r="AC111" s="11">
        <f t="shared" si="116"/>
        <v>697</v>
      </c>
      <c r="AD111" s="11">
        <f t="shared" si="116"/>
        <v>1406</v>
      </c>
      <c r="AE111" s="11">
        <f t="shared" si="116"/>
        <v>1289</v>
      </c>
      <c r="AF111" s="11">
        <f t="shared" si="116"/>
        <v>1447</v>
      </c>
      <c r="AG111" s="11">
        <f t="shared" si="116"/>
        <v>1767</v>
      </c>
      <c r="AH111" s="11">
        <f t="shared" si="116"/>
        <v>1563</v>
      </c>
      <c r="AI111" s="11">
        <f t="shared" si="116"/>
        <v>1236</v>
      </c>
      <c r="AJ111" s="11">
        <f t="shared" si="116"/>
        <v>1921</v>
      </c>
      <c r="AK111" s="11">
        <f t="shared" si="116"/>
        <v>1223</v>
      </c>
      <c r="AL111" s="11">
        <f t="shared" si="116"/>
        <v>1869</v>
      </c>
      <c r="AM111" s="11">
        <f t="shared" si="116"/>
        <v>2015</v>
      </c>
      <c r="AN111" s="11">
        <f t="shared" si="116"/>
        <v>1469</v>
      </c>
      <c r="AO111" s="11">
        <f t="shared" si="116"/>
        <v>212</v>
      </c>
      <c r="AP111" s="11">
        <f t="shared" si="116"/>
        <v>961</v>
      </c>
      <c r="AQ111" s="11">
        <f t="shared" si="116"/>
        <v>898</v>
      </c>
      <c r="AR111" s="11">
        <f t="shared" si="116"/>
        <v>1065</v>
      </c>
      <c r="AS111" s="11">
        <f t="shared" si="116"/>
        <v>369</v>
      </c>
      <c r="AT111" s="11">
        <f t="shared" si="116"/>
        <v>937</v>
      </c>
      <c r="AU111" s="11">
        <f t="shared" si="116"/>
        <v>1212</v>
      </c>
      <c r="AV111" s="11">
        <f t="shared" si="116"/>
        <v>1863</v>
      </c>
      <c r="AW111" s="11">
        <f t="shared" si="116"/>
        <v>1354</v>
      </c>
      <c r="AX111" s="11">
        <f t="shared" si="116"/>
        <v>1632</v>
      </c>
      <c r="AY111" s="11">
        <f t="shared" si="116"/>
        <v>246</v>
      </c>
      <c r="AZ111" s="11">
        <f t="shared" si="116"/>
        <v>1050</v>
      </c>
      <c r="BA111" s="11">
        <f t="shared" si="116"/>
        <v>1655</v>
      </c>
      <c r="BB111" s="11">
        <f t="shared" si="116"/>
        <v>914</v>
      </c>
      <c r="BC111" s="11">
        <f t="shared" si="116"/>
        <v>889</v>
      </c>
      <c r="BD111" s="11">
        <f t="shared" si="116"/>
        <v>1776</v>
      </c>
      <c r="BE111" s="11">
        <f t="shared" si="116"/>
        <v>475</v>
      </c>
      <c r="BF111" s="11">
        <f t="shared" si="116"/>
        <v>1323</v>
      </c>
      <c r="BG111" s="11">
        <f t="shared" si="116"/>
        <v>757</v>
      </c>
      <c r="BH111" s="11">
        <f t="shared" si="116"/>
        <v>820</v>
      </c>
    </row>
    <row r="112" spans="1:60" ht="13.5" customHeight="1">
      <c r="A112" s="38">
        <v>45011</v>
      </c>
      <c r="B112" s="39" t="s">
        <v>65</v>
      </c>
      <c r="C112" s="40"/>
      <c r="D112" s="41" t="s">
        <v>47</v>
      </c>
      <c r="E112" s="42">
        <f t="shared" si="0"/>
        <v>369</v>
      </c>
      <c r="F112" s="43">
        <v>2</v>
      </c>
      <c r="G112" s="43">
        <v>8</v>
      </c>
      <c r="H112" s="44">
        <f t="shared" si="1"/>
        <v>14</v>
      </c>
      <c r="I112" s="40"/>
      <c r="J112" s="45" t="s">
        <v>36</v>
      </c>
      <c r="K112" s="42">
        <f t="shared" si="2"/>
        <v>961</v>
      </c>
      <c r="L112" s="52">
        <v>6</v>
      </c>
      <c r="M112" s="52">
        <v>6</v>
      </c>
      <c r="N112" s="53">
        <f t="shared" si="56"/>
        <v>24</v>
      </c>
      <c r="O112" s="40"/>
      <c r="P112" s="39" t="s">
        <v>66</v>
      </c>
      <c r="Q112" s="40"/>
      <c r="R112">
        <f>MIN(Rules!$E$2,(MAX(H112/N112,N112/H112)))</f>
        <v>1.7142857142857142</v>
      </c>
      <c r="S112">
        <f>VLOOKUP(B112,Rules!A:B,2,FALSE)</f>
        <v>45</v>
      </c>
      <c r="T112" s="40"/>
      <c r="U112" s="47">
        <f>1/(10^(-1*(E112+(IF(P112="Y",Rules!$I$2,0))-K112)/Rules!$E$12)+1)</f>
        <v>0.11552725507651197</v>
      </c>
      <c r="V112">
        <f t="shared" si="4"/>
        <v>-9</v>
      </c>
      <c r="W112">
        <f t="shared" si="5"/>
        <v>9</v>
      </c>
      <c r="Z112" s="48"/>
      <c r="AA112" s="11">
        <f t="shared" ref="AA112:BH112" si="117">IF($D112=AA$1,$E112+$V112,(IF($J112=AA$1,$K112+$W112,AA111)))</f>
        <v>941</v>
      </c>
      <c r="AB112" s="11">
        <f t="shared" si="117"/>
        <v>1669</v>
      </c>
      <c r="AC112" s="11">
        <f t="shared" si="117"/>
        <v>697</v>
      </c>
      <c r="AD112" s="11">
        <f t="shared" si="117"/>
        <v>1406</v>
      </c>
      <c r="AE112" s="11">
        <f t="shared" si="117"/>
        <v>1289</v>
      </c>
      <c r="AF112" s="11">
        <f t="shared" si="117"/>
        <v>1447</v>
      </c>
      <c r="AG112" s="11">
        <f t="shared" si="117"/>
        <v>1767</v>
      </c>
      <c r="AH112" s="11">
        <f t="shared" si="117"/>
        <v>1563</v>
      </c>
      <c r="AI112" s="11">
        <f t="shared" si="117"/>
        <v>1236</v>
      </c>
      <c r="AJ112" s="11">
        <f t="shared" si="117"/>
        <v>1921</v>
      </c>
      <c r="AK112" s="11">
        <f t="shared" si="117"/>
        <v>1223</v>
      </c>
      <c r="AL112" s="11">
        <f t="shared" si="117"/>
        <v>1869</v>
      </c>
      <c r="AM112" s="11">
        <f t="shared" si="117"/>
        <v>2015</v>
      </c>
      <c r="AN112" s="11">
        <f t="shared" si="117"/>
        <v>1469</v>
      </c>
      <c r="AO112" s="11">
        <f t="shared" si="117"/>
        <v>212</v>
      </c>
      <c r="AP112" s="11">
        <f t="shared" si="117"/>
        <v>970</v>
      </c>
      <c r="AQ112" s="11">
        <f t="shared" si="117"/>
        <v>898</v>
      </c>
      <c r="AR112" s="11">
        <f t="shared" si="117"/>
        <v>1065</v>
      </c>
      <c r="AS112" s="11">
        <f t="shared" si="117"/>
        <v>360</v>
      </c>
      <c r="AT112" s="11">
        <f t="shared" si="117"/>
        <v>937</v>
      </c>
      <c r="AU112" s="11">
        <f t="shared" si="117"/>
        <v>1212</v>
      </c>
      <c r="AV112" s="11">
        <f t="shared" si="117"/>
        <v>1863</v>
      </c>
      <c r="AW112" s="11">
        <f t="shared" si="117"/>
        <v>1354</v>
      </c>
      <c r="AX112" s="11">
        <f t="shared" si="117"/>
        <v>1632</v>
      </c>
      <c r="AY112" s="11">
        <f t="shared" si="117"/>
        <v>246</v>
      </c>
      <c r="AZ112" s="11">
        <f t="shared" si="117"/>
        <v>1050</v>
      </c>
      <c r="BA112" s="11">
        <f t="shared" si="117"/>
        <v>1655</v>
      </c>
      <c r="BB112" s="11">
        <f t="shared" si="117"/>
        <v>914</v>
      </c>
      <c r="BC112" s="11">
        <f t="shared" si="117"/>
        <v>889</v>
      </c>
      <c r="BD112" s="11">
        <f t="shared" si="117"/>
        <v>1776</v>
      </c>
      <c r="BE112" s="11">
        <f t="shared" si="117"/>
        <v>475</v>
      </c>
      <c r="BF112" s="11">
        <f t="shared" si="117"/>
        <v>1323</v>
      </c>
      <c r="BG112" s="11">
        <f t="shared" si="117"/>
        <v>757</v>
      </c>
      <c r="BH112" s="11">
        <f t="shared" si="117"/>
        <v>820</v>
      </c>
    </row>
    <row r="113" spans="1:60" ht="13.5" customHeight="1">
      <c r="A113" s="38">
        <v>45011</v>
      </c>
      <c r="B113" s="39" t="s">
        <v>65</v>
      </c>
      <c r="C113" s="40"/>
      <c r="D113" s="41" t="s">
        <v>46</v>
      </c>
      <c r="E113" s="42">
        <f t="shared" si="0"/>
        <v>475</v>
      </c>
      <c r="F113" s="43">
        <v>0</v>
      </c>
      <c r="G113" s="43">
        <v>8</v>
      </c>
      <c r="H113" s="44">
        <f t="shared" si="1"/>
        <v>8</v>
      </c>
      <c r="I113" s="40"/>
      <c r="J113" s="45" t="s">
        <v>41</v>
      </c>
      <c r="K113" s="42">
        <f t="shared" si="2"/>
        <v>820</v>
      </c>
      <c r="L113" s="52">
        <v>2</v>
      </c>
      <c r="M113" s="52">
        <v>8</v>
      </c>
      <c r="N113" s="53">
        <f t="shared" si="56"/>
        <v>14</v>
      </c>
      <c r="O113" s="40"/>
      <c r="P113" s="39" t="s">
        <v>66</v>
      </c>
      <c r="Q113" s="40"/>
      <c r="R113">
        <f>MIN(Rules!$E$2,(MAX(H113/N113,N113/H113)))</f>
        <v>1.75</v>
      </c>
      <c r="S113">
        <f>VLOOKUP(B113,Rules!A:B,2,FALSE)</f>
        <v>45</v>
      </c>
      <c r="T113" s="40"/>
      <c r="U113" s="47">
        <f>1/(10^(-1*(E113+(IF(P113="Y",Rules!$I$2,0))-K113)/Rules!$E$12)+1)</f>
        <v>0.28945998763016217</v>
      </c>
      <c r="V113">
        <f t="shared" si="4"/>
        <v>-23</v>
      </c>
      <c r="W113">
        <f t="shared" si="5"/>
        <v>23</v>
      </c>
      <c r="Z113" s="48"/>
      <c r="AA113" s="11">
        <f t="shared" ref="AA113:BH113" si="118">IF($D113=AA$1,$E113+$V113,(IF($J113=AA$1,$K113+$W113,AA112)))</f>
        <v>941</v>
      </c>
      <c r="AB113" s="11">
        <f t="shared" si="118"/>
        <v>1669</v>
      </c>
      <c r="AC113" s="11">
        <f t="shared" si="118"/>
        <v>697</v>
      </c>
      <c r="AD113" s="11">
        <f t="shared" si="118"/>
        <v>1406</v>
      </c>
      <c r="AE113" s="11">
        <f t="shared" si="118"/>
        <v>1289</v>
      </c>
      <c r="AF113" s="11">
        <f t="shared" si="118"/>
        <v>1447</v>
      </c>
      <c r="AG113" s="11">
        <f t="shared" si="118"/>
        <v>1767</v>
      </c>
      <c r="AH113" s="11">
        <f t="shared" si="118"/>
        <v>1563</v>
      </c>
      <c r="AI113" s="11">
        <f t="shared" si="118"/>
        <v>1236</v>
      </c>
      <c r="AJ113" s="11">
        <f t="shared" si="118"/>
        <v>1921</v>
      </c>
      <c r="AK113" s="11">
        <f t="shared" si="118"/>
        <v>1223</v>
      </c>
      <c r="AL113" s="11">
        <f t="shared" si="118"/>
        <v>1869</v>
      </c>
      <c r="AM113" s="11">
        <f t="shared" si="118"/>
        <v>2015</v>
      </c>
      <c r="AN113" s="11">
        <f t="shared" si="118"/>
        <v>1469</v>
      </c>
      <c r="AO113" s="11">
        <f t="shared" si="118"/>
        <v>212</v>
      </c>
      <c r="AP113" s="11">
        <f t="shared" si="118"/>
        <v>970</v>
      </c>
      <c r="AQ113" s="11">
        <f t="shared" si="118"/>
        <v>898</v>
      </c>
      <c r="AR113" s="11">
        <f t="shared" si="118"/>
        <v>1065</v>
      </c>
      <c r="AS113" s="11">
        <f t="shared" si="118"/>
        <v>360</v>
      </c>
      <c r="AT113" s="11">
        <f t="shared" si="118"/>
        <v>937</v>
      </c>
      <c r="AU113" s="11">
        <f t="shared" si="118"/>
        <v>1212</v>
      </c>
      <c r="AV113" s="11">
        <f t="shared" si="118"/>
        <v>1863</v>
      </c>
      <c r="AW113" s="11">
        <f t="shared" si="118"/>
        <v>1354</v>
      </c>
      <c r="AX113" s="11">
        <f t="shared" si="118"/>
        <v>1632</v>
      </c>
      <c r="AY113" s="11">
        <f t="shared" si="118"/>
        <v>246</v>
      </c>
      <c r="AZ113" s="11">
        <f t="shared" si="118"/>
        <v>1050</v>
      </c>
      <c r="BA113" s="11">
        <f t="shared" si="118"/>
        <v>1655</v>
      </c>
      <c r="BB113" s="11">
        <f t="shared" si="118"/>
        <v>914</v>
      </c>
      <c r="BC113" s="11">
        <f t="shared" si="118"/>
        <v>889</v>
      </c>
      <c r="BD113" s="11">
        <f t="shared" si="118"/>
        <v>1776</v>
      </c>
      <c r="BE113" s="11">
        <f t="shared" si="118"/>
        <v>452</v>
      </c>
      <c r="BF113" s="11">
        <f t="shared" si="118"/>
        <v>1323</v>
      </c>
      <c r="BG113" s="11">
        <f t="shared" si="118"/>
        <v>757</v>
      </c>
      <c r="BH113" s="11">
        <f t="shared" si="118"/>
        <v>843</v>
      </c>
    </row>
    <row r="114" spans="1:60" ht="13.5" customHeight="1">
      <c r="A114" s="38">
        <v>45011</v>
      </c>
      <c r="B114" s="39" t="s">
        <v>65</v>
      </c>
      <c r="C114" s="40"/>
      <c r="D114" s="41" t="s">
        <v>45</v>
      </c>
      <c r="E114" s="42">
        <f t="shared" si="0"/>
        <v>898</v>
      </c>
      <c r="F114" s="43">
        <v>2</v>
      </c>
      <c r="G114" s="43">
        <v>11</v>
      </c>
      <c r="H114" s="44">
        <f t="shared" si="1"/>
        <v>17</v>
      </c>
      <c r="I114" s="40"/>
      <c r="J114" s="45" t="s">
        <v>37</v>
      </c>
      <c r="K114" s="42">
        <f t="shared" si="2"/>
        <v>914</v>
      </c>
      <c r="L114" s="52">
        <v>1</v>
      </c>
      <c r="M114" s="52">
        <v>15</v>
      </c>
      <c r="N114" s="53">
        <f t="shared" si="56"/>
        <v>18</v>
      </c>
      <c r="O114" s="40"/>
      <c r="P114" s="39" t="s">
        <v>66</v>
      </c>
      <c r="Q114" s="40"/>
      <c r="R114">
        <f>MIN(Rules!$E$2,(MAX(H114/N114,N114/H114)))</f>
        <v>1.0588235294117647</v>
      </c>
      <c r="S114">
        <f>VLOOKUP(B114,Rules!A:B,2,FALSE)</f>
        <v>45</v>
      </c>
      <c r="T114" s="40"/>
      <c r="U114" s="47">
        <f>1/(10^(-1*(E114+(IF(P114="Y",Rules!$I$2,0))-K114)/Rules!$E$12)+1)</f>
        <v>0.64955706402745117</v>
      </c>
      <c r="V114">
        <f t="shared" si="4"/>
        <v>-31</v>
      </c>
      <c r="W114">
        <f t="shared" si="5"/>
        <v>31</v>
      </c>
      <c r="Z114" s="48"/>
      <c r="AA114" s="11">
        <f t="shared" ref="AA114:BH114" si="119">IF($D114=AA$1,$E114+$V114,(IF($J114=AA$1,$K114+$W114,AA113)))</f>
        <v>941</v>
      </c>
      <c r="AB114" s="11">
        <f t="shared" si="119"/>
        <v>1669</v>
      </c>
      <c r="AC114" s="11">
        <f t="shared" si="119"/>
        <v>697</v>
      </c>
      <c r="AD114" s="11">
        <f t="shared" si="119"/>
        <v>1406</v>
      </c>
      <c r="AE114" s="11">
        <f t="shared" si="119"/>
        <v>1289</v>
      </c>
      <c r="AF114" s="11">
        <f t="shared" si="119"/>
        <v>1447</v>
      </c>
      <c r="AG114" s="11">
        <f t="shared" si="119"/>
        <v>1767</v>
      </c>
      <c r="AH114" s="11">
        <f t="shared" si="119"/>
        <v>1563</v>
      </c>
      <c r="AI114" s="11">
        <f t="shared" si="119"/>
        <v>1236</v>
      </c>
      <c r="AJ114" s="11">
        <f t="shared" si="119"/>
        <v>1921</v>
      </c>
      <c r="AK114" s="11">
        <f t="shared" si="119"/>
        <v>1223</v>
      </c>
      <c r="AL114" s="11">
        <f t="shared" si="119"/>
        <v>1869</v>
      </c>
      <c r="AM114" s="11">
        <f t="shared" si="119"/>
        <v>2015</v>
      </c>
      <c r="AN114" s="11">
        <f t="shared" si="119"/>
        <v>1469</v>
      </c>
      <c r="AO114" s="11">
        <f t="shared" si="119"/>
        <v>212</v>
      </c>
      <c r="AP114" s="11">
        <f t="shared" si="119"/>
        <v>970</v>
      </c>
      <c r="AQ114" s="11">
        <f t="shared" si="119"/>
        <v>867</v>
      </c>
      <c r="AR114" s="11">
        <f t="shared" si="119"/>
        <v>1065</v>
      </c>
      <c r="AS114" s="11">
        <f t="shared" si="119"/>
        <v>360</v>
      </c>
      <c r="AT114" s="11">
        <f t="shared" si="119"/>
        <v>937</v>
      </c>
      <c r="AU114" s="11">
        <f t="shared" si="119"/>
        <v>1212</v>
      </c>
      <c r="AV114" s="11">
        <f t="shared" si="119"/>
        <v>1863</v>
      </c>
      <c r="AW114" s="11">
        <f t="shared" si="119"/>
        <v>1354</v>
      </c>
      <c r="AX114" s="11">
        <f t="shared" si="119"/>
        <v>1632</v>
      </c>
      <c r="AY114" s="11">
        <f t="shared" si="119"/>
        <v>246</v>
      </c>
      <c r="AZ114" s="11">
        <f t="shared" si="119"/>
        <v>1050</v>
      </c>
      <c r="BA114" s="11">
        <f t="shared" si="119"/>
        <v>1655</v>
      </c>
      <c r="BB114" s="11">
        <f t="shared" si="119"/>
        <v>945</v>
      </c>
      <c r="BC114" s="11">
        <f t="shared" si="119"/>
        <v>889</v>
      </c>
      <c r="BD114" s="11">
        <f t="shared" si="119"/>
        <v>1776</v>
      </c>
      <c r="BE114" s="11">
        <f t="shared" si="119"/>
        <v>452</v>
      </c>
      <c r="BF114" s="11">
        <f t="shared" si="119"/>
        <v>1323</v>
      </c>
      <c r="BG114" s="11">
        <f t="shared" si="119"/>
        <v>757</v>
      </c>
      <c r="BH114" s="11">
        <f t="shared" si="119"/>
        <v>843</v>
      </c>
    </row>
    <row r="115" spans="1:60" ht="13.5" customHeight="1">
      <c r="A115" s="38">
        <v>45017</v>
      </c>
      <c r="B115" s="39" t="s">
        <v>65</v>
      </c>
      <c r="C115" s="40"/>
      <c r="D115" s="41" t="s">
        <v>29</v>
      </c>
      <c r="E115" s="42">
        <f t="shared" si="0"/>
        <v>1406</v>
      </c>
      <c r="F115" s="43">
        <v>0</v>
      </c>
      <c r="G115" s="43">
        <v>16</v>
      </c>
      <c r="H115" s="44">
        <f t="shared" si="1"/>
        <v>16</v>
      </c>
      <c r="I115" s="40"/>
      <c r="J115" s="45" t="s">
        <v>35</v>
      </c>
      <c r="K115" s="42">
        <f t="shared" si="2"/>
        <v>1223</v>
      </c>
      <c r="L115" s="52">
        <v>1</v>
      </c>
      <c r="M115" s="52">
        <v>7</v>
      </c>
      <c r="N115" s="53">
        <f t="shared" si="56"/>
        <v>10</v>
      </c>
      <c r="O115" s="40"/>
      <c r="P115" s="39" t="s">
        <v>67</v>
      </c>
      <c r="Q115" s="40"/>
      <c r="R115">
        <f>MIN(Rules!$E$2,(MAX(H115/N115,N115/H115)))</f>
        <v>1.6</v>
      </c>
      <c r="S115">
        <f>VLOOKUP(B115,Rules!A:B,2,FALSE)</f>
        <v>45</v>
      </c>
      <c r="T115" s="40"/>
      <c r="U115" s="47">
        <f>1/(10^(-1*(E115+(IF(P115="Y",Rules!$I$2,0))-K115)/Rules!$E$12)+1)</f>
        <v>0.69904327026553748</v>
      </c>
      <c r="V115">
        <f t="shared" si="4"/>
        <v>22</v>
      </c>
      <c r="W115">
        <f t="shared" si="5"/>
        <v>-22</v>
      </c>
      <c r="Z115" s="48"/>
      <c r="AA115" s="11">
        <f t="shared" ref="AA115:BH115" si="120">IF($D115=AA$1,$E115+$V115,(IF($J115=AA$1,$K115+$W115,AA114)))</f>
        <v>941</v>
      </c>
      <c r="AB115" s="11">
        <f t="shared" si="120"/>
        <v>1669</v>
      </c>
      <c r="AC115" s="11">
        <f t="shared" si="120"/>
        <v>697</v>
      </c>
      <c r="AD115" s="11">
        <f t="shared" si="120"/>
        <v>1428</v>
      </c>
      <c r="AE115" s="11">
        <f t="shared" si="120"/>
        <v>1289</v>
      </c>
      <c r="AF115" s="11">
        <f t="shared" si="120"/>
        <v>1447</v>
      </c>
      <c r="AG115" s="11">
        <f t="shared" si="120"/>
        <v>1767</v>
      </c>
      <c r="AH115" s="11">
        <f t="shared" si="120"/>
        <v>1563</v>
      </c>
      <c r="AI115" s="11">
        <f t="shared" si="120"/>
        <v>1236</v>
      </c>
      <c r="AJ115" s="11">
        <f t="shared" si="120"/>
        <v>1921</v>
      </c>
      <c r="AK115" s="11">
        <f t="shared" si="120"/>
        <v>1201</v>
      </c>
      <c r="AL115" s="11">
        <f t="shared" si="120"/>
        <v>1869</v>
      </c>
      <c r="AM115" s="11">
        <f t="shared" si="120"/>
        <v>2015</v>
      </c>
      <c r="AN115" s="11">
        <f t="shared" si="120"/>
        <v>1469</v>
      </c>
      <c r="AO115" s="11">
        <f t="shared" si="120"/>
        <v>212</v>
      </c>
      <c r="AP115" s="11">
        <f t="shared" si="120"/>
        <v>970</v>
      </c>
      <c r="AQ115" s="11">
        <f t="shared" si="120"/>
        <v>867</v>
      </c>
      <c r="AR115" s="11">
        <f t="shared" si="120"/>
        <v>1065</v>
      </c>
      <c r="AS115" s="11">
        <f t="shared" si="120"/>
        <v>360</v>
      </c>
      <c r="AT115" s="11">
        <f t="shared" si="120"/>
        <v>937</v>
      </c>
      <c r="AU115" s="11">
        <f t="shared" si="120"/>
        <v>1212</v>
      </c>
      <c r="AV115" s="11">
        <f t="shared" si="120"/>
        <v>1863</v>
      </c>
      <c r="AW115" s="11">
        <f t="shared" si="120"/>
        <v>1354</v>
      </c>
      <c r="AX115" s="11">
        <f t="shared" si="120"/>
        <v>1632</v>
      </c>
      <c r="AY115" s="11">
        <f t="shared" si="120"/>
        <v>246</v>
      </c>
      <c r="AZ115" s="11">
        <f t="shared" si="120"/>
        <v>1050</v>
      </c>
      <c r="BA115" s="11">
        <f t="shared" si="120"/>
        <v>1655</v>
      </c>
      <c r="BB115" s="11">
        <f t="shared" si="120"/>
        <v>945</v>
      </c>
      <c r="BC115" s="11">
        <f t="shared" si="120"/>
        <v>889</v>
      </c>
      <c r="BD115" s="11">
        <f t="shared" si="120"/>
        <v>1776</v>
      </c>
      <c r="BE115" s="11">
        <f t="shared" si="120"/>
        <v>452</v>
      </c>
      <c r="BF115" s="11">
        <f t="shared" si="120"/>
        <v>1323</v>
      </c>
      <c r="BG115" s="11">
        <f t="shared" si="120"/>
        <v>757</v>
      </c>
      <c r="BH115" s="11">
        <f t="shared" si="120"/>
        <v>843</v>
      </c>
    </row>
    <row r="116" spans="1:60" ht="13.5" customHeight="1">
      <c r="A116" s="38">
        <v>45017</v>
      </c>
      <c r="B116" s="39" t="s">
        <v>65</v>
      </c>
      <c r="C116" s="40"/>
      <c r="D116" s="41" t="s">
        <v>37</v>
      </c>
      <c r="E116" s="42">
        <f t="shared" si="0"/>
        <v>945</v>
      </c>
      <c r="F116" s="43">
        <v>2</v>
      </c>
      <c r="G116" s="43">
        <v>10</v>
      </c>
      <c r="H116" s="44">
        <f t="shared" si="1"/>
        <v>16</v>
      </c>
      <c r="I116" s="40"/>
      <c r="J116" s="45" t="s">
        <v>41</v>
      </c>
      <c r="K116" s="42">
        <f t="shared" si="2"/>
        <v>843</v>
      </c>
      <c r="L116" s="52">
        <v>0</v>
      </c>
      <c r="M116" s="52">
        <v>14</v>
      </c>
      <c r="N116" s="53">
        <f t="shared" si="56"/>
        <v>14</v>
      </c>
      <c r="O116" s="40"/>
      <c r="P116" s="39" t="s">
        <v>67</v>
      </c>
      <c r="Q116" s="40"/>
      <c r="R116">
        <f>MIN(Rules!$E$2,(MAX(H116/N116,N116/H116)))</f>
        <v>1.1428571428571428</v>
      </c>
      <c r="S116">
        <f>VLOOKUP(B116,Rules!A:B,2,FALSE)</f>
        <v>45</v>
      </c>
      <c r="T116" s="40"/>
      <c r="U116" s="47">
        <f>1/(10^(-1*(E116+(IF(P116="Y",Rules!$I$2,0))-K116)/Rules!$E$12)+1)</f>
        <v>0.61531922388633498</v>
      </c>
      <c r="V116">
        <f t="shared" si="4"/>
        <v>20</v>
      </c>
      <c r="W116">
        <f t="shared" si="5"/>
        <v>-20</v>
      </c>
      <c r="Z116" s="48"/>
      <c r="AA116" s="11">
        <f t="shared" ref="AA116:BH116" si="121">IF($D116=AA$1,$E116+$V116,(IF($J116=AA$1,$K116+$W116,AA115)))</f>
        <v>941</v>
      </c>
      <c r="AB116" s="11">
        <f t="shared" si="121"/>
        <v>1669</v>
      </c>
      <c r="AC116" s="11">
        <f t="shared" si="121"/>
        <v>697</v>
      </c>
      <c r="AD116" s="11">
        <f t="shared" si="121"/>
        <v>1428</v>
      </c>
      <c r="AE116" s="11">
        <f t="shared" si="121"/>
        <v>1289</v>
      </c>
      <c r="AF116" s="11">
        <f t="shared" si="121"/>
        <v>1447</v>
      </c>
      <c r="AG116" s="11">
        <f t="shared" si="121"/>
        <v>1767</v>
      </c>
      <c r="AH116" s="11">
        <f t="shared" si="121"/>
        <v>1563</v>
      </c>
      <c r="AI116" s="11">
        <f t="shared" si="121"/>
        <v>1236</v>
      </c>
      <c r="AJ116" s="11">
        <f t="shared" si="121"/>
        <v>1921</v>
      </c>
      <c r="AK116" s="11">
        <f t="shared" si="121"/>
        <v>1201</v>
      </c>
      <c r="AL116" s="11">
        <f t="shared" si="121"/>
        <v>1869</v>
      </c>
      <c r="AM116" s="11">
        <f t="shared" si="121"/>
        <v>2015</v>
      </c>
      <c r="AN116" s="11">
        <f t="shared" si="121"/>
        <v>1469</v>
      </c>
      <c r="AO116" s="11">
        <f t="shared" si="121"/>
        <v>212</v>
      </c>
      <c r="AP116" s="11">
        <f t="shared" si="121"/>
        <v>970</v>
      </c>
      <c r="AQ116" s="11">
        <f t="shared" si="121"/>
        <v>867</v>
      </c>
      <c r="AR116" s="11">
        <f t="shared" si="121"/>
        <v>1065</v>
      </c>
      <c r="AS116" s="11">
        <f t="shared" si="121"/>
        <v>360</v>
      </c>
      <c r="AT116" s="11">
        <f t="shared" si="121"/>
        <v>937</v>
      </c>
      <c r="AU116" s="11">
        <f t="shared" si="121"/>
        <v>1212</v>
      </c>
      <c r="AV116" s="11">
        <f t="shared" si="121"/>
        <v>1863</v>
      </c>
      <c r="AW116" s="11">
        <f t="shared" si="121"/>
        <v>1354</v>
      </c>
      <c r="AX116" s="11">
        <f t="shared" si="121"/>
        <v>1632</v>
      </c>
      <c r="AY116" s="11">
        <f t="shared" si="121"/>
        <v>246</v>
      </c>
      <c r="AZ116" s="11">
        <f t="shared" si="121"/>
        <v>1050</v>
      </c>
      <c r="BA116" s="11">
        <f t="shared" si="121"/>
        <v>1655</v>
      </c>
      <c r="BB116" s="11">
        <f t="shared" si="121"/>
        <v>965</v>
      </c>
      <c r="BC116" s="11">
        <f t="shared" si="121"/>
        <v>889</v>
      </c>
      <c r="BD116" s="11">
        <f t="shared" si="121"/>
        <v>1776</v>
      </c>
      <c r="BE116" s="11">
        <f t="shared" si="121"/>
        <v>452</v>
      </c>
      <c r="BF116" s="11">
        <f t="shared" si="121"/>
        <v>1323</v>
      </c>
      <c r="BG116" s="11">
        <f t="shared" si="121"/>
        <v>757</v>
      </c>
      <c r="BH116" s="11">
        <f t="shared" si="121"/>
        <v>823</v>
      </c>
    </row>
    <row r="117" spans="1:60" ht="13.5" customHeight="1">
      <c r="A117" s="38">
        <v>45018</v>
      </c>
      <c r="B117" s="39" t="s">
        <v>65</v>
      </c>
      <c r="C117" s="40"/>
      <c r="D117" s="41" t="s">
        <v>17</v>
      </c>
      <c r="E117" s="42">
        <f t="shared" si="0"/>
        <v>1921</v>
      </c>
      <c r="F117" s="43">
        <v>4</v>
      </c>
      <c r="G117" s="43">
        <v>6</v>
      </c>
      <c r="H117" s="44">
        <f t="shared" si="1"/>
        <v>18</v>
      </c>
      <c r="I117" s="40"/>
      <c r="J117" s="45" t="s">
        <v>19</v>
      </c>
      <c r="K117" s="42">
        <f t="shared" si="2"/>
        <v>1767</v>
      </c>
      <c r="L117" s="52">
        <v>0</v>
      </c>
      <c r="M117" s="52">
        <v>11</v>
      </c>
      <c r="N117" s="53">
        <f t="shared" si="56"/>
        <v>11</v>
      </c>
      <c r="O117" s="40"/>
      <c r="P117" s="39" t="s">
        <v>66</v>
      </c>
      <c r="Q117" s="40"/>
      <c r="R117">
        <f>MIN(Rules!$E$2,(MAX(H117/N117,N117/H117)))</f>
        <v>1.6363636363636365</v>
      </c>
      <c r="S117">
        <f>VLOOKUP(B117,Rules!A:B,2,FALSE)</f>
        <v>45</v>
      </c>
      <c r="T117" s="40"/>
      <c r="U117" s="47">
        <f>1/(10^(-1*(E117+(IF(P117="Y",Rules!$I$2,0))-K117)/Rules!$E$12)+1)</f>
        <v>0.80217940353608386</v>
      </c>
      <c r="V117">
        <f t="shared" si="4"/>
        <v>15</v>
      </c>
      <c r="W117">
        <f t="shared" si="5"/>
        <v>-15</v>
      </c>
      <c r="Z117" s="48"/>
      <c r="AA117" s="11">
        <f t="shared" ref="AA117:BH117" si="122">IF($D117=AA$1,$E117+$V117,(IF($J117=AA$1,$K117+$W117,AA116)))</f>
        <v>941</v>
      </c>
      <c r="AB117" s="11">
        <f t="shared" si="122"/>
        <v>1669</v>
      </c>
      <c r="AC117" s="11">
        <f t="shared" si="122"/>
        <v>697</v>
      </c>
      <c r="AD117" s="11">
        <f t="shared" si="122"/>
        <v>1428</v>
      </c>
      <c r="AE117" s="11">
        <f t="shared" si="122"/>
        <v>1289</v>
      </c>
      <c r="AF117" s="11">
        <f t="shared" si="122"/>
        <v>1447</v>
      </c>
      <c r="AG117" s="11">
        <f t="shared" si="122"/>
        <v>1752</v>
      </c>
      <c r="AH117" s="11">
        <f t="shared" si="122"/>
        <v>1563</v>
      </c>
      <c r="AI117" s="11">
        <f t="shared" si="122"/>
        <v>1236</v>
      </c>
      <c r="AJ117" s="11">
        <f t="shared" si="122"/>
        <v>1936</v>
      </c>
      <c r="AK117" s="11">
        <f t="shared" si="122"/>
        <v>1201</v>
      </c>
      <c r="AL117" s="11">
        <f t="shared" si="122"/>
        <v>1869</v>
      </c>
      <c r="AM117" s="11">
        <f t="shared" si="122"/>
        <v>2015</v>
      </c>
      <c r="AN117" s="11">
        <f t="shared" si="122"/>
        <v>1469</v>
      </c>
      <c r="AO117" s="11">
        <f t="shared" si="122"/>
        <v>212</v>
      </c>
      <c r="AP117" s="11">
        <f t="shared" si="122"/>
        <v>970</v>
      </c>
      <c r="AQ117" s="11">
        <f t="shared" si="122"/>
        <v>867</v>
      </c>
      <c r="AR117" s="11">
        <f t="shared" si="122"/>
        <v>1065</v>
      </c>
      <c r="AS117" s="11">
        <f t="shared" si="122"/>
        <v>360</v>
      </c>
      <c r="AT117" s="11">
        <f t="shared" si="122"/>
        <v>937</v>
      </c>
      <c r="AU117" s="11">
        <f t="shared" si="122"/>
        <v>1212</v>
      </c>
      <c r="AV117" s="11">
        <f t="shared" si="122"/>
        <v>1863</v>
      </c>
      <c r="AW117" s="11">
        <f t="shared" si="122"/>
        <v>1354</v>
      </c>
      <c r="AX117" s="11">
        <f t="shared" si="122"/>
        <v>1632</v>
      </c>
      <c r="AY117" s="11">
        <f t="shared" si="122"/>
        <v>246</v>
      </c>
      <c r="AZ117" s="11">
        <f t="shared" si="122"/>
        <v>1050</v>
      </c>
      <c r="BA117" s="11">
        <f t="shared" si="122"/>
        <v>1655</v>
      </c>
      <c r="BB117" s="11">
        <f t="shared" si="122"/>
        <v>965</v>
      </c>
      <c r="BC117" s="11">
        <f t="shared" si="122"/>
        <v>889</v>
      </c>
      <c r="BD117" s="11">
        <f t="shared" si="122"/>
        <v>1776</v>
      </c>
      <c r="BE117" s="11">
        <f t="shared" si="122"/>
        <v>452</v>
      </c>
      <c r="BF117" s="11">
        <f t="shared" si="122"/>
        <v>1323</v>
      </c>
      <c r="BG117" s="11">
        <f t="shared" si="122"/>
        <v>757</v>
      </c>
      <c r="BH117" s="11">
        <f t="shared" si="122"/>
        <v>823</v>
      </c>
    </row>
    <row r="118" spans="1:60" ht="13.5" customHeight="1">
      <c r="A118" s="38">
        <v>45018</v>
      </c>
      <c r="B118" s="39" t="s">
        <v>65</v>
      </c>
      <c r="C118" s="40"/>
      <c r="D118" s="41" t="s">
        <v>18</v>
      </c>
      <c r="E118" s="42">
        <f t="shared" si="0"/>
        <v>1863</v>
      </c>
      <c r="F118" s="43">
        <v>0</v>
      </c>
      <c r="G118" s="43">
        <v>14</v>
      </c>
      <c r="H118" s="44">
        <f t="shared" si="1"/>
        <v>14</v>
      </c>
      <c r="I118" s="40"/>
      <c r="J118" s="45" t="s">
        <v>21</v>
      </c>
      <c r="K118" s="42">
        <f t="shared" si="2"/>
        <v>1869</v>
      </c>
      <c r="L118" s="52">
        <v>0</v>
      </c>
      <c r="M118" s="52">
        <v>11</v>
      </c>
      <c r="N118" s="53">
        <f t="shared" si="56"/>
        <v>11</v>
      </c>
      <c r="O118" s="40"/>
      <c r="P118" s="39" t="s">
        <v>67</v>
      </c>
      <c r="Q118" s="40"/>
      <c r="R118">
        <f>MIN(Rules!$E$2,(MAX(H118/N118,N118/H118)))</f>
        <v>1.2727272727272727</v>
      </c>
      <c r="S118">
        <f>VLOOKUP(B118,Rules!A:B,2,FALSE)</f>
        <v>45</v>
      </c>
      <c r="T118" s="40"/>
      <c r="U118" s="47">
        <f>1/(10^(-1*(E118+(IF(P118="Y",Rules!$I$2,0))-K118)/Rules!$E$12)+1)</f>
        <v>0.49309268417804242</v>
      </c>
      <c r="V118">
        <f t="shared" si="4"/>
        <v>29</v>
      </c>
      <c r="W118">
        <f t="shared" si="5"/>
        <v>-29</v>
      </c>
      <c r="Z118" s="48"/>
      <c r="AA118" s="11">
        <f t="shared" ref="AA118:BH118" si="123">IF($D118=AA$1,$E118+$V118,(IF($J118=AA$1,$K118+$W118,AA117)))</f>
        <v>941</v>
      </c>
      <c r="AB118" s="11">
        <f t="shared" si="123"/>
        <v>1669</v>
      </c>
      <c r="AC118" s="11">
        <f t="shared" si="123"/>
        <v>697</v>
      </c>
      <c r="AD118" s="11">
        <f t="shared" si="123"/>
        <v>1428</v>
      </c>
      <c r="AE118" s="11">
        <f t="shared" si="123"/>
        <v>1289</v>
      </c>
      <c r="AF118" s="11">
        <f t="shared" si="123"/>
        <v>1447</v>
      </c>
      <c r="AG118" s="11">
        <f t="shared" si="123"/>
        <v>1752</v>
      </c>
      <c r="AH118" s="11">
        <f t="shared" si="123"/>
        <v>1563</v>
      </c>
      <c r="AI118" s="11">
        <f t="shared" si="123"/>
        <v>1236</v>
      </c>
      <c r="AJ118" s="11">
        <f t="shared" si="123"/>
        <v>1936</v>
      </c>
      <c r="AK118" s="11">
        <f t="shared" si="123"/>
        <v>1201</v>
      </c>
      <c r="AL118" s="11">
        <f t="shared" si="123"/>
        <v>1840</v>
      </c>
      <c r="AM118" s="11">
        <f t="shared" si="123"/>
        <v>2015</v>
      </c>
      <c r="AN118" s="11">
        <f t="shared" si="123"/>
        <v>1469</v>
      </c>
      <c r="AO118" s="11">
        <f t="shared" si="123"/>
        <v>212</v>
      </c>
      <c r="AP118" s="11">
        <f t="shared" si="123"/>
        <v>970</v>
      </c>
      <c r="AQ118" s="11">
        <f t="shared" si="123"/>
        <v>867</v>
      </c>
      <c r="AR118" s="11">
        <f t="shared" si="123"/>
        <v>1065</v>
      </c>
      <c r="AS118" s="11">
        <f t="shared" si="123"/>
        <v>360</v>
      </c>
      <c r="AT118" s="11">
        <f t="shared" si="123"/>
        <v>937</v>
      </c>
      <c r="AU118" s="11">
        <f t="shared" si="123"/>
        <v>1212</v>
      </c>
      <c r="AV118" s="11">
        <f t="shared" si="123"/>
        <v>1892</v>
      </c>
      <c r="AW118" s="11">
        <f t="shared" si="123"/>
        <v>1354</v>
      </c>
      <c r="AX118" s="11">
        <f t="shared" si="123"/>
        <v>1632</v>
      </c>
      <c r="AY118" s="11">
        <f t="shared" si="123"/>
        <v>246</v>
      </c>
      <c r="AZ118" s="11">
        <f t="shared" si="123"/>
        <v>1050</v>
      </c>
      <c r="BA118" s="11">
        <f t="shared" si="123"/>
        <v>1655</v>
      </c>
      <c r="BB118" s="11">
        <f t="shared" si="123"/>
        <v>965</v>
      </c>
      <c r="BC118" s="11">
        <f t="shared" si="123"/>
        <v>889</v>
      </c>
      <c r="BD118" s="11">
        <f t="shared" si="123"/>
        <v>1776</v>
      </c>
      <c r="BE118" s="11">
        <f t="shared" si="123"/>
        <v>452</v>
      </c>
      <c r="BF118" s="11">
        <f t="shared" si="123"/>
        <v>1323</v>
      </c>
      <c r="BG118" s="11">
        <f t="shared" si="123"/>
        <v>757</v>
      </c>
      <c r="BH118" s="11">
        <f t="shared" si="123"/>
        <v>823</v>
      </c>
    </row>
    <row r="119" spans="1:60" ht="13.5" customHeight="1">
      <c r="A119" s="38">
        <v>45024</v>
      </c>
      <c r="B119" s="39" t="s">
        <v>68</v>
      </c>
      <c r="C119" s="40"/>
      <c r="D119" s="41" t="s">
        <v>48</v>
      </c>
      <c r="E119" s="42">
        <f t="shared" si="0"/>
        <v>246</v>
      </c>
      <c r="F119" s="43">
        <v>0</v>
      </c>
      <c r="G119" s="43">
        <v>15</v>
      </c>
      <c r="H119" s="44">
        <f t="shared" si="1"/>
        <v>15</v>
      </c>
      <c r="I119" s="40"/>
      <c r="J119" s="45" t="s">
        <v>45</v>
      </c>
      <c r="K119" s="42">
        <f t="shared" si="2"/>
        <v>867</v>
      </c>
      <c r="L119" s="52">
        <v>0</v>
      </c>
      <c r="M119" s="52">
        <v>15</v>
      </c>
      <c r="N119" s="53">
        <f t="shared" si="56"/>
        <v>15</v>
      </c>
      <c r="O119" s="40"/>
      <c r="P119" s="39" t="s">
        <v>66</v>
      </c>
      <c r="Q119" s="40"/>
      <c r="R119">
        <f>MIN(Rules!$E$2,(MAX(H119/N119,N119/H119)))</f>
        <v>1</v>
      </c>
      <c r="S119">
        <f>VLOOKUP(B119,Rules!A:B,2,FALSE)</f>
        <v>70</v>
      </c>
      <c r="T119" s="40"/>
      <c r="U119" s="47">
        <f>1/(10^(-1*(E119+(IF(P119="Y",Rules!$I$2,0))-K119)/Rules!$E$12)+1)</f>
        <v>0.10256580934044041</v>
      </c>
      <c r="V119">
        <f t="shared" si="4"/>
        <v>28</v>
      </c>
      <c r="W119">
        <f t="shared" si="5"/>
        <v>-28</v>
      </c>
      <c r="Z119" s="48"/>
      <c r="AA119" s="11">
        <f t="shared" ref="AA119:BH119" si="124">IF($D119=AA$1,$E119+$V119,(IF($J119=AA$1,$K119+$W119,AA118)))</f>
        <v>941</v>
      </c>
      <c r="AB119" s="11">
        <f t="shared" si="124"/>
        <v>1669</v>
      </c>
      <c r="AC119" s="11">
        <f t="shared" si="124"/>
        <v>697</v>
      </c>
      <c r="AD119" s="11">
        <f t="shared" si="124"/>
        <v>1428</v>
      </c>
      <c r="AE119" s="11">
        <f t="shared" si="124"/>
        <v>1289</v>
      </c>
      <c r="AF119" s="11">
        <f t="shared" si="124"/>
        <v>1447</v>
      </c>
      <c r="AG119" s="11">
        <f t="shared" si="124"/>
        <v>1752</v>
      </c>
      <c r="AH119" s="11">
        <f t="shared" si="124"/>
        <v>1563</v>
      </c>
      <c r="AI119" s="11">
        <f t="shared" si="124"/>
        <v>1236</v>
      </c>
      <c r="AJ119" s="11">
        <f t="shared" si="124"/>
        <v>1936</v>
      </c>
      <c r="AK119" s="11">
        <f t="shared" si="124"/>
        <v>1201</v>
      </c>
      <c r="AL119" s="11">
        <f t="shared" si="124"/>
        <v>1840</v>
      </c>
      <c r="AM119" s="11">
        <f t="shared" si="124"/>
        <v>2015</v>
      </c>
      <c r="AN119" s="11">
        <f t="shared" si="124"/>
        <v>1469</v>
      </c>
      <c r="AO119" s="11">
        <f t="shared" si="124"/>
        <v>212</v>
      </c>
      <c r="AP119" s="11">
        <f t="shared" si="124"/>
        <v>970</v>
      </c>
      <c r="AQ119" s="11">
        <f t="shared" si="124"/>
        <v>839</v>
      </c>
      <c r="AR119" s="11">
        <f t="shared" si="124"/>
        <v>1065</v>
      </c>
      <c r="AS119" s="11">
        <f t="shared" si="124"/>
        <v>360</v>
      </c>
      <c r="AT119" s="11">
        <f t="shared" si="124"/>
        <v>937</v>
      </c>
      <c r="AU119" s="11">
        <f t="shared" si="124"/>
        <v>1212</v>
      </c>
      <c r="AV119" s="11">
        <f t="shared" si="124"/>
        <v>1892</v>
      </c>
      <c r="AW119" s="11">
        <f t="shared" si="124"/>
        <v>1354</v>
      </c>
      <c r="AX119" s="11">
        <f t="shared" si="124"/>
        <v>1632</v>
      </c>
      <c r="AY119" s="11">
        <f t="shared" si="124"/>
        <v>274</v>
      </c>
      <c r="AZ119" s="11">
        <f t="shared" si="124"/>
        <v>1050</v>
      </c>
      <c r="BA119" s="11">
        <f t="shared" si="124"/>
        <v>1655</v>
      </c>
      <c r="BB119" s="11">
        <f t="shared" si="124"/>
        <v>965</v>
      </c>
      <c r="BC119" s="11">
        <f t="shared" si="124"/>
        <v>889</v>
      </c>
      <c r="BD119" s="11">
        <f t="shared" si="124"/>
        <v>1776</v>
      </c>
      <c r="BE119" s="11">
        <f t="shared" si="124"/>
        <v>452</v>
      </c>
      <c r="BF119" s="11">
        <f t="shared" si="124"/>
        <v>1323</v>
      </c>
      <c r="BG119" s="11">
        <f t="shared" si="124"/>
        <v>757</v>
      </c>
      <c r="BH119" s="11">
        <f t="shared" si="124"/>
        <v>823</v>
      </c>
    </row>
    <row r="120" spans="1:60" ht="13.5" customHeight="1">
      <c r="A120" s="38">
        <v>45024</v>
      </c>
      <c r="B120" s="39" t="s">
        <v>68</v>
      </c>
      <c r="C120" s="40"/>
      <c r="D120" s="41" t="s">
        <v>47</v>
      </c>
      <c r="E120" s="42">
        <f t="shared" si="0"/>
        <v>360</v>
      </c>
      <c r="F120" s="43">
        <v>0</v>
      </c>
      <c r="G120" s="43">
        <v>12</v>
      </c>
      <c r="H120" s="44">
        <f t="shared" si="1"/>
        <v>12</v>
      </c>
      <c r="I120" s="40"/>
      <c r="J120" s="45" t="s">
        <v>37</v>
      </c>
      <c r="K120" s="42">
        <f t="shared" si="2"/>
        <v>965</v>
      </c>
      <c r="L120" s="52">
        <v>2</v>
      </c>
      <c r="M120" s="52">
        <v>20</v>
      </c>
      <c r="N120" s="53">
        <f t="shared" si="56"/>
        <v>26</v>
      </c>
      <c r="O120" s="40"/>
      <c r="P120" s="39" t="s">
        <v>66</v>
      </c>
      <c r="Q120" s="40"/>
      <c r="R120">
        <f>MIN(Rules!$E$2,(MAX(H120/N120,N120/H120)))</f>
        <v>2</v>
      </c>
      <c r="S120">
        <f>VLOOKUP(B120,Rules!A:B,2,FALSE)</f>
        <v>70</v>
      </c>
      <c r="T120" s="40"/>
      <c r="U120" s="47">
        <f>1/(10^(-1*(E120+(IF(P120="Y",Rules!$I$2,0))-K120)/Rules!$E$12)+1)</f>
        <v>0.10954936127707525</v>
      </c>
      <c r="V120">
        <f t="shared" si="4"/>
        <v>-15</v>
      </c>
      <c r="W120">
        <f t="shared" si="5"/>
        <v>15</v>
      </c>
      <c r="Z120" s="48"/>
      <c r="AA120" s="11">
        <f t="shared" ref="AA120:BH120" si="125">IF($D120=AA$1,$E120+$V120,(IF($J120=AA$1,$K120+$W120,AA119)))</f>
        <v>941</v>
      </c>
      <c r="AB120" s="11">
        <f t="shared" si="125"/>
        <v>1669</v>
      </c>
      <c r="AC120" s="11">
        <f t="shared" si="125"/>
        <v>697</v>
      </c>
      <c r="AD120" s="11">
        <f t="shared" si="125"/>
        <v>1428</v>
      </c>
      <c r="AE120" s="11">
        <f t="shared" si="125"/>
        <v>1289</v>
      </c>
      <c r="AF120" s="11">
        <f t="shared" si="125"/>
        <v>1447</v>
      </c>
      <c r="AG120" s="11">
        <f t="shared" si="125"/>
        <v>1752</v>
      </c>
      <c r="AH120" s="11">
        <f t="shared" si="125"/>
        <v>1563</v>
      </c>
      <c r="AI120" s="11">
        <f t="shared" si="125"/>
        <v>1236</v>
      </c>
      <c r="AJ120" s="11">
        <f t="shared" si="125"/>
        <v>1936</v>
      </c>
      <c r="AK120" s="11">
        <f t="shared" si="125"/>
        <v>1201</v>
      </c>
      <c r="AL120" s="11">
        <f t="shared" si="125"/>
        <v>1840</v>
      </c>
      <c r="AM120" s="11">
        <f t="shared" si="125"/>
        <v>2015</v>
      </c>
      <c r="AN120" s="11">
        <f t="shared" si="125"/>
        <v>1469</v>
      </c>
      <c r="AO120" s="11">
        <f t="shared" si="125"/>
        <v>212</v>
      </c>
      <c r="AP120" s="11">
        <f t="shared" si="125"/>
        <v>970</v>
      </c>
      <c r="AQ120" s="11">
        <f t="shared" si="125"/>
        <v>839</v>
      </c>
      <c r="AR120" s="11">
        <f t="shared" si="125"/>
        <v>1065</v>
      </c>
      <c r="AS120" s="11">
        <f t="shared" si="125"/>
        <v>345</v>
      </c>
      <c r="AT120" s="11">
        <f t="shared" si="125"/>
        <v>937</v>
      </c>
      <c r="AU120" s="11">
        <f t="shared" si="125"/>
        <v>1212</v>
      </c>
      <c r="AV120" s="11">
        <f t="shared" si="125"/>
        <v>1892</v>
      </c>
      <c r="AW120" s="11">
        <f t="shared" si="125"/>
        <v>1354</v>
      </c>
      <c r="AX120" s="11">
        <f t="shared" si="125"/>
        <v>1632</v>
      </c>
      <c r="AY120" s="11">
        <f t="shared" si="125"/>
        <v>274</v>
      </c>
      <c r="AZ120" s="11">
        <f t="shared" si="125"/>
        <v>1050</v>
      </c>
      <c r="BA120" s="11">
        <f t="shared" si="125"/>
        <v>1655</v>
      </c>
      <c r="BB120" s="11">
        <f t="shared" si="125"/>
        <v>980</v>
      </c>
      <c r="BC120" s="11">
        <f t="shared" si="125"/>
        <v>889</v>
      </c>
      <c r="BD120" s="11">
        <f t="shared" si="125"/>
        <v>1776</v>
      </c>
      <c r="BE120" s="11">
        <f t="shared" si="125"/>
        <v>452</v>
      </c>
      <c r="BF120" s="11">
        <f t="shared" si="125"/>
        <v>1323</v>
      </c>
      <c r="BG120" s="11">
        <f t="shared" si="125"/>
        <v>757</v>
      </c>
      <c r="BH120" s="11">
        <f t="shared" si="125"/>
        <v>823</v>
      </c>
    </row>
    <row r="121" spans="1:60" ht="13.5" customHeight="1">
      <c r="A121" s="38">
        <v>45024</v>
      </c>
      <c r="B121" s="39" t="s">
        <v>68</v>
      </c>
      <c r="C121" s="40"/>
      <c r="D121" s="41" t="s">
        <v>20</v>
      </c>
      <c r="E121" s="42">
        <f t="shared" si="0"/>
        <v>1669</v>
      </c>
      <c r="F121" s="43">
        <v>0</v>
      </c>
      <c r="G121" s="43">
        <v>20</v>
      </c>
      <c r="H121" s="44">
        <f t="shared" si="1"/>
        <v>20</v>
      </c>
      <c r="I121" s="40"/>
      <c r="J121" s="45" t="s">
        <v>34</v>
      </c>
      <c r="K121" s="42">
        <f t="shared" si="2"/>
        <v>941</v>
      </c>
      <c r="L121" s="52">
        <v>1</v>
      </c>
      <c r="M121" s="52">
        <v>8</v>
      </c>
      <c r="N121" s="53">
        <f t="shared" si="56"/>
        <v>11</v>
      </c>
      <c r="O121" s="40"/>
      <c r="P121" s="39" t="s">
        <v>66</v>
      </c>
      <c r="Q121" s="40"/>
      <c r="R121">
        <f>MIN(Rules!$E$2,(MAX(H121/N121,N121/H121)))</f>
        <v>1.8181818181818181</v>
      </c>
      <c r="S121">
        <f>VLOOKUP(B121,Rules!A:B,2,FALSE)</f>
        <v>70</v>
      </c>
      <c r="T121" s="40"/>
      <c r="U121" s="47">
        <f>1/(10^(-1*(E121+(IF(P121="Y",Rules!$I$2,0))-K121)/Rules!$E$12)+1)</f>
        <v>0.98276350254956613</v>
      </c>
      <c r="V121">
        <f t="shared" si="4"/>
        <v>2</v>
      </c>
      <c r="W121">
        <f t="shared" si="5"/>
        <v>-2</v>
      </c>
      <c r="Z121" s="48"/>
      <c r="AA121" s="11">
        <f t="shared" ref="AA121:BH121" si="126">IF($D121=AA$1,$E121+$V121,(IF($J121=AA$1,$K121+$W121,AA120)))</f>
        <v>939</v>
      </c>
      <c r="AB121" s="11">
        <f t="shared" si="126"/>
        <v>1671</v>
      </c>
      <c r="AC121" s="11">
        <f t="shared" si="126"/>
        <v>697</v>
      </c>
      <c r="AD121" s="11">
        <f t="shared" si="126"/>
        <v>1428</v>
      </c>
      <c r="AE121" s="11">
        <f t="shared" si="126"/>
        <v>1289</v>
      </c>
      <c r="AF121" s="11">
        <f t="shared" si="126"/>
        <v>1447</v>
      </c>
      <c r="AG121" s="11">
        <f t="shared" si="126"/>
        <v>1752</v>
      </c>
      <c r="AH121" s="11">
        <f t="shared" si="126"/>
        <v>1563</v>
      </c>
      <c r="AI121" s="11">
        <f t="shared" si="126"/>
        <v>1236</v>
      </c>
      <c r="AJ121" s="11">
        <f t="shared" si="126"/>
        <v>1936</v>
      </c>
      <c r="AK121" s="11">
        <f t="shared" si="126"/>
        <v>1201</v>
      </c>
      <c r="AL121" s="11">
        <f t="shared" si="126"/>
        <v>1840</v>
      </c>
      <c r="AM121" s="11">
        <f t="shared" si="126"/>
        <v>2015</v>
      </c>
      <c r="AN121" s="11">
        <f t="shared" si="126"/>
        <v>1469</v>
      </c>
      <c r="AO121" s="11">
        <f t="shared" si="126"/>
        <v>212</v>
      </c>
      <c r="AP121" s="11">
        <f t="shared" si="126"/>
        <v>970</v>
      </c>
      <c r="AQ121" s="11">
        <f t="shared" si="126"/>
        <v>839</v>
      </c>
      <c r="AR121" s="11">
        <f t="shared" si="126"/>
        <v>1065</v>
      </c>
      <c r="AS121" s="11">
        <f t="shared" si="126"/>
        <v>345</v>
      </c>
      <c r="AT121" s="11">
        <f t="shared" si="126"/>
        <v>937</v>
      </c>
      <c r="AU121" s="11">
        <f t="shared" si="126"/>
        <v>1212</v>
      </c>
      <c r="AV121" s="11">
        <f t="shared" si="126"/>
        <v>1892</v>
      </c>
      <c r="AW121" s="11">
        <f t="shared" si="126"/>
        <v>1354</v>
      </c>
      <c r="AX121" s="11">
        <f t="shared" si="126"/>
        <v>1632</v>
      </c>
      <c r="AY121" s="11">
        <f t="shared" si="126"/>
        <v>274</v>
      </c>
      <c r="AZ121" s="11">
        <f t="shared" si="126"/>
        <v>1050</v>
      </c>
      <c r="BA121" s="11">
        <f t="shared" si="126"/>
        <v>1655</v>
      </c>
      <c r="BB121" s="11">
        <f t="shared" si="126"/>
        <v>980</v>
      </c>
      <c r="BC121" s="11">
        <f t="shared" si="126"/>
        <v>889</v>
      </c>
      <c r="BD121" s="11">
        <f t="shared" si="126"/>
        <v>1776</v>
      </c>
      <c r="BE121" s="11">
        <f t="shared" si="126"/>
        <v>452</v>
      </c>
      <c r="BF121" s="11">
        <f t="shared" si="126"/>
        <v>1323</v>
      </c>
      <c r="BG121" s="11">
        <f t="shared" si="126"/>
        <v>757</v>
      </c>
      <c r="BH121" s="11">
        <f t="shared" si="126"/>
        <v>823</v>
      </c>
    </row>
    <row r="122" spans="1:60" ht="13.5" customHeight="1">
      <c r="A122" s="38">
        <v>45025</v>
      </c>
      <c r="B122" s="39" t="s">
        <v>68</v>
      </c>
      <c r="C122" s="40"/>
      <c r="D122" s="41" t="s">
        <v>18</v>
      </c>
      <c r="E122" s="42">
        <f t="shared" si="0"/>
        <v>1892</v>
      </c>
      <c r="F122" s="43">
        <v>0</v>
      </c>
      <c r="G122" s="43">
        <v>10</v>
      </c>
      <c r="H122" s="44">
        <f t="shared" si="1"/>
        <v>10</v>
      </c>
      <c r="I122" s="40"/>
      <c r="J122" s="45" t="s">
        <v>24</v>
      </c>
      <c r="K122" s="42">
        <f t="shared" si="2"/>
        <v>1655</v>
      </c>
      <c r="L122" s="52">
        <v>2</v>
      </c>
      <c r="M122" s="52">
        <v>8</v>
      </c>
      <c r="N122" s="53">
        <f t="shared" si="56"/>
        <v>14</v>
      </c>
      <c r="O122" s="40"/>
      <c r="P122" s="39" t="s">
        <v>66</v>
      </c>
      <c r="Q122" s="40"/>
      <c r="R122">
        <f>MIN(Rules!$E$2,(MAX(H122/N122,N122/H122)))</f>
        <v>1.4</v>
      </c>
      <c r="S122">
        <f>VLOOKUP(B122,Rules!A:B,2,FALSE)</f>
        <v>70</v>
      </c>
      <c r="T122" s="40"/>
      <c r="U122" s="47">
        <f>1/(10^(-1*(E122+(IF(P122="Y",Rules!$I$2,0))-K122)/Rules!$E$12)+1)</f>
        <v>0.85596841508421861</v>
      </c>
      <c r="V122">
        <f t="shared" si="4"/>
        <v>-84</v>
      </c>
      <c r="W122">
        <f t="shared" si="5"/>
        <v>84</v>
      </c>
      <c r="Z122" s="48"/>
      <c r="AA122" s="11">
        <f t="shared" ref="AA122:BH122" si="127">IF($D122=AA$1,$E122+$V122,(IF($J122=AA$1,$K122+$W122,AA121)))</f>
        <v>939</v>
      </c>
      <c r="AB122" s="11">
        <f t="shared" si="127"/>
        <v>1671</v>
      </c>
      <c r="AC122" s="11">
        <f t="shared" si="127"/>
        <v>697</v>
      </c>
      <c r="AD122" s="11">
        <f t="shared" si="127"/>
        <v>1428</v>
      </c>
      <c r="AE122" s="11">
        <f t="shared" si="127"/>
        <v>1289</v>
      </c>
      <c r="AF122" s="11">
        <f t="shared" si="127"/>
        <v>1447</v>
      </c>
      <c r="AG122" s="11">
        <f t="shared" si="127"/>
        <v>1752</v>
      </c>
      <c r="AH122" s="11">
        <f t="shared" si="127"/>
        <v>1563</v>
      </c>
      <c r="AI122" s="11">
        <f t="shared" si="127"/>
        <v>1236</v>
      </c>
      <c r="AJ122" s="11">
        <f t="shared" si="127"/>
        <v>1936</v>
      </c>
      <c r="AK122" s="11">
        <f t="shared" si="127"/>
        <v>1201</v>
      </c>
      <c r="AL122" s="11">
        <f t="shared" si="127"/>
        <v>1840</v>
      </c>
      <c r="AM122" s="11">
        <f t="shared" si="127"/>
        <v>2015</v>
      </c>
      <c r="AN122" s="11">
        <f t="shared" si="127"/>
        <v>1469</v>
      </c>
      <c r="AO122" s="11">
        <f t="shared" si="127"/>
        <v>212</v>
      </c>
      <c r="AP122" s="11">
        <f t="shared" si="127"/>
        <v>970</v>
      </c>
      <c r="AQ122" s="11">
        <f t="shared" si="127"/>
        <v>839</v>
      </c>
      <c r="AR122" s="11">
        <f t="shared" si="127"/>
        <v>1065</v>
      </c>
      <c r="AS122" s="11">
        <f t="shared" si="127"/>
        <v>345</v>
      </c>
      <c r="AT122" s="11">
        <f t="shared" si="127"/>
        <v>937</v>
      </c>
      <c r="AU122" s="11">
        <f t="shared" si="127"/>
        <v>1212</v>
      </c>
      <c r="AV122" s="11">
        <f t="shared" si="127"/>
        <v>1808</v>
      </c>
      <c r="AW122" s="11">
        <f t="shared" si="127"/>
        <v>1354</v>
      </c>
      <c r="AX122" s="11">
        <f t="shared" si="127"/>
        <v>1632</v>
      </c>
      <c r="AY122" s="11">
        <f t="shared" si="127"/>
        <v>274</v>
      </c>
      <c r="AZ122" s="11">
        <f t="shared" si="127"/>
        <v>1050</v>
      </c>
      <c r="BA122" s="11">
        <f t="shared" si="127"/>
        <v>1739</v>
      </c>
      <c r="BB122" s="11">
        <f t="shared" si="127"/>
        <v>980</v>
      </c>
      <c r="BC122" s="11">
        <f t="shared" si="127"/>
        <v>889</v>
      </c>
      <c r="BD122" s="11">
        <f t="shared" si="127"/>
        <v>1776</v>
      </c>
      <c r="BE122" s="11">
        <f t="shared" si="127"/>
        <v>452</v>
      </c>
      <c r="BF122" s="11">
        <f t="shared" si="127"/>
        <v>1323</v>
      </c>
      <c r="BG122" s="11">
        <f t="shared" si="127"/>
        <v>757</v>
      </c>
      <c r="BH122" s="11">
        <f t="shared" si="127"/>
        <v>823</v>
      </c>
    </row>
    <row r="123" spans="1:60" ht="13.5" customHeight="1">
      <c r="A123" s="38">
        <v>45025</v>
      </c>
      <c r="B123" s="39" t="s">
        <v>68</v>
      </c>
      <c r="C123" s="40"/>
      <c r="D123" s="41" t="s">
        <v>36</v>
      </c>
      <c r="E123" s="42">
        <f t="shared" si="0"/>
        <v>970</v>
      </c>
      <c r="F123" s="43">
        <v>2</v>
      </c>
      <c r="G123" s="43">
        <v>17</v>
      </c>
      <c r="H123" s="44">
        <f t="shared" si="1"/>
        <v>23</v>
      </c>
      <c r="I123" s="40"/>
      <c r="J123" s="45" t="s">
        <v>42</v>
      </c>
      <c r="K123" s="42">
        <f t="shared" si="2"/>
        <v>757</v>
      </c>
      <c r="L123" s="52">
        <v>2</v>
      </c>
      <c r="M123" s="52">
        <v>13</v>
      </c>
      <c r="N123" s="53">
        <f t="shared" si="56"/>
        <v>19</v>
      </c>
      <c r="O123" s="40"/>
      <c r="P123" s="39" t="s">
        <v>66</v>
      </c>
      <c r="Q123" s="40"/>
      <c r="R123">
        <f>MIN(Rules!$E$2,(MAX(H123/N123,N123/H123)))</f>
        <v>1.2105263157894737</v>
      </c>
      <c r="S123">
        <f>VLOOKUP(B123,Rules!A:B,2,FALSE)</f>
        <v>70</v>
      </c>
      <c r="T123" s="40"/>
      <c r="U123" s="47">
        <f>1/(10^(-1*(E123+(IF(P123="Y",Rules!$I$2,0))-K123)/Rules!$E$12)+1)</f>
        <v>0.84179925110297782</v>
      </c>
      <c r="V123">
        <f t="shared" si="4"/>
        <v>13</v>
      </c>
      <c r="W123">
        <f t="shared" si="5"/>
        <v>-13</v>
      </c>
      <c r="Z123" s="48"/>
      <c r="AA123" s="11">
        <f t="shared" ref="AA123:BH123" si="128">IF($D123=AA$1,$E123+$V123,(IF($J123=AA$1,$K123+$W123,AA122)))</f>
        <v>939</v>
      </c>
      <c r="AB123" s="11">
        <f t="shared" si="128"/>
        <v>1671</v>
      </c>
      <c r="AC123" s="11">
        <f t="shared" si="128"/>
        <v>697</v>
      </c>
      <c r="AD123" s="11">
        <f t="shared" si="128"/>
        <v>1428</v>
      </c>
      <c r="AE123" s="11">
        <f t="shared" si="128"/>
        <v>1289</v>
      </c>
      <c r="AF123" s="11">
        <f t="shared" si="128"/>
        <v>1447</v>
      </c>
      <c r="AG123" s="11">
        <f t="shared" si="128"/>
        <v>1752</v>
      </c>
      <c r="AH123" s="11">
        <f t="shared" si="128"/>
        <v>1563</v>
      </c>
      <c r="AI123" s="11">
        <f t="shared" si="128"/>
        <v>1236</v>
      </c>
      <c r="AJ123" s="11">
        <f t="shared" si="128"/>
        <v>1936</v>
      </c>
      <c r="AK123" s="11">
        <f t="shared" si="128"/>
        <v>1201</v>
      </c>
      <c r="AL123" s="11">
        <f t="shared" si="128"/>
        <v>1840</v>
      </c>
      <c r="AM123" s="11">
        <f t="shared" si="128"/>
        <v>2015</v>
      </c>
      <c r="AN123" s="11">
        <f t="shared" si="128"/>
        <v>1469</v>
      </c>
      <c r="AO123" s="11">
        <f t="shared" si="128"/>
        <v>212</v>
      </c>
      <c r="AP123" s="11">
        <f t="shared" si="128"/>
        <v>983</v>
      </c>
      <c r="AQ123" s="11">
        <f t="shared" si="128"/>
        <v>839</v>
      </c>
      <c r="AR123" s="11">
        <f t="shared" si="128"/>
        <v>1065</v>
      </c>
      <c r="AS123" s="11">
        <f t="shared" si="128"/>
        <v>345</v>
      </c>
      <c r="AT123" s="11">
        <f t="shared" si="128"/>
        <v>937</v>
      </c>
      <c r="AU123" s="11">
        <f t="shared" si="128"/>
        <v>1212</v>
      </c>
      <c r="AV123" s="11">
        <f t="shared" si="128"/>
        <v>1808</v>
      </c>
      <c r="AW123" s="11">
        <f t="shared" si="128"/>
        <v>1354</v>
      </c>
      <c r="AX123" s="11">
        <f t="shared" si="128"/>
        <v>1632</v>
      </c>
      <c r="AY123" s="11">
        <f t="shared" si="128"/>
        <v>274</v>
      </c>
      <c r="AZ123" s="11">
        <f t="shared" si="128"/>
        <v>1050</v>
      </c>
      <c r="BA123" s="11">
        <f t="shared" si="128"/>
        <v>1739</v>
      </c>
      <c r="BB123" s="11">
        <f t="shared" si="128"/>
        <v>980</v>
      </c>
      <c r="BC123" s="11">
        <f t="shared" si="128"/>
        <v>889</v>
      </c>
      <c r="BD123" s="11">
        <f t="shared" si="128"/>
        <v>1776</v>
      </c>
      <c r="BE123" s="11">
        <f t="shared" si="128"/>
        <v>452</v>
      </c>
      <c r="BF123" s="11">
        <f t="shared" si="128"/>
        <v>1323</v>
      </c>
      <c r="BG123" s="11">
        <f t="shared" si="128"/>
        <v>744</v>
      </c>
      <c r="BH123" s="11">
        <f t="shared" si="128"/>
        <v>823</v>
      </c>
    </row>
    <row r="124" spans="1:60" ht="13.5" customHeight="1">
      <c r="A124" s="38">
        <v>45025</v>
      </c>
      <c r="B124" s="39" t="s">
        <v>68</v>
      </c>
      <c r="C124" s="40"/>
      <c r="D124" s="41" t="s">
        <v>43</v>
      </c>
      <c r="E124" s="42">
        <f t="shared" si="0"/>
        <v>937</v>
      </c>
      <c r="F124" s="43">
        <v>1</v>
      </c>
      <c r="G124" s="43">
        <v>11</v>
      </c>
      <c r="H124" s="44">
        <f t="shared" si="1"/>
        <v>14</v>
      </c>
      <c r="I124" s="40"/>
      <c r="J124" s="45" t="s">
        <v>38</v>
      </c>
      <c r="K124" s="42">
        <f t="shared" si="2"/>
        <v>1050</v>
      </c>
      <c r="L124" s="52">
        <v>1</v>
      </c>
      <c r="M124" s="52">
        <v>12</v>
      </c>
      <c r="N124" s="53">
        <f t="shared" si="56"/>
        <v>15</v>
      </c>
      <c r="O124" s="40"/>
      <c r="P124" s="39" t="s">
        <v>66</v>
      </c>
      <c r="Q124" s="40"/>
      <c r="R124">
        <f>MIN(Rules!$E$2,(MAX(H124/N124,N124/H124)))</f>
        <v>1.0714285714285714</v>
      </c>
      <c r="S124">
        <f>VLOOKUP(B124,Rules!A:B,2,FALSE)</f>
        <v>70</v>
      </c>
      <c r="T124" s="40"/>
      <c r="U124" s="47">
        <f>1/(10^(-1*(E124+(IF(P124="Y",Rules!$I$2,0))-K124)/Rules!$E$12)+1)</f>
        <v>0.54249505999272185</v>
      </c>
      <c r="V124">
        <f t="shared" si="4"/>
        <v>-41</v>
      </c>
      <c r="W124">
        <f t="shared" si="5"/>
        <v>41</v>
      </c>
      <c r="Z124" s="48"/>
      <c r="AA124" s="11">
        <f t="shared" ref="AA124:BH124" si="129">IF($D124=AA$1,$E124+$V124,(IF($J124=AA$1,$K124+$W124,AA123)))</f>
        <v>939</v>
      </c>
      <c r="AB124" s="11">
        <f t="shared" si="129"/>
        <v>1671</v>
      </c>
      <c r="AC124" s="11">
        <f t="shared" si="129"/>
        <v>697</v>
      </c>
      <c r="AD124" s="11">
        <f t="shared" si="129"/>
        <v>1428</v>
      </c>
      <c r="AE124" s="11">
        <f t="shared" si="129"/>
        <v>1289</v>
      </c>
      <c r="AF124" s="11">
        <f t="shared" si="129"/>
        <v>1447</v>
      </c>
      <c r="AG124" s="11">
        <f t="shared" si="129"/>
        <v>1752</v>
      </c>
      <c r="AH124" s="11">
        <f t="shared" si="129"/>
        <v>1563</v>
      </c>
      <c r="AI124" s="11">
        <f t="shared" si="129"/>
        <v>1236</v>
      </c>
      <c r="AJ124" s="11">
        <f t="shared" si="129"/>
        <v>1936</v>
      </c>
      <c r="AK124" s="11">
        <f t="shared" si="129"/>
        <v>1201</v>
      </c>
      <c r="AL124" s="11">
        <f t="shared" si="129"/>
        <v>1840</v>
      </c>
      <c r="AM124" s="11">
        <f t="shared" si="129"/>
        <v>2015</v>
      </c>
      <c r="AN124" s="11">
        <f t="shared" si="129"/>
        <v>1469</v>
      </c>
      <c r="AO124" s="11">
        <f t="shared" si="129"/>
        <v>212</v>
      </c>
      <c r="AP124" s="11">
        <f t="shared" si="129"/>
        <v>983</v>
      </c>
      <c r="AQ124" s="11">
        <f t="shared" si="129"/>
        <v>839</v>
      </c>
      <c r="AR124" s="11">
        <f t="shared" si="129"/>
        <v>1065</v>
      </c>
      <c r="AS124" s="11">
        <f t="shared" si="129"/>
        <v>345</v>
      </c>
      <c r="AT124" s="11">
        <f t="shared" si="129"/>
        <v>896</v>
      </c>
      <c r="AU124" s="11">
        <f t="shared" si="129"/>
        <v>1212</v>
      </c>
      <c r="AV124" s="11">
        <f t="shared" si="129"/>
        <v>1808</v>
      </c>
      <c r="AW124" s="11">
        <f t="shared" si="129"/>
        <v>1354</v>
      </c>
      <c r="AX124" s="11">
        <f t="shared" si="129"/>
        <v>1632</v>
      </c>
      <c r="AY124" s="11">
        <f t="shared" si="129"/>
        <v>274</v>
      </c>
      <c r="AZ124" s="11">
        <f t="shared" si="129"/>
        <v>1091</v>
      </c>
      <c r="BA124" s="11">
        <f t="shared" si="129"/>
        <v>1739</v>
      </c>
      <c r="BB124" s="11">
        <f t="shared" si="129"/>
        <v>980</v>
      </c>
      <c r="BC124" s="11">
        <f t="shared" si="129"/>
        <v>889</v>
      </c>
      <c r="BD124" s="11">
        <f t="shared" si="129"/>
        <v>1776</v>
      </c>
      <c r="BE124" s="11">
        <f t="shared" si="129"/>
        <v>452</v>
      </c>
      <c r="BF124" s="11">
        <f t="shared" si="129"/>
        <v>1323</v>
      </c>
      <c r="BG124" s="11">
        <f t="shared" si="129"/>
        <v>744</v>
      </c>
      <c r="BH124" s="11">
        <f t="shared" si="129"/>
        <v>823</v>
      </c>
    </row>
    <row r="125" spans="1:60" ht="13.5" customHeight="1">
      <c r="A125" s="38">
        <v>45025</v>
      </c>
      <c r="B125" s="39" t="s">
        <v>68</v>
      </c>
      <c r="C125" s="40"/>
      <c r="D125" s="41" t="s">
        <v>41</v>
      </c>
      <c r="E125" s="42">
        <f t="shared" si="0"/>
        <v>823</v>
      </c>
      <c r="F125" s="43">
        <v>2</v>
      </c>
      <c r="G125" s="43">
        <v>12</v>
      </c>
      <c r="H125" s="44">
        <f t="shared" si="1"/>
        <v>18</v>
      </c>
      <c r="I125" s="40"/>
      <c r="J125" s="45" t="s">
        <v>44</v>
      </c>
      <c r="K125" s="42">
        <f t="shared" si="2"/>
        <v>697</v>
      </c>
      <c r="L125" s="52">
        <v>0</v>
      </c>
      <c r="M125" s="52">
        <v>10</v>
      </c>
      <c r="N125" s="53">
        <f t="shared" si="56"/>
        <v>10</v>
      </c>
      <c r="O125" s="40"/>
      <c r="P125" s="39" t="s">
        <v>66</v>
      </c>
      <c r="Q125" s="40"/>
      <c r="R125">
        <f>MIN(Rules!$E$2,(MAX(H125/N125,N125/H125)))</f>
        <v>1.8</v>
      </c>
      <c r="S125">
        <f>VLOOKUP(B125,Rules!A:B,2,FALSE)</f>
        <v>70</v>
      </c>
      <c r="T125" s="40"/>
      <c r="U125" s="47">
        <f>1/(10^(-1*(E125+(IF(P125="Y",Rules!$I$2,0))-K125)/Rules!$E$12)+1)</f>
        <v>0.78091849778228561</v>
      </c>
      <c r="V125">
        <f t="shared" si="4"/>
        <v>28</v>
      </c>
      <c r="W125">
        <f t="shared" si="5"/>
        <v>-28</v>
      </c>
      <c r="Z125" s="48"/>
      <c r="AA125" s="11">
        <f t="shared" ref="AA125:BH125" si="130">IF($D125=AA$1,$E125+$V125,(IF($J125=AA$1,$K125+$W125,AA124)))</f>
        <v>939</v>
      </c>
      <c r="AB125" s="11">
        <f t="shared" si="130"/>
        <v>1671</v>
      </c>
      <c r="AC125" s="11">
        <f t="shared" si="130"/>
        <v>669</v>
      </c>
      <c r="AD125" s="11">
        <f t="shared" si="130"/>
        <v>1428</v>
      </c>
      <c r="AE125" s="11">
        <f t="shared" si="130"/>
        <v>1289</v>
      </c>
      <c r="AF125" s="11">
        <f t="shared" si="130"/>
        <v>1447</v>
      </c>
      <c r="AG125" s="11">
        <f t="shared" si="130"/>
        <v>1752</v>
      </c>
      <c r="AH125" s="11">
        <f t="shared" si="130"/>
        <v>1563</v>
      </c>
      <c r="AI125" s="11">
        <f t="shared" si="130"/>
        <v>1236</v>
      </c>
      <c r="AJ125" s="11">
        <f t="shared" si="130"/>
        <v>1936</v>
      </c>
      <c r="AK125" s="11">
        <f t="shared" si="130"/>
        <v>1201</v>
      </c>
      <c r="AL125" s="11">
        <f t="shared" si="130"/>
        <v>1840</v>
      </c>
      <c r="AM125" s="11">
        <f t="shared" si="130"/>
        <v>2015</v>
      </c>
      <c r="AN125" s="11">
        <f t="shared" si="130"/>
        <v>1469</v>
      </c>
      <c r="AO125" s="11">
        <f t="shared" si="130"/>
        <v>212</v>
      </c>
      <c r="AP125" s="11">
        <f t="shared" si="130"/>
        <v>983</v>
      </c>
      <c r="AQ125" s="11">
        <f t="shared" si="130"/>
        <v>839</v>
      </c>
      <c r="AR125" s="11">
        <f t="shared" si="130"/>
        <v>1065</v>
      </c>
      <c r="AS125" s="11">
        <f t="shared" si="130"/>
        <v>345</v>
      </c>
      <c r="AT125" s="11">
        <f t="shared" si="130"/>
        <v>896</v>
      </c>
      <c r="AU125" s="11">
        <f t="shared" si="130"/>
        <v>1212</v>
      </c>
      <c r="AV125" s="11">
        <f t="shared" si="130"/>
        <v>1808</v>
      </c>
      <c r="AW125" s="11">
        <f t="shared" si="130"/>
        <v>1354</v>
      </c>
      <c r="AX125" s="11">
        <f t="shared" si="130"/>
        <v>1632</v>
      </c>
      <c r="AY125" s="11">
        <f t="shared" si="130"/>
        <v>274</v>
      </c>
      <c r="AZ125" s="11">
        <f t="shared" si="130"/>
        <v>1091</v>
      </c>
      <c r="BA125" s="11">
        <f t="shared" si="130"/>
        <v>1739</v>
      </c>
      <c r="BB125" s="11">
        <f t="shared" si="130"/>
        <v>980</v>
      </c>
      <c r="BC125" s="11">
        <f t="shared" si="130"/>
        <v>889</v>
      </c>
      <c r="BD125" s="11">
        <f t="shared" si="130"/>
        <v>1776</v>
      </c>
      <c r="BE125" s="11">
        <f t="shared" si="130"/>
        <v>452</v>
      </c>
      <c r="BF125" s="11">
        <f t="shared" si="130"/>
        <v>1323</v>
      </c>
      <c r="BG125" s="11">
        <f t="shared" si="130"/>
        <v>744</v>
      </c>
      <c r="BH125" s="11">
        <f t="shared" si="130"/>
        <v>851</v>
      </c>
    </row>
    <row r="126" spans="1:60" ht="13.5" customHeight="1">
      <c r="A126" s="38">
        <v>45025</v>
      </c>
      <c r="B126" s="39" t="s">
        <v>68</v>
      </c>
      <c r="C126" s="40"/>
      <c r="D126" s="41" t="s">
        <v>40</v>
      </c>
      <c r="E126" s="42">
        <f t="shared" si="0"/>
        <v>889</v>
      </c>
      <c r="F126" s="43">
        <v>3</v>
      </c>
      <c r="G126" s="43">
        <v>9</v>
      </c>
      <c r="H126" s="44">
        <f t="shared" si="1"/>
        <v>18</v>
      </c>
      <c r="I126" s="40"/>
      <c r="J126" s="45" t="s">
        <v>46</v>
      </c>
      <c r="K126" s="42">
        <f t="shared" si="2"/>
        <v>452</v>
      </c>
      <c r="L126" s="52">
        <v>1</v>
      </c>
      <c r="M126" s="52">
        <v>11</v>
      </c>
      <c r="N126" s="53">
        <f t="shared" si="56"/>
        <v>14</v>
      </c>
      <c r="O126" s="40"/>
      <c r="P126" s="39" t="s">
        <v>66</v>
      </c>
      <c r="Q126" s="40"/>
      <c r="R126">
        <f>MIN(Rules!$E$2,(MAX(H126/N126,N126/H126)))</f>
        <v>1.2857142857142858</v>
      </c>
      <c r="S126">
        <f>VLOOKUP(B126,Rules!A:B,2,FALSE)</f>
        <v>70</v>
      </c>
      <c r="T126" s="40"/>
      <c r="U126" s="47">
        <f>1/(10^(-1*(E126+(IF(P126="Y",Rules!$I$2,0))-K126)/Rules!$E$12)+1)</f>
        <v>0.93721725829862013</v>
      </c>
      <c r="V126">
        <f t="shared" si="4"/>
        <v>6</v>
      </c>
      <c r="W126">
        <f t="shared" si="5"/>
        <v>-6</v>
      </c>
      <c r="Z126" s="48"/>
      <c r="AA126" s="11">
        <f t="shared" ref="AA126:BH126" si="131">IF($D126=AA$1,$E126+$V126,(IF($J126=AA$1,$K126+$W126,AA125)))</f>
        <v>939</v>
      </c>
      <c r="AB126" s="11">
        <f t="shared" si="131"/>
        <v>1671</v>
      </c>
      <c r="AC126" s="11">
        <f t="shared" si="131"/>
        <v>669</v>
      </c>
      <c r="AD126" s="11">
        <f t="shared" si="131"/>
        <v>1428</v>
      </c>
      <c r="AE126" s="11">
        <f t="shared" si="131"/>
        <v>1289</v>
      </c>
      <c r="AF126" s="11">
        <f t="shared" si="131"/>
        <v>1447</v>
      </c>
      <c r="AG126" s="11">
        <f t="shared" si="131"/>
        <v>1752</v>
      </c>
      <c r="AH126" s="11">
        <f t="shared" si="131"/>
        <v>1563</v>
      </c>
      <c r="AI126" s="11">
        <f t="shared" si="131"/>
        <v>1236</v>
      </c>
      <c r="AJ126" s="11">
        <f t="shared" si="131"/>
        <v>1936</v>
      </c>
      <c r="AK126" s="11">
        <f t="shared" si="131"/>
        <v>1201</v>
      </c>
      <c r="AL126" s="11">
        <f t="shared" si="131"/>
        <v>1840</v>
      </c>
      <c r="AM126" s="11">
        <f t="shared" si="131"/>
        <v>2015</v>
      </c>
      <c r="AN126" s="11">
        <f t="shared" si="131"/>
        <v>1469</v>
      </c>
      <c r="AO126" s="11">
        <f t="shared" si="131"/>
        <v>212</v>
      </c>
      <c r="AP126" s="11">
        <f t="shared" si="131"/>
        <v>983</v>
      </c>
      <c r="AQ126" s="11">
        <f t="shared" si="131"/>
        <v>839</v>
      </c>
      <c r="AR126" s="11">
        <f t="shared" si="131"/>
        <v>1065</v>
      </c>
      <c r="AS126" s="11">
        <f t="shared" si="131"/>
        <v>345</v>
      </c>
      <c r="AT126" s="11">
        <f t="shared" si="131"/>
        <v>896</v>
      </c>
      <c r="AU126" s="11">
        <f t="shared" si="131"/>
        <v>1212</v>
      </c>
      <c r="AV126" s="11">
        <f t="shared" si="131"/>
        <v>1808</v>
      </c>
      <c r="AW126" s="11">
        <f t="shared" si="131"/>
        <v>1354</v>
      </c>
      <c r="AX126" s="11">
        <f t="shared" si="131"/>
        <v>1632</v>
      </c>
      <c r="AY126" s="11">
        <f t="shared" si="131"/>
        <v>274</v>
      </c>
      <c r="AZ126" s="11">
        <f t="shared" si="131"/>
        <v>1091</v>
      </c>
      <c r="BA126" s="11">
        <f t="shared" si="131"/>
        <v>1739</v>
      </c>
      <c r="BB126" s="11">
        <f t="shared" si="131"/>
        <v>980</v>
      </c>
      <c r="BC126" s="11">
        <f t="shared" si="131"/>
        <v>895</v>
      </c>
      <c r="BD126" s="11">
        <f t="shared" si="131"/>
        <v>1776</v>
      </c>
      <c r="BE126" s="11">
        <f t="shared" si="131"/>
        <v>446</v>
      </c>
      <c r="BF126" s="11">
        <f t="shared" si="131"/>
        <v>1323</v>
      </c>
      <c r="BG126" s="11">
        <f t="shared" si="131"/>
        <v>744</v>
      </c>
      <c r="BH126" s="11">
        <f t="shared" si="131"/>
        <v>851</v>
      </c>
    </row>
    <row r="127" spans="1:60" ht="13.5" customHeight="1">
      <c r="A127" s="38">
        <v>45025</v>
      </c>
      <c r="B127" s="39" t="s">
        <v>68</v>
      </c>
      <c r="C127" s="40"/>
      <c r="D127" s="41" t="s">
        <v>33</v>
      </c>
      <c r="E127" s="42">
        <f t="shared" si="0"/>
        <v>1289</v>
      </c>
      <c r="F127" s="43">
        <v>0</v>
      </c>
      <c r="G127" s="43">
        <v>14</v>
      </c>
      <c r="H127" s="44">
        <f t="shared" si="1"/>
        <v>14</v>
      </c>
      <c r="I127" s="40"/>
      <c r="J127" s="45" t="s">
        <v>26</v>
      </c>
      <c r="K127" s="42">
        <f t="shared" si="2"/>
        <v>1447</v>
      </c>
      <c r="L127" s="52">
        <v>0</v>
      </c>
      <c r="M127" s="52">
        <v>13</v>
      </c>
      <c r="N127" s="53">
        <f t="shared" si="56"/>
        <v>13</v>
      </c>
      <c r="O127" s="40"/>
      <c r="P127" s="39" t="s">
        <v>66</v>
      </c>
      <c r="Q127" s="40"/>
      <c r="R127">
        <f>MIN(Rules!$E$2,(MAX(H127/N127,N127/H127)))</f>
        <v>1.0769230769230769</v>
      </c>
      <c r="S127">
        <f>VLOOKUP(B127,Rules!A:B,2,FALSE)</f>
        <v>70</v>
      </c>
      <c r="T127" s="40"/>
      <c r="U127" s="47">
        <f>1/(10^(-1*(E127+(IF(P127="Y",Rules!$I$2,0))-K127)/Rules!$E$12)+1)</f>
        <v>0.4907907012420864</v>
      </c>
      <c r="V127">
        <f t="shared" si="4"/>
        <v>38</v>
      </c>
      <c r="W127">
        <f t="shared" si="5"/>
        <v>-38</v>
      </c>
      <c r="Z127" s="48"/>
      <c r="AA127" s="11">
        <f t="shared" ref="AA127:BH127" si="132">IF($D127=AA$1,$E127+$V127,(IF($J127=AA$1,$K127+$W127,AA126)))</f>
        <v>939</v>
      </c>
      <c r="AB127" s="11">
        <f t="shared" si="132"/>
        <v>1671</v>
      </c>
      <c r="AC127" s="11">
        <f t="shared" si="132"/>
        <v>669</v>
      </c>
      <c r="AD127" s="11">
        <f t="shared" si="132"/>
        <v>1428</v>
      </c>
      <c r="AE127" s="11">
        <f t="shared" si="132"/>
        <v>1327</v>
      </c>
      <c r="AF127" s="11">
        <f t="shared" si="132"/>
        <v>1409</v>
      </c>
      <c r="AG127" s="11">
        <f t="shared" si="132"/>
        <v>1752</v>
      </c>
      <c r="AH127" s="11">
        <f t="shared" si="132"/>
        <v>1563</v>
      </c>
      <c r="AI127" s="11">
        <f t="shared" si="132"/>
        <v>1236</v>
      </c>
      <c r="AJ127" s="11">
        <f t="shared" si="132"/>
        <v>1936</v>
      </c>
      <c r="AK127" s="11">
        <f t="shared" si="132"/>
        <v>1201</v>
      </c>
      <c r="AL127" s="11">
        <f t="shared" si="132"/>
        <v>1840</v>
      </c>
      <c r="AM127" s="11">
        <f t="shared" si="132"/>
        <v>2015</v>
      </c>
      <c r="AN127" s="11">
        <f t="shared" si="132"/>
        <v>1469</v>
      </c>
      <c r="AO127" s="11">
        <f t="shared" si="132"/>
        <v>212</v>
      </c>
      <c r="AP127" s="11">
        <f t="shared" si="132"/>
        <v>983</v>
      </c>
      <c r="AQ127" s="11">
        <f t="shared" si="132"/>
        <v>839</v>
      </c>
      <c r="AR127" s="11">
        <f t="shared" si="132"/>
        <v>1065</v>
      </c>
      <c r="AS127" s="11">
        <f t="shared" si="132"/>
        <v>345</v>
      </c>
      <c r="AT127" s="11">
        <f t="shared" si="132"/>
        <v>896</v>
      </c>
      <c r="AU127" s="11">
        <f t="shared" si="132"/>
        <v>1212</v>
      </c>
      <c r="AV127" s="11">
        <f t="shared" si="132"/>
        <v>1808</v>
      </c>
      <c r="AW127" s="11">
        <f t="shared" si="132"/>
        <v>1354</v>
      </c>
      <c r="AX127" s="11">
        <f t="shared" si="132"/>
        <v>1632</v>
      </c>
      <c r="AY127" s="11">
        <f t="shared" si="132"/>
        <v>274</v>
      </c>
      <c r="AZ127" s="11">
        <f t="shared" si="132"/>
        <v>1091</v>
      </c>
      <c r="BA127" s="11">
        <f t="shared" si="132"/>
        <v>1739</v>
      </c>
      <c r="BB127" s="11">
        <f t="shared" si="132"/>
        <v>980</v>
      </c>
      <c r="BC127" s="11">
        <f t="shared" si="132"/>
        <v>895</v>
      </c>
      <c r="BD127" s="11">
        <f t="shared" si="132"/>
        <v>1776</v>
      </c>
      <c r="BE127" s="11">
        <f t="shared" si="132"/>
        <v>446</v>
      </c>
      <c r="BF127" s="11">
        <f t="shared" si="132"/>
        <v>1323</v>
      </c>
      <c r="BG127" s="11">
        <f t="shared" si="132"/>
        <v>744</v>
      </c>
      <c r="BH127" s="11">
        <f t="shared" si="132"/>
        <v>851</v>
      </c>
    </row>
    <row r="128" spans="1:60" ht="13.5" customHeight="1">
      <c r="A128" s="38">
        <v>45031</v>
      </c>
      <c r="B128" s="39" t="s">
        <v>68</v>
      </c>
      <c r="C128" s="40"/>
      <c r="D128" s="41" t="s">
        <v>35</v>
      </c>
      <c r="E128" s="42">
        <f t="shared" si="0"/>
        <v>1201</v>
      </c>
      <c r="F128" s="43">
        <v>2</v>
      </c>
      <c r="G128" s="43">
        <v>8</v>
      </c>
      <c r="H128" s="44">
        <f t="shared" si="1"/>
        <v>14</v>
      </c>
      <c r="I128" s="40"/>
      <c r="J128" s="45" t="s">
        <v>19</v>
      </c>
      <c r="K128" s="42">
        <f t="shared" si="2"/>
        <v>1752</v>
      </c>
      <c r="L128" s="52">
        <v>3</v>
      </c>
      <c r="M128" s="52">
        <v>17</v>
      </c>
      <c r="N128" s="53">
        <f t="shared" si="56"/>
        <v>26</v>
      </c>
      <c r="O128" s="40"/>
      <c r="P128" s="39" t="s">
        <v>66</v>
      </c>
      <c r="Q128" s="40"/>
      <c r="R128">
        <f>MIN(Rules!$E$2,(MAX(H128/N128,N128/H128)))</f>
        <v>1.8571428571428572</v>
      </c>
      <c r="S128">
        <f>VLOOKUP(B128,Rules!A:B,2,FALSE)</f>
        <v>70</v>
      </c>
      <c r="T128" s="40"/>
      <c r="U128" s="47">
        <f>1/(10^(-1*(E128+(IF(P128="Y",Rules!$I$2,0))-K128)/Rules!$E$12)+1)</f>
        <v>0.13626396956583223</v>
      </c>
      <c r="V128">
        <f t="shared" si="4"/>
        <v>-18</v>
      </c>
      <c r="W128">
        <f t="shared" si="5"/>
        <v>18</v>
      </c>
      <c r="Z128" s="48"/>
      <c r="AA128" s="11">
        <f t="shared" ref="AA128:BH128" si="133">IF($D128=AA$1,$E128+$V128,(IF($J128=AA$1,$K128+$W128,AA127)))</f>
        <v>939</v>
      </c>
      <c r="AB128" s="11">
        <f t="shared" si="133"/>
        <v>1671</v>
      </c>
      <c r="AC128" s="11">
        <f t="shared" si="133"/>
        <v>669</v>
      </c>
      <c r="AD128" s="11">
        <f t="shared" si="133"/>
        <v>1428</v>
      </c>
      <c r="AE128" s="11">
        <f t="shared" si="133"/>
        <v>1327</v>
      </c>
      <c r="AF128" s="11">
        <f t="shared" si="133"/>
        <v>1409</v>
      </c>
      <c r="AG128" s="11">
        <f t="shared" si="133"/>
        <v>1770</v>
      </c>
      <c r="AH128" s="11">
        <f t="shared" si="133"/>
        <v>1563</v>
      </c>
      <c r="AI128" s="11">
        <f t="shared" si="133"/>
        <v>1236</v>
      </c>
      <c r="AJ128" s="11">
        <f t="shared" si="133"/>
        <v>1936</v>
      </c>
      <c r="AK128" s="11">
        <f t="shared" si="133"/>
        <v>1183</v>
      </c>
      <c r="AL128" s="11">
        <f t="shared" si="133"/>
        <v>1840</v>
      </c>
      <c r="AM128" s="11">
        <f t="shared" si="133"/>
        <v>2015</v>
      </c>
      <c r="AN128" s="11">
        <f t="shared" si="133"/>
        <v>1469</v>
      </c>
      <c r="AO128" s="11">
        <f t="shared" si="133"/>
        <v>212</v>
      </c>
      <c r="AP128" s="11">
        <f t="shared" si="133"/>
        <v>983</v>
      </c>
      <c r="AQ128" s="11">
        <f t="shared" si="133"/>
        <v>839</v>
      </c>
      <c r="AR128" s="11">
        <f t="shared" si="133"/>
        <v>1065</v>
      </c>
      <c r="AS128" s="11">
        <f t="shared" si="133"/>
        <v>345</v>
      </c>
      <c r="AT128" s="11">
        <f t="shared" si="133"/>
        <v>896</v>
      </c>
      <c r="AU128" s="11">
        <f t="shared" si="133"/>
        <v>1212</v>
      </c>
      <c r="AV128" s="11">
        <f t="shared" si="133"/>
        <v>1808</v>
      </c>
      <c r="AW128" s="11">
        <f t="shared" si="133"/>
        <v>1354</v>
      </c>
      <c r="AX128" s="11">
        <f t="shared" si="133"/>
        <v>1632</v>
      </c>
      <c r="AY128" s="11">
        <f t="shared" si="133"/>
        <v>274</v>
      </c>
      <c r="AZ128" s="11">
        <f t="shared" si="133"/>
        <v>1091</v>
      </c>
      <c r="BA128" s="11">
        <f t="shared" si="133"/>
        <v>1739</v>
      </c>
      <c r="BB128" s="11">
        <f t="shared" si="133"/>
        <v>980</v>
      </c>
      <c r="BC128" s="11">
        <f t="shared" si="133"/>
        <v>895</v>
      </c>
      <c r="BD128" s="11">
        <f t="shared" si="133"/>
        <v>1776</v>
      </c>
      <c r="BE128" s="11">
        <f t="shared" si="133"/>
        <v>446</v>
      </c>
      <c r="BF128" s="11">
        <f t="shared" si="133"/>
        <v>1323</v>
      </c>
      <c r="BG128" s="11">
        <f t="shared" si="133"/>
        <v>744</v>
      </c>
      <c r="BH128" s="11">
        <f t="shared" si="133"/>
        <v>851</v>
      </c>
    </row>
    <row r="129" spans="1:60" ht="13.5" customHeight="1">
      <c r="A129" s="38">
        <v>45032</v>
      </c>
      <c r="B129" s="39" t="s">
        <v>68</v>
      </c>
      <c r="C129" s="40"/>
      <c r="D129" s="41" t="s">
        <v>22</v>
      </c>
      <c r="E129" s="42">
        <f t="shared" si="0"/>
        <v>1776</v>
      </c>
      <c r="F129" s="43">
        <v>1</v>
      </c>
      <c r="G129" s="43">
        <v>18</v>
      </c>
      <c r="H129" s="44">
        <f t="shared" si="1"/>
        <v>21</v>
      </c>
      <c r="I129" s="40"/>
      <c r="J129" s="45" t="s">
        <v>23</v>
      </c>
      <c r="K129" s="42">
        <f t="shared" si="2"/>
        <v>1632</v>
      </c>
      <c r="L129" s="52">
        <v>2</v>
      </c>
      <c r="M129" s="52">
        <v>17</v>
      </c>
      <c r="N129" s="53">
        <f t="shared" si="56"/>
        <v>23</v>
      </c>
      <c r="O129" s="40"/>
      <c r="P129" s="39" t="s">
        <v>66</v>
      </c>
      <c r="Q129" s="40"/>
      <c r="R129">
        <f>MIN(Rules!$E$2,(MAX(H129/N129,N129/H129)))</f>
        <v>1.0952380952380953</v>
      </c>
      <c r="S129">
        <f>VLOOKUP(B129,Rules!A:B,2,FALSE)</f>
        <v>70</v>
      </c>
      <c r="T129" s="40"/>
      <c r="U129" s="47">
        <f>1/(10^(-1*(E129+(IF(P129="Y",Rules!$I$2,0))-K129)/Rules!$E$12)+1)</f>
        <v>0.79476976699650037</v>
      </c>
      <c r="V129">
        <f t="shared" si="4"/>
        <v>-61</v>
      </c>
      <c r="W129">
        <f t="shared" si="5"/>
        <v>61</v>
      </c>
      <c r="Z129" s="48"/>
      <c r="AA129" s="11">
        <f t="shared" ref="AA129:BH129" si="134">IF($D129=AA$1,$E129+$V129,(IF($J129=AA$1,$K129+$W129,AA128)))</f>
        <v>939</v>
      </c>
      <c r="AB129" s="11">
        <f t="shared" si="134"/>
        <v>1671</v>
      </c>
      <c r="AC129" s="11">
        <f t="shared" si="134"/>
        <v>669</v>
      </c>
      <c r="AD129" s="11">
        <f t="shared" si="134"/>
        <v>1428</v>
      </c>
      <c r="AE129" s="11">
        <f t="shared" si="134"/>
        <v>1327</v>
      </c>
      <c r="AF129" s="11">
        <f t="shared" si="134"/>
        <v>1409</v>
      </c>
      <c r="AG129" s="11">
        <f t="shared" si="134"/>
        <v>1770</v>
      </c>
      <c r="AH129" s="11">
        <f t="shared" si="134"/>
        <v>1563</v>
      </c>
      <c r="AI129" s="11">
        <f t="shared" si="134"/>
        <v>1236</v>
      </c>
      <c r="AJ129" s="11">
        <f t="shared" si="134"/>
        <v>1936</v>
      </c>
      <c r="AK129" s="11">
        <f t="shared" si="134"/>
        <v>1183</v>
      </c>
      <c r="AL129" s="11">
        <f t="shared" si="134"/>
        <v>1840</v>
      </c>
      <c r="AM129" s="11">
        <f t="shared" si="134"/>
        <v>2015</v>
      </c>
      <c r="AN129" s="11">
        <f t="shared" si="134"/>
        <v>1469</v>
      </c>
      <c r="AO129" s="11">
        <f t="shared" si="134"/>
        <v>212</v>
      </c>
      <c r="AP129" s="11">
        <f t="shared" si="134"/>
        <v>983</v>
      </c>
      <c r="AQ129" s="11">
        <f t="shared" si="134"/>
        <v>839</v>
      </c>
      <c r="AR129" s="11">
        <f t="shared" si="134"/>
        <v>1065</v>
      </c>
      <c r="AS129" s="11">
        <f t="shared" si="134"/>
        <v>345</v>
      </c>
      <c r="AT129" s="11">
        <f t="shared" si="134"/>
        <v>896</v>
      </c>
      <c r="AU129" s="11">
        <f t="shared" si="134"/>
        <v>1212</v>
      </c>
      <c r="AV129" s="11">
        <f t="shared" si="134"/>
        <v>1808</v>
      </c>
      <c r="AW129" s="11">
        <f t="shared" si="134"/>
        <v>1354</v>
      </c>
      <c r="AX129" s="11">
        <f t="shared" si="134"/>
        <v>1693</v>
      </c>
      <c r="AY129" s="11">
        <f t="shared" si="134"/>
        <v>274</v>
      </c>
      <c r="AZ129" s="11">
        <f t="shared" si="134"/>
        <v>1091</v>
      </c>
      <c r="BA129" s="11">
        <f t="shared" si="134"/>
        <v>1739</v>
      </c>
      <c r="BB129" s="11">
        <f t="shared" si="134"/>
        <v>980</v>
      </c>
      <c r="BC129" s="11">
        <f t="shared" si="134"/>
        <v>895</v>
      </c>
      <c r="BD129" s="11">
        <f t="shared" si="134"/>
        <v>1715</v>
      </c>
      <c r="BE129" s="11">
        <f t="shared" si="134"/>
        <v>446</v>
      </c>
      <c r="BF129" s="11">
        <f t="shared" si="134"/>
        <v>1323</v>
      </c>
      <c r="BG129" s="11">
        <f t="shared" si="134"/>
        <v>744</v>
      </c>
      <c r="BH129" s="11">
        <f t="shared" si="134"/>
        <v>851</v>
      </c>
    </row>
    <row r="130" spans="1:60" ht="13.5" customHeight="1">
      <c r="A130" s="38">
        <v>45038</v>
      </c>
      <c r="B130" s="39" t="s">
        <v>68</v>
      </c>
      <c r="C130" s="40"/>
      <c r="D130" s="41" t="s">
        <v>29</v>
      </c>
      <c r="E130" s="42">
        <f t="shared" si="0"/>
        <v>1428</v>
      </c>
      <c r="F130" s="43">
        <v>0</v>
      </c>
      <c r="G130" s="43">
        <v>12</v>
      </c>
      <c r="H130" s="44">
        <f t="shared" si="1"/>
        <v>12</v>
      </c>
      <c r="I130" s="40"/>
      <c r="J130" s="45" t="s">
        <v>20</v>
      </c>
      <c r="K130" s="42">
        <f t="shared" si="2"/>
        <v>1671</v>
      </c>
      <c r="L130" s="52">
        <v>1</v>
      </c>
      <c r="M130" s="52">
        <v>14</v>
      </c>
      <c r="N130" s="53">
        <f t="shared" si="56"/>
        <v>17</v>
      </c>
      <c r="O130" s="40"/>
      <c r="P130" s="39" t="s">
        <v>66</v>
      </c>
      <c r="Q130" s="40"/>
      <c r="R130">
        <f>MIN(Rules!$E$2,(MAX(H130/N130,N130/H130)))</f>
        <v>1.4166666666666667</v>
      </c>
      <c r="S130">
        <f>VLOOKUP(B130,Rules!A:B,2,FALSE)</f>
        <v>70</v>
      </c>
      <c r="T130" s="40"/>
      <c r="U130" s="47">
        <f>1/(10^(-1*(E130+(IF(P130="Y",Rules!$I$2,0))-K130)/Rules!$E$12)+1)</f>
        <v>0.39453692876924351</v>
      </c>
      <c r="V130">
        <f t="shared" si="4"/>
        <v>-39</v>
      </c>
      <c r="W130">
        <f t="shared" si="5"/>
        <v>39</v>
      </c>
      <c r="Z130" s="48"/>
      <c r="AA130" s="11">
        <f t="shared" ref="AA130:BH130" si="135">IF($D130=AA$1,$E130+$V130,(IF($J130=AA$1,$K130+$W130,AA129)))</f>
        <v>939</v>
      </c>
      <c r="AB130" s="11">
        <f t="shared" si="135"/>
        <v>1710</v>
      </c>
      <c r="AC130" s="11">
        <f t="shared" si="135"/>
        <v>669</v>
      </c>
      <c r="AD130" s="11">
        <f t="shared" si="135"/>
        <v>1389</v>
      </c>
      <c r="AE130" s="11">
        <f t="shared" si="135"/>
        <v>1327</v>
      </c>
      <c r="AF130" s="11">
        <f t="shared" si="135"/>
        <v>1409</v>
      </c>
      <c r="AG130" s="11">
        <f t="shared" si="135"/>
        <v>1770</v>
      </c>
      <c r="AH130" s="11">
        <f t="shared" si="135"/>
        <v>1563</v>
      </c>
      <c r="AI130" s="11">
        <f t="shared" si="135"/>
        <v>1236</v>
      </c>
      <c r="AJ130" s="11">
        <f t="shared" si="135"/>
        <v>1936</v>
      </c>
      <c r="AK130" s="11">
        <f t="shared" si="135"/>
        <v>1183</v>
      </c>
      <c r="AL130" s="11">
        <f t="shared" si="135"/>
        <v>1840</v>
      </c>
      <c r="AM130" s="11">
        <f t="shared" si="135"/>
        <v>2015</v>
      </c>
      <c r="AN130" s="11">
        <f t="shared" si="135"/>
        <v>1469</v>
      </c>
      <c r="AO130" s="11">
        <f t="shared" si="135"/>
        <v>212</v>
      </c>
      <c r="AP130" s="11">
        <f t="shared" si="135"/>
        <v>983</v>
      </c>
      <c r="AQ130" s="11">
        <f t="shared" si="135"/>
        <v>839</v>
      </c>
      <c r="AR130" s="11">
        <f t="shared" si="135"/>
        <v>1065</v>
      </c>
      <c r="AS130" s="11">
        <f t="shared" si="135"/>
        <v>345</v>
      </c>
      <c r="AT130" s="11">
        <f t="shared" si="135"/>
        <v>896</v>
      </c>
      <c r="AU130" s="11">
        <f t="shared" si="135"/>
        <v>1212</v>
      </c>
      <c r="AV130" s="11">
        <f t="shared" si="135"/>
        <v>1808</v>
      </c>
      <c r="AW130" s="11">
        <f t="shared" si="135"/>
        <v>1354</v>
      </c>
      <c r="AX130" s="11">
        <f t="shared" si="135"/>
        <v>1693</v>
      </c>
      <c r="AY130" s="11">
        <f t="shared" si="135"/>
        <v>274</v>
      </c>
      <c r="AZ130" s="11">
        <f t="shared" si="135"/>
        <v>1091</v>
      </c>
      <c r="BA130" s="11">
        <f t="shared" si="135"/>
        <v>1739</v>
      </c>
      <c r="BB130" s="11">
        <f t="shared" si="135"/>
        <v>980</v>
      </c>
      <c r="BC130" s="11">
        <f t="shared" si="135"/>
        <v>895</v>
      </c>
      <c r="BD130" s="11">
        <f t="shared" si="135"/>
        <v>1715</v>
      </c>
      <c r="BE130" s="11">
        <f t="shared" si="135"/>
        <v>446</v>
      </c>
      <c r="BF130" s="11">
        <f t="shared" si="135"/>
        <v>1323</v>
      </c>
      <c r="BG130" s="11">
        <f t="shared" si="135"/>
        <v>744</v>
      </c>
      <c r="BH130" s="11">
        <f t="shared" si="135"/>
        <v>851</v>
      </c>
    </row>
    <row r="131" spans="1:60" ht="13.5" customHeight="1">
      <c r="A131" s="38">
        <v>45038</v>
      </c>
      <c r="B131" s="39" t="s">
        <v>68</v>
      </c>
      <c r="C131" s="40"/>
      <c r="D131" s="41" t="s">
        <v>39</v>
      </c>
      <c r="E131" s="42">
        <f t="shared" si="0"/>
        <v>1065</v>
      </c>
      <c r="F131" s="43">
        <v>0</v>
      </c>
      <c r="G131" s="43">
        <v>16</v>
      </c>
      <c r="H131" s="44">
        <f t="shared" si="1"/>
        <v>16</v>
      </c>
      <c r="I131" s="40"/>
      <c r="J131" s="45" t="s">
        <v>33</v>
      </c>
      <c r="K131" s="42">
        <f t="shared" si="2"/>
        <v>1327</v>
      </c>
      <c r="L131" s="52">
        <v>1</v>
      </c>
      <c r="M131" s="52">
        <v>16</v>
      </c>
      <c r="N131" s="53">
        <f t="shared" si="56"/>
        <v>19</v>
      </c>
      <c r="O131" s="40"/>
      <c r="P131" s="39" t="s">
        <v>66</v>
      </c>
      <c r="Q131" s="40"/>
      <c r="R131">
        <f>MIN(Rules!$E$2,(MAX(H131/N131,N131/H131)))</f>
        <v>1.1875</v>
      </c>
      <c r="S131">
        <f>VLOOKUP(B131,Rules!A:B,2,FALSE)</f>
        <v>70</v>
      </c>
      <c r="T131" s="40"/>
      <c r="U131" s="47">
        <f>1/(10^(-1*(E131+(IF(P131="Y",Rules!$I$2,0))-K131)/Rules!$E$12)+1)</f>
        <v>0.37383975895794663</v>
      </c>
      <c r="V131">
        <f t="shared" si="4"/>
        <v>-31</v>
      </c>
      <c r="W131">
        <f t="shared" si="5"/>
        <v>31</v>
      </c>
      <c r="Z131" s="48"/>
      <c r="AA131" s="11">
        <f t="shared" ref="AA131:BH131" si="136">IF($D131=AA$1,$E131+$V131,(IF($J131=AA$1,$K131+$W131,AA130)))</f>
        <v>939</v>
      </c>
      <c r="AB131" s="11">
        <f t="shared" si="136"/>
        <v>1710</v>
      </c>
      <c r="AC131" s="11">
        <f t="shared" si="136"/>
        <v>669</v>
      </c>
      <c r="AD131" s="11">
        <f t="shared" si="136"/>
        <v>1389</v>
      </c>
      <c r="AE131" s="11">
        <f t="shared" si="136"/>
        <v>1358</v>
      </c>
      <c r="AF131" s="11">
        <f t="shared" si="136"/>
        <v>1409</v>
      </c>
      <c r="AG131" s="11">
        <f t="shared" si="136"/>
        <v>1770</v>
      </c>
      <c r="AH131" s="11">
        <f t="shared" si="136"/>
        <v>1563</v>
      </c>
      <c r="AI131" s="11">
        <f t="shared" si="136"/>
        <v>1236</v>
      </c>
      <c r="AJ131" s="11">
        <f t="shared" si="136"/>
        <v>1936</v>
      </c>
      <c r="AK131" s="11">
        <f t="shared" si="136"/>
        <v>1183</v>
      </c>
      <c r="AL131" s="11">
        <f t="shared" si="136"/>
        <v>1840</v>
      </c>
      <c r="AM131" s="11">
        <f t="shared" si="136"/>
        <v>2015</v>
      </c>
      <c r="AN131" s="11">
        <f t="shared" si="136"/>
        <v>1469</v>
      </c>
      <c r="AO131" s="11">
        <f t="shared" si="136"/>
        <v>212</v>
      </c>
      <c r="AP131" s="11">
        <f t="shared" si="136"/>
        <v>983</v>
      </c>
      <c r="AQ131" s="11">
        <f t="shared" si="136"/>
        <v>839</v>
      </c>
      <c r="AR131" s="11">
        <f t="shared" si="136"/>
        <v>1034</v>
      </c>
      <c r="AS131" s="11">
        <f t="shared" si="136"/>
        <v>345</v>
      </c>
      <c r="AT131" s="11">
        <f t="shared" si="136"/>
        <v>896</v>
      </c>
      <c r="AU131" s="11">
        <f t="shared" si="136"/>
        <v>1212</v>
      </c>
      <c r="AV131" s="11">
        <f t="shared" si="136"/>
        <v>1808</v>
      </c>
      <c r="AW131" s="11">
        <f t="shared" si="136"/>
        <v>1354</v>
      </c>
      <c r="AX131" s="11">
        <f t="shared" si="136"/>
        <v>1693</v>
      </c>
      <c r="AY131" s="11">
        <f t="shared" si="136"/>
        <v>274</v>
      </c>
      <c r="AZ131" s="11">
        <f t="shared" si="136"/>
        <v>1091</v>
      </c>
      <c r="BA131" s="11">
        <f t="shared" si="136"/>
        <v>1739</v>
      </c>
      <c r="BB131" s="11">
        <f t="shared" si="136"/>
        <v>980</v>
      </c>
      <c r="BC131" s="11">
        <f t="shared" si="136"/>
        <v>895</v>
      </c>
      <c r="BD131" s="11">
        <f t="shared" si="136"/>
        <v>1715</v>
      </c>
      <c r="BE131" s="11">
        <f t="shared" si="136"/>
        <v>446</v>
      </c>
      <c r="BF131" s="11">
        <f t="shared" si="136"/>
        <v>1323</v>
      </c>
      <c r="BG131" s="11">
        <f t="shared" si="136"/>
        <v>744</v>
      </c>
      <c r="BH131" s="11">
        <f t="shared" si="136"/>
        <v>851</v>
      </c>
    </row>
    <row r="132" spans="1:60" ht="13.5" customHeight="1">
      <c r="A132" s="38">
        <v>45038</v>
      </c>
      <c r="B132" s="39" t="s">
        <v>68</v>
      </c>
      <c r="C132" s="40"/>
      <c r="D132" s="41" t="s">
        <v>16</v>
      </c>
      <c r="E132" s="42">
        <f t="shared" si="0"/>
        <v>2015</v>
      </c>
      <c r="F132" s="43">
        <v>0</v>
      </c>
      <c r="G132" s="43">
        <v>25</v>
      </c>
      <c r="H132" s="44">
        <f t="shared" si="1"/>
        <v>25</v>
      </c>
      <c r="I132" s="40"/>
      <c r="J132" s="45" t="s">
        <v>40</v>
      </c>
      <c r="K132" s="42">
        <f t="shared" si="2"/>
        <v>895</v>
      </c>
      <c r="L132" s="52">
        <v>0</v>
      </c>
      <c r="M132" s="52">
        <v>5</v>
      </c>
      <c r="N132" s="53">
        <f t="shared" si="56"/>
        <v>5</v>
      </c>
      <c r="O132" s="40"/>
      <c r="P132" s="39" t="s">
        <v>66</v>
      </c>
      <c r="Q132" s="40"/>
      <c r="R132">
        <f>MIN(Rules!$E$2,(MAX(H132/N132,N132/H132)))</f>
        <v>2</v>
      </c>
      <c r="S132">
        <f>VLOOKUP(B132,Rules!A:B,2,FALSE)</f>
        <v>70</v>
      </c>
      <c r="T132" s="40"/>
      <c r="U132" s="47">
        <f>1/(10^(-1*(E132+(IF(P132="Y",Rules!$I$2,0))-K132)/Rules!$E$12)+1)</f>
        <v>0.99712426221523931</v>
      </c>
      <c r="V132">
        <f t="shared" si="4"/>
        <v>0</v>
      </c>
      <c r="W132">
        <f t="shared" si="5"/>
        <v>0</v>
      </c>
      <c r="Z132" s="48"/>
      <c r="AA132" s="11">
        <f t="shared" ref="AA132:BH132" si="137">IF($D132=AA$1,$E132+$V132,(IF($J132=AA$1,$K132+$W132,AA131)))</f>
        <v>939</v>
      </c>
      <c r="AB132" s="11">
        <f t="shared" si="137"/>
        <v>1710</v>
      </c>
      <c r="AC132" s="11">
        <f t="shared" si="137"/>
        <v>669</v>
      </c>
      <c r="AD132" s="11">
        <f t="shared" si="137"/>
        <v>1389</v>
      </c>
      <c r="AE132" s="11">
        <f t="shared" si="137"/>
        <v>1358</v>
      </c>
      <c r="AF132" s="11">
        <f t="shared" si="137"/>
        <v>1409</v>
      </c>
      <c r="AG132" s="11">
        <f t="shared" si="137"/>
        <v>1770</v>
      </c>
      <c r="AH132" s="11">
        <f t="shared" si="137"/>
        <v>1563</v>
      </c>
      <c r="AI132" s="11">
        <f t="shared" si="137"/>
        <v>1236</v>
      </c>
      <c r="AJ132" s="11">
        <f t="shared" si="137"/>
        <v>1936</v>
      </c>
      <c r="AK132" s="11">
        <f t="shared" si="137"/>
        <v>1183</v>
      </c>
      <c r="AL132" s="11">
        <f t="shared" si="137"/>
        <v>1840</v>
      </c>
      <c r="AM132" s="11">
        <f t="shared" si="137"/>
        <v>2015</v>
      </c>
      <c r="AN132" s="11">
        <f t="shared" si="137"/>
        <v>1469</v>
      </c>
      <c r="AO132" s="11">
        <f t="shared" si="137"/>
        <v>212</v>
      </c>
      <c r="AP132" s="11">
        <f t="shared" si="137"/>
        <v>983</v>
      </c>
      <c r="AQ132" s="11">
        <f t="shared" si="137"/>
        <v>839</v>
      </c>
      <c r="AR132" s="11">
        <f t="shared" si="137"/>
        <v>1034</v>
      </c>
      <c r="AS132" s="11">
        <f t="shared" si="137"/>
        <v>345</v>
      </c>
      <c r="AT132" s="11">
        <f t="shared" si="137"/>
        <v>896</v>
      </c>
      <c r="AU132" s="11">
        <f t="shared" si="137"/>
        <v>1212</v>
      </c>
      <c r="AV132" s="11">
        <f t="shared" si="137"/>
        <v>1808</v>
      </c>
      <c r="AW132" s="11">
        <f t="shared" si="137"/>
        <v>1354</v>
      </c>
      <c r="AX132" s="11">
        <f t="shared" si="137"/>
        <v>1693</v>
      </c>
      <c r="AY132" s="11">
        <f t="shared" si="137"/>
        <v>274</v>
      </c>
      <c r="AZ132" s="11">
        <f t="shared" si="137"/>
        <v>1091</v>
      </c>
      <c r="BA132" s="11">
        <f t="shared" si="137"/>
        <v>1739</v>
      </c>
      <c r="BB132" s="11">
        <f t="shared" si="137"/>
        <v>980</v>
      </c>
      <c r="BC132" s="11">
        <f t="shared" si="137"/>
        <v>895</v>
      </c>
      <c r="BD132" s="11">
        <f t="shared" si="137"/>
        <v>1715</v>
      </c>
      <c r="BE132" s="11">
        <f t="shared" si="137"/>
        <v>446</v>
      </c>
      <c r="BF132" s="11">
        <f t="shared" si="137"/>
        <v>1323</v>
      </c>
      <c r="BG132" s="11">
        <f t="shared" si="137"/>
        <v>744</v>
      </c>
      <c r="BH132" s="11">
        <f t="shared" si="137"/>
        <v>851</v>
      </c>
    </row>
    <row r="133" spans="1:60" ht="13.5" customHeight="1">
      <c r="A133" s="38">
        <v>45038</v>
      </c>
      <c r="B133" s="39" t="s">
        <v>68</v>
      </c>
      <c r="C133" s="40"/>
      <c r="D133" s="41" t="s">
        <v>37</v>
      </c>
      <c r="E133" s="42">
        <f t="shared" si="0"/>
        <v>980</v>
      </c>
      <c r="F133" s="43">
        <v>2</v>
      </c>
      <c r="G133" s="43">
        <v>16</v>
      </c>
      <c r="H133" s="44">
        <f t="shared" si="1"/>
        <v>22</v>
      </c>
      <c r="I133" s="40"/>
      <c r="J133" s="45" t="s">
        <v>48</v>
      </c>
      <c r="K133" s="42">
        <f t="shared" si="2"/>
        <v>274</v>
      </c>
      <c r="L133" s="52">
        <v>0</v>
      </c>
      <c r="M133" s="52">
        <v>6</v>
      </c>
      <c r="N133" s="53">
        <f t="shared" si="56"/>
        <v>6</v>
      </c>
      <c r="O133" s="40"/>
      <c r="P133" s="39" t="s">
        <v>66</v>
      </c>
      <c r="Q133" s="40"/>
      <c r="R133">
        <f>MIN(Rules!$E$2,(MAX(H133/N133,N133/H133)))</f>
        <v>2</v>
      </c>
      <c r="S133">
        <f>VLOOKUP(B133,Rules!A:B,2,FALSE)</f>
        <v>70</v>
      </c>
      <c r="T133" s="40"/>
      <c r="U133" s="47">
        <f>1/(10^(-1*(E133+(IF(P133="Y",Rules!$I$2,0))-K133)/Rules!$E$12)+1)</f>
        <v>0.98096067283618338</v>
      </c>
      <c r="V133">
        <f t="shared" si="4"/>
        <v>3</v>
      </c>
      <c r="W133">
        <f t="shared" si="5"/>
        <v>-3</v>
      </c>
      <c r="Z133" s="48"/>
      <c r="AA133" s="11">
        <f t="shared" ref="AA133:BH133" si="138">IF($D133=AA$1,$E133+$V133,(IF($J133=AA$1,$K133+$W133,AA132)))</f>
        <v>939</v>
      </c>
      <c r="AB133" s="11">
        <f t="shared" si="138"/>
        <v>1710</v>
      </c>
      <c r="AC133" s="11">
        <f t="shared" si="138"/>
        <v>669</v>
      </c>
      <c r="AD133" s="11">
        <f t="shared" si="138"/>
        <v>1389</v>
      </c>
      <c r="AE133" s="11">
        <f t="shared" si="138"/>
        <v>1358</v>
      </c>
      <c r="AF133" s="11">
        <f t="shared" si="138"/>
        <v>1409</v>
      </c>
      <c r="AG133" s="11">
        <f t="shared" si="138"/>
        <v>1770</v>
      </c>
      <c r="AH133" s="11">
        <f t="shared" si="138"/>
        <v>1563</v>
      </c>
      <c r="AI133" s="11">
        <f t="shared" si="138"/>
        <v>1236</v>
      </c>
      <c r="AJ133" s="11">
        <f t="shared" si="138"/>
        <v>1936</v>
      </c>
      <c r="AK133" s="11">
        <f t="shared" si="138"/>
        <v>1183</v>
      </c>
      <c r="AL133" s="11">
        <f t="shared" si="138"/>
        <v>1840</v>
      </c>
      <c r="AM133" s="11">
        <f t="shared" si="138"/>
        <v>2015</v>
      </c>
      <c r="AN133" s="11">
        <f t="shared" si="138"/>
        <v>1469</v>
      </c>
      <c r="AO133" s="11">
        <f t="shared" si="138"/>
        <v>212</v>
      </c>
      <c r="AP133" s="11">
        <f t="shared" si="138"/>
        <v>983</v>
      </c>
      <c r="AQ133" s="11">
        <f t="shared" si="138"/>
        <v>839</v>
      </c>
      <c r="AR133" s="11">
        <f t="shared" si="138"/>
        <v>1034</v>
      </c>
      <c r="AS133" s="11">
        <f t="shared" si="138"/>
        <v>345</v>
      </c>
      <c r="AT133" s="11">
        <f t="shared" si="138"/>
        <v>896</v>
      </c>
      <c r="AU133" s="11">
        <f t="shared" si="138"/>
        <v>1212</v>
      </c>
      <c r="AV133" s="11">
        <f t="shared" si="138"/>
        <v>1808</v>
      </c>
      <c r="AW133" s="11">
        <f t="shared" si="138"/>
        <v>1354</v>
      </c>
      <c r="AX133" s="11">
        <f t="shared" si="138"/>
        <v>1693</v>
      </c>
      <c r="AY133" s="11">
        <f t="shared" si="138"/>
        <v>271</v>
      </c>
      <c r="AZ133" s="11">
        <f t="shared" si="138"/>
        <v>1091</v>
      </c>
      <c r="BA133" s="11">
        <f t="shared" si="138"/>
        <v>1739</v>
      </c>
      <c r="BB133" s="11">
        <f t="shared" si="138"/>
        <v>983</v>
      </c>
      <c r="BC133" s="11">
        <f t="shared" si="138"/>
        <v>895</v>
      </c>
      <c r="BD133" s="11">
        <f t="shared" si="138"/>
        <v>1715</v>
      </c>
      <c r="BE133" s="11">
        <f t="shared" si="138"/>
        <v>446</v>
      </c>
      <c r="BF133" s="11">
        <f t="shared" si="138"/>
        <v>1323</v>
      </c>
      <c r="BG133" s="11">
        <f t="shared" si="138"/>
        <v>744</v>
      </c>
      <c r="BH133" s="11">
        <f t="shared" si="138"/>
        <v>851</v>
      </c>
    </row>
    <row r="134" spans="1:60" ht="13.5" customHeight="1">
      <c r="A134" s="38">
        <v>45039</v>
      </c>
      <c r="B134" s="39" t="s">
        <v>68</v>
      </c>
      <c r="C134" s="40"/>
      <c r="D134" s="41" t="s">
        <v>24</v>
      </c>
      <c r="E134" s="42">
        <f t="shared" si="0"/>
        <v>1739</v>
      </c>
      <c r="F134" s="43">
        <v>1</v>
      </c>
      <c r="G134" s="43">
        <v>9</v>
      </c>
      <c r="H134" s="44">
        <f t="shared" si="1"/>
        <v>12</v>
      </c>
      <c r="I134" s="40"/>
      <c r="J134" s="45" t="s">
        <v>21</v>
      </c>
      <c r="K134" s="42">
        <f t="shared" si="2"/>
        <v>1840</v>
      </c>
      <c r="L134" s="52">
        <v>1</v>
      </c>
      <c r="M134" s="52">
        <v>13</v>
      </c>
      <c r="N134" s="53">
        <f t="shared" si="56"/>
        <v>16</v>
      </c>
      <c r="O134" s="40"/>
      <c r="P134" s="39" t="s">
        <v>66</v>
      </c>
      <c r="Q134" s="40"/>
      <c r="R134">
        <f>MIN(Rules!$E$2,(MAX(H134/N134,N134/H134)))</f>
        <v>1.3333333333333333</v>
      </c>
      <c r="S134">
        <f>VLOOKUP(B134,Rules!A:B,2,FALSE)</f>
        <v>70</v>
      </c>
      <c r="T134" s="40"/>
      <c r="U134" s="47">
        <f>1/(10^(-1*(E134+(IF(P134="Y",Rules!$I$2,0))-K134)/Rules!$E$12)+1)</f>
        <v>0.55617516952704893</v>
      </c>
      <c r="V134">
        <f t="shared" si="4"/>
        <v>-52</v>
      </c>
      <c r="W134">
        <f t="shared" si="5"/>
        <v>52</v>
      </c>
      <c r="Z134" s="48"/>
      <c r="AA134" s="11">
        <f t="shared" ref="AA134:BH134" si="139">IF($D134=AA$1,$E134+$V134,(IF($J134=AA$1,$K134+$W134,AA133)))</f>
        <v>939</v>
      </c>
      <c r="AB134" s="11">
        <f t="shared" si="139"/>
        <v>1710</v>
      </c>
      <c r="AC134" s="11">
        <f t="shared" si="139"/>
        <v>669</v>
      </c>
      <c r="AD134" s="11">
        <f t="shared" si="139"/>
        <v>1389</v>
      </c>
      <c r="AE134" s="11">
        <f t="shared" si="139"/>
        <v>1358</v>
      </c>
      <c r="AF134" s="11">
        <f t="shared" si="139"/>
        <v>1409</v>
      </c>
      <c r="AG134" s="11">
        <f t="shared" si="139"/>
        <v>1770</v>
      </c>
      <c r="AH134" s="11">
        <f t="shared" si="139"/>
        <v>1563</v>
      </c>
      <c r="AI134" s="11">
        <f t="shared" si="139"/>
        <v>1236</v>
      </c>
      <c r="AJ134" s="11">
        <f t="shared" si="139"/>
        <v>1936</v>
      </c>
      <c r="AK134" s="11">
        <f t="shared" si="139"/>
        <v>1183</v>
      </c>
      <c r="AL134" s="11">
        <f t="shared" si="139"/>
        <v>1892</v>
      </c>
      <c r="AM134" s="11">
        <f t="shared" si="139"/>
        <v>2015</v>
      </c>
      <c r="AN134" s="11">
        <f t="shared" si="139"/>
        <v>1469</v>
      </c>
      <c r="AO134" s="11">
        <f t="shared" si="139"/>
        <v>212</v>
      </c>
      <c r="AP134" s="11">
        <f t="shared" si="139"/>
        <v>983</v>
      </c>
      <c r="AQ134" s="11">
        <f t="shared" si="139"/>
        <v>839</v>
      </c>
      <c r="AR134" s="11">
        <f t="shared" si="139"/>
        <v>1034</v>
      </c>
      <c r="AS134" s="11">
        <f t="shared" si="139"/>
        <v>345</v>
      </c>
      <c r="AT134" s="11">
        <f t="shared" si="139"/>
        <v>896</v>
      </c>
      <c r="AU134" s="11">
        <f t="shared" si="139"/>
        <v>1212</v>
      </c>
      <c r="AV134" s="11">
        <f t="shared" si="139"/>
        <v>1808</v>
      </c>
      <c r="AW134" s="11">
        <f t="shared" si="139"/>
        <v>1354</v>
      </c>
      <c r="AX134" s="11">
        <f t="shared" si="139"/>
        <v>1693</v>
      </c>
      <c r="AY134" s="11">
        <f t="shared" si="139"/>
        <v>271</v>
      </c>
      <c r="AZ134" s="11">
        <f t="shared" si="139"/>
        <v>1091</v>
      </c>
      <c r="BA134" s="11">
        <f t="shared" si="139"/>
        <v>1687</v>
      </c>
      <c r="BB134" s="11">
        <f t="shared" si="139"/>
        <v>983</v>
      </c>
      <c r="BC134" s="11">
        <f t="shared" si="139"/>
        <v>895</v>
      </c>
      <c r="BD134" s="11">
        <f t="shared" si="139"/>
        <v>1715</v>
      </c>
      <c r="BE134" s="11">
        <f t="shared" si="139"/>
        <v>446</v>
      </c>
      <c r="BF134" s="11">
        <f t="shared" si="139"/>
        <v>1323</v>
      </c>
      <c r="BG134" s="11">
        <f t="shared" si="139"/>
        <v>744</v>
      </c>
      <c r="BH134" s="11">
        <f t="shared" si="139"/>
        <v>851</v>
      </c>
    </row>
    <row r="135" spans="1:60" ht="13.5" customHeight="1">
      <c r="A135" s="38">
        <v>45039</v>
      </c>
      <c r="B135" s="39" t="s">
        <v>68</v>
      </c>
      <c r="C135" s="40"/>
      <c r="D135" s="41" t="s">
        <v>38</v>
      </c>
      <c r="E135" s="42">
        <f t="shared" si="0"/>
        <v>1091</v>
      </c>
      <c r="F135" s="43">
        <v>1</v>
      </c>
      <c r="G135" s="43">
        <v>11</v>
      </c>
      <c r="H135" s="44">
        <f t="shared" si="1"/>
        <v>14</v>
      </c>
      <c r="I135" s="40"/>
      <c r="J135" s="45" t="s">
        <v>27</v>
      </c>
      <c r="K135" s="42">
        <f t="shared" si="2"/>
        <v>1354</v>
      </c>
      <c r="L135" s="52">
        <v>0</v>
      </c>
      <c r="M135" s="52">
        <v>10</v>
      </c>
      <c r="N135" s="53">
        <f t="shared" si="56"/>
        <v>10</v>
      </c>
      <c r="O135" s="40"/>
      <c r="P135" s="39" t="s">
        <v>66</v>
      </c>
      <c r="Q135" s="40"/>
      <c r="R135">
        <f>MIN(Rules!$E$2,(MAX(H135/N135,N135/H135)))</f>
        <v>1.4</v>
      </c>
      <c r="S135">
        <f>VLOOKUP(B135,Rules!A:B,2,FALSE)</f>
        <v>70</v>
      </c>
      <c r="T135" s="40"/>
      <c r="U135" s="47">
        <f>1/(10^(-1*(E135+(IF(P135="Y",Rules!$I$2,0))-K135)/Rules!$E$12)+1)</f>
        <v>0.37276239201454464</v>
      </c>
      <c r="V135">
        <f t="shared" si="4"/>
        <v>61</v>
      </c>
      <c r="W135">
        <f t="shared" si="5"/>
        <v>-61</v>
      </c>
      <c r="Z135" s="48"/>
      <c r="AA135" s="11">
        <f t="shared" ref="AA135:BH135" si="140">IF($D135=AA$1,$E135+$V135,(IF($J135=AA$1,$K135+$W135,AA134)))</f>
        <v>939</v>
      </c>
      <c r="AB135" s="11">
        <f t="shared" si="140"/>
        <v>1710</v>
      </c>
      <c r="AC135" s="11">
        <f t="shared" si="140"/>
        <v>669</v>
      </c>
      <c r="AD135" s="11">
        <f t="shared" si="140"/>
        <v>1389</v>
      </c>
      <c r="AE135" s="11">
        <f t="shared" si="140"/>
        <v>1358</v>
      </c>
      <c r="AF135" s="11">
        <f t="shared" si="140"/>
        <v>1409</v>
      </c>
      <c r="AG135" s="11">
        <f t="shared" si="140"/>
        <v>1770</v>
      </c>
      <c r="AH135" s="11">
        <f t="shared" si="140"/>
        <v>1563</v>
      </c>
      <c r="AI135" s="11">
        <f t="shared" si="140"/>
        <v>1236</v>
      </c>
      <c r="AJ135" s="11">
        <f t="shared" si="140"/>
        <v>1936</v>
      </c>
      <c r="AK135" s="11">
        <f t="shared" si="140"/>
        <v>1183</v>
      </c>
      <c r="AL135" s="11">
        <f t="shared" si="140"/>
        <v>1892</v>
      </c>
      <c r="AM135" s="11">
        <f t="shared" si="140"/>
        <v>2015</v>
      </c>
      <c r="AN135" s="11">
        <f t="shared" si="140"/>
        <v>1469</v>
      </c>
      <c r="AO135" s="11">
        <f t="shared" si="140"/>
        <v>212</v>
      </c>
      <c r="AP135" s="11">
        <f t="shared" si="140"/>
        <v>983</v>
      </c>
      <c r="AQ135" s="11">
        <f t="shared" si="140"/>
        <v>839</v>
      </c>
      <c r="AR135" s="11">
        <f t="shared" si="140"/>
        <v>1034</v>
      </c>
      <c r="AS135" s="11">
        <f t="shared" si="140"/>
        <v>345</v>
      </c>
      <c r="AT135" s="11">
        <f t="shared" si="140"/>
        <v>896</v>
      </c>
      <c r="AU135" s="11">
        <f t="shared" si="140"/>
        <v>1212</v>
      </c>
      <c r="AV135" s="11">
        <f t="shared" si="140"/>
        <v>1808</v>
      </c>
      <c r="AW135" s="11">
        <f t="shared" si="140"/>
        <v>1293</v>
      </c>
      <c r="AX135" s="11">
        <f t="shared" si="140"/>
        <v>1693</v>
      </c>
      <c r="AY135" s="11">
        <f t="shared" si="140"/>
        <v>271</v>
      </c>
      <c r="AZ135" s="11">
        <f t="shared" si="140"/>
        <v>1152</v>
      </c>
      <c r="BA135" s="11">
        <f t="shared" si="140"/>
        <v>1687</v>
      </c>
      <c r="BB135" s="11">
        <f t="shared" si="140"/>
        <v>983</v>
      </c>
      <c r="BC135" s="11">
        <f t="shared" si="140"/>
        <v>895</v>
      </c>
      <c r="BD135" s="11">
        <f t="shared" si="140"/>
        <v>1715</v>
      </c>
      <c r="BE135" s="11">
        <f t="shared" si="140"/>
        <v>446</v>
      </c>
      <c r="BF135" s="11">
        <f t="shared" si="140"/>
        <v>1323</v>
      </c>
      <c r="BG135" s="11">
        <f t="shared" si="140"/>
        <v>744</v>
      </c>
      <c r="BH135" s="11">
        <f t="shared" si="140"/>
        <v>851</v>
      </c>
    </row>
    <row r="136" spans="1:60" ht="13.5" customHeight="1">
      <c r="A136" s="38">
        <v>45039</v>
      </c>
      <c r="B136" s="39" t="s">
        <v>68</v>
      </c>
      <c r="C136" s="40"/>
      <c r="D136" s="41" t="s">
        <v>36</v>
      </c>
      <c r="E136" s="42">
        <f t="shared" si="0"/>
        <v>983</v>
      </c>
      <c r="F136" s="43">
        <v>2</v>
      </c>
      <c r="G136" s="43">
        <v>9</v>
      </c>
      <c r="H136" s="44">
        <f t="shared" si="1"/>
        <v>15</v>
      </c>
      <c r="I136" s="40"/>
      <c r="J136" s="45" t="s">
        <v>17</v>
      </c>
      <c r="K136" s="42">
        <f t="shared" si="2"/>
        <v>1936</v>
      </c>
      <c r="L136" s="52">
        <v>4</v>
      </c>
      <c r="M136" s="52">
        <v>30</v>
      </c>
      <c r="N136" s="53">
        <f t="shared" si="56"/>
        <v>42</v>
      </c>
      <c r="O136" s="40"/>
      <c r="P136" s="39" t="s">
        <v>66</v>
      </c>
      <c r="Q136" s="40"/>
      <c r="R136">
        <f>MIN(Rules!$E$2,(MAX(H136/N136,N136/H136)))</f>
        <v>2</v>
      </c>
      <c r="S136">
        <f>VLOOKUP(B136,Rules!A:B,2,FALSE)</f>
        <v>70</v>
      </c>
      <c r="T136" s="40"/>
      <c r="U136" s="47">
        <f>1/(10^(-1*(E136+(IF(P136="Y",Rules!$I$2,0))-K136)/Rules!$E$12)+1)</f>
        <v>2.4175296449592404E-2</v>
      </c>
      <c r="V136">
        <f t="shared" si="4"/>
        <v>-3</v>
      </c>
      <c r="W136">
        <f t="shared" si="5"/>
        <v>3</v>
      </c>
      <c r="Z136" s="48"/>
      <c r="AA136" s="11">
        <f t="shared" ref="AA136:BH136" si="141">IF($D136=AA$1,$E136+$V136,(IF($J136=AA$1,$K136+$W136,AA135)))</f>
        <v>939</v>
      </c>
      <c r="AB136" s="11">
        <f t="shared" si="141"/>
        <v>1710</v>
      </c>
      <c r="AC136" s="11">
        <f t="shared" si="141"/>
        <v>669</v>
      </c>
      <c r="AD136" s="11">
        <f t="shared" si="141"/>
        <v>1389</v>
      </c>
      <c r="AE136" s="11">
        <f t="shared" si="141"/>
        <v>1358</v>
      </c>
      <c r="AF136" s="11">
        <f t="shared" si="141"/>
        <v>1409</v>
      </c>
      <c r="AG136" s="11">
        <f t="shared" si="141"/>
        <v>1770</v>
      </c>
      <c r="AH136" s="11">
        <f t="shared" si="141"/>
        <v>1563</v>
      </c>
      <c r="AI136" s="11">
        <f t="shared" si="141"/>
        <v>1236</v>
      </c>
      <c r="AJ136" s="11">
        <f t="shared" si="141"/>
        <v>1939</v>
      </c>
      <c r="AK136" s="11">
        <f t="shared" si="141"/>
        <v>1183</v>
      </c>
      <c r="AL136" s="11">
        <f t="shared" si="141"/>
        <v>1892</v>
      </c>
      <c r="AM136" s="11">
        <f t="shared" si="141"/>
        <v>2015</v>
      </c>
      <c r="AN136" s="11">
        <f t="shared" si="141"/>
        <v>1469</v>
      </c>
      <c r="AO136" s="11">
        <f t="shared" si="141"/>
        <v>212</v>
      </c>
      <c r="AP136" s="11">
        <f t="shared" si="141"/>
        <v>980</v>
      </c>
      <c r="AQ136" s="11">
        <f t="shared" si="141"/>
        <v>839</v>
      </c>
      <c r="AR136" s="11">
        <f t="shared" si="141"/>
        <v>1034</v>
      </c>
      <c r="AS136" s="11">
        <f t="shared" si="141"/>
        <v>345</v>
      </c>
      <c r="AT136" s="11">
        <f t="shared" si="141"/>
        <v>896</v>
      </c>
      <c r="AU136" s="11">
        <f t="shared" si="141"/>
        <v>1212</v>
      </c>
      <c r="AV136" s="11">
        <f t="shared" si="141"/>
        <v>1808</v>
      </c>
      <c r="AW136" s="11">
        <f t="shared" si="141"/>
        <v>1293</v>
      </c>
      <c r="AX136" s="11">
        <f t="shared" si="141"/>
        <v>1693</v>
      </c>
      <c r="AY136" s="11">
        <f t="shared" si="141"/>
        <v>271</v>
      </c>
      <c r="AZ136" s="11">
        <f t="shared" si="141"/>
        <v>1152</v>
      </c>
      <c r="BA136" s="11">
        <f t="shared" si="141"/>
        <v>1687</v>
      </c>
      <c r="BB136" s="11">
        <f t="shared" si="141"/>
        <v>983</v>
      </c>
      <c r="BC136" s="11">
        <f t="shared" si="141"/>
        <v>895</v>
      </c>
      <c r="BD136" s="11">
        <f t="shared" si="141"/>
        <v>1715</v>
      </c>
      <c r="BE136" s="11">
        <f t="shared" si="141"/>
        <v>446</v>
      </c>
      <c r="BF136" s="11">
        <f t="shared" si="141"/>
        <v>1323</v>
      </c>
      <c r="BG136" s="11">
        <f t="shared" si="141"/>
        <v>744</v>
      </c>
      <c r="BH136" s="11">
        <f t="shared" si="141"/>
        <v>851</v>
      </c>
    </row>
    <row r="137" spans="1:60" ht="13.5" customHeight="1">
      <c r="A137" s="38">
        <v>45039</v>
      </c>
      <c r="B137" s="39" t="s">
        <v>68</v>
      </c>
      <c r="C137" s="40"/>
      <c r="D137" s="41" t="s">
        <v>28</v>
      </c>
      <c r="E137" s="42">
        <f t="shared" si="0"/>
        <v>1469</v>
      </c>
      <c r="F137" s="43">
        <v>1</v>
      </c>
      <c r="G137" s="43">
        <v>17</v>
      </c>
      <c r="H137" s="44">
        <f t="shared" si="1"/>
        <v>20</v>
      </c>
      <c r="I137" s="40"/>
      <c r="J137" s="45" t="s">
        <v>41</v>
      </c>
      <c r="K137" s="42">
        <f t="shared" si="2"/>
        <v>851</v>
      </c>
      <c r="L137" s="52">
        <v>0</v>
      </c>
      <c r="M137" s="52">
        <v>10</v>
      </c>
      <c r="N137" s="53">
        <f t="shared" si="56"/>
        <v>10</v>
      </c>
      <c r="O137" s="40"/>
      <c r="P137" s="39" t="s">
        <v>67</v>
      </c>
      <c r="Q137" s="40"/>
      <c r="R137">
        <f>MIN(Rules!$E$2,(MAX(H137/N137,N137/H137)))</f>
        <v>2</v>
      </c>
      <c r="S137">
        <f>VLOOKUP(B137,Rules!A:B,2,FALSE)</f>
        <v>70</v>
      </c>
      <c r="T137" s="40"/>
      <c r="U137" s="47">
        <f>1/(10^(-1*(E137+(IF(P137="Y",Rules!$I$2,0))-K137)/Rules!$E$12)+1)</f>
        <v>0.94511129871112254</v>
      </c>
      <c r="V137">
        <f t="shared" si="4"/>
        <v>8</v>
      </c>
      <c r="W137">
        <f t="shared" si="5"/>
        <v>-8</v>
      </c>
      <c r="Z137" s="48"/>
      <c r="AA137" s="11">
        <f t="shared" ref="AA137:BH137" si="142">IF($D137=AA$1,$E137+$V137,(IF($J137=AA$1,$K137+$W137,AA136)))</f>
        <v>939</v>
      </c>
      <c r="AB137" s="11">
        <f t="shared" si="142"/>
        <v>1710</v>
      </c>
      <c r="AC137" s="11">
        <f t="shared" si="142"/>
        <v>669</v>
      </c>
      <c r="AD137" s="11">
        <f t="shared" si="142"/>
        <v>1389</v>
      </c>
      <c r="AE137" s="11">
        <f t="shared" si="142"/>
        <v>1358</v>
      </c>
      <c r="AF137" s="11">
        <f t="shared" si="142"/>
        <v>1409</v>
      </c>
      <c r="AG137" s="11">
        <f t="shared" si="142"/>
        <v>1770</v>
      </c>
      <c r="AH137" s="11">
        <f t="shared" si="142"/>
        <v>1563</v>
      </c>
      <c r="AI137" s="11">
        <f t="shared" si="142"/>
        <v>1236</v>
      </c>
      <c r="AJ137" s="11">
        <f t="shared" si="142"/>
        <v>1939</v>
      </c>
      <c r="AK137" s="11">
        <f t="shared" si="142"/>
        <v>1183</v>
      </c>
      <c r="AL137" s="11">
        <f t="shared" si="142"/>
        <v>1892</v>
      </c>
      <c r="AM137" s="11">
        <f t="shared" si="142"/>
        <v>2015</v>
      </c>
      <c r="AN137" s="11">
        <f t="shared" si="142"/>
        <v>1477</v>
      </c>
      <c r="AO137" s="11">
        <f t="shared" si="142"/>
        <v>212</v>
      </c>
      <c r="AP137" s="11">
        <f t="shared" si="142"/>
        <v>980</v>
      </c>
      <c r="AQ137" s="11">
        <f t="shared" si="142"/>
        <v>839</v>
      </c>
      <c r="AR137" s="11">
        <f t="shared" si="142"/>
        <v>1034</v>
      </c>
      <c r="AS137" s="11">
        <f t="shared" si="142"/>
        <v>345</v>
      </c>
      <c r="AT137" s="11">
        <f t="shared" si="142"/>
        <v>896</v>
      </c>
      <c r="AU137" s="11">
        <f t="shared" si="142"/>
        <v>1212</v>
      </c>
      <c r="AV137" s="11">
        <f t="shared" si="142"/>
        <v>1808</v>
      </c>
      <c r="AW137" s="11">
        <f t="shared" si="142"/>
        <v>1293</v>
      </c>
      <c r="AX137" s="11">
        <f t="shared" si="142"/>
        <v>1693</v>
      </c>
      <c r="AY137" s="11">
        <f t="shared" si="142"/>
        <v>271</v>
      </c>
      <c r="AZ137" s="11">
        <f t="shared" si="142"/>
        <v>1152</v>
      </c>
      <c r="BA137" s="11">
        <f t="shared" si="142"/>
        <v>1687</v>
      </c>
      <c r="BB137" s="11">
        <f t="shared" si="142"/>
        <v>983</v>
      </c>
      <c r="BC137" s="11">
        <f t="shared" si="142"/>
        <v>895</v>
      </c>
      <c r="BD137" s="11">
        <f t="shared" si="142"/>
        <v>1715</v>
      </c>
      <c r="BE137" s="11">
        <f t="shared" si="142"/>
        <v>446</v>
      </c>
      <c r="BF137" s="11">
        <f t="shared" si="142"/>
        <v>1323</v>
      </c>
      <c r="BG137" s="11">
        <f t="shared" si="142"/>
        <v>744</v>
      </c>
      <c r="BH137" s="11">
        <f t="shared" si="142"/>
        <v>843</v>
      </c>
    </row>
    <row r="138" spans="1:60" ht="13.5" customHeight="1">
      <c r="A138" s="38">
        <v>45039</v>
      </c>
      <c r="B138" s="39" t="s">
        <v>68</v>
      </c>
      <c r="C138" s="40"/>
      <c r="D138" s="41" t="s">
        <v>32</v>
      </c>
      <c r="E138" s="42">
        <f t="shared" si="0"/>
        <v>1212</v>
      </c>
      <c r="F138" s="43">
        <v>2</v>
      </c>
      <c r="G138" s="43">
        <v>10</v>
      </c>
      <c r="H138" s="44">
        <f t="shared" si="1"/>
        <v>16</v>
      </c>
      <c r="I138" s="40"/>
      <c r="J138" s="45" t="s">
        <v>31</v>
      </c>
      <c r="K138" s="42">
        <f t="shared" si="2"/>
        <v>1323</v>
      </c>
      <c r="L138" s="52">
        <v>1</v>
      </c>
      <c r="M138" s="52">
        <v>11</v>
      </c>
      <c r="N138" s="53">
        <f t="shared" si="56"/>
        <v>14</v>
      </c>
      <c r="O138" s="40"/>
      <c r="P138" s="39" t="s">
        <v>66</v>
      </c>
      <c r="Q138" s="40"/>
      <c r="R138">
        <f>MIN(Rules!$E$2,(MAX(H138/N138,N138/H138)))</f>
        <v>1.1428571428571428</v>
      </c>
      <c r="S138">
        <f>VLOOKUP(B138,Rules!A:B,2,FALSE)</f>
        <v>70</v>
      </c>
      <c r="T138" s="40"/>
      <c r="U138" s="47">
        <f>1/(10^(-1*(E138+(IF(P138="Y",Rules!$I$2,0))-K138)/Rules!$E$12)+1)</f>
        <v>0.54478010227046858</v>
      </c>
      <c r="V138">
        <f t="shared" si="4"/>
        <v>36</v>
      </c>
      <c r="W138">
        <f t="shared" si="5"/>
        <v>-36</v>
      </c>
      <c r="Z138" s="48"/>
      <c r="AA138" s="11">
        <f t="shared" ref="AA138:BH138" si="143">IF($D138=AA$1,$E138+$V138,(IF($J138=AA$1,$K138+$W138,AA137)))</f>
        <v>939</v>
      </c>
      <c r="AB138" s="11">
        <f t="shared" si="143"/>
        <v>1710</v>
      </c>
      <c r="AC138" s="11">
        <f t="shared" si="143"/>
        <v>669</v>
      </c>
      <c r="AD138" s="11">
        <f t="shared" si="143"/>
        <v>1389</v>
      </c>
      <c r="AE138" s="11">
        <f t="shared" si="143"/>
        <v>1358</v>
      </c>
      <c r="AF138" s="11">
        <f t="shared" si="143"/>
        <v>1409</v>
      </c>
      <c r="AG138" s="11">
        <f t="shared" si="143"/>
        <v>1770</v>
      </c>
      <c r="AH138" s="11">
        <f t="shared" si="143"/>
        <v>1563</v>
      </c>
      <c r="AI138" s="11">
        <f t="shared" si="143"/>
        <v>1236</v>
      </c>
      <c r="AJ138" s="11">
        <f t="shared" si="143"/>
        <v>1939</v>
      </c>
      <c r="AK138" s="11">
        <f t="shared" si="143"/>
        <v>1183</v>
      </c>
      <c r="AL138" s="11">
        <f t="shared" si="143"/>
        <v>1892</v>
      </c>
      <c r="AM138" s="11">
        <f t="shared" si="143"/>
        <v>2015</v>
      </c>
      <c r="AN138" s="11">
        <f t="shared" si="143"/>
        <v>1477</v>
      </c>
      <c r="AO138" s="11">
        <f t="shared" si="143"/>
        <v>212</v>
      </c>
      <c r="AP138" s="11">
        <f t="shared" si="143"/>
        <v>980</v>
      </c>
      <c r="AQ138" s="11">
        <f t="shared" si="143"/>
        <v>839</v>
      </c>
      <c r="AR138" s="11">
        <f t="shared" si="143"/>
        <v>1034</v>
      </c>
      <c r="AS138" s="11">
        <f t="shared" si="143"/>
        <v>345</v>
      </c>
      <c r="AT138" s="11">
        <f t="shared" si="143"/>
        <v>896</v>
      </c>
      <c r="AU138" s="11">
        <f t="shared" si="143"/>
        <v>1248</v>
      </c>
      <c r="AV138" s="11">
        <f t="shared" si="143"/>
        <v>1808</v>
      </c>
      <c r="AW138" s="11">
        <f t="shared" si="143"/>
        <v>1293</v>
      </c>
      <c r="AX138" s="11">
        <f t="shared" si="143"/>
        <v>1693</v>
      </c>
      <c r="AY138" s="11">
        <f t="shared" si="143"/>
        <v>271</v>
      </c>
      <c r="AZ138" s="11">
        <f t="shared" si="143"/>
        <v>1152</v>
      </c>
      <c r="BA138" s="11">
        <f t="shared" si="143"/>
        <v>1687</v>
      </c>
      <c r="BB138" s="11">
        <f t="shared" si="143"/>
        <v>983</v>
      </c>
      <c r="BC138" s="11">
        <f t="shared" si="143"/>
        <v>895</v>
      </c>
      <c r="BD138" s="11">
        <f t="shared" si="143"/>
        <v>1715</v>
      </c>
      <c r="BE138" s="11">
        <f t="shared" si="143"/>
        <v>446</v>
      </c>
      <c r="BF138" s="11">
        <f t="shared" si="143"/>
        <v>1287</v>
      </c>
      <c r="BG138" s="11">
        <f t="shared" si="143"/>
        <v>744</v>
      </c>
      <c r="BH138" s="11">
        <f t="shared" si="143"/>
        <v>843</v>
      </c>
    </row>
    <row r="139" spans="1:60" ht="13.5" customHeight="1">
      <c r="A139" s="38">
        <v>45039</v>
      </c>
      <c r="B139" s="39" t="s">
        <v>68</v>
      </c>
      <c r="C139" s="40"/>
      <c r="D139" s="41" t="s">
        <v>30</v>
      </c>
      <c r="E139" s="42">
        <f t="shared" si="0"/>
        <v>1236</v>
      </c>
      <c r="F139" s="43">
        <v>2</v>
      </c>
      <c r="G139" s="43">
        <v>13</v>
      </c>
      <c r="H139" s="44">
        <f t="shared" si="1"/>
        <v>19</v>
      </c>
      <c r="I139" s="40"/>
      <c r="J139" s="45" t="s">
        <v>25</v>
      </c>
      <c r="K139" s="42">
        <f t="shared" si="2"/>
        <v>1563</v>
      </c>
      <c r="L139" s="52">
        <v>1</v>
      </c>
      <c r="M139" s="52">
        <v>11</v>
      </c>
      <c r="N139" s="53">
        <f t="shared" si="56"/>
        <v>14</v>
      </c>
      <c r="O139" s="40"/>
      <c r="P139" s="39" t="s">
        <v>67</v>
      </c>
      <c r="Q139" s="40"/>
      <c r="R139">
        <f>MIN(Rules!$E$2,(MAX(H139/N139,N139/H139)))</f>
        <v>1.3571428571428572</v>
      </c>
      <c r="S139">
        <f>VLOOKUP(B139,Rules!A:B,2,FALSE)</f>
        <v>70</v>
      </c>
      <c r="T139" s="40"/>
      <c r="U139" s="47">
        <f>1/(10^(-1*(E139+(IF(P139="Y",Rules!$I$2,0))-K139)/Rules!$E$12)+1)</f>
        <v>0.18154859715673885</v>
      </c>
      <c r="V139">
        <f t="shared" si="4"/>
        <v>78</v>
      </c>
      <c r="W139">
        <f t="shared" si="5"/>
        <v>-78</v>
      </c>
      <c r="Z139" s="48"/>
      <c r="AA139" s="11">
        <f t="shared" ref="AA139:BH139" si="144">IF($D139=AA$1,$E139+$V139,(IF($J139=AA$1,$K139+$W139,AA138)))</f>
        <v>939</v>
      </c>
      <c r="AB139" s="11">
        <f t="shared" si="144"/>
        <v>1710</v>
      </c>
      <c r="AC139" s="11">
        <f t="shared" si="144"/>
        <v>669</v>
      </c>
      <c r="AD139" s="11">
        <f t="shared" si="144"/>
        <v>1389</v>
      </c>
      <c r="AE139" s="11">
        <f t="shared" si="144"/>
        <v>1358</v>
      </c>
      <c r="AF139" s="11">
        <f t="shared" si="144"/>
        <v>1409</v>
      </c>
      <c r="AG139" s="11">
        <f t="shared" si="144"/>
        <v>1770</v>
      </c>
      <c r="AH139" s="11">
        <f t="shared" si="144"/>
        <v>1485</v>
      </c>
      <c r="AI139" s="11">
        <f t="shared" si="144"/>
        <v>1314</v>
      </c>
      <c r="AJ139" s="11">
        <f t="shared" si="144"/>
        <v>1939</v>
      </c>
      <c r="AK139" s="11">
        <f t="shared" si="144"/>
        <v>1183</v>
      </c>
      <c r="AL139" s="11">
        <f t="shared" si="144"/>
        <v>1892</v>
      </c>
      <c r="AM139" s="11">
        <f t="shared" si="144"/>
        <v>2015</v>
      </c>
      <c r="AN139" s="11">
        <f t="shared" si="144"/>
        <v>1477</v>
      </c>
      <c r="AO139" s="11">
        <f t="shared" si="144"/>
        <v>212</v>
      </c>
      <c r="AP139" s="11">
        <f t="shared" si="144"/>
        <v>980</v>
      </c>
      <c r="AQ139" s="11">
        <f t="shared" si="144"/>
        <v>839</v>
      </c>
      <c r="AR139" s="11">
        <f t="shared" si="144"/>
        <v>1034</v>
      </c>
      <c r="AS139" s="11">
        <f t="shared" si="144"/>
        <v>345</v>
      </c>
      <c r="AT139" s="11">
        <f t="shared" si="144"/>
        <v>896</v>
      </c>
      <c r="AU139" s="11">
        <f t="shared" si="144"/>
        <v>1248</v>
      </c>
      <c r="AV139" s="11">
        <f t="shared" si="144"/>
        <v>1808</v>
      </c>
      <c r="AW139" s="11">
        <f t="shared" si="144"/>
        <v>1293</v>
      </c>
      <c r="AX139" s="11">
        <f t="shared" si="144"/>
        <v>1693</v>
      </c>
      <c r="AY139" s="11">
        <f t="shared" si="144"/>
        <v>271</v>
      </c>
      <c r="AZ139" s="11">
        <f t="shared" si="144"/>
        <v>1152</v>
      </c>
      <c r="BA139" s="11">
        <f t="shared" si="144"/>
        <v>1687</v>
      </c>
      <c r="BB139" s="11">
        <f t="shared" si="144"/>
        <v>983</v>
      </c>
      <c r="BC139" s="11">
        <f t="shared" si="144"/>
        <v>895</v>
      </c>
      <c r="BD139" s="11">
        <f t="shared" si="144"/>
        <v>1715</v>
      </c>
      <c r="BE139" s="11">
        <f t="shared" si="144"/>
        <v>446</v>
      </c>
      <c r="BF139" s="11">
        <f t="shared" si="144"/>
        <v>1287</v>
      </c>
      <c r="BG139" s="11">
        <f t="shared" si="144"/>
        <v>744</v>
      </c>
      <c r="BH139" s="11">
        <f t="shared" si="144"/>
        <v>843</v>
      </c>
    </row>
    <row r="140" spans="1:60" ht="13.5" customHeight="1">
      <c r="A140" s="38">
        <v>45045</v>
      </c>
      <c r="B140" s="39" t="s">
        <v>68</v>
      </c>
      <c r="C140" s="40"/>
      <c r="D140" s="41" t="s">
        <v>19</v>
      </c>
      <c r="E140" s="42">
        <f t="shared" si="0"/>
        <v>1770</v>
      </c>
      <c r="F140" s="43">
        <v>1</v>
      </c>
      <c r="G140" s="43">
        <v>21</v>
      </c>
      <c r="H140" s="44">
        <f t="shared" si="1"/>
        <v>24</v>
      </c>
      <c r="I140" s="40"/>
      <c r="J140" s="45" t="s">
        <v>23</v>
      </c>
      <c r="K140" s="42">
        <f t="shared" si="2"/>
        <v>1693</v>
      </c>
      <c r="L140" s="52">
        <v>2</v>
      </c>
      <c r="M140" s="52">
        <v>10</v>
      </c>
      <c r="N140" s="53">
        <f t="shared" si="56"/>
        <v>16</v>
      </c>
      <c r="O140" s="40"/>
      <c r="P140" s="39" t="s">
        <v>67</v>
      </c>
      <c r="Q140" s="40"/>
      <c r="R140">
        <f>MIN(Rules!$E$2,(MAX(H140/N140,N140/H140)))</f>
        <v>1.5</v>
      </c>
      <c r="S140">
        <f>VLOOKUP(B140,Rules!A:B,2,FALSE)</f>
        <v>70</v>
      </c>
      <c r="T140" s="40"/>
      <c r="U140" s="47">
        <f>1/(10^(-1*(E140+(IF(P140="Y",Rules!$I$2,0))-K140)/Rules!$E$12)+1)</f>
        <v>0.58773216136129691</v>
      </c>
      <c r="V140">
        <f t="shared" si="4"/>
        <v>43</v>
      </c>
      <c r="W140">
        <f t="shared" si="5"/>
        <v>-43</v>
      </c>
      <c r="Z140" s="48"/>
      <c r="AA140" s="11">
        <f t="shared" ref="AA140:BH140" si="145">IF($D140=AA$1,$E140+$V140,(IF($J140=AA$1,$K140+$W140,AA139)))</f>
        <v>939</v>
      </c>
      <c r="AB140" s="11">
        <f t="shared" si="145"/>
        <v>1710</v>
      </c>
      <c r="AC140" s="11">
        <f t="shared" si="145"/>
        <v>669</v>
      </c>
      <c r="AD140" s="11">
        <f t="shared" si="145"/>
        <v>1389</v>
      </c>
      <c r="AE140" s="11">
        <f t="shared" si="145"/>
        <v>1358</v>
      </c>
      <c r="AF140" s="11">
        <f t="shared" si="145"/>
        <v>1409</v>
      </c>
      <c r="AG140" s="11">
        <f t="shared" si="145"/>
        <v>1813</v>
      </c>
      <c r="AH140" s="11">
        <f t="shared" si="145"/>
        <v>1485</v>
      </c>
      <c r="AI140" s="11">
        <f t="shared" si="145"/>
        <v>1314</v>
      </c>
      <c r="AJ140" s="11">
        <f t="shared" si="145"/>
        <v>1939</v>
      </c>
      <c r="AK140" s="11">
        <f t="shared" si="145"/>
        <v>1183</v>
      </c>
      <c r="AL140" s="11">
        <f t="shared" si="145"/>
        <v>1892</v>
      </c>
      <c r="AM140" s="11">
        <f t="shared" si="145"/>
        <v>2015</v>
      </c>
      <c r="AN140" s="11">
        <f t="shared" si="145"/>
        <v>1477</v>
      </c>
      <c r="AO140" s="11">
        <f t="shared" si="145"/>
        <v>212</v>
      </c>
      <c r="AP140" s="11">
        <f t="shared" si="145"/>
        <v>980</v>
      </c>
      <c r="AQ140" s="11">
        <f t="shared" si="145"/>
        <v>839</v>
      </c>
      <c r="AR140" s="11">
        <f t="shared" si="145"/>
        <v>1034</v>
      </c>
      <c r="AS140" s="11">
        <f t="shared" si="145"/>
        <v>345</v>
      </c>
      <c r="AT140" s="11">
        <f t="shared" si="145"/>
        <v>896</v>
      </c>
      <c r="AU140" s="11">
        <f t="shared" si="145"/>
        <v>1248</v>
      </c>
      <c r="AV140" s="11">
        <f t="shared" si="145"/>
        <v>1808</v>
      </c>
      <c r="AW140" s="11">
        <f t="shared" si="145"/>
        <v>1293</v>
      </c>
      <c r="AX140" s="11">
        <f t="shared" si="145"/>
        <v>1650</v>
      </c>
      <c r="AY140" s="11">
        <f t="shared" si="145"/>
        <v>271</v>
      </c>
      <c r="AZ140" s="11">
        <f t="shared" si="145"/>
        <v>1152</v>
      </c>
      <c r="BA140" s="11">
        <f t="shared" si="145"/>
        <v>1687</v>
      </c>
      <c r="BB140" s="11">
        <f t="shared" si="145"/>
        <v>983</v>
      </c>
      <c r="BC140" s="11">
        <f t="shared" si="145"/>
        <v>895</v>
      </c>
      <c r="BD140" s="11">
        <f t="shared" si="145"/>
        <v>1715</v>
      </c>
      <c r="BE140" s="11">
        <f t="shared" si="145"/>
        <v>446</v>
      </c>
      <c r="BF140" s="11">
        <f t="shared" si="145"/>
        <v>1287</v>
      </c>
      <c r="BG140" s="11">
        <f t="shared" si="145"/>
        <v>744</v>
      </c>
      <c r="BH140" s="11">
        <f t="shared" si="145"/>
        <v>843</v>
      </c>
    </row>
    <row r="141" spans="1:60" ht="13.5" customHeight="1">
      <c r="A141" s="38">
        <v>45046</v>
      </c>
      <c r="B141" s="39" t="s">
        <v>68</v>
      </c>
      <c r="C141" s="40"/>
      <c r="D141" s="41" t="s">
        <v>20</v>
      </c>
      <c r="E141" s="42">
        <f t="shared" si="0"/>
        <v>1710</v>
      </c>
      <c r="F141" s="43">
        <v>4</v>
      </c>
      <c r="G141" s="43">
        <v>10</v>
      </c>
      <c r="H141" s="44">
        <f t="shared" si="1"/>
        <v>22</v>
      </c>
      <c r="I141" s="40"/>
      <c r="J141" s="45" t="s">
        <v>30</v>
      </c>
      <c r="K141" s="42">
        <f t="shared" si="2"/>
        <v>1314</v>
      </c>
      <c r="L141" s="52">
        <v>0</v>
      </c>
      <c r="M141" s="52">
        <v>12</v>
      </c>
      <c r="N141" s="53">
        <f t="shared" si="56"/>
        <v>12</v>
      </c>
      <c r="O141" s="40"/>
      <c r="P141" s="39" t="s">
        <v>67</v>
      </c>
      <c r="Q141" s="40"/>
      <c r="R141">
        <f>MIN(Rules!$E$2,(MAX(H141/N141,N141/H141)))</f>
        <v>1.8333333333333333</v>
      </c>
      <c r="S141">
        <f>VLOOKUP(B141,Rules!A:B,2,FALSE)</f>
        <v>70</v>
      </c>
      <c r="T141" s="40"/>
      <c r="U141" s="47">
        <f>1/(10^(-1*(E141+(IF(P141="Y",Rules!$I$2,0))-K141)/Rules!$E$12)+1)</f>
        <v>0.86100321004145119</v>
      </c>
      <c r="V141">
        <f t="shared" si="4"/>
        <v>18</v>
      </c>
      <c r="W141">
        <f t="shared" si="5"/>
        <v>-18</v>
      </c>
      <c r="Z141" s="48"/>
      <c r="AA141" s="11">
        <f t="shared" ref="AA141:BH141" si="146">IF($D141=AA$1,$E141+$V141,(IF($J141=AA$1,$K141+$W141,AA140)))</f>
        <v>939</v>
      </c>
      <c r="AB141" s="11">
        <f t="shared" si="146"/>
        <v>1728</v>
      </c>
      <c r="AC141" s="11">
        <f t="shared" si="146"/>
        <v>669</v>
      </c>
      <c r="AD141" s="11">
        <f t="shared" si="146"/>
        <v>1389</v>
      </c>
      <c r="AE141" s="11">
        <f t="shared" si="146"/>
        <v>1358</v>
      </c>
      <c r="AF141" s="11">
        <f t="shared" si="146"/>
        <v>1409</v>
      </c>
      <c r="AG141" s="11">
        <f t="shared" si="146"/>
        <v>1813</v>
      </c>
      <c r="AH141" s="11">
        <f t="shared" si="146"/>
        <v>1485</v>
      </c>
      <c r="AI141" s="11">
        <f t="shared" si="146"/>
        <v>1296</v>
      </c>
      <c r="AJ141" s="11">
        <f t="shared" si="146"/>
        <v>1939</v>
      </c>
      <c r="AK141" s="11">
        <f t="shared" si="146"/>
        <v>1183</v>
      </c>
      <c r="AL141" s="11">
        <f t="shared" si="146"/>
        <v>1892</v>
      </c>
      <c r="AM141" s="11">
        <f t="shared" si="146"/>
        <v>2015</v>
      </c>
      <c r="AN141" s="11">
        <f t="shared" si="146"/>
        <v>1477</v>
      </c>
      <c r="AO141" s="11">
        <f t="shared" si="146"/>
        <v>212</v>
      </c>
      <c r="AP141" s="11">
        <f t="shared" si="146"/>
        <v>980</v>
      </c>
      <c r="AQ141" s="11">
        <f t="shared" si="146"/>
        <v>839</v>
      </c>
      <c r="AR141" s="11">
        <f t="shared" si="146"/>
        <v>1034</v>
      </c>
      <c r="AS141" s="11">
        <f t="shared" si="146"/>
        <v>345</v>
      </c>
      <c r="AT141" s="11">
        <f t="shared" si="146"/>
        <v>896</v>
      </c>
      <c r="AU141" s="11">
        <f t="shared" si="146"/>
        <v>1248</v>
      </c>
      <c r="AV141" s="11">
        <f t="shared" si="146"/>
        <v>1808</v>
      </c>
      <c r="AW141" s="11">
        <f t="shared" si="146"/>
        <v>1293</v>
      </c>
      <c r="AX141" s="11">
        <f t="shared" si="146"/>
        <v>1650</v>
      </c>
      <c r="AY141" s="11">
        <f t="shared" si="146"/>
        <v>271</v>
      </c>
      <c r="AZ141" s="11">
        <f t="shared" si="146"/>
        <v>1152</v>
      </c>
      <c r="BA141" s="11">
        <f t="shared" si="146"/>
        <v>1687</v>
      </c>
      <c r="BB141" s="11">
        <f t="shared" si="146"/>
        <v>983</v>
      </c>
      <c r="BC141" s="11">
        <f t="shared" si="146"/>
        <v>895</v>
      </c>
      <c r="BD141" s="11">
        <f t="shared" si="146"/>
        <v>1715</v>
      </c>
      <c r="BE141" s="11">
        <f t="shared" si="146"/>
        <v>446</v>
      </c>
      <c r="BF141" s="11">
        <f t="shared" si="146"/>
        <v>1287</v>
      </c>
      <c r="BG141" s="11">
        <f t="shared" si="146"/>
        <v>744</v>
      </c>
      <c r="BH141" s="11">
        <f t="shared" si="146"/>
        <v>843</v>
      </c>
    </row>
    <row r="142" spans="1:60" ht="13.5" customHeight="1">
      <c r="A142" s="38">
        <v>45046</v>
      </c>
      <c r="B142" s="39" t="s">
        <v>68</v>
      </c>
      <c r="C142" s="40"/>
      <c r="D142" s="41" t="s">
        <v>17</v>
      </c>
      <c r="E142" s="42">
        <f t="shared" si="0"/>
        <v>1939</v>
      </c>
      <c r="F142" s="43">
        <v>0</v>
      </c>
      <c r="G142" s="43">
        <v>14</v>
      </c>
      <c r="H142" s="44">
        <f t="shared" si="1"/>
        <v>14</v>
      </c>
      <c r="I142" s="40"/>
      <c r="J142" s="45" t="s">
        <v>28</v>
      </c>
      <c r="K142" s="42">
        <f t="shared" si="2"/>
        <v>1477</v>
      </c>
      <c r="L142" s="52">
        <v>0</v>
      </c>
      <c r="M142" s="52">
        <v>12</v>
      </c>
      <c r="N142" s="53">
        <f t="shared" si="56"/>
        <v>12</v>
      </c>
      <c r="O142" s="40"/>
      <c r="P142" s="39" t="s">
        <v>66</v>
      </c>
      <c r="Q142" s="40"/>
      <c r="R142">
        <f>MIN(Rules!$E$2,(MAX(H142/N142,N142/H142)))</f>
        <v>1.1666666666666667</v>
      </c>
      <c r="S142">
        <f>VLOOKUP(B142,Rules!A:B,2,FALSE)</f>
        <v>70</v>
      </c>
      <c r="T142" s="40"/>
      <c r="U142" s="47">
        <f>1/(10^(-1*(E142+(IF(P142="Y",Rules!$I$2,0))-K142)/Rules!$E$12)+1)</f>
        <v>0.94366015867289788</v>
      </c>
      <c r="V142">
        <f t="shared" si="4"/>
        <v>5</v>
      </c>
      <c r="W142">
        <f t="shared" si="5"/>
        <v>-5</v>
      </c>
      <c r="Z142" s="48"/>
      <c r="AA142" s="11">
        <f t="shared" ref="AA142:BH142" si="147">IF($D142=AA$1,$E142+$V142,(IF($J142=AA$1,$K142+$W142,AA141)))</f>
        <v>939</v>
      </c>
      <c r="AB142" s="11">
        <f t="shared" si="147"/>
        <v>1728</v>
      </c>
      <c r="AC142" s="11">
        <f t="shared" si="147"/>
        <v>669</v>
      </c>
      <c r="AD142" s="11">
        <f t="shared" si="147"/>
        <v>1389</v>
      </c>
      <c r="AE142" s="11">
        <f t="shared" si="147"/>
        <v>1358</v>
      </c>
      <c r="AF142" s="11">
        <f t="shared" si="147"/>
        <v>1409</v>
      </c>
      <c r="AG142" s="11">
        <f t="shared" si="147"/>
        <v>1813</v>
      </c>
      <c r="AH142" s="11">
        <f t="shared" si="147"/>
        <v>1485</v>
      </c>
      <c r="AI142" s="11">
        <f t="shared" si="147"/>
        <v>1296</v>
      </c>
      <c r="AJ142" s="11">
        <f t="shared" si="147"/>
        <v>1944</v>
      </c>
      <c r="AK142" s="11">
        <f t="shared" si="147"/>
        <v>1183</v>
      </c>
      <c r="AL142" s="11">
        <f t="shared" si="147"/>
        <v>1892</v>
      </c>
      <c r="AM142" s="11">
        <f t="shared" si="147"/>
        <v>2015</v>
      </c>
      <c r="AN142" s="11">
        <f t="shared" si="147"/>
        <v>1472</v>
      </c>
      <c r="AO142" s="11">
        <f t="shared" si="147"/>
        <v>212</v>
      </c>
      <c r="AP142" s="11">
        <f t="shared" si="147"/>
        <v>980</v>
      </c>
      <c r="AQ142" s="11">
        <f t="shared" si="147"/>
        <v>839</v>
      </c>
      <c r="AR142" s="11">
        <f t="shared" si="147"/>
        <v>1034</v>
      </c>
      <c r="AS142" s="11">
        <f t="shared" si="147"/>
        <v>345</v>
      </c>
      <c r="AT142" s="11">
        <f t="shared" si="147"/>
        <v>896</v>
      </c>
      <c r="AU142" s="11">
        <f t="shared" si="147"/>
        <v>1248</v>
      </c>
      <c r="AV142" s="11">
        <f t="shared" si="147"/>
        <v>1808</v>
      </c>
      <c r="AW142" s="11">
        <f t="shared" si="147"/>
        <v>1293</v>
      </c>
      <c r="AX142" s="11">
        <f t="shared" si="147"/>
        <v>1650</v>
      </c>
      <c r="AY142" s="11">
        <f t="shared" si="147"/>
        <v>271</v>
      </c>
      <c r="AZ142" s="11">
        <f t="shared" si="147"/>
        <v>1152</v>
      </c>
      <c r="BA142" s="11">
        <f t="shared" si="147"/>
        <v>1687</v>
      </c>
      <c r="BB142" s="11">
        <f t="shared" si="147"/>
        <v>983</v>
      </c>
      <c r="BC142" s="11">
        <f t="shared" si="147"/>
        <v>895</v>
      </c>
      <c r="BD142" s="11">
        <f t="shared" si="147"/>
        <v>1715</v>
      </c>
      <c r="BE142" s="11">
        <f t="shared" si="147"/>
        <v>446</v>
      </c>
      <c r="BF142" s="11">
        <f t="shared" si="147"/>
        <v>1287</v>
      </c>
      <c r="BG142" s="11">
        <f t="shared" si="147"/>
        <v>744</v>
      </c>
      <c r="BH142" s="11">
        <f t="shared" si="147"/>
        <v>843</v>
      </c>
    </row>
    <row r="143" spans="1:60" ht="13.5" customHeight="1">
      <c r="A143" s="38">
        <v>45046</v>
      </c>
      <c r="B143" s="39" t="s">
        <v>68</v>
      </c>
      <c r="C143" s="40"/>
      <c r="D143" s="41" t="s">
        <v>32</v>
      </c>
      <c r="E143" s="42">
        <f t="shared" si="0"/>
        <v>1248</v>
      </c>
      <c r="F143" s="43">
        <v>0</v>
      </c>
      <c r="G143" s="43">
        <v>27</v>
      </c>
      <c r="H143" s="44">
        <f t="shared" si="1"/>
        <v>27</v>
      </c>
      <c r="I143" s="40"/>
      <c r="J143" s="45" t="s">
        <v>38</v>
      </c>
      <c r="K143" s="42">
        <f t="shared" si="2"/>
        <v>1152</v>
      </c>
      <c r="L143" s="52">
        <v>2</v>
      </c>
      <c r="M143" s="52">
        <v>15</v>
      </c>
      <c r="N143" s="53">
        <f t="shared" si="56"/>
        <v>21</v>
      </c>
      <c r="O143" s="40"/>
      <c r="P143" s="39" t="s">
        <v>67</v>
      </c>
      <c r="Q143" s="40"/>
      <c r="R143">
        <f>MIN(Rules!$E$2,(MAX(H143/N143,N143/H143)))</f>
        <v>1.2857142857142858</v>
      </c>
      <c r="S143">
        <f>VLOOKUP(B143,Rules!A:B,2,FALSE)</f>
        <v>70</v>
      </c>
      <c r="T143" s="40"/>
      <c r="U143" s="47">
        <f>1/(10^(-1*(E143+(IF(P143="Y",Rules!$I$2,0))-K143)/Rules!$E$12)+1)</f>
        <v>0.60875843257249584</v>
      </c>
      <c r="V143">
        <f t="shared" si="4"/>
        <v>35</v>
      </c>
      <c r="W143">
        <f t="shared" si="5"/>
        <v>-35</v>
      </c>
      <c r="Z143" s="48"/>
      <c r="AA143" s="11">
        <f t="shared" ref="AA143:BH143" si="148">IF($D143=AA$1,$E143+$V143,(IF($J143=AA$1,$K143+$W143,AA142)))</f>
        <v>939</v>
      </c>
      <c r="AB143" s="11">
        <f t="shared" si="148"/>
        <v>1728</v>
      </c>
      <c r="AC143" s="11">
        <f t="shared" si="148"/>
        <v>669</v>
      </c>
      <c r="AD143" s="11">
        <f t="shared" si="148"/>
        <v>1389</v>
      </c>
      <c r="AE143" s="11">
        <f t="shared" si="148"/>
        <v>1358</v>
      </c>
      <c r="AF143" s="11">
        <f t="shared" si="148"/>
        <v>1409</v>
      </c>
      <c r="AG143" s="11">
        <f t="shared" si="148"/>
        <v>1813</v>
      </c>
      <c r="AH143" s="11">
        <f t="shared" si="148"/>
        <v>1485</v>
      </c>
      <c r="AI143" s="11">
        <f t="shared" si="148"/>
        <v>1296</v>
      </c>
      <c r="AJ143" s="11">
        <f t="shared" si="148"/>
        <v>1944</v>
      </c>
      <c r="AK143" s="11">
        <f t="shared" si="148"/>
        <v>1183</v>
      </c>
      <c r="AL143" s="11">
        <f t="shared" si="148"/>
        <v>1892</v>
      </c>
      <c r="AM143" s="11">
        <f t="shared" si="148"/>
        <v>2015</v>
      </c>
      <c r="AN143" s="11">
        <f t="shared" si="148"/>
        <v>1472</v>
      </c>
      <c r="AO143" s="11">
        <f t="shared" si="148"/>
        <v>212</v>
      </c>
      <c r="AP143" s="11">
        <f t="shared" si="148"/>
        <v>980</v>
      </c>
      <c r="AQ143" s="11">
        <f t="shared" si="148"/>
        <v>839</v>
      </c>
      <c r="AR143" s="11">
        <f t="shared" si="148"/>
        <v>1034</v>
      </c>
      <c r="AS143" s="11">
        <f t="shared" si="148"/>
        <v>345</v>
      </c>
      <c r="AT143" s="11">
        <f t="shared" si="148"/>
        <v>896</v>
      </c>
      <c r="AU143" s="11">
        <f t="shared" si="148"/>
        <v>1283</v>
      </c>
      <c r="AV143" s="11">
        <f t="shared" si="148"/>
        <v>1808</v>
      </c>
      <c r="AW143" s="11">
        <f t="shared" si="148"/>
        <v>1293</v>
      </c>
      <c r="AX143" s="11">
        <f t="shared" si="148"/>
        <v>1650</v>
      </c>
      <c r="AY143" s="11">
        <f t="shared" si="148"/>
        <v>271</v>
      </c>
      <c r="AZ143" s="11">
        <f t="shared" si="148"/>
        <v>1117</v>
      </c>
      <c r="BA143" s="11">
        <f t="shared" si="148"/>
        <v>1687</v>
      </c>
      <c r="BB143" s="11">
        <f t="shared" si="148"/>
        <v>983</v>
      </c>
      <c r="BC143" s="11">
        <f t="shared" si="148"/>
        <v>895</v>
      </c>
      <c r="BD143" s="11">
        <f t="shared" si="148"/>
        <v>1715</v>
      </c>
      <c r="BE143" s="11">
        <f t="shared" si="148"/>
        <v>446</v>
      </c>
      <c r="BF143" s="11">
        <f t="shared" si="148"/>
        <v>1287</v>
      </c>
      <c r="BG143" s="11">
        <f t="shared" si="148"/>
        <v>744</v>
      </c>
      <c r="BH143" s="11">
        <f t="shared" si="148"/>
        <v>843</v>
      </c>
    </row>
    <row r="144" spans="1:60" ht="13.5" customHeight="1">
      <c r="A144" s="38">
        <v>45053</v>
      </c>
      <c r="B144" s="39" t="s">
        <v>68</v>
      </c>
      <c r="C144" s="40"/>
      <c r="D144" s="41" t="s">
        <v>21</v>
      </c>
      <c r="E144" s="42">
        <f t="shared" si="0"/>
        <v>1892</v>
      </c>
      <c r="F144" s="43">
        <v>2</v>
      </c>
      <c r="G144" s="43">
        <v>20</v>
      </c>
      <c r="H144" s="44">
        <f t="shared" si="1"/>
        <v>26</v>
      </c>
      <c r="I144" s="40"/>
      <c r="J144" s="45" t="s">
        <v>37</v>
      </c>
      <c r="K144" s="42">
        <f t="shared" si="2"/>
        <v>983</v>
      </c>
      <c r="L144" s="52">
        <v>0</v>
      </c>
      <c r="M144" s="52">
        <v>12</v>
      </c>
      <c r="N144" s="53">
        <f t="shared" si="56"/>
        <v>12</v>
      </c>
      <c r="O144" s="40"/>
      <c r="P144" s="39" t="s">
        <v>67</v>
      </c>
      <c r="Q144" s="40"/>
      <c r="R144">
        <f>MIN(Rules!$E$2,(MAX(H144/N144,N144/H144)))</f>
        <v>2</v>
      </c>
      <c r="S144">
        <f>VLOOKUP(B144,Rules!A:B,2,FALSE)</f>
        <v>70</v>
      </c>
      <c r="T144" s="40"/>
      <c r="U144" s="47">
        <f>1/(10^(-1*(E144+(IF(P144="Y",Rules!$I$2,0))-K144)/Rules!$E$12)+1)</f>
        <v>0.98502226823306704</v>
      </c>
      <c r="V144">
        <f t="shared" si="4"/>
        <v>2</v>
      </c>
      <c r="W144">
        <f t="shared" si="5"/>
        <v>-2</v>
      </c>
      <c r="Z144" s="48"/>
      <c r="AA144" s="11">
        <f t="shared" ref="AA144:BH144" si="149">IF($D144=AA$1,$E144+$V144,(IF($J144=AA$1,$K144+$W144,AA143)))</f>
        <v>939</v>
      </c>
      <c r="AB144" s="11">
        <f t="shared" si="149"/>
        <v>1728</v>
      </c>
      <c r="AC144" s="11">
        <f t="shared" si="149"/>
        <v>669</v>
      </c>
      <c r="AD144" s="11">
        <f t="shared" si="149"/>
        <v>1389</v>
      </c>
      <c r="AE144" s="11">
        <f t="shared" si="149"/>
        <v>1358</v>
      </c>
      <c r="AF144" s="11">
        <f t="shared" si="149"/>
        <v>1409</v>
      </c>
      <c r="AG144" s="11">
        <f t="shared" si="149"/>
        <v>1813</v>
      </c>
      <c r="AH144" s="11">
        <f t="shared" si="149"/>
        <v>1485</v>
      </c>
      <c r="AI144" s="11">
        <f t="shared" si="149"/>
        <v>1296</v>
      </c>
      <c r="AJ144" s="11">
        <f t="shared" si="149"/>
        <v>1944</v>
      </c>
      <c r="AK144" s="11">
        <f t="shared" si="149"/>
        <v>1183</v>
      </c>
      <c r="AL144" s="11">
        <f t="shared" si="149"/>
        <v>1894</v>
      </c>
      <c r="AM144" s="11">
        <f t="shared" si="149"/>
        <v>2015</v>
      </c>
      <c r="AN144" s="11">
        <f t="shared" si="149"/>
        <v>1472</v>
      </c>
      <c r="AO144" s="11">
        <f t="shared" si="149"/>
        <v>212</v>
      </c>
      <c r="AP144" s="11">
        <f t="shared" si="149"/>
        <v>980</v>
      </c>
      <c r="AQ144" s="11">
        <f t="shared" si="149"/>
        <v>839</v>
      </c>
      <c r="AR144" s="11">
        <f t="shared" si="149"/>
        <v>1034</v>
      </c>
      <c r="AS144" s="11">
        <f t="shared" si="149"/>
        <v>345</v>
      </c>
      <c r="AT144" s="11">
        <f t="shared" si="149"/>
        <v>896</v>
      </c>
      <c r="AU144" s="11">
        <f t="shared" si="149"/>
        <v>1283</v>
      </c>
      <c r="AV144" s="11">
        <f t="shared" si="149"/>
        <v>1808</v>
      </c>
      <c r="AW144" s="11">
        <f t="shared" si="149"/>
        <v>1293</v>
      </c>
      <c r="AX144" s="11">
        <f t="shared" si="149"/>
        <v>1650</v>
      </c>
      <c r="AY144" s="11">
        <f t="shared" si="149"/>
        <v>271</v>
      </c>
      <c r="AZ144" s="11">
        <f t="shared" si="149"/>
        <v>1117</v>
      </c>
      <c r="BA144" s="11">
        <f t="shared" si="149"/>
        <v>1687</v>
      </c>
      <c r="BB144" s="11">
        <f t="shared" si="149"/>
        <v>981</v>
      </c>
      <c r="BC144" s="11">
        <f t="shared" si="149"/>
        <v>895</v>
      </c>
      <c r="BD144" s="11">
        <f t="shared" si="149"/>
        <v>1715</v>
      </c>
      <c r="BE144" s="11">
        <f t="shared" si="149"/>
        <v>446</v>
      </c>
      <c r="BF144" s="11">
        <f t="shared" si="149"/>
        <v>1287</v>
      </c>
      <c r="BG144" s="11">
        <f t="shared" si="149"/>
        <v>744</v>
      </c>
      <c r="BH144" s="11">
        <f t="shared" si="149"/>
        <v>843</v>
      </c>
    </row>
    <row r="145" spans="1:60" ht="13.5" customHeight="1">
      <c r="A145" s="38">
        <v>45053</v>
      </c>
      <c r="B145" s="39" t="s">
        <v>68</v>
      </c>
      <c r="C145" s="40"/>
      <c r="D145" s="41" t="s">
        <v>16</v>
      </c>
      <c r="E145" s="42">
        <f t="shared" si="0"/>
        <v>2015</v>
      </c>
      <c r="F145" s="43">
        <v>5</v>
      </c>
      <c r="G145" s="43">
        <v>14</v>
      </c>
      <c r="H145" s="44">
        <f t="shared" si="1"/>
        <v>29</v>
      </c>
      <c r="I145" s="40"/>
      <c r="J145" s="45" t="s">
        <v>33</v>
      </c>
      <c r="K145" s="42">
        <f t="shared" si="2"/>
        <v>1358</v>
      </c>
      <c r="L145" s="52">
        <v>0</v>
      </c>
      <c r="M145" s="52">
        <v>15</v>
      </c>
      <c r="N145" s="53">
        <f t="shared" si="56"/>
        <v>15</v>
      </c>
      <c r="O145" s="40"/>
      <c r="P145" s="39" t="s">
        <v>67</v>
      </c>
      <c r="Q145" s="40"/>
      <c r="R145">
        <f>MIN(Rules!$E$2,(MAX(H145/N145,N145/H145)))</f>
        <v>1.9333333333333333</v>
      </c>
      <c r="S145">
        <f>VLOOKUP(B145,Rules!A:B,2,FALSE)</f>
        <v>70</v>
      </c>
      <c r="T145" s="40"/>
      <c r="U145" s="47">
        <f>1/(10^(-1*(E145+(IF(P145="Y",Rules!$I$2,0))-K145)/Rules!$E$12)+1)</f>
        <v>0.95371720099503066</v>
      </c>
      <c r="V145">
        <f t="shared" si="4"/>
        <v>6</v>
      </c>
      <c r="W145">
        <f t="shared" si="5"/>
        <v>-6</v>
      </c>
      <c r="Z145" s="48"/>
      <c r="AA145" s="11">
        <f t="shared" ref="AA145:BH145" si="150">IF($D145=AA$1,$E145+$V145,(IF($J145=AA$1,$K145+$W145,AA144)))</f>
        <v>939</v>
      </c>
      <c r="AB145" s="11">
        <f t="shared" si="150"/>
        <v>1728</v>
      </c>
      <c r="AC145" s="11">
        <f t="shared" si="150"/>
        <v>669</v>
      </c>
      <c r="AD145" s="11">
        <f t="shared" si="150"/>
        <v>1389</v>
      </c>
      <c r="AE145" s="11">
        <f t="shared" si="150"/>
        <v>1352</v>
      </c>
      <c r="AF145" s="11">
        <f t="shared" si="150"/>
        <v>1409</v>
      </c>
      <c r="AG145" s="11">
        <f t="shared" si="150"/>
        <v>1813</v>
      </c>
      <c r="AH145" s="11">
        <f t="shared" si="150"/>
        <v>1485</v>
      </c>
      <c r="AI145" s="11">
        <f t="shared" si="150"/>
        <v>1296</v>
      </c>
      <c r="AJ145" s="11">
        <f t="shared" si="150"/>
        <v>1944</v>
      </c>
      <c r="AK145" s="11">
        <f t="shared" si="150"/>
        <v>1183</v>
      </c>
      <c r="AL145" s="11">
        <f t="shared" si="150"/>
        <v>1894</v>
      </c>
      <c r="AM145" s="11">
        <f t="shared" si="150"/>
        <v>2021</v>
      </c>
      <c r="AN145" s="11">
        <f t="shared" si="150"/>
        <v>1472</v>
      </c>
      <c r="AO145" s="11">
        <f t="shared" si="150"/>
        <v>212</v>
      </c>
      <c r="AP145" s="11">
        <f t="shared" si="150"/>
        <v>980</v>
      </c>
      <c r="AQ145" s="11">
        <f t="shared" si="150"/>
        <v>839</v>
      </c>
      <c r="AR145" s="11">
        <f t="shared" si="150"/>
        <v>1034</v>
      </c>
      <c r="AS145" s="11">
        <f t="shared" si="150"/>
        <v>345</v>
      </c>
      <c r="AT145" s="11">
        <f t="shared" si="150"/>
        <v>896</v>
      </c>
      <c r="AU145" s="11">
        <f t="shared" si="150"/>
        <v>1283</v>
      </c>
      <c r="AV145" s="11">
        <f t="shared" si="150"/>
        <v>1808</v>
      </c>
      <c r="AW145" s="11">
        <f t="shared" si="150"/>
        <v>1293</v>
      </c>
      <c r="AX145" s="11">
        <f t="shared" si="150"/>
        <v>1650</v>
      </c>
      <c r="AY145" s="11">
        <f t="shared" si="150"/>
        <v>271</v>
      </c>
      <c r="AZ145" s="11">
        <f t="shared" si="150"/>
        <v>1117</v>
      </c>
      <c r="BA145" s="11">
        <f t="shared" si="150"/>
        <v>1687</v>
      </c>
      <c r="BB145" s="11">
        <f t="shared" si="150"/>
        <v>981</v>
      </c>
      <c r="BC145" s="11">
        <f t="shared" si="150"/>
        <v>895</v>
      </c>
      <c r="BD145" s="11">
        <f t="shared" si="150"/>
        <v>1715</v>
      </c>
      <c r="BE145" s="11">
        <f t="shared" si="150"/>
        <v>446</v>
      </c>
      <c r="BF145" s="11">
        <f t="shared" si="150"/>
        <v>1287</v>
      </c>
      <c r="BG145" s="11">
        <f t="shared" si="150"/>
        <v>744</v>
      </c>
      <c r="BH145" s="11">
        <f t="shared" si="150"/>
        <v>843</v>
      </c>
    </row>
    <row r="146" spans="1:60" ht="13.5" customHeight="1">
      <c r="A146" s="38">
        <v>45059</v>
      </c>
      <c r="B146" s="39" t="s">
        <v>69</v>
      </c>
      <c r="C146" s="40"/>
      <c r="D146" s="41" t="s">
        <v>27</v>
      </c>
      <c r="E146" s="42">
        <f t="shared" si="0"/>
        <v>1293</v>
      </c>
      <c r="F146" s="43">
        <v>1</v>
      </c>
      <c r="G146" s="43">
        <v>19</v>
      </c>
      <c r="H146" s="44">
        <f t="shared" si="1"/>
        <v>22</v>
      </c>
      <c r="I146" s="40"/>
      <c r="J146" s="45" t="s">
        <v>40</v>
      </c>
      <c r="K146" s="42">
        <f t="shared" si="2"/>
        <v>895</v>
      </c>
      <c r="L146" s="52">
        <v>0</v>
      </c>
      <c r="M146" s="52">
        <v>11</v>
      </c>
      <c r="N146" s="53">
        <f t="shared" si="56"/>
        <v>11</v>
      </c>
      <c r="O146" s="40"/>
      <c r="P146" s="39" t="s">
        <v>66</v>
      </c>
      <c r="Q146" s="40"/>
      <c r="R146">
        <f>MIN(Rules!$E$2,(MAX(H146/N146,N146/H146)))</f>
        <v>2</v>
      </c>
      <c r="S146">
        <f>VLOOKUP(B146,Rules!A:B,2,FALSE)</f>
        <v>80</v>
      </c>
      <c r="T146" s="40"/>
      <c r="U146" s="47">
        <f>1/(10^(-1*(E146+(IF(P146="Y",Rules!$I$2,0))-K146)/Rules!$E$12)+1)</f>
        <v>0.92578208138743101</v>
      </c>
      <c r="V146">
        <f t="shared" si="4"/>
        <v>12</v>
      </c>
      <c r="W146">
        <f t="shared" si="5"/>
        <v>-12</v>
      </c>
      <c r="Z146" s="48"/>
      <c r="AA146" s="11">
        <f t="shared" ref="AA146:BH146" si="151">IF($D146=AA$1,$E146+$V146,(IF($J146=AA$1,$K146+$W146,AA145)))</f>
        <v>939</v>
      </c>
      <c r="AB146" s="11">
        <f t="shared" si="151"/>
        <v>1728</v>
      </c>
      <c r="AC146" s="11">
        <f t="shared" si="151"/>
        <v>669</v>
      </c>
      <c r="AD146" s="11">
        <f t="shared" si="151"/>
        <v>1389</v>
      </c>
      <c r="AE146" s="11">
        <f t="shared" si="151"/>
        <v>1352</v>
      </c>
      <c r="AF146" s="11">
        <f t="shared" si="151"/>
        <v>1409</v>
      </c>
      <c r="AG146" s="11">
        <f t="shared" si="151"/>
        <v>1813</v>
      </c>
      <c r="AH146" s="11">
        <f t="shared" si="151"/>
        <v>1485</v>
      </c>
      <c r="AI146" s="11">
        <f t="shared" si="151"/>
        <v>1296</v>
      </c>
      <c r="AJ146" s="11">
        <f t="shared" si="151"/>
        <v>1944</v>
      </c>
      <c r="AK146" s="11">
        <f t="shared" si="151"/>
        <v>1183</v>
      </c>
      <c r="AL146" s="11">
        <f t="shared" si="151"/>
        <v>1894</v>
      </c>
      <c r="AM146" s="11">
        <f t="shared" si="151"/>
        <v>2021</v>
      </c>
      <c r="AN146" s="11">
        <f t="shared" si="151"/>
        <v>1472</v>
      </c>
      <c r="AO146" s="11">
        <f t="shared" si="151"/>
        <v>212</v>
      </c>
      <c r="AP146" s="11">
        <f t="shared" si="151"/>
        <v>980</v>
      </c>
      <c r="AQ146" s="11">
        <f t="shared" si="151"/>
        <v>839</v>
      </c>
      <c r="AR146" s="11">
        <f t="shared" si="151"/>
        <v>1034</v>
      </c>
      <c r="AS146" s="11">
        <f t="shared" si="151"/>
        <v>345</v>
      </c>
      <c r="AT146" s="11">
        <f t="shared" si="151"/>
        <v>896</v>
      </c>
      <c r="AU146" s="11">
        <f t="shared" si="151"/>
        <v>1283</v>
      </c>
      <c r="AV146" s="11">
        <f t="shared" si="151"/>
        <v>1808</v>
      </c>
      <c r="AW146" s="11">
        <f t="shared" si="151"/>
        <v>1305</v>
      </c>
      <c r="AX146" s="11">
        <f t="shared" si="151"/>
        <v>1650</v>
      </c>
      <c r="AY146" s="11">
        <f t="shared" si="151"/>
        <v>271</v>
      </c>
      <c r="AZ146" s="11">
        <f t="shared" si="151"/>
        <v>1117</v>
      </c>
      <c r="BA146" s="11">
        <f t="shared" si="151"/>
        <v>1687</v>
      </c>
      <c r="BB146" s="11">
        <f t="shared" si="151"/>
        <v>981</v>
      </c>
      <c r="BC146" s="11">
        <f t="shared" si="151"/>
        <v>883</v>
      </c>
      <c r="BD146" s="11">
        <f t="shared" si="151"/>
        <v>1715</v>
      </c>
      <c r="BE146" s="11">
        <f t="shared" si="151"/>
        <v>446</v>
      </c>
      <c r="BF146" s="11">
        <f t="shared" si="151"/>
        <v>1287</v>
      </c>
      <c r="BG146" s="11">
        <f t="shared" si="151"/>
        <v>744</v>
      </c>
      <c r="BH146" s="11">
        <f t="shared" si="151"/>
        <v>843</v>
      </c>
    </row>
    <row r="147" spans="1:60" ht="13.5" customHeight="1">
      <c r="A147" s="38">
        <v>45059</v>
      </c>
      <c r="B147" s="39" t="s">
        <v>69</v>
      </c>
      <c r="C147" s="40"/>
      <c r="D147" s="41" t="s">
        <v>29</v>
      </c>
      <c r="E147" s="42">
        <f t="shared" si="0"/>
        <v>1389</v>
      </c>
      <c r="F147" s="43">
        <v>2</v>
      </c>
      <c r="G147" s="43">
        <v>20</v>
      </c>
      <c r="H147" s="44">
        <f t="shared" si="1"/>
        <v>26</v>
      </c>
      <c r="I147" s="40"/>
      <c r="J147" s="45" t="s">
        <v>36</v>
      </c>
      <c r="K147" s="42">
        <f t="shared" si="2"/>
        <v>980</v>
      </c>
      <c r="L147" s="52">
        <v>1</v>
      </c>
      <c r="M147" s="52">
        <v>14</v>
      </c>
      <c r="N147" s="53">
        <f t="shared" si="56"/>
        <v>17</v>
      </c>
      <c r="O147" s="40"/>
      <c r="P147" s="39" t="s">
        <v>66</v>
      </c>
      <c r="Q147" s="40"/>
      <c r="R147">
        <f>MIN(Rules!$E$2,(MAX(H147/N147,N147/H147)))</f>
        <v>1.5294117647058822</v>
      </c>
      <c r="S147">
        <f>VLOOKUP(B147,Rules!A:B,2,FALSE)</f>
        <v>80</v>
      </c>
      <c r="T147" s="40"/>
      <c r="U147" s="47">
        <f>1/(10^(-1*(E147+(IF(P147="Y",Rules!$I$2,0))-K147)/Rules!$E$12)+1)</f>
        <v>0.92918849514898594</v>
      </c>
      <c r="V147">
        <f t="shared" si="4"/>
        <v>9</v>
      </c>
      <c r="W147">
        <f t="shared" si="5"/>
        <v>-9</v>
      </c>
      <c r="Z147" s="48"/>
      <c r="AA147" s="11">
        <f t="shared" ref="AA147:BH147" si="152">IF($D147=AA$1,$E147+$V147,(IF($J147=AA$1,$K147+$W147,AA146)))</f>
        <v>939</v>
      </c>
      <c r="AB147" s="11">
        <f t="shared" si="152"/>
        <v>1728</v>
      </c>
      <c r="AC147" s="11">
        <f t="shared" si="152"/>
        <v>669</v>
      </c>
      <c r="AD147" s="11">
        <f t="shared" si="152"/>
        <v>1398</v>
      </c>
      <c r="AE147" s="11">
        <f t="shared" si="152"/>
        <v>1352</v>
      </c>
      <c r="AF147" s="11">
        <f t="shared" si="152"/>
        <v>1409</v>
      </c>
      <c r="AG147" s="11">
        <f t="shared" si="152"/>
        <v>1813</v>
      </c>
      <c r="AH147" s="11">
        <f t="shared" si="152"/>
        <v>1485</v>
      </c>
      <c r="AI147" s="11">
        <f t="shared" si="152"/>
        <v>1296</v>
      </c>
      <c r="AJ147" s="11">
        <f t="shared" si="152"/>
        <v>1944</v>
      </c>
      <c r="AK147" s="11">
        <f t="shared" si="152"/>
        <v>1183</v>
      </c>
      <c r="AL147" s="11">
        <f t="shared" si="152"/>
        <v>1894</v>
      </c>
      <c r="AM147" s="11">
        <f t="shared" si="152"/>
        <v>2021</v>
      </c>
      <c r="AN147" s="11">
        <f t="shared" si="152"/>
        <v>1472</v>
      </c>
      <c r="AO147" s="11">
        <f t="shared" si="152"/>
        <v>212</v>
      </c>
      <c r="AP147" s="11">
        <f t="shared" si="152"/>
        <v>971</v>
      </c>
      <c r="AQ147" s="11">
        <f t="shared" si="152"/>
        <v>839</v>
      </c>
      <c r="AR147" s="11">
        <f t="shared" si="152"/>
        <v>1034</v>
      </c>
      <c r="AS147" s="11">
        <f t="shared" si="152"/>
        <v>345</v>
      </c>
      <c r="AT147" s="11">
        <f t="shared" si="152"/>
        <v>896</v>
      </c>
      <c r="AU147" s="11">
        <f t="shared" si="152"/>
        <v>1283</v>
      </c>
      <c r="AV147" s="11">
        <f t="shared" si="152"/>
        <v>1808</v>
      </c>
      <c r="AW147" s="11">
        <f t="shared" si="152"/>
        <v>1305</v>
      </c>
      <c r="AX147" s="11">
        <f t="shared" si="152"/>
        <v>1650</v>
      </c>
      <c r="AY147" s="11">
        <f t="shared" si="152"/>
        <v>271</v>
      </c>
      <c r="AZ147" s="11">
        <f t="shared" si="152"/>
        <v>1117</v>
      </c>
      <c r="BA147" s="11">
        <f t="shared" si="152"/>
        <v>1687</v>
      </c>
      <c r="BB147" s="11">
        <f t="shared" si="152"/>
        <v>981</v>
      </c>
      <c r="BC147" s="11">
        <f t="shared" si="152"/>
        <v>883</v>
      </c>
      <c r="BD147" s="11">
        <f t="shared" si="152"/>
        <v>1715</v>
      </c>
      <c r="BE147" s="11">
        <f t="shared" si="152"/>
        <v>446</v>
      </c>
      <c r="BF147" s="11">
        <f t="shared" si="152"/>
        <v>1287</v>
      </c>
      <c r="BG147" s="11">
        <f t="shared" si="152"/>
        <v>744</v>
      </c>
      <c r="BH147" s="11">
        <f t="shared" si="152"/>
        <v>843</v>
      </c>
    </row>
    <row r="148" spans="1:60" ht="13.5" customHeight="1">
      <c r="A148" s="38">
        <v>45059</v>
      </c>
      <c r="B148" s="39" t="s">
        <v>69</v>
      </c>
      <c r="C148" s="40"/>
      <c r="D148" s="41" t="s">
        <v>39</v>
      </c>
      <c r="E148" s="42">
        <f t="shared" si="0"/>
        <v>1034</v>
      </c>
      <c r="F148" s="43">
        <v>2</v>
      </c>
      <c r="G148" s="43">
        <v>16</v>
      </c>
      <c r="H148" s="44">
        <f t="shared" si="1"/>
        <v>22</v>
      </c>
      <c r="I148" s="40"/>
      <c r="J148" s="45" t="s">
        <v>43</v>
      </c>
      <c r="K148" s="42">
        <f t="shared" si="2"/>
        <v>896</v>
      </c>
      <c r="L148" s="52">
        <v>1</v>
      </c>
      <c r="M148" s="52">
        <v>16</v>
      </c>
      <c r="N148" s="53">
        <f t="shared" si="56"/>
        <v>19</v>
      </c>
      <c r="O148" s="40"/>
      <c r="P148" s="39" t="s">
        <v>66</v>
      </c>
      <c r="Q148" s="40"/>
      <c r="R148">
        <f>MIN(Rules!$E$2,(MAX(H148/N148,N148/H148)))</f>
        <v>1.1578947368421053</v>
      </c>
      <c r="S148">
        <f>VLOOKUP(B148,Rules!A:B,2,FALSE)</f>
        <v>80</v>
      </c>
      <c r="T148" s="40"/>
      <c r="U148" s="47">
        <f>1/(10^(-1*(E148+(IF(P148="Y",Rules!$I$2,0))-K148)/Rules!$E$12)+1)</f>
        <v>0.79022613158705823</v>
      </c>
      <c r="V148">
        <f t="shared" si="4"/>
        <v>19</v>
      </c>
      <c r="W148">
        <f t="shared" si="5"/>
        <v>-19</v>
      </c>
      <c r="Z148" s="48"/>
      <c r="AA148" s="11">
        <f t="shared" ref="AA148:BH148" si="153">IF($D148=AA$1,$E148+$V148,(IF($J148=AA$1,$K148+$W148,AA147)))</f>
        <v>939</v>
      </c>
      <c r="AB148" s="11">
        <f t="shared" si="153"/>
        <v>1728</v>
      </c>
      <c r="AC148" s="11">
        <f t="shared" si="153"/>
        <v>669</v>
      </c>
      <c r="AD148" s="11">
        <f t="shared" si="153"/>
        <v>1398</v>
      </c>
      <c r="AE148" s="11">
        <f t="shared" si="153"/>
        <v>1352</v>
      </c>
      <c r="AF148" s="11">
        <f t="shared" si="153"/>
        <v>1409</v>
      </c>
      <c r="AG148" s="11">
        <f t="shared" si="153"/>
        <v>1813</v>
      </c>
      <c r="AH148" s="11">
        <f t="shared" si="153"/>
        <v>1485</v>
      </c>
      <c r="AI148" s="11">
        <f t="shared" si="153"/>
        <v>1296</v>
      </c>
      <c r="AJ148" s="11">
        <f t="shared" si="153"/>
        <v>1944</v>
      </c>
      <c r="AK148" s="11">
        <f t="shared" si="153"/>
        <v>1183</v>
      </c>
      <c r="AL148" s="11">
        <f t="shared" si="153"/>
        <v>1894</v>
      </c>
      <c r="AM148" s="11">
        <f t="shared" si="153"/>
        <v>2021</v>
      </c>
      <c r="AN148" s="11">
        <f t="shared" si="153"/>
        <v>1472</v>
      </c>
      <c r="AO148" s="11">
        <f t="shared" si="153"/>
        <v>212</v>
      </c>
      <c r="AP148" s="11">
        <f t="shared" si="153"/>
        <v>971</v>
      </c>
      <c r="AQ148" s="11">
        <f t="shared" si="153"/>
        <v>839</v>
      </c>
      <c r="AR148" s="11">
        <f t="shared" si="153"/>
        <v>1053</v>
      </c>
      <c r="AS148" s="11">
        <f t="shared" si="153"/>
        <v>345</v>
      </c>
      <c r="AT148" s="11">
        <f t="shared" si="153"/>
        <v>877</v>
      </c>
      <c r="AU148" s="11">
        <f t="shared" si="153"/>
        <v>1283</v>
      </c>
      <c r="AV148" s="11">
        <f t="shared" si="153"/>
        <v>1808</v>
      </c>
      <c r="AW148" s="11">
        <f t="shared" si="153"/>
        <v>1305</v>
      </c>
      <c r="AX148" s="11">
        <f t="shared" si="153"/>
        <v>1650</v>
      </c>
      <c r="AY148" s="11">
        <f t="shared" si="153"/>
        <v>271</v>
      </c>
      <c r="AZ148" s="11">
        <f t="shared" si="153"/>
        <v>1117</v>
      </c>
      <c r="BA148" s="11">
        <f t="shared" si="153"/>
        <v>1687</v>
      </c>
      <c r="BB148" s="11">
        <f t="shared" si="153"/>
        <v>981</v>
      </c>
      <c r="BC148" s="11">
        <f t="shared" si="153"/>
        <v>883</v>
      </c>
      <c r="BD148" s="11">
        <f t="shared" si="153"/>
        <v>1715</v>
      </c>
      <c r="BE148" s="11">
        <f t="shared" si="153"/>
        <v>446</v>
      </c>
      <c r="BF148" s="11">
        <f t="shared" si="153"/>
        <v>1287</v>
      </c>
      <c r="BG148" s="11">
        <f t="shared" si="153"/>
        <v>744</v>
      </c>
      <c r="BH148" s="11">
        <f t="shared" si="153"/>
        <v>843</v>
      </c>
    </row>
    <row r="149" spans="1:60" ht="13.5" customHeight="1">
      <c r="A149" s="38">
        <v>45059</v>
      </c>
      <c r="B149" s="39" t="s">
        <v>69</v>
      </c>
      <c r="C149" s="40"/>
      <c r="D149" s="41" t="s">
        <v>30</v>
      </c>
      <c r="E149" s="42">
        <f t="shared" si="0"/>
        <v>1296</v>
      </c>
      <c r="F149" s="43">
        <v>2</v>
      </c>
      <c r="G149" s="43">
        <v>14</v>
      </c>
      <c r="H149" s="44">
        <f t="shared" si="1"/>
        <v>20</v>
      </c>
      <c r="I149" s="40"/>
      <c r="J149" s="45" t="s">
        <v>46</v>
      </c>
      <c r="K149" s="42">
        <f t="shared" si="2"/>
        <v>446</v>
      </c>
      <c r="L149" s="52">
        <v>1</v>
      </c>
      <c r="M149" s="52">
        <v>6</v>
      </c>
      <c r="N149" s="53">
        <f t="shared" si="56"/>
        <v>9</v>
      </c>
      <c r="O149" s="40"/>
      <c r="P149" s="39" t="s">
        <v>66</v>
      </c>
      <c r="Q149" s="40"/>
      <c r="R149">
        <f>MIN(Rules!$E$2,(MAX(H149/N149,N149/H149)))</f>
        <v>2</v>
      </c>
      <c r="S149">
        <f>VLOOKUP(B149,Rules!A:B,2,FALSE)</f>
        <v>80</v>
      </c>
      <c r="T149" s="40"/>
      <c r="U149" s="47">
        <f>1/(10^(-1*(E149+(IF(P149="Y",Rules!$I$2,0))-K149)/Rules!$E$12)+1)</f>
        <v>0.99009900990099009</v>
      </c>
      <c r="V149">
        <f t="shared" si="4"/>
        <v>2</v>
      </c>
      <c r="W149">
        <f t="shared" si="5"/>
        <v>-2</v>
      </c>
      <c r="Z149" s="48"/>
      <c r="AA149" s="11">
        <f t="shared" ref="AA149:BH149" si="154">IF($D149=AA$1,$E149+$V149,(IF($J149=AA$1,$K149+$W149,AA148)))</f>
        <v>939</v>
      </c>
      <c r="AB149" s="11">
        <f t="shared" si="154"/>
        <v>1728</v>
      </c>
      <c r="AC149" s="11">
        <f t="shared" si="154"/>
        <v>669</v>
      </c>
      <c r="AD149" s="11">
        <f t="shared" si="154"/>
        <v>1398</v>
      </c>
      <c r="AE149" s="11">
        <f t="shared" si="154"/>
        <v>1352</v>
      </c>
      <c r="AF149" s="11">
        <f t="shared" si="154"/>
        <v>1409</v>
      </c>
      <c r="AG149" s="11">
        <f t="shared" si="154"/>
        <v>1813</v>
      </c>
      <c r="AH149" s="11">
        <f t="shared" si="154"/>
        <v>1485</v>
      </c>
      <c r="AI149" s="11">
        <f t="shared" si="154"/>
        <v>1298</v>
      </c>
      <c r="AJ149" s="11">
        <f t="shared" si="154"/>
        <v>1944</v>
      </c>
      <c r="AK149" s="11">
        <f t="shared" si="154"/>
        <v>1183</v>
      </c>
      <c r="AL149" s="11">
        <f t="shared" si="154"/>
        <v>1894</v>
      </c>
      <c r="AM149" s="11">
        <f t="shared" si="154"/>
        <v>2021</v>
      </c>
      <c r="AN149" s="11">
        <f t="shared" si="154"/>
        <v>1472</v>
      </c>
      <c r="AO149" s="11">
        <f t="shared" si="154"/>
        <v>212</v>
      </c>
      <c r="AP149" s="11">
        <f t="shared" si="154"/>
        <v>971</v>
      </c>
      <c r="AQ149" s="11">
        <f t="shared" si="154"/>
        <v>839</v>
      </c>
      <c r="AR149" s="11">
        <f t="shared" si="154"/>
        <v>1053</v>
      </c>
      <c r="AS149" s="11">
        <f t="shared" si="154"/>
        <v>345</v>
      </c>
      <c r="AT149" s="11">
        <f t="shared" si="154"/>
        <v>877</v>
      </c>
      <c r="AU149" s="11">
        <f t="shared" si="154"/>
        <v>1283</v>
      </c>
      <c r="AV149" s="11">
        <f t="shared" si="154"/>
        <v>1808</v>
      </c>
      <c r="AW149" s="11">
        <f t="shared" si="154"/>
        <v>1305</v>
      </c>
      <c r="AX149" s="11">
        <f t="shared" si="154"/>
        <v>1650</v>
      </c>
      <c r="AY149" s="11">
        <f t="shared" si="154"/>
        <v>271</v>
      </c>
      <c r="AZ149" s="11">
        <f t="shared" si="154"/>
        <v>1117</v>
      </c>
      <c r="BA149" s="11">
        <f t="shared" si="154"/>
        <v>1687</v>
      </c>
      <c r="BB149" s="11">
        <f t="shared" si="154"/>
        <v>981</v>
      </c>
      <c r="BC149" s="11">
        <f t="shared" si="154"/>
        <v>883</v>
      </c>
      <c r="BD149" s="11">
        <f t="shared" si="154"/>
        <v>1715</v>
      </c>
      <c r="BE149" s="11">
        <f t="shared" si="154"/>
        <v>444</v>
      </c>
      <c r="BF149" s="11">
        <f t="shared" si="154"/>
        <v>1287</v>
      </c>
      <c r="BG149" s="11">
        <f t="shared" si="154"/>
        <v>744</v>
      </c>
      <c r="BH149" s="11">
        <f t="shared" si="154"/>
        <v>843</v>
      </c>
    </row>
    <row r="150" spans="1:60" ht="13.5" customHeight="1">
      <c r="A150" s="38">
        <v>45060</v>
      </c>
      <c r="B150" s="39" t="s">
        <v>68</v>
      </c>
      <c r="C150" s="40"/>
      <c r="D150" s="41" t="s">
        <v>19</v>
      </c>
      <c r="E150" s="42">
        <f t="shared" si="0"/>
        <v>1813</v>
      </c>
      <c r="F150" s="43">
        <v>1</v>
      </c>
      <c r="G150" s="43">
        <v>15</v>
      </c>
      <c r="H150" s="44">
        <f t="shared" si="1"/>
        <v>18</v>
      </c>
      <c r="I150" s="40"/>
      <c r="J150" s="45" t="s">
        <v>20</v>
      </c>
      <c r="K150" s="42">
        <f t="shared" si="2"/>
        <v>1728</v>
      </c>
      <c r="L150" s="52">
        <v>0</v>
      </c>
      <c r="M150" s="52">
        <v>18</v>
      </c>
      <c r="N150" s="53">
        <f t="shared" si="56"/>
        <v>18</v>
      </c>
      <c r="O150" s="40"/>
      <c r="P150" s="39" t="s">
        <v>67</v>
      </c>
      <c r="Q150" s="40"/>
      <c r="R150">
        <f>MIN(Rules!$E$2,(MAX(H150/N150,N150/H150)))</f>
        <v>1</v>
      </c>
      <c r="S150">
        <f>VLOOKUP(B150,Rules!A:B,2,FALSE)</f>
        <v>70</v>
      </c>
      <c r="T150" s="40"/>
      <c r="U150" s="47">
        <f>1/(10^(-1*(E150+(IF(P150="Y",Rules!$I$2,0))-K150)/Rules!$E$12)+1)</f>
        <v>0.59662917330577392</v>
      </c>
      <c r="V150">
        <f t="shared" si="4"/>
        <v>-7</v>
      </c>
      <c r="W150">
        <f t="shared" si="5"/>
        <v>7</v>
      </c>
      <c r="Z150" s="48"/>
      <c r="AA150" s="11">
        <f t="shared" ref="AA150:BH150" si="155">IF($D150=AA$1,$E150+$V150,(IF($J150=AA$1,$K150+$W150,AA149)))</f>
        <v>939</v>
      </c>
      <c r="AB150" s="11">
        <f t="shared" si="155"/>
        <v>1735</v>
      </c>
      <c r="AC150" s="11">
        <f t="shared" si="155"/>
        <v>669</v>
      </c>
      <c r="AD150" s="11">
        <f t="shared" si="155"/>
        <v>1398</v>
      </c>
      <c r="AE150" s="11">
        <f t="shared" si="155"/>
        <v>1352</v>
      </c>
      <c r="AF150" s="11">
        <f t="shared" si="155"/>
        <v>1409</v>
      </c>
      <c r="AG150" s="11">
        <f t="shared" si="155"/>
        <v>1806</v>
      </c>
      <c r="AH150" s="11">
        <f t="shared" si="155"/>
        <v>1485</v>
      </c>
      <c r="AI150" s="11">
        <f t="shared" si="155"/>
        <v>1298</v>
      </c>
      <c r="AJ150" s="11">
        <f t="shared" si="155"/>
        <v>1944</v>
      </c>
      <c r="AK150" s="11">
        <f t="shared" si="155"/>
        <v>1183</v>
      </c>
      <c r="AL150" s="11">
        <f t="shared" si="155"/>
        <v>1894</v>
      </c>
      <c r="AM150" s="11">
        <f t="shared" si="155"/>
        <v>2021</v>
      </c>
      <c r="AN150" s="11">
        <f t="shared" si="155"/>
        <v>1472</v>
      </c>
      <c r="AO150" s="11">
        <f t="shared" si="155"/>
        <v>212</v>
      </c>
      <c r="AP150" s="11">
        <f t="shared" si="155"/>
        <v>971</v>
      </c>
      <c r="AQ150" s="11">
        <f t="shared" si="155"/>
        <v>839</v>
      </c>
      <c r="AR150" s="11">
        <f t="shared" si="155"/>
        <v>1053</v>
      </c>
      <c r="AS150" s="11">
        <f t="shared" si="155"/>
        <v>345</v>
      </c>
      <c r="AT150" s="11">
        <f t="shared" si="155"/>
        <v>877</v>
      </c>
      <c r="AU150" s="11">
        <f t="shared" si="155"/>
        <v>1283</v>
      </c>
      <c r="AV150" s="11">
        <f t="shared" si="155"/>
        <v>1808</v>
      </c>
      <c r="AW150" s="11">
        <f t="shared" si="155"/>
        <v>1305</v>
      </c>
      <c r="AX150" s="11">
        <f t="shared" si="155"/>
        <v>1650</v>
      </c>
      <c r="AY150" s="11">
        <f t="shared" si="155"/>
        <v>271</v>
      </c>
      <c r="AZ150" s="11">
        <f t="shared" si="155"/>
        <v>1117</v>
      </c>
      <c r="BA150" s="11">
        <f t="shared" si="155"/>
        <v>1687</v>
      </c>
      <c r="BB150" s="11">
        <f t="shared" si="155"/>
        <v>981</v>
      </c>
      <c r="BC150" s="11">
        <f t="shared" si="155"/>
        <v>883</v>
      </c>
      <c r="BD150" s="11">
        <f t="shared" si="155"/>
        <v>1715</v>
      </c>
      <c r="BE150" s="11">
        <f t="shared" si="155"/>
        <v>444</v>
      </c>
      <c r="BF150" s="11">
        <f t="shared" si="155"/>
        <v>1287</v>
      </c>
      <c r="BG150" s="11">
        <f t="shared" si="155"/>
        <v>744</v>
      </c>
      <c r="BH150" s="11">
        <f t="shared" si="155"/>
        <v>843</v>
      </c>
    </row>
    <row r="151" spans="1:60" ht="13.5" customHeight="1">
      <c r="A151" s="38">
        <v>45060</v>
      </c>
      <c r="B151" s="39" t="s">
        <v>68</v>
      </c>
      <c r="C151" s="40"/>
      <c r="D151" s="41" t="s">
        <v>17</v>
      </c>
      <c r="E151" s="42">
        <f t="shared" si="0"/>
        <v>1944</v>
      </c>
      <c r="F151" s="43">
        <v>5</v>
      </c>
      <c r="G151" s="43">
        <v>21</v>
      </c>
      <c r="H151" s="44">
        <f t="shared" si="1"/>
        <v>36</v>
      </c>
      <c r="I151" s="40"/>
      <c r="J151" s="45" t="s">
        <v>32</v>
      </c>
      <c r="K151" s="42">
        <f t="shared" si="2"/>
        <v>1283</v>
      </c>
      <c r="L151" s="52">
        <v>0</v>
      </c>
      <c r="M151" s="52">
        <v>15</v>
      </c>
      <c r="N151" s="53">
        <f t="shared" si="56"/>
        <v>15</v>
      </c>
      <c r="O151" s="40"/>
      <c r="P151" s="39" t="s">
        <v>66</v>
      </c>
      <c r="Q151" s="40"/>
      <c r="R151">
        <f>MIN(Rules!$E$2,(MAX(H151/N151,N151/H151)))</f>
        <v>2</v>
      </c>
      <c r="S151">
        <f>VLOOKUP(B151,Rules!A:B,2,FALSE)</f>
        <v>70</v>
      </c>
      <c r="T151" s="40"/>
      <c r="U151" s="47">
        <f>1/(10^(-1*(E151+(IF(P151="Y",Rules!$I$2,0))-K151)/Rules!$E$12)+1)</f>
        <v>0.97667875450218111</v>
      </c>
      <c r="V151">
        <f t="shared" si="4"/>
        <v>3</v>
      </c>
      <c r="W151">
        <f t="shared" si="5"/>
        <v>-3</v>
      </c>
      <c r="Z151" s="48"/>
      <c r="AA151" s="11">
        <f t="shared" ref="AA151:BH151" si="156">IF($D151=AA$1,$E151+$V151,(IF($J151=AA$1,$K151+$W151,AA150)))</f>
        <v>939</v>
      </c>
      <c r="AB151" s="11">
        <f t="shared" si="156"/>
        <v>1735</v>
      </c>
      <c r="AC151" s="11">
        <f t="shared" si="156"/>
        <v>669</v>
      </c>
      <c r="AD151" s="11">
        <f t="shared" si="156"/>
        <v>1398</v>
      </c>
      <c r="AE151" s="11">
        <f t="shared" si="156"/>
        <v>1352</v>
      </c>
      <c r="AF151" s="11">
        <f t="shared" si="156"/>
        <v>1409</v>
      </c>
      <c r="AG151" s="11">
        <f t="shared" si="156"/>
        <v>1806</v>
      </c>
      <c r="AH151" s="11">
        <f t="shared" si="156"/>
        <v>1485</v>
      </c>
      <c r="AI151" s="11">
        <f t="shared" si="156"/>
        <v>1298</v>
      </c>
      <c r="AJ151" s="11">
        <f t="shared" si="156"/>
        <v>1947</v>
      </c>
      <c r="AK151" s="11">
        <f t="shared" si="156"/>
        <v>1183</v>
      </c>
      <c r="AL151" s="11">
        <f t="shared" si="156"/>
        <v>1894</v>
      </c>
      <c r="AM151" s="11">
        <f t="shared" si="156"/>
        <v>2021</v>
      </c>
      <c r="AN151" s="11">
        <f t="shared" si="156"/>
        <v>1472</v>
      </c>
      <c r="AO151" s="11">
        <f t="shared" si="156"/>
        <v>212</v>
      </c>
      <c r="AP151" s="11">
        <f t="shared" si="156"/>
        <v>971</v>
      </c>
      <c r="AQ151" s="11">
        <f t="shared" si="156"/>
        <v>839</v>
      </c>
      <c r="AR151" s="11">
        <f t="shared" si="156"/>
        <v>1053</v>
      </c>
      <c r="AS151" s="11">
        <f t="shared" si="156"/>
        <v>345</v>
      </c>
      <c r="AT151" s="11">
        <f t="shared" si="156"/>
        <v>877</v>
      </c>
      <c r="AU151" s="11">
        <f t="shared" si="156"/>
        <v>1280</v>
      </c>
      <c r="AV151" s="11">
        <f t="shared" si="156"/>
        <v>1808</v>
      </c>
      <c r="AW151" s="11">
        <f t="shared" si="156"/>
        <v>1305</v>
      </c>
      <c r="AX151" s="11">
        <f t="shared" si="156"/>
        <v>1650</v>
      </c>
      <c r="AY151" s="11">
        <f t="shared" si="156"/>
        <v>271</v>
      </c>
      <c r="AZ151" s="11">
        <f t="shared" si="156"/>
        <v>1117</v>
      </c>
      <c r="BA151" s="11">
        <f t="shared" si="156"/>
        <v>1687</v>
      </c>
      <c r="BB151" s="11">
        <f t="shared" si="156"/>
        <v>981</v>
      </c>
      <c r="BC151" s="11">
        <f t="shared" si="156"/>
        <v>883</v>
      </c>
      <c r="BD151" s="11">
        <f t="shared" si="156"/>
        <v>1715</v>
      </c>
      <c r="BE151" s="11">
        <f t="shared" si="156"/>
        <v>444</v>
      </c>
      <c r="BF151" s="11">
        <f t="shared" si="156"/>
        <v>1287</v>
      </c>
      <c r="BG151" s="11">
        <f t="shared" si="156"/>
        <v>744</v>
      </c>
      <c r="BH151" s="11">
        <f t="shared" si="156"/>
        <v>843</v>
      </c>
    </row>
    <row r="152" spans="1:60" ht="13.5" customHeight="1">
      <c r="A152" s="38">
        <v>45060</v>
      </c>
      <c r="B152" s="39" t="s">
        <v>69</v>
      </c>
      <c r="C152" s="40"/>
      <c r="D152" s="41" t="s">
        <v>44</v>
      </c>
      <c r="E152" s="42">
        <f t="shared" si="0"/>
        <v>669</v>
      </c>
      <c r="F152" s="43">
        <v>0</v>
      </c>
      <c r="G152" s="43">
        <v>17</v>
      </c>
      <c r="H152" s="44">
        <f t="shared" si="1"/>
        <v>17</v>
      </c>
      <c r="I152" s="40"/>
      <c r="J152" s="45" t="s">
        <v>41</v>
      </c>
      <c r="K152" s="42">
        <f t="shared" si="2"/>
        <v>843</v>
      </c>
      <c r="L152" s="52">
        <v>1</v>
      </c>
      <c r="M152" s="52">
        <v>13</v>
      </c>
      <c r="N152" s="53">
        <f t="shared" si="56"/>
        <v>16</v>
      </c>
      <c r="O152" s="40"/>
      <c r="P152" s="39" t="s">
        <v>66</v>
      </c>
      <c r="Q152" s="40"/>
      <c r="R152">
        <f>MIN(Rules!$E$2,(MAX(H152/N152,N152/H152)))</f>
        <v>1.0625</v>
      </c>
      <c r="S152">
        <f>VLOOKUP(B152,Rules!A:B,2,FALSE)</f>
        <v>80</v>
      </c>
      <c r="T152" s="40"/>
      <c r="U152" s="47">
        <f>1/(10^(-1*(E152+(IF(P152="Y",Rules!$I$2,0))-K152)/Rules!$E$12)+1)</f>
        <v>0.47239707196412262</v>
      </c>
      <c r="V152">
        <f t="shared" si="4"/>
        <v>45</v>
      </c>
      <c r="W152">
        <f t="shared" si="5"/>
        <v>-45</v>
      </c>
      <c r="Z152" s="48"/>
      <c r="AA152" s="11">
        <f t="shared" ref="AA152:BH152" si="157">IF($D152=AA$1,$E152+$V152,(IF($J152=AA$1,$K152+$W152,AA151)))</f>
        <v>939</v>
      </c>
      <c r="AB152" s="11">
        <f t="shared" si="157"/>
        <v>1735</v>
      </c>
      <c r="AC152" s="11">
        <f t="shared" si="157"/>
        <v>714</v>
      </c>
      <c r="AD152" s="11">
        <f t="shared" si="157"/>
        <v>1398</v>
      </c>
      <c r="AE152" s="11">
        <f t="shared" si="157"/>
        <v>1352</v>
      </c>
      <c r="AF152" s="11">
        <f t="shared" si="157"/>
        <v>1409</v>
      </c>
      <c r="AG152" s="11">
        <f t="shared" si="157"/>
        <v>1806</v>
      </c>
      <c r="AH152" s="11">
        <f t="shared" si="157"/>
        <v>1485</v>
      </c>
      <c r="AI152" s="11">
        <f t="shared" si="157"/>
        <v>1298</v>
      </c>
      <c r="AJ152" s="11">
        <f t="shared" si="157"/>
        <v>1947</v>
      </c>
      <c r="AK152" s="11">
        <f t="shared" si="157"/>
        <v>1183</v>
      </c>
      <c r="AL152" s="11">
        <f t="shared" si="157"/>
        <v>1894</v>
      </c>
      <c r="AM152" s="11">
        <f t="shared" si="157"/>
        <v>2021</v>
      </c>
      <c r="AN152" s="11">
        <f t="shared" si="157"/>
        <v>1472</v>
      </c>
      <c r="AO152" s="11">
        <f t="shared" si="157"/>
        <v>212</v>
      </c>
      <c r="AP152" s="11">
        <f t="shared" si="157"/>
        <v>971</v>
      </c>
      <c r="AQ152" s="11">
        <f t="shared" si="157"/>
        <v>839</v>
      </c>
      <c r="AR152" s="11">
        <f t="shared" si="157"/>
        <v>1053</v>
      </c>
      <c r="AS152" s="11">
        <f t="shared" si="157"/>
        <v>345</v>
      </c>
      <c r="AT152" s="11">
        <f t="shared" si="157"/>
        <v>877</v>
      </c>
      <c r="AU152" s="11">
        <f t="shared" si="157"/>
        <v>1280</v>
      </c>
      <c r="AV152" s="11">
        <f t="shared" si="157"/>
        <v>1808</v>
      </c>
      <c r="AW152" s="11">
        <f t="shared" si="157"/>
        <v>1305</v>
      </c>
      <c r="AX152" s="11">
        <f t="shared" si="157"/>
        <v>1650</v>
      </c>
      <c r="AY152" s="11">
        <f t="shared" si="157"/>
        <v>271</v>
      </c>
      <c r="AZ152" s="11">
        <f t="shared" si="157"/>
        <v>1117</v>
      </c>
      <c r="BA152" s="11">
        <f t="shared" si="157"/>
        <v>1687</v>
      </c>
      <c r="BB152" s="11">
        <f t="shared" si="157"/>
        <v>981</v>
      </c>
      <c r="BC152" s="11">
        <f t="shared" si="157"/>
        <v>883</v>
      </c>
      <c r="BD152" s="11">
        <f t="shared" si="157"/>
        <v>1715</v>
      </c>
      <c r="BE152" s="11">
        <f t="shared" si="157"/>
        <v>444</v>
      </c>
      <c r="BF152" s="11">
        <f t="shared" si="157"/>
        <v>1287</v>
      </c>
      <c r="BG152" s="11">
        <f t="shared" si="157"/>
        <v>744</v>
      </c>
      <c r="BH152" s="11">
        <f t="shared" si="157"/>
        <v>798</v>
      </c>
    </row>
    <row r="153" spans="1:60" ht="13.5" customHeight="1">
      <c r="A153" s="38">
        <v>45060</v>
      </c>
      <c r="B153" s="39" t="s">
        <v>69</v>
      </c>
      <c r="C153" s="40"/>
      <c r="D153" s="41" t="s">
        <v>38</v>
      </c>
      <c r="E153" s="42">
        <f t="shared" si="0"/>
        <v>1117</v>
      </c>
      <c r="F153" s="43">
        <v>2</v>
      </c>
      <c r="G153" s="43">
        <v>14</v>
      </c>
      <c r="H153" s="44">
        <f t="shared" si="1"/>
        <v>20</v>
      </c>
      <c r="I153" s="40"/>
      <c r="J153" s="45" t="s">
        <v>47</v>
      </c>
      <c r="K153" s="42">
        <f t="shared" si="2"/>
        <v>345</v>
      </c>
      <c r="L153" s="52">
        <v>0</v>
      </c>
      <c r="M153" s="52">
        <v>11</v>
      </c>
      <c r="N153" s="53">
        <f t="shared" si="56"/>
        <v>11</v>
      </c>
      <c r="O153" s="40"/>
      <c r="P153" s="39" t="s">
        <v>66</v>
      </c>
      <c r="Q153" s="40"/>
      <c r="R153">
        <f>MIN(Rules!$E$2,(MAX(H153/N153,N153/H153)))</f>
        <v>1.8181818181818181</v>
      </c>
      <c r="S153">
        <f>VLOOKUP(B153,Rules!A:B,2,FALSE)</f>
        <v>80</v>
      </c>
      <c r="T153" s="40"/>
      <c r="U153" s="47">
        <f>1/(10^(-1*(E153+(IF(P153="Y",Rules!$I$2,0))-K153)/Rules!$E$12)+1)</f>
        <v>0.98588034105410627</v>
      </c>
      <c r="V153">
        <f t="shared" si="4"/>
        <v>2</v>
      </c>
      <c r="W153">
        <f t="shared" si="5"/>
        <v>-2</v>
      </c>
      <c r="Z153" s="48"/>
      <c r="AA153" s="11">
        <f t="shared" ref="AA153:BH153" si="158">IF($D153=AA$1,$E153+$V153,(IF($J153=AA$1,$K153+$W153,AA152)))</f>
        <v>939</v>
      </c>
      <c r="AB153" s="11">
        <f t="shared" si="158"/>
        <v>1735</v>
      </c>
      <c r="AC153" s="11">
        <f t="shared" si="158"/>
        <v>714</v>
      </c>
      <c r="AD153" s="11">
        <f t="shared" si="158"/>
        <v>1398</v>
      </c>
      <c r="AE153" s="11">
        <f t="shared" si="158"/>
        <v>1352</v>
      </c>
      <c r="AF153" s="11">
        <f t="shared" si="158"/>
        <v>1409</v>
      </c>
      <c r="AG153" s="11">
        <f t="shared" si="158"/>
        <v>1806</v>
      </c>
      <c r="AH153" s="11">
        <f t="shared" si="158"/>
        <v>1485</v>
      </c>
      <c r="AI153" s="11">
        <f t="shared" si="158"/>
        <v>1298</v>
      </c>
      <c r="AJ153" s="11">
        <f t="shared" si="158"/>
        <v>1947</v>
      </c>
      <c r="AK153" s="11">
        <f t="shared" si="158"/>
        <v>1183</v>
      </c>
      <c r="AL153" s="11">
        <f t="shared" si="158"/>
        <v>1894</v>
      </c>
      <c r="AM153" s="11">
        <f t="shared" si="158"/>
        <v>2021</v>
      </c>
      <c r="AN153" s="11">
        <f t="shared" si="158"/>
        <v>1472</v>
      </c>
      <c r="AO153" s="11">
        <f t="shared" si="158"/>
        <v>212</v>
      </c>
      <c r="AP153" s="11">
        <f t="shared" si="158"/>
        <v>971</v>
      </c>
      <c r="AQ153" s="11">
        <f t="shared" si="158"/>
        <v>839</v>
      </c>
      <c r="AR153" s="11">
        <f t="shared" si="158"/>
        <v>1053</v>
      </c>
      <c r="AS153" s="11">
        <f t="shared" si="158"/>
        <v>343</v>
      </c>
      <c r="AT153" s="11">
        <f t="shared" si="158"/>
        <v>877</v>
      </c>
      <c r="AU153" s="11">
        <f t="shared" si="158"/>
        <v>1280</v>
      </c>
      <c r="AV153" s="11">
        <f t="shared" si="158"/>
        <v>1808</v>
      </c>
      <c r="AW153" s="11">
        <f t="shared" si="158"/>
        <v>1305</v>
      </c>
      <c r="AX153" s="11">
        <f t="shared" si="158"/>
        <v>1650</v>
      </c>
      <c r="AY153" s="11">
        <f t="shared" si="158"/>
        <v>271</v>
      </c>
      <c r="AZ153" s="11">
        <f t="shared" si="158"/>
        <v>1119</v>
      </c>
      <c r="BA153" s="11">
        <f t="shared" si="158"/>
        <v>1687</v>
      </c>
      <c r="BB153" s="11">
        <f t="shared" si="158"/>
        <v>981</v>
      </c>
      <c r="BC153" s="11">
        <f t="shared" si="158"/>
        <v>883</v>
      </c>
      <c r="BD153" s="11">
        <f t="shared" si="158"/>
        <v>1715</v>
      </c>
      <c r="BE153" s="11">
        <f t="shared" si="158"/>
        <v>444</v>
      </c>
      <c r="BF153" s="11">
        <f t="shared" si="158"/>
        <v>1287</v>
      </c>
      <c r="BG153" s="11">
        <f t="shared" si="158"/>
        <v>744</v>
      </c>
      <c r="BH153" s="11">
        <f t="shared" si="158"/>
        <v>798</v>
      </c>
    </row>
    <row r="154" spans="1:60" ht="13.5" customHeight="1">
      <c r="A154" s="38">
        <v>45060</v>
      </c>
      <c r="B154" s="39" t="s">
        <v>69</v>
      </c>
      <c r="C154" s="40"/>
      <c r="D154" s="41" t="s">
        <v>35</v>
      </c>
      <c r="E154" s="42">
        <f t="shared" si="0"/>
        <v>1183</v>
      </c>
      <c r="F154" s="43">
        <v>1</v>
      </c>
      <c r="G154" s="43">
        <v>13</v>
      </c>
      <c r="H154" s="44">
        <f t="shared" si="1"/>
        <v>16</v>
      </c>
      <c r="I154" s="40"/>
      <c r="J154" s="45" t="s">
        <v>42</v>
      </c>
      <c r="K154" s="42">
        <f t="shared" si="2"/>
        <v>744</v>
      </c>
      <c r="L154" s="52">
        <v>1</v>
      </c>
      <c r="M154" s="52">
        <v>13</v>
      </c>
      <c r="N154" s="53">
        <f t="shared" si="56"/>
        <v>16</v>
      </c>
      <c r="O154" s="40"/>
      <c r="P154" s="39" t="s">
        <v>66</v>
      </c>
      <c r="Q154" s="40"/>
      <c r="R154">
        <f>MIN(Rules!$E$2,(MAX(H154/N154,N154/H154)))</f>
        <v>1</v>
      </c>
      <c r="S154">
        <f>VLOOKUP(B154,Rules!A:B,2,FALSE)</f>
        <v>80</v>
      </c>
      <c r="T154" s="40"/>
      <c r="U154" s="47">
        <f>1/(10^(-1*(E154+(IF(P154="Y",Rules!$I$2,0))-K154)/Rules!$E$12)+1)</f>
        <v>0.93775702715079656</v>
      </c>
      <c r="V154">
        <f t="shared" si="4"/>
        <v>-35</v>
      </c>
      <c r="W154">
        <f t="shared" si="5"/>
        <v>35</v>
      </c>
      <c r="Z154" s="48"/>
      <c r="AA154" s="11">
        <f t="shared" ref="AA154:BH154" si="159">IF($D154=AA$1,$E154+$V154,(IF($J154=AA$1,$K154+$W154,AA153)))</f>
        <v>939</v>
      </c>
      <c r="AB154" s="11">
        <f t="shared" si="159"/>
        <v>1735</v>
      </c>
      <c r="AC154" s="11">
        <f t="shared" si="159"/>
        <v>714</v>
      </c>
      <c r="AD154" s="11">
        <f t="shared" si="159"/>
        <v>1398</v>
      </c>
      <c r="AE154" s="11">
        <f t="shared" si="159"/>
        <v>1352</v>
      </c>
      <c r="AF154" s="11">
        <f t="shared" si="159"/>
        <v>1409</v>
      </c>
      <c r="AG154" s="11">
        <f t="shared" si="159"/>
        <v>1806</v>
      </c>
      <c r="AH154" s="11">
        <f t="shared" si="159"/>
        <v>1485</v>
      </c>
      <c r="AI154" s="11">
        <f t="shared" si="159"/>
        <v>1298</v>
      </c>
      <c r="AJ154" s="11">
        <f t="shared" si="159"/>
        <v>1947</v>
      </c>
      <c r="AK154" s="11">
        <f t="shared" si="159"/>
        <v>1148</v>
      </c>
      <c r="AL154" s="11">
        <f t="shared" si="159"/>
        <v>1894</v>
      </c>
      <c r="AM154" s="11">
        <f t="shared" si="159"/>
        <v>2021</v>
      </c>
      <c r="AN154" s="11">
        <f t="shared" si="159"/>
        <v>1472</v>
      </c>
      <c r="AO154" s="11">
        <f t="shared" si="159"/>
        <v>212</v>
      </c>
      <c r="AP154" s="11">
        <f t="shared" si="159"/>
        <v>971</v>
      </c>
      <c r="AQ154" s="11">
        <f t="shared" si="159"/>
        <v>839</v>
      </c>
      <c r="AR154" s="11">
        <f t="shared" si="159"/>
        <v>1053</v>
      </c>
      <c r="AS154" s="11">
        <f t="shared" si="159"/>
        <v>343</v>
      </c>
      <c r="AT154" s="11">
        <f t="shared" si="159"/>
        <v>877</v>
      </c>
      <c r="AU154" s="11">
        <f t="shared" si="159"/>
        <v>1280</v>
      </c>
      <c r="AV154" s="11">
        <f t="shared" si="159"/>
        <v>1808</v>
      </c>
      <c r="AW154" s="11">
        <f t="shared" si="159"/>
        <v>1305</v>
      </c>
      <c r="AX154" s="11">
        <f t="shared" si="159"/>
        <v>1650</v>
      </c>
      <c r="AY154" s="11">
        <f t="shared" si="159"/>
        <v>271</v>
      </c>
      <c r="AZ154" s="11">
        <f t="shared" si="159"/>
        <v>1119</v>
      </c>
      <c r="BA154" s="11">
        <f t="shared" si="159"/>
        <v>1687</v>
      </c>
      <c r="BB154" s="11">
        <f t="shared" si="159"/>
        <v>981</v>
      </c>
      <c r="BC154" s="11">
        <f t="shared" si="159"/>
        <v>883</v>
      </c>
      <c r="BD154" s="11">
        <f t="shared" si="159"/>
        <v>1715</v>
      </c>
      <c r="BE154" s="11">
        <f t="shared" si="159"/>
        <v>444</v>
      </c>
      <c r="BF154" s="11">
        <f t="shared" si="159"/>
        <v>1287</v>
      </c>
      <c r="BG154" s="11">
        <f t="shared" si="159"/>
        <v>779</v>
      </c>
      <c r="BH154" s="11">
        <f t="shared" si="159"/>
        <v>798</v>
      </c>
    </row>
    <row r="155" spans="1:60" ht="13.5" customHeight="1">
      <c r="A155" s="38">
        <v>45060</v>
      </c>
      <c r="B155" s="39" t="s">
        <v>69</v>
      </c>
      <c r="C155" s="40"/>
      <c r="D155" s="41" t="s">
        <v>34</v>
      </c>
      <c r="E155" s="42">
        <f t="shared" si="0"/>
        <v>939</v>
      </c>
      <c r="F155" s="43">
        <v>3</v>
      </c>
      <c r="G155" s="43">
        <v>18</v>
      </c>
      <c r="H155" s="44">
        <f t="shared" si="1"/>
        <v>27</v>
      </c>
      <c r="I155" s="40"/>
      <c r="J155" s="45" t="s">
        <v>45</v>
      </c>
      <c r="K155" s="42">
        <f t="shared" si="2"/>
        <v>839</v>
      </c>
      <c r="L155" s="52">
        <v>2</v>
      </c>
      <c r="M155" s="52">
        <v>12</v>
      </c>
      <c r="N155" s="53">
        <f t="shared" si="56"/>
        <v>18</v>
      </c>
      <c r="O155" s="40"/>
      <c r="P155" s="39" t="s">
        <v>66</v>
      </c>
      <c r="Q155" s="40"/>
      <c r="R155">
        <f>MIN(Rules!$E$2,(MAX(H155/N155,N155/H155)))</f>
        <v>1.5</v>
      </c>
      <c r="S155">
        <f>VLOOKUP(B155,Rules!A:B,2,FALSE)</f>
        <v>80</v>
      </c>
      <c r="T155" s="40"/>
      <c r="U155" s="47">
        <f>1/(10^(-1*(E155+(IF(P155="Y",Rules!$I$2,0))-K155)/Rules!$E$12)+1)</f>
        <v>0.75974692664795784</v>
      </c>
      <c r="V155">
        <f t="shared" si="4"/>
        <v>29</v>
      </c>
      <c r="W155">
        <f t="shared" si="5"/>
        <v>-29</v>
      </c>
      <c r="Z155" s="48"/>
      <c r="AA155" s="11">
        <f t="shared" ref="AA155:BH155" si="160">IF($D155=AA$1,$E155+$V155,(IF($J155=AA$1,$K155+$W155,AA154)))</f>
        <v>968</v>
      </c>
      <c r="AB155" s="11">
        <f t="shared" si="160"/>
        <v>1735</v>
      </c>
      <c r="AC155" s="11">
        <f t="shared" si="160"/>
        <v>714</v>
      </c>
      <c r="AD155" s="11">
        <f t="shared" si="160"/>
        <v>1398</v>
      </c>
      <c r="AE155" s="11">
        <f t="shared" si="160"/>
        <v>1352</v>
      </c>
      <c r="AF155" s="11">
        <f t="shared" si="160"/>
        <v>1409</v>
      </c>
      <c r="AG155" s="11">
        <f t="shared" si="160"/>
        <v>1806</v>
      </c>
      <c r="AH155" s="11">
        <f t="shared" si="160"/>
        <v>1485</v>
      </c>
      <c r="AI155" s="11">
        <f t="shared" si="160"/>
        <v>1298</v>
      </c>
      <c r="AJ155" s="11">
        <f t="shared" si="160"/>
        <v>1947</v>
      </c>
      <c r="AK155" s="11">
        <f t="shared" si="160"/>
        <v>1148</v>
      </c>
      <c r="AL155" s="11">
        <f t="shared" si="160"/>
        <v>1894</v>
      </c>
      <c r="AM155" s="11">
        <f t="shared" si="160"/>
        <v>2021</v>
      </c>
      <c r="AN155" s="11">
        <f t="shared" si="160"/>
        <v>1472</v>
      </c>
      <c r="AO155" s="11">
        <f t="shared" si="160"/>
        <v>212</v>
      </c>
      <c r="AP155" s="11">
        <f t="shared" si="160"/>
        <v>971</v>
      </c>
      <c r="AQ155" s="11">
        <f t="shared" si="160"/>
        <v>810</v>
      </c>
      <c r="AR155" s="11">
        <f t="shared" si="160"/>
        <v>1053</v>
      </c>
      <c r="AS155" s="11">
        <f t="shared" si="160"/>
        <v>343</v>
      </c>
      <c r="AT155" s="11">
        <f t="shared" si="160"/>
        <v>877</v>
      </c>
      <c r="AU155" s="11">
        <f t="shared" si="160"/>
        <v>1280</v>
      </c>
      <c r="AV155" s="11">
        <f t="shared" si="160"/>
        <v>1808</v>
      </c>
      <c r="AW155" s="11">
        <f t="shared" si="160"/>
        <v>1305</v>
      </c>
      <c r="AX155" s="11">
        <f t="shared" si="160"/>
        <v>1650</v>
      </c>
      <c r="AY155" s="11">
        <f t="shared" si="160"/>
        <v>271</v>
      </c>
      <c r="AZ155" s="11">
        <f t="shared" si="160"/>
        <v>1119</v>
      </c>
      <c r="BA155" s="11">
        <f t="shared" si="160"/>
        <v>1687</v>
      </c>
      <c r="BB155" s="11">
        <f t="shared" si="160"/>
        <v>981</v>
      </c>
      <c r="BC155" s="11">
        <f t="shared" si="160"/>
        <v>883</v>
      </c>
      <c r="BD155" s="11">
        <f t="shared" si="160"/>
        <v>1715</v>
      </c>
      <c r="BE155" s="11">
        <f t="shared" si="160"/>
        <v>444</v>
      </c>
      <c r="BF155" s="11">
        <f t="shared" si="160"/>
        <v>1287</v>
      </c>
      <c r="BG155" s="11">
        <f t="shared" si="160"/>
        <v>779</v>
      </c>
      <c r="BH155" s="11">
        <f t="shared" si="160"/>
        <v>798</v>
      </c>
    </row>
    <row r="156" spans="1:60" ht="13.5" customHeight="1">
      <c r="A156" s="38">
        <v>45066</v>
      </c>
      <c r="B156" s="39" t="s">
        <v>70</v>
      </c>
      <c r="C156" s="40"/>
      <c r="D156" s="41" t="s">
        <v>33</v>
      </c>
      <c r="E156" s="42">
        <f t="shared" si="0"/>
        <v>1352</v>
      </c>
      <c r="F156" s="43">
        <v>0</v>
      </c>
      <c r="G156" s="43">
        <v>9</v>
      </c>
      <c r="H156" s="44">
        <f t="shared" si="1"/>
        <v>9</v>
      </c>
      <c r="I156" s="40"/>
      <c r="J156" s="45" t="s">
        <v>25</v>
      </c>
      <c r="K156" s="42">
        <f t="shared" si="2"/>
        <v>1485</v>
      </c>
      <c r="L156" s="52">
        <v>0</v>
      </c>
      <c r="M156" s="52">
        <v>14</v>
      </c>
      <c r="N156" s="53">
        <f t="shared" si="56"/>
        <v>14</v>
      </c>
      <c r="O156" s="40"/>
      <c r="P156" s="39" t="s">
        <v>66</v>
      </c>
      <c r="Q156" s="40"/>
      <c r="R156">
        <f>MIN(Rules!$E$2,(MAX(H156/N156,N156/H156)))</f>
        <v>1.5555555555555556</v>
      </c>
      <c r="S156">
        <f>VLOOKUP(B156,Rules!A:B,2,FALSE)</f>
        <v>80</v>
      </c>
      <c r="T156" s="40"/>
      <c r="U156" s="47">
        <f>1/(10^(-1*(E156+(IF(P156="Y",Rules!$I$2,0))-K156)/Rules!$E$12)+1)</f>
        <v>0.51956198303750101</v>
      </c>
      <c r="V156">
        <f t="shared" si="4"/>
        <v>-65</v>
      </c>
      <c r="W156">
        <f t="shared" si="5"/>
        <v>65</v>
      </c>
      <c r="Z156" s="48"/>
      <c r="AA156" s="11">
        <f t="shared" ref="AA156:BH156" si="161">IF($D156=AA$1,$E156+$V156,(IF($J156=AA$1,$K156+$W156,AA155)))</f>
        <v>968</v>
      </c>
      <c r="AB156" s="11">
        <f t="shared" si="161"/>
        <v>1735</v>
      </c>
      <c r="AC156" s="11">
        <f t="shared" si="161"/>
        <v>714</v>
      </c>
      <c r="AD156" s="11">
        <f t="shared" si="161"/>
        <v>1398</v>
      </c>
      <c r="AE156" s="11">
        <f t="shared" si="161"/>
        <v>1287</v>
      </c>
      <c r="AF156" s="11">
        <f t="shared" si="161"/>
        <v>1409</v>
      </c>
      <c r="AG156" s="11">
        <f t="shared" si="161"/>
        <v>1806</v>
      </c>
      <c r="AH156" s="11">
        <f t="shared" si="161"/>
        <v>1550</v>
      </c>
      <c r="AI156" s="11">
        <f t="shared" si="161"/>
        <v>1298</v>
      </c>
      <c r="AJ156" s="11">
        <f t="shared" si="161"/>
        <v>1947</v>
      </c>
      <c r="AK156" s="11">
        <f t="shared" si="161"/>
        <v>1148</v>
      </c>
      <c r="AL156" s="11">
        <f t="shared" si="161"/>
        <v>1894</v>
      </c>
      <c r="AM156" s="11">
        <f t="shared" si="161"/>
        <v>2021</v>
      </c>
      <c r="AN156" s="11">
        <f t="shared" si="161"/>
        <v>1472</v>
      </c>
      <c r="AO156" s="11">
        <f t="shared" si="161"/>
        <v>212</v>
      </c>
      <c r="AP156" s="11">
        <f t="shared" si="161"/>
        <v>971</v>
      </c>
      <c r="AQ156" s="11">
        <f t="shared" si="161"/>
        <v>810</v>
      </c>
      <c r="AR156" s="11">
        <f t="shared" si="161"/>
        <v>1053</v>
      </c>
      <c r="AS156" s="11">
        <f t="shared" si="161"/>
        <v>343</v>
      </c>
      <c r="AT156" s="11">
        <f t="shared" si="161"/>
        <v>877</v>
      </c>
      <c r="AU156" s="11">
        <f t="shared" si="161"/>
        <v>1280</v>
      </c>
      <c r="AV156" s="11">
        <f t="shared" si="161"/>
        <v>1808</v>
      </c>
      <c r="AW156" s="11">
        <f t="shared" si="161"/>
        <v>1305</v>
      </c>
      <c r="AX156" s="11">
        <f t="shared" si="161"/>
        <v>1650</v>
      </c>
      <c r="AY156" s="11">
        <f t="shared" si="161"/>
        <v>271</v>
      </c>
      <c r="AZ156" s="11">
        <f t="shared" si="161"/>
        <v>1119</v>
      </c>
      <c r="BA156" s="11">
        <f t="shared" si="161"/>
        <v>1687</v>
      </c>
      <c r="BB156" s="11">
        <f t="shared" si="161"/>
        <v>981</v>
      </c>
      <c r="BC156" s="11">
        <f t="shared" si="161"/>
        <v>883</v>
      </c>
      <c r="BD156" s="11">
        <f t="shared" si="161"/>
        <v>1715</v>
      </c>
      <c r="BE156" s="11">
        <f t="shared" si="161"/>
        <v>444</v>
      </c>
      <c r="BF156" s="11">
        <f t="shared" si="161"/>
        <v>1287</v>
      </c>
      <c r="BG156" s="11">
        <f t="shared" si="161"/>
        <v>779</v>
      </c>
      <c r="BH156" s="11">
        <f t="shared" si="161"/>
        <v>798</v>
      </c>
    </row>
    <row r="157" spans="1:60" ht="13.5" customHeight="1">
      <c r="A157" s="38">
        <v>45066</v>
      </c>
      <c r="B157" s="39" t="s">
        <v>70</v>
      </c>
      <c r="C157" s="40"/>
      <c r="D157" s="41" t="s">
        <v>16</v>
      </c>
      <c r="E157" s="42">
        <f t="shared" si="0"/>
        <v>2021</v>
      </c>
      <c r="F157" s="43">
        <v>0</v>
      </c>
      <c r="G157" s="43">
        <v>17</v>
      </c>
      <c r="H157" s="44">
        <f t="shared" si="1"/>
        <v>17</v>
      </c>
      <c r="I157" s="40"/>
      <c r="J157" s="45" t="s">
        <v>18</v>
      </c>
      <c r="K157" s="42">
        <f t="shared" si="2"/>
        <v>1808</v>
      </c>
      <c r="L157" s="52">
        <v>1</v>
      </c>
      <c r="M157" s="52">
        <v>19</v>
      </c>
      <c r="N157" s="53">
        <f t="shared" si="56"/>
        <v>22</v>
      </c>
      <c r="O157" s="40"/>
      <c r="P157" s="39" t="s">
        <v>66</v>
      </c>
      <c r="Q157" s="40"/>
      <c r="R157">
        <f>MIN(Rules!$E$2,(MAX(H157/N157,N157/H157)))</f>
        <v>1.2941176470588236</v>
      </c>
      <c r="S157">
        <f>VLOOKUP(B157,Rules!A:B,2,FALSE)</f>
        <v>80</v>
      </c>
      <c r="T157" s="40"/>
      <c r="U157" s="47">
        <f>1/(10^(-1*(E157+(IF(P157="Y",Rules!$I$2,0))-K157)/Rules!$E$12)+1)</f>
        <v>0.84179925110297782</v>
      </c>
      <c r="V157">
        <f t="shared" si="4"/>
        <v>-87</v>
      </c>
      <c r="W157">
        <f t="shared" si="5"/>
        <v>87</v>
      </c>
      <c r="Z157" s="48"/>
      <c r="AA157" s="11">
        <f t="shared" ref="AA157:BH157" si="162">IF($D157=AA$1,$E157+$V157,(IF($J157=AA$1,$K157+$W157,AA156)))</f>
        <v>968</v>
      </c>
      <c r="AB157" s="11">
        <f t="shared" si="162"/>
        <v>1735</v>
      </c>
      <c r="AC157" s="11">
        <f t="shared" si="162"/>
        <v>714</v>
      </c>
      <c r="AD157" s="11">
        <f t="shared" si="162"/>
        <v>1398</v>
      </c>
      <c r="AE157" s="11">
        <f t="shared" si="162"/>
        <v>1287</v>
      </c>
      <c r="AF157" s="11">
        <f t="shared" si="162"/>
        <v>1409</v>
      </c>
      <c r="AG157" s="11">
        <f t="shared" si="162"/>
        <v>1806</v>
      </c>
      <c r="AH157" s="11">
        <f t="shared" si="162"/>
        <v>1550</v>
      </c>
      <c r="AI157" s="11">
        <f t="shared" si="162"/>
        <v>1298</v>
      </c>
      <c r="AJ157" s="11">
        <f t="shared" si="162"/>
        <v>1947</v>
      </c>
      <c r="AK157" s="11">
        <f t="shared" si="162"/>
        <v>1148</v>
      </c>
      <c r="AL157" s="11">
        <f t="shared" si="162"/>
        <v>1894</v>
      </c>
      <c r="AM157" s="11">
        <f t="shared" si="162"/>
        <v>1934</v>
      </c>
      <c r="AN157" s="11">
        <f t="shared" si="162"/>
        <v>1472</v>
      </c>
      <c r="AO157" s="11">
        <f t="shared" si="162"/>
        <v>212</v>
      </c>
      <c r="AP157" s="11">
        <f t="shared" si="162"/>
        <v>971</v>
      </c>
      <c r="AQ157" s="11">
        <f t="shared" si="162"/>
        <v>810</v>
      </c>
      <c r="AR157" s="11">
        <f t="shared" si="162"/>
        <v>1053</v>
      </c>
      <c r="AS157" s="11">
        <f t="shared" si="162"/>
        <v>343</v>
      </c>
      <c r="AT157" s="11">
        <f t="shared" si="162"/>
        <v>877</v>
      </c>
      <c r="AU157" s="11">
        <f t="shared" si="162"/>
        <v>1280</v>
      </c>
      <c r="AV157" s="11">
        <f t="shared" si="162"/>
        <v>1895</v>
      </c>
      <c r="AW157" s="11">
        <f t="shared" si="162"/>
        <v>1305</v>
      </c>
      <c r="AX157" s="11">
        <f t="shared" si="162"/>
        <v>1650</v>
      </c>
      <c r="AY157" s="11">
        <f t="shared" si="162"/>
        <v>271</v>
      </c>
      <c r="AZ157" s="11">
        <f t="shared" si="162"/>
        <v>1119</v>
      </c>
      <c r="BA157" s="11">
        <f t="shared" si="162"/>
        <v>1687</v>
      </c>
      <c r="BB157" s="11">
        <f t="shared" si="162"/>
        <v>981</v>
      </c>
      <c r="BC157" s="11">
        <f t="shared" si="162"/>
        <v>883</v>
      </c>
      <c r="BD157" s="11">
        <f t="shared" si="162"/>
        <v>1715</v>
      </c>
      <c r="BE157" s="11">
        <f t="shared" si="162"/>
        <v>444</v>
      </c>
      <c r="BF157" s="11">
        <f t="shared" si="162"/>
        <v>1287</v>
      </c>
      <c r="BG157" s="11">
        <f t="shared" si="162"/>
        <v>779</v>
      </c>
      <c r="BH157" s="11">
        <f t="shared" si="162"/>
        <v>798</v>
      </c>
    </row>
    <row r="158" spans="1:60" ht="13.5" customHeight="1">
      <c r="A158" s="38">
        <v>45066</v>
      </c>
      <c r="B158" s="39" t="s">
        <v>70</v>
      </c>
      <c r="C158" s="40"/>
      <c r="D158" s="41" t="s">
        <v>21</v>
      </c>
      <c r="E158" s="42">
        <f t="shared" si="0"/>
        <v>1894</v>
      </c>
      <c r="F158" s="43">
        <v>0</v>
      </c>
      <c r="G158" s="43">
        <v>16</v>
      </c>
      <c r="H158" s="44">
        <f t="shared" si="1"/>
        <v>16</v>
      </c>
      <c r="I158" s="40"/>
      <c r="J158" s="45" t="s">
        <v>22</v>
      </c>
      <c r="K158" s="42">
        <f t="shared" si="2"/>
        <v>1715</v>
      </c>
      <c r="L158" s="52">
        <v>0</v>
      </c>
      <c r="M158" s="52">
        <v>13</v>
      </c>
      <c r="N158" s="53">
        <f t="shared" si="56"/>
        <v>13</v>
      </c>
      <c r="O158" s="40"/>
      <c r="P158" s="39" t="s">
        <v>66</v>
      </c>
      <c r="Q158" s="40"/>
      <c r="R158">
        <f>MIN(Rules!$E$2,(MAX(H158/N158,N158/H158)))</f>
        <v>1.2307692307692308</v>
      </c>
      <c r="S158">
        <f>VLOOKUP(B158,Rules!A:B,2,FALSE)</f>
        <v>80</v>
      </c>
      <c r="T158" s="40"/>
      <c r="U158" s="47">
        <f>1/(10^(-1*(E158+(IF(P158="Y",Rules!$I$2,0))-K158)/Rules!$E$12)+1)</f>
        <v>0.81981594347639908</v>
      </c>
      <c r="V158">
        <f t="shared" si="4"/>
        <v>18</v>
      </c>
      <c r="W158">
        <f t="shared" si="5"/>
        <v>-18</v>
      </c>
      <c r="Z158" s="48"/>
      <c r="AA158" s="11">
        <f t="shared" ref="AA158:BH158" si="163">IF($D158=AA$1,$E158+$V158,(IF($J158=AA$1,$K158+$W158,AA157)))</f>
        <v>968</v>
      </c>
      <c r="AB158" s="11">
        <f t="shared" si="163"/>
        <v>1735</v>
      </c>
      <c r="AC158" s="11">
        <f t="shared" si="163"/>
        <v>714</v>
      </c>
      <c r="AD158" s="11">
        <f t="shared" si="163"/>
        <v>1398</v>
      </c>
      <c r="AE158" s="11">
        <f t="shared" si="163"/>
        <v>1287</v>
      </c>
      <c r="AF158" s="11">
        <f t="shared" si="163"/>
        <v>1409</v>
      </c>
      <c r="AG158" s="11">
        <f t="shared" si="163"/>
        <v>1806</v>
      </c>
      <c r="AH158" s="11">
        <f t="shared" si="163"/>
        <v>1550</v>
      </c>
      <c r="AI158" s="11">
        <f t="shared" si="163"/>
        <v>1298</v>
      </c>
      <c r="AJ158" s="11">
        <f t="shared" si="163"/>
        <v>1947</v>
      </c>
      <c r="AK158" s="11">
        <f t="shared" si="163"/>
        <v>1148</v>
      </c>
      <c r="AL158" s="11">
        <f t="shared" si="163"/>
        <v>1912</v>
      </c>
      <c r="AM158" s="11">
        <f t="shared" si="163"/>
        <v>1934</v>
      </c>
      <c r="AN158" s="11">
        <f t="shared" si="163"/>
        <v>1472</v>
      </c>
      <c r="AO158" s="11">
        <f t="shared" si="163"/>
        <v>212</v>
      </c>
      <c r="AP158" s="11">
        <f t="shared" si="163"/>
        <v>971</v>
      </c>
      <c r="AQ158" s="11">
        <f t="shared" si="163"/>
        <v>810</v>
      </c>
      <c r="AR158" s="11">
        <f t="shared" si="163"/>
        <v>1053</v>
      </c>
      <c r="AS158" s="11">
        <f t="shared" si="163"/>
        <v>343</v>
      </c>
      <c r="AT158" s="11">
        <f t="shared" si="163"/>
        <v>877</v>
      </c>
      <c r="AU158" s="11">
        <f t="shared" si="163"/>
        <v>1280</v>
      </c>
      <c r="AV158" s="11">
        <f t="shared" si="163"/>
        <v>1895</v>
      </c>
      <c r="AW158" s="11">
        <f t="shared" si="163"/>
        <v>1305</v>
      </c>
      <c r="AX158" s="11">
        <f t="shared" si="163"/>
        <v>1650</v>
      </c>
      <c r="AY158" s="11">
        <f t="shared" si="163"/>
        <v>271</v>
      </c>
      <c r="AZ158" s="11">
        <f t="shared" si="163"/>
        <v>1119</v>
      </c>
      <c r="BA158" s="11">
        <f t="shared" si="163"/>
        <v>1687</v>
      </c>
      <c r="BB158" s="11">
        <f t="shared" si="163"/>
        <v>981</v>
      </c>
      <c r="BC158" s="11">
        <f t="shared" si="163"/>
        <v>883</v>
      </c>
      <c r="BD158" s="11">
        <f t="shared" si="163"/>
        <v>1697</v>
      </c>
      <c r="BE158" s="11">
        <f t="shared" si="163"/>
        <v>444</v>
      </c>
      <c r="BF158" s="11">
        <f t="shared" si="163"/>
        <v>1287</v>
      </c>
      <c r="BG158" s="11">
        <f t="shared" si="163"/>
        <v>779</v>
      </c>
      <c r="BH158" s="11">
        <f t="shared" si="163"/>
        <v>798</v>
      </c>
    </row>
    <row r="159" spans="1:60" ht="13.5" customHeight="1">
      <c r="A159" s="38">
        <v>45066</v>
      </c>
      <c r="B159" s="39" t="s">
        <v>69</v>
      </c>
      <c r="C159" s="40"/>
      <c r="D159" s="41" t="s">
        <v>47</v>
      </c>
      <c r="E159" s="42">
        <f t="shared" si="0"/>
        <v>343</v>
      </c>
      <c r="F159" s="43">
        <v>2</v>
      </c>
      <c r="G159" s="43">
        <v>6</v>
      </c>
      <c r="H159" s="44">
        <f t="shared" si="1"/>
        <v>12</v>
      </c>
      <c r="I159" s="40"/>
      <c r="J159" s="45" t="s">
        <v>29</v>
      </c>
      <c r="K159" s="42">
        <f t="shared" si="2"/>
        <v>1398</v>
      </c>
      <c r="L159" s="52">
        <v>0</v>
      </c>
      <c r="M159" s="52">
        <v>18</v>
      </c>
      <c r="N159" s="53">
        <f t="shared" si="56"/>
        <v>18</v>
      </c>
      <c r="O159" s="40"/>
      <c r="P159" s="39" t="s">
        <v>66</v>
      </c>
      <c r="Q159" s="40"/>
      <c r="R159">
        <f>MIN(Rules!$E$2,(MAX(H159/N159,N159/H159)))</f>
        <v>1.5</v>
      </c>
      <c r="S159">
        <f>VLOOKUP(B159,Rules!A:B,2,FALSE)</f>
        <v>80</v>
      </c>
      <c r="T159" s="40"/>
      <c r="U159" s="47">
        <f>1/(10^(-1*(E159+(IF(P159="Y",Rules!$I$2,0))-K159)/Rules!$E$12)+1)</f>
        <v>1.5251941583177725E-2</v>
      </c>
      <c r="V159">
        <f t="shared" si="4"/>
        <v>-2</v>
      </c>
      <c r="W159">
        <f t="shared" si="5"/>
        <v>2</v>
      </c>
      <c r="Z159" s="48"/>
      <c r="AA159" s="11">
        <f t="shared" ref="AA159:BH159" si="164">IF($D159=AA$1,$E159+$V159,(IF($J159=AA$1,$K159+$W159,AA158)))</f>
        <v>968</v>
      </c>
      <c r="AB159" s="11">
        <f t="shared" si="164"/>
        <v>1735</v>
      </c>
      <c r="AC159" s="11">
        <f t="shared" si="164"/>
        <v>714</v>
      </c>
      <c r="AD159" s="11">
        <f t="shared" si="164"/>
        <v>1400</v>
      </c>
      <c r="AE159" s="11">
        <f t="shared" si="164"/>
        <v>1287</v>
      </c>
      <c r="AF159" s="11">
        <f t="shared" si="164"/>
        <v>1409</v>
      </c>
      <c r="AG159" s="11">
        <f t="shared" si="164"/>
        <v>1806</v>
      </c>
      <c r="AH159" s="11">
        <f t="shared" si="164"/>
        <v>1550</v>
      </c>
      <c r="AI159" s="11">
        <f t="shared" si="164"/>
        <v>1298</v>
      </c>
      <c r="AJ159" s="11">
        <f t="shared" si="164"/>
        <v>1947</v>
      </c>
      <c r="AK159" s="11">
        <f t="shared" si="164"/>
        <v>1148</v>
      </c>
      <c r="AL159" s="11">
        <f t="shared" si="164"/>
        <v>1912</v>
      </c>
      <c r="AM159" s="11">
        <f t="shared" si="164"/>
        <v>1934</v>
      </c>
      <c r="AN159" s="11">
        <f t="shared" si="164"/>
        <v>1472</v>
      </c>
      <c r="AO159" s="11">
        <f t="shared" si="164"/>
        <v>212</v>
      </c>
      <c r="AP159" s="11">
        <f t="shared" si="164"/>
        <v>971</v>
      </c>
      <c r="AQ159" s="11">
        <f t="shared" si="164"/>
        <v>810</v>
      </c>
      <c r="AR159" s="11">
        <f t="shared" si="164"/>
        <v>1053</v>
      </c>
      <c r="AS159" s="11">
        <f t="shared" si="164"/>
        <v>341</v>
      </c>
      <c r="AT159" s="11">
        <f t="shared" si="164"/>
        <v>877</v>
      </c>
      <c r="AU159" s="11">
        <f t="shared" si="164"/>
        <v>1280</v>
      </c>
      <c r="AV159" s="11">
        <f t="shared" si="164"/>
        <v>1895</v>
      </c>
      <c r="AW159" s="11">
        <f t="shared" si="164"/>
        <v>1305</v>
      </c>
      <c r="AX159" s="11">
        <f t="shared" si="164"/>
        <v>1650</v>
      </c>
      <c r="AY159" s="11">
        <f t="shared" si="164"/>
        <v>271</v>
      </c>
      <c r="AZ159" s="11">
        <f t="shared" si="164"/>
        <v>1119</v>
      </c>
      <c r="BA159" s="11">
        <f t="shared" si="164"/>
        <v>1687</v>
      </c>
      <c r="BB159" s="11">
        <f t="shared" si="164"/>
        <v>981</v>
      </c>
      <c r="BC159" s="11">
        <f t="shared" si="164"/>
        <v>883</v>
      </c>
      <c r="BD159" s="11">
        <f t="shared" si="164"/>
        <v>1697</v>
      </c>
      <c r="BE159" s="11">
        <f t="shared" si="164"/>
        <v>444</v>
      </c>
      <c r="BF159" s="11">
        <f t="shared" si="164"/>
        <v>1287</v>
      </c>
      <c r="BG159" s="11">
        <f t="shared" si="164"/>
        <v>779</v>
      </c>
      <c r="BH159" s="11">
        <f t="shared" si="164"/>
        <v>798</v>
      </c>
    </row>
    <row r="160" spans="1:60" ht="13.5" customHeight="1">
      <c r="A160" s="38">
        <v>45066</v>
      </c>
      <c r="B160" s="39" t="s">
        <v>69</v>
      </c>
      <c r="C160" s="40"/>
      <c r="D160" s="41" t="s">
        <v>44</v>
      </c>
      <c r="E160" s="42">
        <f t="shared" si="0"/>
        <v>714</v>
      </c>
      <c r="F160" s="43">
        <v>0</v>
      </c>
      <c r="G160" s="43">
        <v>14</v>
      </c>
      <c r="H160" s="44">
        <f t="shared" si="1"/>
        <v>14</v>
      </c>
      <c r="I160" s="40"/>
      <c r="J160" s="45" t="s">
        <v>39</v>
      </c>
      <c r="K160" s="42">
        <f t="shared" si="2"/>
        <v>1053</v>
      </c>
      <c r="L160" s="52">
        <v>1</v>
      </c>
      <c r="M160" s="52">
        <v>19</v>
      </c>
      <c r="N160" s="53">
        <f t="shared" si="56"/>
        <v>22</v>
      </c>
      <c r="O160" s="40"/>
      <c r="P160" s="39" t="s">
        <v>66</v>
      </c>
      <c r="Q160" s="40"/>
      <c r="R160">
        <f>MIN(Rules!$E$2,(MAX(H160/N160,N160/H160)))</f>
        <v>1.5714285714285714</v>
      </c>
      <c r="S160">
        <f>VLOOKUP(B160,Rules!A:B,2,FALSE)</f>
        <v>80</v>
      </c>
      <c r="T160" s="40"/>
      <c r="U160" s="47">
        <f>1/(10^(-1*(E160+(IF(P160="Y",Rules!$I$2,0))-K160)/Rules!$E$12)+1)</f>
        <v>0.29517582784012109</v>
      </c>
      <c r="V160">
        <f t="shared" si="4"/>
        <v>-37</v>
      </c>
      <c r="W160">
        <f t="shared" si="5"/>
        <v>37</v>
      </c>
      <c r="Z160" s="48"/>
      <c r="AA160" s="11">
        <f t="shared" ref="AA160:BH160" si="165">IF($D160=AA$1,$E160+$V160,(IF($J160=AA$1,$K160+$W160,AA159)))</f>
        <v>968</v>
      </c>
      <c r="AB160" s="11">
        <f t="shared" si="165"/>
        <v>1735</v>
      </c>
      <c r="AC160" s="11">
        <f t="shared" si="165"/>
        <v>677</v>
      </c>
      <c r="AD160" s="11">
        <f t="shared" si="165"/>
        <v>1400</v>
      </c>
      <c r="AE160" s="11">
        <f t="shared" si="165"/>
        <v>1287</v>
      </c>
      <c r="AF160" s="11">
        <f t="shared" si="165"/>
        <v>1409</v>
      </c>
      <c r="AG160" s="11">
        <f t="shared" si="165"/>
        <v>1806</v>
      </c>
      <c r="AH160" s="11">
        <f t="shared" si="165"/>
        <v>1550</v>
      </c>
      <c r="AI160" s="11">
        <f t="shared" si="165"/>
        <v>1298</v>
      </c>
      <c r="AJ160" s="11">
        <f t="shared" si="165"/>
        <v>1947</v>
      </c>
      <c r="AK160" s="11">
        <f t="shared" si="165"/>
        <v>1148</v>
      </c>
      <c r="AL160" s="11">
        <f t="shared" si="165"/>
        <v>1912</v>
      </c>
      <c r="AM160" s="11">
        <f t="shared" si="165"/>
        <v>1934</v>
      </c>
      <c r="AN160" s="11">
        <f t="shared" si="165"/>
        <v>1472</v>
      </c>
      <c r="AO160" s="11">
        <f t="shared" si="165"/>
        <v>212</v>
      </c>
      <c r="AP160" s="11">
        <f t="shared" si="165"/>
        <v>971</v>
      </c>
      <c r="AQ160" s="11">
        <f t="shared" si="165"/>
        <v>810</v>
      </c>
      <c r="AR160" s="11">
        <f t="shared" si="165"/>
        <v>1090</v>
      </c>
      <c r="AS160" s="11">
        <f t="shared" si="165"/>
        <v>341</v>
      </c>
      <c r="AT160" s="11">
        <f t="shared" si="165"/>
        <v>877</v>
      </c>
      <c r="AU160" s="11">
        <f t="shared" si="165"/>
        <v>1280</v>
      </c>
      <c r="AV160" s="11">
        <f t="shared" si="165"/>
        <v>1895</v>
      </c>
      <c r="AW160" s="11">
        <f t="shared" si="165"/>
        <v>1305</v>
      </c>
      <c r="AX160" s="11">
        <f t="shared" si="165"/>
        <v>1650</v>
      </c>
      <c r="AY160" s="11">
        <f t="shared" si="165"/>
        <v>271</v>
      </c>
      <c r="AZ160" s="11">
        <f t="shared" si="165"/>
        <v>1119</v>
      </c>
      <c r="BA160" s="11">
        <f t="shared" si="165"/>
        <v>1687</v>
      </c>
      <c r="BB160" s="11">
        <f t="shared" si="165"/>
        <v>981</v>
      </c>
      <c r="BC160" s="11">
        <f t="shared" si="165"/>
        <v>883</v>
      </c>
      <c r="BD160" s="11">
        <f t="shared" si="165"/>
        <v>1697</v>
      </c>
      <c r="BE160" s="11">
        <f t="shared" si="165"/>
        <v>444</v>
      </c>
      <c r="BF160" s="11">
        <f t="shared" si="165"/>
        <v>1287</v>
      </c>
      <c r="BG160" s="11">
        <f t="shared" si="165"/>
        <v>779</v>
      </c>
      <c r="BH160" s="11">
        <f t="shared" si="165"/>
        <v>798</v>
      </c>
    </row>
    <row r="161" spans="1:60" ht="13.5" customHeight="1">
      <c r="A161" s="38">
        <v>45066</v>
      </c>
      <c r="B161" s="39" t="s">
        <v>69</v>
      </c>
      <c r="C161" s="40"/>
      <c r="D161" s="41" t="s">
        <v>43</v>
      </c>
      <c r="E161" s="42">
        <f t="shared" si="0"/>
        <v>877</v>
      </c>
      <c r="F161" s="43">
        <v>3</v>
      </c>
      <c r="G161" s="43">
        <v>17</v>
      </c>
      <c r="H161" s="44">
        <f t="shared" si="1"/>
        <v>26</v>
      </c>
      <c r="I161" s="40"/>
      <c r="J161" s="45" t="s">
        <v>41</v>
      </c>
      <c r="K161" s="42">
        <f t="shared" si="2"/>
        <v>798</v>
      </c>
      <c r="L161" s="52">
        <v>2</v>
      </c>
      <c r="M161" s="52">
        <v>9</v>
      </c>
      <c r="N161" s="53">
        <f t="shared" si="56"/>
        <v>15</v>
      </c>
      <c r="O161" s="40"/>
      <c r="P161" s="39" t="s">
        <v>66</v>
      </c>
      <c r="Q161" s="40"/>
      <c r="R161">
        <f>MIN(Rules!$E$2,(MAX(H161/N161,N161/H161)))</f>
        <v>1.7333333333333334</v>
      </c>
      <c r="S161">
        <f>VLOOKUP(B161,Rules!A:B,2,FALSE)</f>
        <v>80</v>
      </c>
      <c r="T161" s="40"/>
      <c r="U161" s="47">
        <f>1/(10^(-1*(E161+(IF(P161="Y",Rules!$I$2,0))-K161)/Rules!$E$12)+1)</f>
        <v>0.74165417573813242</v>
      </c>
      <c r="V161">
        <f t="shared" si="4"/>
        <v>36</v>
      </c>
      <c r="W161">
        <f t="shared" si="5"/>
        <v>-36</v>
      </c>
      <c r="Z161" s="48"/>
      <c r="AA161" s="11">
        <f t="shared" ref="AA161:BH161" si="166">IF($D161=AA$1,$E161+$V161,(IF($J161=AA$1,$K161+$W161,AA160)))</f>
        <v>968</v>
      </c>
      <c r="AB161" s="11">
        <f t="shared" si="166"/>
        <v>1735</v>
      </c>
      <c r="AC161" s="11">
        <f t="shared" si="166"/>
        <v>677</v>
      </c>
      <c r="AD161" s="11">
        <f t="shared" si="166"/>
        <v>1400</v>
      </c>
      <c r="AE161" s="11">
        <f t="shared" si="166"/>
        <v>1287</v>
      </c>
      <c r="AF161" s="11">
        <f t="shared" si="166"/>
        <v>1409</v>
      </c>
      <c r="AG161" s="11">
        <f t="shared" si="166"/>
        <v>1806</v>
      </c>
      <c r="AH161" s="11">
        <f t="shared" si="166"/>
        <v>1550</v>
      </c>
      <c r="AI161" s="11">
        <f t="shared" si="166"/>
        <v>1298</v>
      </c>
      <c r="AJ161" s="11">
        <f t="shared" si="166"/>
        <v>1947</v>
      </c>
      <c r="AK161" s="11">
        <f t="shared" si="166"/>
        <v>1148</v>
      </c>
      <c r="AL161" s="11">
        <f t="shared" si="166"/>
        <v>1912</v>
      </c>
      <c r="AM161" s="11">
        <f t="shared" si="166"/>
        <v>1934</v>
      </c>
      <c r="AN161" s="11">
        <f t="shared" si="166"/>
        <v>1472</v>
      </c>
      <c r="AO161" s="11">
        <f t="shared" si="166"/>
        <v>212</v>
      </c>
      <c r="AP161" s="11">
        <f t="shared" si="166"/>
        <v>971</v>
      </c>
      <c r="AQ161" s="11">
        <f t="shared" si="166"/>
        <v>810</v>
      </c>
      <c r="AR161" s="11">
        <f t="shared" si="166"/>
        <v>1090</v>
      </c>
      <c r="AS161" s="11">
        <f t="shared" si="166"/>
        <v>341</v>
      </c>
      <c r="AT161" s="11">
        <f t="shared" si="166"/>
        <v>913</v>
      </c>
      <c r="AU161" s="11">
        <f t="shared" si="166"/>
        <v>1280</v>
      </c>
      <c r="AV161" s="11">
        <f t="shared" si="166"/>
        <v>1895</v>
      </c>
      <c r="AW161" s="11">
        <f t="shared" si="166"/>
        <v>1305</v>
      </c>
      <c r="AX161" s="11">
        <f t="shared" si="166"/>
        <v>1650</v>
      </c>
      <c r="AY161" s="11">
        <f t="shared" si="166"/>
        <v>271</v>
      </c>
      <c r="AZ161" s="11">
        <f t="shared" si="166"/>
        <v>1119</v>
      </c>
      <c r="BA161" s="11">
        <f t="shared" si="166"/>
        <v>1687</v>
      </c>
      <c r="BB161" s="11">
        <f t="shared" si="166"/>
        <v>981</v>
      </c>
      <c r="BC161" s="11">
        <f t="shared" si="166"/>
        <v>883</v>
      </c>
      <c r="BD161" s="11">
        <f t="shared" si="166"/>
        <v>1697</v>
      </c>
      <c r="BE161" s="11">
        <f t="shared" si="166"/>
        <v>444</v>
      </c>
      <c r="BF161" s="11">
        <f t="shared" si="166"/>
        <v>1287</v>
      </c>
      <c r="BG161" s="11">
        <f t="shared" si="166"/>
        <v>779</v>
      </c>
      <c r="BH161" s="11">
        <f t="shared" si="166"/>
        <v>762</v>
      </c>
    </row>
    <row r="162" spans="1:60" ht="13.5" customHeight="1">
      <c r="A162" s="38">
        <v>45066</v>
      </c>
      <c r="B162" s="39" t="s">
        <v>69</v>
      </c>
      <c r="C162" s="40"/>
      <c r="D162" s="41" t="s">
        <v>42</v>
      </c>
      <c r="E162" s="42">
        <f t="shared" si="0"/>
        <v>779</v>
      </c>
      <c r="F162" s="43">
        <v>0</v>
      </c>
      <c r="G162" s="43">
        <v>14</v>
      </c>
      <c r="H162" s="44">
        <f t="shared" si="1"/>
        <v>14</v>
      </c>
      <c r="I162" s="40"/>
      <c r="J162" s="45" t="s">
        <v>34</v>
      </c>
      <c r="K162" s="42">
        <f t="shared" si="2"/>
        <v>968</v>
      </c>
      <c r="L162" s="52">
        <v>2</v>
      </c>
      <c r="M162" s="52">
        <v>15</v>
      </c>
      <c r="N162" s="53">
        <f t="shared" si="56"/>
        <v>21</v>
      </c>
      <c r="O162" s="40"/>
      <c r="P162" s="39" t="s">
        <v>66</v>
      </c>
      <c r="Q162" s="40"/>
      <c r="R162">
        <f>MIN(Rules!$E$2,(MAX(H162/N162,N162/H162)))</f>
        <v>1.5</v>
      </c>
      <c r="S162">
        <f>VLOOKUP(B162,Rules!A:B,2,FALSE)</f>
        <v>80</v>
      </c>
      <c r="T162" s="40"/>
      <c r="U162" s="47">
        <f>1/(10^(-1*(E162+(IF(P162="Y",Rules!$I$2,0))-K162)/Rules!$E$12)+1)</f>
        <v>0.45521989772953142</v>
      </c>
      <c r="V162">
        <f t="shared" si="4"/>
        <v>-55</v>
      </c>
      <c r="W162">
        <f t="shared" si="5"/>
        <v>55</v>
      </c>
      <c r="Z162" s="48"/>
      <c r="AA162" s="11">
        <f t="shared" ref="AA162:BH162" si="167">IF($D162=AA$1,$E162+$V162,(IF($J162=AA$1,$K162+$W162,AA161)))</f>
        <v>1023</v>
      </c>
      <c r="AB162" s="11">
        <f t="shared" si="167"/>
        <v>1735</v>
      </c>
      <c r="AC162" s="11">
        <f t="shared" si="167"/>
        <v>677</v>
      </c>
      <c r="AD162" s="11">
        <f t="shared" si="167"/>
        <v>1400</v>
      </c>
      <c r="AE162" s="11">
        <f t="shared" si="167"/>
        <v>1287</v>
      </c>
      <c r="AF162" s="11">
        <f t="shared" si="167"/>
        <v>1409</v>
      </c>
      <c r="AG162" s="11">
        <f t="shared" si="167"/>
        <v>1806</v>
      </c>
      <c r="AH162" s="11">
        <f t="shared" si="167"/>
        <v>1550</v>
      </c>
      <c r="AI162" s="11">
        <f t="shared" si="167"/>
        <v>1298</v>
      </c>
      <c r="AJ162" s="11">
        <f t="shared" si="167"/>
        <v>1947</v>
      </c>
      <c r="AK162" s="11">
        <f t="shared" si="167"/>
        <v>1148</v>
      </c>
      <c r="AL162" s="11">
        <f t="shared" si="167"/>
        <v>1912</v>
      </c>
      <c r="AM162" s="11">
        <f t="shared" si="167"/>
        <v>1934</v>
      </c>
      <c r="AN162" s="11">
        <f t="shared" si="167"/>
        <v>1472</v>
      </c>
      <c r="AO162" s="11">
        <f t="shared" si="167"/>
        <v>212</v>
      </c>
      <c r="AP162" s="11">
        <f t="shared" si="167"/>
        <v>971</v>
      </c>
      <c r="AQ162" s="11">
        <f t="shared" si="167"/>
        <v>810</v>
      </c>
      <c r="AR162" s="11">
        <f t="shared" si="167"/>
        <v>1090</v>
      </c>
      <c r="AS162" s="11">
        <f t="shared" si="167"/>
        <v>341</v>
      </c>
      <c r="AT162" s="11">
        <f t="shared" si="167"/>
        <v>913</v>
      </c>
      <c r="AU162" s="11">
        <f t="shared" si="167"/>
        <v>1280</v>
      </c>
      <c r="AV162" s="11">
        <f t="shared" si="167"/>
        <v>1895</v>
      </c>
      <c r="AW162" s="11">
        <f t="shared" si="167"/>
        <v>1305</v>
      </c>
      <c r="AX162" s="11">
        <f t="shared" si="167"/>
        <v>1650</v>
      </c>
      <c r="AY162" s="11">
        <f t="shared" si="167"/>
        <v>271</v>
      </c>
      <c r="AZ162" s="11">
        <f t="shared" si="167"/>
        <v>1119</v>
      </c>
      <c r="BA162" s="11">
        <f t="shared" si="167"/>
        <v>1687</v>
      </c>
      <c r="BB162" s="11">
        <f t="shared" si="167"/>
        <v>981</v>
      </c>
      <c r="BC162" s="11">
        <f t="shared" si="167"/>
        <v>883</v>
      </c>
      <c r="BD162" s="11">
        <f t="shared" si="167"/>
        <v>1697</v>
      </c>
      <c r="BE162" s="11">
        <f t="shared" si="167"/>
        <v>444</v>
      </c>
      <c r="BF162" s="11">
        <f t="shared" si="167"/>
        <v>1287</v>
      </c>
      <c r="BG162" s="11">
        <f t="shared" si="167"/>
        <v>724</v>
      </c>
      <c r="BH162" s="11">
        <f t="shared" si="167"/>
        <v>762</v>
      </c>
    </row>
    <row r="163" spans="1:60" ht="13.5" customHeight="1">
      <c r="A163" s="38">
        <v>45066</v>
      </c>
      <c r="B163" s="39" t="s">
        <v>69</v>
      </c>
      <c r="C163" s="40"/>
      <c r="D163" s="41" t="s">
        <v>45</v>
      </c>
      <c r="E163" s="42">
        <f t="shared" si="0"/>
        <v>810</v>
      </c>
      <c r="F163" s="43">
        <v>2</v>
      </c>
      <c r="G163" s="43">
        <v>7</v>
      </c>
      <c r="H163" s="44">
        <f t="shared" si="1"/>
        <v>13</v>
      </c>
      <c r="I163" s="40"/>
      <c r="J163" s="45" t="s">
        <v>35</v>
      </c>
      <c r="K163" s="42">
        <f t="shared" si="2"/>
        <v>1148</v>
      </c>
      <c r="L163" s="52">
        <v>1</v>
      </c>
      <c r="M163" s="52">
        <v>19</v>
      </c>
      <c r="N163" s="53">
        <f t="shared" si="56"/>
        <v>22</v>
      </c>
      <c r="O163" s="40"/>
      <c r="P163" s="39" t="s">
        <v>66</v>
      </c>
      <c r="Q163" s="40"/>
      <c r="R163">
        <f>MIN(Rules!$E$2,(MAX(H163/N163,N163/H163)))</f>
        <v>1.6923076923076923</v>
      </c>
      <c r="S163">
        <f>VLOOKUP(B163,Rules!A:B,2,FALSE)</f>
        <v>80</v>
      </c>
      <c r="T163" s="40"/>
      <c r="U163" s="47">
        <f>1/(10^(-1*(E163+(IF(P163="Y",Rules!$I$2,0))-K163)/Rules!$E$12)+1)</f>
        <v>0.29613482282855952</v>
      </c>
      <c r="V163">
        <f t="shared" si="4"/>
        <v>-40</v>
      </c>
      <c r="W163">
        <f t="shared" si="5"/>
        <v>40</v>
      </c>
      <c r="Z163" s="48"/>
      <c r="AA163" s="11">
        <f t="shared" ref="AA163:BH163" si="168">IF($D163=AA$1,$E163+$V163,(IF($J163=AA$1,$K163+$W163,AA162)))</f>
        <v>1023</v>
      </c>
      <c r="AB163" s="11">
        <f t="shared" si="168"/>
        <v>1735</v>
      </c>
      <c r="AC163" s="11">
        <f t="shared" si="168"/>
        <v>677</v>
      </c>
      <c r="AD163" s="11">
        <f t="shared" si="168"/>
        <v>1400</v>
      </c>
      <c r="AE163" s="11">
        <f t="shared" si="168"/>
        <v>1287</v>
      </c>
      <c r="AF163" s="11">
        <f t="shared" si="168"/>
        <v>1409</v>
      </c>
      <c r="AG163" s="11">
        <f t="shared" si="168"/>
        <v>1806</v>
      </c>
      <c r="AH163" s="11">
        <f t="shared" si="168"/>
        <v>1550</v>
      </c>
      <c r="AI163" s="11">
        <f t="shared" si="168"/>
        <v>1298</v>
      </c>
      <c r="AJ163" s="11">
        <f t="shared" si="168"/>
        <v>1947</v>
      </c>
      <c r="AK163" s="11">
        <f t="shared" si="168"/>
        <v>1188</v>
      </c>
      <c r="AL163" s="11">
        <f t="shared" si="168"/>
        <v>1912</v>
      </c>
      <c r="AM163" s="11">
        <f t="shared" si="168"/>
        <v>1934</v>
      </c>
      <c r="AN163" s="11">
        <f t="shared" si="168"/>
        <v>1472</v>
      </c>
      <c r="AO163" s="11">
        <f t="shared" si="168"/>
        <v>212</v>
      </c>
      <c r="AP163" s="11">
        <f t="shared" si="168"/>
        <v>971</v>
      </c>
      <c r="AQ163" s="11">
        <f t="shared" si="168"/>
        <v>770</v>
      </c>
      <c r="AR163" s="11">
        <f t="shared" si="168"/>
        <v>1090</v>
      </c>
      <c r="AS163" s="11">
        <f t="shared" si="168"/>
        <v>341</v>
      </c>
      <c r="AT163" s="11">
        <f t="shared" si="168"/>
        <v>913</v>
      </c>
      <c r="AU163" s="11">
        <f t="shared" si="168"/>
        <v>1280</v>
      </c>
      <c r="AV163" s="11">
        <f t="shared" si="168"/>
        <v>1895</v>
      </c>
      <c r="AW163" s="11">
        <f t="shared" si="168"/>
        <v>1305</v>
      </c>
      <c r="AX163" s="11">
        <f t="shared" si="168"/>
        <v>1650</v>
      </c>
      <c r="AY163" s="11">
        <f t="shared" si="168"/>
        <v>271</v>
      </c>
      <c r="AZ163" s="11">
        <f t="shared" si="168"/>
        <v>1119</v>
      </c>
      <c r="BA163" s="11">
        <f t="shared" si="168"/>
        <v>1687</v>
      </c>
      <c r="BB163" s="11">
        <f t="shared" si="168"/>
        <v>981</v>
      </c>
      <c r="BC163" s="11">
        <f t="shared" si="168"/>
        <v>883</v>
      </c>
      <c r="BD163" s="11">
        <f t="shared" si="168"/>
        <v>1697</v>
      </c>
      <c r="BE163" s="11">
        <f t="shared" si="168"/>
        <v>444</v>
      </c>
      <c r="BF163" s="11">
        <f t="shared" si="168"/>
        <v>1287</v>
      </c>
      <c r="BG163" s="11">
        <f t="shared" si="168"/>
        <v>724</v>
      </c>
      <c r="BH163" s="11">
        <f t="shared" si="168"/>
        <v>762</v>
      </c>
    </row>
    <row r="164" spans="1:60" ht="13.5" customHeight="1">
      <c r="A164" s="38">
        <v>45066</v>
      </c>
      <c r="B164" s="39" t="s">
        <v>69</v>
      </c>
      <c r="C164" s="40"/>
      <c r="D164" s="41" t="s">
        <v>46</v>
      </c>
      <c r="E164" s="42">
        <f t="shared" si="0"/>
        <v>444</v>
      </c>
      <c r="F164" s="43">
        <v>1</v>
      </c>
      <c r="G164" s="43">
        <v>14</v>
      </c>
      <c r="H164" s="44">
        <f t="shared" si="1"/>
        <v>17</v>
      </c>
      <c r="I164" s="40"/>
      <c r="J164" s="45" t="s">
        <v>27</v>
      </c>
      <c r="K164" s="42">
        <f t="shared" si="2"/>
        <v>1305</v>
      </c>
      <c r="L164" s="52">
        <v>3</v>
      </c>
      <c r="M164" s="52">
        <v>17</v>
      </c>
      <c r="N164" s="53">
        <f t="shared" si="56"/>
        <v>26</v>
      </c>
      <c r="O164" s="40"/>
      <c r="P164" s="39" t="s">
        <v>66</v>
      </c>
      <c r="Q164" s="40"/>
      <c r="R164">
        <f>MIN(Rules!$E$2,(MAX(H164/N164,N164/H164)))</f>
        <v>1.5294117647058822</v>
      </c>
      <c r="S164">
        <f>VLOOKUP(B164,Rules!A:B,2,FALSE)</f>
        <v>80</v>
      </c>
      <c r="T164" s="40"/>
      <c r="U164" s="47">
        <f>1/(10^(-1*(E164+(IF(P164="Y",Rules!$I$2,0))-K164)/Rules!$E$12)+1)</f>
        <v>3.6464294293478444E-2</v>
      </c>
      <c r="V164">
        <f t="shared" si="4"/>
        <v>-4</v>
      </c>
      <c r="W164">
        <f t="shared" si="5"/>
        <v>4</v>
      </c>
      <c r="Z164" s="48"/>
      <c r="AA164" s="11">
        <f t="shared" ref="AA164:BH164" si="169">IF($D164=AA$1,$E164+$V164,(IF($J164=AA$1,$K164+$W164,AA163)))</f>
        <v>1023</v>
      </c>
      <c r="AB164" s="11">
        <f t="shared" si="169"/>
        <v>1735</v>
      </c>
      <c r="AC164" s="11">
        <f t="shared" si="169"/>
        <v>677</v>
      </c>
      <c r="AD164" s="11">
        <f t="shared" si="169"/>
        <v>1400</v>
      </c>
      <c r="AE164" s="11">
        <f t="shared" si="169"/>
        <v>1287</v>
      </c>
      <c r="AF164" s="11">
        <f t="shared" si="169"/>
        <v>1409</v>
      </c>
      <c r="AG164" s="11">
        <f t="shared" si="169"/>
        <v>1806</v>
      </c>
      <c r="AH164" s="11">
        <f t="shared" si="169"/>
        <v>1550</v>
      </c>
      <c r="AI164" s="11">
        <f t="shared" si="169"/>
        <v>1298</v>
      </c>
      <c r="AJ164" s="11">
        <f t="shared" si="169"/>
        <v>1947</v>
      </c>
      <c r="AK164" s="11">
        <f t="shared" si="169"/>
        <v>1188</v>
      </c>
      <c r="AL164" s="11">
        <f t="shared" si="169"/>
        <v>1912</v>
      </c>
      <c r="AM164" s="11">
        <f t="shared" si="169"/>
        <v>1934</v>
      </c>
      <c r="AN164" s="11">
        <f t="shared" si="169"/>
        <v>1472</v>
      </c>
      <c r="AO164" s="11">
        <f t="shared" si="169"/>
        <v>212</v>
      </c>
      <c r="AP164" s="11">
        <f t="shared" si="169"/>
        <v>971</v>
      </c>
      <c r="AQ164" s="11">
        <f t="shared" si="169"/>
        <v>770</v>
      </c>
      <c r="AR164" s="11">
        <f t="shared" si="169"/>
        <v>1090</v>
      </c>
      <c r="AS164" s="11">
        <f t="shared" si="169"/>
        <v>341</v>
      </c>
      <c r="AT164" s="11">
        <f t="shared" si="169"/>
        <v>913</v>
      </c>
      <c r="AU164" s="11">
        <f t="shared" si="169"/>
        <v>1280</v>
      </c>
      <c r="AV164" s="11">
        <f t="shared" si="169"/>
        <v>1895</v>
      </c>
      <c r="AW164" s="11">
        <f t="shared" si="169"/>
        <v>1309</v>
      </c>
      <c r="AX164" s="11">
        <f t="shared" si="169"/>
        <v>1650</v>
      </c>
      <c r="AY164" s="11">
        <f t="shared" si="169"/>
        <v>271</v>
      </c>
      <c r="AZ164" s="11">
        <f t="shared" si="169"/>
        <v>1119</v>
      </c>
      <c r="BA164" s="11">
        <f t="shared" si="169"/>
        <v>1687</v>
      </c>
      <c r="BB164" s="11">
        <f t="shared" si="169"/>
        <v>981</v>
      </c>
      <c r="BC164" s="11">
        <f t="shared" si="169"/>
        <v>883</v>
      </c>
      <c r="BD164" s="11">
        <f t="shared" si="169"/>
        <v>1697</v>
      </c>
      <c r="BE164" s="11">
        <f t="shared" si="169"/>
        <v>440</v>
      </c>
      <c r="BF164" s="11">
        <f t="shared" si="169"/>
        <v>1287</v>
      </c>
      <c r="BG164" s="11">
        <f t="shared" si="169"/>
        <v>724</v>
      </c>
      <c r="BH164" s="11">
        <f t="shared" si="169"/>
        <v>762</v>
      </c>
    </row>
    <row r="165" spans="1:60" ht="13.5" customHeight="1">
      <c r="A165" s="38">
        <v>45066</v>
      </c>
      <c r="B165" s="39" t="s">
        <v>69</v>
      </c>
      <c r="C165" s="40"/>
      <c r="D165" s="41" t="s">
        <v>36</v>
      </c>
      <c r="E165" s="42">
        <f t="shared" si="0"/>
        <v>971</v>
      </c>
      <c r="F165" s="43">
        <v>1</v>
      </c>
      <c r="G165" s="43">
        <v>11</v>
      </c>
      <c r="H165" s="44">
        <f t="shared" si="1"/>
        <v>14</v>
      </c>
      <c r="I165" s="40"/>
      <c r="J165" s="45" t="s">
        <v>38</v>
      </c>
      <c r="K165" s="42">
        <f t="shared" si="2"/>
        <v>1119</v>
      </c>
      <c r="L165" s="52">
        <v>1</v>
      </c>
      <c r="M165" s="52">
        <v>11</v>
      </c>
      <c r="N165" s="53">
        <f t="shared" si="56"/>
        <v>14</v>
      </c>
      <c r="O165" s="40"/>
      <c r="P165" s="39" t="s">
        <v>66</v>
      </c>
      <c r="Q165" s="40"/>
      <c r="R165">
        <f>MIN(Rules!$E$2,(MAX(H165/N165,N165/H165)))</f>
        <v>1</v>
      </c>
      <c r="S165">
        <f>VLOOKUP(B165,Rules!A:B,2,FALSE)</f>
        <v>80</v>
      </c>
      <c r="T165" s="40"/>
      <c r="U165" s="47">
        <f>1/(10^(-1*(E165+(IF(P165="Y",Rules!$I$2,0))-K165)/Rules!$E$12)+1)</f>
        <v>0.50230256881570334</v>
      </c>
      <c r="V165">
        <f t="shared" si="4"/>
        <v>0</v>
      </c>
      <c r="W165">
        <f t="shared" si="5"/>
        <v>0</v>
      </c>
      <c r="Z165" s="48"/>
      <c r="AA165" s="11">
        <f t="shared" ref="AA165:BH165" si="170">IF($D165=AA$1,$E165+$V165,(IF($J165=AA$1,$K165+$W165,AA164)))</f>
        <v>1023</v>
      </c>
      <c r="AB165" s="11">
        <f t="shared" si="170"/>
        <v>1735</v>
      </c>
      <c r="AC165" s="11">
        <f t="shared" si="170"/>
        <v>677</v>
      </c>
      <c r="AD165" s="11">
        <f t="shared" si="170"/>
        <v>1400</v>
      </c>
      <c r="AE165" s="11">
        <f t="shared" si="170"/>
        <v>1287</v>
      </c>
      <c r="AF165" s="11">
        <f t="shared" si="170"/>
        <v>1409</v>
      </c>
      <c r="AG165" s="11">
        <f t="shared" si="170"/>
        <v>1806</v>
      </c>
      <c r="AH165" s="11">
        <f t="shared" si="170"/>
        <v>1550</v>
      </c>
      <c r="AI165" s="11">
        <f t="shared" si="170"/>
        <v>1298</v>
      </c>
      <c r="AJ165" s="11">
        <f t="shared" si="170"/>
        <v>1947</v>
      </c>
      <c r="AK165" s="11">
        <f t="shared" si="170"/>
        <v>1188</v>
      </c>
      <c r="AL165" s="11">
        <f t="shared" si="170"/>
        <v>1912</v>
      </c>
      <c r="AM165" s="11">
        <f t="shared" si="170"/>
        <v>1934</v>
      </c>
      <c r="AN165" s="11">
        <f t="shared" si="170"/>
        <v>1472</v>
      </c>
      <c r="AO165" s="11">
        <f t="shared" si="170"/>
        <v>212</v>
      </c>
      <c r="AP165" s="11">
        <f t="shared" si="170"/>
        <v>971</v>
      </c>
      <c r="AQ165" s="11">
        <f t="shared" si="170"/>
        <v>770</v>
      </c>
      <c r="AR165" s="11">
        <f t="shared" si="170"/>
        <v>1090</v>
      </c>
      <c r="AS165" s="11">
        <f t="shared" si="170"/>
        <v>341</v>
      </c>
      <c r="AT165" s="11">
        <f t="shared" si="170"/>
        <v>913</v>
      </c>
      <c r="AU165" s="11">
        <f t="shared" si="170"/>
        <v>1280</v>
      </c>
      <c r="AV165" s="11">
        <f t="shared" si="170"/>
        <v>1895</v>
      </c>
      <c r="AW165" s="11">
        <f t="shared" si="170"/>
        <v>1309</v>
      </c>
      <c r="AX165" s="11">
        <f t="shared" si="170"/>
        <v>1650</v>
      </c>
      <c r="AY165" s="11">
        <f t="shared" si="170"/>
        <v>271</v>
      </c>
      <c r="AZ165" s="11">
        <f t="shared" si="170"/>
        <v>1119</v>
      </c>
      <c r="BA165" s="11">
        <f t="shared" si="170"/>
        <v>1687</v>
      </c>
      <c r="BB165" s="11">
        <f t="shared" si="170"/>
        <v>981</v>
      </c>
      <c r="BC165" s="11">
        <f t="shared" si="170"/>
        <v>883</v>
      </c>
      <c r="BD165" s="11">
        <f t="shared" si="170"/>
        <v>1697</v>
      </c>
      <c r="BE165" s="11">
        <f t="shared" si="170"/>
        <v>440</v>
      </c>
      <c r="BF165" s="11">
        <f t="shared" si="170"/>
        <v>1287</v>
      </c>
      <c r="BG165" s="11">
        <f t="shared" si="170"/>
        <v>724</v>
      </c>
      <c r="BH165" s="11">
        <f t="shared" si="170"/>
        <v>762</v>
      </c>
    </row>
    <row r="166" spans="1:60" ht="13.5" customHeight="1">
      <c r="A166" s="38">
        <v>45067</v>
      </c>
      <c r="B166" s="39" t="s">
        <v>70</v>
      </c>
      <c r="C166" s="40"/>
      <c r="D166" s="41" t="s">
        <v>37</v>
      </c>
      <c r="E166" s="42">
        <f t="shared" si="0"/>
        <v>981</v>
      </c>
      <c r="F166" s="43">
        <v>0</v>
      </c>
      <c r="G166" s="43">
        <v>14</v>
      </c>
      <c r="H166" s="44">
        <f t="shared" si="1"/>
        <v>14</v>
      </c>
      <c r="I166" s="40"/>
      <c r="J166" s="45" t="s">
        <v>28</v>
      </c>
      <c r="K166" s="42">
        <f t="shared" si="2"/>
        <v>1472</v>
      </c>
      <c r="L166" s="52">
        <v>0</v>
      </c>
      <c r="M166" s="52">
        <v>14</v>
      </c>
      <c r="N166" s="53">
        <f t="shared" si="56"/>
        <v>14</v>
      </c>
      <c r="O166" s="40"/>
      <c r="P166" s="39" t="s">
        <v>66</v>
      </c>
      <c r="Q166" s="40"/>
      <c r="R166">
        <f>MIN(Rules!$E$2,(MAX(H166/N166,N166/H166)))</f>
        <v>1</v>
      </c>
      <c r="S166">
        <f>VLOOKUP(B166,Rules!A:B,2,FALSE)</f>
        <v>80</v>
      </c>
      <c r="T166" s="40"/>
      <c r="U166" s="47">
        <f>1/(10^(-1*(E166+(IF(P166="Y",Rules!$I$2,0))-K166)/Rules!$E$12)+1)</f>
        <v>0.17216464460767322</v>
      </c>
      <c r="V166">
        <f t="shared" si="4"/>
        <v>26</v>
      </c>
      <c r="W166">
        <f t="shared" si="5"/>
        <v>-26</v>
      </c>
      <c r="Z166" s="48"/>
      <c r="AA166" s="11">
        <f t="shared" ref="AA166:BH166" si="171">IF($D166=AA$1,$E166+$V166,(IF($J166=AA$1,$K166+$W166,AA165)))</f>
        <v>1023</v>
      </c>
      <c r="AB166" s="11">
        <f t="shared" si="171"/>
        <v>1735</v>
      </c>
      <c r="AC166" s="11">
        <f t="shared" si="171"/>
        <v>677</v>
      </c>
      <c r="AD166" s="11">
        <f t="shared" si="171"/>
        <v>1400</v>
      </c>
      <c r="AE166" s="11">
        <f t="shared" si="171"/>
        <v>1287</v>
      </c>
      <c r="AF166" s="11">
        <f t="shared" si="171"/>
        <v>1409</v>
      </c>
      <c r="AG166" s="11">
        <f t="shared" si="171"/>
        <v>1806</v>
      </c>
      <c r="AH166" s="11">
        <f t="shared" si="171"/>
        <v>1550</v>
      </c>
      <c r="AI166" s="11">
        <f t="shared" si="171"/>
        <v>1298</v>
      </c>
      <c r="AJ166" s="11">
        <f t="shared" si="171"/>
        <v>1947</v>
      </c>
      <c r="AK166" s="11">
        <f t="shared" si="171"/>
        <v>1188</v>
      </c>
      <c r="AL166" s="11">
        <f t="shared" si="171"/>
        <v>1912</v>
      </c>
      <c r="AM166" s="11">
        <f t="shared" si="171"/>
        <v>1934</v>
      </c>
      <c r="AN166" s="11">
        <f t="shared" si="171"/>
        <v>1446</v>
      </c>
      <c r="AO166" s="11">
        <f t="shared" si="171"/>
        <v>212</v>
      </c>
      <c r="AP166" s="11">
        <f t="shared" si="171"/>
        <v>971</v>
      </c>
      <c r="AQ166" s="11">
        <f t="shared" si="171"/>
        <v>770</v>
      </c>
      <c r="AR166" s="11">
        <f t="shared" si="171"/>
        <v>1090</v>
      </c>
      <c r="AS166" s="11">
        <f t="shared" si="171"/>
        <v>341</v>
      </c>
      <c r="AT166" s="11">
        <f t="shared" si="171"/>
        <v>913</v>
      </c>
      <c r="AU166" s="11">
        <f t="shared" si="171"/>
        <v>1280</v>
      </c>
      <c r="AV166" s="11">
        <f t="shared" si="171"/>
        <v>1895</v>
      </c>
      <c r="AW166" s="11">
        <f t="shared" si="171"/>
        <v>1309</v>
      </c>
      <c r="AX166" s="11">
        <f t="shared" si="171"/>
        <v>1650</v>
      </c>
      <c r="AY166" s="11">
        <f t="shared" si="171"/>
        <v>271</v>
      </c>
      <c r="AZ166" s="11">
        <f t="shared" si="171"/>
        <v>1119</v>
      </c>
      <c r="BA166" s="11">
        <f t="shared" si="171"/>
        <v>1687</v>
      </c>
      <c r="BB166" s="11">
        <f t="shared" si="171"/>
        <v>1007</v>
      </c>
      <c r="BC166" s="11">
        <f t="shared" si="171"/>
        <v>883</v>
      </c>
      <c r="BD166" s="11">
        <f t="shared" si="171"/>
        <v>1697</v>
      </c>
      <c r="BE166" s="11">
        <f t="shared" si="171"/>
        <v>440</v>
      </c>
      <c r="BF166" s="11">
        <f t="shared" si="171"/>
        <v>1287</v>
      </c>
      <c r="BG166" s="11">
        <f t="shared" si="171"/>
        <v>724</v>
      </c>
      <c r="BH166" s="11">
        <f t="shared" si="171"/>
        <v>762</v>
      </c>
    </row>
    <row r="167" spans="1:60" ht="13.5" customHeight="1">
      <c r="A167" s="38">
        <v>45067</v>
      </c>
      <c r="B167" s="39" t="s">
        <v>69</v>
      </c>
      <c r="C167" s="40"/>
      <c r="D167" s="41" t="s">
        <v>40</v>
      </c>
      <c r="E167" s="42">
        <f t="shared" si="0"/>
        <v>883</v>
      </c>
      <c r="F167" s="43">
        <v>0</v>
      </c>
      <c r="G167" s="43">
        <v>6</v>
      </c>
      <c r="H167" s="44">
        <f t="shared" si="1"/>
        <v>6</v>
      </c>
      <c r="I167" s="40"/>
      <c r="J167" s="45" t="s">
        <v>30</v>
      </c>
      <c r="K167" s="42">
        <f t="shared" si="2"/>
        <v>1298</v>
      </c>
      <c r="L167" s="52">
        <v>2</v>
      </c>
      <c r="M167" s="52">
        <v>18</v>
      </c>
      <c r="N167" s="53">
        <f t="shared" si="56"/>
        <v>24</v>
      </c>
      <c r="O167" s="40"/>
      <c r="P167" s="39" t="s">
        <v>66</v>
      </c>
      <c r="Q167" s="40"/>
      <c r="R167">
        <f>MIN(Rules!$E$2,(MAX(H167/N167,N167/H167)))</f>
        <v>2</v>
      </c>
      <c r="S167">
        <f>VLOOKUP(B167,Rules!A:B,2,FALSE)</f>
        <v>80</v>
      </c>
      <c r="T167" s="40"/>
      <c r="U167" s="47">
        <f>1/(10^(-1*(E167+(IF(P167="Y",Rules!$I$2,0))-K167)/Rules!$E$12)+1)</f>
        <v>0.22787132653141612</v>
      </c>
      <c r="V167">
        <f t="shared" si="4"/>
        <v>-36</v>
      </c>
      <c r="W167">
        <f t="shared" si="5"/>
        <v>36</v>
      </c>
      <c r="Z167" s="48"/>
      <c r="AA167" s="11">
        <f t="shared" ref="AA167:BH167" si="172">IF($D167=AA$1,$E167+$V167,(IF($J167=AA$1,$K167+$W167,AA166)))</f>
        <v>1023</v>
      </c>
      <c r="AB167" s="11">
        <f t="shared" si="172"/>
        <v>1735</v>
      </c>
      <c r="AC167" s="11">
        <f t="shared" si="172"/>
        <v>677</v>
      </c>
      <c r="AD167" s="11">
        <f t="shared" si="172"/>
        <v>1400</v>
      </c>
      <c r="AE167" s="11">
        <f t="shared" si="172"/>
        <v>1287</v>
      </c>
      <c r="AF167" s="11">
        <f t="shared" si="172"/>
        <v>1409</v>
      </c>
      <c r="AG167" s="11">
        <f t="shared" si="172"/>
        <v>1806</v>
      </c>
      <c r="AH167" s="11">
        <f t="shared" si="172"/>
        <v>1550</v>
      </c>
      <c r="AI167" s="11">
        <f t="shared" si="172"/>
        <v>1334</v>
      </c>
      <c r="AJ167" s="11">
        <f t="shared" si="172"/>
        <v>1947</v>
      </c>
      <c r="AK167" s="11">
        <f t="shared" si="172"/>
        <v>1188</v>
      </c>
      <c r="AL167" s="11">
        <f t="shared" si="172"/>
        <v>1912</v>
      </c>
      <c r="AM167" s="11">
        <f t="shared" si="172"/>
        <v>1934</v>
      </c>
      <c r="AN167" s="11">
        <f t="shared" si="172"/>
        <v>1446</v>
      </c>
      <c r="AO167" s="11">
        <f t="shared" si="172"/>
        <v>212</v>
      </c>
      <c r="AP167" s="11">
        <f t="shared" si="172"/>
        <v>971</v>
      </c>
      <c r="AQ167" s="11">
        <f t="shared" si="172"/>
        <v>770</v>
      </c>
      <c r="AR167" s="11">
        <f t="shared" si="172"/>
        <v>1090</v>
      </c>
      <c r="AS167" s="11">
        <f t="shared" si="172"/>
        <v>341</v>
      </c>
      <c r="AT167" s="11">
        <f t="shared" si="172"/>
        <v>913</v>
      </c>
      <c r="AU167" s="11">
        <f t="shared" si="172"/>
        <v>1280</v>
      </c>
      <c r="AV167" s="11">
        <f t="shared" si="172"/>
        <v>1895</v>
      </c>
      <c r="AW167" s="11">
        <f t="shared" si="172"/>
        <v>1309</v>
      </c>
      <c r="AX167" s="11">
        <f t="shared" si="172"/>
        <v>1650</v>
      </c>
      <c r="AY167" s="11">
        <f t="shared" si="172"/>
        <v>271</v>
      </c>
      <c r="AZ167" s="11">
        <f t="shared" si="172"/>
        <v>1119</v>
      </c>
      <c r="BA167" s="11">
        <f t="shared" si="172"/>
        <v>1687</v>
      </c>
      <c r="BB167" s="11">
        <f t="shared" si="172"/>
        <v>1007</v>
      </c>
      <c r="BC167" s="11">
        <f t="shared" si="172"/>
        <v>847</v>
      </c>
      <c r="BD167" s="11">
        <f t="shared" si="172"/>
        <v>1697</v>
      </c>
      <c r="BE167" s="11">
        <f t="shared" si="172"/>
        <v>440</v>
      </c>
      <c r="BF167" s="11">
        <f t="shared" si="172"/>
        <v>1287</v>
      </c>
      <c r="BG167" s="11">
        <f t="shared" si="172"/>
        <v>724</v>
      </c>
      <c r="BH167" s="11">
        <f t="shared" si="172"/>
        <v>762</v>
      </c>
    </row>
    <row r="168" spans="1:60" ht="13.5" customHeight="1">
      <c r="A168" s="38">
        <v>45073</v>
      </c>
      <c r="B168" s="39" t="s">
        <v>70</v>
      </c>
      <c r="C168" s="40"/>
      <c r="D168" s="41" t="s">
        <v>32</v>
      </c>
      <c r="E168" s="42">
        <f t="shared" si="0"/>
        <v>1280</v>
      </c>
      <c r="F168" s="43">
        <v>1</v>
      </c>
      <c r="G168" s="43">
        <v>17</v>
      </c>
      <c r="H168" s="44">
        <f t="shared" si="1"/>
        <v>20</v>
      </c>
      <c r="I168" s="40"/>
      <c r="J168" s="45" t="s">
        <v>26</v>
      </c>
      <c r="K168" s="42">
        <f t="shared" si="2"/>
        <v>1409</v>
      </c>
      <c r="L168" s="52">
        <v>1</v>
      </c>
      <c r="M168" s="52">
        <v>19</v>
      </c>
      <c r="N168" s="53">
        <f t="shared" si="56"/>
        <v>22</v>
      </c>
      <c r="O168" s="40"/>
      <c r="P168" s="39" t="s">
        <v>67</v>
      </c>
      <c r="Q168" s="40"/>
      <c r="R168">
        <f>MIN(Rules!$E$2,(MAX(H168/N168,N168/H168)))</f>
        <v>1.1000000000000001</v>
      </c>
      <c r="S168">
        <f>VLOOKUP(B168,Rules!A:B,2,FALSE)</f>
        <v>80</v>
      </c>
      <c r="T168" s="40"/>
      <c r="U168" s="47">
        <f>1/(10^(-1*(E168+(IF(P168="Y",Rules!$I$2,0))-K168)/Rules!$E$12)+1)</f>
        <v>0.35570225125918553</v>
      </c>
      <c r="V168">
        <f t="shared" si="4"/>
        <v>-31</v>
      </c>
      <c r="W168">
        <f t="shared" si="5"/>
        <v>31</v>
      </c>
      <c r="Z168" s="48"/>
      <c r="AA168" s="11">
        <f t="shared" ref="AA168:BH168" si="173">IF($D168=AA$1,$E168+$V168,(IF($J168=AA$1,$K168+$W168,AA167)))</f>
        <v>1023</v>
      </c>
      <c r="AB168" s="11">
        <f t="shared" si="173"/>
        <v>1735</v>
      </c>
      <c r="AC168" s="11">
        <f t="shared" si="173"/>
        <v>677</v>
      </c>
      <c r="AD168" s="11">
        <f t="shared" si="173"/>
        <v>1400</v>
      </c>
      <c r="AE168" s="11">
        <f t="shared" si="173"/>
        <v>1287</v>
      </c>
      <c r="AF168" s="11">
        <f t="shared" si="173"/>
        <v>1440</v>
      </c>
      <c r="AG168" s="11">
        <f t="shared" si="173"/>
        <v>1806</v>
      </c>
      <c r="AH168" s="11">
        <f t="shared" si="173"/>
        <v>1550</v>
      </c>
      <c r="AI168" s="11">
        <f t="shared" si="173"/>
        <v>1334</v>
      </c>
      <c r="AJ168" s="11">
        <f t="shared" si="173"/>
        <v>1947</v>
      </c>
      <c r="AK168" s="11">
        <f t="shared" si="173"/>
        <v>1188</v>
      </c>
      <c r="AL168" s="11">
        <f t="shared" si="173"/>
        <v>1912</v>
      </c>
      <c r="AM168" s="11">
        <f t="shared" si="173"/>
        <v>1934</v>
      </c>
      <c r="AN168" s="11">
        <f t="shared" si="173"/>
        <v>1446</v>
      </c>
      <c r="AO168" s="11">
        <f t="shared" si="173"/>
        <v>212</v>
      </c>
      <c r="AP168" s="11">
        <f t="shared" si="173"/>
        <v>971</v>
      </c>
      <c r="AQ168" s="11">
        <f t="shared" si="173"/>
        <v>770</v>
      </c>
      <c r="AR168" s="11">
        <f t="shared" si="173"/>
        <v>1090</v>
      </c>
      <c r="AS168" s="11">
        <f t="shared" si="173"/>
        <v>341</v>
      </c>
      <c r="AT168" s="11">
        <f t="shared" si="173"/>
        <v>913</v>
      </c>
      <c r="AU168" s="11">
        <f t="shared" si="173"/>
        <v>1249</v>
      </c>
      <c r="AV168" s="11">
        <f t="shared" si="173"/>
        <v>1895</v>
      </c>
      <c r="AW168" s="11">
        <f t="shared" si="173"/>
        <v>1309</v>
      </c>
      <c r="AX168" s="11">
        <f t="shared" si="173"/>
        <v>1650</v>
      </c>
      <c r="AY168" s="11">
        <f t="shared" si="173"/>
        <v>271</v>
      </c>
      <c r="AZ168" s="11">
        <f t="shared" si="173"/>
        <v>1119</v>
      </c>
      <c r="BA168" s="11">
        <f t="shared" si="173"/>
        <v>1687</v>
      </c>
      <c r="BB168" s="11">
        <f t="shared" si="173"/>
        <v>1007</v>
      </c>
      <c r="BC168" s="11">
        <f t="shared" si="173"/>
        <v>847</v>
      </c>
      <c r="BD168" s="11">
        <f t="shared" si="173"/>
        <v>1697</v>
      </c>
      <c r="BE168" s="11">
        <f t="shared" si="173"/>
        <v>440</v>
      </c>
      <c r="BF168" s="11">
        <f t="shared" si="173"/>
        <v>1287</v>
      </c>
      <c r="BG168" s="11">
        <f t="shared" si="173"/>
        <v>724</v>
      </c>
      <c r="BH168" s="11">
        <f t="shared" si="173"/>
        <v>762</v>
      </c>
    </row>
    <row r="169" spans="1:60" ht="13.5" customHeight="1">
      <c r="A169" s="38">
        <v>45073</v>
      </c>
      <c r="B169" s="39" t="s">
        <v>70</v>
      </c>
      <c r="C169" s="40"/>
      <c r="D169" s="41" t="s">
        <v>20</v>
      </c>
      <c r="E169" s="42">
        <f t="shared" si="0"/>
        <v>1735</v>
      </c>
      <c r="F169" s="43">
        <v>1</v>
      </c>
      <c r="G169" s="43">
        <v>13</v>
      </c>
      <c r="H169" s="44">
        <f t="shared" si="1"/>
        <v>16</v>
      </c>
      <c r="I169" s="40"/>
      <c r="J169" s="45" t="s">
        <v>31</v>
      </c>
      <c r="K169" s="42">
        <f t="shared" si="2"/>
        <v>1287</v>
      </c>
      <c r="L169" s="52">
        <v>1</v>
      </c>
      <c r="M169" s="52">
        <v>12</v>
      </c>
      <c r="N169" s="53">
        <f t="shared" si="56"/>
        <v>15</v>
      </c>
      <c r="O169" s="40"/>
      <c r="P169" s="39" t="s">
        <v>66</v>
      </c>
      <c r="Q169" s="40"/>
      <c r="R169">
        <f>MIN(Rules!$E$2,(MAX(H169/N169,N169/H169)))</f>
        <v>1.0666666666666667</v>
      </c>
      <c r="S169">
        <f>VLOOKUP(B169,Rules!A:B,2,FALSE)</f>
        <v>80</v>
      </c>
      <c r="T169" s="40"/>
      <c r="U169" s="47">
        <f>1/(10^(-1*(E169+(IF(P169="Y",Rules!$I$2,0))-K169)/Rules!$E$12)+1)</f>
        <v>0.94013276652200217</v>
      </c>
      <c r="V169">
        <f t="shared" si="4"/>
        <v>5</v>
      </c>
      <c r="W169">
        <f t="shared" si="5"/>
        <v>-5</v>
      </c>
      <c r="Z169" s="48"/>
      <c r="AA169" s="11">
        <f t="shared" ref="AA169:BH169" si="174">IF($D169=AA$1,$E169+$V169,(IF($J169=AA$1,$K169+$W169,AA168)))</f>
        <v>1023</v>
      </c>
      <c r="AB169" s="11">
        <f t="shared" si="174"/>
        <v>1740</v>
      </c>
      <c r="AC169" s="11">
        <f t="shared" si="174"/>
        <v>677</v>
      </c>
      <c r="AD169" s="11">
        <f t="shared" si="174"/>
        <v>1400</v>
      </c>
      <c r="AE169" s="11">
        <f t="shared" si="174"/>
        <v>1287</v>
      </c>
      <c r="AF169" s="11">
        <f t="shared" si="174"/>
        <v>1440</v>
      </c>
      <c r="AG169" s="11">
        <f t="shared" si="174"/>
        <v>1806</v>
      </c>
      <c r="AH169" s="11">
        <f t="shared" si="174"/>
        <v>1550</v>
      </c>
      <c r="AI169" s="11">
        <f t="shared" si="174"/>
        <v>1334</v>
      </c>
      <c r="AJ169" s="11">
        <f t="shared" si="174"/>
        <v>1947</v>
      </c>
      <c r="AK169" s="11">
        <f t="shared" si="174"/>
        <v>1188</v>
      </c>
      <c r="AL169" s="11">
        <f t="shared" si="174"/>
        <v>1912</v>
      </c>
      <c r="AM169" s="11">
        <f t="shared" si="174"/>
        <v>1934</v>
      </c>
      <c r="AN169" s="11">
        <f t="shared" si="174"/>
        <v>1446</v>
      </c>
      <c r="AO169" s="11">
        <f t="shared" si="174"/>
        <v>212</v>
      </c>
      <c r="AP169" s="11">
        <f t="shared" si="174"/>
        <v>971</v>
      </c>
      <c r="AQ169" s="11">
        <f t="shared" si="174"/>
        <v>770</v>
      </c>
      <c r="AR169" s="11">
        <f t="shared" si="174"/>
        <v>1090</v>
      </c>
      <c r="AS169" s="11">
        <f t="shared" si="174"/>
        <v>341</v>
      </c>
      <c r="AT169" s="11">
        <f t="shared" si="174"/>
        <v>913</v>
      </c>
      <c r="AU169" s="11">
        <f t="shared" si="174"/>
        <v>1249</v>
      </c>
      <c r="AV169" s="11">
        <f t="shared" si="174"/>
        <v>1895</v>
      </c>
      <c r="AW169" s="11">
        <f t="shared" si="174"/>
        <v>1309</v>
      </c>
      <c r="AX169" s="11">
        <f t="shared" si="174"/>
        <v>1650</v>
      </c>
      <c r="AY169" s="11">
        <f t="shared" si="174"/>
        <v>271</v>
      </c>
      <c r="AZ169" s="11">
        <f t="shared" si="174"/>
        <v>1119</v>
      </c>
      <c r="BA169" s="11">
        <f t="shared" si="174"/>
        <v>1687</v>
      </c>
      <c r="BB169" s="11">
        <f t="shared" si="174"/>
        <v>1007</v>
      </c>
      <c r="BC169" s="11">
        <f t="shared" si="174"/>
        <v>847</v>
      </c>
      <c r="BD169" s="11">
        <f t="shared" si="174"/>
        <v>1697</v>
      </c>
      <c r="BE169" s="11">
        <f t="shared" si="174"/>
        <v>440</v>
      </c>
      <c r="BF169" s="11">
        <f t="shared" si="174"/>
        <v>1282</v>
      </c>
      <c r="BG169" s="11">
        <f t="shared" si="174"/>
        <v>724</v>
      </c>
      <c r="BH169" s="11">
        <f t="shared" si="174"/>
        <v>762</v>
      </c>
    </row>
    <row r="170" spans="1:60" ht="13.5" customHeight="1">
      <c r="A170" s="38">
        <v>45073</v>
      </c>
      <c r="B170" s="39" t="s">
        <v>70</v>
      </c>
      <c r="C170" s="40"/>
      <c r="D170" s="41" t="s">
        <v>19</v>
      </c>
      <c r="E170" s="42">
        <f t="shared" si="0"/>
        <v>1806</v>
      </c>
      <c r="F170" s="43">
        <v>0</v>
      </c>
      <c r="G170" s="43">
        <v>14</v>
      </c>
      <c r="H170" s="44">
        <f t="shared" si="1"/>
        <v>14</v>
      </c>
      <c r="I170" s="40"/>
      <c r="J170" s="45" t="s">
        <v>23</v>
      </c>
      <c r="K170" s="42">
        <f t="shared" si="2"/>
        <v>1650</v>
      </c>
      <c r="L170" s="52">
        <v>0</v>
      </c>
      <c r="M170" s="52">
        <v>14</v>
      </c>
      <c r="N170" s="53">
        <f t="shared" si="56"/>
        <v>14</v>
      </c>
      <c r="O170" s="40"/>
      <c r="P170" s="39" t="s">
        <v>66</v>
      </c>
      <c r="Q170" s="40"/>
      <c r="R170">
        <f>MIN(Rules!$E$2,(MAX(H170/N170,N170/H170)))</f>
        <v>1</v>
      </c>
      <c r="S170">
        <f>VLOOKUP(B170,Rules!A:B,2,FALSE)</f>
        <v>80</v>
      </c>
      <c r="T170" s="40"/>
      <c r="U170" s="47">
        <f>1/(10^(-1*(E170+(IF(P170="Y",Rules!$I$2,0))-K170)/Rules!$E$12)+1)</f>
        <v>0.80363690363788176</v>
      </c>
      <c r="V170">
        <f t="shared" si="4"/>
        <v>-24</v>
      </c>
      <c r="W170">
        <f t="shared" si="5"/>
        <v>24</v>
      </c>
      <c r="Z170" s="48"/>
      <c r="AA170" s="11">
        <f t="shared" ref="AA170:BH170" si="175">IF($D170=AA$1,$E170+$V170,(IF($J170=AA$1,$K170+$W170,AA169)))</f>
        <v>1023</v>
      </c>
      <c r="AB170" s="11">
        <f t="shared" si="175"/>
        <v>1740</v>
      </c>
      <c r="AC170" s="11">
        <f t="shared" si="175"/>
        <v>677</v>
      </c>
      <c r="AD170" s="11">
        <f t="shared" si="175"/>
        <v>1400</v>
      </c>
      <c r="AE170" s="11">
        <f t="shared" si="175"/>
        <v>1287</v>
      </c>
      <c r="AF170" s="11">
        <f t="shared" si="175"/>
        <v>1440</v>
      </c>
      <c r="AG170" s="11">
        <f t="shared" si="175"/>
        <v>1782</v>
      </c>
      <c r="AH170" s="11">
        <f t="shared" si="175"/>
        <v>1550</v>
      </c>
      <c r="AI170" s="11">
        <f t="shared" si="175"/>
        <v>1334</v>
      </c>
      <c r="AJ170" s="11">
        <f t="shared" si="175"/>
        <v>1947</v>
      </c>
      <c r="AK170" s="11">
        <f t="shared" si="175"/>
        <v>1188</v>
      </c>
      <c r="AL170" s="11">
        <f t="shared" si="175"/>
        <v>1912</v>
      </c>
      <c r="AM170" s="11">
        <f t="shared" si="175"/>
        <v>1934</v>
      </c>
      <c r="AN170" s="11">
        <f t="shared" si="175"/>
        <v>1446</v>
      </c>
      <c r="AO170" s="11">
        <f t="shared" si="175"/>
        <v>212</v>
      </c>
      <c r="AP170" s="11">
        <f t="shared" si="175"/>
        <v>971</v>
      </c>
      <c r="AQ170" s="11">
        <f t="shared" si="175"/>
        <v>770</v>
      </c>
      <c r="AR170" s="11">
        <f t="shared" si="175"/>
        <v>1090</v>
      </c>
      <c r="AS170" s="11">
        <f t="shared" si="175"/>
        <v>341</v>
      </c>
      <c r="AT170" s="11">
        <f t="shared" si="175"/>
        <v>913</v>
      </c>
      <c r="AU170" s="11">
        <f t="shared" si="175"/>
        <v>1249</v>
      </c>
      <c r="AV170" s="11">
        <f t="shared" si="175"/>
        <v>1895</v>
      </c>
      <c r="AW170" s="11">
        <f t="shared" si="175"/>
        <v>1309</v>
      </c>
      <c r="AX170" s="11">
        <f t="shared" si="175"/>
        <v>1674</v>
      </c>
      <c r="AY170" s="11">
        <f t="shared" si="175"/>
        <v>271</v>
      </c>
      <c r="AZ170" s="11">
        <f t="shared" si="175"/>
        <v>1119</v>
      </c>
      <c r="BA170" s="11">
        <f t="shared" si="175"/>
        <v>1687</v>
      </c>
      <c r="BB170" s="11">
        <f t="shared" si="175"/>
        <v>1007</v>
      </c>
      <c r="BC170" s="11">
        <f t="shared" si="175"/>
        <v>847</v>
      </c>
      <c r="BD170" s="11">
        <f t="shared" si="175"/>
        <v>1697</v>
      </c>
      <c r="BE170" s="11">
        <f t="shared" si="175"/>
        <v>440</v>
      </c>
      <c r="BF170" s="11">
        <f t="shared" si="175"/>
        <v>1282</v>
      </c>
      <c r="BG170" s="11">
        <f t="shared" si="175"/>
        <v>724</v>
      </c>
      <c r="BH170" s="11">
        <f t="shared" si="175"/>
        <v>762</v>
      </c>
    </row>
    <row r="171" spans="1:60" ht="13.5" customHeight="1">
      <c r="A171" s="38">
        <v>45074</v>
      </c>
      <c r="B171" s="39" t="s">
        <v>70</v>
      </c>
      <c r="C171" s="40"/>
      <c r="D171" s="41" t="s">
        <v>17</v>
      </c>
      <c r="E171" s="42">
        <f t="shared" si="0"/>
        <v>1947</v>
      </c>
      <c r="F171" s="43">
        <v>1</v>
      </c>
      <c r="G171" s="43">
        <v>11</v>
      </c>
      <c r="H171" s="44">
        <f t="shared" si="1"/>
        <v>14</v>
      </c>
      <c r="I171" s="40"/>
      <c r="J171" s="45" t="s">
        <v>24</v>
      </c>
      <c r="K171" s="42">
        <f t="shared" si="2"/>
        <v>1687</v>
      </c>
      <c r="L171" s="52">
        <v>0</v>
      </c>
      <c r="M171" s="52">
        <v>14</v>
      </c>
      <c r="N171" s="53">
        <f t="shared" si="56"/>
        <v>14</v>
      </c>
      <c r="O171" s="40"/>
      <c r="P171" s="39" t="s">
        <v>66</v>
      </c>
      <c r="Q171" s="40"/>
      <c r="R171">
        <f>MIN(Rules!$E$2,(MAX(H171/N171,N171/H171)))</f>
        <v>1</v>
      </c>
      <c r="S171">
        <f>VLOOKUP(B171,Rules!A:B,2,FALSE)</f>
        <v>80</v>
      </c>
      <c r="T171" s="40"/>
      <c r="U171" s="47">
        <f>1/(10^(-1*(E171+(IF(P171="Y",Rules!$I$2,0))-K171)/Rules!$E$12)+1)</f>
        <v>0.86854099997585177</v>
      </c>
      <c r="V171">
        <f t="shared" si="4"/>
        <v>-29</v>
      </c>
      <c r="W171">
        <f t="shared" si="5"/>
        <v>29</v>
      </c>
      <c r="Z171" s="48"/>
      <c r="AA171" s="11">
        <f t="shared" ref="AA171:BH171" si="176">IF($D171=AA$1,$E171+$V171,(IF($J171=AA$1,$K171+$W171,AA170)))</f>
        <v>1023</v>
      </c>
      <c r="AB171" s="11">
        <f t="shared" si="176"/>
        <v>1740</v>
      </c>
      <c r="AC171" s="11">
        <f t="shared" si="176"/>
        <v>677</v>
      </c>
      <c r="AD171" s="11">
        <f t="shared" si="176"/>
        <v>1400</v>
      </c>
      <c r="AE171" s="11">
        <f t="shared" si="176"/>
        <v>1287</v>
      </c>
      <c r="AF171" s="11">
        <f t="shared" si="176"/>
        <v>1440</v>
      </c>
      <c r="AG171" s="11">
        <f t="shared" si="176"/>
        <v>1782</v>
      </c>
      <c r="AH171" s="11">
        <f t="shared" si="176"/>
        <v>1550</v>
      </c>
      <c r="AI171" s="11">
        <f t="shared" si="176"/>
        <v>1334</v>
      </c>
      <c r="AJ171" s="11">
        <f t="shared" si="176"/>
        <v>1918</v>
      </c>
      <c r="AK171" s="11">
        <f t="shared" si="176"/>
        <v>1188</v>
      </c>
      <c r="AL171" s="11">
        <f t="shared" si="176"/>
        <v>1912</v>
      </c>
      <c r="AM171" s="11">
        <f t="shared" si="176"/>
        <v>1934</v>
      </c>
      <c r="AN171" s="11">
        <f t="shared" si="176"/>
        <v>1446</v>
      </c>
      <c r="AO171" s="11">
        <f t="shared" si="176"/>
        <v>212</v>
      </c>
      <c r="AP171" s="11">
        <f t="shared" si="176"/>
        <v>971</v>
      </c>
      <c r="AQ171" s="11">
        <f t="shared" si="176"/>
        <v>770</v>
      </c>
      <c r="AR171" s="11">
        <f t="shared" si="176"/>
        <v>1090</v>
      </c>
      <c r="AS171" s="11">
        <f t="shared" si="176"/>
        <v>341</v>
      </c>
      <c r="AT171" s="11">
        <f t="shared" si="176"/>
        <v>913</v>
      </c>
      <c r="AU171" s="11">
        <f t="shared" si="176"/>
        <v>1249</v>
      </c>
      <c r="AV171" s="11">
        <f t="shared" si="176"/>
        <v>1895</v>
      </c>
      <c r="AW171" s="11">
        <f t="shared" si="176"/>
        <v>1309</v>
      </c>
      <c r="AX171" s="11">
        <f t="shared" si="176"/>
        <v>1674</v>
      </c>
      <c r="AY171" s="11">
        <f t="shared" si="176"/>
        <v>271</v>
      </c>
      <c r="AZ171" s="11">
        <f t="shared" si="176"/>
        <v>1119</v>
      </c>
      <c r="BA171" s="11">
        <f t="shared" si="176"/>
        <v>1716</v>
      </c>
      <c r="BB171" s="11">
        <f t="shared" si="176"/>
        <v>1007</v>
      </c>
      <c r="BC171" s="11">
        <f t="shared" si="176"/>
        <v>847</v>
      </c>
      <c r="BD171" s="11">
        <f t="shared" si="176"/>
        <v>1697</v>
      </c>
      <c r="BE171" s="11">
        <f t="shared" si="176"/>
        <v>440</v>
      </c>
      <c r="BF171" s="11">
        <f t="shared" si="176"/>
        <v>1282</v>
      </c>
      <c r="BG171" s="11">
        <f t="shared" si="176"/>
        <v>724</v>
      </c>
      <c r="BH171" s="11">
        <f t="shared" si="176"/>
        <v>762</v>
      </c>
    </row>
    <row r="172" spans="1:60" ht="13.5" customHeight="1">
      <c r="A172" s="38">
        <v>45080</v>
      </c>
      <c r="B172" s="39" t="s">
        <v>70</v>
      </c>
      <c r="C172" s="40"/>
      <c r="D172" s="41" t="s">
        <v>26</v>
      </c>
      <c r="E172" s="42">
        <f t="shared" si="0"/>
        <v>1440</v>
      </c>
      <c r="F172" s="43">
        <v>0</v>
      </c>
      <c r="G172" s="43">
        <v>15</v>
      </c>
      <c r="H172" s="44">
        <f t="shared" si="1"/>
        <v>15</v>
      </c>
      <c r="I172" s="40"/>
      <c r="J172" s="45" t="s">
        <v>16</v>
      </c>
      <c r="K172" s="42">
        <f t="shared" si="2"/>
        <v>1934</v>
      </c>
      <c r="L172" s="52">
        <v>1</v>
      </c>
      <c r="M172" s="52">
        <v>14</v>
      </c>
      <c r="N172" s="53">
        <f t="shared" si="56"/>
        <v>17</v>
      </c>
      <c r="O172" s="40"/>
      <c r="P172" s="39" t="s">
        <v>66</v>
      </c>
      <c r="Q172" s="40"/>
      <c r="R172">
        <f>MIN(Rules!$E$2,(MAX(H172/N172,N172/H172)))</f>
        <v>1.1333333333333333</v>
      </c>
      <c r="S172">
        <f>VLOOKUP(B172,Rules!A:B,2,FALSE)</f>
        <v>80</v>
      </c>
      <c r="T172" s="40"/>
      <c r="U172" s="47">
        <f>1/(10^(-1*(E172+(IF(P172="Y",Rules!$I$2,0))-K172)/Rules!$E$12)+1)</f>
        <v>0.17020451209506995</v>
      </c>
      <c r="V172">
        <f t="shared" si="4"/>
        <v>-15</v>
      </c>
      <c r="W172">
        <f t="shared" si="5"/>
        <v>15</v>
      </c>
      <c r="Z172" s="48"/>
      <c r="AA172" s="11">
        <f t="shared" ref="AA172:BH172" si="177">IF($D172=AA$1,$E172+$V172,(IF($J172=AA$1,$K172+$W172,AA171)))</f>
        <v>1023</v>
      </c>
      <c r="AB172" s="11">
        <f t="shared" si="177"/>
        <v>1740</v>
      </c>
      <c r="AC172" s="11">
        <f t="shared" si="177"/>
        <v>677</v>
      </c>
      <c r="AD172" s="11">
        <f t="shared" si="177"/>
        <v>1400</v>
      </c>
      <c r="AE172" s="11">
        <f t="shared" si="177"/>
        <v>1287</v>
      </c>
      <c r="AF172" s="11">
        <f t="shared" si="177"/>
        <v>1425</v>
      </c>
      <c r="AG172" s="11">
        <f t="shared" si="177"/>
        <v>1782</v>
      </c>
      <c r="AH172" s="11">
        <f t="shared" si="177"/>
        <v>1550</v>
      </c>
      <c r="AI172" s="11">
        <f t="shared" si="177"/>
        <v>1334</v>
      </c>
      <c r="AJ172" s="11">
        <f t="shared" si="177"/>
        <v>1918</v>
      </c>
      <c r="AK172" s="11">
        <f t="shared" si="177"/>
        <v>1188</v>
      </c>
      <c r="AL172" s="11">
        <f t="shared" si="177"/>
        <v>1912</v>
      </c>
      <c r="AM172" s="11">
        <f t="shared" si="177"/>
        <v>1949</v>
      </c>
      <c r="AN172" s="11">
        <f t="shared" si="177"/>
        <v>1446</v>
      </c>
      <c r="AO172" s="11">
        <f t="shared" si="177"/>
        <v>212</v>
      </c>
      <c r="AP172" s="11">
        <f t="shared" si="177"/>
        <v>971</v>
      </c>
      <c r="AQ172" s="11">
        <f t="shared" si="177"/>
        <v>770</v>
      </c>
      <c r="AR172" s="11">
        <f t="shared" si="177"/>
        <v>1090</v>
      </c>
      <c r="AS172" s="11">
        <f t="shared" si="177"/>
        <v>341</v>
      </c>
      <c r="AT172" s="11">
        <f t="shared" si="177"/>
        <v>913</v>
      </c>
      <c r="AU172" s="11">
        <f t="shared" si="177"/>
        <v>1249</v>
      </c>
      <c r="AV172" s="11">
        <f t="shared" si="177"/>
        <v>1895</v>
      </c>
      <c r="AW172" s="11">
        <f t="shared" si="177"/>
        <v>1309</v>
      </c>
      <c r="AX172" s="11">
        <f t="shared" si="177"/>
        <v>1674</v>
      </c>
      <c r="AY172" s="11">
        <f t="shared" si="177"/>
        <v>271</v>
      </c>
      <c r="AZ172" s="11">
        <f t="shared" si="177"/>
        <v>1119</v>
      </c>
      <c r="BA172" s="11">
        <f t="shared" si="177"/>
        <v>1716</v>
      </c>
      <c r="BB172" s="11">
        <f t="shared" si="177"/>
        <v>1007</v>
      </c>
      <c r="BC172" s="11">
        <f t="shared" si="177"/>
        <v>847</v>
      </c>
      <c r="BD172" s="11">
        <f t="shared" si="177"/>
        <v>1697</v>
      </c>
      <c r="BE172" s="11">
        <f t="shared" si="177"/>
        <v>440</v>
      </c>
      <c r="BF172" s="11">
        <f t="shared" si="177"/>
        <v>1282</v>
      </c>
      <c r="BG172" s="11">
        <f t="shared" si="177"/>
        <v>724</v>
      </c>
      <c r="BH172" s="11">
        <f t="shared" si="177"/>
        <v>762</v>
      </c>
    </row>
    <row r="173" spans="1:60" ht="13.5" customHeight="1">
      <c r="A173" s="38">
        <v>45080</v>
      </c>
      <c r="B173" s="39" t="s">
        <v>70</v>
      </c>
      <c r="C173" s="40"/>
      <c r="D173" s="41" t="s">
        <v>22</v>
      </c>
      <c r="E173" s="42">
        <f t="shared" si="0"/>
        <v>1697</v>
      </c>
      <c r="F173" s="43">
        <v>0</v>
      </c>
      <c r="G173" s="43">
        <v>13</v>
      </c>
      <c r="H173" s="44">
        <f t="shared" si="1"/>
        <v>13</v>
      </c>
      <c r="I173" s="40"/>
      <c r="J173" s="45" t="s">
        <v>20</v>
      </c>
      <c r="K173" s="42">
        <f t="shared" si="2"/>
        <v>1740</v>
      </c>
      <c r="L173" s="52">
        <v>0</v>
      </c>
      <c r="M173" s="52">
        <v>11</v>
      </c>
      <c r="N173" s="53">
        <f t="shared" si="56"/>
        <v>11</v>
      </c>
      <c r="O173" s="40"/>
      <c r="P173" s="39" t="s">
        <v>66</v>
      </c>
      <c r="Q173" s="40"/>
      <c r="R173">
        <f>MIN(Rules!$E$2,(MAX(H173/N173,N173/H173)))</f>
        <v>1.1818181818181819</v>
      </c>
      <c r="S173">
        <f>VLOOKUP(B173,Rules!A:B,2,FALSE)</f>
        <v>80</v>
      </c>
      <c r="T173" s="40"/>
      <c r="U173" s="47">
        <f>1/(10^(-1*(E173+(IF(P173="Y",Rules!$I$2,0))-K173)/Rules!$E$12)+1)</f>
        <v>0.62075480342541611</v>
      </c>
      <c r="V173">
        <f t="shared" si="4"/>
        <v>36</v>
      </c>
      <c r="W173">
        <f t="shared" si="5"/>
        <v>-36</v>
      </c>
      <c r="Z173" s="48"/>
      <c r="AA173" s="11">
        <f t="shared" ref="AA173:BH173" si="178">IF($D173=AA$1,$E173+$V173,(IF($J173=AA$1,$K173+$W173,AA172)))</f>
        <v>1023</v>
      </c>
      <c r="AB173" s="11">
        <f t="shared" si="178"/>
        <v>1704</v>
      </c>
      <c r="AC173" s="11">
        <f t="shared" si="178"/>
        <v>677</v>
      </c>
      <c r="AD173" s="11">
        <f t="shared" si="178"/>
        <v>1400</v>
      </c>
      <c r="AE173" s="11">
        <f t="shared" si="178"/>
        <v>1287</v>
      </c>
      <c r="AF173" s="11">
        <f t="shared" si="178"/>
        <v>1425</v>
      </c>
      <c r="AG173" s="11">
        <f t="shared" si="178"/>
        <v>1782</v>
      </c>
      <c r="AH173" s="11">
        <f t="shared" si="178"/>
        <v>1550</v>
      </c>
      <c r="AI173" s="11">
        <f t="shared" si="178"/>
        <v>1334</v>
      </c>
      <c r="AJ173" s="11">
        <f t="shared" si="178"/>
        <v>1918</v>
      </c>
      <c r="AK173" s="11">
        <f t="shared" si="178"/>
        <v>1188</v>
      </c>
      <c r="AL173" s="11">
        <f t="shared" si="178"/>
        <v>1912</v>
      </c>
      <c r="AM173" s="11">
        <f t="shared" si="178"/>
        <v>1949</v>
      </c>
      <c r="AN173" s="11">
        <f t="shared" si="178"/>
        <v>1446</v>
      </c>
      <c r="AO173" s="11">
        <f t="shared" si="178"/>
        <v>212</v>
      </c>
      <c r="AP173" s="11">
        <f t="shared" si="178"/>
        <v>971</v>
      </c>
      <c r="AQ173" s="11">
        <f t="shared" si="178"/>
        <v>770</v>
      </c>
      <c r="AR173" s="11">
        <f t="shared" si="178"/>
        <v>1090</v>
      </c>
      <c r="AS173" s="11">
        <f t="shared" si="178"/>
        <v>341</v>
      </c>
      <c r="AT173" s="11">
        <f t="shared" si="178"/>
        <v>913</v>
      </c>
      <c r="AU173" s="11">
        <f t="shared" si="178"/>
        <v>1249</v>
      </c>
      <c r="AV173" s="11">
        <f t="shared" si="178"/>
        <v>1895</v>
      </c>
      <c r="AW173" s="11">
        <f t="shared" si="178"/>
        <v>1309</v>
      </c>
      <c r="AX173" s="11">
        <f t="shared" si="178"/>
        <v>1674</v>
      </c>
      <c r="AY173" s="11">
        <f t="shared" si="178"/>
        <v>271</v>
      </c>
      <c r="AZ173" s="11">
        <f t="shared" si="178"/>
        <v>1119</v>
      </c>
      <c r="BA173" s="11">
        <f t="shared" si="178"/>
        <v>1716</v>
      </c>
      <c r="BB173" s="11">
        <f t="shared" si="178"/>
        <v>1007</v>
      </c>
      <c r="BC173" s="11">
        <f t="shared" si="178"/>
        <v>847</v>
      </c>
      <c r="BD173" s="11">
        <f t="shared" si="178"/>
        <v>1733</v>
      </c>
      <c r="BE173" s="11">
        <f t="shared" si="178"/>
        <v>440</v>
      </c>
      <c r="BF173" s="11">
        <f t="shared" si="178"/>
        <v>1282</v>
      </c>
      <c r="BG173" s="11">
        <f t="shared" si="178"/>
        <v>724</v>
      </c>
      <c r="BH173" s="11">
        <f t="shared" si="178"/>
        <v>762</v>
      </c>
    </row>
    <row r="174" spans="1:60" ht="13.5" customHeight="1">
      <c r="A174" s="38">
        <v>45080</v>
      </c>
      <c r="B174" s="39" t="s">
        <v>70</v>
      </c>
      <c r="C174" s="40"/>
      <c r="D174" s="41" t="s">
        <v>31</v>
      </c>
      <c r="E174" s="42">
        <f t="shared" si="0"/>
        <v>1282</v>
      </c>
      <c r="F174" s="43">
        <v>0</v>
      </c>
      <c r="G174" s="43">
        <v>12</v>
      </c>
      <c r="H174" s="44">
        <f t="shared" si="1"/>
        <v>12</v>
      </c>
      <c r="I174" s="40"/>
      <c r="J174" s="45" t="s">
        <v>21</v>
      </c>
      <c r="K174" s="42">
        <f t="shared" si="2"/>
        <v>1912</v>
      </c>
      <c r="L174" s="52">
        <v>0</v>
      </c>
      <c r="M174" s="52">
        <v>20</v>
      </c>
      <c r="N174" s="53">
        <f t="shared" si="56"/>
        <v>20</v>
      </c>
      <c r="O174" s="40"/>
      <c r="P174" s="39" t="s">
        <v>66</v>
      </c>
      <c r="Q174" s="40"/>
      <c r="R174">
        <f>MIN(Rules!$E$2,(MAX(H174/N174,N174/H174)))</f>
        <v>1.6666666666666667</v>
      </c>
      <c r="S174">
        <f>VLOOKUP(B174,Rules!A:B,2,FALSE)</f>
        <v>80</v>
      </c>
      <c r="T174" s="40"/>
      <c r="U174" s="47">
        <f>1/(10^(-1*(E174+(IF(P174="Y",Rules!$I$2,0))-K174)/Rules!$E$12)+1)</f>
        <v>9.8813170878332288E-2</v>
      </c>
      <c r="V174">
        <f t="shared" si="4"/>
        <v>-13</v>
      </c>
      <c r="W174">
        <f t="shared" si="5"/>
        <v>13</v>
      </c>
      <c r="Z174" s="48"/>
      <c r="AA174" s="11">
        <f t="shared" ref="AA174:BH174" si="179">IF($D174=AA$1,$E174+$V174,(IF($J174=AA$1,$K174+$W174,AA173)))</f>
        <v>1023</v>
      </c>
      <c r="AB174" s="11">
        <f t="shared" si="179"/>
        <v>1704</v>
      </c>
      <c r="AC174" s="11">
        <f t="shared" si="179"/>
        <v>677</v>
      </c>
      <c r="AD174" s="11">
        <f t="shared" si="179"/>
        <v>1400</v>
      </c>
      <c r="AE174" s="11">
        <f t="shared" si="179"/>
        <v>1287</v>
      </c>
      <c r="AF174" s="11">
        <f t="shared" si="179"/>
        <v>1425</v>
      </c>
      <c r="AG174" s="11">
        <f t="shared" si="179"/>
        <v>1782</v>
      </c>
      <c r="AH174" s="11">
        <f t="shared" si="179"/>
        <v>1550</v>
      </c>
      <c r="AI174" s="11">
        <f t="shared" si="179"/>
        <v>1334</v>
      </c>
      <c r="AJ174" s="11">
        <f t="shared" si="179"/>
        <v>1918</v>
      </c>
      <c r="AK174" s="11">
        <f t="shared" si="179"/>
        <v>1188</v>
      </c>
      <c r="AL174" s="11">
        <f t="shared" si="179"/>
        <v>1925</v>
      </c>
      <c r="AM174" s="11">
        <f t="shared" si="179"/>
        <v>1949</v>
      </c>
      <c r="AN174" s="11">
        <f t="shared" si="179"/>
        <v>1446</v>
      </c>
      <c r="AO174" s="11">
        <f t="shared" si="179"/>
        <v>212</v>
      </c>
      <c r="AP174" s="11">
        <f t="shared" si="179"/>
        <v>971</v>
      </c>
      <c r="AQ174" s="11">
        <f t="shared" si="179"/>
        <v>770</v>
      </c>
      <c r="AR174" s="11">
        <f t="shared" si="179"/>
        <v>1090</v>
      </c>
      <c r="AS174" s="11">
        <f t="shared" si="179"/>
        <v>341</v>
      </c>
      <c r="AT174" s="11">
        <f t="shared" si="179"/>
        <v>913</v>
      </c>
      <c r="AU174" s="11">
        <f t="shared" si="179"/>
        <v>1249</v>
      </c>
      <c r="AV174" s="11">
        <f t="shared" si="179"/>
        <v>1895</v>
      </c>
      <c r="AW174" s="11">
        <f t="shared" si="179"/>
        <v>1309</v>
      </c>
      <c r="AX174" s="11">
        <f t="shared" si="179"/>
        <v>1674</v>
      </c>
      <c r="AY174" s="11">
        <f t="shared" si="179"/>
        <v>271</v>
      </c>
      <c r="AZ174" s="11">
        <f t="shared" si="179"/>
        <v>1119</v>
      </c>
      <c r="BA174" s="11">
        <f t="shared" si="179"/>
        <v>1716</v>
      </c>
      <c r="BB174" s="11">
        <f t="shared" si="179"/>
        <v>1007</v>
      </c>
      <c r="BC174" s="11">
        <f t="shared" si="179"/>
        <v>847</v>
      </c>
      <c r="BD174" s="11">
        <f t="shared" si="179"/>
        <v>1733</v>
      </c>
      <c r="BE174" s="11">
        <f t="shared" si="179"/>
        <v>440</v>
      </c>
      <c r="BF174" s="11">
        <f t="shared" si="179"/>
        <v>1269</v>
      </c>
      <c r="BG174" s="11">
        <f t="shared" si="179"/>
        <v>724</v>
      </c>
      <c r="BH174" s="11">
        <f t="shared" si="179"/>
        <v>762</v>
      </c>
    </row>
    <row r="175" spans="1:60" ht="13.5" customHeight="1">
      <c r="A175" s="38">
        <v>45080</v>
      </c>
      <c r="B175" s="39" t="s">
        <v>70</v>
      </c>
      <c r="C175" s="40"/>
      <c r="D175" s="41" t="s">
        <v>28</v>
      </c>
      <c r="E175" s="42">
        <f t="shared" si="0"/>
        <v>1446</v>
      </c>
      <c r="F175" s="43">
        <v>0</v>
      </c>
      <c r="G175" s="43">
        <v>13</v>
      </c>
      <c r="H175" s="44">
        <f t="shared" si="1"/>
        <v>13</v>
      </c>
      <c r="I175" s="40"/>
      <c r="J175" s="45" t="s">
        <v>17</v>
      </c>
      <c r="K175" s="42">
        <f t="shared" si="2"/>
        <v>1918</v>
      </c>
      <c r="L175" s="52">
        <v>0</v>
      </c>
      <c r="M175" s="52">
        <v>22</v>
      </c>
      <c r="N175" s="53">
        <f t="shared" si="56"/>
        <v>22</v>
      </c>
      <c r="O175" s="40"/>
      <c r="P175" s="39" t="s">
        <v>67</v>
      </c>
      <c r="Q175" s="40"/>
      <c r="R175">
        <f>MIN(Rules!$E$2,(MAX(H175/N175,N175/H175)))</f>
        <v>1.6923076923076923</v>
      </c>
      <c r="S175">
        <f>VLOOKUP(B175,Rules!A:B,2,FALSE)</f>
        <v>80</v>
      </c>
      <c r="T175" s="40"/>
      <c r="U175" s="47">
        <f>1/(10^(-1*(E175+(IF(P175="Y",Rules!$I$2,0))-K175)/Rules!$E$12)+1)</f>
        <v>0.10214269670089103</v>
      </c>
      <c r="V175">
        <f t="shared" si="4"/>
        <v>-14</v>
      </c>
      <c r="W175">
        <f t="shared" si="5"/>
        <v>14</v>
      </c>
      <c r="Z175" s="48"/>
      <c r="AA175" s="11">
        <f t="shared" ref="AA175:BH175" si="180">IF($D175=AA$1,$E175+$V175,(IF($J175=AA$1,$K175+$W175,AA174)))</f>
        <v>1023</v>
      </c>
      <c r="AB175" s="11">
        <f t="shared" si="180"/>
        <v>1704</v>
      </c>
      <c r="AC175" s="11">
        <f t="shared" si="180"/>
        <v>677</v>
      </c>
      <c r="AD175" s="11">
        <f t="shared" si="180"/>
        <v>1400</v>
      </c>
      <c r="AE175" s="11">
        <f t="shared" si="180"/>
        <v>1287</v>
      </c>
      <c r="AF175" s="11">
        <f t="shared" si="180"/>
        <v>1425</v>
      </c>
      <c r="AG175" s="11">
        <f t="shared" si="180"/>
        <v>1782</v>
      </c>
      <c r="AH175" s="11">
        <f t="shared" si="180"/>
        <v>1550</v>
      </c>
      <c r="AI175" s="11">
        <f t="shared" si="180"/>
        <v>1334</v>
      </c>
      <c r="AJ175" s="11">
        <f t="shared" si="180"/>
        <v>1932</v>
      </c>
      <c r="AK175" s="11">
        <f t="shared" si="180"/>
        <v>1188</v>
      </c>
      <c r="AL175" s="11">
        <f t="shared" si="180"/>
        <v>1925</v>
      </c>
      <c r="AM175" s="11">
        <f t="shared" si="180"/>
        <v>1949</v>
      </c>
      <c r="AN175" s="11">
        <f t="shared" si="180"/>
        <v>1432</v>
      </c>
      <c r="AO175" s="11">
        <f t="shared" si="180"/>
        <v>212</v>
      </c>
      <c r="AP175" s="11">
        <f t="shared" si="180"/>
        <v>971</v>
      </c>
      <c r="AQ175" s="11">
        <f t="shared" si="180"/>
        <v>770</v>
      </c>
      <c r="AR175" s="11">
        <f t="shared" si="180"/>
        <v>1090</v>
      </c>
      <c r="AS175" s="11">
        <f t="shared" si="180"/>
        <v>341</v>
      </c>
      <c r="AT175" s="11">
        <f t="shared" si="180"/>
        <v>913</v>
      </c>
      <c r="AU175" s="11">
        <f t="shared" si="180"/>
        <v>1249</v>
      </c>
      <c r="AV175" s="11">
        <f t="shared" si="180"/>
        <v>1895</v>
      </c>
      <c r="AW175" s="11">
        <f t="shared" si="180"/>
        <v>1309</v>
      </c>
      <c r="AX175" s="11">
        <f t="shared" si="180"/>
        <v>1674</v>
      </c>
      <c r="AY175" s="11">
        <f t="shared" si="180"/>
        <v>271</v>
      </c>
      <c r="AZ175" s="11">
        <f t="shared" si="180"/>
        <v>1119</v>
      </c>
      <c r="BA175" s="11">
        <f t="shared" si="180"/>
        <v>1716</v>
      </c>
      <c r="BB175" s="11">
        <f t="shared" si="180"/>
        <v>1007</v>
      </c>
      <c r="BC175" s="11">
        <f t="shared" si="180"/>
        <v>847</v>
      </c>
      <c r="BD175" s="11">
        <f t="shared" si="180"/>
        <v>1733</v>
      </c>
      <c r="BE175" s="11">
        <f t="shared" si="180"/>
        <v>440</v>
      </c>
      <c r="BF175" s="11">
        <f t="shared" si="180"/>
        <v>1269</v>
      </c>
      <c r="BG175" s="11">
        <f t="shared" si="180"/>
        <v>724</v>
      </c>
      <c r="BH175" s="11">
        <f t="shared" si="180"/>
        <v>762</v>
      </c>
    </row>
    <row r="176" spans="1:60" ht="13.5" customHeight="1">
      <c r="A176" s="38">
        <v>45080</v>
      </c>
      <c r="B176" s="39" t="s">
        <v>69</v>
      </c>
      <c r="C176" s="40"/>
      <c r="D176" s="41" t="s">
        <v>29</v>
      </c>
      <c r="E176" s="42">
        <f t="shared" si="0"/>
        <v>1400</v>
      </c>
      <c r="F176" s="43">
        <v>2</v>
      </c>
      <c r="G176" s="43">
        <v>25</v>
      </c>
      <c r="H176" s="44">
        <f t="shared" si="1"/>
        <v>31</v>
      </c>
      <c r="I176" s="40"/>
      <c r="J176" s="45" t="s">
        <v>38</v>
      </c>
      <c r="K176" s="42">
        <f t="shared" si="2"/>
        <v>1119</v>
      </c>
      <c r="L176" s="52">
        <v>2</v>
      </c>
      <c r="M176" s="52">
        <v>9</v>
      </c>
      <c r="N176" s="53">
        <f t="shared" si="56"/>
        <v>15</v>
      </c>
      <c r="O176" s="40"/>
      <c r="P176" s="39" t="s">
        <v>67</v>
      </c>
      <c r="Q176" s="40"/>
      <c r="R176">
        <f>MIN(Rules!$E$2,(MAX(H176/N176,N176/H176)))</f>
        <v>2</v>
      </c>
      <c r="S176">
        <f>VLOOKUP(B176,Rules!A:B,2,FALSE)</f>
        <v>80</v>
      </c>
      <c r="T176" s="40"/>
      <c r="U176" s="47">
        <f>1/(10^(-1*(E176+(IF(P176="Y",Rules!$I$2,0))-K176)/Rules!$E$12)+1)</f>
        <v>0.78483238138909928</v>
      </c>
      <c r="V176">
        <f t="shared" si="4"/>
        <v>34</v>
      </c>
      <c r="W176">
        <f t="shared" si="5"/>
        <v>-34</v>
      </c>
      <c r="Z176" s="48"/>
      <c r="AA176" s="11">
        <f t="shared" ref="AA176:BH176" si="181">IF($D176=AA$1,$E176+$V176,(IF($J176=AA$1,$K176+$W176,AA175)))</f>
        <v>1023</v>
      </c>
      <c r="AB176" s="11">
        <f t="shared" si="181"/>
        <v>1704</v>
      </c>
      <c r="AC176" s="11">
        <f t="shared" si="181"/>
        <v>677</v>
      </c>
      <c r="AD176" s="11">
        <f t="shared" si="181"/>
        <v>1434</v>
      </c>
      <c r="AE176" s="11">
        <f t="shared" si="181"/>
        <v>1287</v>
      </c>
      <c r="AF176" s="11">
        <f t="shared" si="181"/>
        <v>1425</v>
      </c>
      <c r="AG176" s="11">
        <f t="shared" si="181"/>
        <v>1782</v>
      </c>
      <c r="AH176" s="11">
        <f t="shared" si="181"/>
        <v>1550</v>
      </c>
      <c r="AI176" s="11">
        <f t="shared" si="181"/>
        <v>1334</v>
      </c>
      <c r="AJ176" s="11">
        <f t="shared" si="181"/>
        <v>1932</v>
      </c>
      <c r="AK176" s="11">
        <f t="shared" si="181"/>
        <v>1188</v>
      </c>
      <c r="AL176" s="11">
        <f t="shared" si="181"/>
        <v>1925</v>
      </c>
      <c r="AM176" s="11">
        <f t="shared" si="181"/>
        <v>1949</v>
      </c>
      <c r="AN176" s="11">
        <f t="shared" si="181"/>
        <v>1432</v>
      </c>
      <c r="AO176" s="11">
        <f t="shared" si="181"/>
        <v>212</v>
      </c>
      <c r="AP176" s="11">
        <f t="shared" si="181"/>
        <v>971</v>
      </c>
      <c r="AQ176" s="11">
        <f t="shared" si="181"/>
        <v>770</v>
      </c>
      <c r="AR176" s="11">
        <f t="shared" si="181"/>
        <v>1090</v>
      </c>
      <c r="AS176" s="11">
        <f t="shared" si="181"/>
        <v>341</v>
      </c>
      <c r="AT176" s="11">
        <f t="shared" si="181"/>
        <v>913</v>
      </c>
      <c r="AU176" s="11">
        <f t="shared" si="181"/>
        <v>1249</v>
      </c>
      <c r="AV176" s="11">
        <f t="shared" si="181"/>
        <v>1895</v>
      </c>
      <c r="AW176" s="11">
        <f t="shared" si="181"/>
        <v>1309</v>
      </c>
      <c r="AX176" s="11">
        <f t="shared" si="181"/>
        <v>1674</v>
      </c>
      <c r="AY176" s="11">
        <f t="shared" si="181"/>
        <v>271</v>
      </c>
      <c r="AZ176" s="11">
        <f t="shared" si="181"/>
        <v>1085</v>
      </c>
      <c r="BA176" s="11">
        <f t="shared" si="181"/>
        <v>1716</v>
      </c>
      <c r="BB176" s="11">
        <f t="shared" si="181"/>
        <v>1007</v>
      </c>
      <c r="BC176" s="11">
        <f t="shared" si="181"/>
        <v>847</v>
      </c>
      <c r="BD176" s="11">
        <f t="shared" si="181"/>
        <v>1733</v>
      </c>
      <c r="BE176" s="11">
        <f t="shared" si="181"/>
        <v>440</v>
      </c>
      <c r="BF176" s="11">
        <f t="shared" si="181"/>
        <v>1269</v>
      </c>
      <c r="BG176" s="11">
        <f t="shared" si="181"/>
        <v>724</v>
      </c>
      <c r="BH176" s="11">
        <f t="shared" si="181"/>
        <v>762</v>
      </c>
    </row>
    <row r="177" spans="1:60" ht="13.5" customHeight="1">
      <c r="A177" s="38">
        <v>45080</v>
      </c>
      <c r="B177" s="39" t="s">
        <v>69</v>
      </c>
      <c r="C177" s="40"/>
      <c r="D177" s="41" t="s">
        <v>36</v>
      </c>
      <c r="E177" s="42">
        <f t="shared" si="0"/>
        <v>971</v>
      </c>
      <c r="F177" s="43">
        <v>1</v>
      </c>
      <c r="G177" s="43">
        <v>17</v>
      </c>
      <c r="H177" s="44">
        <f t="shared" si="1"/>
        <v>20</v>
      </c>
      <c r="I177" s="40"/>
      <c r="J177" s="45" t="s">
        <v>47</v>
      </c>
      <c r="K177" s="42">
        <f t="shared" si="2"/>
        <v>341</v>
      </c>
      <c r="L177" s="52">
        <v>2</v>
      </c>
      <c r="M177" s="52">
        <v>14</v>
      </c>
      <c r="N177" s="53">
        <f t="shared" si="56"/>
        <v>20</v>
      </c>
      <c r="O177" s="40"/>
      <c r="P177" s="39" t="s">
        <v>67</v>
      </c>
      <c r="Q177" s="40"/>
      <c r="R177">
        <f>MIN(Rules!$E$2,(MAX(H177/N177,N177/H177)))</f>
        <v>1</v>
      </c>
      <c r="S177">
        <f>VLOOKUP(B177,Rules!A:B,2,FALSE)</f>
        <v>80</v>
      </c>
      <c r="T177" s="40"/>
      <c r="U177" s="47">
        <f>1/(10^(-1*(E177+(IF(P177="Y",Rules!$I$2,0))-K177)/Rules!$E$12)+1)</f>
        <v>0.94790855067262525</v>
      </c>
      <c r="V177">
        <f t="shared" si="4"/>
        <v>-36</v>
      </c>
      <c r="W177">
        <f t="shared" si="5"/>
        <v>36</v>
      </c>
      <c r="Z177" s="48"/>
      <c r="AA177" s="11">
        <f t="shared" ref="AA177:BH177" si="182">IF($D177=AA$1,$E177+$V177,(IF($J177=AA$1,$K177+$W177,AA176)))</f>
        <v>1023</v>
      </c>
      <c r="AB177" s="11">
        <f t="shared" si="182"/>
        <v>1704</v>
      </c>
      <c r="AC177" s="11">
        <f t="shared" si="182"/>
        <v>677</v>
      </c>
      <c r="AD177" s="11">
        <f t="shared" si="182"/>
        <v>1434</v>
      </c>
      <c r="AE177" s="11">
        <f t="shared" si="182"/>
        <v>1287</v>
      </c>
      <c r="AF177" s="11">
        <f t="shared" si="182"/>
        <v>1425</v>
      </c>
      <c r="AG177" s="11">
        <f t="shared" si="182"/>
        <v>1782</v>
      </c>
      <c r="AH177" s="11">
        <f t="shared" si="182"/>
        <v>1550</v>
      </c>
      <c r="AI177" s="11">
        <f t="shared" si="182"/>
        <v>1334</v>
      </c>
      <c r="AJ177" s="11">
        <f t="shared" si="182"/>
        <v>1932</v>
      </c>
      <c r="AK177" s="11">
        <f t="shared" si="182"/>
        <v>1188</v>
      </c>
      <c r="AL177" s="11">
        <f t="shared" si="182"/>
        <v>1925</v>
      </c>
      <c r="AM177" s="11">
        <f t="shared" si="182"/>
        <v>1949</v>
      </c>
      <c r="AN177" s="11">
        <f t="shared" si="182"/>
        <v>1432</v>
      </c>
      <c r="AO177" s="11">
        <f t="shared" si="182"/>
        <v>212</v>
      </c>
      <c r="AP177" s="11">
        <f t="shared" si="182"/>
        <v>935</v>
      </c>
      <c r="AQ177" s="11">
        <f t="shared" si="182"/>
        <v>770</v>
      </c>
      <c r="AR177" s="11">
        <f t="shared" si="182"/>
        <v>1090</v>
      </c>
      <c r="AS177" s="11">
        <f t="shared" si="182"/>
        <v>377</v>
      </c>
      <c r="AT177" s="11">
        <f t="shared" si="182"/>
        <v>913</v>
      </c>
      <c r="AU177" s="11">
        <f t="shared" si="182"/>
        <v>1249</v>
      </c>
      <c r="AV177" s="11">
        <f t="shared" si="182"/>
        <v>1895</v>
      </c>
      <c r="AW177" s="11">
        <f t="shared" si="182"/>
        <v>1309</v>
      </c>
      <c r="AX177" s="11">
        <f t="shared" si="182"/>
        <v>1674</v>
      </c>
      <c r="AY177" s="11">
        <f t="shared" si="182"/>
        <v>271</v>
      </c>
      <c r="AZ177" s="11">
        <f t="shared" si="182"/>
        <v>1085</v>
      </c>
      <c r="BA177" s="11">
        <f t="shared" si="182"/>
        <v>1716</v>
      </c>
      <c r="BB177" s="11">
        <f t="shared" si="182"/>
        <v>1007</v>
      </c>
      <c r="BC177" s="11">
        <f t="shared" si="182"/>
        <v>847</v>
      </c>
      <c r="BD177" s="11">
        <f t="shared" si="182"/>
        <v>1733</v>
      </c>
      <c r="BE177" s="11">
        <f t="shared" si="182"/>
        <v>440</v>
      </c>
      <c r="BF177" s="11">
        <f t="shared" si="182"/>
        <v>1269</v>
      </c>
      <c r="BG177" s="11">
        <f t="shared" si="182"/>
        <v>724</v>
      </c>
      <c r="BH177" s="11">
        <f t="shared" si="182"/>
        <v>762</v>
      </c>
    </row>
    <row r="178" spans="1:60" ht="13.5" customHeight="1">
      <c r="A178" s="38">
        <v>45080</v>
      </c>
      <c r="B178" s="39" t="s">
        <v>69</v>
      </c>
      <c r="C178" s="40"/>
      <c r="D178" s="41" t="s">
        <v>27</v>
      </c>
      <c r="E178" s="42">
        <f t="shared" si="0"/>
        <v>1309</v>
      </c>
      <c r="F178" s="43">
        <v>1</v>
      </c>
      <c r="G178" s="43">
        <v>11</v>
      </c>
      <c r="H178" s="44">
        <f t="shared" si="1"/>
        <v>14</v>
      </c>
      <c r="I178" s="40"/>
      <c r="J178" s="45" t="s">
        <v>30</v>
      </c>
      <c r="K178" s="42">
        <f t="shared" si="2"/>
        <v>1334</v>
      </c>
      <c r="L178" s="52">
        <v>1</v>
      </c>
      <c r="M178" s="52">
        <v>9</v>
      </c>
      <c r="N178" s="53">
        <f t="shared" si="56"/>
        <v>12</v>
      </c>
      <c r="O178" s="40"/>
      <c r="P178" s="39" t="s">
        <v>67</v>
      </c>
      <c r="Q178" s="40"/>
      <c r="R178">
        <f>MIN(Rules!$E$2,(MAX(H178/N178,N178/H178)))</f>
        <v>1.1666666666666667</v>
      </c>
      <c r="S178">
        <f>VLOOKUP(B178,Rules!A:B,2,FALSE)</f>
        <v>80</v>
      </c>
      <c r="T178" s="40"/>
      <c r="U178" s="47">
        <f>1/(10^(-1*(E178+(IF(P178="Y",Rules!$I$2,0))-K178)/Rules!$E$12)+1)</f>
        <v>0.47124943610773129</v>
      </c>
      <c r="V178">
        <f t="shared" si="4"/>
        <v>49</v>
      </c>
      <c r="W178">
        <f t="shared" si="5"/>
        <v>-49</v>
      </c>
      <c r="Z178" s="48"/>
      <c r="AA178" s="11">
        <f t="shared" ref="AA178:BH178" si="183">IF($D178=AA$1,$E178+$V178,(IF($J178=AA$1,$K178+$W178,AA177)))</f>
        <v>1023</v>
      </c>
      <c r="AB178" s="11">
        <f t="shared" si="183"/>
        <v>1704</v>
      </c>
      <c r="AC178" s="11">
        <f t="shared" si="183"/>
        <v>677</v>
      </c>
      <c r="AD178" s="11">
        <f t="shared" si="183"/>
        <v>1434</v>
      </c>
      <c r="AE178" s="11">
        <f t="shared" si="183"/>
        <v>1287</v>
      </c>
      <c r="AF178" s="11">
        <f t="shared" si="183"/>
        <v>1425</v>
      </c>
      <c r="AG178" s="11">
        <f t="shared" si="183"/>
        <v>1782</v>
      </c>
      <c r="AH178" s="11">
        <f t="shared" si="183"/>
        <v>1550</v>
      </c>
      <c r="AI178" s="11">
        <f t="shared" si="183"/>
        <v>1285</v>
      </c>
      <c r="AJ178" s="11">
        <f t="shared" si="183"/>
        <v>1932</v>
      </c>
      <c r="AK178" s="11">
        <f t="shared" si="183"/>
        <v>1188</v>
      </c>
      <c r="AL178" s="11">
        <f t="shared" si="183"/>
        <v>1925</v>
      </c>
      <c r="AM178" s="11">
        <f t="shared" si="183"/>
        <v>1949</v>
      </c>
      <c r="AN178" s="11">
        <f t="shared" si="183"/>
        <v>1432</v>
      </c>
      <c r="AO178" s="11">
        <f t="shared" si="183"/>
        <v>212</v>
      </c>
      <c r="AP178" s="11">
        <f t="shared" si="183"/>
        <v>935</v>
      </c>
      <c r="AQ178" s="11">
        <f t="shared" si="183"/>
        <v>770</v>
      </c>
      <c r="AR178" s="11">
        <f t="shared" si="183"/>
        <v>1090</v>
      </c>
      <c r="AS178" s="11">
        <f t="shared" si="183"/>
        <v>377</v>
      </c>
      <c r="AT178" s="11">
        <f t="shared" si="183"/>
        <v>913</v>
      </c>
      <c r="AU178" s="11">
        <f t="shared" si="183"/>
        <v>1249</v>
      </c>
      <c r="AV178" s="11">
        <f t="shared" si="183"/>
        <v>1895</v>
      </c>
      <c r="AW178" s="11">
        <f t="shared" si="183"/>
        <v>1358</v>
      </c>
      <c r="AX178" s="11">
        <f t="shared" si="183"/>
        <v>1674</v>
      </c>
      <c r="AY178" s="11">
        <f t="shared" si="183"/>
        <v>271</v>
      </c>
      <c r="AZ178" s="11">
        <f t="shared" si="183"/>
        <v>1085</v>
      </c>
      <c r="BA178" s="11">
        <f t="shared" si="183"/>
        <v>1716</v>
      </c>
      <c r="BB178" s="11">
        <f t="shared" si="183"/>
        <v>1007</v>
      </c>
      <c r="BC178" s="11">
        <f t="shared" si="183"/>
        <v>847</v>
      </c>
      <c r="BD178" s="11">
        <f t="shared" si="183"/>
        <v>1733</v>
      </c>
      <c r="BE178" s="11">
        <f t="shared" si="183"/>
        <v>440</v>
      </c>
      <c r="BF178" s="11">
        <f t="shared" si="183"/>
        <v>1269</v>
      </c>
      <c r="BG178" s="11">
        <f t="shared" si="183"/>
        <v>724</v>
      </c>
      <c r="BH178" s="11">
        <f t="shared" si="183"/>
        <v>762</v>
      </c>
    </row>
    <row r="179" spans="1:60" ht="13.5" customHeight="1">
      <c r="A179" s="38">
        <v>45080</v>
      </c>
      <c r="B179" s="39" t="s">
        <v>69</v>
      </c>
      <c r="C179" s="40"/>
      <c r="D179" s="41" t="s">
        <v>40</v>
      </c>
      <c r="E179" s="42">
        <f t="shared" si="0"/>
        <v>847</v>
      </c>
      <c r="F179" s="43">
        <v>0</v>
      </c>
      <c r="G179" s="43">
        <v>17</v>
      </c>
      <c r="H179" s="44">
        <f t="shared" si="1"/>
        <v>17</v>
      </c>
      <c r="I179" s="40"/>
      <c r="J179" s="45" t="s">
        <v>46</v>
      </c>
      <c r="K179" s="42">
        <f t="shared" si="2"/>
        <v>440</v>
      </c>
      <c r="L179" s="52">
        <v>1</v>
      </c>
      <c r="M179" s="52">
        <v>13</v>
      </c>
      <c r="N179" s="53">
        <f t="shared" si="56"/>
        <v>16</v>
      </c>
      <c r="O179" s="40"/>
      <c r="P179" s="39" t="s">
        <v>67</v>
      </c>
      <c r="Q179" s="40"/>
      <c r="R179">
        <f>MIN(Rules!$E$2,(MAX(H179/N179,N179/H179)))</f>
        <v>1.0625</v>
      </c>
      <c r="S179">
        <f>VLOOKUP(B179,Rules!A:B,2,FALSE)</f>
        <v>80</v>
      </c>
      <c r="T179" s="40"/>
      <c r="U179" s="47">
        <f>1/(10^(-1*(E179+(IF(P179="Y",Rules!$I$2,0))-K179)/Rules!$E$12)+1)</f>
        <v>0.86695553176254103</v>
      </c>
      <c r="V179">
        <f t="shared" si="4"/>
        <v>11</v>
      </c>
      <c r="W179">
        <f t="shared" si="5"/>
        <v>-11</v>
      </c>
      <c r="Z179" s="48"/>
      <c r="AA179" s="11">
        <f t="shared" ref="AA179:BH179" si="184">IF($D179=AA$1,$E179+$V179,(IF($J179=AA$1,$K179+$W179,AA178)))</f>
        <v>1023</v>
      </c>
      <c r="AB179" s="11">
        <f t="shared" si="184"/>
        <v>1704</v>
      </c>
      <c r="AC179" s="11">
        <f t="shared" si="184"/>
        <v>677</v>
      </c>
      <c r="AD179" s="11">
        <f t="shared" si="184"/>
        <v>1434</v>
      </c>
      <c r="AE179" s="11">
        <f t="shared" si="184"/>
        <v>1287</v>
      </c>
      <c r="AF179" s="11">
        <f t="shared" si="184"/>
        <v>1425</v>
      </c>
      <c r="AG179" s="11">
        <f t="shared" si="184"/>
        <v>1782</v>
      </c>
      <c r="AH179" s="11">
        <f t="shared" si="184"/>
        <v>1550</v>
      </c>
      <c r="AI179" s="11">
        <f t="shared" si="184"/>
        <v>1285</v>
      </c>
      <c r="AJ179" s="11">
        <f t="shared" si="184"/>
        <v>1932</v>
      </c>
      <c r="AK179" s="11">
        <f t="shared" si="184"/>
        <v>1188</v>
      </c>
      <c r="AL179" s="11">
        <f t="shared" si="184"/>
        <v>1925</v>
      </c>
      <c r="AM179" s="11">
        <f t="shared" si="184"/>
        <v>1949</v>
      </c>
      <c r="AN179" s="11">
        <f t="shared" si="184"/>
        <v>1432</v>
      </c>
      <c r="AO179" s="11">
        <f t="shared" si="184"/>
        <v>212</v>
      </c>
      <c r="AP179" s="11">
        <f t="shared" si="184"/>
        <v>935</v>
      </c>
      <c r="AQ179" s="11">
        <f t="shared" si="184"/>
        <v>770</v>
      </c>
      <c r="AR179" s="11">
        <f t="shared" si="184"/>
        <v>1090</v>
      </c>
      <c r="AS179" s="11">
        <f t="shared" si="184"/>
        <v>377</v>
      </c>
      <c r="AT179" s="11">
        <f t="shared" si="184"/>
        <v>913</v>
      </c>
      <c r="AU179" s="11">
        <f t="shared" si="184"/>
        <v>1249</v>
      </c>
      <c r="AV179" s="11">
        <f t="shared" si="184"/>
        <v>1895</v>
      </c>
      <c r="AW179" s="11">
        <f t="shared" si="184"/>
        <v>1358</v>
      </c>
      <c r="AX179" s="11">
        <f t="shared" si="184"/>
        <v>1674</v>
      </c>
      <c r="AY179" s="11">
        <f t="shared" si="184"/>
        <v>271</v>
      </c>
      <c r="AZ179" s="11">
        <f t="shared" si="184"/>
        <v>1085</v>
      </c>
      <c r="BA179" s="11">
        <f t="shared" si="184"/>
        <v>1716</v>
      </c>
      <c r="BB179" s="11">
        <f t="shared" si="184"/>
        <v>1007</v>
      </c>
      <c r="BC179" s="11">
        <f t="shared" si="184"/>
        <v>858</v>
      </c>
      <c r="BD179" s="11">
        <f t="shared" si="184"/>
        <v>1733</v>
      </c>
      <c r="BE179" s="11">
        <f t="shared" si="184"/>
        <v>429</v>
      </c>
      <c r="BF179" s="11">
        <f t="shared" si="184"/>
        <v>1269</v>
      </c>
      <c r="BG179" s="11">
        <f t="shared" si="184"/>
        <v>724</v>
      </c>
      <c r="BH179" s="11">
        <f t="shared" si="184"/>
        <v>762</v>
      </c>
    </row>
    <row r="180" spans="1:60" ht="13.5" customHeight="1">
      <c r="A180" s="38">
        <v>45081</v>
      </c>
      <c r="B180" s="39" t="s">
        <v>70</v>
      </c>
      <c r="C180" s="40"/>
      <c r="D180" s="41" t="s">
        <v>18</v>
      </c>
      <c r="E180" s="42">
        <f t="shared" si="0"/>
        <v>1895</v>
      </c>
      <c r="F180" s="43">
        <v>0</v>
      </c>
      <c r="G180" s="43">
        <v>14</v>
      </c>
      <c r="H180" s="44">
        <f t="shared" si="1"/>
        <v>14</v>
      </c>
      <c r="I180" s="40"/>
      <c r="J180" s="45" t="s">
        <v>32</v>
      </c>
      <c r="K180" s="42">
        <f t="shared" si="2"/>
        <v>1249</v>
      </c>
      <c r="L180" s="52">
        <v>1</v>
      </c>
      <c r="M180" s="52">
        <v>10</v>
      </c>
      <c r="N180" s="53">
        <f t="shared" si="56"/>
        <v>13</v>
      </c>
      <c r="O180" s="40"/>
      <c r="P180" s="39" t="s">
        <v>66</v>
      </c>
      <c r="Q180" s="40"/>
      <c r="R180">
        <f>MIN(Rules!$E$2,(MAX(H180/N180,N180/H180)))</f>
        <v>1.0769230769230769</v>
      </c>
      <c r="S180">
        <f>VLOOKUP(B180,Rules!A:B,2,FALSE)</f>
        <v>80</v>
      </c>
      <c r="T180" s="40"/>
      <c r="U180" s="47">
        <f>1/(10^(-1*(E180+(IF(P180="Y",Rules!$I$2,0))-K180)/Rules!$E$12)+1)</f>
        <v>0.97505244573353345</v>
      </c>
      <c r="V180">
        <f t="shared" si="4"/>
        <v>2</v>
      </c>
      <c r="W180">
        <f t="shared" si="5"/>
        <v>-2</v>
      </c>
      <c r="Z180" s="48"/>
      <c r="AA180" s="11">
        <f t="shared" ref="AA180:BH180" si="185">IF($D180=AA$1,$E180+$V180,(IF($J180=AA$1,$K180+$W180,AA179)))</f>
        <v>1023</v>
      </c>
      <c r="AB180" s="11">
        <f t="shared" si="185"/>
        <v>1704</v>
      </c>
      <c r="AC180" s="11">
        <f t="shared" si="185"/>
        <v>677</v>
      </c>
      <c r="AD180" s="11">
        <f t="shared" si="185"/>
        <v>1434</v>
      </c>
      <c r="AE180" s="11">
        <f t="shared" si="185"/>
        <v>1287</v>
      </c>
      <c r="AF180" s="11">
        <f t="shared" si="185"/>
        <v>1425</v>
      </c>
      <c r="AG180" s="11">
        <f t="shared" si="185"/>
        <v>1782</v>
      </c>
      <c r="AH180" s="11">
        <f t="shared" si="185"/>
        <v>1550</v>
      </c>
      <c r="AI180" s="11">
        <f t="shared" si="185"/>
        <v>1285</v>
      </c>
      <c r="AJ180" s="11">
        <f t="shared" si="185"/>
        <v>1932</v>
      </c>
      <c r="AK180" s="11">
        <f t="shared" si="185"/>
        <v>1188</v>
      </c>
      <c r="AL180" s="11">
        <f t="shared" si="185"/>
        <v>1925</v>
      </c>
      <c r="AM180" s="11">
        <f t="shared" si="185"/>
        <v>1949</v>
      </c>
      <c r="AN180" s="11">
        <f t="shared" si="185"/>
        <v>1432</v>
      </c>
      <c r="AO180" s="11">
        <f t="shared" si="185"/>
        <v>212</v>
      </c>
      <c r="AP180" s="11">
        <f t="shared" si="185"/>
        <v>935</v>
      </c>
      <c r="AQ180" s="11">
        <f t="shared" si="185"/>
        <v>770</v>
      </c>
      <c r="AR180" s="11">
        <f t="shared" si="185"/>
        <v>1090</v>
      </c>
      <c r="AS180" s="11">
        <f t="shared" si="185"/>
        <v>377</v>
      </c>
      <c r="AT180" s="11">
        <f t="shared" si="185"/>
        <v>913</v>
      </c>
      <c r="AU180" s="11">
        <f t="shared" si="185"/>
        <v>1247</v>
      </c>
      <c r="AV180" s="11">
        <f t="shared" si="185"/>
        <v>1897</v>
      </c>
      <c r="AW180" s="11">
        <f t="shared" si="185"/>
        <v>1358</v>
      </c>
      <c r="AX180" s="11">
        <f t="shared" si="185"/>
        <v>1674</v>
      </c>
      <c r="AY180" s="11">
        <f t="shared" si="185"/>
        <v>271</v>
      </c>
      <c r="AZ180" s="11">
        <f t="shared" si="185"/>
        <v>1085</v>
      </c>
      <c r="BA180" s="11">
        <f t="shared" si="185"/>
        <v>1716</v>
      </c>
      <c r="BB180" s="11">
        <f t="shared" si="185"/>
        <v>1007</v>
      </c>
      <c r="BC180" s="11">
        <f t="shared" si="185"/>
        <v>858</v>
      </c>
      <c r="BD180" s="11">
        <f t="shared" si="185"/>
        <v>1733</v>
      </c>
      <c r="BE180" s="11">
        <f t="shared" si="185"/>
        <v>429</v>
      </c>
      <c r="BF180" s="11">
        <f t="shared" si="185"/>
        <v>1269</v>
      </c>
      <c r="BG180" s="11">
        <f t="shared" si="185"/>
        <v>724</v>
      </c>
      <c r="BH180" s="11">
        <f t="shared" si="185"/>
        <v>762</v>
      </c>
    </row>
    <row r="181" spans="1:60" ht="13.5" customHeight="1">
      <c r="A181" s="38">
        <v>45081</v>
      </c>
      <c r="B181" s="39" t="s">
        <v>70</v>
      </c>
      <c r="C181" s="40"/>
      <c r="D181" s="41" t="s">
        <v>24</v>
      </c>
      <c r="E181" s="42">
        <f t="shared" si="0"/>
        <v>1716</v>
      </c>
      <c r="F181" s="43">
        <v>1</v>
      </c>
      <c r="G181" s="43">
        <v>21</v>
      </c>
      <c r="H181" s="44">
        <f t="shared" si="1"/>
        <v>24</v>
      </c>
      <c r="I181" s="40"/>
      <c r="J181" s="45" t="s">
        <v>37</v>
      </c>
      <c r="K181" s="42">
        <f t="shared" si="2"/>
        <v>1007</v>
      </c>
      <c r="L181" s="52">
        <v>1</v>
      </c>
      <c r="M181" s="52">
        <v>11</v>
      </c>
      <c r="N181" s="53">
        <f t="shared" si="56"/>
        <v>14</v>
      </c>
      <c r="O181" s="40"/>
      <c r="P181" s="39" t="s">
        <v>66</v>
      </c>
      <c r="Q181" s="40"/>
      <c r="R181">
        <f>MIN(Rules!$E$2,(MAX(H181/N181,N181/H181)))</f>
        <v>1.7142857142857142</v>
      </c>
      <c r="S181">
        <f>VLOOKUP(B181,Rules!A:B,2,FALSE)</f>
        <v>80</v>
      </c>
      <c r="T181" s="40"/>
      <c r="U181" s="47">
        <f>1/(10^(-1*(E181+(IF(P181="Y",Rules!$I$2,0))-K181)/Rules!$E$12)+1)</f>
        <v>0.98121699552583297</v>
      </c>
      <c r="V181">
        <f t="shared" si="4"/>
        <v>3</v>
      </c>
      <c r="W181">
        <f t="shared" si="5"/>
        <v>-3</v>
      </c>
      <c r="Z181" s="48"/>
      <c r="AA181" s="11">
        <f t="shared" ref="AA181:BH181" si="186">IF($D181=AA$1,$E181+$V181,(IF($J181=AA$1,$K181+$W181,AA180)))</f>
        <v>1023</v>
      </c>
      <c r="AB181" s="11">
        <f t="shared" si="186"/>
        <v>1704</v>
      </c>
      <c r="AC181" s="11">
        <f t="shared" si="186"/>
        <v>677</v>
      </c>
      <c r="AD181" s="11">
        <f t="shared" si="186"/>
        <v>1434</v>
      </c>
      <c r="AE181" s="11">
        <f t="shared" si="186"/>
        <v>1287</v>
      </c>
      <c r="AF181" s="11">
        <f t="shared" si="186"/>
        <v>1425</v>
      </c>
      <c r="AG181" s="11">
        <f t="shared" si="186"/>
        <v>1782</v>
      </c>
      <c r="AH181" s="11">
        <f t="shared" si="186"/>
        <v>1550</v>
      </c>
      <c r="AI181" s="11">
        <f t="shared" si="186"/>
        <v>1285</v>
      </c>
      <c r="AJ181" s="11">
        <f t="shared" si="186"/>
        <v>1932</v>
      </c>
      <c r="AK181" s="11">
        <f t="shared" si="186"/>
        <v>1188</v>
      </c>
      <c r="AL181" s="11">
        <f t="shared" si="186"/>
        <v>1925</v>
      </c>
      <c r="AM181" s="11">
        <f t="shared" si="186"/>
        <v>1949</v>
      </c>
      <c r="AN181" s="11">
        <f t="shared" si="186"/>
        <v>1432</v>
      </c>
      <c r="AO181" s="11">
        <f t="shared" si="186"/>
        <v>212</v>
      </c>
      <c r="AP181" s="11">
        <f t="shared" si="186"/>
        <v>935</v>
      </c>
      <c r="AQ181" s="11">
        <f t="shared" si="186"/>
        <v>770</v>
      </c>
      <c r="AR181" s="11">
        <f t="shared" si="186"/>
        <v>1090</v>
      </c>
      <c r="AS181" s="11">
        <f t="shared" si="186"/>
        <v>377</v>
      </c>
      <c r="AT181" s="11">
        <f t="shared" si="186"/>
        <v>913</v>
      </c>
      <c r="AU181" s="11">
        <f t="shared" si="186"/>
        <v>1247</v>
      </c>
      <c r="AV181" s="11">
        <f t="shared" si="186"/>
        <v>1897</v>
      </c>
      <c r="AW181" s="11">
        <f t="shared" si="186"/>
        <v>1358</v>
      </c>
      <c r="AX181" s="11">
        <f t="shared" si="186"/>
        <v>1674</v>
      </c>
      <c r="AY181" s="11">
        <f t="shared" si="186"/>
        <v>271</v>
      </c>
      <c r="AZ181" s="11">
        <f t="shared" si="186"/>
        <v>1085</v>
      </c>
      <c r="BA181" s="11">
        <f t="shared" si="186"/>
        <v>1719</v>
      </c>
      <c r="BB181" s="11">
        <f t="shared" si="186"/>
        <v>1004</v>
      </c>
      <c r="BC181" s="11">
        <f t="shared" si="186"/>
        <v>858</v>
      </c>
      <c r="BD181" s="11">
        <f t="shared" si="186"/>
        <v>1733</v>
      </c>
      <c r="BE181" s="11">
        <f t="shared" si="186"/>
        <v>429</v>
      </c>
      <c r="BF181" s="11">
        <f t="shared" si="186"/>
        <v>1269</v>
      </c>
      <c r="BG181" s="11">
        <f t="shared" si="186"/>
        <v>724</v>
      </c>
      <c r="BH181" s="11">
        <f t="shared" si="186"/>
        <v>762</v>
      </c>
    </row>
    <row r="182" spans="1:60" ht="13.5" customHeight="1">
      <c r="A182" s="38">
        <v>45081</v>
      </c>
      <c r="B182" s="39" t="s">
        <v>70</v>
      </c>
      <c r="C182" s="40"/>
      <c r="D182" s="41" t="s">
        <v>23</v>
      </c>
      <c r="E182" s="42">
        <f t="shared" si="0"/>
        <v>1674</v>
      </c>
      <c r="F182" s="43">
        <v>1</v>
      </c>
      <c r="G182" s="43">
        <v>23</v>
      </c>
      <c r="H182" s="44">
        <f t="shared" si="1"/>
        <v>26</v>
      </c>
      <c r="I182" s="40"/>
      <c r="J182" s="45" t="s">
        <v>33</v>
      </c>
      <c r="K182" s="42">
        <f t="shared" si="2"/>
        <v>1287</v>
      </c>
      <c r="L182" s="52">
        <v>1</v>
      </c>
      <c r="M182" s="52">
        <v>18</v>
      </c>
      <c r="N182" s="53">
        <f t="shared" si="56"/>
        <v>21</v>
      </c>
      <c r="O182" s="40"/>
      <c r="P182" s="39" t="s">
        <v>66</v>
      </c>
      <c r="Q182" s="40"/>
      <c r="R182">
        <f>MIN(Rules!$E$2,(MAX(H182/N182,N182/H182)))</f>
        <v>1.2380952380952381</v>
      </c>
      <c r="S182">
        <f>VLOOKUP(B182,Rules!A:B,2,FALSE)</f>
        <v>80</v>
      </c>
      <c r="T182" s="40"/>
      <c r="U182" s="47">
        <f>1/(10^(-1*(E182+(IF(P182="Y",Rules!$I$2,0))-K182)/Rules!$E$12)+1)</f>
        <v>0.92222551672487896</v>
      </c>
      <c r="V182">
        <f t="shared" si="4"/>
        <v>8</v>
      </c>
      <c r="W182">
        <f t="shared" si="5"/>
        <v>-8</v>
      </c>
      <c r="Z182" s="48"/>
      <c r="AA182" s="11">
        <f t="shared" ref="AA182:BH182" si="187">IF($D182=AA$1,$E182+$V182,(IF($J182=AA$1,$K182+$W182,AA181)))</f>
        <v>1023</v>
      </c>
      <c r="AB182" s="11">
        <f t="shared" si="187"/>
        <v>1704</v>
      </c>
      <c r="AC182" s="11">
        <f t="shared" si="187"/>
        <v>677</v>
      </c>
      <c r="AD182" s="11">
        <f t="shared" si="187"/>
        <v>1434</v>
      </c>
      <c r="AE182" s="11">
        <f t="shared" si="187"/>
        <v>1279</v>
      </c>
      <c r="AF182" s="11">
        <f t="shared" si="187"/>
        <v>1425</v>
      </c>
      <c r="AG182" s="11">
        <f t="shared" si="187"/>
        <v>1782</v>
      </c>
      <c r="AH182" s="11">
        <f t="shared" si="187"/>
        <v>1550</v>
      </c>
      <c r="AI182" s="11">
        <f t="shared" si="187"/>
        <v>1285</v>
      </c>
      <c r="AJ182" s="11">
        <f t="shared" si="187"/>
        <v>1932</v>
      </c>
      <c r="AK182" s="11">
        <f t="shared" si="187"/>
        <v>1188</v>
      </c>
      <c r="AL182" s="11">
        <f t="shared" si="187"/>
        <v>1925</v>
      </c>
      <c r="AM182" s="11">
        <f t="shared" si="187"/>
        <v>1949</v>
      </c>
      <c r="AN182" s="11">
        <f t="shared" si="187"/>
        <v>1432</v>
      </c>
      <c r="AO182" s="11">
        <f t="shared" si="187"/>
        <v>212</v>
      </c>
      <c r="AP182" s="11">
        <f t="shared" si="187"/>
        <v>935</v>
      </c>
      <c r="AQ182" s="11">
        <f t="shared" si="187"/>
        <v>770</v>
      </c>
      <c r="AR182" s="11">
        <f t="shared" si="187"/>
        <v>1090</v>
      </c>
      <c r="AS182" s="11">
        <f t="shared" si="187"/>
        <v>377</v>
      </c>
      <c r="AT182" s="11">
        <f t="shared" si="187"/>
        <v>913</v>
      </c>
      <c r="AU182" s="11">
        <f t="shared" si="187"/>
        <v>1247</v>
      </c>
      <c r="AV182" s="11">
        <f t="shared" si="187"/>
        <v>1897</v>
      </c>
      <c r="AW182" s="11">
        <f t="shared" si="187"/>
        <v>1358</v>
      </c>
      <c r="AX182" s="11">
        <f t="shared" si="187"/>
        <v>1682</v>
      </c>
      <c r="AY182" s="11">
        <f t="shared" si="187"/>
        <v>271</v>
      </c>
      <c r="AZ182" s="11">
        <f t="shared" si="187"/>
        <v>1085</v>
      </c>
      <c r="BA182" s="11">
        <f t="shared" si="187"/>
        <v>1719</v>
      </c>
      <c r="BB182" s="11">
        <f t="shared" si="187"/>
        <v>1004</v>
      </c>
      <c r="BC182" s="11">
        <f t="shared" si="187"/>
        <v>858</v>
      </c>
      <c r="BD182" s="11">
        <f t="shared" si="187"/>
        <v>1733</v>
      </c>
      <c r="BE182" s="11">
        <f t="shared" si="187"/>
        <v>429</v>
      </c>
      <c r="BF182" s="11">
        <f t="shared" si="187"/>
        <v>1269</v>
      </c>
      <c r="BG182" s="11">
        <f t="shared" si="187"/>
        <v>724</v>
      </c>
      <c r="BH182" s="11">
        <f t="shared" si="187"/>
        <v>762</v>
      </c>
    </row>
    <row r="183" spans="1:60" ht="13.5" customHeight="1">
      <c r="A183" s="38">
        <v>45081</v>
      </c>
      <c r="B183" s="39" t="s">
        <v>70</v>
      </c>
      <c r="C183" s="40"/>
      <c r="D183" s="41" t="s">
        <v>25</v>
      </c>
      <c r="E183" s="42">
        <f t="shared" si="0"/>
        <v>1550</v>
      </c>
      <c r="F183" s="43">
        <v>1</v>
      </c>
      <c r="G183" s="43">
        <v>15</v>
      </c>
      <c r="H183" s="44">
        <f t="shared" si="1"/>
        <v>18</v>
      </c>
      <c r="I183" s="40"/>
      <c r="J183" s="45" t="s">
        <v>19</v>
      </c>
      <c r="K183" s="42">
        <f t="shared" si="2"/>
        <v>1782</v>
      </c>
      <c r="L183" s="52">
        <v>3</v>
      </c>
      <c r="M183" s="52">
        <v>14</v>
      </c>
      <c r="N183" s="53">
        <f t="shared" si="56"/>
        <v>23</v>
      </c>
      <c r="O183" s="40"/>
      <c r="P183" s="39" t="s">
        <v>67</v>
      </c>
      <c r="Q183" s="40"/>
      <c r="R183">
        <f>MIN(Rules!$E$2,(MAX(H183/N183,N183/H183)))</f>
        <v>1.2777777777777777</v>
      </c>
      <c r="S183">
        <f>VLOOKUP(B183,Rules!A:B,2,FALSE)</f>
        <v>80</v>
      </c>
      <c r="T183" s="40"/>
      <c r="U183" s="47">
        <f>1/(10^(-1*(E183+(IF(P183="Y",Rules!$I$2,0))-K183)/Rules!$E$12)+1)</f>
        <v>0.25570757735972055</v>
      </c>
      <c r="V183">
        <f t="shared" si="4"/>
        <v>-26</v>
      </c>
      <c r="W183">
        <f t="shared" si="5"/>
        <v>26</v>
      </c>
      <c r="Z183" s="48"/>
      <c r="AA183" s="11">
        <f t="shared" ref="AA183:BH183" si="188">IF($D183=AA$1,$E183+$V183,(IF($J183=AA$1,$K183+$W183,AA182)))</f>
        <v>1023</v>
      </c>
      <c r="AB183" s="11">
        <f t="shared" si="188"/>
        <v>1704</v>
      </c>
      <c r="AC183" s="11">
        <f t="shared" si="188"/>
        <v>677</v>
      </c>
      <c r="AD183" s="11">
        <f t="shared" si="188"/>
        <v>1434</v>
      </c>
      <c r="AE183" s="11">
        <f t="shared" si="188"/>
        <v>1279</v>
      </c>
      <c r="AF183" s="11">
        <f t="shared" si="188"/>
        <v>1425</v>
      </c>
      <c r="AG183" s="11">
        <f t="shared" si="188"/>
        <v>1808</v>
      </c>
      <c r="AH183" s="11">
        <f t="shared" si="188"/>
        <v>1524</v>
      </c>
      <c r="AI183" s="11">
        <f t="shared" si="188"/>
        <v>1285</v>
      </c>
      <c r="AJ183" s="11">
        <f t="shared" si="188"/>
        <v>1932</v>
      </c>
      <c r="AK183" s="11">
        <f t="shared" si="188"/>
        <v>1188</v>
      </c>
      <c r="AL183" s="11">
        <f t="shared" si="188"/>
        <v>1925</v>
      </c>
      <c r="AM183" s="11">
        <f t="shared" si="188"/>
        <v>1949</v>
      </c>
      <c r="AN183" s="11">
        <f t="shared" si="188"/>
        <v>1432</v>
      </c>
      <c r="AO183" s="11">
        <f t="shared" si="188"/>
        <v>212</v>
      </c>
      <c r="AP183" s="11">
        <f t="shared" si="188"/>
        <v>935</v>
      </c>
      <c r="AQ183" s="11">
        <f t="shared" si="188"/>
        <v>770</v>
      </c>
      <c r="AR183" s="11">
        <f t="shared" si="188"/>
        <v>1090</v>
      </c>
      <c r="AS183" s="11">
        <f t="shared" si="188"/>
        <v>377</v>
      </c>
      <c r="AT183" s="11">
        <f t="shared" si="188"/>
        <v>913</v>
      </c>
      <c r="AU183" s="11">
        <f t="shared" si="188"/>
        <v>1247</v>
      </c>
      <c r="AV183" s="11">
        <f t="shared" si="188"/>
        <v>1897</v>
      </c>
      <c r="AW183" s="11">
        <f t="shared" si="188"/>
        <v>1358</v>
      </c>
      <c r="AX183" s="11">
        <f t="shared" si="188"/>
        <v>1682</v>
      </c>
      <c r="AY183" s="11">
        <f t="shared" si="188"/>
        <v>271</v>
      </c>
      <c r="AZ183" s="11">
        <f t="shared" si="188"/>
        <v>1085</v>
      </c>
      <c r="BA183" s="11">
        <f t="shared" si="188"/>
        <v>1719</v>
      </c>
      <c r="BB183" s="11">
        <f t="shared" si="188"/>
        <v>1004</v>
      </c>
      <c r="BC183" s="11">
        <f t="shared" si="188"/>
        <v>858</v>
      </c>
      <c r="BD183" s="11">
        <f t="shared" si="188"/>
        <v>1733</v>
      </c>
      <c r="BE183" s="11">
        <f t="shared" si="188"/>
        <v>429</v>
      </c>
      <c r="BF183" s="11">
        <f t="shared" si="188"/>
        <v>1269</v>
      </c>
      <c r="BG183" s="11">
        <f t="shared" si="188"/>
        <v>724</v>
      </c>
      <c r="BH183" s="11">
        <f t="shared" si="188"/>
        <v>762</v>
      </c>
    </row>
    <row r="184" spans="1:60" ht="13.5" customHeight="1">
      <c r="A184" s="38">
        <v>45081</v>
      </c>
      <c r="B184" s="39" t="s">
        <v>69</v>
      </c>
      <c r="C184" s="40"/>
      <c r="D184" s="41" t="s">
        <v>39</v>
      </c>
      <c r="E184" s="42">
        <f t="shared" si="0"/>
        <v>1090</v>
      </c>
      <c r="F184" s="43">
        <v>1</v>
      </c>
      <c r="G184" s="43">
        <v>10</v>
      </c>
      <c r="H184" s="44">
        <f t="shared" si="1"/>
        <v>13</v>
      </c>
      <c r="I184" s="40"/>
      <c r="J184" s="45" t="s">
        <v>41</v>
      </c>
      <c r="K184" s="42">
        <f t="shared" si="2"/>
        <v>762</v>
      </c>
      <c r="L184" s="52">
        <v>2</v>
      </c>
      <c r="M184" s="52">
        <v>14</v>
      </c>
      <c r="N184" s="53">
        <f t="shared" si="56"/>
        <v>20</v>
      </c>
      <c r="O184" s="40"/>
      <c r="P184" s="39" t="s">
        <v>67</v>
      </c>
      <c r="Q184" s="40"/>
      <c r="R184">
        <f>MIN(Rules!$E$2,(MAX(H184/N184,N184/H184)))</f>
        <v>1.5384615384615385</v>
      </c>
      <c r="S184">
        <f>VLOOKUP(B184,Rules!A:B,2,FALSE)</f>
        <v>80</v>
      </c>
      <c r="T184" s="40"/>
      <c r="U184" s="47">
        <f>1/(10^(-1*(E184+(IF(P184="Y",Rules!$I$2,0))-K184)/Rules!$E$12)+1)</f>
        <v>0.81913467586992939</v>
      </c>
      <c r="V184">
        <f t="shared" si="4"/>
        <v>-101</v>
      </c>
      <c r="W184">
        <f t="shared" si="5"/>
        <v>101</v>
      </c>
      <c r="Z184" s="48"/>
      <c r="AA184" s="11">
        <f t="shared" ref="AA184:BH184" si="189">IF($D184=AA$1,$E184+$V184,(IF($J184=AA$1,$K184+$W184,AA183)))</f>
        <v>1023</v>
      </c>
      <c r="AB184" s="11">
        <f t="shared" si="189"/>
        <v>1704</v>
      </c>
      <c r="AC184" s="11">
        <f t="shared" si="189"/>
        <v>677</v>
      </c>
      <c r="AD184" s="11">
        <f t="shared" si="189"/>
        <v>1434</v>
      </c>
      <c r="AE184" s="11">
        <f t="shared" si="189"/>
        <v>1279</v>
      </c>
      <c r="AF184" s="11">
        <f t="shared" si="189"/>
        <v>1425</v>
      </c>
      <c r="AG184" s="11">
        <f t="shared" si="189"/>
        <v>1808</v>
      </c>
      <c r="AH184" s="11">
        <f t="shared" si="189"/>
        <v>1524</v>
      </c>
      <c r="AI184" s="11">
        <f t="shared" si="189"/>
        <v>1285</v>
      </c>
      <c r="AJ184" s="11">
        <f t="shared" si="189"/>
        <v>1932</v>
      </c>
      <c r="AK184" s="11">
        <f t="shared" si="189"/>
        <v>1188</v>
      </c>
      <c r="AL184" s="11">
        <f t="shared" si="189"/>
        <v>1925</v>
      </c>
      <c r="AM184" s="11">
        <f t="shared" si="189"/>
        <v>1949</v>
      </c>
      <c r="AN184" s="11">
        <f t="shared" si="189"/>
        <v>1432</v>
      </c>
      <c r="AO184" s="11">
        <f t="shared" si="189"/>
        <v>212</v>
      </c>
      <c r="AP184" s="11">
        <f t="shared" si="189"/>
        <v>935</v>
      </c>
      <c r="AQ184" s="11">
        <f t="shared" si="189"/>
        <v>770</v>
      </c>
      <c r="AR184" s="11">
        <f t="shared" si="189"/>
        <v>989</v>
      </c>
      <c r="AS184" s="11">
        <f t="shared" si="189"/>
        <v>377</v>
      </c>
      <c r="AT184" s="11">
        <f t="shared" si="189"/>
        <v>913</v>
      </c>
      <c r="AU184" s="11">
        <f t="shared" si="189"/>
        <v>1247</v>
      </c>
      <c r="AV184" s="11">
        <f t="shared" si="189"/>
        <v>1897</v>
      </c>
      <c r="AW184" s="11">
        <f t="shared" si="189"/>
        <v>1358</v>
      </c>
      <c r="AX184" s="11">
        <f t="shared" si="189"/>
        <v>1682</v>
      </c>
      <c r="AY184" s="11">
        <f t="shared" si="189"/>
        <v>271</v>
      </c>
      <c r="AZ184" s="11">
        <f t="shared" si="189"/>
        <v>1085</v>
      </c>
      <c r="BA184" s="11">
        <f t="shared" si="189"/>
        <v>1719</v>
      </c>
      <c r="BB184" s="11">
        <f t="shared" si="189"/>
        <v>1004</v>
      </c>
      <c r="BC184" s="11">
        <f t="shared" si="189"/>
        <v>858</v>
      </c>
      <c r="BD184" s="11">
        <f t="shared" si="189"/>
        <v>1733</v>
      </c>
      <c r="BE184" s="11">
        <f t="shared" si="189"/>
        <v>429</v>
      </c>
      <c r="BF184" s="11">
        <f t="shared" si="189"/>
        <v>1269</v>
      </c>
      <c r="BG184" s="11">
        <f t="shared" si="189"/>
        <v>724</v>
      </c>
      <c r="BH184" s="11">
        <f t="shared" si="189"/>
        <v>863</v>
      </c>
    </row>
    <row r="185" spans="1:60" ht="13.5" customHeight="1">
      <c r="A185" s="38">
        <v>45081</v>
      </c>
      <c r="B185" s="39" t="s">
        <v>69</v>
      </c>
      <c r="C185" s="40"/>
      <c r="D185" s="41" t="s">
        <v>43</v>
      </c>
      <c r="E185" s="42">
        <f t="shared" si="0"/>
        <v>913</v>
      </c>
      <c r="F185" s="43">
        <v>1</v>
      </c>
      <c r="G185" s="43">
        <v>14</v>
      </c>
      <c r="H185" s="44">
        <f t="shared" si="1"/>
        <v>17</v>
      </c>
      <c r="I185" s="40"/>
      <c r="J185" s="45" t="s">
        <v>44</v>
      </c>
      <c r="K185" s="42">
        <f t="shared" si="2"/>
        <v>677</v>
      </c>
      <c r="L185" s="52">
        <v>2</v>
      </c>
      <c r="M185" s="52">
        <v>13</v>
      </c>
      <c r="N185" s="53">
        <f t="shared" si="56"/>
        <v>19</v>
      </c>
      <c r="O185" s="40"/>
      <c r="P185" s="39" t="s">
        <v>67</v>
      </c>
      <c r="Q185" s="40"/>
      <c r="R185">
        <f>MIN(Rules!$E$2,(MAX(H185/N185,N185/H185)))</f>
        <v>1.1176470588235294</v>
      </c>
      <c r="S185">
        <f>VLOOKUP(B185,Rules!A:B,2,FALSE)</f>
        <v>80</v>
      </c>
      <c r="T185" s="40"/>
      <c r="U185" s="47">
        <f>1/(10^(-1*(E185+(IF(P185="Y",Rules!$I$2,0))-K185)/Rules!$E$12)+1)</f>
        <v>0.74778246493857348</v>
      </c>
      <c r="V185">
        <f t="shared" si="4"/>
        <v>-67</v>
      </c>
      <c r="W185">
        <f t="shared" si="5"/>
        <v>67</v>
      </c>
      <c r="Z185" s="48"/>
      <c r="AA185" s="11">
        <f t="shared" ref="AA185:BH185" si="190">IF($D185=AA$1,$E185+$V185,(IF($J185=AA$1,$K185+$W185,AA184)))</f>
        <v>1023</v>
      </c>
      <c r="AB185" s="11">
        <f t="shared" si="190"/>
        <v>1704</v>
      </c>
      <c r="AC185" s="11">
        <f t="shared" si="190"/>
        <v>744</v>
      </c>
      <c r="AD185" s="11">
        <f t="shared" si="190"/>
        <v>1434</v>
      </c>
      <c r="AE185" s="11">
        <f t="shared" si="190"/>
        <v>1279</v>
      </c>
      <c r="AF185" s="11">
        <f t="shared" si="190"/>
        <v>1425</v>
      </c>
      <c r="AG185" s="11">
        <f t="shared" si="190"/>
        <v>1808</v>
      </c>
      <c r="AH185" s="11">
        <f t="shared" si="190"/>
        <v>1524</v>
      </c>
      <c r="AI185" s="11">
        <f t="shared" si="190"/>
        <v>1285</v>
      </c>
      <c r="AJ185" s="11">
        <f t="shared" si="190"/>
        <v>1932</v>
      </c>
      <c r="AK185" s="11">
        <f t="shared" si="190"/>
        <v>1188</v>
      </c>
      <c r="AL185" s="11">
        <f t="shared" si="190"/>
        <v>1925</v>
      </c>
      <c r="AM185" s="11">
        <f t="shared" si="190"/>
        <v>1949</v>
      </c>
      <c r="AN185" s="11">
        <f t="shared" si="190"/>
        <v>1432</v>
      </c>
      <c r="AO185" s="11">
        <f t="shared" si="190"/>
        <v>212</v>
      </c>
      <c r="AP185" s="11">
        <f t="shared" si="190"/>
        <v>935</v>
      </c>
      <c r="AQ185" s="11">
        <f t="shared" si="190"/>
        <v>770</v>
      </c>
      <c r="AR185" s="11">
        <f t="shared" si="190"/>
        <v>989</v>
      </c>
      <c r="AS185" s="11">
        <f t="shared" si="190"/>
        <v>377</v>
      </c>
      <c r="AT185" s="11">
        <f t="shared" si="190"/>
        <v>846</v>
      </c>
      <c r="AU185" s="11">
        <f t="shared" si="190"/>
        <v>1247</v>
      </c>
      <c r="AV185" s="11">
        <f t="shared" si="190"/>
        <v>1897</v>
      </c>
      <c r="AW185" s="11">
        <f t="shared" si="190"/>
        <v>1358</v>
      </c>
      <c r="AX185" s="11">
        <f t="shared" si="190"/>
        <v>1682</v>
      </c>
      <c r="AY185" s="11">
        <f t="shared" si="190"/>
        <v>271</v>
      </c>
      <c r="AZ185" s="11">
        <f t="shared" si="190"/>
        <v>1085</v>
      </c>
      <c r="BA185" s="11">
        <f t="shared" si="190"/>
        <v>1719</v>
      </c>
      <c r="BB185" s="11">
        <f t="shared" si="190"/>
        <v>1004</v>
      </c>
      <c r="BC185" s="11">
        <f t="shared" si="190"/>
        <v>858</v>
      </c>
      <c r="BD185" s="11">
        <f t="shared" si="190"/>
        <v>1733</v>
      </c>
      <c r="BE185" s="11">
        <f t="shared" si="190"/>
        <v>429</v>
      </c>
      <c r="BF185" s="11">
        <f t="shared" si="190"/>
        <v>1269</v>
      </c>
      <c r="BG185" s="11">
        <f t="shared" si="190"/>
        <v>724</v>
      </c>
      <c r="BH185" s="11">
        <f t="shared" si="190"/>
        <v>863</v>
      </c>
    </row>
    <row r="186" spans="1:60" ht="13.5" customHeight="1">
      <c r="A186" s="38">
        <v>45081</v>
      </c>
      <c r="B186" s="39" t="s">
        <v>69</v>
      </c>
      <c r="C186" s="40"/>
      <c r="D186" s="41" t="s">
        <v>35</v>
      </c>
      <c r="E186" s="42">
        <f t="shared" si="0"/>
        <v>1188</v>
      </c>
      <c r="F186" s="43">
        <v>1</v>
      </c>
      <c r="G186" s="43">
        <v>12</v>
      </c>
      <c r="H186" s="44">
        <f t="shared" si="1"/>
        <v>15</v>
      </c>
      <c r="I186" s="40"/>
      <c r="J186" s="45" t="s">
        <v>34</v>
      </c>
      <c r="K186" s="42">
        <f t="shared" si="2"/>
        <v>1023</v>
      </c>
      <c r="L186" s="52">
        <v>3</v>
      </c>
      <c r="M186" s="52">
        <v>13</v>
      </c>
      <c r="N186" s="53">
        <f t="shared" si="56"/>
        <v>22</v>
      </c>
      <c r="O186" s="40"/>
      <c r="P186" s="39" t="s">
        <v>67</v>
      </c>
      <c r="Q186" s="40"/>
      <c r="R186">
        <f>MIN(Rules!$E$2,(MAX(H186/N186,N186/H186)))</f>
        <v>1.4666666666666666</v>
      </c>
      <c r="S186">
        <f>VLOOKUP(B186,Rules!A:B,2,FALSE)</f>
        <v>80</v>
      </c>
      <c r="T186" s="40"/>
      <c r="U186" s="47">
        <f>1/(10^(-1*(E186+(IF(P186="Y",Rules!$I$2,0))-K186)/Rules!$E$12)+1)</f>
        <v>0.68132183516639366</v>
      </c>
      <c r="V186">
        <f t="shared" si="4"/>
        <v>-80</v>
      </c>
      <c r="W186">
        <f t="shared" si="5"/>
        <v>80</v>
      </c>
      <c r="Z186" s="48"/>
      <c r="AA186" s="11">
        <f t="shared" ref="AA186:BH186" si="191">IF($D186=AA$1,$E186+$V186,(IF($J186=AA$1,$K186+$W186,AA185)))</f>
        <v>1103</v>
      </c>
      <c r="AB186" s="11">
        <f t="shared" si="191"/>
        <v>1704</v>
      </c>
      <c r="AC186" s="11">
        <f t="shared" si="191"/>
        <v>744</v>
      </c>
      <c r="AD186" s="11">
        <f t="shared" si="191"/>
        <v>1434</v>
      </c>
      <c r="AE186" s="11">
        <f t="shared" si="191"/>
        <v>1279</v>
      </c>
      <c r="AF186" s="11">
        <f t="shared" si="191"/>
        <v>1425</v>
      </c>
      <c r="AG186" s="11">
        <f t="shared" si="191"/>
        <v>1808</v>
      </c>
      <c r="AH186" s="11">
        <f t="shared" si="191"/>
        <v>1524</v>
      </c>
      <c r="AI186" s="11">
        <f t="shared" si="191"/>
        <v>1285</v>
      </c>
      <c r="AJ186" s="11">
        <f t="shared" si="191"/>
        <v>1932</v>
      </c>
      <c r="AK186" s="11">
        <f t="shared" si="191"/>
        <v>1108</v>
      </c>
      <c r="AL186" s="11">
        <f t="shared" si="191"/>
        <v>1925</v>
      </c>
      <c r="AM186" s="11">
        <f t="shared" si="191"/>
        <v>1949</v>
      </c>
      <c r="AN186" s="11">
        <f t="shared" si="191"/>
        <v>1432</v>
      </c>
      <c r="AO186" s="11">
        <f t="shared" si="191"/>
        <v>212</v>
      </c>
      <c r="AP186" s="11">
        <f t="shared" si="191"/>
        <v>935</v>
      </c>
      <c r="AQ186" s="11">
        <f t="shared" si="191"/>
        <v>770</v>
      </c>
      <c r="AR186" s="11">
        <f t="shared" si="191"/>
        <v>989</v>
      </c>
      <c r="AS186" s="11">
        <f t="shared" si="191"/>
        <v>377</v>
      </c>
      <c r="AT186" s="11">
        <f t="shared" si="191"/>
        <v>846</v>
      </c>
      <c r="AU186" s="11">
        <f t="shared" si="191"/>
        <v>1247</v>
      </c>
      <c r="AV186" s="11">
        <f t="shared" si="191"/>
        <v>1897</v>
      </c>
      <c r="AW186" s="11">
        <f t="shared" si="191"/>
        <v>1358</v>
      </c>
      <c r="AX186" s="11">
        <f t="shared" si="191"/>
        <v>1682</v>
      </c>
      <c r="AY186" s="11">
        <f t="shared" si="191"/>
        <v>271</v>
      </c>
      <c r="AZ186" s="11">
        <f t="shared" si="191"/>
        <v>1085</v>
      </c>
      <c r="BA186" s="11">
        <f t="shared" si="191"/>
        <v>1719</v>
      </c>
      <c r="BB186" s="11">
        <f t="shared" si="191"/>
        <v>1004</v>
      </c>
      <c r="BC186" s="11">
        <f t="shared" si="191"/>
        <v>858</v>
      </c>
      <c r="BD186" s="11">
        <f t="shared" si="191"/>
        <v>1733</v>
      </c>
      <c r="BE186" s="11">
        <f t="shared" si="191"/>
        <v>429</v>
      </c>
      <c r="BF186" s="11">
        <f t="shared" si="191"/>
        <v>1269</v>
      </c>
      <c r="BG186" s="11">
        <f t="shared" si="191"/>
        <v>724</v>
      </c>
      <c r="BH186" s="11">
        <f t="shared" si="191"/>
        <v>863</v>
      </c>
    </row>
    <row r="187" spans="1:60" ht="13.5" customHeight="1">
      <c r="A187" s="38">
        <v>45081</v>
      </c>
      <c r="B187" s="39" t="s">
        <v>69</v>
      </c>
      <c r="C187" s="40"/>
      <c r="D187" s="41" t="s">
        <v>42</v>
      </c>
      <c r="E187" s="42">
        <f t="shared" si="0"/>
        <v>724</v>
      </c>
      <c r="F187" s="43">
        <v>1</v>
      </c>
      <c r="G187" s="43">
        <v>16</v>
      </c>
      <c r="H187" s="44">
        <f t="shared" si="1"/>
        <v>19</v>
      </c>
      <c r="I187" s="40"/>
      <c r="J187" s="45" t="s">
        <v>45</v>
      </c>
      <c r="K187" s="42">
        <f t="shared" si="2"/>
        <v>770</v>
      </c>
      <c r="L187" s="52">
        <v>1</v>
      </c>
      <c r="M187" s="52">
        <v>12</v>
      </c>
      <c r="N187" s="53">
        <f t="shared" si="56"/>
        <v>15</v>
      </c>
      <c r="O187" s="40"/>
      <c r="P187" s="39" t="s">
        <v>67</v>
      </c>
      <c r="Q187" s="40"/>
      <c r="R187">
        <f>MIN(Rules!$E$2,(MAX(H187/N187,N187/H187)))</f>
        <v>1.2666666666666666</v>
      </c>
      <c r="S187">
        <f>VLOOKUP(B187,Rules!A:B,2,FALSE)</f>
        <v>80</v>
      </c>
      <c r="T187" s="40"/>
      <c r="U187" s="47">
        <f>1/(10^(-1*(E187+(IF(P187="Y",Rules!$I$2,0))-K187)/Rules!$E$12)+1)</f>
        <v>0.44723770561076431</v>
      </c>
      <c r="V187">
        <f t="shared" si="4"/>
        <v>56</v>
      </c>
      <c r="W187">
        <f t="shared" si="5"/>
        <v>-56</v>
      </c>
      <c r="Z187" s="48"/>
      <c r="AA187" s="11">
        <f t="shared" ref="AA187:BH187" si="192">IF($D187=AA$1,$E187+$V187,(IF($J187=AA$1,$K187+$W187,AA186)))</f>
        <v>1103</v>
      </c>
      <c r="AB187" s="11">
        <f t="shared" si="192"/>
        <v>1704</v>
      </c>
      <c r="AC187" s="11">
        <f t="shared" si="192"/>
        <v>744</v>
      </c>
      <c r="AD187" s="11">
        <f t="shared" si="192"/>
        <v>1434</v>
      </c>
      <c r="AE187" s="11">
        <f t="shared" si="192"/>
        <v>1279</v>
      </c>
      <c r="AF187" s="11">
        <f t="shared" si="192"/>
        <v>1425</v>
      </c>
      <c r="AG187" s="11">
        <f t="shared" si="192"/>
        <v>1808</v>
      </c>
      <c r="AH187" s="11">
        <f t="shared" si="192"/>
        <v>1524</v>
      </c>
      <c r="AI187" s="11">
        <f t="shared" si="192"/>
        <v>1285</v>
      </c>
      <c r="AJ187" s="11">
        <f t="shared" si="192"/>
        <v>1932</v>
      </c>
      <c r="AK187" s="11">
        <f t="shared" si="192"/>
        <v>1108</v>
      </c>
      <c r="AL187" s="11">
        <f t="shared" si="192"/>
        <v>1925</v>
      </c>
      <c r="AM187" s="11">
        <f t="shared" si="192"/>
        <v>1949</v>
      </c>
      <c r="AN187" s="11">
        <f t="shared" si="192"/>
        <v>1432</v>
      </c>
      <c r="AO187" s="11">
        <f t="shared" si="192"/>
        <v>212</v>
      </c>
      <c r="AP187" s="11">
        <f t="shared" si="192"/>
        <v>935</v>
      </c>
      <c r="AQ187" s="11">
        <f t="shared" si="192"/>
        <v>714</v>
      </c>
      <c r="AR187" s="11">
        <f t="shared" si="192"/>
        <v>989</v>
      </c>
      <c r="AS187" s="11">
        <f t="shared" si="192"/>
        <v>377</v>
      </c>
      <c r="AT187" s="11">
        <f t="shared" si="192"/>
        <v>846</v>
      </c>
      <c r="AU187" s="11">
        <f t="shared" si="192"/>
        <v>1247</v>
      </c>
      <c r="AV187" s="11">
        <f t="shared" si="192"/>
        <v>1897</v>
      </c>
      <c r="AW187" s="11">
        <f t="shared" si="192"/>
        <v>1358</v>
      </c>
      <c r="AX187" s="11">
        <f t="shared" si="192"/>
        <v>1682</v>
      </c>
      <c r="AY187" s="11">
        <f t="shared" si="192"/>
        <v>271</v>
      </c>
      <c r="AZ187" s="11">
        <f t="shared" si="192"/>
        <v>1085</v>
      </c>
      <c r="BA187" s="11">
        <f t="shared" si="192"/>
        <v>1719</v>
      </c>
      <c r="BB187" s="11">
        <f t="shared" si="192"/>
        <v>1004</v>
      </c>
      <c r="BC187" s="11">
        <f t="shared" si="192"/>
        <v>858</v>
      </c>
      <c r="BD187" s="11">
        <f t="shared" si="192"/>
        <v>1733</v>
      </c>
      <c r="BE187" s="11">
        <f t="shared" si="192"/>
        <v>429</v>
      </c>
      <c r="BF187" s="11">
        <f t="shared" si="192"/>
        <v>1269</v>
      </c>
      <c r="BG187" s="11">
        <f t="shared" si="192"/>
        <v>780</v>
      </c>
      <c r="BH187" s="11">
        <f t="shared" si="192"/>
        <v>863</v>
      </c>
    </row>
    <row r="188" spans="1:60" ht="13.5" customHeight="1">
      <c r="A188" s="38">
        <v>45087</v>
      </c>
      <c r="B188" s="39" t="s">
        <v>69</v>
      </c>
      <c r="C188" s="40"/>
      <c r="D188" s="41" t="s">
        <v>30</v>
      </c>
      <c r="E188" s="42">
        <f t="shared" si="0"/>
        <v>1285</v>
      </c>
      <c r="F188" s="43">
        <v>1</v>
      </c>
      <c r="G188" s="43">
        <v>20</v>
      </c>
      <c r="H188" s="44">
        <f t="shared" si="1"/>
        <v>23</v>
      </c>
      <c r="I188" s="40"/>
      <c r="J188" s="45" t="s">
        <v>43</v>
      </c>
      <c r="K188" s="42">
        <f t="shared" si="2"/>
        <v>846</v>
      </c>
      <c r="L188" s="52">
        <v>1</v>
      </c>
      <c r="M188" s="52">
        <v>12</v>
      </c>
      <c r="N188" s="53">
        <f t="shared" si="56"/>
        <v>15</v>
      </c>
      <c r="O188" s="40"/>
      <c r="P188" s="39" t="s">
        <v>66</v>
      </c>
      <c r="Q188" s="40"/>
      <c r="R188">
        <f>MIN(Rules!$E$2,(MAX(H188/N188,N188/H188)))</f>
        <v>1.5333333333333334</v>
      </c>
      <c r="S188">
        <f>VLOOKUP(B188,Rules!A:B,2,FALSE)</f>
        <v>80</v>
      </c>
      <c r="T188" s="40"/>
      <c r="U188" s="47">
        <f>1/(10^(-1*(E188+(IF(P188="Y",Rules!$I$2,0))-K188)/Rules!$E$12)+1)</f>
        <v>0.93775702715079656</v>
      </c>
      <c r="V188">
        <f t="shared" si="4"/>
        <v>8</v>
      </c>
      <c r="W188">
        <f t="shared" si="5"/>
        <v>-8</v>
      </c>
      <c r="Z188" s="48"/>
      <c r="AA188" s="11">
        <f t="shared" ref="AA188:BH188" si="193">IF($D188=AA$1,$E188+$V188,(IF($J188=AA$1,$K188+$W188,AA187)))</f>
        <v>1103</v>
      </c>
      <c r="AB188" s="11">
        <f t="shared" si="193"/>
        <v>1704</v>
      </c>
      <c r="AC188" s="11">
        <f t="shared" si="193"/>
        <v>744</v>
      </c>
      <c r="AD188" s="11">
        <f t="shared" si="193"/>
        <v>1434</v>
      </c>
      <c r="AE188" s="11">
        <f t="shared" si="193"/>
        <v>1279</v>
      </c>
      <c r="AF188" s="11">
        <f t="shared" si="193"/>
        <v>1425</v>
      </c>
      <c r="AG188" s="11">
        <f t="shared" si="193"/>
        <v>1808</v>
      </c>
      <c r="AH188" s="11">
        <f t="shared" si="193"/>
        <v>1524</v>
      </c>
      <c r="AI188" s="11">
        <f t="shared" si="193"/>
        <v>1293</v>
      </c>
      <c r="AJ188" s="11">
        <f t="shared" si="193"/>
        <v>1932</v>
      </c>
      <c r="AK188" s="11">
        <f t="shared" si="193"/>
        <v>1108</v>
      </c>
      <c r="AL188" s="11">
        <f t="shared" si="193"/>
        <v>1925</v>
      </c>
      <c r="AM188" s="11">
        <f t="shared" si="193"/>
        <v>1949</v>
      </c>
      <c r="AN188" s="11">
        <f t="shared" si="193"/>
        <v>1432</v>
      </c>
      <c r="AO188" s="11">
        <f t="shared" si="193"/>
        <v>212</v>
      </c>
      <c r="AP188" s="11">
        <f t="shared" si="193"/>
        <v>935</v>
      </c>
      <c r="AQ188" s="11">
        <f t="shared" si="193"/>
        <v>714</v>
      </c>
      <c r="AR188" s="11">
        <f t="shared" si="193"/>
        <v>989</v>
      </c>
      <c r="AS188" s="11">
        <f t="shared" si="193"/>
        <v>377</v>
      </c>
      <c r="AT188" s="11">
        <f t="shared" si="193"/>
        <v>838</v>
      </c>
      <c r="AU188" s="11">
        <f t="shared" si="193"/>
        <v>1247</v>
      </c>
      <c r="AV188" s="11">
        <f t="shared" si="193"/>
        <v>1897</v>
      </c>
      <c r="AW188" s="11">
        <f t="shared" si="193"/>
        <v>1358</v>
      </c>
      <c r="AX188" s="11">
        <f t="shared" si="193"/>
        <v>1682</v>
      </c>
      <c r="AY188" s="11">
        <f t="shared" si="193"/>
        <v>271</v>
      </c>
      <c r="AZ188" s="11">
        <f t="shared" si="193"/>
        <v>1085</v>
      </c>
      <c r="BA188" s="11">
        <f t="shared" si="193"/>
        <v>1719</v>
      </c>
      <c r="BB188" s="11">
        <f t="shared" si="193"/>
        <v>1004</v>
      </c>
      <c r="BC188" s="11">
        <f t="shared" si="193"/>
        <v>858</v>
      </c>
      <c r="BD188" s="11">
        <f t="shared" si="193"/>
        <v>1733</v>
      </c>
      <c r="BE188" s="11">
        <f t="shared" si="193"/>
        <v>429</v>
      </c>
      <c r="BF188" s="11">
        <f t="shared" si="193"/>
        <v>1269</v>
      </c>
      <c r="BG188" s="11">
        <f t="shared" si="193"/>
        <v>780</v>
      </c>
      <c r="BH188" s="11">
        <f t="shared" si="193"/>
        <v>863</v>
      </c>
    </row>
    <row r="189" spans="1:60" ht="13.5" customHeight="1">
      <c r="A189" s="38">
        <v>45087</v>
      </c>
      <c r="B189" s="39" t="s">
        <v>69</v>
      </c>
      <c r="C189" s="40"/>
      <c r="D189" s="41" t="s">
        <v>35</v>
      </c>
      <c r="E189" s="42">
        <f t="shared" si="0"/>
        <v>1108</v>
      </c>
      <c r="F189" s="43">
        <v>1</v>
      </c>
      <c r="G189" s="43">
        <v>9</v>
      </c>
      <c r="H189" s="44">
        <f t="shared" si="1"/>
        <v>12</v>
      </c>
      <c r="I189" s="40"/>
      <c r="J189" s="45" t="s">
        <v>36</v>
      </c>
      <c r="K189" s="42">
        <f t="shared" si="2"/>
        <v>935</v>
      </c>
      <c r="L189" s="52">
        <v>1</v>
      </c>
      <c r="M189" s="52">
        <v>11</v>
      </c>
      <c r="N189" s="53">
        <f t="shared" si="56"/>
        <v>14</v>
      </c>
      <c r="O189" s="40"/>
      <c r="P189" s="39" t="s">
        <v>66</v>
      </c>
      <c r="Q189" s="40"/>
      <c r="R189">
        <f>MIN(Rules!$E$2,(MAX(H189/N189,N189/H189)))</f>
        <v>1.1666666666666667</v>
      </c>
      <c r="S189">
        <f>VLOOKUP(B189,Rules!A:B,2,FALSE)</f>
        <v>80</v>
      </c>
      <c r="T189" s="40"/>
      <c r="U189" s="47">
        <f>1/(10^(-1*(E189+(IF(P189="Y",Rules!$I$2,0))-K189)/Rules!$E$12)+1)</f>
        <v>0.8156982252226237</v>
      </c>
      <c r="V189">
        <f t="shared" si="4"/>
        <v>-76</v>
      </c>
      <c r="W189">
        <f t="shared" si="5"/>
        <v>76</v>
      </c>
      <c r="Z189" s="48"/>
      <c r="AA189" s="11">
        <f t="shared" ref="AA189:BH189" si="194">IF($D189=AA$1,$E189+$V189,(IF($J189=AA$1,$K189+$W189,AA188)))</f>
        <v>1103</v>
      </c>
      <c r="AB189" s="11">
        <f t="shared" si="194"/>
        <v>1704</v>
      </c>
      <c r="AC189" s="11">
        <f t="shared" si="194"/>
        <v>744</v>
      </c>
      <c r="AD189" s="11">
        <f t="shared" si="194"/>
        <v>1434</v>
      </c>
      <c r="AE189" s="11">
        <f t="shared" si="194"/>
        <v>1279</v>
      </c>
      <c r="AF189" s="11">
        <f t="shared" si="194"/>
        <v>1425</v>
      </c>
      <c r="AG189" s="11">
        <f t="shared" si="194"/>
        <v>1808</v>
      </c>
      <c r="AH189" s="11">
        <f t="shared" si="194"/>
        <v>1524</v>
      </c>
      <c r="AI189" s="11">
        <f t="shared" si="194"/>
        <v>1293</v>
      </c>
      <c r="AJ189" s="11">
        <f t="shared" si="194"/>
        <v>1932</v>
      </c>
      <c r="AK189" s="11">
        <f t="shared" si="194"/>
        <v>1032</v>
      </c>
      <c r="AL189" s="11">
        <f t="shared" si="194"/>
        <v>1925</v>
      </c>
      <c r="AM189" s="11">
        <f t="shared" si="194"/>
        <v>1949</v>
      </c>
      <c r="AN189" s="11">
        <f t="shared" si="194"/>
        <v>1432</v>
      </c>
      <c r="AO189" s="11">
        <f t="shared" si="194"/>
        <v>212</v>
      </c>
      <c r="AP189" s="11">
        <f t="shared" si="194"/>
        <v>1011</v>
      </c>
      <c r="AQ189" s="11">
        <f t="shared" si="194"/>
        <v>714</v>
      </c>
      <c r="AR189" s="11">
        <f t="shared" si="194"/>
        <v>989</v>
      </c>
      <c r="AS189" s="11">
        <f t="shared" si="194"/>
        <v>377</v>
      </c>
      <c r="AT189" s="11">
        <f t="shared" si="194"/>
        <v>838</v>
      </c>
      <c r="AU189" s="11">
        <f t="shared" si="194"/>
        <v>1247</v>
      </c>
      <c r="AV189" s="11">
        <f t="shared" si="194"/>
        <v>1897</v>
      </c>
      <c r="AW189" s="11">
        <f t="shared" si="194"/>
        <v>1358</v>
      </c>
      <c r="AX189" s="11">
        <f t="shared" si="194"/>
        <v>1682</v>
      </c>
      <c r="AY189" s="11">
        <f t="shared" si="194"/>
        <v>271</v>
      </c>
      <c r="AZ189" s="11">
        <f t="shared" si="194"/>
        <v>1085</v>
      </c>
      <c r="BA189" s="11">
        <f t="shared" si="194"/>
        <v>1719</v>
      </c>
      <c r="BB189" s="11">
        <f t="shared" si="194"/>
        <v>1004</v>
      </c>
      <c r="BC189" s="11">
        <f t="shared" si="194"/>
        <v>858</v>
      </c>
      <c r="BD189" s="11">
        <f t="shared" si="194"/>
        <v>1733</v>
      </c>
      <c r="BE189" s="11">
        <f t="shared" si="194"/>
        <v>429</v>
      </c>
      <c r="BF189" s="11">
        <f t="shared" si="194"/>
        <v>1269</v>
      </c>
      <c r="BG189" s="11">
        <f t="shared" si="194"/>
        <v>780</v>
      </c>
      <c r="BH189" s="11">
        <f t="shared" si="194"/>
        <v>863</v>
      </c>
    </row>
    <row r="190" spans="1:60" ht="13.5" customHeight="1">
      <c r="A190" s="38">
        <v>45087</v>
      </c>
      <c r="B190" s="39" t="s">
        <v>69</v>
      </c>
      <c r="C190" s="40"/>
      <c r="D190" s="41" t="s">
        <v>44</v>
      </c>
      <c r="E190" s="42">
        <f t="shared" si="0"/>
        <v>744</v>
      </c>
      <c r="F190" s="43">
        <v>0</v>
      </c>
      <c r="G190" s="43">
        <v>15</v>
      </c>
      <c r="H190" s="44">
        <f t="shared" si="1"/>
        <v>15</v>
      </c>
      <c r="I190" s="40"/>
      <c r="J190" s="45" t="s">
        <v>48</v>
      </c>
      <c r="K190" s="42">
        <f t="shared" si="2"/>
        <v>271</v>
      </c>
      <c r="L190" s="52">
        <v>0</v>
      </c>
      <c r="M190" s="52">
        <v>10</v>
      </c>
      <c r="N190" s="53">
        <f t="shared" si="56"/>
        <v>10</v>
      </c>
      <c r="O190" s="40"/>
      <c r="P190" s="39" t="s">
        <v>66</v>
      </c>
      <c r="Q190" s="40"/>
      <c r="R190">
        <f>MIN(Rules!$E$2,(MAX(H190/N190,N190/H190)))</f>
        <v>1.5</v>
      </c>
      <c r="S190">
        <f>VLOOKUP(B190,Rules!A:B,2,FALSE)</f>
        <v>80</v>
      </c>
      <c r="T190" s="40"/>
      <c r="U190" s="47">
        <f>1/(10^(-1*(E190+(IF(P190="Y",Rules!$I$2,0))-K190)/Rules!$E$12)+1)</f>
        <v>0.94629361629398057</v>
      </c>
      <c r="V190">
        <f t="shared" si="4"/>
        <v>6</v>
      </c>
      <c r="W190">
        <f t="shared" si="5"/>
        <v>-6</v>
      </c>
      <c r="Z190" s="48"/>
      <c r="AA190" s="11">
        <f t="shared" ref="AA190:BH190" si="195">IF($D190=AA$1,$E190+$V190,(IF($J190=AA$1,$K190+$W190,AA189)))</f>
        <v>1103</v>
      </c>
      <c r="AB190" s="11">
        <f t="shared" si="195"/>
        <v>1704</v>
      </c>
      <c r="AC190" s="11">
        <f t="shared" si="195"/>
        <v>750</v>
      </c>
      <c r="AD190" s="11">
        <f t="shared" si="195"/>
        <v>1434</v>
      </c>
      <c r="AE190" s="11">
        <f t="shared" si="195"/>
        <v>1279</v>
      </c>
      <c r="AF190" s="11">
        <f t="shared" si="195"/>
        <v>1425</v>
      </c>
      <c r="AG190" s="11">
        <f t="shared" si="195"/>
        <v>1808</v>
      </c>
      <c r="AH190" s="11">
        <f t="shared" si="195"/>
        <v>1524</v>
      </c>
      <c r="AI190" s="11">
        <f t="shared" si="195"/>
        <v>1293</v>
      </c>
      <c r="AJ190" s="11">
        <f t="shared" si="195"/>
        <v>1932</v>
      </c>
      <c r="AK190" s="11">
        <f t="shared" si="195"/>
        <v>1032</v>
      </c>
      <c r="AL190" s="11">
        <f t="shared" si="195"/>
        <v>1925</v>
      </c>
      <c r="AM190" s="11">
        <f t="shared" si="195"/>
        <v>1949</v>
      </c>
      <c r="AN190" s="11">
        <f t="shared" si="195"/>
        <v>1432</v>
      </c>
      <c r="AO190" s="11">
        <f t="shared" si="195"/>
        <v>212</v>
      </c>
      <c r="AP190" s="11">
        <f t="shared" si="195"/>
        <v>1011</v>
      </c>
      <c r="AQ190" s="11">
        <f t="shared" si="195"/>
        <v>714</v>
      </c>
      <c r="AR190" s="11">
        <f t="shared" si="195"/>
        <v>989</v>
      </c>
      <c r="AS190" s="11">
        <f t="shared" si="195"/>
        <v>377</v>
      </c>
      <c r="AT190" s="11">
        <f t="shared" si="195"/>
        <v>838</v>
      </c>
      <c r="AU190" s="11">
        <f t="shared" si="195"/>
        <v>1247</v>
      </c>
      <c r="AV190" s="11">
        <f t="shared" si="195"/>
        <v>1897</v>
      </c>
      <c r="AW190" s="11">
        <f t="shared" si="195"/>
        <v>1358</v>
      </c>
      <c r="AX190" s="11">
        <f t="shared" si="195"/>
        <v>1682</v>
      </c>
      <c r="AY190" s="11">
        <f t="shared" si="195"/>
        <v>265</v>
      </c>
      <c r="AZ190" s="11">
        <f t="shared" si="195"/>
        <v>1085</v>
      </c>
      <c r="BA190" s="11">
        <f t="shared" si="195"/>
        <v>1719</v>
      </c>
      <c r="BB190" s="11">
        <f t="shared" si="195"/>
        <v>1004</v>
      </c>
      <c r="BC190" s="11">
        <f t="shared" si="195"/>
        <v>858</v>
      </c>
      <c r="BD190" s="11">
        <f t="shared" si="195"/>
        <v>1733</v>
      </c>
      <c r="BE190" s="11">
        <f t="shared" si="195"/>
        <v>429</v>
      </c>
      <c r="BF190" s="11">
        <f t="shared" si="195"/>
        <v>1269</v>
      </c>
      <c r="BG190" s="11">
        <f t="shared" si="195"/>
        <v>780</v>
      </c>
      <c r="BH190" s="11">
        <f t="shared" si="195"/>
        <v>863</v>
      </c>
    </row>
    <row r="191" spans="1:60" ht="13.5" customHeight="1">
      <c r="A191" s="38">
        <v>45087</v>
      </c>
      <c r="B191" s="39" t="s">
        <v>69</v>
      </c>
      <c r="C191" s="40"/>
      <c r="D191" s="41" t="s">
        <v>38</v>
      </c>
      <c r="E191" s="42">
        <f t="shared" si="0"/>
        <v>1085</v>
      </c>
      <c r="F191" s="43">
        <v>2</v>
      </c>
      <c r="G191" s="43">
        <v>14</v>
      </c>
      <c r="H191" s="44">
        <f t="shared" si="1"/>
        <v>20</v>
      </c>
      <c r="I191" s="40"/>
      <c r="J191" s="45" t="s">
        <v>42</v>
      </c>
      <c r="K191" s="42">
        <f t="shared" si="2"/>
        <v>780</v>
      </c>
      <c r="L191" s="52">
        <v>1</v>
      </c>
      <c r="M191" s="52">
        <v>22</v>
      </c>
      <c r="N191" s="53">
        <f t="shared" si="56"/>
        <v>25</v>
      </c>
      <c r="O191" s="40"/>
      <c r="P191" s="39" t="s">
        <v>66</v>
      </c>
      <c r="Q191" s="40"/>
      <c r="R191">
        <f>MIN(Rules!$E$2,(MAX(H191/N191,N191/H191)))</f>
        <v>1.25</v>
      </c>
      <c r="S191">
        <f>VLOOKUP(B191,Rules!A:B,2,FALSE)</f>
        <v>80</v>
      </c>
      <c r="T191" s="40"/>
      <c r="U191" s="47">
        <f>1/(10^(-1*(E191+(IF(P191="Y",Rules!$I$2,0))-K191)/Rules!$E$12)+1)</f>
        <v>0.89045063872292474</v>
      </c>
      <c r="V191">
        <f t="shared" si="4"/>
        <v>-89</v>
      </c>
      <c r="W191">
        <f t="shared" si="5"/>
        <v>89</v>
      </c>
      <c r="Z191" s="48"/>
      <c r="AA191" s="11">
        <f t="shared" ref="AA191:BH191" si="196">IF($D191=AA$1,$E191+$V191,(IF($J191=AA$1,$K191+$W191,AA190)))</f>
        <v>1103</v>
      </c>
      <c r="AB191" s="11">
        <f t="shared" si="196"/>
        <v>1704</v>
      </c>
      <c r="AC191" s="11">
        <f t="shared" si="196"/>
        <v>750</v>
      </c>
      <c r="AD191" s="11">
        <f t="shared" si="196"/>
        <v>1434</v>
      </c>
      <c r="AE191" s="11">
        <f t="shared" si="196"/>
        <v>1279</v>
      </c>
      <c r="AF191" s="11">
        <f t="shared" si="196"/>
        <v>1425</v>
      </c>
      <c r="AG191" s="11">
        <f t="shared" si="196"/>
        <v>1808</v>
      </c>
      <c r="AH191" s="11">
        <f t="shared" si="196"/>
        <v>1524</v>
      </c>
      <c r="AI191" s="11">
        <f t="shared" si="196"/>
        <v>1293</v>
      </c>
      <c r="AJ191" s="11">
        <f t="shared" si="196"/>
        <v>1932</v>
      </c>
      <c r="AK191" s="11">
        <f t="shared" si="196"/>
        <v>1032</v>
      </c>
      <c r="AL191" s="11">
        <f t="shared" si="196"/>
        <v>1925</v>
      </c>
      <c r="AM191" s="11">
        <f t="shared" si="196"/>
        <v>1949</v>
      </c>
      <c r="AN191" s="11">
        <f t="shared" si="196"/>
        <v>1432</v>
      </c>
      <c r="AO191" s="11">
        <f t="shared" si="196"/>
        <v>212</v>
      </c>
      <c r="AP191" s="11">
        <f t="shared" si="196"/>
        <v>1011</v>
      </c>
      <c r="AQ191" s="11">
        <f t="shared" si="196"/>
        <v>714</v>
      </c>
      <c r="AR191" s="11">
        <f t="shared" si="196"/>
        <v>989</v>
      </c>
      <c r="AS191" s="11">
        <f t="shared" si="196"/>
        <v>377</v>
      </c>
      <c r="AT191" s="11">
        <f t="shared" si="196"/>
        <v>838</v>
      </c>
      <c r="AU191" s="11">
        <f t="shared" si="196"/>
        <v>1247</v>
      </c>
      <c r="AV191" s="11">
        <f t="shared" si="196"/>
        <v>1897</v>
      </c>
      <c r="AW191" s="11">
        <f t="shared" si="196"/>
        <v>1358</v>
      </c>
      <c r="AX191" s="11">
        <f t="shared" si="196"/>
        <v>1682</v>
      </c>
      <c r="AY191" s="11">
        <f t="shared" si="196"/>
        <v>265</v>
      </c>
      <c r="AZ191" s="11">
        <f t="shared" si="196"/>
        <v>996</v>
      </c>
      <c r="BA191" s="11">
        <f t="shared" si="196"/>
        <v>1719</v>
      </c>
      <c r="BB191" s="11">
        <f t="shared" si="196"/>
        <v>1004</v>
      </c>
      <c r="BC191" s="11">
        <f t="shared" si="196"/>
        <v>858</v>
      </c>
      <c r="BD191" s="11">
        <f t="shared" si="196"/>
        <v>1733</v>
      </c>
      <c r="BE191" s="11">
        <f t="shared" si="196"/>
        <v>429</v>
      </c>
      <c r="BF191" s="11">
        <f t="shared" si="196"/>
        <v>1269</v>
      </c>
      <c r="BG191" s="11">
        <f t="shared" si="196"/>
        <v>869</v>
      </c>
      <c r="BH191" s="11">
        <f t="shared" si="196"/>
        <v>863</v>
      </c>
    </row>
    <row r="192" spans="1:60" ht="13.5" customHeight="1">
      <c r="A192" s="38">
        <v>45094</v>
      </c>
      <c r="B192" s="39" t="s">
        <v>70</v>
      </c>
      <c r="C192" s="40"/>
      <c r="D192" s="41" t="s">
        <v>19</v>
      </c>
      <c r="E192" s="42">
        <f t="shared" si="0"/>
        <v>1808</v>
      </c>
      <c r="F192" s="43">
        <v>1</v>
      </c>
      <c r="G192" s="43">
        <v>19</v>
      </c>
      <c r="H192" s="44">
        <f t="shared" si="1"/>
        <v>22</v>
      </c>
      <c r="I192" s="40"/>
      <c r="J192" s="45" t="s">
        <v>33</v>
      </c>
      <c r="K192" s="42">
        <f t="shared" si="2"/>
        <v>1279</v>
      </c>
      <c r="L192" s="52">
        <v>1</v>
      </c>
      <c r="M192" s="52">
        <v>13</v>
      </c>
      <c r="N192" s="53">
        <f t="shared" si="56"/>
        <v>16</v>
      </c>
      <c r="O192" s="40"/>
      <c r="P192" s="39" t="s">
        <v>67</v>
      </c>
      <c r="Q192" s="40"/>
      <c r="R192">
        <f>MIN(Rules!$E$2,(MAX(H192/N192,N192/H192)))</f>
        <v>1.375</v>
      </c>
      <c r="S192">
        <f>VLOOKUP(B192,Rules!A:B,2,FALSE)</f>
        <v>80</v>
      </c>
      <c r="T192" s="40"/>
      <c r="U192" s="47">
        <f>1/(10^(-1*(E192+(IF(P192="Y",Rules!$I$2,0))-K192)/Rules!$E$12)+1)</f>
        <v>0.91954160177961863</v>
      </c>
      <c r="V192">
        <f t="shared" si="4"/>
        <v>9</v>
      </c>
      <c r="W192">
        <f t="shared" si="5"/>
        <v>-9</v>
      </c>
      <c r="Z192" s="48"/>
      <c r="AA192" s="11">
        <f t="shared" ref="AA192:BH192" si="197">IF($D192=AA$1,$E192+$V192,(IF($J192=AA$1,$K192+$W192,AA191)))</f>
        <v>1103</v>
      </c>
      <c r="AB192" s="11">
        <f t="shared" si="197"/>
        <v>1704</v>
      </c>
      <c r="AC192" s="11">
        <f t="shared" si="197"/>
        <v>750</v>
      </c>
      <c r="AD192" s="11">
        <f t="shared" si="197"/>
        <v>1434</v>
      </c>
      <c r="AE192" s="11">
        <f t="shared" si="197"/>
        <v>1270</v>
      </c>
      <c r="AF192" s="11">
        <f t="shared" si="197"/>
        <v>1425</v>
      </c>
      <c r="AG192" s="11">
        <f t="shared" si="197"/>
        <v>1817</v>
      </c>
      <c r="AH192" s="11">
        <f t="shared" si="197"/>
        <v>1524</v>
      </c>
      <c r="AI192" s="11">
        <f t="shared" si="197"/>
        <v>1293</v>
      </c>
      <c r="AJ192" s="11">
        <f t="shared" si="197"/>
        <v>1932</v>
      </c>
      <c r="AK192" s="11">
        <f t="shared" si="197"/>
        <v>1032</v>
      </c>
      <c r="AL192" s="11">
        <f t="shared" si="197"/>
        <v>1925</v>
      </c>
      <c r="AM192" s="11">
        <f t="shared" si="197"/>
        <v>1949</v>
      </c>
      <c r="AN192" s="11">
        <f t="shared" si="197"/>
        <v>1432</v>
      </c>
      <c r="AO192" s="11">
        <f t="shared" si="197"/>
        <v>212</v>
      </c>
      <c r="AP192" s="11">
        <f t="shared" si="197"/>
        <v>1011</v>
      </c>
      <c r="AQ192" s="11">
        <f t="shared" si="197"/>
        <v>714</v>
      </c>
      <c r="AR192" s="11">
        <f t="shared" si="197"/>
        <v>989</v>
      </c>
      <c r="AS192" s="11">
        <f t="shared" si="197"/>
        <v>377</v>
      </c>
      <c r="AT192" s="11">
        <f t="shared" si="197"/>
        <v>838</v>
      </c>
      <c r="AU192" s="11">
        <f t="shared" si="197"/>
        <v>1247</v>
      </c>
      <c r="AV192" s="11">
        <f t="shared" si="197"/>
        <v>1897</v>
      </c>
      <c r="AW192" s="11">
        <f t="shared" si="197"/>
        <v>1358</v>
      </c>
      <c r="AX192" s="11">
        <f t="shared" si="197"/>
        <v>1682</v>
      </c>
      <c r="AY192" s="11">
        <f t="shared" si="197"/>
        <v>265</v>
      </c>
      <c r="AZ192" s="11">
        <f t="shared" si="197"/>
        <v>996</v>
      </c>
      <c r="BA192" s="11">
        <f t="shared" si="197"/>
        <v>1719</v>
      </c>
      <c r="BB192" s="11">
        <f t="shared" si="197"/>
        <v>1004</v>
      </c>
      <c r="BC192" s="11">
        <f t="shared" si="197"/>
        <v>858</v>
      </c>
      <c r="BD192" s="11">
        <f t="shared" si="197"/>
        <v>1733</v>
      </c>
      <c r="BE192" s="11">
        <f t="shared" si="197"/>
        <v>429</v>
      </c>
      <c r="BF192" s="11">
        <f t="shared" si="197"/>
        <v>1269</v>
      </c>
      <c r="BG192" s="11">
        <f t="shared" si="197"/>
        <v>869</v>
      </c>
      <c r="BH192" s="11">
        <f t="shared" si="197"/>
        <v>863</v>
      </c>
    </row>
    <row r="193" spans="1:60" ht="13.5" customHeight="1">
      <c r="A193" s="38">
        <v>45094</v>
      </c>
      <c r="B193" s="39" t="s">
        <v>70</v>
      </c>
      <c r="C193" s="40"/>
      <c r="D193" s="41" t="s">
        <v>23</v>
      </c>
      <c r="E193" s="42">
        <f t="shared" si="0"/>
        <v>1682</v>
      </c>
      <c r="F193" s="43">
        <v>0</v>
      </c>
      <c r="G193" s="43">
        <v>17</v>
      </c>
      <c r="H193" s="44">
        <f t="shared" si="1"/>
        <v>17</v>
      </c>
      <c r="I193" s="40"/>
      <c r="J193" s="45" t="s">
        <v>25</v>
      </c>
      <c r="K193" s="42">
        <f t="shared" si="2"/>
        <v>1524</v>
      </c>
      <c r="L193" s="52">
        <v>0</v>
      </c>
      <c r="M193" s="52">
        <v>19</v>
      </c>
      <c r="N193" s="53">
        <f t="shared" si="56"/>
        <v>19</v>
      </c>
      <c r="O193" s="40"/>
      <c r="P193" s="39" t="s">
        <v>67</v>
      </c>
      <c r="Q193" s="40"/>
      <c r="R193">
        <f>MIN(Rules!$E$2,(MAX(H193/N193,N193/H193)))</f>
        <v>1.1176470588235294</v>
      </c>
      <c r="S193">
        <f>VLOOKUP(B193,Rules!A:B,2,FALSE)</f>
        <v>80</v>
      </c>
      <c r="T193" s="40"/>
      <c r="U193" s="47">
        <f>1/(10^(-1*(E193+(IF(P193="Y",Rules!$I$2,0))-K193)/Rules!$E$12)+1)</f>
        <v>0.67428209766505409</v>
      </c>
      <c r="V193">
        <f t="shared" si="4"/>
        <v>-60</v>
      </c>
      <c r="W193">
        <f t="shared" si="5"/>
        <v>60</v>
      </c>
      <c r="Z193" s="48"/>
      <c r="AA193" s="11">
        <f t="shared" ref="AA193:BH193" si="198">IF($D193=AA$1,$E193+$V193,(IF($J193=AA$1,$K193+$W193,AA192)))</f>
        <v>1103</v>
      </c>
      <c r="AB193" s="11">
        <f t="shared" si="198"/>
        <v>1704</v>
      </c>
      <c r="AC193" s="11">
        <f t="shared" si="198"/>
        <v>750</v>
      </c>
      <c r="AD193" s="11">
        <f t="shared" si="198"/>
        <v>1434</v>
      </c>
      <c r="AE193" s="11">
        <f t="shared" si="198"/>
        <v>1270</v>
      </c>
      <c r="AF193" s="11">
        <f t="shared" si="198"/>
        <v>1425</v>
      </c>
      <c r="AG193" s="11">
        <f t="shared" si="198"/>
        <v>1817</v>
      </c>
      <c r="AH193" s="11">
        <f t="shared" si="198"/>
        <v>1584</v>
      </c>
      <c r="AI193" s="11">
        <f t="shared" si="198"/>
        <v>1293</v>
      </c>
      <c r="AJ193" s="11">
        <f t="shared" si="198"/>
        <v>1932</v>
      </c>
      <c r="AK193" s="11">
        <f t="shared" si="198"/>
        <v>1032</v>
      </c>
      <c r="AL193" s="11">
        <f t="shared" si="198"/>
        <v>1925</v>
      </c>
      <c r="AM193" s="11">
        <f t="shared" si="198"/>
        <v>1949</v>
      </c>
      <c r="AN193" s="11">
        <f t="shared" si="198"/>
        <v>1432</v>
      </c>
      <c r="AO193" s="11">
        <f t="shared" si="198"/>
        <v>212</v>
      </c>
      <c r="AP193" s="11">
        <f t="shared" si="198"/>
        <v>1011</v>
      </c>
      <c r="AQ193" s="11">
        <f t="shared" si="198"/>
        <v>714</v>
      </c>
      <c r="AR193" s="11">
        <f t="shared" si="198"/>
        <v>989</v>
      </c>
      <c r="AS193" s="11">
        <f t="shared" si="198"/>
        <v>377</v>
      </c>
      <c r="AT193" s="11">
        <f t="shared" si="198"/>
        <v>838</v>
      </c>
      <c r="AU193" s="11">
        <f t="shared" si="198"/>
        <v>1247</v>
      </c>
      <c r="AV193" s="11">
        <f t="shared" si="198"/>
        <v>1897</v>
      </c>
      <c r="AW193" s="11">
        <f t="shared" si="198"/>
        <v>1358</v>
      </c>
      <c r="AX193" s="11">
        <f t="shared" si="198"/>
        <v>1622</v>
      </c>
      <c r="AY193" s="11">
        <f t="shared" si="198"/>
        <v>265</v>
      </c>
      <c r="AZ193" s="11">
        <f t="shared" si="198"/>
        <v>996</v>
      </c>
      <c r="BA193" s="11">
        <f t="shared" si="198"/>
        <v>1719</v>
      </c>
      <c r="BB193" s="11">
        <f t="shared" si="198"/>
        <v>1004</v>
      </c>
      <c r="BC193" s="11">
        <f t="shared" si="198"/>
        <v>858</v>
      </c>
      <c r="BD193" s="11">
        <f t="shared" si="198"/>
        <v>1733</v>
      </c>
      <c r="BE193" s="11">
        <f t="shared" si="198"/>
        <v>429</v>
      </c>
      <c r="BF193" s="11">
        <f t="shared" si="198"/>
        <v>1269</v>
      </c>
      <c r="BG193" s="11">
        <f t="shared" si="198"/>
        <v>869</v>
      </c>
      <c r="BH193" s="11">
        <f t="shared" si="198"/>
        <v>863</v>
      </c>
    </row>
    <row r="194" spans="1:60" ht="13.5" customHeight="1">
      <c r="A194" s="38">
        <v>45094</v>
      </c>
      <c r="B194" s="39" t="s">
        <v>69</v>
      </c>
      <c r="C194" s="40"/>
      <c r="D194" s="41" t="s">
        <v>39</v>
      </c>
      <c r="E194" s="42">
        <f t="shared" si="0"/>
        <v>989</v>
      </c>
      <c r="F194" s="43">
        <v>0</v>
      </c>
      <c r="G194" s="43">
        <v>14</v>
      </c>
      <c r="H194" s="44">
        <f t="shared" si="1"/>
        <v>14</v>
      </c>
      <c r="I194" s="40"/>
      <c r="J194" s="45" t="s">
        <v>36</v>
      </c>
      <c r="K194" s="42">
        <f t="shared" si="2"/>
        <v>1011</v>
      </c>
      <c r="L194" s="52">
        <v>1</v>
      </c>
      <c r="M194" s="52">
        <v>14</v>
      </c>
      <c r="N194" s="53">
        <f t="shared" si="56"/>
        <v>17</v>
      </c>
      <c r="O194" s="40"/>
      <c r="P194" s="39" t="s">
        <v>66</v>
      </c>
      <c r="Q194" s="40"/>
      <c r="R194">
        <f>MIN(Rules!$E$2,(MAX(H194/N194,N194/H194)))</f>
        <v>1.2142857142857142</v>
      </c>
      <c r="S194">
        <f>VLOOKUP(B194,Rules!A:B,2,FALSE)</f>
        <v>80</v>
      </c>
      <c r="T194" s="40"/>
      <c r="U194" s="47">
        <f>1/(10^(-1*(E194+(IF(P194="Y",Rules!$I$2,0))-K194)/Rules!$E$12)+1)</f>
        <v>0.64324164438098008</v>
      </c>
      <c r="V194">
        <f t="shared" si="4"/>
        <v>-62</v>
      </c>
      <c r="W194">
        <f t="shared" si="5"/>
        <v>62</v>
      </c>
      <c r="Z194" s="48"/>
      <c r="AA194" s="11">
        <f t="shared" ref="AA194:BH194" si="199">IF($D194=AA$1,$E194+$V194,(IF($J194=AA$1,$K194+$W194,AA193)))</f>
        <v>1103</v>
      </c>
      <c r="AB194" s="11">
        <f t="shared" si="199"/>
        <v>1704</v>
      </c>
      <c r="AC194" s="11">
        <f t="shared" si="199"/>
        <v>750</v>
      </c>
      <c r="AD194" s="11">
        <f t="shared" si="199"/>
        <v>1434</v>
      </c>
      <c r="AE194" s="11">
        <f t="shared" si="199"/>
        <v>1270</v>
      </c>
      <c r="AF194" s="11">
        <f t="shared" si="199"/>
        <v>1425</v>
      </c>
      <c r="AG194" s="11">
        <f t="shared" si="199"/>
        <v>1817</v>
      </c>
      <c r="AH194" s="11">
        <f t="shared" si="199"/>
        <v>1584</v>
      </c>
      <c r="AI194" s="11">
        <f t="shared" si="199"/>
        <v>1293</v>
      </c>
      <c r="AJ194" s="11">
        <f t="shared" si="199"/>
        <v>1932</v>
      </c>
      <c r="AK194" s="11">
        <f t="shared" si="199"/>
        <v>1032</v>
      </c>
      <c r="AL194" s="11">
        <f t="shared" si="199"/>
        <v>1925</v>
      </c>
      <c r="AM194" s="11">
        <f t="shared" si="199"/>
        <v>1949</v>
      </c>
      <c r="AN194" s="11">
        <f t="shared" si="199"/>
        <v>1432</v>
      </c>
      <c r="AO194" s="11">
        <f t="shared" si="199"/>
        <v>212</v>
      </c>
      <c r="AP194" s="11">
        <f t="shared" si="199"/>
        <v>1073</v>
      </c>
      <c r="AQ194" s="11">
        <f t="shared" si="199"/>
        <v>714</v>
      </c>
      <c r="AR194" s="11">
        <f t="shared" si="199"/>
        <v>927</v>
      </c>
      <c r="AS194" s="11">
        <f t="shared" si="199"/>
        <v>377</v>
      </c>
      <c r="AT194" s="11">
        <f t="shared" si="199"/>
        <v>838</v>
      </c>
      <c r="AU194" s="11">
        <f t="shared" si="199"/>
        <v>1247</v>
      </c>
      <c r="AV194" s="11">
        <f t="shared" si="199"/>
        <v>1897</v>
      </c>
      <c r="AW194" s="11">
        <f t="shared" si="199"/>
        <v>1358</v>
      </c>
      <c r="AX194" s="11">
        <f t="shared" si="199"/>
        <v>1622</v>
      </c>
      <c r="AY194" s="11">
        <f t="shared" si="199"/>
        <v>265</v>
      </c>
      <c r="AZ194" s="11">
        <f t="shared" si="199"/>
        <v>996</v>
      </c>
      <c r="BA194" s="11">
        <f t="shared" si="199"/>
        <v>1719</v>
      </c>
      <c r="BB194" s="11">
        <f t="shared" si="199"/>
        <v>1004</v>
      </c>
      <c r="BC194" s="11">
        <f t="shared" si="199"/>
        <v>858</v>
      </c>
      <c r="BD194" s="11">
        <f t="shared" si="199"/>
        <v>1733</v>
      </c>
      <c r="BE194" s="11">
        <f t="shared" si="199"/>
        <v>429</v>
      </c>
      <c r="BF194" s="11">
        <f t="shared" si="199"/>
        <v>1269</v>
      </c>
      <c r="BG194" s="11">
        <f t="shared" si="199"/>
        <v>869</v>
      </c>
      <c r="BH194" s="11">
        <f t="shared" si="199"/>
        <v>863</v>
      </c>
    </row>
    <row r="195" spans="1:60" ht="13.5" customHeight="1">
      <c r="A195" s="38">
        <v>45094</v>
      </c>
      <c r="B195" s="39" t="s">
        <v>69</v>
      </c>
      <c r="C195" s="40"/>
      <c r="D195" s="41" t="s">
        <v>27</v>
      </c>
      <c r="E195" s="42">
        <f t="shared" si="0"/>
        <v>1358</v>
      </c>
      <c r="F195" s="43">
        <v>2</v>
      </c>
      <c r="G195" s="43">
        <v>23</v>
      </c>
      <c r="H195" s="44">
        <f t="shared" si="1"/>
        <v>29</v>
      </c>
      <c r="I195" s="40"/>
      <c r="J195" s="45" t="s">
        <v>42</v>
      </c>
      <c r="K195" s="42">
        <f t="shared" si="2"/>
        <v>869</v>
      </c>
      <c r="L195" s="52">
        <v>0</v>
      </c>
      <c r="M195" s="52">
        <v>10</v>
      </c>
      <c r="N195" s="53">
        <f t="shared" si="56"/>
        <v>10</v>
      </c>
      <c r="O195" s="40"/>
      <c r="P195" s="39" t="s">
        <v>66</v>
      </c>
      <c r="Q195" s="40"/>
      <c r="R195">
        <f>MIN(Rules!$E$2,(MAX(H195/N195,N195/H195)))</f>
        <v>2</v>
      </c>
      <c r="S195">
        <f>VLOOKUP(B195,Rules!A:B,2,FALSE)</f>
        <v>80</v>
      </c>
      <c r="T195" s="40"/>
      <c r="U195" s="47">
        <f>1/(10^(-1*(E195+(IF(P195="Y",Rules!$I$2,0))-K195)/Rules!$E$12)+1)</f>
        <v>0.94991751216957243</v>
      </c>
      <c r="V195">
        <f t="shared" si="4"/>
        <v>8</v>
      </c>
      <c r="W195">
        <f t="shared" si="5"/>
        <v>-8</v>
      </c>
      <c r="Z195" s="48"/>
      <c r="AA195" s="11">
        <f t="shared" ref="AA195:BH195" si="200">IF($D195=AA$1,$E195+$V195,(IF($J195=AA$1,$K195+$W195,AA194)))</f>
        <v>1103</v>
      </c>
      <c r="AB195" s="11">
        <f t="shared" si="200"/>
        <v>1704</v>
      </c>
      <c r="AC195" s="11">
        <f t="shared" si="200"/>
        <v>750</v>
      </c>
      <c r="AD195" s="11">
        <f t="shared" si="200"/>
        <v>1434</v>
      </c>
      <c r="AE195" s="11">
        <f t="shared" si="200"/>
        <v>1270</v>
      </c>
      <c r="AF195" s="11">
        <f t="shared" si="200"/>
        <v>1425</v>
      </c>
      <c r="AG195" s="11">
        <f t="shared" si="200"/>
        <v>1817</v>
      </c>
      <c r="AH195" s="11">
        <f t="shared" si="200"/>
        <v>1584</v>
      </c>
      <c r="AI195" s="11">
        <f t="shared" si="200"/>
        <v>1293</v>
      </c>
      <c r="AJ195" s="11">
        <f t="shared" si="200"/>
        <v>1932</v>
      </c>
      <c r="AK195" s="11">
        <f t="shared" si="200"/>
        <v>1032</v>
      </c>
      <c r="AL195" s="11">
        <f t="shared" si="200"/>
        <v>1925</v>
      </c>
      <c r="AM195" s="11">
        <f t="shared" si="200"/>
        <v>1949</v>
      </c>
      <c r="AN195" s="11">
        <f t="shared" si="200"/>
        <v>1432</v>
      </c>
      <c r="AO195" s="11">
        <f t="shared" si="200"/>
        <v>212</v>
      </c>
      <c r="AP195" s="11">
        <f t="shared" si="200"/>
        <v>1073</v>
      </c>
      <c r="AQ195" s="11">
        <f t="shared" si="200"/>
        <v>714</v>
      </c>
      <c r="AR195" s="11">
        <f t="shared" si="200"/>
        <v>927</v>
      </c>
      <c r="AS195" s="11">
        <f t="shared" si="200"/>
        <v>377</v>
      </c>
      <c r="AT195" s="11">
        <f t="shared" si="200"/>
        <v>838</v>
      </c>
      <c r="AU195" s="11">
        <f t="shared" si="200"/>
        <v>1247</v>
      </c>
      <c r="AV195" s="11">
        <f t="shared" si="200"/>
        <v>1897</v>
      </c>
      <c r="AW195" s="11">
        <f t="shared" si="200"/>
        <v>1366</v>
      </c>
      <c r="AX195" s="11">
        <f t="shared" si="200"/>
        <v>1622</v>
      </c>
      <c r="AY195" s="11">
        <f t="shared" si="200"/>
        <v>265</v>
      </c>
      <c r="AZ195" s="11">
        <f t="shared" si="200"/>
        <v>996</v>
      </c>
      <c r="BA195" s="11">
        <f t="shared" si="200"/>
        <v>1719</v>
      </c>
      <c r="BB195" s="11">
        <f t="shared" si="200"/>
        <v>1004</v>
      </c>
      <c r="BC195" s="11">
        <f t="shared" si="200"/>
        <v>858</v>
      </c>
      <c r="BD195" s="11">
        <f t="shared" si="200"/>
        <v>1733</v>
      </c>
      <c r="BE195" s="11">
        <f t="shared" si="200"/>
        <v>429</v>
      </c>
      <c r="BF195" s="11">
        <f t="shared" si="200"/>
        <v>1269</v>
      </c>
      <c r="BG195" s="11">
        <f t="shared" si="200"/>
        <v>861</v>
      </c>
      <c r="BH195" s="11">
        <f t="shared" si="200"/>
        <v>863</v>
      </c>
    </row>
    <row r="196" spans="1:60" ht="13.5" customHeight="1">
      <c r="A196" s="38">
        <v>45094</v>
      </c>
      <c r="B196" s="39" t="s">
        <v>69</v>
      </c>
      <c r="C196" s="40"/>
      <c r="D196" s="41" t="s">
        <v>29</v>
      </c>
      <c r="E196" s="42">
        <f t="shared" si="0"/>
        <v>1434</v>
      </c>
      <c r="F196" s="43">
        <v>0</v>
      </c>
      <c r="G196" s="43">
        <v>15</v>
      </c>
      <c r="H196" s="44">
        <f t="shared" si="1"/>
        <v>15</v>
      </c>
      <c r="I196" s="40"/>
      <c r="J196" s="45" t="s">
        <v>30</v>
      </c>
      <c r="K196" s="42">
        <f t="shared" si="2"/>
        <v>1293</v>
      </c>
      <c r="L196" s="52">
        <v>1</v>
      </c>
      <c r="M196" s="52">
        <v>17</v>
      </c>
      <c r="N196" s="53">
        <f t="shared" si="56"/>
        <v>20</v>
      </c>
      <c r="O196" s="40"/>
      <c r="P196" s="39" t="s">
        <v>66</v>
      </c>
      <c r="Q196" s="40"/>
      <c r="R196">
        <f>MIN(Rules!$E$2,(MAX(H196/N196,N196/H196)))</f>
        <v>1.3333333333333333</v>
      </c>
      <c r="S196">
        <f>VLOOKUP(B196,Rules!A:B,2,FALSE)</f>
        <v>80</v>
      </c>
      <c r="T196" s="40"/>
      <c r="U196" s="47">
        <f>1/(10^(-1*(E196+(IF(P196="Y",Rules!$I$2,0))-K196)/Rules!$E$12)+1)</f>
        <v>0.79250712986857119</v>
      </c>
      <c r="V196">
        <f t="shared" si="4"/>
        <v>-85</v>
      </c>
      <c r="W196">
        <f t="shared" si="5"/>
        <v>85</v>
      </c>
      <c r="Z196" s="48"/>
      <c r="AA196" s="11">
        <f t="shared" ref="AA196:BH196" si="201">IF($D196=AA$1,$E196+$V196,(IF($J196=AA$1,$K196+$W196,AA195)))</f>
        <v>1103</v>
      </c>
      <c r="AB196" s="11">
        <f t="shared" si="201"/>
        <v>1704</v>
      </c>
      <c r="AC196" s="11">
        <f t="shared" si="201"/>
        <v>750</v>
      </c>
      <c r="AD196" s="11">
        <f t="shared" si="201"/>
        <v>1349</v>
      </c>
      <c r="AE196" s="11">
        <f t="shared" si="201"/>
        <v>1270</v>
      </c>
      <c r="AF196" s="11">
        <f t="shared" si="201"/>
        <v>1425</v>
      </c>
      <c r="AG196" s="11">
        <f t="shared" si="201"/>
        <v>1817</v>
      </c>
      <c r="AH196" s="11">
        <f t="shared" si="201"/>
        <v>1584</v>
      </c>
      <c r="AI196" s="11">
        <f t="shared" si="201"/>
        <v>1378</v>
      </c>
      <c r="AJ196" s="11">
        <f t="shared" si="201"/>
        <v>1932</v>
      </c>
      <c r="AK196" s="11">
        <f t="shared" si="201"/>
        <v>1032</v>
      </c>
      <c r="AL196" s="11">
        <f t="shared" si="201"/>
        <v>1925</v>
      </c>
      <c r="AM196" s="11">
        <f t="shared" si="201"/>
        <v>1949</v>
      </c>
      <c r="AN196" s="11">
        <f t="shared" si="201"/>
        <v>1432</v>
      </c>
      <c r="AO196" s="11">
        <f t="shared" si="201"/>
        <v>212</v>
      </c>
      <c r="AP196" s="11">
        <f t="shared" si="201"/>
        <v>1073</v>
      </c>
      <c r="AQ196" s="11">
        <f t="shared" si="201"/>
        <v>714</v>
      </c>
      <c r="AR196" s="11">
        <f t="shared" si="201"/>
        <v>927</v>
      </c>
      <c r="AS196" s="11">
        <f t="shared" si="201"/>
        <v>377</v>
      </c>
      <c r="AT196" s="11">
        <f t="shared" si="201"/>
        <v>838</v>
      </c>
      <c r="AU196" s="11">
        <f t="shared" si="201"/>
        <v>1247</v>
      </c>
      <c r="AV196" s="11">
        <f t="shared" si="201"/>
        <v>1897</v>
      </c>
      <c r="AW196" s="11">
        <f t="shared" si="201"/>
        <v>1366</v>
      </c>
      <c r="AX196" s="11">
        <f t="shared" si="201"/>
        <v>1622</v>
      </c>
      <c r="AY196" s="11">
        <f t="shared" si="201"/>
        <v>265</v>
      </c>
      <c r="AZ196" s="11">
        <f t="shared" si="201"/>
        <v>996</v>
      </c>
      <c r="BA196" s="11">
        <f t="shared" si="201"/>
        <v>1719</v>
      </c>
      <c r="BB196" s="11">
        <f t="shared" si="201"/>
        <v>1004</v>
      </c>
      <c r="BC196" s="11">
        <f t="shared" si="201"/>
        <v>858</v>
      </c>
      <c r="BD196" s="11">
        <f t="shared" si="201"/>
        <v>1733</v>
      </c>
      <c r="BE196" s="11">
        <f t="shared" si="201"/>
        <v>429</v>
      </c>
      <c r="BF196" s="11">
        <f t="shared" si="201"/>
        <v>1269</v>
      </c>
      <c r="BG196" s="11">
        <f t="shared" si="201"/>
        <v>861</v>
      </c>
      <c r="BH196" s="11">
        <f t="shared" si="201"/>
        <v>863</v>
      </c>
    </row>
    <row r="197" spans="1:60" ht="13.5" customHeight="1">
      <c r="A197" s="38">
        <v>45095</v>
      </c>
      <c r="B197" s="39" t="s">
        <v>70</v>
      </c>
      <c r="C197" s="40"/>
      <c r="D197" s="41" t="s">
        <v>16</v>
      </c>
      <c r="E197" s="42">
        <f t="shared" si="0"/>
        <v>1949</v>
      </c>
      <c r="F197" s="43">
        <v>5</v>
      </c>
      <c r="G197" s="43">
        <v>24</v>
      </c>
      <c r="H197" s="44">
        <f t="shared" si="1"/>
        <v>39</v>
      </c>
      <c r="I197" s="40"/>
      <c r="J197" s="45" t="s">
        <v>32</v>
      </c>
      <c r="K197" s="42">
        <f t="shared" si="2"/>
        <v>1247</v>
      </c>
      <c r="L197" s="52">
        <v>0</v>
      </c>
      <c r="M197" s="52">
        <v>11</v>
      </c>
      <c r="N197" s="53">
        <f t="shared" si="56"/>
        <v>11</v>
      </c>
      <c r="O197" s="40"/>
      <c r="P197" s="39" t="s">
        <v>67</v>
      </c>
      <c r="Q197" s="40"/>
      <c r="R197">
        <f>MIN(Rules!$E$2,(MAX(H197/N197,N197/H197)))</f>
        <v>2</v>
      </c>
      <c r="S197">
        <f>VLOOKUP(B197,Rules!A:B,2,FALSE)</f>
        <v>80</v>
      </c>
      <c r="T197" s="40"/>
      <c r="U197" s="47">
        <f>1/(10^(-1*(E197+(IF(P197="Y",Rules!$I$2,0))-K197)/Rules!$E$12)+1)</f>
        <v>0.9620511883774322</v>
      </c>
      <c r="V197">
        <f t="shared" si="4"/>
        <v>6</v>
      </c>
      <c r="W197">
        <f t="shared" si="5"/>
        <v>-6</v>
      </c>
      <c r="Z197" s="48"/>
      <c r="AA197" s="11">
        <f t="shared" ref="AA197:BH197" si="202">IF($D197=AA$1,$E197+$V197,(IF($J197=AA$1,$K197+$W197,AA196)))</f>
        <v>1103</v>
      </c>
      <c r="AB197" s="11">
        <f t="shared" si="202"/>
        <v>1704</v>
      </c>
      <c r="AC197" s="11">
        <f t="shared" si="202"/>
        <v>750</v>
      </c>
      <c r="AD197" s="11">
        <f t="shared" si="202"/>
        <v>1349</v>
      </c>
      <c r="AE197" s="11">
        <f t="shared" si="202"/>
        <v>1270</v>
      </c>
      <c r="AF197" s="11">
        <f t="shared" si="202"/>
        <v>1425</v>
      </c>
      <c r="AG197" s="11">
        <f t="shared" si="202"/>
        <v>1817</v>
      </c>
      <c r="AH197" s="11">
        <f t="shared" si="202"/>
        <v>1584</v>
      </c>
      <c r="AI197" s="11">
        <f t="shared" si="202"/>
        <v>1378</v>
      </c>
      <c r="AJ197" s="11">
        <f t="shared" si="202"/>
        <v>1932</v>
      </c>
      <c r="AK197" s="11">
        <f t="shared" si="202"/>
        <v>1032</v>
      </c>
      <c r="AL197" s="11">
        <f t="shared" si="202"/>
        <v>1925</v>
      </c>
      <c r="AM197" s="11">
        <f t="shared" si="202"/>
        <v>1955</v>
      </c>
      <c r="AN197" s="11">
        <f t="shared" si="202"/>
        <v>1432</v>
      </c>
      <c r="AO197" s="11">
        <f t="shared" si="202"/>
        <v>212</v>
      </c>
      <c r="AP197" s="11">
        <f t="shared" si="202"/>
        <v>1073</v>
      </c>
      <c r="AQ197" s="11">
        <f t="shared" si="202"/>
        <v>714</v>
      </c>
      <c r="AR197" s="11">
        <f t="shared" si="202"/>
        <v>927</v>
      </c>
      <c r="AS197" s="11">
        <f t="shared" si="202"/>
        <v>377</v>
      </c>
      <c r="AT197" s="11">
        <f t="shared" si="202"/>
        <v>838</v>
      </c>
      <c r="AU197" s="11">
        <f t="shared" si="202"/>
        <v>1241</v>
      </c>
      <c r="AV197" s="11">
        <f t="shared" si="202"/>
        <v>1897</v>
      </c>
      <c r="AW197" s="11">
        <f t="shared" si="202"/>
        <v>1366</v>
      </c>
      <c r="AX197" s="11">
        <f t="shared" si="202"/>
        <v>1622</v>
      </c>
      <c r="AY197" s="11">
        <f t="shared" si="202"/>
        <v>265</v>
      </c>
      <c r="AZ197" s="11">
        <f t="shared" si="202"/>
        <v>996</v>
      </c>
      <c r="BA197" s="11">
        <f t="shared" si="202"/>
        <v>1719</v>
      </c>
      <c r="BB197" s="11">
        <f t="shared" si="202"/>
        <v>1004</v>
      </c>
      <c r="BC197" s="11">
        <f t="shared" si="202"/>
        <v>858</v>
      </c>
      <c r="BD197" s="11">
        <f t="shared" si="202"/>
        <v>1733</v>
      </c>
      <c r="BE197" s="11">
        <f t="shared" si="202"/>
        <v>429</v>
      </c>
      <c r="BF197" s="11">
        <f t="shared" si="202"/>
        <v>1269</v>
      </c>
      <c r="BG197" s="11">
        <f t="shared" si="202"/>
        <v>861</v>
      </c>
      <c r="BH197" s="11">
        <f t="shared" si="202"/>
        <v>863</v>
      </c>
    </row>
    <row r="198" spans="1:60" ht="13.5" customHeight="1">
      <c r="A198" s="38">
        <v>45095</v>
      </c>
      <c r="B198" s="39" t="s">
        <v>70</v>
      </c>
      <c r="C198" s="40"/>
      <c r="D198" s="41" t="s">
        <v>18</v>
      </c>
      <c r="E198" s="42">
        <f t="shared" si="0"/>
        <v>1897</v>
      </c>
      <c r="F198" s="43">
        <v>1</v>
      </c>
      <c r="G198" s="43">
        <v>11</v>
      </c>
      <c r="H198" s="44">
        <f t="shared" si="1"/>
        <v>14</v>
      </c>
      <c r="I198" s="40"/>
      <c r="J198" s="45" t="s">
        <v>26</v>
      </c>
      <c r="K198" s="42">
        <f t="shared" si="2"/>
        <v>1425</v>
      </c>
      <c r="L198" s="52">
        <v>1</v>
      </c>
      <c r="M198" s="52">
        <v>14</v>
      </c>
      <c r="N198" s="53">
        <f t="shared" si="56"/>
        <v>17</v>
      </c>
      <c r="O198" s="40"/>
      <c r="P198" s="39" t="s">
        <v>67</v>
      </c>
      <c r="Q198" s="40"/>
      <c r="R198">
        <f>MIN(Rules!$E$2,(MAX(H198/N198,N198/H198)))</f>
        <v>1.2142857142857142</v>
      </c>
      <c r="S198">
        <f>VLOOKUP(B198,Rules!A:B,2,FALSE)</f>
        <v>80</v>
      </c>
      <c r="T198" s="40"/>
      <c r="U198" s="47">
        <f>1/(10^(-1*(E198+(IF(P198="Y",Rules!$I$2,0))-K198)/Rules!$E$12)+1)</f>
        <v>0.89785730329910896</v>
      </c>
      <c r="V198">
        <f t="shared" si="4"/>
        <v>-87</v>
      </c>
      <c r="W198">
        <f t="shared" si="5"/>
        <v>87</v>
      </c>
      <c r="Z198" s="48"/>
      <c r="AA198" s="11">
        <f t="shared" ref="AA198:BH198" si="203">IF($D198=AA$1,$E198+$V198,(IF($J198=AA$1,$K198+$W198,AA197)))</f>
        <v>1103</v>
      </c>
      <c r="AB198" s="11">
        <f t="shared" si="203"/>
        <v>1704</v>
      </c>
      <c r="AC198" s="11">
        <f t="shared" si="203"/>
        <v>750</v>
      </c>
      <c r="AD198" s="11">
        <f t="shared" si="203"/>
        <v>1349</v>
      </c>
      <c r="AE198" s="11">
        <f t="shared" si="203"/>
        <v>1270</v>
      </c>
      <c r="AF198" s="11">
        <f t="shared" si="203"/>
        <v>1512</v>
      </c>
      <c r="AG198" s="11">
        <f t="shared" si="203"/>
        <v>1817</v>
      </c>
      <c r="AH198" s="11">
        <f t="shared" si="203"/>
        <v>1584</v>
      </c>
      <c r="AI198" s="11">
        <f t="shared" si="203"/>
        <v>1378</v>
      </c>
      <c r="AJ198" s="11">
        <f t="shared" si="203"/>
        <v>1932</v>
      </c>
      <c r="AK198" s="11">
        <f t="shared" si="203"/>
        <v>1032</v>
      </c>
      <c r="AL198" s="11">
        <f t="shared" si="203"/>
        <v>1925</v>
      </c>
      <c r="AM198" s="11">
        <f t="shared" si="203"/>
        <v>1955</v>
      </c>
      <c r="AN198" s="11">
        <f t="shared" si="203"/>
        <v>1432</v>
      </c>
      <c r="AO198" s="11">
        <f t="shared" si="203"/>
        <v>212</v>
      </c>
      <c r="AP198" s="11">
        <f t="shared" si="203"/>
        <v>1073</v>
      </c>
      <c r="AQ198" s="11">
        <f t="shared" si="203"/>
        <v>714</v>
      </c>
      <c r="AR198" s="11">
        <f t="shared" si="203"/>
        <v>927</v>
      </c>
      <c r="AS198" s="11">
        <f t="shared" si="203"/>
        <v>377</v>
      </c>
      <c r="AT198" s="11">
        <f t="shared" si="203"/>
        <v>838</v>
      </c>
      <c r="AU198" s="11">
        <f t="shared" si="203"/>
        <v>1241</v>
      </c>
      <c r="AV198" s="11">
        <f t="shared" si="203"/>
        <v>1810</v>
      </c>
      <c r="AW198" s="11">
        <f t="shared" si="203"/>
        <v>1366</v>
      </c>
      <c r="AX198" s="11">
        <f t="shared" si="203"/>
        <v>1622</v>
      </c>
      <c r="AY198" s="11">
        <f t="shared" si="203"/>
        <v>265</v>
      </c>
      <c r="AZ198" s="11">
        <f t="shared" si="203"/>
        <v>996</v>
      </c>
      <c r="BA198" s="11">
        <f t="shared" si="203"/>
        <v>1719</v>
      </c>
      <c r="BB198" s="11">
        <f t="shared" si="203"/>
        <v>1004</v>
      </c>
      <c r="BC198" s="11">
        <f t="shared" si="203"/>
        <v>858</v>
      </c>
      <c r="BD198" s="11">
        <f t="shared" si="203"/>
        <v>1733</v>
      </c>
      <c r="BE198" s="11">
        <f t="shared" si="203"/>
        <v>429</v>
      </c>
      <c r="BF198" s="11">
        <f t="shared" si="203"/>
        <v>1269</v>
      </c>
      <c r="BG198" s="11">
        <f t="shared" si="203"/>
        <v>861</v>
      </c>
      <c r="BH198" s="11">
        <f t="shared" si="203"/>
        <v>863</v>
      </c>
    </row>
    <row r="199" spans="1:60" ht="13.5" customHeight="1">
      <c r="A199" s="38">
        <v>45095</v>
      </c>
      <c r="B199" s="39" t="s">
        <v>70</v>
      </c>
      <c r="C199" s="40"/>
      <c r="D199" s="41" t="s">
        <v>21</v>
      </c>
      <c r="E199" s="42">
        <f t="shared" si="0"/>
        <v>1925</v>
      </c>
      <c r="F199" s="43">
        <v>1</v>
      </c>
      <c r="G199" s="43">
        <v>12</v>
      </c>
      <c r="H199" s="44">
        <f t="shared" si="1"/>
        <v>15</v>
      </c>
      <c r="I199" s="40"/>
      <c r="J199" s="45" t="s">
        <v>20</v>
      </c>
      <c r="K199" s="42">
        <f t="shared" si="2"/>
        <v>1704</v>
      </c>
      <c r="L199" s="52">
        <v>0</v>
      </c>
      <c r="M199" s="52">
        <v>16</v>
      </c>
      <c r="N199" s="53">
        <f t="shared" si="56"/>
        <v>16</v>
      </c>
      <c r="O199" s="40"/>
      <c r="P199" s="39" t="s">
        <v>67</v>
      </c>
      <c r="Q199" s="40"/>
      <c r="R199">
        <f>MIN(Rules!$E$2,(MAX(H199/N199,N199/H199)))</f>
        <v>1.0666666666666667</v>
      </c>
      <c r="S199">
        <f>VLOOKUP(B199,Rules!A:B,2,FALSE)</f>
        <v>80</v>
      </c>
      <c r="T199" s="40"/>
      <c r="U199" s="47">
        <f>1/(10^(-1*(E199+(IF(P199="Y",Rules!$I$2,0))-K199)/Rules!$E$12)+1)</f>
        <v>0.73453265430376558</v>
      </c>
      <c r="V199">
        <f t="shared" si="4"/>
        <v>-63</v>
      </c>
      <c r="W199">
        <f t="shared" si="5"/>
        <v>63</v>
      </c>
      <c r="Z199" s="48"/>
      <c r="AA199" s="11">
        <f t="shared" ref="AA199:BH199" si="204">IF($D199=AA$1,$E199+$V199,(IF($J199=AA$1,$K199+$W199,AA198)))</f>
        <v>1103</v>
      </c>
      <c r="AB199" s="11">
        <f t="shared" si="204"/>
        <v>1767</v>
      </c>
      <c r="AC199" s="11">
        <f t="shared" si="204"/>
        <v>750</v>
      </c>
      <c r="AD199" s="11">
        <f t="shared" si="204"/>
        <v>1349</v>
      </c>
      <c r="AE199" s="11">
        <f t="shared" si="204"/>
        <v>1270</v>
      </c>
      <c r="AF199" s="11">
        <f t="shared" si="204"/>
        <v>1512</v>
      </c>
      <c r="AG199" s="11">
        <f t="shared" si="204"/>
        <v>1817</v>
      </c>
      <c r="AH199" s="11">
        <f t="shared" si="204"/>
        <v>1584</v>
      </c>
      <c r="AI199" s="11">
        <f t="shared" si="204"/>
        <v>1378</v>
      </c>
      <c r="AJ199" s="11">
        <f t="shared" si="204"/>
        <v>1932</v>
      </c>
      <c r="AK199" s="11">
        <f t="shared" si="204"/>
        <v>1032</v>
      </c>
      <c r="AL199" s="11">
        <f t="shared" si="204"/>
        <v>1862</v>
      </c>
      <c r="AM199" s="11">
        <f t="shared" si="204"/>
        <v>1955</v>
      </c>
      <c r="AN199" s="11">
        <f t="shared" si="204"/>
        <v>1432</v>
      </c>
      <c r="AO199" s="11">
        <f t="shared" si="204"/>
        <v>212</v>
      </c>
      <c r="AP199" s="11">
        <f t="shared" si="204"/>
        <v>1073</v>
      </c>
      <c r="AQ199" s="11">
        <f t="shared" si="204"/>
        <v>714</v>
      </c>
      <c r="AR199" s="11">
        <f t="shared" si="204"/>
        <v>927</v>
      </c>
      <c r="AS199" s="11">
        <f t="shared" si="204"/>
        <v>377</v>
      </c>
      <c r="AT199" s="11">
        <f t="shared" si="204"/>
        <v>838</v>
      </c>
      <c r="AU199" s="11">
        <f t="shared" si="204"/>
        <v>1241</v>
      </c>
      <c r="AV199" s="11">
        <f t="shared" si="204"/>
        <v>1810</v>
      </c>
      <c r="AW199" s="11">
        <f t="shared" si="204"/>
        <v>1366</v>
      </c>
      <c r="AX199" s="11">
        <f t="shared" si="204"/>
        <v>1622</v>
      </c>
      <c r="AY199" s="11">
        <f t="shared" si="204"/>
        <v>265</v>
      </c>
      <c r="AZ199" s="11">
        <f t="shared" si="204"/>
        <v>996</v>
      </c>
      <c r="BA199" s="11">
        <f t="shared" si="204"/>
        <v>1719</v>
      </c>
      <c r="BB199" s="11">
        <f t="shared" si="204"/>
        <v>1004</v>
      </c>
      <c r="BC199" s="11">
        <f t="shared" si="204"/>
        <v>858</v>
      </c>
      <c r="BD199" s="11">
        <f t="shared" si="204"/>
        <v>1733</v>
      </c>
      <c r="BE199" s="11">
        <f t="shared" si="204"/>
        <v>429</v>
      </c>
      <c r="BF199" s="11">
        <f t="shared" si="204"/>
        <v>1269</v>
      </c>
      <c r="BG199" s="11">
        <f t="shared" si="204"/>
        <v>861</v>
      </c>
      <c r="BH199" s="11">
        <f t="shared" si="204"/>
        <v>863</v>
      </c>
    </row>
    <row r="200" spans="1:60" ht="13.5" customHeight="1">
      <c r="A200" s="38">
        <v>45095</v>
      </c>
      <c r="B200" s="39" t="s">
        <v>70</v>
      </c>
      <c r="C200" s="40"/>
      <c r="D200" s="41" t="s">
        <v>22</v>
      </c>
      <c r="E200" s="42">
        <f t="shared" si="0"/>
        <v>1733</v>
      </c>
      <c r="F200" s="43">
        <v>0</v>
      </c>
      <c r="G200" s="43">
        <v>18</v>
      </c>
      <c r="H200" s="44">
        <f t="shared" si="1"/>
        <v>18</v>
      </c>
      <c r="I200" s="40"/>
      <c r="J200" s="45" t="s">
        <v>31</v>
      </c>
      <c r="K200" s="42">
        <f t="shared" si="2"/>
        <v>1269</v>
      </c>
      <c r="L200" s="52">
        <v>0</v>
      </c>
      <c r="M200" s="52">
        <v>18</v>
      </c>
      <c r="N200" s="53">
        <f t="shared" si="56"/>
        <v>18</v>
      </c>
      <c r="O200" s="40"/>
      <c r="P200" s="39" t="s">
        <v>67</v>
      </c>
      <c r="Q200" s="40"/>
      <c r="R200">
        <f>MIN(Rules!$E$2,(MAX(H200/N200,N200/H200)))</f>
        <v>1</v>
      </c>
      <c r="S200">
        <f>VLOOKUP(B200,Rules!A:B,2,FALSE)</f>
        <v>80</v>
      </c>
      <c r="T200" s="40"/>
      <c r="U200" s="47">
        <f>1/(10^(-1*(E200+(IF(P200="Y",Rules!$I$2,0))-K200)/Rules!$E$12)+1)</f>
        <v>0.89442873115034549</v>
      </c>
      <c r="V200">
        <f t="shared" si="4"/>
        <v>-32</v>
      </c>
      <c r="W200">
        <f t="shared" si="5"/>
        <v>32</v>
      </c>
      <c r="Z200" s="48"/>
      <c r="AA200" s="11">
        <f t="shared" ref="AA200:BH200" si="205">IF($D200=AA$1,$E200+$V200,(IF($J200=AA$1,$K200+$W200,AA199)))</f>
        <v>1103</v>
      </c>
      <c r="AB200" s="11">
        <f t="shared" si="205"/>
        <v>1767</v>
      </c>
      <c r="AC200" s="11">
        <f t="shared" si="205"/>
        <v>750</v>
      </c>
      <c r="AD200" s="11">
        <f t="shared" si="205"/>
        <v>1349</v>
      </c>
      <c r="AE200" s="11">
        <f t="shared" si="205"/>
        <v>1270</v>
      </c>
      <c r="AF200" s="11">
        <f t="shared" si="205"/>
        <v>1512</v>
      </c>
      <c r="AG200" s="11">
        <f t="shared" si="205"/>
        <v>1817</v>
      </c>
      <c r="AH200" s="11">
        <f t="shared" si="205"/>
        <v>1584</v>
      </c>
      <c r="AI200" s="11">
        <f t="shared" si="205"/>
        <v>1378</v>
      </c>
      <c r="AJ200" s="11">
        <f t="shared" si="205"/>
        <v>1932</v>
      </c>
      <c r="AK200" s="11">
        <f t="shared" si="205"/>
        <v>1032</v>
      </c>
      <c r="AL200" s="11">
        <f t="shared" si="205"/>
        <v>1862</v>
      </c>
      <c r="AM200" s="11">
        <f t="shared" si="205"/>
        <v>1955</v>
      </c>
      <c r="AN200" s="11">
        <f t="shared" si="205"/>
        <v>1432</v>
      </c>
      <c r="AO200" s="11">
        <f t="shared" si="205"/>
        <v>212</v>
      </c>
      <c r="AP200" s="11">
        <f t="shared" si="205"/>
        <v>1073</v>
      </c>
      <c r="AQ200" s="11">
        <f t="shared" si="205"/>
        <v>714</v>
      </c>
      <c r="AR200" s="11">
        <f t="shared" si="205"/>
        <v>927</v>
      </c>
      <c r="AS200" s="11">
        <f t="shared" si="205"/>
        <v>377</v>
      </c>
      <c r="AT200" s="11">
        <f t="shared" si="205"/>
        <v>838</v>
      </c>
      <c r="AU200" s="11">
        <f t="shared" si="205"/>
        <v>1241</v>
      </c>
      <c r="AV200" s="11">
        <f t="shared" si="205"/>
        <v>1810</v>
      </c>
      <c r="AW200" s="11">
        <f t="shared" si="205"/>
        <v>1366</v>
      </c>
      <c r="AX200" s="11">
        <f t="shared" si="205"/>
        <v>1622</v>
      </c>
      <c r="AY200" s="11">
        <f t="shared" si="205"/>
        <v>265</v>
      </c>
      <c r="AZ200" s="11">
        <f t="shared" si="205"/>
        <v>996</v>
      </c>
      <c r="BA200" s="11">
        <f t="shared" si="205"/>
        <v>1719</v>
      </c>
      <c r="BB200" s="11">
        <f t="shared" si="205"/>
        <v>1004</v>
      </c>
      <c r="BC200" s="11">
        <f t="shared" si="205"/>
        <v>858</v>
      </c>
      <c r="BD200" s="11">
        <f t="shared" si="205"/>
        <v>1701</v>
      </c>
      <c r="BE200" s="11">
        <f t="shared" si="205"/>
        <v>429</v>
      </c>
      <c r="BF200" s="11">
        <f t="shared" si="205"/>
        <v>1301</v>
      </c>
      <c r="BG200" s="11">
        <f t="shared" si="205"/>
        <v>861</v>
      </c>
      <c r="BH200" s="11">
        <f t="shared" si="205"/>
        <v>863</v>
      </c>
    </row>
    <row r="201" spans="1:60" ht="13.5" customHeight="1">
      <c r="A201" s="38">
        <v>45095</v>
      </c>
      <c r="B201" s="39" t="s">
        <v>70</v>
      </c>
      <c r="C201" s="40"/>
      <c r="D201" s="41" t="s">
        <v>17</v>
      </c>
      <c r="E201" s="42">
        <f t="shared" si="0"/>
        <v>1932</v>
      </c>
      <c r="F201" s="43">
        <v>3</v>
      </c>
      <c r="G201" s="43">
        <v>23</v>
      </c>
      <c r="H201" s="44">
        <f t="shared" si="1"/>
        <v>32</v>
      </c>
      <c r="I201" s="40"/>
      <c r="J201" s="45" t="s">
        <v>37</v>
      </c>
      <c r="K201" s="42">
        <f t="shared" si="2"/>
        <v>1004</v>
      </c>
      <c r="L201" s="52">
        <v>0</v>
      </c>
      <c r="M201" s="52">
        <v>8</v>
      </c>
      <c r="N201" s="53">
        <f t="shared" si="56"/>
        <v>8</v>
      </c>
      <c r="O201" s="40"/>
      <c r="P201" s="39" t="s">
        <v>67</v>
      </c>
      <c r="Q201" s="40"/>
      <c r="R201">
        <f>MIN(Rules!$E$2,(MAX(H201/N201,N201/H201)))</f>
        <v>2</v>
      </c>
      <c r="S201">
        <f>VLOOKUP(B201,Rules!A:B,2,FALSE)</f>
        <v>80</v>
      </c>
      <c r="T201" s="40"/>
      <c r="U201" s="47">
        <f>1/(10^(-1*(E201+(IF(P201="Y",Rules!$I$2,0))-K201)/Rules!$E$12)+1)</f>
        <v>0.98625985375272562</v>
      </c>
      <c r="V201">
        <f t="shared" si="4"/>
        <v>2</v>
      </c>
      <c r="W201">
        <f t="shared" si="5"/>
        <v>-2</v>
      </c>
      <c r="Z201" s="48"/>
      <c r="AA201" s="11">
        <f t="shared" ref="AA201:BH201" si="206">IF($D201=AA$1,$E201+$V201,(IF($J201=AA$1,$K201+$W201,AA200)))</f>
        <v>1103</v>
      </c>
      <c r="AB201" s="11">
        <f t="shared" si="206"/>
        <v>1767</v>
      </c>
      <c r="AC201" s="11">
        <f t="shared" si="206"/>
        <v>750</v>
      </c>
      <c r="AD201" s="11">
        <f t="shared" si="206"/>
        <v>1349</v>
      </c>
      <c r="AE201" s="11">
        <f t="shared" si="206"/>
        <v>1270</v>
      </c>
      <c r="AF201" s="11">
        <f t="shared" si="206"/>
        <v>1512</v>
      </c>
      <c r="AG201" s="11">
        <f t="shared" si="206"/>
        <v>1817</v>
      </c>
      <c r="AH201" s="11">
        <f t="shared" si="206"/>
        <v>1584</v>
      </c>
      <c r="AI201" s="11">
        <f t="shared" si="206"/>
        <v>1378</v>
      </c>
      <c r="AJ201" s="11">
        <f t="shared" si="206"/>
        <v>1934</v>
      </c>
      <c r="AK201" s="11">
        <f t="shared" si="206"/>
        <v>1032</v>
      </c>
      <c r="AL201" s="11">
        <f t="shared" si="206"/>
        <v>1862</v>
      </c>
      <c r="AM201" s="11">
        <f t="shared" si="206"/>
        <v>1955</v>
      </c>
      <c r="AN201" s="11">
        <f t="shared" si="206"/>
        <v>1432</v>
      </c>
      <c r="AO201" s="11">
        <f t="shared" si="206"/>
        <v>212</v>
      </c>
      <c r="AP201" s="11">
        <f t="shared" si="206"/>
        <v>1073</v>
      </c>
      <c r="AQ201" s="11">
        <f t="shared" si="206"/>
        <v>714</v>
      </c>
      <c r="AR201" s="11">
        <f t="shared" si="206"/>
        <v>927</v>
      </c>
      <c r="AS201" s="11">
        <f t="shared" si="206"/>
        <v>377</v>
      </c>
      <c r="AT201" s="11">
        <f t="shared" si="206"/>
        <v>838</v>
      </c>
      <c r="AU201" s="11">
        <f t="shared" si="206"/>
        <v>1241</v>
      </c>
      <c r="AV201" s="11">
        <f t="shared" si="206"/>
        <v>1810</v>
      </c>
      <c r="AW201" s="11">
        <f t="shared" si="206"/>
        <v>1366</v>
      </c>
      <c r="AX201" s="11">
        <f t="shared" si="206"/>
        <v>1622</v>
      </c>
      <c r="AY201" s="11">
        <f t="shared" si="206"/>
        <v>265</v>
      </c>
      <c r="AZ201" s="11">
        <f t="shared" si="206"/>
        <v>996</v>
      </c>
      <c r="BA201" s="11">
        <f t="shared" si="206"/>
        <v>1719</v>
      </c>
      <c r="BB201" s="11">
        <f t="shared" si="206"/>
        <v>1002</v>
      </c>
      <c r="BC201" s="11">
        <f t="shared" si="206"/>
        <v>858</v>
      </c>
      <c r="BD201" s="11">
        <f t="shared" si="206"/>
        <v>1701</v>
      </c>
      <c r="BE201" s="11">
        <f t="shared" si="206"/>
        <v>429</v>
      </c>
      <c r="BF201" s="11">
        <f t="shared" si="206"/>
        <v>1301</v>
      </c>
      <c r="BG201" s="11">
        <f t="shared" si="206"/>
        <v>861</v>
      </c>
      <c r="BH201" s="11">
        <f t="shared" si="206"/>
        <v>863</v>
      </c>
    </row>
    <row r="202" spans="1:60" ht="13.5" customHeight="1">
      <c r="A202" s="38">
        <v>45095</v>
      </c>
      <c r="B202" s="39" t="s">
        <v>70</v>
      </c>
      <c r="C202" s="40"/>
      <c r="D202" s="41" t="s">
        <v>24</v>
      </c>
      <c r="E202" s="42">
        <f t="shared" si="0"/>
        <v>1719</v>
      </c>
      <c r="F202" s="43">
        <v>1</v>
      </c>
      <c r="G202" s="43">
        <v>15</v>
      </c>
      <c r="H202" s="44">
        <f t="shared" si="1"/>
        <v>18</v>
      </c>
      <c r="I202" s="40"/>
      <c r="J202" s="45" t="s">
        <v>28</v>
      </c>
      <c r="K202" s="42">
        <f t="shared" si="2"/>
        <v>1432</v>
      </c>
      <c r="L202" s="52">
        <v>1</v>
      </c>
      <c r="M202" s="52">
        <v>16</v>
      </c>
      <c r="N202" s="53">
        <f t="shared" si="56"/>
        <v>19</v>
      </c>
      <c r="O202" s="40"/>
      <c r="P202" s="39" t="s">
        <v>67</v>
      </c>
      <c r="Q202" s="40"/>
      <c r="R202">
        <f>MIN(Rules!$E$2,(MAX(H202/N202,N202/H202)))</f>
        <v>1.0555555555555556</v>
      </c>
      <c r="S202">
        <f>VLOOKUP(B202,Rules!A:B,2,FALSE)</f>
        <v>80</v>
      </c>
      <c r="T202" s="40"/>
      <c r="U202" s="47">
        <f>1/(10^(-1*(E202+(IF(P202="Y",Rules!$I$2,0))-K202)/Rules!$E$12)+1)</f>
        <v>0.78946171776661034</v>
      </c>
      <c r="V202">
        <f t="shared" si="4"/>
        <v>-67</v>
      </c>
      <c r="W202">
        <f t="shared" si="5"/>
        <v>67</v>
      </c>
      <c r="Z202" s="48"/>
      <c r="AA202" s="11">
        <f t="shared" ref="AA202:BH202" si="207">IF($D202=AA$1,$E202+$V202,(IF($J202=AA$1,$K202+$W202,AA201)))</f>
        <v>1103</v>
      </c>
      <c r="AB202" s="11">
        <f t="shared" si="207"/>
        <v>1767</v>
      </c>
      <c r="AC202" s="11">
        <f t="shared" si="207"/>
        <v>750</v>
      </c>
      <c r="AD202" s="11">
        <f t="shared" si="207"/>
        <v>1349</v>
      </c>
      <c r="AE202" s="11">
        <f t="shared" si="207"/>
        <v>1270</v>
      </c>
      <c r="AF202" s="11">
        <f t="shared" si="207"/>
        <v>1512</v>
      </c>
      <c r="AG202" s="11">
        <f t="shared" si="207"/>
        <v>1817</v>
      </c>
      <c r="AH202" s="11">
        <f t="shared" si="207"/>
        <v>1584</v>
      </c>
      <c r="AI202" s="11">
        <f t="shared" si="207"/>
        <v>1378</v>
      </c>
      <c r="AJ202" s="11">
        <f t="shared" si="207"/>
        <v>1934</v>
      </c>
      <c r="AK202" s="11">
        <f t="shared" si="207"/>
        <v>1032</v>
      </c>
      <c r="AL202" s="11">
        <f t="shared" si="207"/>
        <v>1862</v>
      </c>
      <c r="AM202" s="11">
        <f t="shared" si="207"/>
        <v>1955</v>
      </c>
      <c r="AN202" s="11">
        <f t="shared" si="207"/>
        <v>1499</v>
      </c>
      <c r="AO202" s="11">
        <f t="shared" si="207"/>
        <v>212</v>
      </c>
      <c r="AP202" s="11">
        <f t="shared" si="207"/>
        <v>1073</v>
      </c>
      <c r="AQ202" s="11">
        <f t="shared" si="207"/>
        <v>714</v>
      </c>
      <c r="AR202" s="11">
        <f t="shared" si="207"/>
        <v>927</v>
      </c>
      <c r="AS202" s="11">
        <f t="shared" si="207"/>
        <v>377</v>
      </c>
      <c r="AT202" s="11">
        <f t="shared" si="207"/>
        <v>838</v>
      </c>
      <c r="AU202" s="11">
        <f t="shared" si="207"/>
        <v>1241</v>
      </c>
      <c r="AV202" s="11">
        <f t="shared" si="207"/>
        <v>1810</v>
      </c>
      <c r="AW202" s="11">
        <f t="shared" si="207"/>
        <v>1366</v>
      </c>
      <c r="AX202" s="11">
        <f t="shared" si="207"/>
        <v>1622</v>
      </c>
      <c r="AY202" s="11">
        <f t="shared" si="207"/>
        <v>265</v>
      </c>
      <c r="AZ202" s="11">
        <f t="shared" si="207"/>
        <v>996</v>
      </c>
      <c r="BA202" s="11">
        <f t="shared" si="207"/>
        <v>1652</v>
      </c>
      <c r="BB202" s="11">
        <f t="shared" si="207"/>
        <v>1002</v>
      </c>
      <c r="BC202" s="11">
        <f t="shared" si="207"/>
        <v>858</v>
      </c>
      <c r="BD202" s="11">
        <f t="shared" si="207"/>
        <v>1701</v>
      </c>
      <c r="BE202" s="11">
        <f t="shared" si="207"/>
        <v>429</v>
      </c>
      <c r="BF202" s="11">
        <f t="shared" si="207"/>
        <v>1301</v>
      </c>
      <c r="BG202" s="11">
        <f t="shared" si="207"/>
        <v>861</v>
      </c>
      <c r="BH202" s="11">
        <f t="shared" si="207"/>
        <v>863</v>
      </c>
    </row>
    <row r="203" spans="1:60" ht="13.5" customHeight="1">
      <c r="A203" s="38">
        <v>45095</v>
      </c>
      <c r="B203" s="39" t="s">
        <v>69</v>
      </c>
      <c r="C203" s="40"/>
      <c r="D203" s="41" t="s">
        <v>34</v>
      </c>
      <c r="E203" s="42">
        <f t="shared" si="0"/>
        <v>1103</v>
      </c>
      <c r="F203" s="43">
        <v>1</v>
      </c>
      <c r="G203" s="43">
        <v>19</v>
      </c>
      <c r="H203" s="44">
        <f t="shared" si="1"/>
        <v>22</v>
      </c>
      <c r="I203" s="40"/>
      <c r="J203" s="45" t="s">
        <v>44</v>
      </c>
      <c r="K203" s="42">
        <f t="shared" si="2"/>
        <v>750</v>
      </c>
      <c r="L203" s="52">
        <v>1</v>
      </c>
      <c r="M203" s="52">
        <v>15</v>
      </c>
      <c r="N203" s="53">
        <f t="shared" si="56"/>
        <v>18</v>
      </c>
      <c r="O203" s="40"/>
      <c r="P203" s="39" t="s">
        <v>66</v>
      </c>
      <c r="Q203" s="40"/>
      <c r="R203">
        <f>MIN(Rules!$E$2,(MAX(H203/N203,N203/H203)))</f>
        <v>1.2222222222222223</v>
      </c>
      <c r="S203">
        <f>VLOOKUP(B203,Rules!A:B,2,FALSE)</f>
        <v>80</v>
      </c>
      <c r="T203" s="40"/>
      <c r="U203" s="47">
        <f>1/(10^(-1*(E203+(IF(P203="Y",Rules!$I$2,0))-K203)/Rules!$E$12)+1)</f>
        <v>0.91022625203362528</v>
      </c>
      <c r="V203">
        <f t="shared" si="4"/>
        <v>9</v>
      </c>
      <c r="W203">
        <f t="shared" si="5"/>
        <v>-9</v>
      </c>
      <c r="Z203" s="48"/>
      <c r="AA203" s="11">
        <f t="shared" ref="AA203:BH203" si="208">IF($D203=AA$1,$E203+$V203,(IF($J203=AA$1,$K203+$W203,AA202)))</f>
        <v>1112</v>
      </c>
      <c r="AB203" s="11">
        <f t="shared" si="208"/>
        <v>1767</v>
      </c>
      <c r="AC203" s="11">
        <f t="shared" si="208"/>
        <v>741</v>
      </c>
      <c r="AD203" s="11">
        <f t="shared" si="208"/>
        <v>1349</v>
      </c>
      <c r="AE203" s="11">
        <f t="shared" si="208"/>
        <v>1270</v>
      </c>
      <c r="AF203" s="11">
        <f t="shared" si="208"/>
        <v>1512</v>
      </c>
      <c r="AG203" s="11">
        <f t="shared" si="208"/>
        <v>1817</v>
      </c>
      <c r="AH203" s="11">
        <f t="shared" si="208"/>
        <v>1584</v>
      </c>
      <c r="AI203" s="11">
        <f t="shared" si="208"/>
        <v>1378</v>
      </c>
      <c r="AJ203" s="11">
        <f t="shared" si="208"/>
        <v>1934</v>
      </c>
      <c r="AK203" s="11">
        <f t="shared" si="208"/>
        <v>1032</v>
      </c>
      <c r="AL203" s="11">
        <f t="shared" si="208"/>
        <v>1862</v>
      </c>
      <c r="AM203" s="11">
        <f t="shared" si="208"/>
        <v>1955</v>
      </c>
      <c r="AN203" s="11">
        <f t="shared" si="208"/>
        <v>1499</v>
      </c>
      <c r="AO203" s="11">
        <f t="shared" si="208"/>
        <v>212</v>
      </c>
      <c r="AP203" s="11">
        <f t="shared" si="208"/>
        <v>1073</v>
      </c>
      <c r="AQ203" s="11">
        <f t="shared" si="208"/>
        <v>714</v>
      </c>
      <c r="AR203" s="11">
        <f t="shared" si="208"/>
        <v>927</v>
      </c>
      <c r="AS203" s="11">
        <f t="shared" si="208"/>
        <v>377</v>
      </c>
      <c r="AT203" s="11">
        <f t="shared" si="208"/>
        <v>838</v>
      </c>
      <c r="AU203" s="11">
        <f t="shared" si="208"/>
        <v>1241</v>
      </c>
      <c r="AV203" s="11">
        <f t="shared" si="208"/>
        <v>1810</v>
      </c>
      <c r="AW203" s="11">
        <f t="shared" si="208"/>
        <v>1366</v>
      </c>
      <c r="AX203" s="11">
        <f t="shared" si="208"/>
        <v>1622</v>
      </c>
      <c r="AY203" s="11">
        <f t="shared" si="208"/>
        <v>265</v>
      </c>
      <c r="AZ203" s="11">
        <f t="shared" si="208"/>
        <v>996</v>
      </c>
      <c r="BA203" s="11">
        <f t="shared" si="208"/>
        <v>1652</v>
      </c>
      <c r="BB203" s="11">
        <f t="shared" si="208"/>
        <v>1002</v>
      </c>
      <c r="BC203" s="11">
        <f t="shared" si="208"/>
        <v>858</v>
      </c>
      <c r="BD203" s="11">
        <f t="shared" si="208"/>
        <v>1701</v>
      </c>
      <c r="BE203" s="11">
        <f t="shared" si="208"/>
        <v>429</v>
      </c>
      <c r="BF203" s="11">
        <f t="shared" si="208"/>
        <v>1301</v>
      </c>
      <c r="BG203" s="11">
        <f t="shared" si="208"/>
        <v>861</v>
      </c>
      <c r="BH203" s="11">
        <f t="shared" si="208"/>
        <v>863</v>
      </c>
    </row>
    <row r="204" spans="1:60" ht="13.5" customHeight="1">
      <c r="A204" s="38">
        <v>45101</v>
      </c>
      <c r="B204" s="39" t="s">
        <v>70</v>
      </c>
      <c r="C204" s="40"/>
      <c r="D204" s="41" t="s">
        <v>28</v>
      </c>
      <c r="E204" s="42">
        <f t="shared" si="0"/>
        <v>1499</v>
      </c>
      <c r="F204" s="43">
        <v>0</v>
      </c>
      <c r="G204" s="43">
        <v>13</v>
      </c>
      <c r="H204" s="44">
        <f t="shared" si="1"/>
        <v>13</v>
      </c>
      <c r="I204" s="40"/>
      <c r="J204" s="45" t="s">
        <v>23</v>
      </c>
      <c r="K204" s="42">
        <f t="shared" si="2"/>
        <v>1622</v>
      </c>
      <c r="L204" s="52">
        <v>1</v>
      </c>
      <c r="M204" s="52">
        <v>11</v>
      </c>
      <c r="N204" s="53">
        <f t="shared" si="56"/>
        <v>14</v>
      </c>
      <c r="O204" s="40"/>
      <c r="P204" s="39" t="s">
        <v>67</v>
      </c>
      <c r="Q204" s="40"/>
      <c r="R204">
        <f>MIN(Rules!$E$2,(MAX(H204/N204,N204/H204)))</f>
        <v>1.0769230769230769</v>
      </c>
      <c r="S204">
        <f>VLOOKUP(B204,Rules!A:B,2,FALSE)</f>
        <v>80</v>
      </c>
      <c r="T204" s="40"/>
      <c r="U204" s="47">
        <f>1/(10^(-1*(E204+(IF(P204="Y",Rules!$I$2,0))-K204)/Rules!$E$12)+1)</f>
        <v>0.36205962079186177</v>
      </c>
      <c r="V204">
        <f t="shared" si="4"/>
        <v>-31</v>
      </c>
      <c r="W204">
        <f t="shared" si="5"/>
        <v>31</v>
      </c>
      <c r="Z204" s="48"/>
      <c r="AA204" s="11">
        <f t="shared" ref="AA204:BH204" si="209">IF($D204=AA$1,$E204+$V204,(IF($J204=AA$1,$K204+$W204,AA203)))</f>
        <v>1112</v>
      </c>
      <c r="AB204" s="11">
        <f t="shared" si="209"/>
        <v>1767</v>
      </c>
      <c r="AC204" s="11">
        <f t="shared" si="209"/>
        <v>741</v>
      </c>
      <c r="AD204" s="11">
        <f t="shared" si="209"/>
        <v>1349</v>
      </c>
      <c r="AE204" s="11">
        <f t="shared" si="209"/>
        <v>1270</v>
      </c>
      <c r="AF204" s="11">
        <f t="shared" si="209"/>
        <v>1512</v>
      </c>
      <c r="AG204" s="11">
        <f t="shared" si="209"/>
        <v>1817</v>
      </c>
      <c r="AH204" s="11">
        <f t="shared" si="209"/>
        <v>1584</v>
      </c>
      <c r="AI204" s="11">
        <f t="shared" si="209"/>
        <v>1378</v>
      </c>
      <c r="AJ204" s="11">
        <f t="shared" si="209"/>
        <v>1934</v>
      </c>
      <c r="AK204" s="11">
        <f t="shared" si="209"/>
        <v>1032</v>
      </c>
      <c r="AL204" s="11">
        <f t="shared" si="209"/>
        <v>1862</v>
      </c>
      <c r="AM204" s="11">
        <f t="shared" si="209"/>
        <v>1955</v>
      </c>
      <c r="AN204" s="11">
        <f t="shared" si="209"/>
        <v>1468</v>
      </c>
      <c r="AO204" s="11">
        <f t="shared" si="209"/>
        <v>212</v>
      </c>
      <c r="AP204" s="11">
        <f t="shared" si="209"/>
        <v>1073</v>
      </c>
      <c r="AQ204" s="11">
        <f t="shared" si="209"/>
        <v>714</v>
      </c>
      <c r="AR204" s="11">
        <f t="shared" si="209"/>
        <v>927</v>
      </c>
      <c r="AS204" s="11">
        <f t="shared" si="209"/>
        <v>377</v>
      </c>
      <c r="AT204" s="11">
        <f t="shared" si="209"/>
        <v>838</v>
      </c>
      <c r="AU204" s="11">
        <f t="shared" si="209"/>
        <v>1241</v>
      </c>
      <c r="AV204" s="11">
        <f t="shared" si="209"/>
        <v>1810</v>
      </c>
      <c r="AW204" s="11">
        <f t="shared" si="209"/>
        <v>1366</v>
      </c>
      <c r="AX204" s="11">
        <f t="shared" si="209"/>
        <v>1653</v>
      </c>
      <c r="AY204" s="11">
        <f t="shared" si="209"/>
        <v>265</v>
      </c>
      <c r="AZ204" s="11">
        <f t="shared" si="209"/>
        <v>996</v>
      </c>
      <c r="BA204" s="11">
        <f t="shared" si="209"/>
        <v>1652</v>
      </c>
      <c r="BB204" s="11">
        <f t="shared" si="209"/>
        <v>1002</v>
      </c>
      <c r="BC204" s="11">
        <f t="shared" si="209"/>
        <v>858</v>
      </c>
      <c r="BD204" s="11">
        <f t="shared" si="209"/>
        <v>1701</v>
      </c>
      <c r="BE204" s="11">
        <f t="shared" si="209"/>
        <v>429</v>
      </c>
      <c r="BF204" s="11">
        <f t="shared" si="209"/>
        <v>1301</v>
      </c>
      <c r="BG204" s="11">
        <f t="shared" si="209"/>
        <v>861</v>
      </c>
      <c r="BH204" s="11">
        <f t="shared" si="209"/>
        <v>863</v>
      </c>
    </row>
    <row r="205" spans="1:60" ht="13.5" customHeight="1">
      <c r="A205" s="38">
        <v>45101</v>
      </c>
      <c r="B205" s="39" t="s">
        <v>70</v>
      </c>
      <c r="C205" s="40"/>
      <c r="D205" s="41" t="s">
        <v>26</v>
      </c>
      <c r="E205" s="42">
        <f t="shared" si="0"/>
        <v>1512</v>
      </c>
      <c r="F205" s="43">
        <v>1</v>
      </c>
      <c r="G205" s="43">
        <v>14</v>
      </c>
      <c r="H205" s="44">
        <f t="shared" si="1"/>
        <v>17</v>
      </c>
      <c r="I205" s="40"/>
      <c r="J205" s="45" t="s">
        <v>24</v>
      </c>
      <c r="K205" s="42">
        <f t="shared" si="2"/>
        <v>1652</v>
      </c>
      <c r="L205" s="52">
        <v>0</v>
      </c>
      <c r="M205" s="52">
        <v>16</v>
      </c>
      <c r="N205" s="53">
        <f t="shared" si="56"/>
        <v>16</v>
      </c>
      <c r="O205" s="40"/>
      <c r="P205" s="39" t="s">
        <v>66</v>
      </c>
      <c r="Q205" s="40"/>
      <c r="R205">
        <f>MIN(Rules!$E$2,(MAX(H205/N205,N205/H205)))</f>
        <v>1.0625</v>
      </c>
      <c r="S205">
        <f>VLOOKUP(B205,Rules!A:B,2,FALSE)</f>
        <v>80</v>
      </c>
      <c r="T205" s="40"/>
      <c r="U205" s="47">
        <f>1/(10^(-1*(E205+(IF(P205="Y",Rules!$I$2,0))-K205)/Rules!$E$12)+1)</f>
        <v>0.5115108912177917</v>
      </c>
      <c r="V205">
        <f t="shared" si="4"/>
        <v>42</v>
      </c>
      <c r="W205">
        <f t="shared" si="5"/>
        <v>-42</v>
      </c>
      <c r="Z205" s="48"/>
      <c r="AA205" s="11">
        <f t="shared" ref="AA205:BH205" si="210">IF($D205=AA$1,$E205+$V205,(IF($J205=AA$1,$K205+$W205,AA204)))</f>
        <v>1112</v>
      </c>
      <c r="AB205" s="11">
        <f t="shared" si="210"/>
        <v>1767</v>
      </c>
      <c r="AC205" s="11">
        <f t="shared" si="210"/>
        <v>741</v>
      </c>
      <c r="AD205" s="11">
        <f t="shared" si="210"/>
        <v>1349</v>
      </c>
      <c r="AE205" s="11">
        <f t="shared" si="210"/>
        <v>1270</v>
      </c>
      <c r="AF205" s="11">
        <f t="shared" si="210"/>
        <v>1554</v>
      </c>
      <c r="AG205" s="11">
        <f t="shared" si="210"/>
        <v>1817</v>
      </c>
      <c r="AH205" s="11">
        <f t="shared" si="210"/>
        <v>1584</v>
      </c>
      <c r="AI205" s="11">
        <f t="shared" si="210"/>
        <v>1378</v>
      </c>
      <c r="AJ205" s="11">
        <f t="shared" si="210"/>
        <v>1934</v>
      </c>
      <c r="AK205" s="11">
        <f t="shared" si="210"/>
        <v>1032</v>
      </c>
      <c r="AL205" s="11">
        <f t="shared" si="210"/>
        <v>1862</v>
      </c>
      <c r="AM205" s="11">
        <f t="shared" si="210"/>
        <v>1955</v>
      </c>
      <c r="AN205" s="11">
        <f t="shared" si="210"/>
        <v>1468</v>
      </c>
      <c r="AO205" s="11">
        <f t="shared" si="210"/>
        <v>212</v>
      </c>
      <c r="AP205" s="11">
        <f t="shared" si="210"/>
        <v>1073</v>
      </c>
      <c r="AQ205" s="11">
        <f t="shared" si="210"/>
        <v>714</v>
      </c>
      <c r="AR205" s="11">
        <f t="shared" si="210"/>
        <v>927</v>
      </c>
      <c r="AS205" s="11">
        <f t="shared" si="210"/>
        <v>377</v>
      </c>
      <c r="AT205" s="11">
        <f t="shared" si="210"/>
        <v>838</v>
      </c>
      <c r="AU205" s="11">
        <f t="shared" si="210"/>
        <v>1241</v>
      </c>
      <c r="AV205" s="11">
        <f t="shared" si="210"/>
        <v>1810</v>
      </c>
      <c r="AW205" s="11">
        <f t="shared" si="210"/>
        <v>1366</v>
      </c>
      <c r="AX205" s="11">
        <f t="shared" si="210"/>
        <v>1653</v>
      </c>
      <c r="AY205" s="11">
        <f t="shared" si="210"/>
        <v>265</v>
      </c>
      <c r="AZ205" s="11">
        <f t="shared" si="210"/>
        <v>996</v>
      </c>
      <c r="BA205" s="11">
        <f t="shared" si="210"/>
        <v>1610</v>
      </c>
      <c r="BB205" s="11">
        <f t="shared" si="210"/>
        <v>1002</v>
      </c>
      <c r="BC205" s="11">
        <f t="shared" si="210"/>
        <v>858</v>
      </c>
      <c r="BD205" s="11">
        <f t="shared" si="210"/>
        <v>1701</v>
      </c>
      <c r="BE205" s="11">
        <f t="shared" si="210"/>
        <v>429</v>
      </c>
      <c r="BF205" s="11">
        <f t="shared" si="210"/>
        <v>1301</v>
      </c>
      <c r="BG205" s="11">
        <f t="shared" si="210"/>
        <v>861</v>
      </c>
      <c r="BH205" s="11">
        <f t="shared" si="210"/>
        <v>863</v>
      </c>
    </row>
    <row r="206" spans="1:60" ht="13.5" customHeight="1">
      <c r="A206" s="38">
        <v>45101</v>
      </c>
      <c r="B206" s="39" t="s">
        <v>70</v>
      </c>
      <c r="C206" s="40"/>
      <c r="D206" s="41" t="s">
        <v>25</v>
      </c>
      <c r="E206" s="42">
        <f t="shared" si="0"/>
        <v>1584</v>
      </c>
      <c r="F206" s="43">
        <v>0</v>
      </c>
      <c r="G206" s="43">
        <v>13</v>
      </c>
      <c r="H206" s="44">
        <f t="shared" si="1"/>
        <v>13</v>
      </c>
      <c r="I206" s="40"/>
      <c r="J206" s="45" t="s">
        <v>22</v>
      </c>
      <c r="K206" s="42">
        <f t="shared" si="2"/>
        <v>1701</v>
      </c>
      <c r="L206" s="52">
        <v>1</v>
      </c>
      <c r="M206" s="52">
        <v>18</v>
      </c>
      <c r="N206" s="53">
        <f t="shared" si="56"/>
        <v>21</v>
      </c>
      <c r="O206" s="40"/>
      <c r="P206" s="39" t="s">
        <v>66</v>
      </c>
      <c r="Q206" s="40"/>
      <c r="R206">
        <f>MIN(Rules!$E$2,(MAX(H206/N206,N206/H206)))</f>
        <v>1.6153846153846154</v>
      </c>
      <c r="S206">
        <f>VLOOKUP(B206,Rules!A:B,2,FALSE)</f>
        <v>80</v>
      </c>
      <c r="T206" s="40"/>
      <c r="U206" s="47">
        <f>1/(10^(-1*(E206+(IF(P206="Y",Rules!$I$2,0))-K206)/Rules!$E$12)+1)</f>
        <v>0.53791970226780161</v>
      </c>
      <c r="V206">
        <f t="shared" si="4"/>
        <v>-70</v>
      </c>
      <c r="W206">
        <f t="shared" si="5"/>
        <v>70</v>
      </c>
      <c r="Z206" s="48"/>
      <c r="AA206" s="11">
        <f t="shared" ref="AA206:BH206" si="211">IF($D206=AA$1,$E206+$V206,(IF($J206=AA$1,$K206+$W206,AA205)))</f>
        <v>1112</v>
      </c>
      <c r="AB206" s="11">
        <f t="shared" si="211"/>
        <v>1767</v>
      </c>
      <c r="AC206" s="11">
        <f t="shared" si="211"/>
        <v>741</v>
      </c>
      <c r="AD206" s="11">
        <f t="shared" si="211"/>
        <v>1349</v>
      </c>
      <c r="AE206" s="11">
        <f t="shared" si="211"/>
        <v>1270</v>
      </c>
      <c r="AF206" s="11">
        <f t="shared" si="211"/>
        <v>1554</v>
      </c>
      <c r="AG206" s="11">
        <f t="shared" si="211"/>
        <v>1817</v>
      </c>
      <c r="AH206" s="11">
        <f t="shared" si="211"/>
        <v>1514</v>
      </c>
      <c r="AI206" s="11">
        <f t="shared" si="211"/>
        <v>1378</v>
      </c>
      <c r="AJ206" s="11">
        <f t="shared" si="211"/>
        <v>1934</v>
      </c>
      <c r="AK206" s="11">
        <f t="shared" si="211"/>
        <v>1032</v>
      </c>
      <c r="AL206" s="11">
        <f t="shared" si="211"/>
        <v>1862</v>
      </c>
      <c r="AM206" s="11">
        <f t="shared" si="211"/>
        <v>1955</v>
      </c>
      <c r="AN206" s="11">
        <f t="shared" si="211"/>
        <v>1468</v>
      </c>
      <c r="AO206" s="11">
        <f t="shared" si="211"/>
        <v>212</v>
      </c>
      <c r="AP206" s="11">
        <f t="shared" si="211"/>
        <v>1073</v>
      </c>
      <c r="AQ206" s="11">
        <f t="shared" si="211"/>
        <v>714</v>
      </c>
      <c r="AR206" s="11">
        <f t="shared" si="211"/>
        <v>927</v>
      </c>
      <c r="AS206" s="11">
        <f t="shared" si="211"/>
        <v>377</v>
      </c>
      <c r="AT206" s="11">
        <f t="shared" si="211"/>
        <v>838</v>
      </c>
      <c r="AU206" s="11">
        <f t="shared" si="211"/>
        <v>1241</v>
      </c>
      <c r="AV206" s="11">
        <f t="shared" si="211"/>
        <v>1810</v>
      </c>
      <c r="AW206" s="11">
        <f t="shared" si="211"/>
        <v>1366</v>
      </c>
      <c r="AX206" s="11">
        <f t="shared" si="211"/>
        <v>1653</v>
      </c>
      <c r="AY206" s="11">
        <f t="shared" si="211"/>
        <v>265</v>
      </c>
      <c r="AZ206" s="11">
        <f t="shared" si="211"/>
        <v>996</v>
      </c>
      <c r="BA206" s="11">
        <f t="shared" si="211"/>
        <v>1610</v>
      </c>
      <c r="BB206" s="11">
        <f t="shared" si="211"/>
        <v>1002</v>
      </c>
      <c r="BC206" s="11">
        <f t="shared" si="211"/>
        <v>858</v>
      </c>
      <c r="BD206" s="11">
        <f t="shared" si="211"/>
        <v>1771</v>
      </c>
      <c r="BE206" s="11">
        <f t="shared" si="211"/>
        <v>429</v>
      </c>
      <c r="BF206" s="11">
        <f t="shared" si="211"/>
        <v>1301</v>
      </c>
      <c r="BG206" s="11">
        <f t="shared" si="211"/>
        <v>861</v>
      </c>
      <c r="BH206" s="11">
        <f t="shared" si="211"/>
        <v>863</v>
      </c>
    </row>
    <row r="207" spans="1:60" ht="13.5" customHeight="1">
      <c r="A207" s="38">
        <v>45102</v>
      </c>
      <c r="B207" s="39" t="s">
        <v>70</v>
      </c>
      <c r="C207" s="40"/>
      <c r="D207" s="41" t="s">
        <v>21</v>
      </c>
      <c r="E207" s="42">
        <f t="shared" si="0"/>
        <v>1862</v>
      </c>
      <c r="F207" s="43">
        <v>0</v>
      </c>
      <c r="G207" s="43">
        <v>12</v>
      </c>
      <c r="H207" s="44">
        <f t="shared" si="1"/>
        <v>12</v>
      </c>
      <c r="I207" s="40"/>
      <c r="J207" s="45" t="s">
        <v>18</v>
      </c>
      <c r="K207" s="42">
        <f t="shared" si="2"/>
        <v>1810</v>
      </c>
      <c r="L207" s="52">
        <v>1</v>
      </c>
      <c r="M207" s="52">
        <v>10</v>
      </c>
      <c r="N207" s="53">
        <f t="shared" si="56"/>
        <v>13</v>
      </c>
      <c r="O207" s="40"/>
      <c r="P207" s="39" t="s">
        <v>66</v>
      </c>
      <c r="Q207" s="40"/>
      <c r="R207">
        <f>MIN(Rules!$E$2,(MAX(H207/N207,N207/H207)))</f>
        <v>1.0833333333333333</v>
      </c>
      <c r="S207">
        <f>VLOOKUP(B207,Rules!A:B,2,FALSE)</f>
        <v>80</v>
      </c>
      <c r="T207" s="40"/>
      <c r="U207" s="47">
        <f>1/(10^(-1*(E207+(IF(P207="Y",Rules!$I$2,0))-K207)/Rules!$E$12)+1)</f>
        <v>0.71712486177365653</v>
      </c>
      <c r="V207">
        <f t="shared" si="4"/>
        <v>-62</v>
      </c>
      <c r="W207">
        <f t="shared" si="5"/>
        <v>62</v>
      </c>
      <c r="Z207" s="48"/>
      <c r="AA207" s="11">
        <f t="shared" ref="AA207:BH207" si="212">IF($D207=AA$1,$E207+$V207,(IF($J207=AA$1,$K207+$W207,AA206)))</f>
        <v>1112</v>
      </c>
      <c r="AB207" s="11">
        <f t="shared" si="212"/>
        <v>1767</v>
      </c>
      <c r="AC207" s="11">
        <f t="shared" si="212"/>
        <v>741</v>
      </c>
      <c r="AD207" s="11">
        <f t="shared" si="212"/>
        <v>1349</v>
      </c>
      <c r="AE207" s="11">
        <f t="shared" si="212"/>
        <v>1270</v>
      </c>
      <c r="AF207" s="11">
        <f t="shared" si="212"/>
        <v>1554</v>
      </c>
      <c r="AG207" s="11">
        <f t="shared" si="212"/>
        <v>1817</v>
      </c>
      <c r="AH207" s="11">
        <f t="shared" si="212"/>
        <v>1514</v>
      </c>
      <c r="AI207" s="11">
        <f t="shared" si="212"/>
        <v>1378</v>
      </c>
      <c r="AJ207" s="11">
        <f t="shared" si="212"/>
        <v>1934</v>
      </c>
      <c r="AK207" s="11">
        <f t="shared" si="212"/>
        <v>1032</v>
      </c>
      <c r="AL207" s="11">
        <f t="shared" si="212"/>
        <v>1800</v>
      </c>
      <c r="AM207" s="11">
        <f t="shared" si="212"/>
        <v>1955</v>
      </c>
      <c r="AN207" s="11">
        <f t="shared" si="212"/>
        <v>1468</v>
      </c>
      <c r="AO207" s="11">
        <f t="shared" si="212"/>
        <v>212</v>
      </c>
      <c r="AP207" s="11">
        <f t="shared" si="212"/>
        <v>1073</v>
      </c>
      <c r="AQ207" s="11">
        <f t="shared" si="212"/>
        <v>714</v>
      </c>
      <c r="AR207" s="11">
        <f t="shared" si="212"/>
        <v>927</v>
      </c>
      <c r="AS207" s="11">
        <f t="shared" si="212"/>
        <v>377</v>
      </c>
      <c r="AT207" s="11">
        <f t="shared" si="212"/>
        <v>838</v>
      </c>
      <c r="AU207" s="11">
        <f t="shared" si="212"/>
        <v>1241</v>
      </c>
      <c r="AV207" s="11">
        <f t="shared" si="212"/>
        <v>1872</v>
      </c>
      <c r="AW207" s="11">
        <f t="shared" si="212"/>
        <v>1366</v>
      </c>
      <c r="AX207" s="11">
        <f t="shared" si="212"/>
        <v>1653</v>
      </c>
      <c r="AY207" s="11">
        <f t="shared" si="212"/>
        <v>265</v>
      </c>
      <c r="AZ207" s="11">
        <f t="shared" si="212"/>
        <v>996</v>
      </c>
      <c r="BA207" s="11">
        <f t="shared" si="212"/>
        <v>1610</v>
      </c>
      <c r="BB207" s="11">
        <f t="shared" si="212"/>
        <v>1002</v>
      </c>
      <c r="BC207" s="11">
        <f t="shared" si="212"/>
        <v>858</v>
      </c>
      <c r="BD207" s="11">
        <f t="shared" si="212"/>
        <v>1771</v>
      </c>
      <c r="BE207" s="11">
        <f t="shared" si="212"/>
        <v>429</v>
      </c>
      <c r="BF207" s="11">
        <f t="shared" si="212"/>
        <v>1301</v>
      </c>
      <c r="BG207" s="11">
        <f t="shared" si="212"/>
        <v>861</v>
      </c>
      <c r="BH207" s="11">
        <f t="shared" si="212"/>
        <v>863</v>
      </c>
    </row>
    <row r="208" spans="1:60" ht="13.5" customHeight="1">
      <c r="A208" s="38">
        <v>45102</v>
      </c>
      <c r="B208" s="39" t="s">
        <v>69</v>
      </c>
      <c r="C208" s="40"/>
      <c r="D208" s="41" t="s">
        <v>27</v>
      </c>
      <c r="E208" s="42">
        <f t="shared" si="0"/>
        <v>1366</v>
      </c>
      <c r="F208" s="43">
        <v>2</v>
      </c>
      <c r="G208" s="43">
        <v>16</v>
      </c>
      <c r="H208" s="44">
        <f t="shared" si="1"/>
        <v>22</v>
      </c>
      <c r="I208" s="40"/>
      <c r="J208" s="45" t="s">
        <v>34</v>
      </c>
      <c r="K208" s="42">
        <f t="shared" si="2"/>
        <v>1112</v>
      </c>
      <c r="L208" s="52">
        <v>2</v>
      </c>
      <c r="M208" s="52">
        <v>14</v>
      </c>
      <c r="N208" s="53">
        <f t="shared" si="56"/>
        <v>20</v>
      </c>
      <c r="O208" s="40"/>
      <c r="P208" s="39" t="s">
        <v>67</v>
      </c>
      <c r="Q208" s="40"/>
      <c r="R208">
        <f>MIN(Rules!$E$2,(MAX(H208/N208,N208/H208)))</f>
        <v>1.1000000000000001</v>
      </c>
      <c r="S208">
        <f>VLOOKUP(B208,Rules!A:B,2,FALSE)</f>
        <v>80</v>
      </c>
      <c r="T208" s="40"/>
      <c r="U208" s="47">
        <f>1/(10^(-1*(E208+(IF(P208="Y",Rules!$I$2,0))-K208)/Rules!$E$12)+1)</f>
        <v>0.76309317629103468</v>
      </c>
      <c r="V208">
        <f t="shared" si="4"/>
        <v>21</v>
      </c>
      <c r="W208">
        <f t="shared" si="5"/>
        <v>-21</v>
      </c>
      <c r="Z208" s="48"/>
      <c r="AA208" s="11">
        <f t="shared" ref="AA208:BH208" si="213">IF($D208=AA$1,$E208+$V208,(IF($J208=AA$1,$K208+$W208,AA207)))</f>
        <v>1091</v>
      </c>
      <c r="AB208" s="11">
        <f t="shared" si="213"/>
        <v>1767</v>
      </c>
      <c r="AC208" s="11">
        <f t="shared" si="213"/>
        <v>741</v>
      </c>
      <c r="AD208" s="11">
        <f t="shared" si="213"/>
        <v>1349</v>
      </c>
      <c r="AE208" s="11">
        <f t="shared" si="213"/>
        <v>1270</v>
      </c>
      <c r="AF208" s="11">
        <f t="shared" si="213"/>
        <v>1554</v>
      </c>
      <c r="AG208" s="11">
        <f t="shared" si="213"/>
        <v>1817</v>
      </c>
      <c r="AH208" s="11">
        <f t="shared" si="213"/>
        <v>1514</v>
      </c>
      <c r="AI208" s="11">
        <f t="shared" si="213"/>
        <v>1378</v>
      </c>
      <c r="AJ208" s="11">
        <f t="shared" si="213"/>
        <v>1934</v>
      </c>
      <c r="AK208" s="11">
        <f t="shared" si="213"/>
        <v>1032</v>
      </c>
      <c r="AL208" s="11">
        <f t="shared" si="213"/>
        <v>1800</v>
      </c>
      <c r="AM208" s="11">
        <f t="shared" si="213"/>
        <v>1955</v>
      </c>
      <c r="AN208" s="11">
        <f t="shared" si="213"/>
        <v>1468</v>
      </c>
      <c r="AO208" s="11">
        <f t="shared" si="213"/>
        <v>212</v>
      </c>
      <c r="AP208" s="11">
        <f t="shared" si="213"/>
        <v>1073</v>
      </c>
      <c r="AQ208" s="11">
        <f t="shared" si="213"/>
        <v>714</v>
      </c>
      <c r="AR208" s="11">
        <f t="shared" si="213"/>
        <v>927</v>
      </c>
      <c r="AS208" s="11">
        <f t="shared" si="213"/>
        <v>377</v>
      </c>
      <c r="AT208" s="11">
        <f t="shared" si="213"/>
        <v>838</v>
      </c>
      <c r="AU208" s="11">
        <f t="shared" si="213"/>
        <v>1241</v>
      </c>
      <c r="AV208" s="11">
        <f t="shared" si="213"/>
        <v>1872</v>
      </c>
      <c r="AW208" s="11">
        <f t="shared" si="213"/>
        <v>1387</v>
      </c>
      <c r="AX208" s="11">
        <f t="shared" si="213"/>
        <v>1653</v>
      </c>
      <c r="AY208" s="11">
        <f t="shared" si="213"/>
        <v>265</v>
      </c>
      <c r="AZ208" s="11">
        <f t="shared" si="213"/>
        <v>996</v>
      </c>
      <c r="BA208" s="11">
        <f t="shared" si="213"/>
        <v>1610</v>
      </c>
      <c r="BB208" s="11">
        <f t="shared" si="213"/>
        <v>1002</v>
      </c>
      <c r="BC208" s="11">
        <f t="shared" si="213"/>
        <v>858</v>
      </c>
      <c r="BD208" s="11">
        <f t="shared" si="213"/>
        <v>1771</v>
      </c>
      <c r="BE208" s="11">
        <f t="shared" si="213"/>
        <v>429</v>
      </c>
      <c r="BF208" s="11">
        <f t="shared" si="213"/>
        <v>1301</v>
      </c>
      <c r="BG208" s="11">
        <f t="shared" si="213"/>
        <v>861</v>
      </c>
      <c r="BH208" s="11">
        <f t="shared" si="213"/>
        <v>863</v>
      </c>
    </row>
    <row r="209" spans="1:60" ht="13.5" customHeight="1">
      <c r="A209" s="38">
        <v>45102</v>
      </c>
      <c r="B209" s="39" t="s">
        <v>69</v>
      </c>
      <c r="C209" s="40"/>
      <c r="D209" s="54" t="s">
        <v>30</v>
      </c>
      <c r="E209" s="42">
        <f t="shared" si="0"/>
        <v>1378</v>
      </c>
      <c r="F209" s="43">
        <v>8</v>
      </c>
      <c r="G209" s="43">
        <v>16</v>
      </c>
      <c r="H209" s="44">
        <f t="shared" si="1"/>
        <v>40</v>
      </c>
      <c r="I209" s="40"/>
      <c r="J209" s="45" t="s">
        <v>36</v>
      </c>
      <c r="K209" s="42">
        <f t="shared" si="2"/>
        <v>1073</v>
      </c>
      <c r="L209" s="52">
        <v>2</v>
      </c>
      <c r="M209" s="52">
        <v>12</v>
      </c>
      <c r="N209" s="53">
        <f t="shared" si="56"/>
        <v>18</v>
      </c>
      <c r="O209" s="40"/>
      <c r="P209" s="39" t="s">
        <v>67</v>
      </c>
      <c r="Q209" s="40"/>
      <c r="R209">
        <f>MIN(Rules!$E$2,(MAX(H209/N209,N209/H209)))</f>
        <v>2</v>
      </c>
      <c r="S209">
        <f>VLOOKUP(B209,Rules!A:B,2,FALSE)</f>
        <v>80</v>
      </c>
      <c r="T209" s="40"/>
      <c r="U209" s="47">
        <f>1/(10^(-1*(E209+(IF(P209="Y",Rules!$I$2,0))-K209)/Rules!$E$12)+1)</f>
        <v>0.80290917015381591</v>
      </c>
      <c r="V209">
        <f t="shared" si="4"/>
        <v>32</v>
      </c>
      <c r="W209">
        <f t="shared" si="5"/>
        <v>-32</v>
      </c>
      <c r="Z209" s="48"/>
      <c r="AA209" s="11">
        <f t="shared" ref="AA209:BH209" si="214">IF($D209=AA$1,$E209+$V209,(IF($J209=AA$1,$K209+$W209,AA208)))</f>
        <v>1091</v>
      </c>
      <c r="AB209" s="11">
        <f t="shared" si="214"/>
        <v>1767</v>
      </c>
      <c r="AC209" s="11">
        <f t="shared" si="214"/>
        <v>741</v>
      </c>
      <c r="AD209" s="11">
        <f t="shared" si="214"/>
        <v>1349</v>
      </c>
      <c r="AE209" s="11">
        <f t="shared" si="214"/>
        <v>1270</v>
      </c>
      <c r="AF209" s="11">
        <f t="shared" si="214"/>
        <v>1554</v>
      </c>
      <c r="AG209" s="11">
        <f t="shared" si="214"/>
        <v>1817</v>
      </c>
      <c r="AH209" s="11">
        <f t="shared" si="214"/>
        <v>1514</v>
      </c>
      <c r="AI209" s="11">
        <f t="shared" si="214"/>
        <v>1410</v>
      </c>
      <c r="AJ209" s="11">
        <f t="shared" si="214"/>
        <v>1934</v>
      </c>
      <c r="AK209" s="11">
        <f t="shared" si="214"/>
        <v>1032</v>
      </c>
      <c r="AL209" s="11">
        <f t="shared" si="214"/>
        <v>1800</v>
      </c>
      <c r="AM209" s="11">
        <f t="shared" si="214"/>
        <v>1955</v>
      </c>
      <c r="AN209" s="11">
        <f t="shared" si="214"/>
        <v>1468</v>
      </c>
      <c r="AO209" s="11">
        <f t="shared" si="214"/>
        <v>212</v>
      </c>
      <c r="AP209" s="11">
        <f t="shared" si="214"/>
        <v>1041</v>
      </c>
      <c r="AQ209" s="11">
        <f t="shared" si="214"/>
        <v>714</v>
      </c>
      <c r="AR209" s="11">
        <f t="shared" si="214"/>
        <v>927</v>
      </c>
      <c r="AS209" s="11">
        <f t="shared" si="214"/>
        <v>377</v>
      </c>
      <c r="AT209" s="11">
        <f t="shared" si="214"/>
        <v>838</v>
      </c>
      <c r="AU209" s="11">
        <f t="shared" si="214"/>
        <v>1241</v>
      </c>
      <c r="AV209" s="11">
        <f t="shared" si="214"/>
        <v>1872</v>
      </c>
      <c r="AW209" s="11">
        <f t="shared" si="214"/>
        <v>1387</v>
      </c>
      <c r="AX209" s="11">
        <f t="shared" si="214"/>
        <v>1653</v>
      </c>
      <c r="AY209" s="11">
        <f t="shared" si="214"/>
        <v>265</v>
      </c>
      <c r="AZ209" s="11">
        <f t="shared" si="214"/>
        <v>996</v>
      </c>
      <c r="BA209" s="11">
        <f t="shared" si="214"/>
        <v>1610</v>
      </c>
      <c r="BB209" s="11">
        <f t="shared" si="214"/>
        <v>1002</v>
      </c>
      <c r="BC209" s="11">
        <f t="shared" si="214"/>
        <v>858</v>
      </c>
      <c r="BD209" s="11">
        <f t="shared" si="214"/>
        <v>1771</v>
      </c>
      <c r="BE209" s="11">
        <f t="shared" si="214"/>
        <v>429</v>
      </c>
      <c r="BF209" s="11">
        <f t="shared" si="214"/>
        <v>1301</v>
      </c>
      <c r="BG209" s="11">
        <f t="shared" si="214"/>
        <v>861</v>
      </c>
      <c r="BH209" s="11">
        <f t="shared" si="214"/>
        <v>863</v>
      </c>
    </row>
    <row r="210" spans="1:60" ht="13.5" customHeight="1">
      <c r="A210" s="38">
        <v>45108</v>
      </c>
      <c r="B210" s="39" t="s">
        <v>70</v>
      </c>
      <c r="C210" s="40"/>
      <c r="D210" s="54" t="s">
        <v>16</v>
      </c>
      <c r="E210" s="42">
        <f t="shared" si="0"/>
        <v>1955</v>
      </c>
      <c r="F210" s="43">
        <v>2</v>
      </c>
      <c r="G210" s="43">
        <v>18</v>
      </c>
      <c r="H210" s="44">
        <f t="shared" si="1"/>
        <v>24</v>
      </c>
      <c r="I210" s="40"/>
      <c r="J210" s="45" t="s">
        <v>22</v>
      </c>
      <c r="K210" s="42">
        <f t="shared" si="2"/>
        <v>1771</v>
      </c>
      <c r="L210" s="52">
        <v>0</v>
      </c>
      <c r="M210" s="52">
        <v>12</v>
      </c>
      <c r="N210" s="53">
        <f t="shared" si="56"/>
        <v>12</v>
      </c>
      <c r="O210" s="40"/>
      <c r="P210" s="39" t="s">
        <v>67</v>
      </c>
      <c r="Q210" s="40"/>
      <c r="R210">
        <f>MIN(Rules!$E$2,(MAX(H210/N210,N210/H210)))</f>
        <v>2</v>
      </c>
      <c r="S210">
        <f>VLOOKUP(B210,Rules!A:B,2,FALSE)</f>
        <v>80</v>
      </c>
      <c r="T210" s="40"/>
      <c r="U210" s="47">
        <f>1/(10^(-1*(E210+(IF(P210="Y",Rules!$I$2,0))-K210)/Rules!$E$12)+1)</f>
        <v>0.7000112251852586</v>
      </c>
      <c r="V210">
        <f t="shared" si="4"/>
        <v>48</v>
      </c>
      <c r="W210">
        <f t="shared" si="5"/>
        <v>-48</v>
      </c>
      <c r="Z210" s="48"/>
      <c r="AA210" s="11">
        <f t="shared" ref="AA210:BH210" si="215">IF($D210=AA$1,$E210+$V210,(IF($J210=AA$1,$K210+$W210,AA209)))</f>
        <v>1091</v>
      </c>
      <c r="AB210" s="11">
        <f t="shared" si="215"/>
        <v>1767</v>
      </c>
      <c r="AC210" s="11">
        <f t="shared" si="215"/>
        <v>741</v>
      </c>
      <c r="AD210" s="11">
        <f t="shared" si="215"/>
        <v>1349</v>
      </c>
      <c r="AE210" s="11">
        <f t="shared" si="215"/>
        <v>1270</v>
      </c>
      <c r="AF210" s="11">
        <f t="shared" si="215"/>
        <v>1554</v>
      </c>
      <c r="AG210" s="11">
        <f t="shared" si="215"/>
        <v>1817</v>
      </c>
      <c r="AH210" s="11">
        <f t="shared" si="215"/>
        <v>1514</v>
      </c>
      <c r="AI210" s="11">
        <f t="shared" si="215"/>
        <v>1410</v>
      </c>
      <c r="AJ210" s="11">
        <f t="shared" si="215"/>
        <v>1934</v>
      </c>
      <c r="AK210" s="11">
        <f t="shared" si="215"/>
        <v>1032</v>
      </c>
      <c r="AL210" s="11">
        <f t="shared" si="215"/>
        <v>1800</v>
      </c>
      <c r="AM210" s="11">
        <f t="shared" si="215"/>
        <v>2003</v>
      </c>
      <c r="AN210" s="11">
        <f t="shared" si="215"/>
        <v>1468</v>
      </c>
      <c r="AO210" s="11">
        <f t="shared" si="215"/>
        <v>212</v>
      </c>
      <c r="AP210" s="11">
        <f t="shared" si="215"/>
        <v>1041</v>
      </c>
      <c r="AQ210" s="11">
        <f t="shared" si="215"/>
        <v>714</v>
      </c>
      <c r="AR210" s="11">
        <f t="shared" si="215"/>
        <v>927</v>
      </c>
      <c r="AS210" s="11">
        <f t="shared" si="215"/>
        <v>377</v>
      </c>
      <c r="AT210" s="11">
        <f t="shared" si="215"/>
        <v>838</v>
      </c>
      <c r="AU210" s="11">
        <f t="shared" si="215"/>
        <v>1241</v>
      </c>
      <c r="AV210" s="11">
        <f t="shared" si="215"/>
        <v>1872</v>
      </c>
      <c r="AW210" s="11">
        <f t="shared" si="215"/>
        <v>1387</v>
      </c>
      <c r="AX210" s="11">
        <f t="shared" si="215"/>
        <v>1653</v>
      </c>
      <c r="AY210" s="11">
        <f t="shared" si="215"/>
        <v>265</v>
      </c>
      <c r="AZ210" s="11">
        <f t="shared" si="215"/>
        <v>996</v>
      </c>
      <c r="BA210" s="11">
        <f t="shared" si="215"/>
        <v>1610</v>
      </c>
      <c r="BB210" s="11">
        <f t="shared" si="215"/>
        <v>1002</v>
      </c>
      <c r="BC210" s="11">
        <f t="shared" si="215"/>
        <v>858</v>
      </c>
      <c r="BD210" s="11">
        <f t="shared" si="215"/>
        <v>1723</v>
      </c>
      <c r="BE210" s="11">
        <f t="shared" si="215"/>
        <v>429</v>
      </c>
      <c r="BF210" s="11">
        <f t="shared" si="215"/>
        <v>1301</v>
      </c>
      <c r="BG210" s="11">
        <f t="shared" si="215"/>
        <v>861</v>
      </c>
      <c r="BH210" s="11">
        <f t="shared" si="215"/>
        <v>863</v>
      </c>
    </row>
    <row r="211" spans="1:60" ht="13.5" customHeight="1">
      <c r="A211" s="38">
        <v>45108</v>
      </c>
      <c r="B211" s="39" t="s">
        <v>70</v>
      </c>
      <c r="C211" s="40"/>
      <c r="D211" s="54" t="s">
        <v>20</v>
      </c>
      <c r="E211" s="42">
        <f t="shared" si="0"/>
        <v>1767</v>
      </c>
      <c r="F211" s="43">
        <v>0</v>
      </c>
      <c r="G211" s="43">
        <v>14</v>
      </c>
      <c r="H211" s="44">
        <f t="shared" si="1"/>
        <v>14</v>
      </c>
      <c r="I211" s="40"/>
      <c r="J211" s="45" t="s">
        <v>23</v>
      </c>
      <c r="K211" s="42">
        <f t="shared" si="2"/>
        <v>1653</v>
      </c>
      <c r="L211" s="52">
        <v>0</v>
      </c>
      <c r="M211" s="52">
        <v>14</v>
      </c>
      <c r="N211" s="53">
        <f t="shared" si="56"/>
        <v>14</v>
      </c>
      <c r="O211" s="40"/>
      <c r="P211" s="39" t="s">
        <v>66</v>
      </c>
      <c r="Q211" s="40"/>
      <c r="R211">
        <f>MIN(Rules!$E$2,(MAX(H211/N211,N211/H211)))</f>
        <v>1</v>
      </c>
      <c r="S211">
        <f>VLOOKUP(B211,Rules!A:B,2,FALSE)</f>
        <v>80</v>
      </c>
      <c r="T211" s="40"/>
      <c r="U211" s="47">
        <f>1/(10^(-1*(E211+(IF(P211="Y",Rules!$I$2,0))-K211)/Rules!$E$12)+1)</f>
        <v>0.77131739700680235</v>
      </c>
      <c r="V211">
        <f t="shared" si="4"/>
        <v>-22</v>
      </c>
      <c r="W211">
        <f t="shared" si="5"/>
        <v>22</v>
      </c>
      <c r="Z211" s="48"/>
      <c r="AA211" s="11">
        <f t="shared" ref="AA211:BH211" si="216">IF($D211=AA$1,$E211+$V211,(IF($J211=AA$1,$K211+$W211,AA210)))</f>
        <v>1091</v>
      </c>
      <c r="AB211" s="11">
        <f t="shared" si="216"/>
        <v>1745</v>
      </c>
      <c r="AC211" s="11">
        <f t="shared" si="216"/>
        <v>741</v>
      </c>
      <c r="AD211" s="11">
        <f t="shared" si="216"/>
        <v>1349</v>
      </c>
      <c r="AE211" s="11">
        <f t="shared" si="216"/>
        <v>1270</v>
      </c>
      <c r="AF211" s="11">
        <f t="shared" si="216"/>
        <v>1554</v>
      </c>
      <c r="AG211" s="11">
        <f t="shared" si="216"/>
        <v>1817</v>
      </c>
      <c r="AH211" s="11">
        <f t="shared" si="216"/>
        <v>1514</v>
      </c>
      <c r="AI211" s="11">
        <f t="shared" si="216"/>
        <v>1410</v>
      </c>
      <c r="AJ211" s="11">
        <f t="shared" si="216"/>
        <v>1934</v>
      </c>
      <c r="AK211" s="11">
        <f t="shared" si="216"/>
        <v>1032</v>
      </c>
      <c r="AL211" s="11">
        <f t="shared" si="216"/>
        <v>1800</v>
      </c>
      <c r="AM211" s="11">
        <f t="shared" si="216"/>
        <v>2003</v>
      </c>
      <c r="AN211" s="11">
        <f t="shared" si="216"/>
        <v>1468</v>
      </c>
      <c r="AO211" s="11">
        <f t="shared" si="216"/>
        <v>212</v>
      </c>
      <c r="AP211" s="11">
        <f t="shared" si="216"/>
        <v>1041</v>
      </c>
      <c r="AQ211" s="11">
        <f t="shared" si="216"/>
        <v>714</v>
      </c>
      <c r="AR211" s="11">
        <f t="shared" si="216"/>
        <v>927</v>
      </c>
      <c r="AS211" s="11">
        <f t="shared" si="216"/>
        <v>377</v>
      </c>
      <c r="AT211" s="11">
        <f t="shared" si="216"/>
        <v>838</v>
      </c>
      <c r="AU211" s="11">
        <f t="shared" si="216"/>
        <v>1241</v>
      </c>
      <c r="AV211" s="11">
        <f t="shared" si="216"/>
        <v>1872</v>
      </c>
      <c r="AW211" s="11">
        <f t="shared" si="216"/>
        <v>1387</v>
      </c>
      <c r="AX211" s="11">
        <f t="shared" si="216"/>
        <v>1675</v>
      </c>
      <c r="AY211" s="11">
        <f t="shared" si="216"/>
        <v>265</v>
      </c>
      <c r="AZ211" s="11">
        <f t="shared" si="216"/>
        <v>996</v>
      </c>
      <c r="BA211" s="11">
        <f t="shared" si="216"/>
        <v>1610</v>
      </c>
      <c r="BB211" s="11">
        <f t="shared" si="216"/>
        <v>1002</v>
      </c>
      <c r="BC211" s="11">
        <f t="shared" si="216"/>
        <v>858</v>
      </c>
      <c r="BD211" s="11">
        <f t="shared" si="216"/>
        <v>1723</v>
      </c>
      <c r="BE211" s="11">
        <f t="shared" si="216"/>
        <v>429</v>
      </c>
      <c r="BF211" s="11">
        <f t="shared" si="216"/>
        <v>1301</v>
      </c>
      <c r="BG211" s="11">
        <f t="shared" si="216"/>
        <v>861</v>
      </c>
      <c r="BH211" s="11">
        <f t="shared" si="216"/>
        <v>863</v>
      </c>
    </row>
    <row r="212" spans="1:60" ht="13.5" customHeight="1">
      <c r="A212" s="38">
        <v>45108</v>
      </c>
      <c r="B212" s="39" t="s">
        <v>70</v>
      </c>
      <c r="C212" s="40"/>
      <c r="D212" s="54" t="s">
        <v>19</v>
      </c>
      <c r="E212" s="42">
        <f t="shared" si="0"/>
        <v>1817</v>
      </c>
      <c r="F212" s="43">
        <v>1</v>
      </c>
      <c r="G212" s="43">
        <v>12</v>
      </c>
      <c r="H212" s="44">
        <f t="shared" si="1"/>
        <v>15</v>
      </c>
      <c r="I212" s="40"/>
      <c r="J212" s="45" t="s">
        <v>26</v>
      </c>
      <c r="K212" s="42">
        <f t="shared" si="2"/>
        <v>1554</v>
      </c>
      <c r="L212" s="52">
        <v>1</v>
      </c>
      <c r="M212" s="52">
        <v>8</v>
      </c>
      <c r="N212" s="53">
        <f t="shared" si="56"/>
        <v>11</v>
      </c>
      <c r="O212" s="40"/>
      <c r="P212" s="39" t="s">
        <v>67</v>
      </c>
      <c r="Q212" s="40"/>
      <c r="R212">
        <f>MIN(Rules!$E$2,(MAX(H212/N212,N212/H212)))</f>
        <v>1.3636363636363635</v>
      </c>
      <c r="S212">
        <f>VLOOKUP(B212,Rules!A:B,2,FALSE)</f>
        <v>80</v>
      </c>
      <c r="T212" s="40"/>
      <c r="U212" s="47">
        <f>1/(10^(-1*(E212+(IF(P212="Y",Rules!$I$2,0))-K212)/Rules!$E$12)+1)</f>
        <v>0.7705040906928845</v>
      </c>
      <c r="V212">
        <f t="shared" si="4"/>
        <v>25</v>
      </c>
      <c r="W212">
        <f t="shared" si="5"/>
        <v>-25</v>
      </c>
      <c r="Z212" s="48"/>
      <c r="AA212" s="11">
        <f t="shared" ref="AA212:BH212" si="217">IF($D212=AA$1,$E212+$V212,(IF($J212=AA$1,$K212+$W212,AA211)))</f>
        <v>1091</v>
      </c>
      <c r="AB212" s="11">
        <f t="shared" si="217"/>
        <v>1745</v>
      </c>
      <c r="AC212" s="11">
        <f t="shared" si="217"/>
        <v>741</v>
      </c>
      <c r="AD212" s="11">
        <f t="shared" si="217"/>
        <v>1349</v>
      </c>
      <c r="AE212" s="11">
        <f t="shared" si="217"/>
        <v>1270</v>
      </c>
      <c r="AF212" s="11">
        <f t="shared" si="217"/>
        <v>1529</v>
      </c>
      <c r="AG212" s="11">
        <f t="shared" si="217"/>
        <v>1842</v>
      </c>
      <c r="AH212" s="11">
        <f t="shared" si="217"/>
        <v>1514</v>
      </c>
      <c r="AI212" s="11">
        <f t="shared" si="217"/>
        <v>1410</v>
      </c>
      <c r="AJ212" s="11">
        <f t="shared" si="217"/>
        <v>1934</v>
      </c>
      <c r="AK212" s="11">
        <f t="shared" si="217"/>
        <v>1032</v>
      </c>
      <c r="AL212" s="11">
        <f t="shared" si="217"/>
        <v>1800</v>
      </c>
      <c r="AM212" s="11">
        <f t="shared" si="217"/>
        <v>2003</v>
      </c>
      <c r="AN212" s="11">
        <f t="shared" si="217"/>
        <v>1468</v>
      </c>
      <c r="AO212" s="11">
        <f t="shared" si="217"/>
        <v>212</v>
      </c>
      <c r="AP212" s="11">
        <f t="shared" si="217"/>
        <v>1041</v>
      </c>
      <c r="AQ212" s="11">
        <f t="shared" si="217"/>
        <v>714</v>
      </c>
      <c r="AR212" s="11">
        <f t="shared" si="217"/>
        <v>927</v>
      </c>
      <c r="AS212" s="11">
        <f t="shared" si="217"/>
        <v>377</v>
      </c>
      <c r="AT212" s="11">
        <f t="shared" si="217"/>
        <v>838</v>
      </c>
      <c r="AU212" s="11">
        <f t="shared" si="217"/>
        <v>1241</v>
      </c>
      <c r="AV212" s="11">
        <f t="shared" si="217"/>
        <v>1872</v>
      </c>
      <c r="AW212" s="11">
        <f t="shared" si="217"/>
        <v>1387</v>
      </c>
      <c r="AX212" s="11">
        <f t="shared" si="217"/>
        <v>1675</v>
      </c>
      <c r="AY212" s="11">
        <f t="shared" si="217"/>
        <v>265</v>
      </c>
      <c r="AZ212" s="11">
        <f t="shared" si="217"/>
        <v>996</v>
      </c>
      <c r="BA212" s="11">
        <f t="shared" si="217"/>
        <v>1610</v>
      </c>
      <c r="BB212" s="11">
        <f t="shared" si="217"/>
        <v>1002</v>
      </c>
      <c r="BC212" s="11">
        <f t="shared" si="217"/>
        <v>858</v>
      </c>
      <c r="BD212" s="11">
        <f t="shared" si="217"/>
        <v>1723</v>
      </c>
      <c r="BE212" s="11">
        <f t="shared" si="217"/>
        <v>429</v>
      </c>
      <c r="BF212" s="11">
        <f t="shared" si="217"/>
        <v>1301</v>
      </c>
      <c r="BG212" s="11">
        <f t="shared" si="217"/>
        <v>861</v>
      </c>
      <c r="BH212" s="11">
        <f t="shared" si="217"/>
        <v>863</v>
      </c>
    </row>
    <row r="213" spans="1:60" ht="13.5" customHeight="1">
      <c r="A213" s="38">
        <v>45108</v>
      </c>
      <c r="B213" s="39" t="s">
        <v>70</v>
      </c>
      <c r="C213" s="40"/>
      <c r="D213" s="54" t="s">
        <v>17</v>
      </c>
      <c r="E213" s="42">
        <f t="shared" si="0"/>
        <v>1934</v>
      </c>
      <c r="F213" s="43">
        <v>2</v>
      </c>
      <c r="G213" s="43">
        <v>17</v>
      </c>
      <c r="H213" s="44">
        <f t="shared" si="1"/>
        <v>23</v>
      </c>
      <c r="I213" s="40"/>
      <c r="J213" s="45" t="s">
        <v>18</v>
      </c>
      <c r="K213" s="42">
        <f t="shared" si="2"/>
        <v>1872</v>
      </c>
      <c r="L213" s="52">
        <v>0</v>
      </c>
      <c r="M213" s="52">
        <v>11</v>
      </c>
      <c r="N213" s="53">
        <f t="shared" si="56"/>
        <v>11</v>
      </c>
      <c r="O213" s="40"/>
      <c r="P213" s="39" t="s">
        <v>67</v>
      </c>
      <c r="Q213" s="40"/>
      <c r="R213">
        <f>MIN(Rules!$E$2,(MAX(H213/N213,N213/H213)))</f>
        <v>2</v>
      </c>
      <c r="S213">
        <f>VLOOKUP(B213,Rules!A:B,2,FALSE)</f>
        <v>80</v>
      </c>
      <c r="T213" s="40"/>
      <c r="U213" s="47">
        <f>1/(10^(-1*(E213+(IF(P213="Y",Rules!$I$2,0))-K213)/Rules!$E$12)+1)</f>
        <v>0.57089913783098023</v>
      </c>
      <c r="V213">
        <f t="shared" si="4"/>
        <v>69</v>
      </c>
      <c r="W213">
        <f t="shared" si="5"/>
        <v>-69</v>
      </c>
      <c r="Z213" s="48"/>
      <c r="AA213" s="11">
        <f t="shared" ref="AA213:BH213" si="218">IF($D213=AA$1,$E213+$V213,(IF($J213=AA$1,$K213+$W213,AA212)))</f>
        <v>1091</v>
      </c>
      <c r="AB213" s="11">
        <f t="shared" si="218"/>
        <v>1745</v>
      </c>
      <c r="AC213" s="11">
        <f t="shared" si="218"/>
        <v>741</v>
      </c>
      <c r="AD213" s="11">
        <f t="shared" si="218"/>
        <v>1349</v>
      </c>
      <c r="AE213" s="11">
        <f t="shared" si="218"/>
        <v>1270</v>
      </c>
      <c r="AF213" s="11">
        <f t="shared" si="218"/>
        <v>1529</v>
      </c>
      <c r="AG213" s="11">
        <f t="shared" si="218"/>
        <v>1842</v>
      </c>
      <c r="AH213" s="11">
        <f t="shared" si="218"/>
        <v>1514</v>
      </c>
      <c r="AI213" s="11">
        <f t="shared" si="218"/>
        <v>1410</v>
      </c>
      <c r="AJ213" s="11">
        <f t="shared" si="218"/>
        <v>2003</v>
      </c>
      <c r="AK213" s="11">
        <f t="shared" si="218"/>
        <v>1032</v>
      </c>
      <c r="AL213" s="11">
        <f t="shared" si="218"/>
        <v>1800</v>
      </c>
      <c r="AM213" s="11">
        <f t="shared" si="218"/>
        <v>2003</v>
      </c>
      <c r="AN213" s="11">
        <f t="shared" si="218"/>
        <v>1468</v>
      </c>
      <c r="AO213" s="11">
        <f t="shared" si="218"/>
        <v>212</v>
      </c>
      <c r="AP213" s="11">
        <f t="shared" si="218"/>
        <v>1041</v>
      </c>
      <c r="AQ213" s="11">
        <f t="shared" si="218"/>
        <v>714</v>
      </c>
      <c r="AR213" s="11">
        <f t="shared" si="218"/>
        <v>927</v>
      </c>
      <c r="AS213" s="11">
        <f t="shared" si="218"/>
        <v>377</v>
      </c>
      <c r="AT213" s="11">
        <f t="shared" si="218"/>
        <v>838</v>
      </c>
      <c r="AU213" s="11">
        <f t="shared" si="218"/>
        <v>1241</v>
      </c>
      <c r="AV213" s="11">
        <f t="shared" si="218"/>
        <v>1803</v>
      </c>
      <c r="AW213" s="11">
        <f t="shared" si="218"/>
        <v>1387</v>
      </c>
      <c r="AX213" s="11">
        <f t="shared" si="218"/>
        <v>1675</v>
      </c>
      <c r="AY213" s="11">
        <f t="shared" si="218"/>
        <v>265</v>
      </c>
      <c r="AZ213" s="11">
        <f t="shared" si="218"/>
        <v>996</v>
      </c>
      <c r="BA213" s="11">
        <f t="shared" si="218"/>
        <v>1610</v>
      </c>
      <c r="BB213" s="11">
        <f t="shared" si="218"/>
        <v>1002</v>
      </c>
      <c r="BC213" s="11">
        <f t="shared" si="218"/>
        <v>858</v>
      </c>
      <c r="BD213" s="11">
        <f t="shared" si="218"/>
        <v>1723</v>
      </c>
      <c r="BE213" s="11">
        <f t="shared" si="218"/>
        <v>429</v>
      </c>
      <c r="BF213" s="11">
        <f t="shared" si="218"/>
        <v>1301</v>
      </c>
      <c r="BG213" s="11">
        <f t="shared" si="218"/>
        <v>861</v>
      </c>
      <c r="BH213" s="11">
        <f t="shared" si="218"/>
        <v>863</v>
      </c>
    </row>
    <row r="214" spans="1:60" ht="13.5" customHeight="1">
      <c r="A214" s="38">
        <v>45122</v>
      </c>
      <c r="B214" s="39" t="s">
        <v>69</v>
      </c>
      <c r="C214" s="40"/>
      <c r="D214" s="54" t="s">
        <v>27</v>
      </c>
      <c r="E214" s="42">
        <f t="shared" si="0"/>
        <v>1387</v>
      </c>
      <c r="F214" s="43">
        <v>2</v>
      </c>
      <c r="G214" s="43">
        <v>13</v>
      </c>
      <c r="H214" s="44">
        <f t="shared" si="1"/>
        <v>19</v>
      </c>
      <c r="I214" s="40"/>
      <c r="J214" s="45" t="s">
        <v>30</v>
      </c>
      <c r="K214" s="42">
        <f t="shared" si="2"/>
        <v>1410</v>
      </c>
      <c r="L214" s="52">
        <v>0</v>
      </c>
      <c r="M214" s="52">
        <v>14</v>
      </c>
      <c r="N214" s="53">
        <f t="shared" si="56"/>
        <v>14</v>
      </c>
      <c r="O214" s="40"/>
      <c r="P214" s="39" t="s">
        <v>67</v>
      </c>
      <c r="Q214" s="40"/>
      <c r="R214">
        <f>MIN(Rules!$E$2,(MAX(H214/N214,N214/H214)))</f>
        <v>1.3571428571428572</v>
      </c>
      <c r="S214">
        <f>VLOOKUP(B214,Rules!A:B,2,FALSE)</f>
        <v>80</v>
      </c>
      <c r="T214" s="40"/>
      <c r="U214" s="47">
        <f>1/(10^(-1*(E214+(IF(P214="Y",Rules!$I$2,0))-K214)/Rules!$E$12)+1)</f>
        <v>0.47354499962326602</v>
      </c>
      <c r="V214">
        <f t="shared" si="4"/>
        <v>57</v>
      </c>
      <c r="W214">
        <f t="shared" si="5"/>
        <v>-57</v>
      </c>
      <c r="Z214" s="48"/>
      <c r="AA214" s="11">
        <f t="shared" ref="AA214:BH214" si="219">IF($D214=AA$1,$E214+$V214,(IF($J214=AA$1,$K214+$W214,AA213)))</f>
        <v>1091</v>
      </c>
      <c r="AB214" s="11">
        <f t="shared" si="219"/>
        <v>1745</v>
      </c>
      <c r="AC214" s="11">
        <f t="shared" si="219"/>
        <v>741</v>
      </c>
      <c r="AD214" s="11">
        <f t="shared" si="219"/>
        <v>1349</v>
      </c>
      <c r="AE214" s="11">
        <f t="shared" si="219"/>
        <v>1270</v>
      </c>
      <c r="AF214" s="11">
        <f t="shared" si="219"/>
        <v>1529</v>
      </c>
      <c r="AG214" s="11">
        <f t="shared" si="219"/>
        <v>1842</v>
      </c>
      <c r="AH214" s="11">
        <f t="shared" si="219"/>
        <v>1514</v>
      </c>
      <c r="AI214" s="11">
        <f t="shared" si="219"/>
        <v>1353</v>
      </c>
      <c r="AJ214" s="11">
        <f t="shared" si="219"/>
        <v>2003</v>
      </c>
      <c r="AK214" s="11">
        <f t="shared" si="219"/>
        <v>1032</v>
      </c>
      <c r="AL214" s="11">
        <f t="shared" si="219"/>
        <v>1800</v>
      </c>
      <c r="AM214" s="11">
        <f t="shared" si="219"/>
        <v>2003</v>
      </c>
      <c r="AN214" s="11">
        <f t="shared" si="219"/>
        <v>1468</v>
      </c>
      <c r="AO214" s="11">
        <f t="shared" si="219"/>
        <v>212</v>
      </c>
      <c r="AP214" s="11">
        <f t="shared" si="219"/>
        <v>1041</v>
      </c>
      <c r="AQ214" s="11">
        <f t="shared" si="219"/>
        <v>714</v>
      </c>
      <c r="AR214" s="11">
        <f t="shared" si="219"/>
        <v>927</v>
      </c>
      <c r="AS214" s="11">
        <f t="shared" si="219"/>
        <v>377</v>
      </c>
      <c r="AT214" s="11">
        <f t="shared" si="219"/>
        <v>838</v>
      </c>
      <c r="AU214" s="11">
        <f t="shared" si="219"/>
        <v>1241</v>
      </c>
      <c r="AV214" s="11">
        <f t="shared" si="219"/>
        <v>1803</v>
      </c>
      <c r="AW214" s="11">
        <f t="shared" si="219"/>
        <v>1444</v>
      </c>
      <c r="AX214" s="11">
        <f t="shared" si="219"/>
        <v>1675</v>
      </c>
      <c r="AY214" s="11">
        <f t="shared" si="219"/>
        <v>265</v>
      </c>
      <c r="AZ214" s="11">
        <f t="shared" si="219"/>
        <v>996</v>
      </c>
      <c r="BA214" s="11">
        <f t="shared" si="219"/>
        <v>1610</v>
      </c>
      <c r="BB214" s="11">
        <f t="shared" si="219"/>
        <v>1002</v>
      </c>
      <c r="BC214" s="11">
        <f t="shared" si="219"/>
        <v>858</v>
      </c>
      <c r="BD214" s="11">
        <f t="shared" si="219"/>
        <v>1723</v>
      </c>
      <c r="BE214" s="11">
        <f t="shared" si="219"/>
        <v>429</v>
      </c>
      <c r="BF214" s="11">
        <f t="shared" si="219"/>
        <v>1301</v>
      </c>
      <c r="BG214" s="11">
        <f t="shared" si="219"/>
        <v>861</v>
      </c>
      <c r="BH214" s="11">
        <f t="shared" si="219"/>
        <v>863</v>
      </c>
    </row>
    <row r="215" spans="1:60" ht="13.5" customHeight="1">
      <c r="A215" s="38">
        <v>45122</v>
      </c>
      <c r="B215" s="39" t="s">
        <v>70</v>
      </c>
      <c r="C215" s="40"/>
      <c r="D215" s="54" t="s">
        <v>17</v>
      </c>
      <c r="E215" s="42">
        <f t="shared" si="0"/>
        <v>2003</v>
      </c>
      <c r="F215" s="43">
        <v>1</v>
      </c>
      <c r="G215" s="43">
        <v>17</v>
      </c>
      <c r="H215" s="44">
        <f t="shared" si="1"/>
        <v>20</v>
      </c>
      <c r="I215" s="40"/>
      <c r="J215" s="45" t="s">
        <v>23</v>
      </c>
      <c r="K215" s="42">
        <f t="shared" si="2"/>
        <v>1675</v>
      </c>
      <c r="L215" s="52">
        <v>0</v>
      </c>
      <c r="M215" s="52">
        <v>13</v>
      </c>
      <c r="N215" s="53">
        <f t="shared" si="56"/>
        <v>13</v>
      </c>
      <c r="O215" s="40"/>
      <c r="P215" s="39" t="s">
        <v>66</v>
      </c>
      <c r="Q215" s="40"/>
      <c r="R215">
        <f>MIN(Rules!$E$2,(MAX(H215/N215,N215/H215)))</f>
        <v>1.5384615384615385</v>
      </c>
      <c r="S215">
        <f>VLOOKUP(B215,Rules!A:B,2,FALSE)</f>
        <v>80</v>
      </c>
      <c r="T215" s="40"/>
      <c r="U215" s="47">
        <f>1/(10^(-1*(E215+(IF(P215="Y",Rules!$I$2,0))-K215)/Rules!$E$12)+1)</f>
        <v>0.90036362034932038</v>
      </c>
      <c r="V215">
        <f t="shared" si="4"/>
        <v>12</v>
      </c>
      <c r="W215">
        <f t="shared" si="5"/>
        <v>-12</v>
      </c>
      <c r="Z215" s="48"/>
      <c r="AA215" s="11">
        <f t="shared" ref="AA215:BH215" si="220">IF($D215=AA$1,$E215+$V215,(IF($J215=AA$1,$K215+$W215,AA214)))</f>
        <v>1091</v>
      </c>
      <c r="AB215" s="11">
        <f t="shared" si="220"/>
        <v>1745</v>
      </c>
      <c r="AC215" s="11">
        <f t="shared" si="220"/>
        <v>741</v>
      </c>
      <c r="AD215" s="11">
        <f t="shared" si="220"/>
        <v>1349</v>
      </c>
      <c r="AE215" s="11">
        <f t="shared" si="220"/>
        <v>1270</v>
      </c>
      <c r="AF215" s="11">
        <f t="shared" si="220"/>
        <v>1529</v>
      </c>
      <c r="AG215" s="11">
        <f t="shared" si="220"/>
        <v>1842</v>
      </c>
      <c r="AH215" s="11">
        <f t="shared" si="220"/>
        <v>1514</v>
      </c>
      <c r="AI215" s="11">
        <f t="shared" si="220"/>
        <v>1353</v>
      </c>
      <c r="AJ215" s="11">
        <f t="shared" si="220"/>
        <v>2015</v>
      </c>
      <c r="AK215" s="11">
        <f t="shared" si="220"/>
        <v>1032</v>
      </c>
      <c r="AL215" s="11">
        <f t="shared" si="220"/>
        <v>1800</v>
      </c>
      <c r="AM215" s="11">
        <f t="shared" si="220"/>
        <v>2003</v>
      </c>
      <c r="AN215" s="11">
        <f t="shared" si="220"/>
        <v>1468</v>
      </c>
      <c r="AO215" s="11">
        <f t="shared" si="220"/>
        <v>212</v>
      </c>
      <c r="AP215" s="11">
        <f t="shared" si="220"/>
        <v>1041</v>
      </c>
      <c r="AQ215" s="11">
        <f t="shared" si="220"/>
        <v>714</v>
      </c>
      <c r="AR215" s="11">
        <f t="shared" si="220"/>
        <v>927</v>
      </c>
      <c r="AS215" s="11">
        <f t="shared" si="220"/>
        <v>377</v>
      </c>
      <c r="AT215" s="11">
        <f t="shared" si="220"/>
        <v>838</v>
      </c>
      <c r="AU215" s="11">
        <f t="shared" si="220"/>
        <v>1241</v>
      </c>
      <c r="AV215" s="11">
        <f t="shared" si="220"/>
        <v>1803</v>
      </c>
      <c r="AW215" s="11">
        <f t="shared" si="220"/>
        <v>1444</v>
      </c>
      <c r="AX215" s="11">
        <f t="shared" si="220"/>
        <v>1663</v>
      </c>
      <c r="AY215" s="11">
        <f t="shared" si="220"/>
        <v>265</v>
      </c>
      <c r="AZ215" s="11">
        <f t="shared" si="220"/>
        <v>996</v>
      </c>
      <c r="BA215" s="11">
        <f t="shared" si="220"/>
        <v>1610</v>
      </c>
      <c r="BB215" s="11">
        <f t="shared" si="220"/>
        <v>1002</v>
      </c>
      <c r="BC215" s="11">
        <f t="shared" si="220"/>
        <v>858</v>
      </c>
      <c r="BD215" s="11">
        <f t="shared" si="220"/>
        <v>1723</v>
      </c>
      <c r="BE215" s="11">
        <f t="shared" si="220"/>
        <v>429</v>
      </c>
      <c r="BF215" s="11">
        <f t="shared" si="220"/>
        <v>1301</v>
      </c>
      <c r="BG215" s="11">
        <f t="shared" si="220"/>
        <v>861</v>
      </c>
      <c r="BH215" s="11">
        <f t="shared" si="220"/>
        <v>863</v>
      </c>
    </row>
    <row r="216" spans="1:60" ht="13.5" customHeight="1">
      <c r="A216" s="38">
        <v>45123</v>
      </c>
      <c r="B216" s="39" t="s">
        <v>70</v>
      </c>
      <c r="C216" s="40"/>
      <c r="D216" s="54" t="s">
        <v>16</v>
      </c>
      <c r="E216" s="42">
        <f t="shared" si="0"/>
        <v>2003</v>
      </c>
      <c r="F216" s="43">
        <v>1</v>
      </c>
      <c r="G216" s="43">
        <v>17</v>
      </c>
      <c r="H216" s="44">
        <f t="shared" si="1"/>
        <v>20</v>
      </c>
      <c r="I216" s="40"/>
      <c r="J216" s="45" t="s">
        <v>19</v>
      </c>
      <c r="K216" s="42">
        <f t="shared" si="2"/>
        <v>1842</v>
      </c>
      <c r="L216" s="52">
        <v>1</v>
      </c>
      <c r="M216" s="52">
        <v>15</v>
      </c>
      <c r="N216" s="53">
        <f t="shared" si="56"/>
        <v>18</v>
      </c>
      <c r="O216" s="40"/>
      <c r="P216" s="39" t="s">
        <v>67</v>
      </c>
      <c r="Q216" s="40"/>
      <c r="R216">
        <f>MIN(Rules!$E$2,(MAX(H216/N216,N216/H216)))</f>
        <v>1.1111111111111112</v>
      </c>
      <c r="S216">
        <f>VLOOKUP(B216,Rules!A:B,2,FALSE)</f>
        <v>80</v>
      </c>
      <c r="T216" s="40"/>
      <c r="U216" s="47">
        <f>1/(10^(-1*(E216+(IF(P216="Y",Rules!$I$2,0))-K216)/Rules!$E$12)+1)</f>
        <v>0.67730900322250798</v>
      </c>
      <c r="V216">
        <f t="shared" si="4"/>
        <v>29</v>
      </c>
      <c r="W216">
        <f t="shared" si="5"/>
        <v>-29</v>
      </c>
      <c r="Z216" s="48"/>
      <c r="AA216" s="11">
        <f t="shared" ref="AA216:BH216" si="221">IF($D216=AA$1,$E216+$V216,(IF($J216=AA$1,$K216+$W216,AA215)))</f>
        <v>1091</v>
      </c>
      <c r="AB216" s="11">
        <f t="shared" si="221"/>
        <v>1745</v>
      </c>
      <c r="AC216" s="11">
        <f t="shared" si="221"/>
        <v>741</v>
      </c>
      <c r="AD216" s="11">
        <f t="shared" si="221"/>
        <v>1349</v>
      </c>
      <c r="AE216" s="11">
        <f t="shared" si="221"/>
        <v>1270</v>
      </c>
      <c r="AF216" s="11">
        <f t="shared" si="221"/>
        <v>1529</v>
      </c>
      <c r="AG216" s="11">
        <f t="shared" si="221"/>
        <v>1813</v>
      </c>
      <c r="AH216" s="11">
        <f t="shared" si="221"/>
        <v>1514</v>
      </c>
      <c r="AI216" s="11">
        <f t="shared" si="221"/>
        <v>1353</v>
      </c>
      <c r="AJ216" s="11">
        <f t="shared" si="221"/>
        <v>2015</v>
      </c>
      <c r="AK216" s="11">
        <f t="shared" si="221"/>
        <v>1032</v>
      </c>
      <c r="AL216" s="11">
        <f t="shared" si="221"/>
        <v>1800</v>
      </c>
      <c r="AM216" s="11">
        <f t="shared" si="221"/>
        <v>2032</v>
      </c>
      <c r="AN216" s="11">
        <f t="shared" si="221"/>
        <v>1468</v>
      </c>
      <c r="AO216" s="11">
        <f t="shared" si="221"/>
        <v>212</v>
      </c>
      <c r="AP216" s="11">
        <f t="shared" si="221"/>
        <v>1041</v>
      </c>
      <c r="AQ216" s="11">
        <f t="shared" si="221"/>
        <v>714</v>
      </c>
      <c r="AR216" s="11">
        <f t="shared" si="221"/>
        <v>927</v>
      </c>
      <c r="AS216" s="11">
        <f t="shared" si="221"/>
        <v>377</v>
      </c>
      <c r="AT216" s="11">
        <f t="shared" si="221"/>
        <v>838</v>
      </c>
      <c r="AU216" s="11">
        <f t="shared" si="221"/>
        <v>1241</v>
      </c>
      <c r="AV216" s="11">
        <f t="shared" si="221"/>
        <v>1803</v>
      </c>
      <c r="AW216" s="11">
        <f t="shared" si="221"/>
        <v>1444</v>
      </c>
      <c r="AX216" s="11">
        <f t="shared" si="221"/>
        <v>1663</v>
      </c>
      <c r="AY216" s="11">
        <f t="shared" si="221"/>
        <v>265</v>
      </c>
      <c r="AZ216" s="11">
        <f t="shared" si="221"/>
        <v>996</v>
      </c>
      <c r="BA216" s="11">
        <f t="shared" si="221"/>
        <v>1610</v>
      </c>
      <c r="BB216" s="11">
        <f t="shared" si="221"/>
        <v>1002</v>
      </c>
      <c r="BC216" s="11">
        <f t="shared" si="221"/>
        <v>858</v>
      </c>
      <c r="BD216" s="11">
        <f t="shared" si="221"/>
        <v>1723</v>
      </c>
      <c r="BE216" s="11">
        <f t="shared" si="221"/>
        <v>429</v>
      </c>
      <c r="BF216" s="11">
        <f t="shared" si="221"/>
        <v>1301</v>
      </c>
      <c r="BG216" s="11">
        <f t="shared" si="221"/>
        <v>861</v>
      </c>
      <c r="BH216" s="11">
        <f t="shared" si="221"/>
        <v>863</v>
      </c>
    </row>
    <row r="217" spans="1:60" ht="13.5" customHeight="1">
      <c r="A217" s="38">
        <v>45137</v>
      </c>
      <c r="B217" s="39" t="s">
        <v>70</v>
      </c>
      <c r="C217" s="40"/>
      <c r="D217" s="54" t="s">
        <v>17</v>
      </c>
      <c r="E217" s="42">
        <f t="shared" si="0"/>
        <v>2015</v>
      </c>
      <c r="F217" s="43">
        <v>1</v>
      </c>
      <c r="G217" s="43">
        <v>15</v>
      </c>
      <c r="H217" s="44">
        <f t="shared" si="1"/>
        <v>18</v>
      </c>
      <c r="I217" s="40"/>
      <c r="J217" s="45" t="s">
        <v>16</v>
      </c>
      <c r="K217" s="42">
        <f t="shared" si="2"/>
        <v>2032</v>
      </c>
      <c r="L217" s="52">
        <v>1</v>
      </c>
      <c r="M217" s="52">
        <v>13</v>
      </c>
      <c r="N217" s="53">
        <f t="shared" si="56"/>
        <v>16</v>
      </c>
      <c r="O217" s="40"/>
      <c r="P217" s="39" t="s">
        <v>66</v>
      </c>
      <c r="Q217" s="40"/>
      <c r="R217">
        <f>MIN(Rules!$E$2,(MAX(H217/N217,N217/H217)))</f>
        <v>1.125</v>
      </c>
      <c r="S217">
        <f>VLOOKUP(B217,Rules!A:B,2,FALSE)</f>
        <v>80</v>
      </c>
      <c r="T217" s="40"/>
      <c r="U217" s="47">
        <f>1/(10^(-1*(E217+(IF(P217="Y",Rules!$I$2,0))-K217)/Rules!$E$12)+1)</f>
        <v>0.64850805613967166</v>
      </c>
      <c r="V217">
        <f t="shared" si="4"/>
        <v>32</v>
      </c>
      <c r="W217">
        <f t="shared" si="5"/>
        <v>-32</v>
      </c>
      <c r="Z217" s="48"/>
      <c r="AA217" s="11">
        <f t="shared" ref="AA217:BH217" si="222">IF($D217=AA$1,$E217+$V217,(IF($J217=AA$1,$K217+$W217,AA216)))</f>
        <v>1091</v>
      </c>
      <c r="AB217" s="11">
        <f t="shared" si="222"/>
        <v>1745</v>
      </c>
      <c r="AC217" s="11">
        <f t="shared" si="222"/>
        <v>741</v>
      </c>
      <c r="AD217" s="11">
        <f t="shared" si="222"/>
        <v>1349</v>
      </c>
      <c r="AE217" s="11">
        <f t="shared" si="222"/>
        <v>1270</v>
      </c>
      <c r="AF217" s="11">
        <f t="shared" si="222"/>
        <v>1529</v>
      </c>
      <c r="AG217" s="11">
        <f t="shared" si="222"/>
        <v>1813</v>
      </c>
      <c r="AH217" s="11">
        <f t="shared" si="222"/>
        <v>1514</v>
      </c>
      <c r="AI217" s="11">
        <f t="shared" si="222"/>
        <v>1353</v>
      </c>
      <c r="AJ217" s="11">
        <f t="shared" si="222"/>
        <v>2047</v>
      </c>
      <c r="AK217" s="11">
        <f t="shared" si="222"/>
        <v>1032</v>
      </c>
      <c r="AL217" s="11">
        <f t="shared" si="222"/>
        <v>1800</v>
      </c>
      <c r="AM217" s="11">
        <f t="shared" si="222"/>
        <v>2000</v>
      </c>
      <c r="AN217" s="11">
        <f t="shared" si="222"/>
        <v>1468</v>
      </c>
      <c r="AO217" s="11">
        <f t="shared" si="222"/>
        <v>212</v>
      </c>
      <c r="AP217" s="11">
        <f t="shared" si="222"/>
        <v>1041</v>
      </c>
      <c r="AQ217" s="11">
        <f t="shared" si="222"/>
        <v>714</v>
      </c>
      <c r="AR217" s="11">
        <f t="shared" si="222"/>
        <v>927</v>
      </c>
      <c r="AS217" s="11">
        <f t="shared" si="222"/>
        <v>377</v>
      </c>
      <c r="AT217" s="11">
        <f t="shared" si="222"/>
        <v>838</v>
      </c>
      <c r="AU217" s="11">
        <f t="shared" si="222"/>
        <v>1241</v>
      </c>
      <c r="AV217" s="11">
        <f t="shared" si="222"/>
        <v>1803</v>
      </c>
      <c r="AW217" s="11">
        <f t="shared" si="222"/>
        <v>1444</v>
      </c>
      <c r="AX217" s="11">
        <f t="shared" si="222"/>
        <v>1663</v>
      </c>
      <c r="AY217" s="11">
        <f t="shared" si="222"/>
        <v>265</v>
      </c>
      <c r="AZ217" s="11">
        <f t="shared" si="222"/>
        <v>996</v>
      </c>
      <c r="BA217" s="11">
        <f t="shared" si="222"/>
        <v>1610</v>
      </c>
      <c r="BB217" s="11">
        <f t="shared" si="222"/>
        <v>1002</v>
      </c>
      <c r="BC217" s="11">
        <f t="shared" si="222"/>
        <v>858</v>
      </c>
      <c r="BD217" s="11">
        <f t="shared" si="222"/>
        <v>1723</v>
      </c>
      <c r="BE217" s="11">
        <f t="shared" si="222"/>
        <v>429</v>
      </c>
      <c r="BF217" s="11">
        <f t="shared" si="222"/>
        <v>1301</v>
      </c>
      <c r="BG217" s="11">
        <f t="shared" si="222"/>
        <v>861</v>
      </c>
      <c r="BH217" s="11">
        <f t="shared" si="222"/>
        <v>863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H177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1" width="11.5546875" customWidth="1"/>
    <col min="22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24" t="s">
        <v>52</v>
      </c>
      <c r="E1" s="25" t="s">
        <v>53</v>
      </c>
      <c r="F1" s="26" t="s">
        <v>54</v>
      </c>
      <c r="G1" s="26" t="s">
        <v>55</v>
      </c>
      <c r="H1" s="26" t="s">
        <v>56</v>
      </c>
      <c r="I1" s="4"/>
      <c r="J1" s="27" t="s">
        <v>57</v>
      </c>
      <c r="K1" s="25" t="s">
        <v>53</v>
      </c>
      <c r="L1" s="26" t="s">
        <v>54</v>
      </c>
      <c r="M1" s="26" t="s">
        <v>55</v>
      </c>
      <c r="N1" s="2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4" t="s">
        <v>61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29"/>
      <c r="B2" s="30"/>
      <c r="C2" s="30"/>
      <c r="D2" s="31"/>
      <c r="E2" s="32"/>
      <c r="F2" s="33"/>
      <c r="G2" s="33"/>
      <c r="H2" s="33"/>
      <c r="I2" s="30"/>
      <c r="J2" s="34"/>
      <c r="K2" s="32"/>
      <c r="L2" s="33"/>
      <c r="M2" s="33"/>
      <c r="N2" s="33"/>
      <c r="O2" s="30"/>
      <c r="P2" s="30"/>
      <c r="Q2" s="30"/>
      <c r="R2" s="30"/>
      <c r="S2" s="30"/>
      <c r="T2" s="30"/>
      <c r="U2" s="35"/>
      <c r="V2" s="30"/>
      <c r="W2" s="30"/>
      <c r="X2" s="30"/>
      <c r="Y2" s="30"/>
      <c r="Z2" s="36" t="s">
        <v>64</v>
      </c>
      <c r="AA2" s="37">
        <f>LOOKUP(9.999E+307,'2021'!AA:AA)</f>
        <v>972</v>
      </c>
      <c r="AB2" s="37">
        <f>LOOKUP(9.999E+307,'2021'!AB:AB)</f>
        <v>1479</v>
      </c>
      <c r="AC2" s="37">
        <f>LOOKUP(9.999E+307,'2021'!AC:AC)</f>
        <v>915</v>
      </c>
      <c r="AD2" s="37">
        <f>LOOKUP(9.999E+307,'2021'!AD:AD)</f>
        <v>1459</v>
      </c>
      <c r="AE2" s="37">
        <f>LOOKUP(9.999E+307,'2021'!AE:AE)</f>
        <v>1328</v>
      </c>
      <c r="AF2" s="37">
        <f>LOOKUP(9.999E+307,'2021'!AF:AF)</f>
        <v>1488</v>
      </c>
      <c r="AG2" s="37">
        <f>LOOKUP(9.999E+307,'2021'!AG:AG)</f>
        <v>1328</v>
      </c>
      <c r="AH2" s="37">
        <f>LOOKUP(9.999E+307,'2021'!AH:AH)</f>
        <v>1745</v>
      </c>
      <c r="AI2" s="37">
        <f>LOOKUP(9.999E+307,'2021'!AI:AI)</f>
        <v>1299</v>
      </c>
      <c r="AJ2" s="37">
        <f>LOOKUP(9.999E+307,'2021'!AJ:AJ)</f>
        <v>2106</v>
      </c>
      <c r="AK2" s="37">
        <f>LOOKUP(9.999E+307,'2021'!AK:AK)</f>
        <v>1152</v>
      </c>
      <c r="AL2" s="37">
        <f>LOOKUP(9.999E+307,'2021'!AL:AL)</f>
        <v>1678</v>
      </c>
      <c r="AM2" s="37">
        <f>LOOKUP(9.999E+307,'2021'!AM:AM)</f>
        <v>1965</v>
      </c>
      <c r="AN2" s="37">
        <f>LOOKUP(9.999E+307,'2021'!AN:AN)</f>
        <v>1506</v>
      </c>
      <c r="AO2" s="37">
        <f>LOOKUP(9.999E+307,'2021'!AO:AO)</f>
        <v>212</v>
      </c>
      <c r="AP2" s="37">
        <f>LOOKUP(9.999E+307,'2021'!AP:AP)</f>
        <v>1149</v>
      </c>
      <c r="AQ2" s="37">
        <f>LOOKUP(9.999E+307,'2021'!AQ:AQ)</f>
        <v>792</v>
      </c>
      <c r="AR2" s="37">
        <f>LOOKUP(9.999E+307,'2021'!AR:AR)</f>
        <v>909</v>
      </c>
      <c r="AS2" s="37">
        <f>LOOKUP(9.999E+307,'2021'!AS:AS)</f>
        <v>356</v>
      </c>
      <c r="AT2" s="37">
        <f>LOOKUP(9.999E+307,'2021'!AT:AT)</f>
        <v>1162</v>
      </c>
      <c r="AU2" s="37">
        <f>LOOKUP(9.999E+307,'2021'!AU:AU)</f>
        <v>928</v>
      </c>
      <c r="AV2" s="37">
        <f>LOOKUP(9.999E+307,'2021'!AV:AV)</f>
        <v>1945</v>
      </c>
      <c r="AW2" s="37">
        <f>LOOKUP(9.999E+307,'2021'!AW:AW)</f>
        <v>1510</v>
      </c>
      <c r="AX2" s="37">
        <f>LOOKUP(9.999E+307,'2021'!AX:AX)</f>
        <v>1616</v>
      </c>
      <c r="AY2" s="37">
        <f>LOOKUP(9.999E+307,'2021'!AY:AY)</f>
        <v>260</v>
      </c>
      <c r="AZ2" s="37">
        <f>LOOKUP(9.999E+307,'2021'!AZ:AZ)</f>
        <v>1057</v>
      </c>
      <c r="BA2" s="37">
        <f>LOOKUP(9.999E+307,'2021'!BA:BA)</f>
        <v>1477</v>
      </c>
      <c r="BB2" s="37">
        <f>LOOKUP(9.999E+307,'2021'!BB:BB)</f>
        <v>733</v>
      </c>
      <c r="BC2" s="37">
        <f>LOOKUP(9.999E+307,'2021'!BC:BC)</f>
        <v>1155</v>
      </c>
      <c r="BD2" s="37">
        <f>LOOKUP(9.999E+307,'2021'!BD:BD)</f>
        <v>1959</v>
      </c>
      <c r="BE2" s="37">
        <f>LOOKUP(9.999E+307,'2021'!BE:BE)</f>
        <v>546</v>
      </c>
      <c r="BF2" s="37">
        <f>LOOKUP(9.999E+307,'2021'!BF:BF)</f>
        <v>1246</v>
      </c>
      <c r="BG2" s="37">
        <f>LOOKUP(9.999E+307,'2021'!BG:BG)</f>
        <v>763</v>
      </c>
      <c r="BH2" s="37">
        <f>LOOKUP(9.999E+307,'2021'!BH:BH)</f>
        <v>725</v>
      </c>
    </row>
    <row r="3" spans="1:60" ht="13.5" customHeight="1">
      <c r="A3" s="38">
        <v>44590</v>
      </c>
      <c r="B3" s="39" t="s">
        <v>65</v>
      </c>
      <c r="C3" s="40"/>
      <c r="D3" s="41" t="s">
        <v>17</v>
      </c>
      <c r="E3" s="42">
        <f t="shared" ref="E3:E177" si="0">HLOOKUP(D3,AA$1:BX$10059,ROW()-1,FALSE)</f>
        <v>2106</v>
      </c>
      <c r="F3" s="43">
        <v>1</v>
      </c>
      <c r="G3" s="43">
        <v>13</v>
      </c>
      <c r="H3" s="44">
        <f t="shared" ref="H3:H177" si="1">3*F3+G3</f>
        <v>16</v>
      </c>
      <c r="I3" s="40"/>
      <c r="J3" s="45" t="s">
        <v>20</v>
      </c>
      <c r="K3" s="42">
        <f t="shared" ref="K3:K177" si="2">HLOOKUP(J3,AA$1:BX$10059,ROW()-1,FALSE)</f>
        <v>1479</v>
      </c>
      <c r="L3" s="46">
        <v>2</v>
      </c>
      <c r="M3" s="46">
        <v>15</v>
      </c>
      <c r="N3" s="44">
        <f t="shared" ref="N3:N175" si="3">3*L3+M3</f>
        <v>21</v>
      </c>
      <c r="O3" s="40"/>
      <c r="P3" s="39" t="s">
        <v>66</v>
      </c>
      <c r="Q3" s="40"/>
      <c r="R3">
        <f>MIN(Rules!$E$2,(MAX(H3/N3,N3/H3)))</f>
        <v>1.3125</v>
      </c>
      <c r="S3">
        <f>VLOOKUP(B3,Rules!A:B,2,FALSE)</f>
        <v>45</v>
      </c>
      <c r="T3" s="40"/>
      <c r="U3" s="47">
        <f>1/(10^(-1*(E3+(IF(P3="Y",Rules!$I$2,0))-K3)/Rules!$E$12)+1)</f>
        <v>0.97283320621434954</v>
      </c>
      <c r="V3">
        <f t="shared" ref="V3:V177" si="4">ROUND(IF(H3&gt;N3,(S3*R3*(1-U3)),IF(H3&lt;N3,(S3*R3*(0-U3)),S3*R3*(0.5-U3))),0)</f>
        <v>-57</v>
      </c>
      <c r="W3">
        <f t="shared" ref="W3:W177" si="5">-1*V3</f>
        <v>57</v>
      </c>
      <c r="Z3" s="48"/>
      <c r="AA3" s="11">
        <f t="shared" ref="AA3:BH3" si="6">IF($D3=AA$1,$E3+$V3,(IF($J3=AA$1,$K3+$W3,AA2)))</f>
        <v>972</v>
      </c>
      <c r="AB3" s="11">
        <f t="shared" si="6"/>
        <v>1536</v>
      </c>
      <c r="AC3" s="11">
        <f t="shared" si="6"/>
        <v>915</v>
      </c>
      <c r="AD3" s="11">
        <f t="shared" si="6"/>
        <v>1459</v>
      </c>
      <c r="AE3" s="11">
        <f t="shared" si="6"/>
        <v>1328</v>
      </c>
      <c r="AF3" s="11">
        <f t="shared" si="6"/>
        <v>1488</v>
      </c>
      <c r="AG3" s="11">
        <f t="shared" si="6"/>
        <v>1328</v>
      </c>
      <c r="AH3" s="11">
        <f t="shared" si="6"/>
        <v>1745</v>
      </c>
      <c r="AI3" s="11">
        <f t="shared" si="6"/>
        <v>1299</v>
      </c>
      <c r="AJ3" s="11">
        <f t="shared" si="6"/>
        <v>2049</v>
      </c>
      <c r="AK3" s="11">
        <f t="shared" si="6"/>
        <v>1152</v>
      </c>
      <c r="AL3" s="11">
        <f t="shared" si="6"/>
        <v>1678</v>
      </c>
      <c r="AM3" s="11">
        <f t="shared" si="6"/>
        <v>1965</v>
      </c>
      <c r="AN3" s="11">
        <f t="shared" si="6"/>
        <v>1506</v>
      </c>
      <c r="AO3" s="11">
        <f t="shared" si="6"/>
        <v>212</v>
      </c>
      <c r="AP3" s="11">
        <f t="shared" si="6"/>
        <v>1149</v>
      </c>
      <c r="AQ3" s="11">
        <f t="shared" si="6"/>
        <v>792</v>
      </c>
      <c r="AR3" s="11">
        <f t="shared" si="6"/>
        <v>909</v>
      </c>
      <c r="AS3" s="11">
        <f t="shared" si="6"/>
        <v>356</v>
      </c>
      <c r="AT3" s="11">
        <f t="shared" si="6"/>
        <v>1162</v>
      </c>
      <c r="AU3" s="11">
        <f t="shared" si="6"/>
        <v>928</v>
      </c>
      <c r="AV3" s="11">
        <f t="shared" si="6"/>
        <v>1945</v>
      </c>
      <c r="AW3" s="11">
        <f t="shared" si="6"/>
        <v>1510</v>
      </c>
      <c r="AX3" s="11">
        <f t="shared" si="6"/>
        <v>1616</v>
      </c>
      <c r="AY3" s="11">
        <f t="shared" si="6"/>
        <v>260</v>
      </c>
      <c r="AZ3" s="11">
        <f t="shared" si="6"/>
        <v>1057</v>
      </c>
      <c r="BA3" s="11">
        <f t="shared" si="6"/>
        <v>1477</v>
      </c>
      <c r="BB3" s="11">
        <f t="shared" si="6"/>
        <v>733</v>
      </c>
      <c r="BC3" s="11">
        <f t="shared" si="6"/>
        <v>1155</v>
      </c>
      <c r="BD3" s="11">
        <f t="shared" si="6"/>
        <v>1959</v>
      </c>
      <c r="BE3" s="11">
        <f t="shared" si="6"/>
        <v>546</v>
      </c>
      <c r="BF3" s="11">
        <f t="shared" si="6"/>
        <v>1246</v>
      </c>
      <c r="BG3" s="11">
        <f t="shared" si="6"/>
        <v>763</v>
      </c>
      <c r="BH3" s="11">
        <f t="shared" si="6"/>
        <v>725</v>
      </c>
    </row>
    <row r="4" spans="1:60" ht="13.5" customHeight="1">
      <c r="A4" s="38">
        <v>44590</v>
      </c>
      <c r="B4" s="39" t="s">
        <v>65</v>
      </c>
      <c r="C4" s="40"/>
      <c r="D4" s="41" t="s">
        <v>19</v>
      </c>
      <c r="E4" s="42">
        <f t="shared" si="0"/>
        <v>1328</v>
      </c>
      <c r="F4" s="43">
        <v>1</v>
      </c>
      <c r="G4" s="43">
        <v>10</v>
      </c>
      <c r="H4" s="44">
        <f t="shared" si="1"/>
        <v>13</v>
      </c>
      <c r="I4" s="40"/>
      <c r="J4" s="45" t="s">
        <v>30</v>
      </c>
      <c r="K4" s="42">
        <f t="shared" si="2"/>
        <v>1299</v>
      </c>
      <c r="L4" s="46">
        <v>0</v>
      </c>
      <c r="M4" s="46">
        <v>6</v>
      </c>
      <c r="N4" s="44">
        <f t="shared" si="3"/>
        <v>6</v>
      </c>
      <c r="O4" s="40"/>
      <c r="P4" s="39" t="s">
        <v>66</v>
      </c>
      <c r="Q4" s="40"/>
      <c r="R4">
        <f>MIN(Rules!$E$2,(MAX(H4/N4,N4/H4)))</f>
        <v>2</v>
      </c>
      <c r="S4">
        <f>VLOOKUP(B4,Rules!A:B,2,FALSE)</f>
        <v>45</v>
      </c>
      <c r="T4" s="40"/>
      <c r="U4" s="47">
        <f>1/(10^(-1*(E4+(IF(P4="Y",Rules!$I$2,0))-K4)/Rules!$E$12)+1)</f>
        <v>0.69515374370997229</v>
      </c>
      <c r="V4">
        <f t="shared" si="4"/>
        <v>27</v>
      </c>
      <c r="W4">
        <f t="shared" si="5"/>
        <v>-27</v>
      </c>
      <c r="Z4" s="48"/>
      <c r="AA4" s="11">
        <f t="shared" ref="AA4:BH4" si="7">IF($D4=AA$1,$E4+$V4,(IF($J4=AA$1,$K4+$W4,AA3)))</f>
        <v>972</v>
      </c>
      <c r="AB4" s="11">
        <f t="shared" si="7"/>
        <v>1536</v>
      </c>
      <c r="AC4" s="11">
        <f t="shared" si="7"/>
        <v>915</v>
      </c>
      <c r="AD4" s="11">
        <f t="shared" si="7"/>
        <v>1459</v>
      </c>
      <c r="AE4" s="11">
        <f t="shared" si="7"/>
        <v>1328</v>
      </c>
      <c r="AF4" s="11">
        <f t="shared" si="7"/>
        <v>1488</v>
      </c>
      <c r="AG4" s="11">
        <f t="shared" si="7"/>
        <v>1355</v>
      </c>
      <c r="AH4" s="11">
        <f t="shared" si="7"/>
        <v>1745</v>
      </c>
      <c r="AI4" s="11">
        <f t="shared" si="7"/>
        <v>1272</v>
      </c>
      <c r="AJ4" s="11">
        <f t="shared" si="7"/>
        <v>2049</v>
      </c>
      <c r="AK4" s="11">
        <f t="shared" si="7"/>
        <v>1152</v>
      </c>
      <c r="AL4" s="11">
        <f t="shared" si="7"/>
        <v>1678</v>
      </c>
      <c r="AM4" s="11">
        <f t="shared" si="7"/>
        <v>1965</v>
      </c>
      <c r="AN4" s="11">
        <f t="shared" si="7"/>
        <v>1506</v>
      </c>
      <c r="AO4" s="11">
        <f t="shared" si="7"/>
        <v>212</v>
      </c>
      <c r="AP4" s="11">
        <f t="shared" si="7"/>
        <v>1149</v>
      </c>
      <c r="AQ4" s="11">
        <f t="shared" si="7"/>
        <v>792</v>
      </c>
      <c r="AR4" s="11">
        <f t="shared" si="7"/>
        <v>909</v>
      </c>
      <c r="AS4" s="11">
        <f t="shared" si="7"/>
        <v>356</v>
      </c>
      <c r="AT4" s="11">
        <f t="shared" si="7"/>
        <v>1162</v>
      </c>
      <c r="AU4" s="11">
        <f t="shared" si="7"/>
        <v>928</v>
      </c>
      <c r="AV4" s="11">
        <f t="shared" si="7"/>
        <v>1945</v>
      </c>
      <c r="AW4" s="11">
        <f t="shared" si="7"/>
        <v>1510</v>
      </c>
      <c r="AX4" s="11">
        <f t="shared" si="7"/>
        <v>1616</v>
      </c>
      <c r="AY4" s="11">
        <f t="shared" si="7"/>
        <v>260</v>
      </c>
      <c r="AZ4" s="11">
        <f t="shared" si="7"/>
        <v>1057</v>
      </c>
      <c r="BA4" s="11">
        <f t="shared" si="7"/>
        <v>1477</v>
      </c>
      <c r="BB4" s="11">
        <f t="shared" si="7"/>
        <v>733</v>
      </c>
      <c r="BC4" s="11">
        <f t="shared" si="7"/>
        <v>1155</v>
      </c>
      <c r="BD4" s="11">
        <f t="shared" si="7"/>
        <v>1959</v>
      </c>
      <c r="BE4" s="11">
        <f t="shared" si="7"/>
        <v>546</v>
      </c>
      <c r="BF4" s="11">
        <f t="shared" si="7"/>
        <v>1246</v>
      </c>
      <c r="BG4" s="11">
        <f t="shared" si="7"/>
        <v>763</v>
      </c>
      <c r="BH4" s="11">
        <f t="shared" si="7"/>
        <v>725</v>
      </c>
    </row>
    <row r="5" spans="1:60" ht="13.5" customHeight="1">
      <c r="A5" s="38">
        <v>44590</v>
      </c>
      <c r="B5" s="39" t="s">
        <v>65</v>
      </c>
      <c r="C5" s="40"/>
      <c r="D5" s="41" t="s">
        <v>39</v>
      </c>
      <c r="E5" s="42">
        <f t="shared" si="0"/>
        <v>909</v>
      </c>
      <c r="F5" s="43">
        <v>4</v>
      </c>
      <c r="G5" s="43">
        <v>9</v>
      </c>
      <c r="H5" s="44">
        <f t="shared" si="1"/>
        <v>21</v>
      </c>
      <c r="I5" s="40"/>
      <c r="J5" s="45" t="s">
        <v>43</v>
      </c>
      <c r="K5" s="42">
        <f t="shared" si="2"/>
        <v>1162</v>
      </c>
      <c r="L5" s="46">
        <v>1</v>
      </c>
      <c r="M5" s="46">
        <v>11</v>
      </c>
      <c r="N5" s="44">
        <f t="shared" si="3"/>
        <v>14</v>
      </c>
      <c r="O5" s="40"/>
      <c r="P5" s="39" t="s">
        <v>66</v>
      </c>
      <c r="Q5" s="40"/>
      <c r="R5">
        <f>MIN(Rules!$E$2,(MAX(H5/N5,N5/H5)))</f>
        <v>1.5</v>
      </c>
      <c r="S5">
        <f>VLOOKUP(B5,Rules!A:B,2,FALSE)</f>
        <v>45</v>
      </c>
      <c r="T5" s="40"/>
      <c r="U5" s="47">
        <f>1/(10^(-1*(E5+(IF(P5="Y",Rules!$I$2,0))-K5)/Rules!$E$12)+1)</f>
        <v>0.38359130603510394</v>
      </c>
      <c r="V5">
        <f t="shared" si="4"/>
        <v>42</v>
      </c>
      <c r="W5">
        <f t="shared" si="5"/>
        <v>-42</v>
      </c>
      <c r="Z5" s="48"/>
      <c r="AA5" s="11">
        <f t="shared" ref="AA5:BH5" si="8">IF($D5=AA$1,$E5+$V5,(IF($J5=AA$1,$K5+$W5,AA4)))</f>
        <v>972</v>
      </c>
      <c r="AB5" s="11">
        <f t="shared" si="8"/>
        <v>1536</v>
      </c>
      <c r="AC5" s="11">
        <f t="shared" si="8"/>
        <v>915</v>
      </c>
      <c r="AD5" s="11">
        <f t="shared" si="8"/>
        <v>1459</v>
      </c>
      <c r="AE5" s="11">
        <f t="shared" si="8"/>
        <v>1328</v>
      </c>
      <c r="AF5" s="11">
        <f t="shared" si="8"/>
        <v>1488</v>
      </c>
      <c r="AG5" s="11">
        <f t="shared" si="8"/>
        <v>1355</v>
      </c>
      <c r="AH5" s="11">
        <f t="shared" si="8"/>
        <v>1745</v>
      </c>
      <c r="AI5" s="11">
        <f t="shared" si="8"/>
        <v>1272</v>
      </c>
      <c r="AJ5" s="11">
        <f t="shared" si="8"/>
        <v>2049</v>
      </c>
      <c r="AK5" s="11">
        <f t="shared" si="8"/>
        <v>1152</v>
      </c>
      <c r="AL5" s="11">
        <f t="shared" si="8"/>
        <v>1678</v>
      </c>
      <c r="AM5" s="11">
        <f t="shared" si="8"/>
        <v>1965</v>
      </c>
      <c r="AN5" s="11">
        <f t="shared" si="8"/>
        <v>1506</v>
      </c>
      <c r="AO5" s="11">
        <f t="shared" si="8"/>
        <v>212</v>
      </c>
      <c r="AP5" s="11">
        <f t="shared" si="8"/>
        <v>1149</v>
      </c>
      <c r="AQ5" s="11">
        <f t="shared" si="8"/>
        <v>792</v>
      </c>
      <c r="AR5" s="11">
        <f t="shared" si="8"/>
        <v>951</v>
      </c>
      <c r="AS5" s="11">
        <f t="shared" si="8"/>
        <v>356</v>
      </c>
      <c r="AT5" s="11">
        <f t="shared" si="8"/>
        <v>1120</v>
      </c>
      <c r="AU5" s="11">
        <f t="shared" si="8"/>
        <v>928</v>
      </c>
      <c r="AV5" s="11">
        <f t="shared" si="8"/>
        <v>1945</v>
      </c>
      <c r="AW5" s="11">
        <f t="shared" si="8"/>
        <v>1510</v>
      </c>
      <c r="AX5" s="11">
        <f t="shared" si="8"/>
        <v>1616</v>
      </c>
      <c r="AY5" s="11">
        <f t="shared" si="8"/>
        <v>260</v>
      </c>
      <c r="AZ5" s="11">
        <f t="shared" si="8"/>
        <v>1057</v>
      </c>
      <c r="BA5" s="11">
        <f t="shared" si="8"/>
        <v>1477</v>
      </c>
      <c r="BB5" s="11">
        <f t="shared" si="8"/>
        <v>733</v>
      </c>
      <c r="BC5" s="11">
        <f t="shared" si="8"/>
        <v>1155</v>
      </c>
      <c r="BD5" s="11">
        <f t="shared" si="8"/>
        <v>1959</v>
      </c>
      <c r="BE5" s="11">
        <f t="shared" si="8"/>
        <v>546</v>
      </c>
      <c r="BF5" s="11">
        <f t="shared" si="8"/>
        <v>1246</v>
      </c>
      <c r="BG5" s="11">
        <f t="shared" si="8"/>
        <v>763</v>
      </c>
      <c r="BH5" s="11">
        <f t="shared" si="8"/>
        <v>725</v>
      </c>
    </row>
    <row r="6" spans="1:60" ht="13.5" customHeight="1">
      <c r="A6" s="38">
        <v>44590</v>
      </c>
      <c r="B6" s="39" t="s">
        <v>65</v>
      </c>
      <c r="C6" s="40"/>
      <c r="D6" s="41" t="s">
        <v>35</v>
      </c>
      <c r="E6" s="42">
        <f t="shared" si="0"/>
        <v>1152</v>
      </c>
      <c r="F6" s="43">
        <v>0</v>
      </c>
      <c r="G6" s="43">
        <v>8</v>
      </c>
      <c r="H6" s="44">
        <f t="shared" si="1"/>
        <v>8</v>
      </c>
      <c r="I6" s="40"/>
      <c r="J6" s="45" t="s">
        <v>34</v>
      </c>
      <c r="K6" s="42">
        <f t="shared" si="2"/>
        <v>972</v>
      </c>
      <c r="L6" s="46">
        <v>1</v>
      </c>
      <c r="M6" s="46">
        <v>14</v>
      </c>
      <c r="N6" s="44">
        <f t="shared" si="3"/>
        <v>17</v>
      </c>
      <c r="O6" s="40"/>
      <c r="P6" s="39" t="s">
        <v>66</v>
      </c>
      <c r="Q6" s="40"/>
      <c r="R6">
        <f>MIN(Rules!$E$2,(MAX(H6/N6,N6/H6)))</f>
        <v>2</v>
      </c>
      <c r="S6">
        <f>VLOOKUP(B6,Rules!A:B,2,FALSE)</f>
        <v>45</v>
      </c>
      <c r="T6" s="40"/>
      <c r="U6" s="47">
        <f>1/(10^(-1*(E6+(IF(P6="Y",Rules!$I$2,0))-K6)/Rules!$E$12)+1)</f>
        <v>0.820495207286423</v>
      </c>
      <c r="V6">
        <f t="shared" si="4"/>
        <v>-74</v>
      </c>
      <c r="W6">
        <f t="shared" si="5"/>
        <v>74</v>
      </c>
      <c r="Z6" s="48"/>
      <c r="AA6" s="11">
        <f t="shared" ref="AA6:BH6" si="9">IF($D6=AA$1,$E6+$V6,(IF($J6=AA$1,$K6+$W6,AA5)))</f>
        <v>1046</v>
      </c>
      <c r="AB6" s="11">
        <f t="shared" si="9"/>
        <v>1536</v>
      </c>
      <c r="AC6" s="11">
        <f t="shared" si="9"/>
        <v>915</v>
      </c>
      <c r="AD6" s="11">
        <f t="shared" si="9"/>
        <v>1459</v>
      </c>
      <c r="AE6" s="11">
        <f t="shared" si="9"/>
        <v>1328</v>
      </c>
      <c r="AF6" s="11">
        <f t="shared" si="9"/>
        <v>1488</v>
      </c>
      <c r="AG6" s="11">
        <f t="shared" si="9"/>
        <v>1355</v>
      </c>
      <c r="AH6" s="11">
        <f t="shared" si="9"/>
        <v>1745</v>
      </c>
      <c r="AI6" s="11">
        <f t="shared" si="9"/>
        <v>1272</v>
      </c>
      <c r="AJ6" s="11">
        <f t="shared" si="9"/>
        <v>2049</v>
      </c>
      <c r="AK6" s="11">
        <f t="shared" si="9"/>
        <v>1078</v>
      </c>
      <c r="AL6" s="11">
        <f t="shared" si="9"/>
        <v>1678</v>
      </c>
      <c r="AM6" s="11">
        <f t="shared" si="9"/>
        <v>1965</v>
      </c>
      <c r="AN6" s="11">
        <f t="shared" si="9"/>
        <v>1506</v>
      </c>
      <c r="AO6" s="11">
        <f t="shared" si="9"/>
        <v>212</v>
      </c>
      <c r="AP6" s="11">
        <f t="shared" si="9"/>
        <v>1149</v>
      </c>
      <c r="AQ6" s="11">
        <f t="shared" si="9"/>
        <v>792</v>
      </c>
      <c r="AR6" s="11">
        <f t="shared" si="9"/>
        <v>951</v>
      </c>
      <c r="AS6" s="11">
        <f t="shared" si="9"/>
        <v>356</v>
      </c>
      <c r="AT6" s="11">
        <f t="shared" si="9"/>
        <v>1120</v>
      </c>
      <c r="AU6" s="11">
        <f t="shared" si="9"/>
        <v>928</v>
      </c>
      <c r="AV6" s="11">
        <f t="shared" si="9"/>
        <v>1945</v>
      </c>
      <c r="AW6" s="11">
        <f t="shared" si="9"/>
        <v>1510</v>
      </c>
      <c r="AX6" s="11">
        <f t="shared" si="9"/>
        <v>1616</v>
      </c>
      <c r="AY6" s="11">
        <f t="shared" si="9"/>
        <v>260</v>
      </c>
      <c r="AZ6" s="11">
        <f t="shared" si="9"/>
        <v>1057</v>
      </c>
      <c r="BA6" s="11">
        <f t="shared" si="9"/>
        <v>1477</v>
      </c>
      <c r="BB6" s="11">
        <f t="shared" si="9"/>
        <v>733</v>
      </c>
      <c r="BC6" s="11">
        <f t="shared" si="9"/>
        <v>1155</v>
      </c>
      <c r="BD6" s="11">
        <f t="shared" si="9"/>
        <v>1959</v>
      </c>
      <c r="BE6" s="11">
        <f t="shared" si="9"/>
        <v>546</v>
      </c>
      <c r="BF6" s="11">
        <f t="shared" si="9"/>
        <v>1246</v>
      </c>
      <c r="BG6" s="11">
        <f t="shared" si="9"/>
        <v>763</v>
      </c>
      <c r="BH6" s="11">
        <f t="shared" si="9"/>
        <v>725</v>
      </c>
    </row>
    <row r="7" spans="1:60" ht="13.5" customHeight="1">
      <c r="A7" s="38">
        <v>44590</v>
      </c>
      <c r="B7" s="39" t="s">
        <v>65</v>
      </c>
      <c r="C7" s="40"/>
      <c r="D7" s="41" t="s">
        <v>44</v>
      </c>
      <c r="E7" s="42">
        <f t="shared" si="0"/>
        <v>915</v>
      </c>
      <c r="F7" s="43">
        <v>1</v>
      </c>
      <c r="G7" s="43">
        <v>13</v>
      </c>
      <c r="H7" s="44">
        <f t="shared" si="1"/>
        <v>16</v>
      </c>
      <c r="I7" s="40"/>
      <c r="J7" s="45" t="s">
        <v>47</v>
      </c>
      <c r="K7" s="42">
        <f t="shared" si="2"/>
        <v>356</v>
      </c>
      <c r="L7" s="46">
        <v>2</v>
      </c>
      <c r="M7" s="46">
        <v>11</v>
      </c>
      <c r="N7" s="44">
        <f t="shared" si="3"/>
        <v>17</v>
      </c>
      <c r="O7" s="40"/>
      <c r="P7" s="39" t="s">
        <v>66</v>
      </c>
      <c r="Q7" s="40"/>
      <c r="R7">
        <f>MIN(Rules!$E$2,(MAX(H7/N7,N7/H7)))</f>
        <v>1.0625</v>
      </c>
      <c r="S7">
        <f>VLOOKUP(B7,Rules!A:B,2,FALSE)</f>
        <v>45</v>
      </c>
      <c r="T7" s="40"/>
      <c r="U7" s="47">
        <f>1/(10^(-1*(E7+(IF(P7="Y",Rules!$I$2,0))-K7)/Rules!$E$12)+1)</f>
        <v>0.96321071844771688</v>
      </c>
      <c r="V7">
        <f t="shared" si="4"/>
        <v>-46</v>
      </c>
      <c r="W7">
        <f t="shared" si="5"/>
        <v>46</v>
      </c>
      <c r="Z7" s="48"/>
      <c r="AA7" s="11">
        <f t="shared" ref="AA7:BH7" si="10">IF($D7=AA$1,$E7+$V7,(IF($J7=AA$1,$K7+$W7,AA6)))</f>
        <v>1046</v>
      </c>
      <c r="AB7" s="11">
        <f t="shared" si="10"/>
        <v>1536</v>
      </c>
      <c r="AC7" s="11">
        <f t="shared" si="10"/>
        <v>869</v>
      </c>
      <c r="AD7" s="11">
        <f t="shared" si="10"/>
        <v>1459</v>
      </c>
      <c r="AE7" s="11">
        <f t="shared" si="10"/>
        <v>1328</v>
      </c>
      <c r="AF7" s="11">
        <f t="shared" si="10"/>
        <v>1488</v>
      </c>
      <c r="AG7" s="11">
        <f t="shared" si="10"/>
        <v>1355</v>
      </c>
      <c r="AH7" s="11">
        <f t="shared" si="10"/>
        <v>1745</v>
      </c>
      <c r="AI7" s="11">
        <f t="shared" si="10"/>
        <v>1272</v>
      </c>
      <c r="AJ7" s="11">
        <f t="shared" si="10"/>
        <v>2049</v>
      </c>
      <c r="AK7" s="11">
        <f t="shared" si="10"/>
        <v>1078</v>
      </c>
      <c r="AL7" s="11">
        <f t="shared" si="10"/>
        <v>1678</v>
      </c>
      <c r="AM7" s="11">
        <f t="shared" si="10"/>
        <v>1965</v>
      </c>
      <c r="AN7" s="11">
        <f t="shared" si="10"/>
        <v>1506</v>
      </c>
      <c r="AO7" s="11">
        <f t="shared" si="10"/>
        <v>212</v>
      </c>
      <c r="AP7" s="11">
        <f t="shared" si="10"/>
        <v>1149</v>
      </c>
      <c r="AQ7" s="11">
        <f t="shared" si="10"/>
        <v>792</v>
      </c>
      <c r="AR7" s="11">
        <f t="shared" si="10"/>
        <v>951</v>
      </c>
      <c r="AS7" s="11">
        <f t="shared" si="10"/>
        <v>402</v>
      </c>
      <c r="AT7" s="11">
        <f t="shared" si="10"/>
        <v>1120</v>
      </c>
      <c r="AU7" s="11">
        <f t="shared" si="10"/>
        <v>928</v>
      </c>
      <c r="AV7" s="11">
        <f t="shared" si="10"/>
        <v>1945</v>
      </c>
      <c r="AW7" s="11">
        <f t="shared" si="10"/>
        <v>1510</v>
      </c>
      <c r="AX7" s="11">
        <f t="shared" si="10"/>
        <v>1616</v>
      </c>
      <c r="AY7" s="11">
        <f t="shared" si="10"/>
        <v>260</v>
      </c>
      <c r="AZ7" s="11">
        <f t="shared" si="10"/>
        <v>1057</v>
      </c>
      <c r="BA7" s="11">
        <f t="shared" si="10"/>
        <v>1477</v>
      </c>
      <c r="BB7" s="11">
        <f t="shared" si="10"/>
        <v>733</v>
      </c>
      <c r="BC7" s="11">
        <f t="shared" si="10"/>
        <v>1155</v>
      </c>
      <c r="BD7" s="11">
        <f t="shared" si="10"/>
        <v>1959</v>
      </c>
      <c r="BE7" s="11">
        <f t="shared" si="10"/>
        <v>546</v>
      </c>
      <c r="BF7" s="11">
        <f t="shared" si="10"/>
        <v>1246</v>
      </c>
      <c r="BG7" s="11">
        <f t="shared" si="10"/>
        <v>763</v>
      </c>
      <c r="BH7" s="11">
        <f t="shared" si="10"/>
        <v>725</v>
      </c>
    </row>
    <row r="8" spans="1:60" ht="13.5" customHeight="1">
      <c r="A8" s="38">
        <v>44591</v>
      </c>
      <c r="B8" s="39" t="s">
        <v>65</v>
      </c>
      <c r="C8" s="40"/>
      <c r="D8" s="41" t="s">
        <v>22</v>
      </c>
      <c r="E8" s="42">
        <f t="shared" si="0"/>
        <v>1959</v>
      </c>
      <c r="F8" s="55">
        <v>0</v>
      </c>
      <c r="G8" s="43">
        <v>9</v>
      </c>
      <c r="H8" s="44">
        <f t="shared" si="1"/>
        <v>9</v>
      </c>
      <c r="I8" s="40"/>
      <c r="J8" s="45" t="s">
        <v>23</v>
      </c>
      <c r="K8" s="42">
        <f t="shared" si="2"/>
        <v>1616</v>
      </c>
      <c r="L8" s="46">
        <v>0</v>
      </c>
      <c r="M8" s="46">
        <v>9</v>
      </c>
      <c r="N8" s="44">
        <f t="shared" si="3"/>
        <v>9</v>
      </c>
      <c r="O8" s="40"/>
      <c r="P8" s="39" t="s">
        <v>66</v>
      </c>
      <c r="Q8" s="40"/>
      <c r="R8">
        <f>MIN(Rules!$E$2,(MAX(H8/N8,N8/H8)))</f>
        <v>1</v>
      </c>
      <c r="S8">
        <f>VLOOKUP(B8,Rules!A:B,2,FALSE)</f>
        <v>45</v>
      </c>
      <c r="T8" s="40"/>
      <c r="U8" s="47">
        <f>1/(10^(-1*(E8+(IF(P8="Y",Rules!$I$2,0))-K8)/Rules!$E$12)+1)</f>
        <v>0.90639139488486709</v>
      </c>
      <c r="V8">
        <f t="shared" si="4"/>
        <v>-18</v>
      </c>
      <c r="W8">
        <f t="shared" si="5"/>
        <v>18</v>
      </c>
      <c r="Z8" s="48"/>
      <c r="AA8" s="11">
        <f t="shared" ref="AA8:BH8" si="11">IF($D8=AA$1,$E8+$V8,(IF($J8=AA$1,$K8+$W8,AA7)))</f>
        <v>1046</v>
      </c>
      <c r="AB8" s="11">
        <f t="shared" si="11"/>
        <v>1536</v>
      </c>
      <c r="AC8" s="11">
        <f t="shared" si="11"/>
        <v>869</v>
      </c>
      <c r="AD8" s="11">
        <f t="shared" si="11"/>
        <v>1459</v>
      </c>
      <c r="AE8" s="11">
        <f t="shared" si="11"/>
        <v>1328</v>
      </c>
      <c r="AF8" s="11">
        <f t="shared" si="11"/>
        <v>1488</v>
      </c>
      <c r="AG8" s="11">
        <f t="shared" si="11"/>
        <v>1355</v>
      </c>
      <c r="AH8" s="11">
        <f t="shared" si="11"/>
        <v>1745</v>
      </c>
      <c r="AI8" s="11">
        <f t="shared" si="11"/>
        <v>1272</v>
      </c>
      <c r="AJ8" s="11">
        <f t="shared" si="11"/>
        <v>2049</v>
      </c>
      <c r="AK8" s="11">
        <f t="shared" si="11"/>
        <v>1078</v>
      </c>
      <c r="AL8" s="11">
        <f t="shared" si="11"/>
        <v>1678</v>
      </c>
      <c r="AM8" s="11">
        <f t="shared" si="11"/>
        <v>1965</v>
      </c>
      <c r="AN8" s="11">
        <f t="shared" si="11"/>
        <v>1506</v>
      </c>
      <c r="AO8" s="11">
        <f t="shared" si="11"/>
        <v>212</v>
      </c>
      <c r="AP8" s="11">
        <f t="shared" si="11"/>
        <v>1149</v>
      </c>
      <c r="AQ8" s="11">
        <f t="shared" si="11"/>
        <v>792</v>
      </c>
      <c r="AR8" s="11">
        <f t="shared" si="11"/>
        <v>951</v>
      </c>
      <c r="AS8" s="11">
        <f t="shared" si="11"/>
        <v>402</v>
      </c>
      <c r="AT8" s="11">
        <f t="shared" si="11"/>
        <v>1120</v>
      </c>
      <c r="AU8" s="11">
        <f t="shared" si="11"/>
        <v>928</v>
      </c>
      <c r="AV8" s="11">
        <f t="shared" si="11"/>
        <v>1945</v>
      </c>
      <c r="AW8" s="11">
        <f t="shared" si="11"/>
        <v>1510</v>
      </c>
      <c r="AX8" s="11">
        <f t="shared" si="11"/>
        <v>1634</v>
      </c>
      <c r="AY8" s="11">
        <f t="shared" si="11"/>
        <v>260</v>
      </c>
      <c r="AZ8" s="11">
        <f t="shared" si="11"/>
        <v>1057</v>
      </c>
      <c r="BA8" s="11">
        <f t="shared" si="11"/>
        <v>1477</v>
      </c>
      <c r="BB8" s="11">
        <f t="shared" si="11"/>
        <v>733</v>
      </c>
      <c r="BC8" s="11">
        <f t="shared" si="11"/>
        <v>1155</v>
      </c>
      <c r="BD8" s="11">
        <f t="shared" si="11"/>
        <v>1941</v>
      </c>
      <c r="BE8" s="11">
        <f t="shared" si="11"/>
        <v>546</v>
      </c>
      <c r="BF8" s="11">
        <f t="shared" si="11"/>
        <v>1246</v>
      </c>
      <c r="BG8" s="11">
        <f t="shared" si="11"/>
        <v>763</v>
      </c>
      <c r="BH8" s="11">
        <f t="shared" si="11"/>
        <v>725</v>
      </c>
    </row>
    <row r="9" spans="1:60" ht="13.5" customHeight="1">
      <c r="A9" s="38">
        <v>44591</v>
      </c>
      <c r="B9" s="39" t="s">
        <v>65</v>
      </c>
      <c r="C9" s="40"/>
      <c r="D9" s="41" t="s">
        <v>28</v>
      </c>
      <c r="E9" s="42">
        <f t="shared" si="0"/>
        <v>1506</v>
      </c>
      <c r="F9" s="46">
        <v>0</v>
      </c>
      <c r="G9" s="46">
        <v>13</v>
      </c>
      <c r="H9" s="44">
        <f t="shared" si="1"/>
        <v>13</v>
      </c>
      <c r="I9" s="40"/>
      <c r="J9" s="45" t="s">
        <v>16</v>
      </c>
      <c r="K9" s="42">
        <f t="shared" si="2"/>
        <v>1965</v>
      </c>
      <c r="L9" s="46">
        <v>1</v>
      </c>
      <c r="M9" s="46">
        <v>10</v>
      </c>
      <c r="N9" s="44">
        <f t="shared" si="3"/>
        <v>13</v>
      </c>
      <c r="O9" s="40"/>
      <c r="P9" s="39" t="s">
        <v>66</v>
      </c>
      <c r="Q9" s="40"/>
      <c r="R9">
        <f>MIN(Rules!$E$2,(MAX(H9/N9,N9/H9)))</f>
        <v>1</v>
      </c>
      <c r="S9">
        <f>VLOOKUP(B9,Rules!A:B,2,FALSE)</f>
        <v>45</v>
      </c>
      <c r="T9" s="40"/>
      <c r="U9" s="47">
        <f>1/(10^(-1*(E9+(IF(P9="Y",Rules!$I$2,0))-K9)/Rules!$E$12)+1)</f>
        <v>0.19419208651791048</v>
      </c>
      <c r="V9">
        <f t="shared" si="4"/>
        <v>14</v>
      </c>
      <c r="W9">
        <f t="shared" si="5"/>
        <v>-14</v>
      </c>
      <c r="Z9" s="48"/>
      <c r="AA9" s="11">
        <f t="shared" ref="AA9:BH9" si="12">IF($D9=AA$1,$E9+$V9,(IF($J9=AA$1,$K9+$W9,AA8)))</f>
        <v>1046</v>
      </c>
      <c r="AB9" s="11">
        <f t="shared" si="12"/>
        <v>1536</v>
      </c>
      <c r="AC9" s="11">
        <f t="shared" si="12"/>
        <v>869</v>
      </c>
      <c r="AD9" s="11">
        <f t="shared" si="12"/>
        <v>1459</v>
      </c>
      <c r="AE9" s="11">
        <f t="shared" si="12"/>
        <v>1328</v>
      </c>
      <c r="AF9" s="11">
        <f t="shared" si="12"/>
        <v>1488</v>
      </c>
      <c r="AG9" s="11">
        <f t="shared" si="12"/>
        <v>1355</v>
      </c>
      <c r="AH9" s="11">
        <f t="shared" si="12"/>
        <v>1745</v>
      </c>
      <c r="AI9" s="11">
        <f t="shared" si="12"/>
        <v>1272</v>
      </c>
      <c r="AJ9" s="11">
        <f t="shared" si="12"/>
        <v>2049</v>
      </c>
      <c r="AK9" s="11">
        <f t="shared" si="12"/>
        <v>1078</v>
      </c>
      <c r="AL9" s="11">
        <f t="shared" si="12"/>
        <v>1678</v>
      </c>
      <c r="AM9" s="11">
        <f t="shared" si="12"/>
        <v>1951</v>
      </c>
      <c r="AN9" s="11">
        <f t="shared" si="12"/>
        <v>1520</v>
      </c>
      <c r="AO9" s="11">
        <f t="shared" si="12"/>
        <v>212</v>
      </c>
      <c r="AP9" s="11">
        <f t="shared" si="12"/>
        <v>1149</v>
      </c>
      <c r="AQ9" s="11">
        <f t="shared" si="12"/>
        <v>792</v>
      </c>
      <c r="AR9" s="11">
        <f t="shared" si="12"/>
        <v>951</v>
      </c>
      <c r="AS9" s="11">
        <f t="shared" si="12"/>
        <v>402</v>
      </c>
      <c r="AT9" s="11">
        <f t="shared" si="12"/>
        <v>1120</v>
      </c>
      <c r="AU9" s="11">
        <f t="shared" si="12"/>
        <v>928</v>
      </c>
      <c r="AV9" s="11">
        <f t="shared" si="12"/>
        <v>1945</v>
      </c>
      <c r="AW9" s="11">
        <f t="shared" si="12"/>
        <v>1510</v>
      </c>
      <c r="AX9" s="11">
        <f t="shared" si="12"/>
        <v>1634</v>
      </c>
      <c r="AY9" s="11">
        <f t="shared" si="12"/>
        <v>260</v>
      </c>
      <c r="AZ9" s="11">
        <f t="shared" si="12"/>
        <v>1057</v>
      </c>
      <c r="BA9" s="11">
        <f t="shared" si="12"/>
        <v>1477</v>
      </c>
      <c r="BB9" s="11">
        <f t="shared" si="12"/>
        <v>733</v>
      </c>
      <c r="BC9" s="11">
        <f t="shared" si="12"/>
        <v>1155</v>
      </c>
      <c r="BD9" s="11">
        <f t="shared" si="12"/>
        <v>1941</v>
      </c>
      <c r="BE9" s="11">
        <f t="shared" si="12"/>
        <v>546</v>
      </c>
      <c r="BF9" s="11">
        <f t="shared" si="12"/>
        <v>1246</v>
      </c>
      <c r="BG9" s="11">
        <f t="shared" si="12"/>
        <v>763</v>
      </c>
      <c r="BH9" s="11">
        <f t="shared" si="12"/>
        <v>725</v>
      </c>
    </row>
    <row r="10" spans="1:60" ht="13.5" customHeight="1">
      <c r="A10" s="38">
        <v>44591</v>
      </c>
      <c r="B10" s="39" t="s">
        <v>65</v>
      </c>
      <c r="C10" s="40"/>
      <c r="D10" s="41" t="s">
        <v>18</v>
      </c>
      <c r="E10" s="42">
        <f t="shared" si="0"/>
        <v>1945</v>
      </c>
      <c r="F10" s="46">
        <v>0</v>
      </c>
      <c r="G10" s="46">
        <v>11</v>
      </c>
      <c r="H10" s="44">
        <f t="shared" si="1"/>
        <v>11</v>
      </c>
      <c r="I10" s="40"/>
      <c r="J10" s="45" t="s">
        <v>25</v>
      </c>
      <c r="K10" s="42">
        <f t="shared" si="2"/>
        <v>1745</v>
      </c>
      <c r="L10" s="46">
        <v>0</v>
      </c>
      <c r="M10" s="46">
        <v>11</v>
      </c>
      <c r="N10" s="44">
        <f t="shared" si="3"/>
        <v>11</v>
      </c>
      <c r="O10" s="40"/>
      <c r="P10" s="39" t="s">
        <v>67</v>
      </c>
      <c r="Q10" s="40"/>
      <c r="R10">
        <f>MIN(Rules!$E$2,(MAX(H10/N10,N10/H10)))</f>
        <v>1</v>
      </c>
      <c r="S10">
        <f>VLOOKUP(B10,Rules!A:B,2,FALSE)</f>
        <v>45</v>
      </c>
      <c r="T10" s="40"/>
      <c r="U10" s="47">
        <f>1/(10^(-1*(E10+(IF(P10="Y",Rules!$I$2,0))-K10)/Rules!$E$12)+1)</f>
        <v>0.71525275104919872</v>
      </c>
      <c r="V10">
        <f t="shared" si="4"/>
        <v>-10</v>
      </c>
      <c r="W10">
        <f t="shared" si="5"/>
        <v>10</v>
      </c>
      <c r="Z10" s="48"/>
      <c r="AA10" s="11">
        <f t="shared" ref="AA10:BH10" si="13">IF($D10=AA$1,$E10+$V10,(IF($J10=AA$1,$K10+$W10,AA9)))</f>
        <v>1046</v>
      </c>
      <c r="AB10" s="11">
        <f t="shared" si="13"/>
        <v>1536</v>
      </c>
      <c r="AC10" s="11">
        <f t="shared" si="13"/>
        <v>869</v>
      </c>
      <c r="AD10" s="11">
        <f t="shared" si="13"/>
        <v>1459</v>
      </c>
      <c r="AE10" s="11">
        <f t="shared" si="13"/>
        <v>1328</v>
      </c>
      <c r="AF10" s="11">
        <f t="shared" si="13"/>
        <v>1488</v>
      </c>
      <c r="AG10" s="11">
        <f t="shared" si="13"/>
        <v>1355</v>
      </c>
      <c r="AH10" s="11">
        <f t="shared" si="13"/>
        <v>1755</v>
      </c>
      <c r="AI10" s="11">
        <f t="shared" si="13"/>
        <v>1272</v>
      </c>
      <c r="AJ10" s="11">
        <f t="shared" si="13"/>
        <v>2049</v>
      </c>
      <c r="AK10" s="11">
        <f t="shared" si="13"/>
        <v>1078</v>
      </c>
      <c r="AL10" s="11">
        <f t="shared" si="13"/>
        <v>1678</v>
      </c>
      <c r="AM10" s="11">
        <f t="shared" si="13"/>
        <v>1951</v>
      </c>
      <c r="AN10" s="11">
        <f t="shared" si="13"/>
        <v>1520</v>
      </c>
      <c r="AO10" s="11">
        <f t="shared" si="13"/>
        <v>212</v>
      </c>
      <c r="AP10" s="11">
        <f t="shared" si="13"/>
        <v>1149</v>
      </c>
      <c r="AQ10" s="11">
        <f t="shared" si="13"/>
        <v>792</v>
      </c>
      <c r="AR10" s="11">
        <f t="shared" si="13"/>
        <v>951</v>
      </c>
      <c r="AS10" s="11">
        <f t="shared" si="13"/>
        <v>402</v>
      </c>
      <c r="AT10" s="11">
        <f t="shared" si="13"/>
        <v>1120</v>
      </c>
      <c r="AU10" s="11">
        <f t="shared" si="13"/>
        <v>928</v>
      </c>
      <c r="AV10" s="11">
        <f t="shared" si="13"/>
        <v>1935</v>
      </c>
      <c r="AW10" s="11">
        <f t="shared" si="13"/>
        <v>1510</v>
      </c>
      <c r="AX10" s="11">
        <f t="shared" si="13"/>
        <v>1634</v>
      </c>
      <c r="AY10" s="11">
        <f t="shared" si="13"/>
        <v>260</v>
      </c>
      <c r="AZ10" s="11">
        <f t="shared" si="13"/>
        <v>1057</v>
      </c>
      <c r="BA10" s="11">
        <f t="shared" si="13"/>
        <v>1477</v>
      </c>
      <c r="BB10" s="11">
        <f t="shared" si="13"/>
        <v>733</v>
      </c>
      <c r="BC10" s="11">
        <f t="shared" si="13"/>
        <v>1155</v>
      </c>
      <c r="BD10" s="11">
        <f t="shared" si="13"/>
        <v>1941</v>
      </c>
      <c r="BE10" s="11">
        <f t="shared" si="13"/>
        <v>546</v>
      </c>
      <c r="BF10" s="11">
        <f t="shared" si="13"/>
        <v>1246</v>
      </c>
      <c r="BG10" s="11">
        <f t="shared" si="13"/>
        <v>763</v>
      </c>
      <c r="BH10" s="11">
        <f t="shared" si="13"/>
        <v>725</v>
      </c>
    </row>
    <row r="11" spans="1:60" ht="13.5" customHeight="1">
      <c r="A11" s="38">
        <v>44591</v>
      </c>
      <c r="B11" s="39" t="s">
        <v>65</v>
      </c>
      <c r="C11" s="40"/>
      <c r="D11" s="41" t="s">
        <v>33</v>
      </c>
      <c r="E11" s="42">
        <f t="shared" si="0"/>
        <v>1328</v>
      </c>
      <c r="F11" s="46">
        <v>1</v>
      </c>
      <c r="G11" s="46">
        <v>13</v>
      </c>
      <c r="H11" s="44">
        <f t="shared" si="1"/>
        <v>16</v>
      </c>
      <c r="I11" s="40"/>
      <c r="J11" s="45" t="s">
        <v>38</v>
      </c>
      <c r="K11" s="42">
        <f t="shared" si="2"/>
        <v>1057</v>
      </c>
      <c r="L11" s="46">
        <v>0</v>
      </c>
      <c r="M11" s="46">
        <v>7</v>
      </c>
      <c r="N11" s="44">
        <f t="shared" si="3"/>
        <v>7</v>
      </c>
      <c r="O11" s="40"/>
      <c r="P11" s="39" t="s">
        <v>66</v>
      </c>
      <c r="Q11" s="40"/>
      <c r="R11">
        <f>MIN(Rules!$E$2,(MAX(H11/N11,N11/H11)))</f>
        <v>2</v>
      </c>
      <c r="S11">
        <f>VLOOKUP(B11,Rules!A:B,2,FALSE)</f>
        <v>45</v>
      </c>
      <c r="T11" s="40"/>
      <c r="U11" s="47">
        <f>1/(10^(-1*(E11+(IF(P11="Y",Rules!$I$2,0))-K11)/Rules!$E$12)+1)</f>
        <v>0.87421768392784938</v>
      </c>
      <c r="V11">
        <f t="shared" si="4"/>
        <v>11</v>
      </c>
      <c r="W11">
        <f t="shared" si="5"/>
        <v>-11</v>
      </c>
      <c r="Z11" s="48"/>
      <c r="AA11" s="11">
        <f t="shared" ref="AA11:BH11" si="14">IF($D11=AA$1,$E11+$V11,(IF($J11=AA$1,$K11+$W11,AA10)))</f>
        <v>1046</v>
      </c>
      <c r="AB11" s="11">
        <f t="shared" si="14"/>
        <v>1536</v>
      </c>
      <c r="AC11" s="11">
        <f t="shared" si="14"/>
        <v>869</v>
      </c>
      <c r="AD11" s="11">
        <f t="shared" si="14"/>
        <v>1459</v>
      </c>
      <c r="AE11" s="11">
        <f t="shared" si="14"/>
        <v>1339</v>
      </c>
      <c r="AF11" s="11">
        <f t="shared" si="14"/>
        <v>1488</v>
      </c>
      <c r="AG11" s="11">
        <f t="shared" si="14"/>
        <v>1355</v>
      </c>
      <c r="AH11" s="11">
        <f t="shared" si="14"/>
        <v>1755</v>
      </c>
      <c r="AI11" s="11">
        <f t="shared" si="14"/>
        <v>1272</v>
      </c>
      <c r="AJ11" s="11">
        <f t="shared" si="14"/>
        <v>2049</v>
      </c>
      <c r="AK11" s="11">
        <f t="shared" si="14"/>
        <v>1078</v>
      </c>
      <c r="AL11" s="11">
        <f t="shared" si="14"/>
        <v>1678</v>
      </c>
      <c r="AM11" s="11">
        <f t="shared" si="14"/>
        <v>1951</v>
      </c>
      <c r="AN11" s="11">
        <f t="shared" si="14"/>
        <v>1520</v>
      </c>
      <c r="AO11" s="11">
        <f t="shared" si="14"/>
        <v>212</v>
      </c>
      <c r="AP11" s="11">
        <f t="shared" si="14"/>
        <v>1149</v>
      </c>
      <c r="AQ11" s="11">
        <f t="shared" si="14"/>
        <v>792</v>
      </c>
      <c r="AR11" s="11">
        <f t="shared" si="14"/>
        <v>951</v>
      </c>
      <c r="AS11" s="11">
        <f t="shared" si="14"/>
        <v>402</v>
      </c>
      <c r="AT11" s="11">
        <f t="shared" si="14"/>
        <v>1120</v>
      </c>
      <c r="AU11" s="11">
        <f t="shared" si="14"/>
        <v>928</v>
      </c>
      <c r="AV11" s="11">
        <f t="shared" si="14"/>
        <v>1935</v>
      </c>
      <c r="AW11" s="11">
        <f t="shared" si="14"/>
        <v>1510</v>
      </c>
      <c r="AX11" s="11">
        <f t="shared" si="14"/>
        <v>1634</v>
      </c>
      <c r="AY11" s="11">
        <f t="shared" si="14"/>
        <v>260</v>
      </c>
      <c r="AZ11" s="11">
        <f t="shared" si="14"/>
        <v>1046</v>
      </c>
      <c r="BA11" s="11">
        <f t="shared" si="14"/>
        <v>1477</v>
      </c>
      <c r="BB11" s="11">
        <f t="shared" si="14"/>
        <v>733</v>
      </c>
      <c r="BC11" s="11">
        <f t="shared" si="14"/>
        <v>1155</v>
      </c>
      <c r="BD11" s="11">
        <f t="shared" si="14"/>
        <v>1941</v>
      </c>
      <c r="BE11" s="11">
        <f t="shared" si="14"/>
        <v>546</v>
      </c>
      <c r="BF11" s="11">
        <f t="shared" si="14"/>
        <v>1246</v>
      </c>
      <c r="BG11" s="11">
        <f t="shared" si="14"/>
        <v>763</v>
      </c>
      <c r="BH11" s="11">
        <f t="shared" si="14"/>
        <v>725</v>
      </c>
    </row>
    <row r="12" spans="1:60" ht="13.5" customHeight="1">
      <c r="A12" s="38">
        <v>44591</v>
      </c>
      <c r="B12" s="39" t="s">
        <v>65</v>
      </c>
      <c r="C12" s="40"/>
      <c r="D12" s="41" t="s">
        <v>21</v>
      </c>
      <c r="E12" s="42">
        <f t="shared" si="0"/>
        <v>1678</v>
      </c>
      <c r="F12" s="46">
        <v>1</v>
      </c>
      <c r="G12" s="46">
        <v>14</v>
      </c>
      <c r="H12" s="44">
        <f t="shared" si="1"/>
        <v>17</v>
      </c>
      <c r="I12" s="40"/>
      <c r="J12" s="45" t="s">
        <v>27</v>
      </c>
      <c r="K12" s="42">
        <f t="shared" si="2"/>
        <v>1510</v>
      </c>
      <c r="L12" s="46">
        <v>0</v>
      </c>
      <c r="M12" s="46">
        <v>6</v>
      </c>
      <c r="N12" s="44">
        <f t="shared" si="3"/>
        <v>6</v>
      </c>
      <c r="O12" s="40"/>
      <c r="P12" s="39" t="s">
        <v>66</v>
      </c>
      <c r="Q12" s="40"/>
      <c r="R12">
        <f>MIN(Rules!$E$2,(MAX(H12/N12,N12/H12)))</f>
        <v>2</v>
      </c>
      <c r="S12">
        <f>VLOOKUP(B12,Rules!A:B,2,FALSE)</f>
        <v>45</v>
      </c>
      <c r="T12" s="40"/>
      <c r="U12" s="47">
        <f>1/(10^(-1*(E12+(IF(P12="Y",Rules!$I$2,0))-K12)/Rules!$E$12)+1)</f>
        <v>0.81221145034742626</v>
      </c>
      <c r="V12">
        <f t="shared" si="4"/>
        <v>17</v>
      </c>
      <c r="W12">
        <f t="shared" si="5"/>
        <v>-17</v>
      </c>
      <c r="Z12" s="48"/>
      <c r="AA12" s="11">
        <f t="shared" ref="AA12:BH12" si="15">IF($D12=AA$1,$E12+$V12,(IF($J12=AA$1,$K12+$W12,AA11)))</f>
        <v>1046</v>
      </c>
      <c r="AB12" s="11">
        <f t="shared" si="15"/>
        <v>1536</v>
      </c>
      <c r="AC12" s="11">
        <f t="shared" si="15"/>
        <v>869</v>
      </c>
      <c r="AD12" s="11">
        <f t="shared" si="15"/>
        <v>1459</v>
      </c>
      <c r="AE12" s="11">
        <f t="shared" si="15"/>
        <v>1339</v>
      </c>
      <c r="AF12" s="11">
        <f t="shared" si="15"/>
        <v>1488</v>
      </c>
      <c r="AG12" s="11">
        <f t="shared" si="15"/>
        <v>1355</v>
      </c>
      <c r="AH12" s="11">
        <f t="shared" si="15"/>
        <v>1755</v>
      </c>
      <c r="AI12" s="11">
        <f t="shared" si="15"/>
        <v>1272</v>
      </c>
      <c r="AJ12" s="11">
        <f t="shared" si="15"/>
        <v>2049</v>
      </c>
      <c r="AK12" s="11">
        <f t="shared" si="15"/>
        <v>1078</v>
      </c>
      <c r="AL12" s="11">
        <f t="shared" si="15"/>
        <v>1695</v>
      </c>
      <c r="AM12" s="11">
        <f t="shared" si="15"/>
        <v>1951</v>
      </c>
      <c r="AN12" s="11">
        <f t="shared" si="15"/>
        <v>1520</v>
      </c>
      <c r="AO12" s="11">
        <f t="shared" si="15"/>
        <v>212</v>
      </c>
      <c r="AP12" s="11">
        <f t="shared" si="15"/>
        <v>1149</v>
      </c>
      <c r="AQ12" s="11">
        <f t="shared" si="15"/>
        <v>792</v>
      </c>
      <c r="AR12" s="11">
        <f t="shared" si="15"/>
        <v>951</v>
      </c>
      <c r="AS12" s="11">
        <f t="shared" si="15"/>
        <v>402</v>
      </c>
      <c r="AT12" s="11">
        <f t="shared" si="15"/>
        <v>1120</v>
      </c>
      <c r="AU12" s="11">
        <f t="shared" si="15"/>
        <v>928</v>
      </c>
      <c r="AV12" s="11">
        <f t="shared" si="15"/>
        <v>1935</v>
      </c>
      <c r="AW12" s="11">
        <f t="shared" si="15"/>
        <v>1493</v>
      </c>
      <c r="AX12" s="11">
        <f t="shared" si="15"/>
        <v>1634</v>
      </c>
      <c r="AY12" s="11">
        <f t="shared" si="15"/>
        <v>260</v>
      </c>
      <c r="AZ12" s="11">
        <f t="shared" si="15"/>
        <v>1046</v>
      </c>
      <c r="BA12" s="11">
        <f t="shared" si="15"/>
        <v>1477</v>
      </c>
      <c r="BB12" s="11">
        <f t="shared" si="15"/>
        <v>733</v>
      </c>
      <c r="BC12" s="11">
        <f t="shared" si="15"/>
        <v>1155</v>
      </c>
      <c r="BD12" s="11">
        <f t="shared" si="15"/>
        <v>1941</v>
      </c>
      <c r="BE12" s="11">
        <f t="shared" si="15"/>
        <v>546</v>
      </c>
      <c r="BF12" s="11">
        <f t="shared" si="15"/>
        <v>1246</v>
      </c>
      <c r="BG12" s="11">
        <f t="shared" si="15"/>
        <v>763</v>
      </c>
      <c r="BH12" s="11">
        <f t="shared" si="15"/>
        <v>725</v>
      </c>
    </row>
    <row r="13" spans="1:60" ht="13.5" customHeight="1">
      <c r="A13" s="38">
        <v>44591</v>
      </c>
      <c r="B13" s="39" t="s">
        <v>65</v>
      </c>
      <c r="C13" s="40"/>
      <c r="D13" s="41" t="s">
        <v>24</v>
      </c>
      <c r="E13" s="42">
        <f t="shared" si="0"/>
        <v>1477</v>
      </c>
      <c r="F13" s="46">
        <v>1</v>
      </c>
      <c r="G13" s="46">
        <v>13</v>
      </c>
      <c r="H13" s="44">
        <f t="shared" si="1"/>
        <v>16</v>
      </c>
      <c r="I13" s="40"/>
      <c r="J13" s="45" t="s">
        <v>26</v>
      </c>
      <c r="K13" s="42">
        <f t="shared" si="2"/>
        <v>1488</v>
      </c>
      <c r="L13" s="46">
        <v>0</v>
      </c>
      <c r="M13" s="46">
        <v>10</v>
      </c>
      <c r="N13" s="44">
        <f t="shared" si="3"/>
        <v>10</v>
      </c>
      <c r="O13" s="40"/>
      <c r="P13" s="39" t="s">
        <v>66</v>
      </c>
      <c r="Q13" s="40"/>
      <c r="R13">
        <f>MIN(Rules!$E$2,(MAX(H13/N13,N13/H13)))</f>
        <v>1.6</v>
      </c>
      <c r="S13">
        <f>VLOOKUP(B13,Rules!A:B,2,FALSE)</f>
        <v>45</v>
      </c>
      <c r="T13" s="40"/>
      <c r="U13" s="47">
        <f>1/(10^(-1*(E13+(IF(P13="Y",Rules!$I$2,0))-K13)/Rules!$E$12)+1)</f>
        <v>0.65478028243133213</v>
      </c>
      <c r="V13">
        <f t="shared" si="4"/>
        <v>25</v>
      </c>
      <c r="W13">
        <f t="shared" si="5"/>
        <v>-25</v>
      </c>
      <c r="Z13" s="48"/>
      <c r="AA13" s="11">
        <f t="shared" ref="AA13:BH13" si="16">IF($D13=AA$1,$E13+$V13,(IF($J13=AA$1,$K13+$W13,AA12)))</f>
        <v>1046</v>
      </c>
      <c r="AB13" s="11">
        <f t="shared" si="16"/>
        <v>1536</v>
      </c>
      <c r="AC13" s="11">
        <f t="shared" si="16"/>
        <v>869</v>
      </c>
      <c r="AD13" s="11">
        <f t="shared" si="16"/>
        <v>1459</v>
      </c>
      <c r="AE13" s="11">
        <f t="shared" si="16"/>
        <v>1339</v>
      </c>
      <c r="AF13" s="11">
        <f t="shared" si="16"/>
        <v>1463</v>
      </c>
      <c r="AG13" s="11">
        <f t="shared" si="16"/>
        <v>1355</v>
      </c>
      <c r="AH13" s="11">
        <f t="shared" si="16"/>
        <v>1755</v>
      </c>
      <c r="AI13" s="11">
        <f t="shared" si="16"/>
        <v>1272</v>
      </c>
      <c r="AJ13" s="11">
        <f t="shared" si="16"/>
        <v>2049</v>
      </c>
      <c r="AK13" s="11">
        <f t="shared" si="16"/>
        <v>1078</v>
      </c>
      <c r="AL13" s="11">
        <f t="shared" si="16"/>
        <v>1695</v>
      </c>
      <c r="AM13" s="11">
        <f t="shared" si="16"/>
        <v>1951</v>
      </c>
      <c r="AN13" s="11">
        <f t="shared" si="16"/>
        <v>1520</v>
      </c>
      <c r="AO13" s="11">
        <f t="shared" si="16"/>
        <v>212</v>
      </c>
      <c r="AP13" s="11">
        <f t="shared" si="16"/>
        <v>1149</v>
      </c>
      <c r="AQ13" s="11">
        <f t="shared" si="16"/>
        <v>792</v>
      </c>
      <c r="AR13" s="11">
        <f t="shared" si="16"/>
        <v>951</v>
      </c>
      <c r="AS13" s="11">
        <f t="shared" si="16"/>
        <v>402</v>
      </c>
      <c r="AT13" s="11">
        <f t="shared" si="16"/>
        <v>1120</v>
      </c>
      <c r="AU13" s="11">
        <f t="shared" si="16"/>
        <v>928</v>
      </c>
      <c r="AV13" s="11">
        <f t="shared" si="16"/>
        <v>1935</v>
      </c>
      <c r="AW13" s="11">
        <f t="shared" si="16"/>
        <v>1493</v>
      </c>
      <c r="AX13" s="11">
        <f t="shared" si="16"/>
        <v>1634</v>
      </c>
      <c r="AY13" s="11">
        <f t="shared" si="16"/>
        <v>260</v>
      </c>
      <c r="AZ13" s="11">
        <f t="shared" si="16"/>
        <v>1046</v>
      </c>
      <c r="BA13" s="11">
        <f t="shared" si="16"/>
        <v>1502</v>
      </c>
      <c r="BB13" s="11">
        <f t="shared" si="16"/>
        <v>733</v>
      </c>
      <c r="BC13" s="11">
        <f t="shared" si="16"/>
        <v>1155</v>
      </c>
      <c r="BD13" s="11">
        <f t="shared" si="16"/>
        <v>1941</v>
      </c>
      <c r="BE13" s="11">
        <f t="shared" si="16"/>
        <v>546</v>
      </c>
      <c r="BF13" s="11">
        <f t="shared" si="16"/>
        <v>1246</v>
      </c>
      <c r="BG13" s="11">
        <f t="shared" si="16"/>
        <v>763</v>
      </c>
      <c r="BH13" s="11">
        <f t="shared" si="16"/>
        <v>725</v>
      </c>
    </row>
    <row r="14" spans="1:60" ht="13.5" customHeight="1">
      <c r="A14" s="38">
        <v>44591</v>
      </c>
      <c r="B14" s="39" t="s">
        <v>65</v>
      </c>
      <c r="C14" s="40"/>
      <c r="D14" s="41" t="s">
        <v>32</v>
      </c>
      <c r="E14" s="42">
        <f t="shared" si="0"/>
        <v>928</v>
      </c>
      <c r="F14" s="46">
        <v>1</v>
      </c>
      <c r="G14" s="46">
        <v>10</v>
      </c>
      <c r="H14" s="44">
        <f t="shared" si="1"/>
        <v>13</v>
      </c>
      <c r="I14" s="40"/>
      <c r="J14" s="45" t="s">
        <v>36</v>
      </c>
      <c r="K14" s="42">
        <f t="shared" si="2"/>
        <v>1149</v>
      </c>
      <c r="L14" s="46">
        <v>3</v>
      </c>
      <c r="M14" s="46">
        <v>9</v>
      </c>
      <c r="N14" s="44">
        <f t="shared" si="3"/>
        <v>18</v>
      </c>
      <c r="O14" s="40"/>
      <c r="P14" s="39" t="s">
        <v>66</v>
      </c>
      <c r="Q14" s="40"/>
      <c r="R14">
        <f>MIN(Rules!$E$2,(MAX(H14/N14,N14/H14)))</f>
        <v>1.3846153846153846</v>
      </c>
      <c r="S14">
        <f>VLOOKUP(B14,Rules!A:B,2,FALSE)</f>
        <v>45</v>
      </c>
      <c r="T14" s="40"/>
      <c r="U14" s="47">
        <f>1/(10^(-1*(E14+(IF(P14="Y",Rules!$I$2,0))-K14)/Rules!$E$12)+1)</f>
        <v>0.41897876100407588</v>
      </c>
      <c r="V14">
        <f t="shared" si="4"/>
        <v>-26</v>
      </c>
      <c r="W14">
        <f t="shared" si="5"/>
        <v>26</v>
      </c>
      <c r="Z14" s="48"/>
      <c r="AA14" s="11">
        <f t="shared" ref="AA14:BH14" si="17">IF($D14=AA$1,$E14+$V14,(IF($J14=AA$1,$K14+$W14,AA13)))</f>
        <v>1046</v>
      </c>
      <c r="AB14" s="11">
        <f t="shared" si="17"/>
        <v>1536</v>
      </c>
      <c r="AC14" s="11">
        <f t="shared" si="17"/>
        <v>869</v>
      </c>
      <c r="AD14" s="11">
        <f t="shared" si="17"/>
        <v>1459</v>
      </c>
      <c r="AE14" s="11">
        <f t="shared" si="17"/>
        <v>1339</v>
      </c>
      <c r="AF14" s="11">
        <f t="shared" si="17"/>
        <v>1463</v>
      </c>
      <c r="AG14" s="11">
        <f t="shared" si="17"/>
        <v>1355</v>
      </c>
      <c r="AH14" s="11">
        <f t="shared" si="17"/>
        <v>1755</v>
      </c>
      <c r="AI14" s="11">
        <f t="shared" si="17"/>
        <v>1272</v>
      </c>
      <c r="AJ14" s="11">
        <f t="shared" si="17"/>
        <v>2049</v>
      </c>
      <c r="AK14" s="11">
        <f t="shared" si="17"/>
        <v>1078</v>
      </c>
      <c r="AL14" s="11">
        <f t="shared" si="17"/>
        <v>1695</v>
      </c>
      <c r="AM14" s="11">
        <f t="shared" si="17"/>
        <v>1951</v>
      </c>
      <c r="AN14" s="11">
        <f t="shared" si="17"/>
        <v>1520</v>
      </c>
      <c r="AO14" s="11">
        <f t="shared" si="17"/>
        <v>212</v>
      </c>
      <c r="AP14" s="11">
        <f t="shared" si="17"/>
        <v>1175</v>
      </c>
      <c r="AQ14" s="11">
        <f t="shared" si="17"/>
        <v>792</v>
      </c>
      <c r="AR14" s="11">
        <f t="shared" si="17"/>
        <v>951</v>
      </c>
      <c r="AS14" s="11">
        <f t="shared" si="17"/>
        <v>402</v>
      </c>
      <c r="AT14" s="11">
        <f t="shared" si="17"/>
        <v>1120</v>
      </c>
      <c r="AU14" s="11">
        <f t="shared" si="17"/>
        <v>902</v>
      </c>
      <c r="AV14" s="11">
        <f t="shared" si="17"/>
        <v>1935</v>
      </c>
      <c r="AW14" s="11">
        <f t="shared" si="17"/>
        <v>1493</v>
      </c>
      <c r="AX14" s="11">
        <f t="shared" si="17"/>
        <v>1634</v>
      </c>
      <c r="AY14" s="11">
        <f t="shared" si="17"/>
        <v>260</v>
      </c>
      <c r="AZ14" s="11">
        <f t="shared" si="17"/>
        <v>1046</v>
      </c>
      <c r="BA14" s="11">
        <f t="shared" si="17"/>
        <v>1502</v>
      </c>
      <c r="BB14" s="11">
        <f t="shared" si="17"/>
        <v>733</v>
      </c>
      <c r="BC14" s="11">
        <f t="shared" si="17"/>
        <v>1155</v>
      </c>
      <c r="BD14" s="11">
        <f t="shared" si="17"/>
        <v>1941</v>
      </c>
      <c r="BE14" s="11">
        <f t="shared" si="17"/>
        <v>546</v>
      </c>
      <c r="BF14" s="11">
        <f t="shared" si="17"/>
        <v>1246</v>
      </c>
      <c r="BG14" s="11">
        <f t="shared" si="17"/>
        <v>763</v>
      </c>
      <c r="BH14" s="11">
        <f t="shared" si="17"/>
        <v>725</v>
      </c>
    </row>
    <row r="15" spans="1:60" ht="13.5" customHeight="1">
      <c r="A15" s="38">
        <v>44591</v>
      </c>
      <c r="B15" s="39" t="s">
        <v>65</v>
      </c>
      <c r="C15" s="40"/>
      <c r="D15" s="41" t="s">
        <v>31</v>
      </c>
      <c r="E15" s="42">
        <f t="shared" si="0"/>
        <v>1246</v>
      </c>
      <c r="F15" s="46">
        <v>1</v>
      </c>
      <c r="G15" s="46">
        <v>16</v>
      </c>
      <c r="H15" s="44">
        <f t="shared" si="1"/>
        <v>19</v>
      </c>
      <c r="I15" s="40"/>
      <c r="J15" s="45" t="s">
        <v>41</v>
      </c>
      <c r="K15" s="42">
        <f t="shared" si="2"/>
        <v>725</v>
      </c>
      <c r="L15" s="46">
        <v>2</v>
      </c>
      <c r="M15" s="46">
        <v>8</v>
      </c>
      <c r="N15" s="44">
        <f t="shared" si="3"/>
        <v>14</v>
      </c>
      <c r="O15" s="40"/>
      <c r="P15" s="39" t="s">
        <v>66</v>
      </c>
      <c r="Q15" s="40"/>
      <c r="R15">
        <f>MIN(Rules!$E$2,(MAX(H15/N15,N15/H15)))</f>
        <v>1.3571428571428572</v>
      </c>
      <c r="S15">
        <f>VLOOKUP(B15,Rules!A:B,2,FALSE)</f>
        <v>45</v>
      </c>
      <c r="T15" s="40"/>
      <c r="U15" s="47">
        <f>1/(10^(-1*(E15+(IF(P15="Y",Rules!$I$2,0))-K15)/Rules!$E$12)+1)</f>
        <v>0.95648124536035883</v>
      </c>
      <c r="V15">
        <f t="shared" si="4"/>
        <v>3</v>
      </c>
      <c r="W15">
        <f t="shared" si="5"/>
        <v>-3</v>
      </c>
      <c r="Z15" s="48"/>
      <c r="AA15" s="11">
        <f t="shared" ref="AA15:BH15" si="18">IF($D15=AA$1,$E15+$V15,(IF($J15=AA$1,$K15+$W15,AA14)))</f>
        <v>1046</v>
      </c>
      <c r="AB15" s="11">
        <f t="shared" si="18"/>
        <v>1536</v>
      </c>
      <c r="AC15" s="11">
        <f t="shared" si="18"/>
        <v>869</v>
      </c>
      <c r="AD15" s="11">
        <f t="shared" si="18"/>
        <v>1459</v>
      </c>
      <c r="AE15" s="11">
        <f t="shared" si="18"/>
        <v>1339</v>
      </c>
      <c r="AF15" s="11">
        <f t="shared" si="18"/>
        <v>1463</v>
      </c>
      <c r="AG15" s="11">
        <f t="shared" si="18"/>
        <v>1355</v>
      </c>
      <c r="AH15" s="11">
        <f t="shared" si="18"/>
        <v>1755</v>
      </c>
      <c r="AI15" s="11">
        <f t="shared" si="18"/>
        <v>1272</v>
      </c>
      <c r="AJ15" s="11">
        <f t="shared" si="18"/>
        <v>2049</v>
      </c>
      <c r="AK15" s="11">
        <f t="shared" si="18"/>
        <v>1078</v>
      </c>
      <c r="AL15" s="11">
        <f t="shared" si="18"/>
        <v>1695</v>
      </c>
      <c r="AM15" s="11">
        <f t="shared" si="18"/>
        <v>1951</v>
      </c>
      <c r="AN15" s="11">
        <f t="shared" si="18"/>
        <v>1520</v>
      </c>
      <c r="AO15" s="11">
        <f t="shared" si="18"/>
        <v>212</v>
      </c>
      <c r="AP15" s="11">
        <f t="shared" si="18"/>
        <v>1175</v>
      </c>
      <c r="AQ15" s="11">
        <f t="shared" si="18"/>
        <v>792</v>
      </c>
      <c r="AR15" s="11">
        <f t="shared" si="18"/>
        <v>951</v>
      </c>
      <c r="AS15" s="11">
        <f t="shared" si="18"/>
        <v>402</v>
      </c>
      <c r="AT15" s="11">
        <f t="shared" si="18"/>
        <v>1120</v>
      </c>
      <c r="AU15" s="11">
        <f t="shared" si="18"/>
        <v>902</v>
      </c>
      <c r="AV15" s="11">
        <f t="shared" si="18"/>
        <v>1935</v>
      </c>
      <c r="AW15" s="11">
        <f t="shared" si="18"/>
        <v>1493</v>
      </c>
      <c r="AX15" s="11">
        <f t="shared" si="18"/>
        <v>1634</v>
      </c>
      <c r="AY15" s="11">
        <f t="shared" si="18"/>
        <v>260</v>
      </c>
      <c r="AZ15" s="11">
        <f t="shared" si="18"/>
        <v>1046</v>
      </c>
      <c r="BA15" s="11">
        <f t="shared" si="18"/>
        <v>1502</v>
      </c>
      <c r="BB15" s="11">
        <f t="shared" si="18"/>
        <v>733</v>
      </c>
      <c r="BC15" s="11">
        <f t="shared" si="18"/>
        <v>1155</v>
      </c>
      <c r="BD15" s="11">
        <f t="shared" si="18"/>
        <v>1941</v>
      </c>
      <c r="BE15" s="11">
        <f t="shared" si="18"/>
        <v>546</v>
      </c>
      <c r="BF15" s="11">
        <f t="shared" si="18"/>
        <v>1249</v>
      </c>
      <c r="BG15" s="11">
        <f t="shared" si="18"/>
        <v>763</v>
      </c>
      <c r="BH15" s="11">
        <f t="shared" si="18"/>
        <v>722</v>
      </c>
    </row>
    <row r="16" spans="1:60" ht="13.5" customHeight="1">
      <c r="A16" s="38">
        <v>44591</v>
      </c>
      <c r="B16" s="39" t="s">
        <v>65</v>
      </c>
      <c r="C16" s="40"/>
      <c r="D16" s="41" t="s">
        <v>45</v>
      </c>
      <c r="E16" s="42">
        <f t="shared" si="0"/>
        <v>792</v>
      </c>
      <c r="F16" s="46">
        <v>0</v>
      </c>
      <c r="G16" s="46">
        <v>8</v>
      </c>
      <c r="H16" s="44">
        <f t="shared" si="1"/>
        <v>8</v>
      </c>
      <c r="I16" s="40"/>
      <c r="J16" s="45" t="s">
        <v>29</v>
      </c>
      <c r="K16" s="42">
        <f t="shared" si="2"/>
        <v>1459</v>
      </c>
      <c r="L16" s="46">
        <v>0</v>
      </c>
      <c r="M16" s="46">
        <v>12</v>
      </c>
      <c r="N16" s="44">
        <f t="shared" si="3"/>
        <v>12</v>
      </c>
      <c r="O16" s="40"/>
      <c r="P16" s="39" t="s">
        <v>66</v>
      </c>
      <c r="Q16" s="40"/>
      <c r="R16">
        <f>MIN(Rules!$E$2,(MAX(H16/N16,N16/H16)))</f>
        <v>1.5</v>
      </c>
      <c r="S16">
        <f>VLOOKUP(B16,Rules!A:B,2,FALSE)</f>
        <v>45</v>
      </c>
      <c r="T16" s="40"/>
      <c r="U16" s="47">
        <f>1/(10^(-1*(E16+(IF(P16="Y",Rules!$I$2,0))-K16)/Rules!$E$12)+1)</f>
        <v>8.4642903558119958E-2</v>
      </c>
      <c r="V16">
        <f t="shared" si="4"/>
        <v>-6</v>
      </c>
      <c r="W16">
        <f t="shared" si="5"/>
        <v>6</v>
      </c>
      <c r="Z16" s="48"/>
      <c r="AA16" s="11">
        <f t="shared" ref="AA16:BH16" si="19">IF($D16=AA$1,$E16+$V16,(IF($J16=AA$1,$K16+$W16,AA15)))</f>
        <v>1046</v>
      </c>
      <c r="AB16" s="11">
        <f t="shared" si="19"/>
        <v>1536</v>
      </c>
      <c r="AC16" s="11">
        <f t="shared" si="19"/>
        <v>869</v>
      </c>
      <c r="AD16" s="11">
        <f t="shared" si="19"/>
        <v>1465</v>
      </c>
      <c r="AE16" s="11">
        <f t="shared" si="19"/>
        <v>1339</v>
      </c>
      <c r="AF16" s="11">
        <f t="shared" si="19"/>
        <v>1463</v>
      </c>
      <c r="AG16" s="11">
        <f t="shared" si="19"/>
        <v>1355</v>
      </c>
      <c r="AH16" s="11">
        <f t="shared" si="19"/>
        <v>1755</v>
      </c>
      <c r="AI16" s="11">
        <f t="shared" si="19"/>
        <v>1272</v>
      </c>
      <c r="AJ16" s="11">
        <f t="shared" si="19"/>
        <v>2049</v>
      </c>
      <c r="AK16" s="11">
        <f t="shared" si="19"/>
        <v>1078</v>
      </c>
      <c r="AL16" s="11">
        <f t="shared" si="19"/>
        <v>1695</v>
      </c>
      <c r="AM16" s="11">
        <f t="shared" si="19"/>
        <v>1951</v>
      </c>
      <c r="AN16" s="11">
        <f t="shared" si="19"/>
        <v>1520</v>
      </c>
      <c r="AO16" s="11">
        <f t="shared" si="19"/>
        <v>212</v>
      </c>
      <c r="AP16" s="11">
        <f t="shared" si="19"/>
        <v>1175</v>
      </c>
      <c r="AQ16" s="11">
        <f t="shared" si="19"/>
        <v>786</v>
      </c>
      <c r="AR16" s="11">
        <f t="shared" si="19"/>
        <v>951</v>
      </c>
      <c r="AS16" s="11">
        <f t="shared" si="19"/>
        <v>402</v>
      </c>
      <c r="AT16" s="11">
        <f t="shared" si="19"/>
        <v>1120</v>
      </c>
      <c r="AU16" s="11">
        <f t="shared" si="19"/>
        <v>902</v>
      </c>
      <c r="AV16" s="11">
        <f t="shared" si="19"/>
        <v>1935</v>
      </c>
      <c r="AW16" s="11">
        <f t="shared" si="19"/>
        <v>1493</v>
      </c>
      <c r="AX16" s="11">
        <f t="shared" si="19"/>
        <v>1634</v>
      </c>
      <c r="AY16" s="11">
        <f t="shared" si="19"/>
        <v>260</v>
      </c>
      <c r="AZ16" s="11">
        <f t="shared" si="19"/>
        <v>1046</v>
      </c>
      <c r="BA16" s="11">
        <f t="shared" si="19"/>
        <v>1502</v>
      </c>
      <c r="BB16" s="11">
        <f t="shared" si="19"/>
        <v>733</v>
      </c>
      <c r="BC16" s="11">
        <f t="shared" si="19"/>
        <v>1155</v>
      </c>
      <c r="BD16" s="11">
        <f t="shared" si="19"/>
        <v>1941</v>
      </c>
      <c r="BE16" s="11">
        <f t="shared" si="19"/>
        <v>546</v>
      </c>
      <c r="BF16" s="11">
        <f t="shared" si="19"/>
        <v>1249</v>
      </c>
      <c r="BG16" s="11">
        <f t="shared" si="19"/>
        <v>763</v>
      </c>
      <c r="BH16" s="11">
        <f t="shared" si="19"/>
        <v>722</v>
      </c>
    </row>
    <row r="17" spans="1:60" ht="13.5" customHeight="1">
      <c r="A17" s="38">
        <v>44591</v>
      </c>
      <c r="B17" s="39" t="s">
        <v>65</v>
      </c>
      <c r="C17" s="40"/>
      <c r="D17" s="41" t="s">
        <v>46</v>
      </c>
      <c r="E17" s="42">
        <f t="shared" si="0"/>
        <v>546</v>
      </c>
      <c r="F17" s="46">
        <v>0</v>
      </c>
      <c r="G17" s="46">
        <v>10</v>
      </c>
      <c r="H17" s="44">
        <f t="shared" si="1"/>
        <v>10</v>
      </c>
      <c r="I17" s="40"/>
      <c r="J17" s="45" t="s">
        <v>40</v>
      </c>
      <c r="K17" s="42">
        <f t="shared" si="2"/>
        <v>1155</v>
      </c>
      <c r="L17" s="46">
        <v>0</v>
      </c>
      <c r="M17" s="46">
        <v>10</v>
      </c>
      <c r="N17" s="44">
        <f t="shared" si="3"/>
        <v>10</v>
      </c>
      <c r="O17" s="40"/>
      <c r="P17" s="39" t="s">
        <v>66</v>
      </c>
      <c r="Q17" s="40"/>
      <c r="R17">
        <f>MIN(Rules!$E$2,(MAX(H17/N17,N17/H17)))</f>
        <v>1</v>
      </c>
      <c r="S17">
        <f>VLOOKUP(B17,Rules!A:B,2,FALSE)</f>
        <v>45</v>
      </c>
      <c r="T17" s="40"/>
      <c r="U17" s="47">
        <f>1/(10^(-1*(E17+(IF(P17="Y",Rules!$I$2,0))-K17)/Rules!$E$12)+1)</f>
        <v>0.1077653370118877</v>
      </c>
      <c r="V17">
        <f t="shared" si="4"/>
        <v>18</v>
      </c>
      <c r="W17">
        <f t="shared" si="5"/>
        <v>-18</v>
      </c>
      <c r="Z17" s="48"/>
      <c r="AA17" s="11">
        <f t="shared" ref="AA17:BH17" si="20">IF($D17=AA$1,$E17+$V17,(IF($J17=AA$1,$K17+$W17,AA16)))</f>
        <v>1046</v>
      </c>
      <c r="AB17" s="11">
        <f t="shared" si="20"/>
        <v>1536</v>
      </c>
      <c r="AC17" s="11">
        <f t="shared" si="20"/>
        <v>869</v>
      </c>
      <c r="AD17" s="11">
        <f t="shared" si="20"/>
        <v>1465</v>
      </c>
      <c r="AE17" s="11">
        <f t="shared" si="20"/>
        <v>1339</v>
      </c>
      <c r="AF17" s="11">
        <f t="shared" si="20"/>
        <v>1463</v>
      </c>
      <c r="AG17" s="11">
        <f t="shared" si="20"/>
        <v>1355</v>
      </c>
      <c r="AH17" s="11">
        <f t="shared" si="20"/>
        <v>1755</v>
      </c>
      <c r="AI17" s="11">
        <f t="shared" si="20"/>
        <v>1272</v>
      </c>
      <c r="AJ17" s="11">
        <f t="shared" si="20"/>
        <v>2049</v>
      </c>
      <c r="AK17" s="11">
        <f t="shared" si="20"/>
        <v>1078</v>
      </c>
      <c r="AL17" s="11">
        <f t="shared" si="20"/>
        <v>1695</v>
      </c>
      <c r="AM17" s="11">
        <f t="shared" si="20"/>
        <v>1951</v>
      </c>
      <c r="AN17" s="11">
        <f t="shared" si="20"/>
        <v>1520</v>
      </c>
      <c r="AO17" s="11">
        <f t="shared" si="20"/>
        <v>212</v>
      </c>
      <c r="AP17" s="11">
        <f t="shared" si="20"/>
        <v>1175</v>
      </c>
      <c r="AQ17" s="11">
        <f t="shared" si="20"/>
        <v>786</v>
      </c>
      <c r="AR17" s="11">
        <f t="shared" si="20"/>
        <v>951</v>
      </c>
      <c r="AS17" s="11">
        <f t="shared" si="20"/>
        <v>402</v>
      </c>
      <c r="AT17" s="11">
        <f t="shared" si="20"/>
        <v>1120</v>
      </c>
      <c r="AU17" s="11">
        <f t="shared" si="20"/>
        <v>902</v>
      </c>
      <c r="AV17" s="11">
        <f t="shared" si="20"/>
        <v>1935</v>
      </c>
      <c r="AW17" s="11">
        <f t="shared" si="20"/>
        <v>1493</v>
      </c>
      <c r="AX17" s="11">
        <f t="shared" si="20"/>
        <v>1634</v>
      </c>
      <c r="AY17" s="11">
        <f t="shared" si="20"/>
        <v>260</v>
      </c>
      <c r="AZ17" s="11">
        <f t="shared" si="20"/>
        <v>1046</v>
      </c>
      <c r="BA17" s="11">
        <f t="shared" si="20"/>
        <v>1502</v>
      </c>
      <c r="BB17" s="11">
        <f t="shared" si="20"/>
        <v>733</v>
      </c>
      <c r="BC17" s="11">
        <f t="shared" si="20"/>
        <v>1137</v>
      </c>
      <c r="BD17" s="11">
        <f t="shared" si="20"/>
        <v>1941</v>
      </c>
      <c r="BE17" s="11">
        <f t="shared" si="20"/>
        <v>564</v>
      </c>
      <c r="BF17" s="11">
        <f t="shared" si="20"/>
        <v>1249</v>
      </c>
      <c r="BG17" s="11">
        <f t="shared" si="20"/>
        <v>763</v>
      </c>
      <c r="BH17" s="11">
        <f t="shared" si="20"/>
        <v>722</v>
      </c>
    </row>
    <row r="18" spans="1:60" ht="13.5" customHeight="1">
      <c r="A18" s="38">
        <v>44591</v>
      </c>
      <c r="B18" s="39" t="s">
        <v>65</v>
      </c>
      <c r="C18" s="40"/>
      <c r="D18" s="41" t="s">
        <v>44</v>
      </c>
      <c r="E18" s="42">
        <f t="shared" si="0"/>
        <v>869</v>
      </c>
      <c r="F18" s="46">
        <v>0</v>
      </c>
      <c r="G18" s="46">
        <v>12</v>
      </c>
      <c r="H18" s="44">
        <f t="shared" si="1"/>
        <v>12</v>
      </c>
      <c r="I18" s="40"/>
      <c r="J18" s="45" t="s">
        <v>31</v>
      </c>
      <c r="K18" s="42">
        <f t="shared" si="2"/>
        <v>1249</v>
      </c>
      <c r="L18" s="46">
        <v>1</v>
      </c>
      <c r="M18" s="46">
        <v>14</v>
      </c>
      <c r="N18" s="44">
        <f t="shared" si="3"/>
        <v>17</v>
      </c>
      <c r="O18" s="40"/>
      <c r="P18" s="39" t="s">
        <v>66</v>
      </c>
      <c r="Q18" s="40"/>
      <c r="R18">
        <f>MIN(Rules!$E$2,(MAX(H18/N18,N18/H18)))</f>
        <v>1.4166666666666667</v>
      </c>
      <c r="S18">
        <f>VLOOKUP(B18,Rules!A:B,2,FALSE)</f>
        <v>45</v>
      </c>
      <c r="T18" s="40"/>
      <c r="U18" s="47">
        <f>1/(10^(-1*(E18+(IF(P18="Y",Rules!$I$2,0))-K18)/Rules!$E$12)+1)</f>
        <v>0.25746444105693017</v>
      </c>
      <c r="V18">
        <f t="shared" si="4"/>
        <v>-16</v>
      </c>
      <c r="W18">
        <f t="shared" si="5"/>
        <v>16</v>
      </c>
      <c r="Z18" s="48"/>
      <c r="AA18" s="11">
        <f t="shared" ref="AA18:BH18" si="21">IF($D18=AA$1,$E18+$V18,(IF($J18=AA$1,$K18+$W18,AA17)))</f>
        <v>1046</v>
      </c>
      <c r="AB18" s="11">
        <f t="shared" si="21"/>
        <v>1536</v>
      </c>
      <c r="AC18" s="11">
        <f t="shared" si="21"/>
        <v>853</v>
      </c>
      <c r="AD18" s="11">
        <f t="shared" si="21"/>
        <v>1465</v>
      </c>
      <c r="AE18" s="11">
        <f t="shared" si="21"/>
        <v>1339</v>
      </c>
      <c r="AF18" s="11">
        <f t="shared" si="21"/>
        <v>1463</v>
      </c>
      <c r="AG18" s="11">
        <f t="shared" si="21"/>
        <v>1355</v>
      </c>
      <c r="AH18" s="11">
        <f t="shared" si="21"/>
        <v>1755</v>
      </c>
      <c r="AI18" s="11">
        <f t="shared" si="21"/>
        <v>1272</v>
      </c>
      <c r="AJ18" s="11">
        <f t="shared" si="21"/>
        <v>2049</v>
      </c>
      <c r="AK18" s="11">
        <f t="shared" si="21"/>
        <v>1078</v>
      </c>
      <c r="AL18" s="11">
        <f t="shared" si="21"/>
        <v>1695</v>
      </c>
      <c r="AM18" s="11">
        <f t="shared" si="21"/>
        <v>1951</v>
      </c>
      <c r="AN18" s="11">
        <f t="shared" si="21"/>
        <v>1520</v>
      </c>
      <c r="AO18" s="11">
        <f t="shared" si="21"/>
        <v>212</v>
      </c>
      <c r="AP18" s="11">
        <f t="shared" si="21"/>
        <v>1175</v>
      </c>
      <c r="AQ18" s="11">
        <f t="shared" si="21"/>
        <v>786</v>
      </c>
      <c r="AR18" s="11">
        <f t="shared" si="21"/>
        <v>951</v>
      </c>
      <c r="AS18" s="11">
        <f t="shared" si="21"/>
        <v>402</v>
      </c>
      <c r="AT18" s="11">
        <f t="shared" si="21"/>
        <v>1120</v>
      </c>
      <c r="AU18" s="11">
        <f t="shared" si="21"/>
        <v>902</v>
      </c>
      <c r="AV18" s="11">
        <f t="shared" si="21"/>
        <v>1935</v>
      </c>
      <c r="AW18" s="11">
        <f t="shared" si="21"/>
        <v>1493</v>
      </c>
      <c r="AX18" s="11">
        <f t="shared" si="21"/>
        <v>1634</v>
      </c>
      <c r="AY18" s="11">
        <f t="shared" si="21"/>
        <v>260</v>
      </c>
      <c r="AZ18" s="11">
        <f t="shared" si="21"/>
        <v>1046</v>
      </c>
      <c r="BA18" s="11">
        <f t="shared" si="21"/>
        <v>1502</v>
      </c>
      <c r="BB18" s="11">
        <f t="shared" si="21"/>
        <v>733</v>
      </c>
      <c r="BC18" s="11">
        <f t="shared" si="21"/>
        <v>1137</v>
      </c>
      <c r="BD18" s="11">
        <f t="shared" si="21"/>
        <v>1941</v>
      </c>
      <c r="BE18" s="11">
        <f t="shared" si="21"/>
        <v>564</v>
      </c>
      <c r="BF18" s="11">
        <f t="shared" si="21"/>
        <v>1265</v>
      </c>
      <c r="BG18" s="11">
        <f t="shared" si="21"/>
        <v>763</v>
      </c>
      <c r="BH18" s="11">
        <f t="shared" si="21"/>
        <v>722</v>
      </c>
    </row>
    <row r="19" spans="1:60" ht="13.5" customHeight="1">
      <c r="A19" s="38">
        <v>44597</v>
      </c>
      <c r="B19" s="39" t="s">
        <v>65</v>
      </c>
      <c r="C19" s="40"/>
      <c r="D19" s="41" t="s">
        <v>16</v>
      </c>
      <c r="E19" s="42">
        <f t="shared" si="0"/>
        <v>1951</v>
      </c>
      <c r="F19" s="46">
        <v>1</v>
      </c>
      <c r="G19" s="46">
        <v>15</v>
      </c>
      <c r="H19" s="44">
        <f t="shared" si="1"/>
        <v>18</v>
      </c>
      <c r="I19" s="40"/>
      <c r="J19" s="45" t="s">
        <v>17</v>
      </c>
      <c r="K19" s="42">
        <f t="shared" si="2"/>
        <v>2049</v>
      </c>
      <c r="L19" s="46">
        <v>0</v>
      </c>
      <c r="M19" s="46">
        <v>11</v>
      </c>
      <c r="N19" s="44">
        <f t="shared" si="3"/>
        <v>11</v>
      </c>
      <c r="O19" s="40"/>
      <c r="P19" s="39" t="s">
        <v>66</v>
      </c>
      <c r="Q19" s="40"/>
      <c r="R19">
        <f>MIN(Rules!$E$2,(MAX(H19/N19,N19/H19)))</f>
        <v>1.6363636363636365</v>
      </c>
      <c r="S19">
        <f>VLOOKUP(B19,Rules!A:B,2,FALSE)</f>
        <v>45</v>
      </c>
      <c r="T19" s="40"/>
      <c r="U19" s="47">
        <f>1/(10^(-1*(E19+(IF(P19="Y",Rules!$I$2,0))-K19)/Rules!$E$12)+1)</f>
        <v>0.55958275146974135</v>
      </c>
      <c r="V19">
        <f t="shared" si="4"/>
        <v>32</v>
      </c>
      <c r="W19">
        <f t="shared" si="5"/>
        <v>-32</v>
      </c>
      <c r="Z19" s="48"/>
      <c r="AA19" s="11">
        <f t="shared" ref="AA19:BH19" si="22">IF($D19=AA$1,$E19+$V19,(IF($J19=AA$1,$K19+$W19,AA18)))</f>
        <v>1046</v>
      </c>
      <c r="AB19" s="11">
        <f t="shared" si="22"/>
        <v>1536</v>
      </c>
      <c r="AC19" s="11">
        <f t="shared" si="22"/>
        <v>853</v>
      </c>
      <c r="AD19" s="11">
        <f t="shared" si="22"/>
        <v>1465</v>
      </c>
      <c r="AE19" s="11">
        <f t="shared" si="22"/>
        <v>1339</v>
      </c>
      <c r="AF19" s="11">
        <f t="shared" si="22"/>
        <v>1463</v>
      </c>
      <c r="AG19" s="11">
        <f t="shared" si="22"/>
        <v>1355</v>
      </c>
      <c r="AH19" s="11">
        <f t="shared" si="22"/>
        <v>1755</v>
      </c>
      <c r="AI19" s="11">
        <f t="shared" si="22"/>
        <v>1272</v>
      </c>
      <c r="AJ19" s="11">
        <f t="shared" si="22"/>
        <v>2017</v>
      </c>
      <c r="AK19" s="11">
        <f t="shared" si="22"/>
        <v>1078</v>
      </c>
      <c r="AL19" s="11">
        <f t="shared" si="22"/>
        <v>1695</v>
      </c>
      <c r="AM19" s="11">
        <f t="shared" si="22"/>
        <v>1983</v>
      </c>
      <c r="AN19" s="11">
        <f t="shared" si="22"/>
        <v>1520</v>
      </c>
      <c r="AO19" s="11">
        <f t="shared" si="22"/>
        <v>212</v>
      </c>
      <c r="AP19" s="11">
        <f t="shared" si="22"/>
        <v>1175</v>
      </c>
      <c r="AQ19" s="11">
        <f t="shared" si="22"/>
        <v>786</v>
      </c>
      <c r="AR19" s="11">
        <f t="shared" si="22"/>
        <v>951</v>
      </c>
      <c r="AS19" s="11">
        <f t="shared" si="22"/>
        <v>402</v>
      </c>
      <c r="AT19" s="11">
        <f t="shared" si="22"/>
        <v>1120</v>
      </c>
      <c r="AU19" s="11">
        <f t="shared" si="22"/>
        <v>902</v>
      </c>
      <c r="AV19" s="11">
        <f t="shared" si="22"/>
        <v>1935</v>
      </c>
      <c r="AW19" s="11">
        <f t="shared" si="22"/>
        <v>1493</v>
      </c>
      <c r="AX19" s="11">
        <f t="shared" si="22"/>
        <v>1634</v>
      </c>
      <c r="AY19" s="11">
        <f t="shared" si="22"/>
        <v>260</v>
      </c>
      <c r="AZ19" s="11">
        <f t="shared" si="22"/>
        <v>1046</v>
      </c>
      <c r="BA19" s="11">
        <f t="shared" si="22"/>
        <v>1502</v>
      </c>
      <c r="BB19" s="11">
        <f t="shared" si="22"/>
        <v>733</v>
      </c>
      <c r="BC19" s="11">
        <f t="shared" si="22"/>
        <v>1137</v>
      </c>
      <c r="BD19" s="11">
        <f t="shared" si="22"/>
        <v>1941</v>
      </c>
      <c r="BE19" s="11">
        <f t="shared" si="22"/>
        <v>564</v>
      </c>
      <c r="BF19" s="11">
        <f t="shared" si="22"/>
        <v>1265</v>
      </c>
      <c r="BG19" s="11">
        <f t="shared" si="22"/>
        <v>763</v>
      </c>
      <c r="BH19" s="11">
        <f t="shared" si="22"/>
        <v>722</v>
      </c>
    </row>
    <row r="20" spans="1:60" ht="13.5" customHeight="1">
      <c r="A20" s="38">
        <v>44597</v>
      </c>
      <c r="B20" s="39" t="s">
        <v>65</v>
      </c>
      <c r="C20" s="40"/>
      <c r="D20" s="41" t="s">
        <v>30</v>
      </c>
      <c r="E20" s="42">
        <f t="shared" si="0"/>
        <v>1272</v>
      </c>
      <c r="F20" s="46">
        <v>0</v>
      </c>
      <c r="G20" s="46">
        <v>9</v>
      </c>
      <c r="H20" s="44">
        <f t="shared" si="1"/>
        <v>9</v>
      </c>
      <c r="I20" s="40"/>
      <c r="J20" s="45" t="s">
        <v>21</v>
      </c>
      <c r="K20" s="42">
        <f t="shared" si="2"/>
        <v>1695</v>
      </c>
      <c r="L20" s="46">
        <v>1</v>
      </c>
      <c r="M20" s="46">
        <v>12</v>
      </c>
      <c r="N20" s="44">
        <f t="shared" si="3"/>
        <v>15</v>
      </c>
      <c r="O20" s="40"/>
      <c r="P20" s="39" t="s">
        <v>66</v>
      </c>
      <c r="Q20" s="40"/>
      <c r="R20">
        <f>MIN(Rules!$E$2,(MAX(H20/N20,N20/H20)))</f>
        <v>1.6666666666666667</v>
      </c>
      <c r="S20">
        <f>VLOOKUP(B20,Rules!A:B,2,FALSE)</f>
        <v>45</v>
      </c>
      <c r="T20" s="40"/>
      <c r="U20" s="47">
        <f>1/(10^(-1*(E20+(IF(P20="Y",Rules!$I$2,0))-K20)/Rules!$E$12)+1)</f>
        <v>0.22145429719885579</v>
      </c>
      <c r="V20">
        <f t="shared" si="4"/>
        <v>-17</v>
      </c>
      <c r="W20">
        <f t="shared" si="5"/>
        <v>17</v>
      </c>
      <c r="Z20" s="48"/>
      <c r="AA20" s="11">
        <f t="shared" ref="AA20:BH20" si="23">IF($D20=AA$1,$E20+$V20,(IF($J20=AA$1,$K20+$W20,AA19)))</f>
        <v>1046</v>
      </c>
      <c r="AB20" s="11">
        <f t="shared" si="23"/>
        <v>1536</v>
      </c>
      <c r="AC20" s="11">
        <f t="shared" si="23"/>
        <v>853</v>
      </c>
      <c r="AD20" s="11">
        <f t="shared" si="23"/>
        <v>1465</v>
      </c>
      <c r="AE20" s="11">
        <f t="shared" si="23"/>
        <v>1339</v>
      </c>
      <c r="AF20" s="11">
        <f t="shared" si="23"/>
        <v>1463</v>
      </c>
      <c r="AG20" s="11">
        <f t="shared" si="23"/>
        <v>1355</v>
      </c>
      <c r="AH20" s="11">
        <f t="shared" si="23"/>
        <v>1755</v>
      </c>
      <c r="AI20" s="11">
        <f t="shared" si="23"/>
        <v>1255</v>
      </c>
      <c r="AJ20" s="11">
        <f t="shared" si="23"/>
        <v>2017</v>
      </c>
      <c r="AK20" s="11">
        <f t="shared" si="23"/>
        <v>1078</v>
      </c>
      <c r="AL20" s="11">
        <f t="shared" si="23"/>
        <v>1712</v>
      </c>
      <c r="AM20" s="11">
        <f t="shared" si="23"/>
        <v>1983</v>
      </c>
      <c r="AN20" s="11">
        <f t="shared" si="23"/>
        <v>1520</v>
      </c>
      <c r="AO20" s="11">
        <f t="shared" si="23"/>
        <v>212</v>
      </c>
      <c r="AP20" s="11">
        <f t="shared" si="23"/>
        <v>1175</v>
      </c>
      <c r="AQ20" s="11">
        <f t="shared" si="23"/>
        <v>786</v>
      </c>
      <c r="AR20" s="11">
        <f t="shared" si="23"/>
        <v>951</v>
      </c>
      <c r="AS20" s="11">
        <f t="shared" si="23"/>
        <v>402</v>
      </c>
      <c r="AT20" s="11">
        <f t="shared" si="23"/>
        <v>1120</v>
      </c>
      <c r="AU20" s="11">
        <f t="shared" si="23"/>
        <v>902</v>
      </c>
      <c r="AV20" s="11">
        <f t="shared" si="23"/>
        <v>1935</v>
      </c>
      <c r="AW20" s="11">
        <f t="shared" si="23"/>
        <v>1493</v>
      </c>
      <c r="AX20" s="11">
        <f t="shared" si="23"/>
        <v>1634</v>
      </c>
      <c r="AY20" s="11">
        <f t="shared" si="23"/>
        <v>260</v>
      </c>
      <c r="AZ20" s="11">
        <f t="shared" si="23"/>
        <v>1046</v>
      </c>
      <c r="BA20" s="11">
        <f t="shared" si="23"/>
        <v>1502</v>
      </c>
      <c r="BB20" s="11">
        <f t="shared" si="23"/>
        <v>733</v>
      </c>
      <c r="BC20" s="11">
        <f t="shared" si="23"/>
        <v>1137</v>
      </c>
      <c r="BD20" s="11">
        <f t="shared" si="23"/>
        <v>1941</v>
      </c>
      <c r="BE20" s="11">
        <f t="shared" si="23"/>
        <v>564</v>
      </c>
      <c r="BF20" s="11">
        <f t="shared" si="23"/>
        <v>1265</v>
      </c>
      <c r="BG20" s="11">
        <f t="shared" si="23"/>
        <v>763</v>
      </c>
      <c r="BH20" s="11">
        <f t="shared" si="23"/>
        <v>722</v>
      </c>
    </row>
    <row r="21" spans="1:60" ht="13.5" customHeight="1">
      <c r="A21" s="38">
        <v>44597</v>
      </c>
      <c r="B21" s="39" t="s">
        <v>65</v>
      </c>
      <c r="C21" s="40"/>
      <c r="D21" s="41" t="s">
        <v>26</v>
      </c>
      <c r="E21" s="42">
        <f t="shared" si="0"/>
        <v>1463</v>
      </c>
      <c r="F21" s="46">
        <v>1</v>
      </c>
      <c r="G21" s="46">
        <v>13</v>
      </c>
      <c r="H21" s="44">
        <f t="shared" si="1"/>
        <v>16</v>
      </c>
      <c r="I21" s="40"/>
      <c r="J21" s="45" t="s">
        <v>33</v>
      </c>
      <c r="K21" s="42">
        <f t="shared" si="2"/>
        <v>1339</v>
      </c>
      <c r="L21" s="46">
        <v>1</v>
      </c>
      <c r="M21" s="46">
        <v>13</v>
      </c>
      <c r="N21" s="44">
        <f t="shared" si="3"/>
        <v>16</v>
      </c>
      <c r="O21" s="40"/>
      <c r="P21" s="39" t="s">
        <v>66</v>
      </c>
      <c r="Q21" s="40"/>
      <c r="R21">
        <f>MIN(Rules!$E$2,(MAX(H21/N21,N21/H21)))</f>
        <v>1</v>
      </c>
      <c r="S21">
        <f>VLOOKUP(B21,Rules!A:B,2,FALSE)</f>
        <v>45</v>
      </c>
      <c r="T21" s="40"/>
      <c r="U21" s="47">
        <f>1/(10^(-1*(E21+(IF(P21="Y",Rules!$I$2,0))-K21)/Rules!$E$12)+1)</f>
        <v>0.77933867216228048</v>
      </c>
      <c r="V21">
        <f t="shared" si="4"/>
        <v>-13</v>
      </c>
      <c r="W21">
        <f t="shared" si="5"/>
        <v>13</v>
      </c>
      <c r="Z21" s="48"/>
      <c r="AA21" s="11">
        <f t="shared" ref="AA21:BH21" si="24">IF($D21=AA$1,$E21+$V21,(IF($J21=AA$1,$K21+$W21,AA20)))</f>
        <v>1046</v>
      </c>
      <c r="AB21" s="11">
        <f t="shared" si="24"/>
        <v>1536</v>
      </c>
      <c r="AC21" s="11">
        <f t="shared" si="24"/>
        <v>853</v>
      </c>
      <c r="AD21" s="11">
        <f t="shared" si="24"/>
        <v>1465</v>
      </c>
      <c r="AE21" s="11">
        <f t="shared" si="24"/>
        <v>1352</v>
      </c>
      <c r="AF21" s="11">
        <f t="shared" si="24"/>
        <v>1450</v>
      </c>
      <c r="AG21" s="11">
        <f t="shared" si="24"/>
        <v>1355</v>
      </c>
      <c r="AH21" s="11">
        <f t="shared" si="24"/>
        <v>1755</v>
      </c>
      <c r="AI21" s="11">
        <f t="shared" si="24"/>
        <v>1255</v>
      </c>
      <c r="AJ21" s="11">
        <f t="shared" si="24"/>
        <v>2017</v>
      </c>
      <c r="AK21" s="11">
        <f t="shared" si="24"/>
        <v>1078</v>
      </c>
      <c r="AL21" s="11">
        <f t="shared" si="24"/>
        <v>1712</v>
      </c>
      <c r="AM21" s="11">
        <f t="shared" si="24"/>
        <v>1983</v>
      </c>
      <c r="AN21" s="11">
        <f t="shared" si="24"/>
        <v>1520</v>
      </c>
      <c r="AO21" s="11">
        <f t="shared" si="24"/>
        <v>212</v>
      </c>
      <c r="AP21" s="11">
        <f t="shared" si="24"/>
        <v>1175</v>
      </c>
      <c r="AQ21" s="11">
        <f t="shared" si="24"/>
        <v>786</v>
      </c>
      <c r="AR21" s="11">
        <f t="shared" si="24"/>
        <v>951</v>
      </c>
      <c r="AS21" s="11">
        <f t="shared" si="24"/>
        <v>402</v>
      </c>
      <c r="AT21" s="11">
        <f t="shared" si="24"/>
        <v>1120</v>
      </c>
      <c r="AU21" s="11">
        <f t="shared" si="24"/>
        <v>902</v>
      </c>
      <c r="AV21" s="11">
        <f t="shared" si="24"/>
        <v>1935</v>
      </c>
      <c r="AW21" s="11">
        <f t="shared" si="24"/>
        <v>1493</v>
      </c>
      <c r="AX21" s="11">
        <f t="shared" si="24"/>
        <v>1634</v>
      </c>
      <c r="AY21" s="11">
        <f t="shared" si="24"/>
        <v>260</v>
      </c>
      <c r="AZ21" s="11">
        <f t="shared" si="24"/>
        <v>1046</v>
      </c>
      <c r="BA21" s="11">
        <f t="shared" si="24"/>
        <v>1502</v>
      </c>
      <c r="BB21" s="11">
        <f t="shared" si="24"/>
        <v>733</v>
      </c>
      <c r="BC21" s="11">
        <f t="shared" si="24"/>
        <v>1137</v>
      </c>
      <c r="BD21" s="11">
        <f t="shared" si="24"/>
        <v>1941</v>
      </c>
      <c r="BE21" s="11">
        <f t="shared" si="24"/>
        <v>564</v>
      </c>
      <c r="BF21" s="11">
        <f t="shared" si="24"/>
        <v>1265</v>
      </c>
      <c r="BG21" s="11">
        <f t="shared" si="24"/>
        <v>763</v>
      </c>
      <c r="BH21" s="11">
        <f t="shared" si="24"/>
        <v>722</v>
      </c>
    </row>
    <row r="22" spans="1:60" ht="13.5" customHeight="1">
      <c r="A22" s="38">
        <v>44597</v>
      </c>
      <c r="B22" s="39" t="s">
        <v>65</v>
      </c>
      <c r="C22" s="40"/>
      <c r="D22" s="41" t="s">
        <v>34</v>
      </c>
      <c r="E22" s="42">
        <f t="shared" si="0"/>
        <v>1046</v>
      </c>
      <c r="F22" s="46">
        <v>0</v>
      </c>
      <c r="G22" s="46">
        <v>11</v>
      </c>
      <c r="H22" s="44">
        <f t="shared" si="1"/>
        <v>11</v>
      </c>
      <c r="I22" s="40"/>
      <c r="J22" s="45" t="s">
        <v>39</v>
      </c>
      <c r="K22" s="42">
        <f t="shared" si="2"/>
        <v>951</v>
      </c>
      <c r="L22" s="46">
        <v>2</v>
      </c>
      <c r="M22" s="46">
        <v>9</v>
      </c>
      <c r="N22" s="44">
        <f t="shared" si="3"/>
        <v>15</v>
      </c>
      <c r="O22" s="40"/>
      <c r="P22" s="39" t="s">
        <v>66</v>
      </c>
      <c r="Q22" s="40"/>
      <c r="R22">
        <f>MIN(Rules!$E$2,(MAX(H22/N22,N22/H22)))</f>
        <v>1.3636363636363635</v>
      </c>
      <c r="S22">
        <f>VLOOKUP(B22,Rules!A:B,2,FALSE)</f>
        <v>45</v>
      </c>
      <c r="T22" s="40"/>
      <c r="U22" s="47">
        <f>1/(10^(-1*(E22+(IF(P22="Y",Rules!$I$2,0))-K22)/Rules!$E$12)+1)</f>
        <v>0.75551888207119688</v>
      </c>
      <c r="V22">
        <f t="shared" si="4"/>
        <v>-46</v>
      </c>
      <c r="W22">
        <f t="shared" si="5"/>
        <v>46</v>
      </c>
      <c r="Z22" s="48"/>
      <c r="AA22" s="11">
        <f t="shared" ref="AA22:BH22" si="25">IF($D22=AA$1,$E22+$V22,(IF($J22=AA$1,$K22+$W22,AA21)))</f>
        <v>1000</v>
      </c>
      <c r="AB22" s="11">
        <f t="shared" si="25"/>
        <v>1536</v>
      </c>
      <c r="AC22" s="11">
        <f t="shared" si="25"/>
        <v>853</v>
      </c>
      <c r="AD22" s="11">
        <f t="shared" si="25"/>
        <v>1465</v>
      </c>
      <c r="AE22" s="11">
        <f t="shared" si="25"/>
        <v>1352</v>
      </c>
      <c r="AF22" s="11">
        <f t="shared" si="25"/>
        <v>1450</v>
      </c>
      <c r="AG22" s="11">
        <f t="shared" si="25"/>
        <v>1355</v>
      </c>
      <c r="AH22" s="11">
        <f t="shared" si="25"/>
        <v>1755</v>
      </c>
      <c r="AI22" s="11">
        <f t="shared" si="25"/>
        <v>1255</v>
      </c>
      <c r="AJ22" s="11">
        <f t="shared" si="25"/>
        <v>2017</v>
      </c>
      <c r="AK22" s="11">
        <f t="shared" si="25"/>
        <v>1078</v>
      </c>
      <c r="AL22" s="11">
        <f t="shared" si="25"/>
        <v>1712</v>
      </c>
      <c r="AM22" s="11">
        <f t="shared" si="25"/>
        <v>1983</v>
      </c>
      <c r="AN22" s="11">
        <f t="shared" si="25"/>
        <v>1520</v>
      </c>
      <c r="AO22" s="11">
        <f t="shared" si="25"/>
        <v>212</v>
      </c>
      <c r="AP22" s="11">
        <f t="shared" si="25"/>
        <v>1175</v>
      </c>
      <c r="AQ22" s="11">
        <f t="shared" si="25"/>
        <v>786</v>
      </c>
      <c r="AR22" s="11">
        <f t="shared" si="25"/>
        <v>997</v>
      </c>
      <c r="AS22" s="11">
        <f t="shared" si="25"/>
        <v>402</v>
      </c>
      <c r="AT22" s="11">
        <f t="shared" si="25"/>
        <v>1120</v>
      </c>
      <c r="AU22" s="11">
        <f t="shared" si="25"/>
        <v>902</v>
      </c>
      <c r="AV22" s="11">
        <f t="shared" si="25"/>
        <v>1935</v>
      </c>
      <c r="AW22" s="11">
        <f t="shared" si="25"/>
        <v>1493</v>
      </c>
      <c r="AX22" s="11">
        <f t="shared" si="25"/>
        <v>1634</v>
      </c>
      <c r="AY22" s="11">
        <f t="shared" si="25"/>
        <v>260</v>
      </c>
      <c r="AZ22" s="11">
        <f t="shared" si="25"/>
        <v>1046</v>
      </c>
      <c r="BA22" s="11">
        <f t="shared" si="25"/>
        <v>1502</v>
      </c>
      <c r="BB22" s="11">
        <f t="shared" si="25"/>
        <v>733</v>
      </c>
      <c r="BC22" s="11">
        <f t="shared" si="25"/>
        <v>1137</v>
      </c>
      <c r="BD22" s="11">
        <f t="shared" si="25"/>
        <v>1941</v>
      </c>
      <c r="BE22" s="11">
        <f t="shared" si="25"/>
        <v>564</v>
      </c>
      <c r="BF22" s="11">
        <f t="shared" si="25"/>
        <v>1265</v>
      </c>
      <c r="BG22" s="11">
        <f t="shared" si="25"/>
        <v>763</v>
      </c>
      <c r="BH22" s="11">
        <f t="shared" si="25"/>
        <v>722</v>
      </c>
    </row>
    <row r="23" spans="1:60" ht="13.5" customHeight="1">
      <c r="A23" s="38">
        <v>44598</v>
      </c>
      <c r="B23" s="39" t="s">
        <v>65</v>
      </c>
      <c r="C23" s="40"/>
      <c r="D23" s="41" t="s">
        <v>20</v>
      </c>
      <c r="E23" s="42">
        <f t="shared" si="0"/>
        <v>1536</v>
      </c>
      <c r="F23" s="46">
        <v>2</v>
      </c>
      <c r="G23" s="46">
        <v>14</v>
      </c>
      <c r="H23" s="44">
        <f t="shared" si="1"/>
        <v>20</v>
      </c>
      <c r="I23" s="40"/>
      <c r="J23" s="45" t="s">
        <v>22</v>
      </c>
      <c r="K23" s="42">
        <f t="shared" si="2"/>
        <v>1941</v>
      </c>
      <c r="L23" s="46">
        <v>0</v>
      </c>
      <c r="M23" s="46">
        <v>14</v>
      </c>
      <c r="N23" s="44">
        <f t="shared" si="3"/>
        <v>14</v>
      </c>
      <c r="O23" s="40"/>
      <c r="P23" s="39" t="s">
        <v>66</v>
      </c>
      <c r="Q23" s="40"/>
      <c r="R23">
        <f>MIN(Rules!$E$2,(MAX(H23/N23,N23/H23)))</f>
        <v>1.4285714285714286</v>
      </c>
      <c r="S23">
        <f>VLOOKUP(B23,Rules!A:B,2,FALSE)</f>
        <v>45</v>
      </c>
      <c r="T23" s="40"/>
      <c r="U23" s="47">
        <f>1/(10^(-1*(E23+(IF(P23="Y",Rules!$I$2,0))-K23)/Rules!$E$12)+1)</f>
        <v>0.23607530085516132</v>
      </c>
      <c r="V23">
        <f t="shared" si="4"/>
        <v>49</v>
      </c>
      <c r="W23">
        <f t="shared" si="5"/>
        <v>-49</v>
      </c>
      <c r="Z23" s="48"/>
      <c r="AA23" s="11">
        <f t="shared" ref="AA23:BH23" si="26">IF($D23=AA$1,$E23+$V23,(IF($J23=AA$1,$K23+$W23,AA22)))</f>
        <v>1000</v>
      </c>
      <c r="AB23" s="11">
        <f t="shared" si="26"/>
        <v>1585</v>
      </c>
      <c r="AC23" s="11">
        <f t="shared" si="26"/>
        <v>853</v>
      </c>
      <c r="AD23" s="11">
        <f t="shared" si="26"/>
        <v>1465</v>
      </c>
      <c r="AE23" s="11">
        <f t="shared" si="26"/>
        <v>1352</v>
      </c>
      <c r="AF23" s="11">
        <f t="shared" si="26"/>
        <v>1450</v>
      </c>
      <c r="AG23" s="11">
        <f t="shared" si="26"/>
        <v>1355</v>
      </c>
      <c r="AH23" s="11">
        <f t="shared" si="26"/>
        <v>1755</v>
      </c>
      <c r="AI23" s="11">
        <f t="shared" si="26"/>
        <v>1255</v>
      </c>
      <c r="AJ23" s="11">
        <f t="shared" si="26"/>
        <v>2017</v>
      </c>
      <c r="AK23" s="11">
        <f t="shared" si="26"/>
        <v>1078</v>
      </c>
      <c r="AL23" s="11">
        <f t="shared" si="26"/>
        <v>1712</v>
      </c>
      <c r="AM23" s="11">
        <f t="shared" si="26"/>
        <v>1983</v>
      </c>
      <c r="AN23" s="11">
        <f t="shared" si="26"/>
        <v>1520</v>
      </c>
      <c r="AO23" s="11">
        <f t="shared" si="26"/>
        <v>212</v>
      </c>
      <c r="AP23" s="11">
        <f t="shared" si="26"/>
        <v>1175</v>
      </c>
      <c r="AQ23" s="11">
        <f t="shared" si="26"/>
        <v>786</v>
      </c>
      <c r="AR23" s="11">
        <f t="shared" si="26"/>
        <v>997</v>
      </c>
      <c r="AS23" s="11">
        <f t="shared" si="26"/>
        <v>402</v>
      </c>
      <c r="AT23" s="11">
        <f t="shared" si="26"/>
        <v>1120</v>
      </c>
      <c r="AU23" s="11">
        <f t="shared" si="26"/>
        <v>902</v>
      </c>
      <c r="AV23" s="11">
        <f t="shared" si="26"/>
        <v>1935</v>
      </c>
      <c r="AW23" s="11">
        <f t="shared" si="26"/>
        <v>1493</v>
      </c>
      <c r="AX23" s="11">
        <f t="shared" si="26"/>
        <v>1634</v>
      </c>
      <c r="AY23" s="11">
        <f t="shared" si="26"/>
        <v>260</v>
      </c>
      <c r="AZ23" s="11">
        <f t="shared" si="26"/>
        <v>1046</v>
      </c>
      <c r="BA23" s="11">
        <f t="shared" si="26"/>
        <v>1502</v>
      </c>
      <c r="BB23" s="11">
        <f t="shared" si="26"/>
        <v>733</v>
      </c>
      <c r="BC23" s="11">
        <f t="shared" si="26"/>
        <v>1137</v>
      </c>
      <c r="BD23" s="11">
        <f t="shared" si="26"/>
        <v>1892</v>
      </c>
      <c r="BE23" s="11">
        <f t="shared" si="26"/>
        <v>564</v>
      </c>
      <c r="BF23" s="11">
        <f t="shared" si="26"/>
        <v>1265</v>
      </c>
      <c r="BG23" s="11">
        <f t="shared" si="26"/>
        <v>763</v>
      </c>
      <c r="BH23" s="11">
        <f t="shared" si="26"/>
        <v>722</v>
      </c>
    </row>
    <row r="24" spans="1:60" ht="13.5" customHeight="1">
      <c r="A24" s="38">
        <v>44598</v>
      </c>
      <c r="B24" s="39" t="s">
        <v>65</v>
      </c>
      <c r="C24" s="40"/>
      <c r="D24" s="41" t="s">
        <v>23</v>
      </c>
      <c r="E24" s="42">
        <f t="shared" si="0"/>
        <v>1634</v>
      </c>
      <c r="F24" s="46">
        <v>1</v>
      </c>
      <c r="G24" s="46">
        <v>11</v>
      </c>
      <c r="H24" s="44">
        <f t="shared" si="1"/>
        <v>14</v>
      </c>
      <c r="I24" s="40"/>
      <c r="J24" s="45" t="s">
        <v>18</v>
      </c>
      <c r="K24" s="42">
        <f t="shared" si="2"/>
        <v>1935</v>
      </c>
      <c r="L24" s="46">
        <v>2</v>
      </c>
      <c r="M24" s="46">
        <v>10</v>
      </c>
      <c r="N24" s="44">
        <f t="shared" si="3"/>
        <v>16</v>
      </c>
      <c r="O24" s="40"/>
      <c r="P24" s="39" t="s">
        <v>66</v>
      </c>
      <c r="Q24" s="40"/>
      <c r="R24">
        <f>MIN(Rules!$E$2,(MAX(H24/N24,N24/H24)))</f>
        <v>1.1428571428571428</v>
      </c>
      <c r="S24">
        <f>VLOOKUP(B24,Rules!A:B,2,FALSE)</f>
        <v>45</v>
      </c>
      <c r="T24" s="40"/>
      <c r="U24" s="47">
        <f>1/(10^(-1*(E24+(IF(P24="Y",Rules!$I$2,0))-K24)/Rules!$E$12)+1)</f>
        <v>0.33283718100613247</v>
      </c>
      <c r="V24">
        <f t="shared" si="4"/>
        <v>-17</v>
      </c>
      <c r="W24">
        <f t="shared" si="5"/>
        <v>17</v>
      </c>
      <c r="Z24" s="48"/>
      <c r="AA24" s="11">
        <f t="shared" ref="AA24:BH24" si="27">IF($D24=AA$1,$E24+$V24,(IF($J24=AA$1,$K24+$W24,AA23)))</f>
        <v>1000</v>
      </c>
      <c r="AB24" s="11">
        <f t="shared" si="27"/>
        <v>1585</v>
      </c>
      <c r="AC24" s="11">
        <f t="shared" si="27"/>
        <v>853</v>
      </c>
      <c r="AD24" s="11">
        <f t="shared" si="27"/>
        <v>1465</v>
      </c>
      <c r="AE24" s="11">
        <f t="shared" si="27"/>
        <v>1352</v>
      </c>
      <c r="AF24" s="11">
        <f t="shared" si="27"/>
        <v>1450</v>
      </c>
      <c r="AG24" s="11">
        <f t="shared" si="27"/>
        <v>1355</v>
      </c>
      <c r="AH24" s="11">
        <f t="shared" si="27"/>
        <v>1755</v>
      </c>
      <c r="AI24" s="11">
        <f t="shared" si="27"/>
        <v>1255</v>
      </c>
      <c r="AJ24" s="11">
        <f t="shared" si="27"/>
        <v>2017</v>
      </c>
      <c r="AK24" s="11">
        <f t="shared" si="27"/>
        <v>1078</v>
      </c>
      <c r="AL24" s="11">
        <f t="shared" si="27"/>
        <v>1712</v>
      </c>
      <c r="AM24" s="11">
        <f t="shared" si="27"/>
        <v>1983</v>
      </c>
      <c r="AN24" s="11">
        <f t="shared" si="27"/>
        <v>1520</v>
      </c>
      <c r="AO24" s="11">
        <f t="shared" si="27"/>
        <v>212</v>
      </c>
      <c r="AP24" s="11">
        <f t="shared" si="27"/>
        <v>1175</v>
      </c>
      <c r="AQ24" s="11">
        <f t="shared" si="27"/>
        <v>786</v>
      </c>
      <c r="AR24" s="11">
        <f t="shared" si="27"/>
        <v>997</v>
      </c>
      <c r="AS24" s="11">
        <f t="shared" si="27"/>
        <v>402</v>
      </c>
      <c r="AT24" s="11">
        <f t="shared" si="27"/>
        <v>1120</v>
      </c>
      <c r="AU24" s="11">
        <f t="shared" si="27"/>
        <v>902</v>
      </c>
      <c r="AV24" s="11">
        <f t="shared" si="27"/>
        <v>1952</v>
      </c>
      <c r="AW24" s="11">
        <f t="shared" si="27"/>
        <v>1493</v>
      </c>
      <c r="AX24" s="11">
        <f t="shared" si="27"/>
        <v>1617</v>
      </c>
      <c r="AY24" s="11">
        <f t="shared" si="27"/>
        <v>260</v>
      </c>
      <c r="AZ24" s="11">
        <f t="shared" si="27"/>
        <v>1046</v>
      </c>
      <c r="BA24" s="11">
        <f t="shared" si="27"/>
        <v>1502</v>
      </c>
      <c r="BB24" s="11">
        <f t="shared" si="27"/>
        <v>733</v>
      </c>
      <c r="BC24" s="11">
        <f t="shared" si="27"/>
        <v>1137</v>
      </c>
      <c r="BD24" s="11">
        <f t="shared" si="27"/>
        <v>1892</v>
      </c>
      <c r="BE24" s="11">
        <f t="shared" si="27"/>
        <v>564</v>
      </c>
      <c r="BF24" s="11">
        <f t="shared" si="27"/>
        <v>1265</v>
      </c>
      <c r="BG24" s="11">
        <f t="shared" si="27"/>
        <v>763</v>
      </c>
      <c r="BH24" s="11">
        <f t="shared" si="27"/>
        <v>722</v>
      </c>
    </row>
    <row r="25" spans="1:60" ht="13.5" customHeight="1">
      <c r="A25" s="38">
        <v>44598</v>
      </c>
      <c r="B25" s="39" t="s">
        <v>65</v>
      </c>
      <c r="C25" s="40"/>
      <c r="D25" s="41" t="s">
        <v>25</v>
      </c>
      <c r="E25" s="42">
        <f t="shared" si="0"/>
        <v>1755</v>
      </c>
      <c r="F25" s="46">
        <v>2</v>
      </c>
      <c r="G25" s="46">
        <v>11</v>
      </c>
      <c r="H25" s="44">
        <f t="shared" si="1"/>
        <v>17</v>
      </c>
      <c r="I25" s="40"/>
      <c r="J25" s="45" t="s">
        <v>28</v>
      </c>
      <c r="K25" s="42">
        <f t="shared" si="2"/>
        <v>1520</v>
      </c>
      <c r="L25" s="46">
        <v>1</v>
      </c>
      <c r="M25" s="46">
        <v>9</v>
      </c>
      <c r="N25" s="44">
        <f t="shared" si="3"/>
        <v>12</v>
      </c>
      <c r="O25" s="40"/>
      <c r="P25" s="39" t="s">
        <v>66</v>
      </c>
      <c r="Q25" s="40"/>
      <c r="R25">
        <f>MIN(Rules!$E$2,(MAX(H25/N25,N25/H25)))</f>
        <v>1.4166666666666667</v>
      </c>
      <c r="S25">
        <f>VLOOKUP(B25,Rules!A:B,2,FALSE)</f>
        <v>45</v>
      </c>
      <c r="T25" s="40"/>
      <c r="U25" s="47">
        <f>1/(10^(-1*(E25+(IF(P25="Y",Rules!$I$2,0))-K25)/Rules!$E$12)+1)</f>
        <v>0.85482917753175958</v>
      </c>
      <c r="V25">
        <f t="shared" si="4"/>
        <v>9</v>
      </c>
      <c r="W25">
        <f t="shared" si="5"/>
        <v>-9</v>
      </c>
      <c r="Z25" s="48"/>
      <c r="AA25" s="11">
        <f t="shared" ref="AA25:BH25" si="28">IF($D25=AA$1,$E25+$V25,(IF($J25=AA$1,$K25+$W25,AA24)))</f>
        <v>1000</v>
      </c>
      <c r="AB25" s="11">
        <f t="shared" si="28"/>
        <v>1585</v>
      </c>
      <c r="AC25" s="11">
        <f t="shared" si="28"/>
        <v>853</v>
      </c>
      <c r="AD25" s="11">
        <f t="shared" si="28"/>
        <v>1465</v>
      </c>
      <c r="AE25" s="11">
        <f t="shared" si="28"/>
        <v>1352</v>
      </c>
      <c r="AF25" s="11">
        <f t="shared" si="28"/>
        <v>1450</v>
      </c>
      <c r="AG25" s="11">
        <f t="shared" si="28"/>
        <v>1355</v>
      </c>
      <c r="AH25" s="11">
        <f t="shared" si="28"/>
        <v>1764</v>
      </c>
      <c r="AI25" s="11">
        <f t="shared" si="28"/>
        <v>1255</v>
      </c>
      <c r="AJ25" s="11">
        <f t="shared" si="28"/>
        <v>2017</v>
      </c>
      <c r="AK25" s="11">
        <f t="shared" si="28"/>
        <v>1078</v>
      </c>
      <c r="AL25" s="11">
        <f t="shared" si="28"/>
        <v>1712</v>
      </c>
      <c r="AM25" s="11">
        <f t="shared" si="28"/>
        <v>1983</v>
      </c>
      <c r="AN25" s="11">
        <f t="shared" si="28"/>
        <v>1511</v>
      </c>
      <c r="AO25" s="11">
        <f t="shared" si="28"/>
        <v>212</v>
      </c>
      <c r="AP25" s="11">
        <f t="shared" si="28"/>
        <v>1175</v>
      </c>
      <c r="AQ25" s="11">
        <f t="shared" si="28"/>
        <v>786</v>
      </c>
      <c r="AR25" s="11">
        <f t="shared" si="28"/>
        <v>997</v>
      </c>
      <c r="AS25" s="11">
        <f t="shared" si="28"/>
        <v>402</v>
      </c>
      <c r="AT25" s="11">
        <f t="shared" si="28"/>
        <v>1120</v>
      </c>
      <c r="AU25" s="11">
        <f t="shared" si="28"/>
        <v>902</v>
      </c>
      <c r="AV25" s="11">
        <f t="shared" si="28"/>
        <v>1952</v>
      </c>
      <c r="AW25" s="11">
        <f t="shared" si="28"/>
        <v>1493</v>
      </c>
      <c r="AX25" s="11">
        <f t="shared" si="28"/>
        <v>1617</v>
      </c>
      <c r="AY25" s="11">
        <f t="shared" si="28"/>
        <v>260</v>
      </c>
      <c r="AZ25" s="11">
        <f t="shared" si="28"/>
        <v>1046</v>
      </c>
      <c r="BA25" s="11">
        <f t="shared" si="28"/>
        <v>1502</v>
      </c>
      <c r="BB25" s="11">
        <f t="shared" si="28"/>
        <v>733</v>
      </c>
      <c r="BC25" s="11">
        <f t="shared" si="28"/>
        <v>1137</v>
      </c>
      <c r="BD25" s="11">
        <f t="shared" si="28"/>
        <v>1892</v>
      </c>
      <c r="BE25" s="11">
        <f t="shared" si="28"/>
        <v>564</v>
      </c>
      <c r="BF25" s="11">
        <f t="shared" si="28"/>
        <v>1265</v>
      </c>
      <c r="BG25" s="11">
        <f t="shared" si="28"/>
        <v>763</v>
      </c>
      <c r="BH25" s="11">
        <f t="shared" si="28"/>
        <v>722</v>
      </c>
    </row>
    <row r="26" spans="1:60" ht="13.5" customHeight="1">
      <c r="A26" s="38">
        <v>44598</v>
      </c>
      <c r="B26" s="39" t="s">
        <v>65</v>
      </c>
      <c r="C26" s="40"/>
      <c r="D26" s="41" t="s">
        <v>27</v>
      </c>
      <c r="E26" s="42">
        <f t="shared" si="0"/>
        <v>1493</v>
      </c>
      <c r="F26" s="46">
        <v>1</v>
      </c>
      <c r="G26" s="46">
        <v>11</v>
      </c>
      <c r="H26" s="44">
        <f t="shared" si="1"/>
        <v>14</v>
      </c>
      <c r="I26" s="40"/>
      <c r="J26" s="45" t="s">
        <v>24</v>
      </c>
      <c r="K26" s="42">
        <f t="shared" si="2"/>
        <v>1502</v>
      </c>
      <c r="L26" s="46">
        <v>1</v>
      </c>
      <c r="M26" s="46">
        <v>15</v>
      </c>
      <c r="N26" s="44">
        <f t="shared" si="3"/>
        <v>18</v>
      </c>
      <c r="O26" s="40"/>
      <c r="P26" s="39" t="s">
        <v>66</v>
      </c>
      <c r="Q26" s="40"/>
      <c r="R26">
        <f>MIN(Rules!$E$2,(MAX(H26/N26,N26/H26)))</f>
        <v>1.2857142857142858</v>
      </c>
      <c r="S26">
        <f>VLOOKUP(B26,Rules!A:B,2,FALSE)</f>
        <v>45</v>
      </c>
      <c r="T26" s="40"/>
      <c r="U26" s="47">
        <f>1/(10^(-1*(E26+(IF(P26="Y",Rules!$I$2,0))-K26)/Rules!$E$12)+1)</f>
        <v>0.65685923757956688</v>
      </c>
      <c r="V26">
        <f t="shared" si="4"/>
        <v>-38</v>
      </c>
      <c r="W26">
        <f t="shared" si="5"/>
        <v>38</v>
      </c>
      <c r="Z26" s="48"/>
      <c r="AA26" s="11">
        <f t="shared" ref="AA26:BH26" si="29">IF($D26=AA$1,$E26+$V26,(IF($J26=AA$1,$K26+$W26,AA25)))</f>
        <v>1000</v>
      </c>
      <c r="AB26" s="11">
        <f t="shared" si="29"/>
        <v>1585</v>
      </c>
      <c r="AC26" s="11">
        <f t="shared" si="29"/>
        <v>853</v>
      </c>
      <c r="AD26" s="11">
        <f t="shared" si="29"/>
        <v>1465</v>
      </c>
      <c r="AE26" s="11">
        <f t="shared" si="29"/>
        <v>1352</v>
      </c>
      <c r="AF26" s="11">
        <f t="shared" si="29"/>
        <v>1450</v>
      </c>
      <c r="AG26" s="11">
        <f t="shared" si="29"/>
        <v>1355</v>
      </c>
      <c r="AH26" s="11">
        <f t="shared" si="29"/>
        <v>1764</v>
      </c>
      <c r="AI26" s="11">
        <f t="shared" si="29"/>
        <v>1255</v>
      </c>
      <c r="AJ26" s="11">
        <f t="shared" si="29"/>
        <v>2017</v>
      </c>
      <c r="AK26" s="11">
        <f t="shared" si="29"/>
        <v>1078</v>
      </c>
      <c r="AL26" s="11">
        <f t="shared" si="29"/>
        <v>1712</v>
      </c>
      <c r="AM26" s="11">
        <f t="shared" si="29"/>
        <v>1983</v>
      </c>
      <c r="AN26" s="11">
        <f t="shared" si="29"/>
        <v>1511</v>
      </c>
      <c r="AO26" s="11">
        <f t="shared" si="29"/>
        <v>212</v>
      </c>
      <c r="AP26" s="11">
        <f t="shared" si="29"/>
        <v>1175</v>
      </c>
      <c r="AQ26" s="11">
        <f t="shared" si="29"/>
        <v>786</v>
      </c>
      <c r="AR26" s="11">
        <f t="shared" si="29"/>
        <v>997</v>
      </c>
      <c r="AS26" s="11">
        <f t="shared" si="29"/>
        <v>402</v>
      </c>
      <c r="AT26" s="11">
        <f t="shared" si="29"/>
        <v>1120</v>
      </c>
      <c r="AU26" s="11">
        <f t="shared" si="29"/>
        <v>902</v>
      </c>
      <c r="AV26" s="11">
        <f t="shared" si="29"/>
        <v>1952</v>
      </c>
      <c r="AW26" s="11">
        <f t="shared" si="29"/>
        <v>1455</v>
      </c>
      <c r="AX26" s="11">
        <f t="shared" si="29"/>
        <v>1617</v>
      </c>
      <c r="AY26" s="11">
        <f t="shared" si="29"/>
        <v>260</v>
      </c>
      <c r="AZ26" s="11">
        <f t="shared" si="29"/>
        <v>1046</v>
      </c>
      <c r="BA26" s="11">
        <f t="shared" si="29"/>
        <v>1540</v>
      </c>
      <c r="BB26" s="11">
        <f t="shared" si="29"/>
        <v>733</v>
      </c>
      <c r="BC26" s="11">
        <f t="shared" si="29"/>
        <v>1137</v>
      </c>
      <c r="BD26" s="11">
        <f t="shared" si="29"/>
        <v>1892</v>
      </c>
      <c r="BE26" s="11">
        <f t="shared" si="29"/>
        <v>564</v>
      </c>
      <c r="BF26" s="11">
        <f t="shared" si="29"/>
        <v>1265</v>
      </c>
      <c r="BG26" s="11">
        <f t="shared" si="29"/>
        <v>763</v>
      </c>
      <c r="BH26" s="11">
        <f t="shared" si="29"/>
        <v>722</v>
      </c>
    </row>
    <row r="27" spans="1:60" ht="13.5" customHeight="1">
      <c r="A27" s="38">
        <v>44598</v>
      </c>
      <c r="B27" s="39" t="s">
        <v>65</v>
      </c>
      <c r="C27" s="40"/>
      <c r="D27" s="41" t="s">
        <v>38</v>
      </c>
      <c r="E27" s="42">
        <f t="shared" si="0"/>
        <v>1046</v>
      </c>
      <c r="F27" s="46">
        <v>0</v>
      </c>
      <c r="G27" s="46">
        <v>7</v>
      </c>
      <c r="H27" s="44">
        <f t="shared" si="1"/>
        <v>7</v>
      </c>
      <c r="I27" s="40"/>
      <c r="J27" s="45" t="s">
        <v>19</v>
      </c>
      <c r="K27" s="42">
        <f t="shared" si="2"/>
        <v>1355</v>
      </c>
      <c r="L27" s="46">
        <v>2</v>
      </c>
      <c r="M27" s="46">
        <v>13</v>
      </c>
      <c r="N27" s="44">
        <f t="shared" si="3"/>
        <v>19</v>
      </c>
      <c r="O27" s="40"/>
      <c r="P27" s="39" t="s">
        <v>66</v>
      </c>
      <c r="Q27" s="40"/>
      <c r="R27">
        <f>MIN(Rules!$E$2,(MAX(H27/N27,N27/H27)))</f>
        <v>2</v>
      </c>
      <c r="S27">
        <f>VLOOKUP(B27,Rules!A:B,2,FALSE)</f>
        <v>45</v>
      </c>
      <c r="T27" s="40"/>
      <c r="U27" s="47">
        <f>1/(10^(-1*(E27+(IF(P27="Y",Rules!$I$2,0))-K27)/Rules!$E$12)+1)</f>
        <v>0.32470730127012964</v>
      </c>
      <c r="V27">
        <f t="shared" si="4"/>
        <v>-29</v>
      </c>
      <c r="W27">
        <f t="shared" si="5"/>
        <v>29</v>
      </c>
      <c r="Z27" s="48"/>
      <c r="AA27" s="11">
        <f t="shared" ref="AA27:BH27" si="30">IF($D27=AA$1,$E27+$V27,(IF($J27=AA$1,$K27+$W27,AA26)))</f>
        <v>1000</v>
      </c>
      <c r="AB27" s="11">
        <f t="shared" si="30"/>
        <v>1585</v>
      </c>
      <c r="AC27" s="11">
        <f t="shared" si="30"/>
        <v>853</v>
      </c>
      <c r="AD27" s="11">
        <f t="shared" si="30"/>
        <v>1465</v>
      </c>
      <c r="AE27" s="11">
        <f t="shared" si="30"/>
        <v>1352</v>
      </c>
      <c r="AF27" s="11">
        <f t="shared" si="30"/>
        <v>1450</v>
      </c>
      <c r="AG27" s="11">
        <f t="shared" si="30"/>
        <v>1384</v>
      </c>
      <c r="AH27" s="11">
        <f t="shared" si="30"/>
        <v>1764</v>
      </c>
      <c r="AI27" s="11">
        <f t="shared" si="30"/>
        <v>1255</v>
      </c>
      <c r="AJ27" s="11">
        <f t="shared" si="30"/>
        <v>2017</v>
      </c>
      <c r="AK27" s="11">
        <f t="shared" si="30"/>
        <v>1078</v>
      </c>
      <c r="AL27" s="11">
        <f t="shared" si="30"/>
        <v>1712</v>
      </c>
      <c r="AM27" s="11">
        <f t="shared" si="30"/>
        <v>1983</v>
      </c>
      <c r="AN27" s="11">
        <f t="shared" si="30"/>
        <v>1511</v>
      </c>
      <c r="AO27" s="11">
        <f t="shared" si="30"/>
        <v>212</v>
      </c>
      <c r="AP27" s="11">
        <f t="shared" si="30"/>
        <v>1175</v>
      </c>
      <c r="AQ27" s="11">
        <f t="shared" si="30"/>
        <v>786</v>
      </c>
      <c r="AR27" s="11">
        <f t="shared" si="30"/>
        <v>997</v>
      </c>
      <c r="AS27" s="11">
        <f t="shared" si="30"/>
        <v>402</v>
      </c>
      <c r="AT27" s="11">
        <f t="shared" si="30"/>
        <v>1120</v>
      </c>
      <c r="AU27" s="11">
        <f t="shared" si="30"/>
        <v>902</v>
      </c>
      <c r="AV27" s="11">
        <f t="shared" si="30"/>
        <v>1952</v>
      </c>
      <c r="AW27" s="11">
        <f t="shared" si="30"/>
        <v>1455</v>
      </c>
      <c r="AX27" s="11">
        <f t="shared" si="30"/>
        <v>1617</v>
      </c>
      <c r="AY27" s="11">
        <f t="shared" si="30"/>
        <v>260</v>
      </c>
      <c r="AZ27" s="11">
        <f t="shared" si="30"/>
        <v>1017</v>
      </c>
      <c r="BA27" s="11">
        <f t="shared" si="30"/>
        <v>1540</v>
      </c>
      <c r="BB27" s="11">
        <f t="shared" si="30"/>
        <v>733</v>
      </c>
      <c r="BC27" s="11">
        <f t="shared" si="30"/>
        <v>1137</v>
      </c>
      <c r="BD27" s="11">
        <f t="shared" si="30"/>
        <v>1892</v>
      </c>
      <c r="BE27" s="11">
        <f t="shared" si="30"/>
        <v>564</v>
      </c>
      <c r="BF27" s="11">
        <f t="shared" si="30"/>
        <v>1265</v>
      </c>
      <c r="BG27" s="11">
        <f t="shared" si="30"/>
        <v>763</v>
      </c>
      <c r="BH27" s="11">
        <f t="shared" si="30"/>
        <v>722</v>
      </c>
    </row>
    <row r="28" spans="1:60" ht="13.5" customHeight="1">
      <c r="A28" s="38">
        <v>44598</v>
      </c>
      <c r="B28" s="39" t="s">
        <v>65</v>
      </c>
      <c r="C28" s="40"/>
      <c r="D28" s="41" t="s">
        <v>36</v>
      </c>
      <c r="E28" s="42">
        <f t="shared" si="0"/>
        <v>1175</v>
      </c>
      <c r="F28" s="46">
        <v>0</v>
      </c>
      <c r="G28" s="46">
        <v>11</v>
      </c>
      <c r="H28" s="44">
        <f t="shared" si="1"/>
        <v>11</v>
      </c>
      <c r="I28" s="40"/>
      <c r="J28" s="45" t="s">
        <v>31</v>
      </c>
      <c r="K28" s="42">
        <f t="shared" si="2"/>
        <v>1265</v>
      </c>
      <c r="L28" s="46">
        <v>2</v>
      </c>
      <c r="M28" s="46">
        <v>11</v>
      </c>
      <c r="N28" s="44">
        <f t="shared" si="3"/>
        <v>17</v>
      </c>
      <c r="O28" s="40"/>
      <c r="P28" s="39" t="s">
        <v>66</v>
      </c>
      <c r="Q28" s="40"/>
      <c r="R28">
        <f>MIN(Rules!$E$2,(MAX(H28/N28,N28/H28)))</f>
        <v>1.5454545454545454</v>
      </c>
      <c r="S28">
        <f>VLOOKUP(B28,Rules!A:B,2,FALSE)</f>
        <v>45</v>
      </c>
      <c r="T28" s="40"/>
      <c r="U28" s="47">
        <f>1/(10^(-1*(E28+(IF(P28="Y",Rules!$I$2,0))-K28)/Rules!$E$12)+1)</f>
        <v>0.56864139188366769</v>
      </c>
      <c r="V28">
        <f t="shared" si="4"/>
        <v>-40</v>
      </c>
      <c r="W28">
        <f t="shared" si="5"/>
        <v>40</v>
      </c>
      <c r="Z28" s="48"/>
      <c r="AA28" s="11">
        <f t="shared" ref="AA28:BH28" si="31">IF($D28=AA$1,$E28+$V28,(IF($J28=AA$1,$K28+$W28,AA27)))</f>
        <v>1000</v>
      </c>
      <c r="AB28" s="11">
        <f t="shared" si="31"/>
        <v>1585</v>
      </c>
      <c r="AC28" s="11">
        <f t="shared" si="31"/>
        <v>853</v>
      </c>
      <c r="AD28" s="11">
        <f t="shared" si="31"/>
        <v>1465</v>
      </c>
      <c r="AE28" s="11">
        <f t="shared" si="31"/>
        <v>1352</v>
      </c>
      <c r="AF28" s="11">
        <f t="shared" si="31"/>
        <v>1450</v>
      </c>
      <c r="AG28" s="11">
        <f t="shared" si="31"/>
        <v>1384</v>
      </c>
      <c r="AH28" s="11">
        <f t="shared" si="31"/>
        <v>1764</v>
      </c>
      <c r="AI28" s="11">
        <f t="shared" si="31"/>
        <v>1255</v>
      </c>
      <c r="AJ28" s="11">
        <f t="shared" si="31"/>
        <v>2017</v>
      </c>
      <c r="AK28" s="11">
        <f t="shared" si="31"/>
        <v>1078</v>
      </c>
      <c r="AL28" s="11">
        <f t="shared" si="31"/>
        <v>1712</v>
      </c>
      <c r="AM28" s="11">
        <f t="shared" si="31"/>
        <v>1983</v>
      </c>
      <c r="AN28" s="11">
        <f t="shared" si="31"/>
        <v>1511</v>
      </c>
      <c r="AO28" s="11">
        <f t="shared" si="31"/>
        <v>212</v>
      </c>
      <c r="AP28" s="11">
        <f t="shared" si="31"/>
        <v>1135</v>
      </c>
      <c r="AQ28" s="11">
        <f t="shared" si="31"/>
        <v>786</v>
      </c>
      <c r="AR28" s="11">
        <f t="shared" si="31"/>
        <v>997</v>
      </c>
      <c r="AS28" s="11">
        <f t="shared" si="31"/>
        <v>402</v>
      </c>
      <c r="AT28" s="11">
        <f t="shared" si="31"/>
        <v>1120</v>
      </c>
      <c r="AU28" s="11">
        <f t="shared" si="31"/>
        <v>902</v>
      </c>
      <c r="AV28" s="11">
        <f t="shared" si="31"/>
        <v>1952</v>
      </c>
      <c r="AW28" s="11">
        <f t="shared" si="31"/>
        <v>1455</v>
      </c>
      <c r="AX28" s="11">
        <f t="shared" si="31"/>
        <v>1617</v>
      </c>
      <c r="AY28" s="11">
        <f t="shared" si="31"/>
        <v>260</v>
      </c>
      <c r="AZ28" s="11">
        <f t="shared" si="31"/>
        <v>1017</v>
      </c>
      <c r="BA28" s="11">
        <f t="shared" si="31"/>
        <v>1540</v>
      </c>
      <c r="BB28" s="11">
        <f t="shared" si="31"/>
        <v>733</v>
      </c>
      <c r="BC28" s="11">
        <f t="shared" si="31"/>
        <v>1137</v>
      </c>
      <c r="BD28" s="11">
        <f t="shared" si="31"/>
        <v>1892</v>
      </c>
      <c r="BE28" s="11">
        <f t="shared" si="31"/>
        <v>564</v>
      </c>
      <c r="BF28" s="11">
        <f t="shared" si="31"/>
        <v>1305</v>
      </c>
      <c r="BG28" s="11">
        <f t="shared" si="31"/>
        <v>763</v>
      </c>
      <c r="BH28" s="11">
        <f t="shared" si="31"/>
        <v>722</v>
      </c>
    </row>
    <row r="29" spans="1:60" ht="13.5" customHeight="1">
      <c r="A29" s="38">
        <v>44598</v>
      </c>
      <c r="B29" s="39" t="s">
        <v>65</v>
      </c>
      <c r="C29" s="40"/>
      <c r="D29" s="41" t="s">
        <v>43</v>
      </c>
      <c r="E29" s="42">
        <f t="shared" si="0"/>
        <v>1120</v>
      </c>
      <c r="F29" s="46">
        <v>0</v>
      </c>
      <c r="G29" s="46">
        <v>9</v>
      </c>
      <c r="H29" s="44">
        <f t="shared" si="1"/>
        <v>9</v>
      </c>
      <c r="I29" s="40"/>
      <c r="J29" s="45" t="s">
        <v>32</v>
      </c>
      <c r="K29" s="42">
        <f t="shared" si="2"/>
        <v>902</v>
      </c>
      <c r="L29" s="46">
        <v>1</v>
      </c>
      <c r="M29" s="46">
        <v>6</v>
      </c>
      <c r="N29" s="44">
        <f t="shared" si="3"/>
        <v>9</v>
      </c>
      <c r="O29" s="40"/>
      <c r="P29" s="39" t="s">
        <v>66</v>
      </c>
      <c r="Q29" s="40"/>
      <c r="R29">
        <f>MIN(Rules!$E$2,(MAX(H29/N29,N29/H29)))</f>
        <v>1</v>
      </c>
      <c r="S29">
        <f>VLOOKUP(B29,Rules!A:B,2,FALSE)</f>
        <v>45</v>
      </c>
      <c r="T29" s="40"/>
      <c r="U29" s="47">
        <f>1/(10^(-1*(E29+(IF(P29="Y",Rules!$I$2,0))-K29)/Rules!$E$12)+1)</f>
        <v>0.84484160063736824</v>
      </c>
      <c r="V29">
        <f t="shared" si="4"/>
        <v>-16</v>
      </c>
      <c r="W29">
        <f t="shared" si="5"/>
        <v>16</v>
      </c>
      <c r="Z29" s="48"/>
      <c r="AA29" s="11">
        <f t="shared" ref="AA29:BH29" si="32">IF($D29=AA$1,$E29+$V29,(IF($J29=AA$1,$K29+$W29,AA28)))</f>
        <v>1000</v>
      </c>
      <c r="AB29" s="11">
        <f t="shared" si="32"/>
        <v>1585</v>
      </c>
      <c r="AC29" s="11">
        <f t="shared" si="32"/>
        <v>853</v>
      </c>
      <c r="AD29" s="11">
        <f t="shared" si="32"/>
        <v>1465</v>
      </c>
      <c r="AE29" s="11">
        <f t="shared" si="32"/>
        <v>1352</v>
      </c>
      <c r="AF29" s="11">
        <f t="shared" si="32"/>
        <v>1450</v>
      </c>
      <c r="AG29" s="11">
        <f t="shared" si="32"/>
        <v>1384</v>
      </c>
      <c r="AH29" s="11">
        <f t="shared" si="32"/>
        <v>1764</v>
      </c>
      <c r="AI29" s="11">
        <f t="shared" si="32"/>
        <v>1255</v>
      </c>
      <c r="AJ29" s="11">
        <f t="shared" si="32"/>
        <v>2017</v>
      </c>
      <c r="AK29" s="11">
        <f t="shared" si="32"/>
        <v>1078</v>
      </c>
      <c r="AL29" s="11">
        <f t="shared" si="32"/>
        <v>1712</v>
      </c>
      <c r="AM29" s="11">
        <f t="shared" si="32"/>
        <v>1983</v>
      </c>
      <c r="AN29" s="11">
        <f t="shared" si="32"/>
        <v>1511</v>
      </c>
      <c r="AO29" s="11">
        <f t="shared" si="32"/>
        <v>212</v>
      </c>
      <c r="AP29" s="11">
        <f t="shared" si="32"/>
        <v>1135</v>
      </c>
      <c r="AQ29" s="11">
        <f t="shared" si="32"/>
        <v>786</v>
      </c>
      <c r="AR29" s="11">
        <f t="shared" si="32"/>
        <v>997</v>
      </c>
      <c r="AS29" s="11">
        <f t="shared" si="32"/>
        <v>402</v>
      </c>
      <c r="AT29" s="11">
        <f t="shared" si="32"/>
        <v>1104</v>
      </c>
      <c r="AU29" s="11">
        <f t="shared" si="32"/>
        <v>918</v>
      </c>
      <c r="AV29" s="11">
        <f t="shared" si="32"/>
        <v>1952</v>
      </c>
      <c r="AW29" s="11">
        <f t="shared" si="32"/>
        <v>1455</v>
      </c>
      <c r="AX29" s="11">
        <f t="shared" si="32"/>
        <v>1617</v>
      </c>
      <c r="AY29" s="11">
        <f t="shared" si="32"/>
        <v>260</v>
      </c>
      <c r="AZ29" s="11">
        <f t="shared" si="32"/>
        <v>1017</v>
      </c>
      <c r="BA29" s="11">
        <f t="shared" si="32"/>
        <v>1540</v>
      </c>
      <c r="BB29" s="11">
        <f t="shared" si="32"/>
        <v>733</v>
      </c>
      <c r="BC29" s="11">
        <f t="shared" si="32"/>
        <v>1137</v>
      </c>
      <c r="BD29" s="11">
        <f t="shared" si="32"/>
        <v>1892</v>
      </c>
      <c r="BE29" s="11">
        <f t="shared" si="32"/>
        <v>564</v>
      </c>
      <c r="BF29" s="11">
        <f t="shared" si="32"/>
        <v>1305</v>
      </c>
      <c r="BG29" s="11">
        <f t="shared" si="32"/>
        <v>763</v>
      </c>
      <c r="BH29" s="11">
        <f t="shared" si="32"/>
        <v>722</v>
      </c>
    </row>
    <row r="30" spans="1:60" ht="13.5" customHeight="1">
      <c r="A30" s="38">
        <v>44598</v>
      </c>
      <c r="B30" s="39" t="s">
        <v>65</v>
      </c>
      <c r="C30" s="40"/>
      <c r="D30" s="41" t="s">
        <v>41</v>
      </c>
      <c r="E30" s="42">
        <f t="shared" si="0"/>
        <v>722</v>
      </c>
      <c r="F30" s="46">
        <v>1</v>
      </c>
      <c r="G30" s="46">
        <v>10</v>
      </c>
      <c r="H30" s="44">
        <f t="shared" si="1"/>
        <v>13</v>
      </c>
      <c r="I30" s="40"/>
      <c r="J30" s="45" t="s">
        <v>35</v>
      </c>
      <c r="K30" s="42">
        <f t="shared" si="2"/>
        <v>1078</v>
      </c>
      <c r="L30" s="46">
        <v>2</v>
      </c>
      <c r="M30" s="46">
        <v>7</v>
      </c>
      <c r="N30" s="44">
        <f t="shared" si="3"/>
        <v>13</v>
      </c>
      <c r="O30" s="40"/>
      <c r="P30" s="39" t="s">
        <v>66</v>
      </c>
      <c r="Q30" s="40"/>
      <c r="R30">
        <f>MIN(Rules!$E$2,(MAX(H30/N30,N30/H30)))</f>
        <v>1</v>
      </c>
      <c r="S30">
        <f>VLOOKUP(B30,Rules!A:B,2,FALSE)</f>
        <v>45</v>
      </c>
      <c r="T30" s="40"/>
      <c r="U30" s="47">
        <f>1/(10^(-1*(E30+(IF(P30="Y",Rules!$I$2,0))-K30)/Rules!$E$12)+1)</f>
        <v>0.27915336876265551</v>
      </c>
      <c r="V30">
        <f t="shared" si="4"/>
        <v>10</v>
      </c>
      <c r="W30">
        <f t="shared" si="5"/>
        <v>-10</v>
      </c>
      <c r="Z30" s="48"/>
      <c r="AA30" s="11">
        <f t="shared" ref="AA30:BH30" si="33">IF($D30=AA$1,$E30+$V30,(IF($J30=AA$1,$K30+$W30,AA29)))</f>
        <v>1000</v>
      </c>
      <c r="AB30" s="11">
        <f t="shared" si="33"/>
        <v>1585</v>
      </c>
      <c r="AC30" s="11">
        <f t="shared" si="33"/>
        <v>853</v>
      </c>
      <c r="AD30" s="11">
        <f t="shared" si="33"/>
        <v>1465</v>
      </c>
      <c r="AE30" s="11">
        <f t="shared" si="33"/>
        <v>1352</v>
      </c>
      <c r="AF30" s="11">
        <f t="shared" si="33"/>
        <v>1450</v>
      </c>
      <c r="AG30" s="11">
        <f t="shared" si="33"/>
        <v>1384</v>
      </c>
      <c r="AH30" s="11">
        <f t="shared" si="33"/>
        <v>1764</v>
      </c>
      <c r="AI30" s="11">
        <f t="shared" si="33"/>
        <v>1255</v>
      </c>
      <c r="AJ30" s="11">
        <f t="shared" si="33"/>
        <v>2017</v>
      </c>
      <c r="AK30" s="11">
        <f t="shared" si="33"/>
        <v>1068</v>
      </c>
      <c r="AL30" s="11">
        <f t="shared" si="33"/>
        <v>1712</v>
      </c>
      <c r="AM30" s="11">
        <f t="shared" si="33"/>
        <v>1983</v>
      </c>
      <c r="AN30" s="11">
        <f t="shared" si="33"/>
        <v>1511</v>
      </c>
      <c r="AO30" s="11">
        <f t="shared" si="33"/>
        <v>212</v>
      </c>
      <c r="AP30" s="11">
        <f t="shared" si="33"/>
        <v>1135</v>
      </c>
      <c r="AQ30" s="11">
        <f t="shared" si="33"/>
        <v>786</v>
      </c>
      <c r="AR30" s="11">
        <f t="shared" si="33"/>
        <v>997</v>
      </c>
      <c r="AS30" s="11">
        <f t="shared" si="33"/>
        <v>402</v>
      </c>
      <c r="AT30" s="11">
        <f t="shared" si="33"/>
        <v>1104</v>
      </c>
      <c r="AU30" s="11">
        <f t="shared" si="33"/>
        <v>918</v>
      </c>
      <c r="AV30" s="11">
        <f t="shared" si="33"/>
        <v>1952</v>
      </c>
      <c r="AW30" s="11">
        <f t="shared" si="33"/>
        <v>1455</v>
      </c>
      <c r="AX30" s="11">
        <f t="shared" si="33"/>
        <v>1617</v>
      </c>
      <c r="AY30" s="11">
        <f t="shared" si="33"/>
        <v>260</v>
      </c>
      <c r="AZ30" s="11">
        <f t="shared" si="33"/>
        <v>1017</v>
      </c>
      <c r="BA30" s="11">
        <f t="shared" si="33"/>
        <v>1540</v>
      </c>
      <c r="BB30" s="11">
        <f t="shared" si="33"/>
        <v>733</v>
      </c>
      <c r="BC30" s="11">
        <f t="shared" si="33"/>
        <v>1137</v>
      </c>
      <c r="BD30" s="11">
        <f t="shared" si="33"/>
        <v>1892</v>
      </c>
      <c r="BE30" s="11">
        <f t="shared" si="33"/>
        <v>564</v>
      </c>
      <c r="BF30" s="11">
        <f t="shared" si="33"/>
        <v>1305</v>
      </c>
      <c r="BG30" s="11">
        <f t="shared" si="33"/>
        <v>763</v>
      </c>
      <c r="BH30" s="11">
        <f t="shared" si="33"/>
        <v>732</v>
      </c>
    </row>
    <row r="31" spans="1:60" ht="13.5" customHeight="1">
      <c r="A31" s="38">
        <v>44598</v>
      </c>
      <c r="B31" s="39" t="s">
        <v>65</v>
      </c>
      <c r="C31" s="40"/>
      <c r="D31" s="41" t="s">
        <v>47</v>
      </c>
      <c r="E31" s="42">
        <f t="shared" si="0"/>
        <v>402</v>
      </c>
      <c r="F31" s="46">
        <v>1</v>
      </c>
      <c r="G31" s="46">
        <v>12</v>
      </c>
      <c r="H31" s="44">
        <f t="shared" si="1"/>
        <v>15</v>
      </c>
      <c r="I31" s="40"/>
      <c r="J31" s="45" t="s">
        <v>46</v>
      </c>
      <c r="K31" s="42">
        <f t="shared" si="2"/>
        <v>564</v>
      </c>
      <c r="L31" s="46">
        <v>2</v>
      </c>
      <c r="M31" s="46">
        <v>8</v>
      </c>
      <c r="N31" s="44">
        <f t="shared" si="3"/>
        <v>14</v>
      </c>
      <c r="O31" s="40"/>
      <c r="P31" s="39" t="s">
        <v>66</v>
      </c>
      <c r="Q31" s="40"/>
      <c r="R31">
        <f>MIN(Rules!$E$2,(MAX(H31/N31,N31/H31)))</f>
        <v>1.0714285714285714</v>
      </c>
      <c r="S31">
        <f>VLOOKUP(B31,Rules!A:B,2,FALSE)</f>
        <v>45</v>
      </c>
      <c r="T31" s="40"/>
      <c r="U31" s="47">
        <f>1/(10^(-1*(E31+(IF(P31="Y",Rules!$I$2,0))-K31)/Rules!$E$12)+1)</f>
        <v>0.48618800429324904</v>
      </c>
      <c r="V31">
        <f t="shared" si="4"/>
        <v>25</v>
      </c>
      <c r="W31">
        <f t="shared" si="5"/>
        <v>-25</v>
      </c>
      <c r="Z31" s="48"/>
      <c r="AA31" s="11">
        <f t="shared" ref="AA31:BH31" si="34">IF($D31=AA$1,$E31+$V31,(IF($J31=AA$1,$K31+$W31,AA30)))</f>
        <v>1000</v>
      </c>
      <c r="AB31" s="11">
        <f t="shared" si="34"/>
        <v>1585</v>
      </c>
      <c r="AC31" s="11">
        <f t="shared" si="34"/>
        <v>853</v>
      </c>
      <c r="AD31" s="11">
        <f t="shared" si="34"/>
        <v>1465</v>
      </c>
      <c r="AE31" s="11">
        <f t="shared" si="34"/>
        <v>1352</v>
      </c>
      <c r="AF31" s="11">
        <f t="shared" si="34"/>
        <v>1450</v>
      </c>
      <c r="AG31" s="11">
        <f t="shared" si="34"/>
        <v>1384</v>
      </c>
      <c r="AH31" s="11">
        <f t="shared" si="34"/>
        <v>1764</v>
      </c>
      <c r="AI31" s="11">
        <f t="shared" si="34"/>
        <v>1255</v>
      </c>
      <c r="AJ31" s="11">
        <f t="shared" si="34"/>
        <v>2017</v>
      </c>
      <c r="AK31" s="11">
        <f t="shared" si="34"/>
        <v>1068</v>
      </c>
      <c r="AL31" s="11">
        <f t="shared" si="34"/>
        <v>1712</v>
      </c>
      <c r="AM31" s="11">
        <f t="shared" si="34"/>
        <v>1983</v>
      </c>
      <c r="AN31" s="11">
        <f t="shared" si="34"/>
        <v>1511</v>
      </c>
      <c r="AO31" s="11">
        <f t="shared" si="34"/>
        <v>212</v>
      </c>
      <c r="AP31" s="11">
        <f t="shared" si="34"/>
        <v>1135</v>
      </c>
      <c r="AQ31" s="11">
        <f t="shared" si="34"/>
        <v>786</v>
      </c>
      <c r="AR31" s="11">
        <f t="shared" si="34"/>
        <v>997</v>
      </c>
      <c r="AS31" s="11">
        <f t="shared" si="34"/>
        <v>427</v>
      </c>
      <c r="AT31" s="11">
        <f t="shared" si="34"/>
        <v>1104</v>
      </c>
      <c r="AU31" s="11">
        <f t="shared" si="34"/>
        <v>918</v>
      </c>
      <c r="AV31" s="11">
        <f t="shared" si="34"/>
        <v>1952</v>
      </c>
      <c r="AW31" s="11">
        <f t="shared" si="34"/>
        <v>1455</v>
      </c>
      <c r="AX31" s="11">
        <f t="shared" si="34"/>
        <v>1617</v>
      </c>
      <c r="AY31" s="11">
        <f t="shared" si="34"/>
        <v>260</v>
      </c>
      <c r="AZ31" s="11">
        <f t="shared" si="34"/>
        <v>1017</v>
      </c>
      <c r="BA31" s="11">
        <f t="shared" si="34"/>
        <v>1540</v>
      </c>
      <c r="BB31" s="11">
        <f t="shared" si="34"/>
        <v>733</v>
      </c>
      <c r="BC31" s="11">
        <f t="shared" si="34"/>
        <v>1137</v>
      </c>
      <c r="BD31" s="11">
        <f t="shared" si="34"/>
        <v>1892</v>
      </c>
      <c r="BE31" s="11">
        <f t="shared" si="34"/>
        <v>539</v>
      </c>
      <c r="BF31" s="11">
        <f t="shared" si="34"/>
        <v>1305</v>
      </c>
      <c r="BG31" s="11">
        <f t="shared" si="34"/>
        <v>763</v>
      </c>
      <c r="BH31" s="11">
        <f t="shared" si="34"/>
        <v>732</v>
      </c>
    </row>
    <row r="32" spans="1:60" ht="13.5" customHeight="1">
      <c r="A32" s="38">
        <v>44598</v>
      </c>
      <c r="B32" s="39" t="s">
        <v>65</v>
      </c>
      <c r="C32" s="40"/>
      <c r="D32" s="41" t="s">
        <v>37</v>
      </c>
      <c r="E32" s="42">
        <f t="shared" si="0"/>
        <v>733</v>
      </c>
      <c r="F32" s="46">
        <v>0</v>
      </c>
      <c r="G32" s="46">
        <v>28</v>
      </c>
      <c r="H32" s="44">
        <f t="shared" si="1"/>
        <v>28</v>
      </c>
      <c r="I32" s="40"/>
      <c r="J32" s="45" t="s">
        <v>44</v>
      </c>
      <c r="K32" s="42">
        <f t="shared" si="2"/>
        <v>853</v>
      </c>
      <c r="L32" s="46">
        <v>0</v>
      </c>
      <c r="M32" s="46">
        <v>5</v>
      </c>
      <c r="N32" s="44">
        <f t="shared" si="3"/>
        <v>5</v>
      </c>
      <c r="O32" s="40"/>
      <c r="P32" s="39" t="s">
        <v>66</v>
      </c>
      <c r="Q32" s="40"/>
      <c r="R32">
        <f>MIN(Rules!$E$2,(MAX(H32/N32,N32/H32)))</f>
        <v>2</v>
      </c>
      <c r="S32">
        <f>VLOOKUP(B32,Rules!A:B,2,FALSE)</f>
        <v>45</v>
      </c>
      <c r="T32" s="40"/>
      <c r="U32" s="47">
        <f>1/(10^(-1*(E32+(IF(P32="Y",Rules!$I$2,0))-K32)/Rules!$E$12)+1)</f>
        <v>0.53448394472683147</v>
      </c>
      <c r="V32">
        <f t="shared" si="4"/>
        <v>42</v>
      </c>
      <c r="W32">
        <f t="shared" si="5"/>
        <v>-42</v>
      </c>
      <c r="Z32" s="48"/>
      <c r="AA32" s="11">
        <f t="shared" ref="AA32:BH32" si="35">IF($D32=AA$1,$E32+$V32,(IF($J32=AA$1,$K32+$W32,AA31)))</f>
        <v>1000</v>
      </c>
      <c r="AB32" s="11">
        <f t="shared" si="35"/>
        <v>1585</v>
      </c>
      <c r="AC32" s="11">
        <f t="shared" si="35"/>
        <v>811</v>
      </c>
      <c r="AD32" s="11">
        <f t="shared" si="35"/>
        <v>1465</v>
      </c>
      <c r="AE32" s="11">
        <f t="shared" si="35"/>
        <v>1352</v>
      </c>
      <c r="AF32" s="11">
        <f t="shared" si="35"/>
        <v>1450</v>
      </c>
      <c r="AG32" s="11">
        <f t="shared" si="35"/>
        <v>1384</v>
      </c>
      <c r="AH32" s="11">
        <f t="shared" si="35"/>
        <v>1764</v>
      </c>
      <c r="AI32" s="11">
        <f t="shared" si="35"/>
        <v>1255</v>
      </c>
      <c r="AJ32" s="11">
        <f t="shared" si="35"/>
        <v>2017</v>
      </c>
      <c r="AK32" s="11">
        <f t="shared" si="35"/>
        <v>1068</v>
      </c>
      <c r="AL32" s="11">
        <f t="shared" si="35"/>
        <v>1712</v>
      </c>
      <c r="AM32" s="11">
        <f t="shared" si="35"/>
        <v>1983</v>
      </c>
      <c r="AN32" s="11">
        <f t="shared" si="35"/>
        <v>1511</v>
      </c>
      <c r="AO32" s="11">
        <f t="shared" si="35"/>
        <v>212</v>
      </c>
      <c r="AP32" s="11">
        <f t="shared" si="35"/>
        <v>1135</v>
      </c>
      <c r="AQ32" s="11">
        <f t="shared" si="35"/>
        <v>786</v>
      </c>
      <c r="AR32" s="11">
        <f t="shared" si="35"/>
        <v>997</v>
      </c>
      <c r="AS32" s="11">
        <f t="shared" si="35"/>
        <v>427</v>
      </c>
      <c r="AT32" s="11">
        <f t="shared" si="35"/>
        <v>1104</v>
      </c>
      <c r="AU32" s="11">
        <f t="shared" si="35"/>
        <v>918</v>
      </c>
      <c r="AV32" s="11">
        <f t="shared" si="35"/>
        <v>1952</v>
      </c>
      <c r="AW32" s="11">
        <f t="shared" si="35"/>
        <v>1455</v>
      </c>
      <c r="AX32" s="11">
        <f t="shared" si="35"/>
        <v>1617</v>
      </c>
      <c r="AY32" s="11">
        <f t="shared" si="35"/>
        <v>260</v>
      </c>
      <c r="AZ32" s="11">
        <f t="shared" si="35"/>
        <v>1017</v>
      </c>
      <c r="BA32" s="11">
        <f t="shared" si="35"/>
        <v>1540</v>
      </c>
      <c r="BB32" s="11">
        <f t="shared" si="35"/>
        <v>775</v>
      </c>
      <c r="BC32" s="11">
        <f t="shared" si="35"/>
        <v>1137</v>
      </c>
      <c r="BD32" s="11">
        <f t="shared" si="35"/>
        <v>1892</v>
      </c>
      <c r="BE32" s="11">
        <f t="shared" si="35"/>
        <v>539</v>
      </c>
      <c r="BF32" s="11">
        <f t="shared" si="35"/>
        <v>1305</v>
      </c>
      <c r="BG32" s="11">
        <f t="shared" si="35"/>
        <v>763</v>
      </c>
      <c r="BH32" s="11">
        <f t="shared" si="35"/>
        <v>732</v>
      </c>
    </row>
    <row r="33" spans="1:60" ht="13.5" customHeight="1">
      <c r="A33" s="38">
        <v>44598</v>
      </c>
      <c r="B33" s="39" t="s">
        <v>65</v>
      </c>
      <c r="C33" s="40"/>
      <c r="D33" s="41" t="s">
        <v>29</v>
      </c>
      <c r="E33" s="42">
        <f t="shared" si="0"/>
        <v>1465</v>
      </c>
      <c r="F33" s="46">
        <v>0</v>
      </c>
      <c r="G33" s="46">
        <v>17</v>
      </c>
      <c r="H33" s="44">
        <f t="shared" si="1"/>
        <v>17</v>
      </c>
      <c r="I33" s="40"/>
      <c r="J33" s="45" t="s">
        <v>42</v>
      </c>
      <c r="K33" s="42">
        <f t="shared" si="2"/>
        <v>763</v>
      </c>
      <c r="L33" s="46">
        <v>1</v>
      </c>
      <c r="M33" s="46">
        <v>8</v>
      </c>
      <c r="N33" s="44">
        <f t="shared" si="3"/>
        <v>11</v>
      </c>
      <c r="O33" s="40"/>
      <c r="P33" s="39" t="s">
        <v>66</v>
      </c>
      <c r="Q33" s="40"/>
      <c r="R33">
        <f>MIN(Rules!$E$2,(MAX(H33/N33,N33/H33)))</f>
        <v>1.5454545454545454</v>
      </c>
      <c r="S33">
        <f>VLOOKUP(B33,Rules!A:B,2,FALSE)</f>
        <v>45</v>
      </c>
      <c r="T33" s="40"/>
      <c r="U33" s="47">
        <f>1/(10^(-1*(E33+(IF(P33="Y",Rules!$I$2,0))-K33)/Rules!$E$12)+1)</f>
        <v>0.98061356748402295</v>
      </c>
      <c r="V33">
        <f t="shared" si="4"/>
        <v>1</v>
      </c>
      <c r="W33">
        <f t="shared" si="5"/>
        <v>-1</v>
      </c>
      <c r="Z33" s="48"/>
      <c r="AA33" s="11">
        <f t="shared" ref="AA33:BH33" si="36">IF($D33=AA$1,$E33+$V33,(IF($J33=AA$1,$K33+$W33,AA32)))</f>
        <v>1000</v>
      </c>
      <c r="AB33" s="11">
        <f t="shared" si="36"/>
        <v>1585</v>
      </c>
      <c r="AC33" s="11">
        <f t="shared" si="36"/>
        <v>811</v>
      </c>
      <c r="AD33" s="11">
        <f t="shared" si="36"/>
        <v>1466</v>
      </c>
      <c r="AE33" s="11">
        <f t="shared" si="36"/>
        <v>1352</v>
      </c>
      <c r="AF33" s="11">
        <f t="shared" si="36"/>
        <v>1450</v>
      </c>
      <c r="AG33" s="11">
        <f t="shared" si="36"/>
        <v>1384</v>
      </c>
      <c r="AH33" s="11">
        <f t="shared" si="36"/>
        <v>1764</v>
      </c>
      <c r="AI33" s="11">
        <f t="shared" si="36"/>
        <v>1255</v>
      </c>
      <c r="AJ33" s="11">
        <f t="shared" si="36"/>
        <v>2017</v>
      </c>
      <c r="AK33" s="11">
        <f t="shared" si="36"/>
        <v>1068</v>
      </c>
      <c r="AL33" s="11">
        <f t="shared" si="36"/>
        <v>1712</v>
      </c>
      <c r="AM33" s="11">
        <f t="shared" si="36"/>
        <v>1983</v>
      </c>
      <c r="AN33" s="11">
        <f t="shared" si="36"/>
        <v>1511</v>
      </c>
      <c r="AO33" s="11">
        <f t="shared" si="36"/>
        <v>212</v>
      </c>
      <c r="AP33" s="11">
        <f t="shared" si="36"/>
        <v>1135</v>
      </c>
      <c r="AQ33" s="11">
        <f t="shared" si="36"/>
        <v>786</v>
      </c>
      <c r="AR33" s="11">
        <f t="shared" si="36"/>
        <v>997</v>
      </c>
      <c r="AS33" s="11">
        <f t="shared" si="36"/>
        <v>427</v>
      </c>
      <c r="AT33" s="11">
        <f t="shared" si="36"/>
        <v>1104</v>
      </c>
      <c r="AU33" s="11">
        <f t="shared" si="36"/>
        <v>918</v>
      </c>
      <c r="AV33" s="11">
        <f t="shared" si="36"/>
        <v>1952</v>
      </c>
      <c r="AW33" s="11">
        <f t="shared" si="36"/>
        <v>1455</v>
      </c>
      <c r="AX33" s="11">
        <f t="shared" si="36"/>
        <v>1617</v>
      </c>
      <c r="AY33" s="11">
        <f t="shared" si="36"/>
        <v>260</v>
      </c>
      <c r="AZ33" s="11">
        <f t="shared" si="36"/>
        <v>1017</v>
      </c>
      <c r="BA33" s="11">
        <f t="shared" si="36"/>
        <v>1540</v>
      </c>
      <c r="BB33" s="11">
        <f t="shared" si="36"/>
        <v>775</v>
      </c>
      <c r="BC33" s="11">
        <f t="shared" si="36"/>
        <v>1137</v>
      </c>
      <c r="BD33" s="11">
        <f t="shared" si="36"/>
        <v>1892</v>
      </c>
      <c r="BE33" s="11">
        <f t="shared" si="36"/>
        <v>539</v>
      </c>
      <c r="BF33" s="11">
        <f t="shared" si="36"/>
        <v>1305</v>
      </c>
      <c r="BG33" s="11">
        <f t="shared" si="36"/>
        <v>762</v>
      </c>
      <c r="BH33" s="11">
        <f t="shared" si="36"/>
        <v>732</v>
      </c>
    </row>
    <row r="34" spans="1:60" ht="13.5" customHeight="1">
      <c r="A34" s="38">
        <v>44598</v>
      </c>
      <c r="B34" s="39" t="s">
        <v>65</v>
      </c>
      <c r="C34" s="40"/>
      <c r="D34" s="41" t="s">
        <v>40</v>
      </c>
      <c r="E34" s="42">
        <f t="shared" si="0"/>
        <v>1137</v>
      </c>
      <c r="F34" s="46">
        <v>2</v>
      </c>
      <c r="G34" s="46">
        <v>8</v>
      </c>
      <c r="H34" s="44">
        <f t="shared" si="1"/>
        <v>14</v>
      </c>
      <c r="I34" s="40"/>
      <c r="J34" s="45" t="s">
        <v>45</v>
      </c>
      <c r="K34" s="42">
        <f t="shared" si="2"/>
        <v>786</v>
      </c>
      <c r="L34" s="46">
        <v>2</v>
      </c>
      <c r="M34" s="46">
        <v>16</v>
      </c>
      <c r="N34" s="44">
        <f t="shared" si="3"/>
        <v>22</v>
      </c>
      <c r="O34" s="40"/>
      <c r="P34" s="39" t="s">
        <v>66</v>
      </c>
      <c r="Q34" s="40"/>
      <c r="R34">
        <f>MIN(Rules!$E$2,(MAX(H34/N34,N34/H34)))</f>
        <v>1.5714285714285714</v>
      </c>
      <c r="S34">
        <f>VLOOKUP(B34,Rules!A:B,2,FALSE)</f>
        <v>45</v>
      </c>
      <c r="T34" s="40"/>
      <c r="U34" s="47">
        <f>1/(10^(-1*(E34+(IF(P34="Y",Rules!$I$2,0))-K34)/Rules!$E$12)+1)</f>
        <v>0.9094707853354177</v>
      </c>
      <c r="V34">
        <f t="shared" si="4"/>
        <v>-64</v>
      </c>
      <c r="W34">
        <f t="shared" si="5"/>
        <v>64</v>
      </c>
      <c r="Z34" s="48"/>
      <c r="AA34" s="11">
        <f t="shared" ref="AA34:BH34" si="37">IF($D34=AA$1,$E34+$V34,(IF($J34=AA$1,$K34+$W34,AA33)))</f>
        <v>1000</v>
      </c>
      <c r="AB34" s="11">
        <f t="shared" si="37"/>
        <v>1585</v>
      </c>
      <c r="AC34" s="11">
        <f t="shared" si="37"/>
        <v>811</v>
      </c>
      <c r="AD34" s="11">
        <f t="shared" si="37"/>
        <v>1466</v>
      </c>
      <c r="AE34" s="11">
        <f t="shared" si="37"/>
        <v>1352</v>
      </c>
      <c r="AF34" s="11">
        <f t="shared" si="37"/>
        <v>1450</v>
      </c>
      <c r="AG34" s="11">
        <f t="shared" si="37"/>
        <v>1384</v>
      </c>
      <c r="AH34" s="11">
        <f t="shared" si="37"/>
        <v>1764</v>
      </c>
      <c r="AI34" s="11">
        <f t="shared" si="37"/>
        <v>1255</v>
      </c>
      <c r="AJ34" s="11">
        <f t="shared" si="37"/>
        <v>2017</v>
      </c>
      <c r="AK34" s="11">
        <f t="shared" si="37"/>
        <v>1068</v>
      </c>
      <c r="AL34" s="11">
        <f t="shared" si="37"/>
        <v>1712</v>
      </c>
      <c r="AM34" s="11">
        <f t="shared" si="37"/>
        <v>1983</v>
      </c>
      <c r="AN34" s="11">
        <f t="shared" si="37"/>
        <v>1511</v>
      </c>
      <c r="AO34" s="11">
        <f t="shared" si="37"/>
        <v>212</v>
      </c>
      <c r="AP34" s="11">
        <f t="shared" si="37"/>
        <v>1135</v>
      </c>
      <c r="AQ34" s="11">
        <f t="shared" si="37"/>
        <v>850</v>
      </c>
      <c r="AR34" s="11">
        <f t="shared" si="37"/>
        <v>997</v>
      </c>
      <c r="AS34" s="11">
        <f t="shared" si="37"/>
        <v>427</v>
      </c>
      <c r="AT34" s="11">
        <f t="shared" si="37"/>
        <v>1104</v>
      </c>
      <c r="AU34" s="11">
        <f t="shared" si="37"/>
        <v>918</v>
      </c>
      <c r="AV34" s="11">
        <f t="shared" si="37"/>
        <v>1952</v>
      </c>
      <c r="AW34" s="11">
        <f t="shared" si="37"/>
        <v>1455</v>
      </c>
      <c r="AX34" s="11">
        <f t="shared" si="37"/>
        <v>1617</v>
      </c>
      <c r="AY34" s="11">
        <f t="shared" si="37"/>
        <v>260</v>
      </c>
      <c r="AZ34" s="11">
        <f t="shared" si="37"/>
        <v>1017</v>
      </c>
      <c r="BA34" s="11">
        <f t="shared" si="37"/>
        <v>1540</v>
      </c>
      <c r="BB34" s="11">
        <f t="shared" si="37"/>
        <v>775</v>
      </c>
      <c r="BC34" s="11">
        <f t="shared" si="37"/>
        <v>1073</v>
      </c>
      <c r="BD34" s="11">
        <f t="shared" si="37"/>
        <v>1892</v>
      </c>
      <c r="BE34" s="11">
        <f t="shared" si="37"/>
        <v>539</v>
      </c>
      <c r="BF34" s="11">
        <f t="shared" si="37"/>
        <v>1305</v>
      </c>
      <c r="BG34" s="11">
        <f t="shared" si="37"/>
        <v>762</v>
      </c>
      <c r="BH34" s="11">
        <f t="shared" si="37"/>
        <v>732</v>
      </c>
    </row>
    <row r="35" spans="1:60" ht="13.5" customHeight="1">
      <c r="A35" s="38">
        <v>44611</v>
      </c>
      <c r="B35" s="39" t="s">
        <v>65</v>
      </c>
      <c r="C35" s="40"/>
      <c r="D35" s="41" t="s">
        <v>20</v>
      </c>
      <c r="E35" s="42">
        <f t="shared" si="0"/>
        <v>1585</v>
      </c>
      <c r="F35" s="46">
        <v>1</v>
      </c>
      <c r="G35" s="46">
        <v>7</v>
      </c>
      <c r="H35" s="44">
        <f t="shared" si="1"/>
        <v>10</v>
      </c>
      <c r="I35" s="40"/>
      <c r="J35" s="45" t="s">
        <v>23</v>
      </c>
      <c r="K35" s="42">
        <f t="shared" si="2"/>
        <v>1617</v>
      </c>
      <c r="L35" s="46">
        <v>0</v>
      </c>
      <c r="M35" s="46">
        <v>10</v>
      </c>
      <c r="N35" s="44">
        <f t="shared" si="3"/>
        <v>10</v>
      </c>
      <c r="O35" s="40"/>
      <c r="P35" s="39" t="s">
        <v>66</v>
      </c>
      <c r="Q35" s="40"/>
      <c r="R35">
        <f>MIN(Rules!$E$2,(MAX(H35/N35,N35/H35)))</f>
        <v>1</v>
      </c>
      <c r="S35">
        <f>VLOOKUP(B35,Rules!A:B,2,FALSE)</f>
        <v>45</v>
      </c>
      <c r="T35" s="40"/>
      <c r="U35" s="47">
        <f>1/(10^(-1*(E35+(IF(P35="Y",Rules!$I$2,0))-K35)/Rules!$E$12)+1)</f>
        <v>0.63260533253147944</v>
      </c>
      <c r="V35">
        <f t="shared" si="4"/>
        <v>-6</v>
      </c>
      <c r="W35">
        <f t="shared" si="5"/>
        <v>6</v>
      </c>
      <c r="Z35" s="48"/>
      <c r="AA35" s="11">
        <f t="shared" ref="AA35:BH35" si="38">IF($D35=AA$1,$E35+$V35,(IF($J35=AA$1,$K35+$W35,AA34)))</f>
        <v>1000</v>
      </c>
      <c r="AB35" s="11">
        <f t="shared" si="38"/>
        <v>1579</v>
      </c>
      <c r="AC35" s="11">
        <f t="shared" si="38"/>
        <v>811</v>
      </c>
      <c r="AD35" s="11">
        <f t="shared" si="38"/>
        <v>1466</v>
      </c>
      <c r="AE35" s="11">
        <f t="shared" si="38"/>
        <v>1352</v>
      </c>
      <c r="AF35" s="11">
        <f t="shared" si="38"/>
        <v>1450</v>
      </c>
      <c r="AG35" s="11">
        <f t="shared" si="38"/>
        <v>1384</v>
      </c>
      <c r="AH35" s="11">
        <f t="shared" si="38"/>
        <v>1764</v>
      </c>
      <c r="AI35" s="11">
        <f t="shared" si="38"/>
        <v>1255</v>
      </c>
      <c r="AJ35" s="11">
        <f t="shared" si="38"/>
        <v>2017</v>
      </c>
      <c r="AK35" s="11">
        <f t="shared" si="38"/>
        <v>1068</v>
      </c>
      <c r="AL35" s="11">
        <f t="shared" si="38"/>
        <v>1712</v>
      </c>
      <c r="AM35" s="11">
        <f t="shared" si="38"/>
        <v>1983</v>
      </c>
      <c r="AN35" s="11">
        <f t="shared" si="38"/>
        <v>1511</v>
      </c>
      <c r="AO35" s="11">
        <f t="shared" si="38"/>
        <v>212</v>
      </c>
      <c r="AP35" s="11">
        <f t="shared" si="38"/>
        <v>1135</v>
      </c>
      <c r="AQ35" s="11">
        <f t="shared" si="38"/>
        <v>850</v>
      </c>
      <c r="AR35" s="11">
        <f t="shared" si="38"/>
        <v>997</v>
      </c>
      <c r="AS35" s="11">
        <f t="shared" si="38"/>
        <v>427</v>
      </c>
      <c r="AT35" s="11">
        <f t="shared" si="38"/>
        <v>1104</v>
      </c>
      <c r="AU35" s="11">
        <f t="shared" si="38"/>
        <v>918</v>
      </c>
      <c r="AV35" s="11">
        <f t="shared" si="38"/>
        <v>1952</v>
      </c>
      <c r="AW35" s="11">
        <f t="shared" si="38"/>
        <v>1455</v>
      </c>
      <c r="AX35" s="11">
        <f t="shared" si="38"/>
        <v>1623</v>
      </c>
      <c r="AY35" s="11">
        <f t="shared" si="38"/>
        <v>260</v>
      </c>
      <c r="AZ35" s="11">
        <f t="shared" si="38"/>
        <v>1017</v>
      </c>
      <c r="BA35" s="11">
        <f t="shared" si="38"/>
        <v>1540</v>
      </c>
      <c r="BB35" s="11">
        <f t="shared" si="38"/>
        <v>775</v>
      </c>
      <c r="BC35" s="11">
        <f t="shared" si="38"/>
        <v>1073</v>
      </c>
      <c r="BD35" s="11">
        <f t="shared" si="38"/>
        <v>1892</v>
      </c>
      <c r="BE35" s="11">
        <f t="shared" si="38"/>
        <v>539</v>
      </c>
      <c r="BF35" s="11">
        <f t="shared" si="38"/>
        <v>1305</v>
      </c>
      <c r="BG35" s="11">
        <f t="shared" si="38"/>
        <v>762</v>
      </c>
      <c r="BH35" s="11">
        <f t="shared" si="38"/>
        <v>732</v>
      </c>
    </row>
    <row r="36" spans="1:60" ht="13.5" customHeight="1">
      <c r="A36" s="38">
        <v>44611</v>
      </c>
      <c r="B36" s="39" t="s">
        <v>65</v>
      </c>
      <c r="C36" s="40"/>
      <c r="D36" s="41" t="s">
        <v>17</v>
      </c>
      <c r="E36" s="42">
        <f t="shared" si="0"/>
        <v>2017</v>
      </c>
      <c r="F36" s="46">
        <v>0</v>
      </c>
      <c r="G36" s="46">
        <v>12</v>
      </c>
      <c r="H36" s="44">
        <f t="shared" si="1"/>
        <v>12</v>
      </c>
      <c r="I36" s="40"/>
      <c r="J36" s="45" t="s">
        <v>18</v>
      </c>
      <c r="K36" s="42">
        <f t="shared" si="2"/>
        <v>1952</v>
      </c>
      <c r="L36" s="46">
        <v>2</v>
      </c>
      <c r="M36" s="46">
        <v>11</v>
      </c>
      <c r="N36" s="44">
        <f t="shared" si="3"/>
        <v>17</v>
      </c>
      <c r="O36" s="40"/>
      <c r="P36" s="39" t="s">
        <v>66</v>
      </c>
      <c r="Q36" s="40"/>
      <c r="R36">
        <f>MIN(Rules!$E$2,(MAX(H36/N36,N36/H36)))</f>
        <v>1.4166666666666667</v>
      </c>
      <c r="S36">
        <f>VLOOKUP(B36,Rules!A:B,2,FALSE)</f>
        <v>45</v>
      </c>
      <c r="T36" s="40"/>
      <c r="U36" s="47">
        <f>1/(10^(-1*(E36+(IF(P36="Y",Rules!$I$2,0))-K36)/Rules!$E$12)+1)</f>
        <v>0.72910996289775254</v>
      </c>
      <c r="V36">
        <f t="shared" si="4"/>
        <v>-46</v>
      </c>
      <c r="W36">
        <f t="shared" si="5"/>
        <v>46</v>
      </c>
      <c r="Z36" s="48"/>
      <c r="AA36" s="11">
        <f t="shared" ref="AA36:BH36" si="39">IF($D36=AA$1,$E36+$V36,(IF($J36=AA$1,$K36+$W36,AA35)))</f>
        <v>1000</v>
      </c>
      <c r="AB36" s="11">
        <f t="shared" si="39"/>
        <v>1579</v>
      </c>
      <c r="AC36" s="11">
        <f t="shared" si="39"/>
        <v>811</v>
      </c>
      <c r="AD36" s="11">
        <f t="shared" si="39"/>
        <v>1466</v>
      </c>
      <c r="AE36" s="11">
        <f t="shared" si="39"/>
        <v>1352</v>
      </c>
      <c r="AF36" s="11">
        <f t="shared" si="39"/>
        <v>1450</v>
      </c>
      <c r="AG36" s="11">
        <f t="shared" si="39"/>
        <v>1384</v>
      </c>
      <c r="AH36" s="11">
        <f t="shared" si="39"/>
        <v>1764</v>
      </c>
      <c r="AI36" s="11">
        <f t="shared" si="39"/>
        <v>1255</v>
      </c>
      <c r="AJ36" s="11">
        <f t="shared" si="39"/>
        <v>1971</v>
      </c>
      <c r="AK36" s="11">
        <f t="shared" si="39"/>
        <v>1068</v>
      </c>
      <c r="AL36" s="11">
        <f t="shared" si="39"/>
        <v>1712</v>
      </c>
      <c r="AM36" s="11">
        <f t="shared" si="39"/>
        <v>1983</v>
      </c>
      <c r="AN36" s="11">
        <f t="shared" si="39"/>
        <v>1511</v>
      </c>
      <c r="AO36" s="11">
        <f t="shared" si="39"/>
        <v>212</v>
      </c>
      <c r="AP36" s="11">
        <f t="shared" si="39"/>
        <v>1135</v>
      </c>
      <c r="AQ36" s="11">
        <f t="shared" si="39"/>
        <v>850</v>
      </c>
      <c r="AR36" s="11">
        <f t="shared" si="39"/>
        <v>997</v>
      </c>
      <c r="AS36" s="11">
        <f t="shared" si="39"/>
        <v>427</v>
      </c>
      <c r="AT36" s="11">
        <f t="shared" si="39"/>
        <v>1104</v>
      </c>
      <c r="AU36" s="11">
        <f t="shared" si="39"/>
        <v>918</v>
      </c>
      <c r="AV36" s="11">
        <f t="shared" si="39"/>
        <v>1998</v>
      </c>
      <c r="AW36" s="11">
        <f t="shared" si="39"/>
        <v>1455</v>
      </c>
      <c r="AX36" s="11">
        <f t="shared" si="39"/>
        <v>1623</v>
      </c>
      <c r="AY36" s="11">
        <f t="shared" si="39"/>
        <v>260</v>
      </c>
      <c r="AZ36" s="11">
        <f t="shared" si="39"/>
        <v>1017</v>
      </c>
      <c r="BA36" s="11">
        <f t="shared" si="39"/>
        <v>1540</v>
      </c>
      <c r="BB36" s="11">
        <f t="shared" si="39"/>
        <v>775</v>
      </c>
      <c r="BC36" s="11">
        <f t="shared" si="39"/>
        <v>1073</v>
      </c>
      <c r="BD36" s="11">
        <f t="shared" si="39"/>
        <v>1892</v>
      </c>
      <c r="BE36" s="11">
        <f t="shared" si="39"/>
        <v>539</v>
      </c>
      <c r="BF36" s="11">
        <f t="shared" si="39"/>
        <v>1305</v>
      </c>
      <c r="BG36" s="11">
        <f t="shared" si="39"/>
        <v>762</v>
      </c>
      <c r="BH36" s="11">
        <f t="shared" si="39"/>
        <v>732</v>
      </c>
    </row>
    <row r="37" spans="1:60" ht="13.5" customHeight="1">
      <c r="A37" s="38">
        <v>44611</v>
      </c>
      <c r="B37" s="39" t="s">
        <v>65</v>
      </c>
      <c r="C37" s="40"/>
      <c r="D37" s="41" t="s">
        <v>34</v>
      </c>
      <c r="E37" s="42">
        <f t="shared" si="0"/>
        <v>1000</v>
      </c>
      <c r="F37" s="46">
        <v>2</v>
      </c>
      <c r="G37" s="46">
        <v>10</v>
      </c>
      <c r="H37" s="44">
        <f t="shared" si="1"/>
        <v>16</v>
      </c>
      <c r="I37" s="40"/>
      <c r="J37" s="45" t="s">
        <v>41</v>
      </c>
      <c r="K37" s="42">
        <f t="shared" si="2"/>
        <v>732</v>
      </c>
      <c r="L37" s="46">
        <v>1</v>
      </c>
      <c r="M37" s="46">
        <v>7</v>
      </c>
      <c r="N37" s="44">
        <f t="shared" si="3"/>
        <v>10</v>
      </c>
      <c r="O37" s="40"/>
      <c r="P37" s="39" t="s">
        <v>66</v>
      </c>
      <c r="Q37" s="40"/>
      <c r="R37">
        <f>MIN(Rules!$E$2,(MAX(H37/N37,N37/H37)))</f>
        <v>1.6</v>
      </c>
      <c r="S37">
        <f>VLOOKUP(B37,Rules!A:B,2,FALSE)</f>
        <v>45</v>
      </c>
      <c r="T37" s="40"/>
      <c r="U37" s="47">
        <f>1/(10^(-1*(E37+(IF(P37="Y",Rules!$I$2,0))-K37)/Rules!$E$12)+1)</f>
        <v>0.87269064432498333</v>
      </c>
      <c r="V37">
        <f t="shared" si="4"/>
        <v>9</v>
      </c>
      <c r="W37">
        <f t="shared" si="5"/>
        <v>-9</v>
      </c>
      <c r="Z37" s="48"/>
      <c r="AA37" s="11">
        <f t="shared" ref="AA37:BH37" si="40">IF($D37=AA$1,$E37+$V37,(IF($J37=AA$1,$K37+$W37,AA36)))</f>
        <v>1009</v>
      </c>
      <c r="AB37" s="11">
        <f t="shared" si="40"/>
        <v>1579</v>
      </c>
      <c r="AC37" s="11">
        <f t="shared" si="40"/>
        <v>811</v>
      </c>
      <c r="AD37" s="11">
        <f t="shared" si="40"/>
        <v>1466</v>
      </c>
      <c r="AE37" s="11">
        <f t="shared" si="40"/>
        <v>1352</v>
      </c>
      <c r="AF37" s="11">
        <f t="shared" si="40"/>
        <v>1450</v>
      </c>
      <c r="AG37" s="11">
        <f t="shared" si="40"/>
        <v>1384</v>
      </c>
      <c r="AH37" s="11">
        <f t="shared" si="40"/>
        <v>1764</v>
      </c>
      <c r="AI37" s="11">
        <f t="shared" si="40"/>
        <v>1255</v>
      </c>
      <c r="AJ37" s="11">
        <f t="shared" si="40"/>
        <v>1971</v>
      </c>
      <c r="AK37" s="11">
        <f t="shared" si="40"/>
        <v>1068</v>
      </c>
      <c r="AL37" s="11">
        <f t="shared" si="40"/>
        <v>1712</v>
      </c>
      <c r="AM37" s="11">
        <f t="shared" si="40"/>
        <v>1983</v>
      </c>
      <c r="AN37" s="11">
        <f t="shared" si="40"/>
        <v>1511</v>
      </c>
      <c r="AO37" s="11">
        <f t="shared" si="40"/>
        <v>212</v>
      </c>
      <c r="AP37" s="11">
        <f t="shared" si="40"/>
        <v>1135</v>
      </c>
      <c r="AQ37" s="11">
        <f t="shared" si="40"/>
        <v>850</v>
      </c>
      <c r="AR37" s="11">
        <f t="shared" si="40"/>
        <v>997</v>
      </c>
      <c r="AS37" s="11">
        <f t="shared" si="40"/>
        <v>427</v>
      </c>
      <c r="AT37" s="11">
        <f t="shared" si="40"/>
        <v>1104</v>
      </c>
      <c r="AU37" s="11">
        <f t="shared" si="40"/>
        <v>918</v>
      </c>
      <c r="AV37" s="11">
        <f t="shared" si="40"/>
        <v>1998</v>
      </c>
      <c r="AW37" s="11">
        <f t="shared" si="40"/>
        <v>1455</v>
      </c>
      <c r="AX37" s="11">
        <f t="shared" si="40"/>
        <v>1623</v>
      </c>
      <c r="AY37" s="11">
        <f t="shared" si="40"/>
        <v>260</v>
      </c>
      <c r="AZ37" s="11">
        <f t="shared" si="40"/>
        <v>1017</v>
      </c>
      <c r="BA37" s="11">
        <f t="shared" si="40"/>
        <v>1540</v>
      </c>
      <c r="BB37" s="11">
        <f t="shared" si="40"/>
        <v>775</v>
      </c>
      <c r="BC37" s="11">
        <f t="shared" si="40"/>
        <v>1073</v>
      </c>
      <c r="BD37" s="11">
        <f t="shared" si="40"/>
        <v>1892</v>
      </c>
      <c r="BE37" s="11">
        <f t="shared" si="40"/>
        <v>539</v>
      </c>
      <c r="BF37" s="11">
        <f t="shared" si="40"/>
        <v>1305</v>
      </c>
      <c r="BG37" s="11">
        <f t="shared" si="40"/>
        <v>762</v>
      </c>
      <c r="BH37" s="11">
        <f t="shared" si="40"/>
        <v>723</v>
      </c>
    </row>
    <row r="38" spans="1:60" ht="13.5" customHeight="1">
      <c r="A38" s="38">
        <v>44611</v>
      </c>
      <c r="B38" s="39" t="s">
        <v>65</v>
      </c>
      <c r="C38" s="40"/>
      <c r="D38" s="41" t="s">
        <v>44</v>
      </c>
      <c r="E38" s="42">
        <f t="shared" si="0"/>
        <v>811</v>
      </c>
      <c r="F38" s="46">
        <v>2</v>
      </c>
      <c r="G38" s="46">
        <v>12</v>
      </c>
      <c r="H38" s="44">
        <f t="shared" si="1"/>
        <v>18</v>
      </c>
      <c r="I38" s="40"/>
      <c r="J38" s="45" t="s">
        <v>46</v>
      </c>
      <c r="K38" s="42">
        <f t="shared" si="2"/>
        <v>539</v>
      </c>
      <c r="L38" s="46">
        <v>2</v>
      </c>
      <c r="M38" s="46">
        <v>8</v>
      </c>
      <c r="N38" s="44">
        <f t="shared" si="3"/>
        <v>14</v>
      </c>
      <c r="O38" s="40"/>
      <c r="P38" s="39" t="s">
        <v>66</v>
      </c>
      <c r="Q38" s="40"/>
      <c r="R38">
        <f>MIN(Rules!$E$2,(MAX(H38/N38,N38/H38)))</f>
        <v>1.2857142857142858</v>
      </c>
      <c r="S38">
        <f>VLOOKUP(B38,Rules!A:B,2,FALSE)</f>
        <v>45</v>
      </c>
      <c r="T38" s="40"/>
      <c r="U38" s="47">
        <f>1/(10^(-1*(E38+(IF(P38="Y",Rules!$I$2,0))-K38)/Rules!$E$12)+1)</f>
        <v>0.87472320155229855</v>
      </c>
      <c r="V38">
        <f t="shared" si="4"/>
        <v>7</v>
      </c>
      <c r="W38">
        <f t="shared" si="5"/>
        <v>-7</v>
      </c>
      <c r="Z38" s="48"/>
      <c r="AA38" s="11">
        <f t="shared" ref="AA38:BH38" si="41">IF($D38=AA$1,$E38+$V38,(IF($J38=AA$1,$K38+$W38,AA37)))</f>
        <v>1009</v>
      </c>
      <c r="AB38" s="11">
        <f t="shared" si="41"/>
        <v>1579</v>
      </c>
      <c r="AC38" s="11">
        <f t="shared" si="41"/>
        <v>818</v>
      </c>
      <c r="AD38" s="11">
        <f t="shared" si="41"/>
        <v>1466</v>
      </c>
      <c r="AE38" s="11">
        <f t="shared" si="41"/>
        <v>1352</v>
      </c>
      <c r="AF38" s="11">
        <f t="shared" si="41"/>
        <v>1450</v>
      </c>
      <c r="AG38" s="11">
        <f t="shared" si="41"/>
        <v>1384</v>
      </c>
      <c r="AH38" s="11">
        <f t="shared" si="41"/>
        <v>1764</v>
      </c>
      <c r="AI38" s="11">
        <f t="shared" si="41"/>
        <v>1255</v>
      </c>
      <c r="AJ38" s="11">
        <f t="shared" si="41"/>
        <v>1971</v>
      </c>
      <c r="AK38" s="11">
        <f t="shared" si="41"/>
        <v>1068</v>
      </c>
      <c r="AL38" s="11">
        <f t="shared" si="41"/>
        <v>1712</v>
      </c>
      <c r="AM38" s="11">
        <f t="shared" si="41"/>
        <v>1983</v>
      </c>
      <c r="AN38" s="11">
        <f t="shared" si="41"/>
        <v>1511</v>
      </c>
      <c r="AO38" s="11">
        <f t="shared" si="41"/>
        <v>212</v>
      </c>
      <c r="AP38" s="11">
        <f t="shared" si="41"/>
        <v>1135</v>
      </c>
      <c r="AQ38" s="11">
        <f t="shared" si="41"/>
        <v>850</v>
      </c>
      <c r="AR38" s="11">
        <f t="shared" si="41"/>
        <v>997</v>
      </c>
      <c r="AS38" s="11">
        <f t="shared" si="41"/>
        <v>427</v>
      </c>
      <c r="AT38" s="11">
        <f t="shared" si="41"/>
        <v>1104</v>
      </c>
      <c r="AU38" s="11">
        <f t="shared" si="41"/>
        <v>918</v>
      </c>
      <c r="AV38" s="11">
        <f t="shared" si="41"/>
        <v>1998</v>
      </c>
      <c r="AW38" s="11">
        <f t="shared" si="41"/>
        <v>1455</v>
      </c>
      <c r="AX38" s="11">
        <f t="shared" si="41"/>
        <v>1623</v>
      </c>
      <c r="AY38" s="11">
        <f t="shared" si="41"/>
        <v>260</v>
      </c>
      <c r="AZ38" s="11">
        <f t="shared" si="41"/>
        <v>1017</v>
      </c>
      <c r="BA38" s="11">
        <f t="shared" si="41"/>
        <v>1540</v>
      </c>
      <c r="BB38" s="11">
        <f t="shared" si="41"/>
        <v>775</v>
      </c>
      <c r="BC38" s="11">
        <f t="shared" si="41"/>
        <v>1073</v>
      </c>
      <c r="BD38" s="11">
        <f t="shared" si="41"/>
        <v>1892</v>
      </c>
      <c r="BE38" s="11">
        <f t="shared" si="41"/>
        <v>532</v>
      </c>
      <c r="BF38" s="11">
        <f t="shared" si="41"/>
        <v>1305</v>
      </c>
      <c r="BG38" s="11">
        <f t="shared" si="41"/>
        <v>762</v>
      </c>
      <c r="BH38" s="11">
        <f t="shared" si="41"/>
        <v>723</v>
      </c>
    </row>
    <row r="39" spans="1:60" ht="13.5" customHeight="1">
      <c r="A39" s="38">
        <v>44611</v>
      </c>
      <c r="B39" s="39" t="s">
        <v>65</v>
      </c>
      <c r="C39" s="40"/>
      <c r="D39" s="41" t="s">
        <v>16</v>
      </c>
      <c r="E39" s="42">
        <f t="shared" si="0"/>
        <v>1983</v>
      </c>
      <c r="F39" s="46">
        <v>1</v>
      </c>
      <c r="G39" s="46">
        <v>13</v>
      </c>
      <c r="H39" s="44">
        <f t="shared" si="1"/>
        <v>16</v>
      </c>
      <c r="I39" s="40"/>
      <c r="J39" s="45" t="s">
        <v>25</v>
      </c>
      <c r="K39" s="42">
        <f t="shared" si="2"/>
        <v>1764</v>
      </c>
      <c r="L39" s="46">
        <v>0</v>
      </c>
      <c r="M39" s="46">
        <v>7</v>
      </c>
      <c r="N39" s="44">
        <f t="shared" si="3"/>
        <v>7</v>
      </c>
      <c r="O39" s="40"/>
      <c r="P39" s="39" t="s">
        <v>66</v>
      </c>
      <c r="Q39" s="40"/>
      <c r="R39">
        <f>MIN(Rules!$E$2,(MAX(H39/N39,N39/H39)))</f>
        <v>2</v>
      </c>
      <c r="S39">
        <f>VLOOKUP(B39,Rules!A:B,2,FALSE)</f>
        <v>45</v>
      </c>
      <c r="T39" s="40"/>
      <c r="U39" s="47">
        <f>1/(10^(-1*(E39+(IF(P39="Y",Rules!$I$2,0))-K39)/Rules!$E$12)+1)</f>
        <v>0.84544430781472502</v>
      </c>
      <c r="V39">
        <f t="shared" si="4"/>
        <v>14</v>
      </c>
      <c r="W39">
        <f t="shared" si="5"/>
        <v>-14</v>
      </c>
      <c r="Z39" s="48"/>
      <c r="AA39" s="11">
        <f t="shared" ref="AA39:BH39" si="42">IF($D39=AA$1,$E39+$V39,(IF($J39=AA$1,$K39+$W39,AA38)))</f>
        <v>1009</v>
      </c>
      <c r="AB39" s="11">
        <f t="shared" si="42"/>
        <v>1579</v>
      </c>
      <c r="AC39" s="11">
        <f t="shared" si="42"/>
        <v>818</v>
      </c>
      <c r="AD39" s="11">
        <f t="shared" si="42"/>
        <v>1466</v>
      </c>
      <c r="AE39" s="11">
        <f t="shared" si="42"/>
        <v>1352</v>
      </c>
      <c r="AF39" s="11">
        <f t="shared" si="42"/>
        <v>1450</v>
      </c>
      <c r="AG39" s="11">
        <f t="shared" si="42"/>
        <v>1384</v>
      </c>
      <c r="AH39" s="11">
        <f t="shared" si="42"/>
        <v>1750</v>
      </c>
      <c r="AI39" s="11">
        <f t="shared" si="42"/>
        <v>1255</v>
      </c>
      <c r="AJ39" s="11">
        <f t="shared" si="42"/>
        <v>1971</v>
      </c>
      <c r="AK39" s="11">
        <f t="shared" si="42"/>
        <v>1068</v>
      </c>
      <c r="AL39" s="11">
        <f t="shared" si="42"/>
        <v>1712</v>
      </c>
      <c r="AM39" s="11">
        <f t="shared" si="42"/>
        <v>1997</v>
      </c>
      <c r="AN39" s="11">
        <f t="shared" si="42"/>
        <v>1511</v>
      </c>
      <c r="AO39" s="11">
        <f t="shared" si="42"/>
        <v>212</v>
      </c>
      <c r="AP39" s="11">
        <f t="shared" si="42"/>
        <v>1135</v>
      </c>
      <c r="AQ39" s="11">
        <f t="shared" si="42"/>
        <v>850</v>
      </c>
      <c r="AR39" s="11">
        <f t="shared" si="42"/>
        <v>997</v>
      </c>
      <c r="AS39" s="11">
        <f t="shared" si="42"/>
        <v>427</v>
      </c>
      <c r="AT39" s="11">
        <f t="shared" si="42"/>
        <v>1104</v>
      </c>
      <c r="AU39" s="11">
        <f t="shared" si="42"/>
        <v>918</v>
      </c>
      <c r="AV39" s="11">
        <f t="shared" si="42"/>
        <v>1998</v>
      </c>
      <c r="AW39" s="11">
        <f t="shared" si="42"/>
        <v>1455</v>
      </c>
      <c r="AX39" s="11">
        <f t="shared" si="42"/>
        <v>1623</v>
      </c>
      <c r="AY39" s="11">
        <f t="shared" si="42"/>
        <v>260</v>
      </c>
      <c r="AZ39" s="11">
        <f t="shared" si="42"/>
        <v>1017</v>
      </c>
      <c r="BA39" s="11">
        <f t="shared" si="42"/>
        <v>1540</v>
      </c>
      <c r="BB39" s="11">
        <f t="shared" si="42"/>
        <v>775</v>
      </c>
      <c r="BC39" s="11">
        <f t="shared" si="42"/>
        <v>1073</v>
      </c>
      <c r="BD39" s="11">
        <f t="shared" si="42"/>
        <v>1892</v>
      </c>
      <c r="BE39" s="11">
        <f t="shared" si="42"/>
        <v>532</v>
      </c>
      <c r="BF39" s="11">
        <f t="shared" si="42"/>
        <v>1305</v>
      </c>
      <c r="BG39" s="11">
        <f t="shared" si="42"/>
        <v>762</v>
      </c>
      <c r="BH39" s="11">
        <f t="shared" si="42"/>
        <v>723</v>
      </c>
    </row>
    <row r="40" spans="1:60" ht="13.5" customHeight="1">
      <c r="A40" s="38">
        <v>44612</v>
      </c>
      <c r="B40" s="39" t="s">
        <v>65</v>
      </c>
      <c r="C40" s="40"/>
      <c r="D40" s="41" t="s">
        <v>22</v>
      </c>
      <c r="E40" s="42">
        <f t="shared" si="0"/>
        <v>1892</v>
      </c>
      <c r="F40" s="46">
        <v>2</v>
      </c>
      <c r="G40" s="46">
        <v>7</v>
      </c>
      <c r="H40" s="44">
        <f t="shared" si="1"/>
        <v>13</v>
      </c>
      <c r="I40" s="40"/>
      <c r="J40" s="45" t="s">
        <v>28</v>
      </c>
      <c r="K40" s="42">
        <f t="shared" si="2"/>
        <v>1511</v>
      </c>
      <c r="L40" s="46">
        <v>0</v>
      </c>
      <c r="M40" s="46">
        <v>12</v>
      </c>
      <c r="N40" s="44">
        <f t="shared" si="3"/>
        <v>12</v>
      </c>
      <c r="O40" s="40"/>
      <c r="P40" s="39" t="s">
        <v>66</v>
      </c>
      <c r="Q40" s="40"/>
      <c r="R40">
        <f>MIN(Rules!$E$2,(MAX(H40/N40,N40/H40)))</f>
        <v>1.0833333333333333</v>
      </c>
      <c r="S40">
        <f>VLOOKUP(B40,Rules!A:B,2,FALSE)</f>
        <v>45</v>
      </c>
      <c r="T40" s="40"/>
      <c r="U40" s="47">
        <f>1/(10^(-1*(E40+(IF(P40="Y",Rules!$I$2,0))-K40)/Rules!$E$12)+1)</f>
        <v>0.92022039962317193</v>
      </c>
      <c r="V40">
        <f t="shared" si="4"/>
        <v>4</v>
      </c>
      <c r="W40">
        <f t="shared" si="5"/>
        <v>-4</v>
      </c>
      <c r="Z40" s="48"/>
      <c r="AA40" s="11">
        <f t="shared" ref="AA40:BH40" si="43">IF($D40=AA$1,$E40+$V40,(IF($J40=AA$1,$K40+$W40,AA39)))</f>
        <v>1009</v>
      </c>
      <c r="AB40" s="11">
        <f t="shared" si="43"/>
        <v>1579</v>
      </c>
      <c r="AC40" s="11">
        <f t="shared" si="43"/>
        <v>818</v>
      </c>
      <c r="AD40" s="11">
        <f t="shared" si="43"/>
        <v>1466</v>
      </c>
      <c r="AE40" s="11">
        <f t="shared" si="43"/>
        <v>1352</v>
      </c>
      <c r="AF40" s="11">
        <f t="shared" si="43"/>
        <v>1450</v>
      </c>
      <c r="AG40" s="11">
        <f t="shared" si="43"/>
        <v>1384</v>
      </c>
      <c r="AH40" s="11">
        <f t="shared" si="43"/>
        <v>1750</v>
      </c>
      <c r="AI40" s="11">
        <f t="shared" si="43"/>
        <v>1255</v>
      </c>
      <c r="AJ40" s="11">
        <f t="shared" si="43"/>
        <v>1971</v>
      </c>
      <c r="AK40" s="11">
        <f t="shared" si="43"/>
        <v>1068</v>
      </c>
      <c r="AL40" s="11">
        <f t="shared" si="43"/>
        <v>1712</v>
      </c>
      <c r="AM40" s="11">
        <f t="shared" si="43"/>
        <v>1997</v>
      </c>
      <c r="AN40" s="11">
        <f t="shared" si="43"/>
        <v>1507</v>
      </c>
      <c r="AO40" s="11">
        <f t="shared" si="43"/>
        <v>212</v>
      </c>
      <c r="AP40" s="11">
        <f t="shared" si="43"/>
        <v>1135</v>
      </c>
      <c r="AQ40" s="11">
        <f t="shared" si="43"/>
        <v>850</v>
      </c>
      <c r="AR40" s="11">
        <f t="shared" si="43"/>
        <v>997</v>
      </c>
      <c r="AS40" s="11">
        <f t="shared" si="43"/>
        <v>427</v>
      </c>
      <c r="AT40" s="11">
        <f t="shared" si="43"/>
        <v>1104</v>
      </c>
      <c r="AU40" s="11">
        <f t="shared" si="43"/>
        <v>918</v>
      </c>
      <c r="AV40" s="11">
        <f t="shared" si="43"/>
        <v>1998</v>
      </c>
      <c r="AW40" s="11">
        <f t="shared" si="43"/>
        <v>1455</v>
      </c>
      <c r="AX40" s="11">
        <f t="shared" si="43"/>
        <v>1623</v>
      </c>
      <c r="AY40" s="11">
        <f t="shared" si="43"/>
        <v>260</v>
      </c>
      <c r="AZ40" s="11">
        <f t="shared" si="43"/>
        <v>1017</v>
      </c>
      <c r="BA40" s="11">
        <f t="shared" si="43"/>
        <v>1540</v>
      </c>
      <c r="BB40" s="11">
        <f t="shared" si="43"/>
        <v>775</v>
      </c>
      <c r="BC40" s="11">
        <f t="shared" si="43"/>
        <v>1073</v>
      </c>
      <c r="BD40" s="11">
        <f t="shared" si="43"/>
        <v>1896</v>
      </c>
      <c r="BE40" s="11">
        <f t="shared" si="43"/>
        <v>532</v>
      </c>
      <c r="BF40" s="11">
        <f t="shared" si="43"/>
        <v>1305</v>
      </c>
      <c r="BG40" s="11">
        <f t="shared" si="43"/>
        <v>762</v>
      </c>
      <c r="BH40" s="11">
        <f t="shared" si="43"/>
        <v>723</v>
      </c>
    </row>
    <row r="41" spans="1:60" ht="13.5" customHeight="1">
      <c r="A41" s="38">
        <v>44612</v>
      </c>
      <c r="B41" s="39" t="s">
        <v>65</v>
      </c>
      <c r="C41" s="40"/>
      <c r="D41" s="41" t="s">
        <v>19</v>
      </c>
      <c r="E41" s="42">
        <f t="shared" si="0"/>
        <v>1384</v>
      </c>
      <c r="F41" s="46">
        <v>1</v>
      </c>
      <c r="G41" s="46">
        <v>13</v>
      </c>
      <c r="H41" s="44">
        <f t="shared" si="1"/>
        <v>16</v>
      </c>
      <c r="I41" s="40"/>
      <c r="J41" s="45" t="s">
        <v>26</v>
      </c>
      <c r="K41" s="42">
        <f t="shared" si="2"/>
        <v>1450</v>
      </c>
      <c r="L41" s="46">
        <v>0</v>
      </c>
      <c r="M41" s="46">
        <v>7</v>
      </c>
      <c r="N41" s="44">
        <f t="shared" si="3"/>
        <v>7</v>
      </c>
      <c r="O41" s="40"/>
      <c r="P41" s="39" t="s">
        <v>66</v>
      </c>
      <c r="Q41" s="40"/>
      <c r="R41">
        <f>MIN(Rules!$E$2,(MAX(H41/N41,N41/H41)))</f>
        <v>2</v>
      </c>
      <c r="S41">
        <f>VLOOKUP(B41,Rules!A:B,2,FALSE)</f>
        <v>45</v>
      </c>
      <c r="T41" s="40"/>
      <c r="U41" s="47">
        <f>1/(10^(-1*(E41+(IF(P41="Y",Rules!$I$2,0))-K41)/Rules!$E$12)+1)</f>
        <v>0.59552038869842927</v>
      </c>
      <c r="V41">
        <f t="shared" si="4"/>
        <v>36</v>
      </c>
      <c r="W41">
        <f t="shared" si="5"/>
        <v>-36</v>
      </c>
      <c r="Z41" s="48"/>
      <c r="AA41" s="11">
        <f t="shared" ref="AA41:BH41" si="44">IF($D41=AA$1,$E41+$V41,(IF($J41=AA$1,$K41+$W41,AA40)))</f>
        <v>1009</v>
      </c>
      <c r="AB41" s="11">
        <f t="shared" si="44"/>
        <v>1579</v>
      </c>
      <c r="AC41" s="11">
        <f t="shared" si="44"/>
        <v>818</v>
      </c>
      <c r="AD41" s="11">
        <f t="shared" si="44"/>
        <v>1466</v>
      </c>
      <c r="AE41" s="11">
        <f t="shared" si="44"/>
        <v>1352</v>
      </c>
      <c r="AF41" s="11">
        <f t="shared" si="44"/>
        <v>1414</v>
      </c>
      <c r="AG41" s="11">
        <f t="shared" si="44"/>
        <v>1420</v>
      </c>
      <c r="AH41" s="11">
        <f t="shared" si="44"/>
        <v>1750</v>
      </c>
      <c r="AI41" s="11">
        <f t="shared" si="44"/>
        <v>1255</v>
      </c>
      <c r="AJ41" s="11">
        <f t="shared" si="44"/>
        <v>1971</v>
      </c>
      <c r="AK41" s="11">
        <f t="shared" si="44"/>
        <v>1068</v>
      </c>
      <c r="AL41" s="11">
        <f t="shared" si="44"/>
        <v>1712</v>
      </c>
      <c r="AM41" s="11">
        <f t="shared" si="44"/>
        <v>1997</v>
      </c>
      <c r="AN41" s="11">
        <f t="shared" si="44"/>
        <v>1507</v>
      </c>
      <c r="AO41" s="11">
        <f t="shared" si="44"/>
        <v>212</v>
      </c>
      <c r="AP41" s="11">
        <f t="shared" si="44"/>
        <v>1135</v>
      </c>
      <c r="AQ41" s="11">
        <f t="shared" si="44"/>
        <v>850</v>
      </c>
      <c r="AR41" s="11">
        <f t="shared" si="44"/>
        <v>997</v>
      </c>
      <c r="AS41" s="11">
        <f t="shared" si="44"/>
        <v>427</v>
      </c>
      <c r="AT41" s="11">
        <f t="shared" si="44"/>
        <v>1104</v>
      </c>
      <c r="AU41" s="11">
        <f t="shared" si="44"/>
        <v>918</v>
      </c>
      <c r="AV41" s="11">
        <f t="shared" si="44"/>
        <v>1998</v>
      </c>
      <c r="AW41" s="11">
        <f t="shared" si="44"/>
        <v>1455</v>
      </c>
      <c r="AX41" s="11">
        <f t="shared" si="44"/>
        <v>1623</v>
      </c>
      <c r="AY41" s="11">
        <f t="shared" si="44"/>
        <v>260</v>
      </c>
      <c r="AZ41" s="11">
        <f t="shared" si="44"/>
        <v>1017</v>
      </c>
      <c r="BA41" s="11">
        <f t="shared" si="44"/>
        <v>1540</v>
      </c>
      <c r="BB41" s="11">
        <f t="shared" si="44"/>
        <v>775</v>
      </c>
      <c r="BC41" s="11">
        <f t="shared" si="44"/>
        <v>1073</v>
      </c>
      <c r="BD41" s="11">
        <f t="shared" si="44"/>
        <v>1896</v>
      </c>
      <c r="BE41" s="11">
        <f t="shared" si="44"/>
        <v>532</v>
      </c>
      <c r="BF41" s="11">
        <f t="shared" si="44"/>
        <v>1305</v>
      </c>
      <c r="BG41" s="11">
        <f t="shared" si="44"/>
        <v>762</v>
      </c>
      <c r="BH41" s="11">
        <f t="shared" si="44"/>
        <v>723</v>
      </c>
    </row>
    <row r="42" spans="1:60" ht="13.5" customHeight="1">
      <c r="A42" s="38">
        <v>44612</v>
      </c>
      <c r="B42" s="39" t="s">
        <v>65</v>
      </c>
      <c r="C42" s="40"/>
      <c r="D42" s="41" t="s">
        <v>27</v>
      </c>
      <c r="E42" s="42">
        <f t="shared" si="0"/>
        <v>1455</v>
      </c>
      <c r="F42" s="46">
        <v>2</v>
      </c>
      <c r="G42" s="46">
        <v>6</v>
      </c>
      <c r="H42" s="44">
        <f t="shared" si="1"/>
        <v>12</v>
      </c>
      <c r="I42" s="40"/>
      <c r="J42" s="45" t="s">
        <v>30</v>
      </c>
      <c r="K42" s="42">
        <f t="shared" si="2"/>
        <v>1255</v>
      </c>
      <c r="L42" s="46">
        <v>2</v>
      </c>
      <c r="M42" s="46">
        <v>6</v>
      </c>
      <c r="N42" s="44">
        <f t="shared" si="3"/>
        <v>12</v>
      </c>
      <c r="O42" s="40"/>
      <c r="P42" s="39" t="s">
        <v>66</v>
      </c>
      <c r="Q42" s="40"/>
      <c r="R42">
        <f>MIN(Rules!$E$2,(MAX(H42/N42,N42/H42)))</f>
        <v>1</v>
      </c>
      <c r="S42">
        <f>VLOOKUP(B42,Rules!A:B,2,FALSE)</f>
        <v>45</v>
      </c>
      <c r="T42" s="40"/>
      <c r="U42" s="47">
        <f>1/(10^(-1*(E42+(IF(P42="Y",Rules!$I$2,0))-K42)/Rules!$E$12)+1)</f>
        <v>0.83366246918343812</v>
      </c>
      <c r="V42">
        <f t="shared" si="4"/>
        <v>-15</v>
      </c>
      <c r="W42">
        <f t="shared" si="5"/>
        <v>15</v>
      </c>
      <c r="Z42" s="48"/>
      <c r="AA42" s="11">
        <f t="shared" ref="AA42:BH42" si="45">IF($D42=AA$1,$E42+$V42,(IF($J42=AA$1,$K42+$W42,AA41)))</f>
        <v>1009</v>
      </c>
      <c r="AB42" s="11">
        <f t="shared" si="45"/>
        <v>1579</v>
      </c>
      <c r="AC42" s="11">
        <f t="shared" si="45"/>
        <v>818</v>
      </c>
      <c r="AD42" s="11">
        <f t="shared" si="45"/>
        <v>1466</v>
      </c>
      <c r="AE42" s="11">
        <f t="shared" si="45"/>
        <v>1352</v>
      </c>
      <c r="AF42" s="11">
        <f t="shared" si="45"/>
        <v>1414</v>
      </c>
      <c r="AG42" s="11">
        <f t="shared" si="45"/>
        <v>1420</v>
      </c>
      <c r="AH42" s="11">
        <f t="shared" si="45"/>
        <v>1750</v>
      </c>
      <c r="AI42" s="11">
        <f t="shared" si="45"/>
        <v>1270</v>
      </c>
      <c r="AJ42" s="11">
        <f t="shared" si="45"/>
        <v>1971</v>
      </c>
      <c r="AK42" s="11">
        <f t="shared" si="45"/>
        <v>1068</v>
      </c>
      <c r="AL42" s="11">
        <f t="shared" si="45"/>
        <v>1712</v>
      </c>
      <c r="AM42" s="11">
        <f t="shared" si="45"/>
        <v>1997</v>
      </c>
      <c r="AN42" s="11">
        <f t="shared" si="45"/>
        <v>1507</v>
      </c>
      <c r="AO42" s="11">
        <f t="shared" si="45"/>
        <v>212</v>
      </c>
      <c r="AP42" s="11">
        <f t="shared" si="45"/>
        <v>1135</v>
      </c>
      <c r="AQ42" s="11">
        <f t="shared" si="45"/>
        <v>850</v>
      </c>
      <c r="AR42" s="11">
        <f t="shared" si="45"/>
        <v>997</v>
      </c>
      <c r="AS42" s="11">
        <f t="shared" si="45"/>
        <v>427</v>
      </c>
      <c r="AT42" s="11">
        <f t="shared" si="45"/>
        <v>1104</v>
      </c>
      <c r="AU42" s="11">
        <f t="shared" si="45"/>
        <v>918</v>
      </c>
      <c r="AV42" s="11">
        <f t="shared" si="45"/>
        <v>1998</v>
      </c>
      <c r="AW42" s="11">
        <f t="shared" si="45"/>
        <v>1440</v>
      </c>
      <c r="AX42" s="11">
        <f t="shared" si="45"/>
        <v>1623</v>
      </c>
      <c r="AY42" s="11">
        <f t="shared" si="45"/>
        <v>260</v>
      </c>
      <c r="AZ42" s="11">
        <f t="shared" si="45"/>
        <v>1017</v>
      </c>
      <c r="BA42" s="11">
        <f t="shared" si="45"/>
        <v>1540</v>
      </c>
      <c r="BB42" s="11">
        <f t="shared" si="45"/>
        <v>775</v>
      </c>
      <c r="BC42" s="11">
        <f t="shared" si="45"/>
        <v>1073</v>
      </c>
      <c r="BD42" s="11">
        <f t="shared" si="45"/>
        <v>1896</v>
      </c>
      <c r="BE42" s="11">
        <f t="shared" si="45"/>
        <v>532</v>
      </c>
      <c r="BF42" s="11">
        <f t="shared" si="45"/>
        <v>1305</v>
      </c>
      <c r="BG42" s="11">
        <f t="shared" si="45"/>
        <v>762</v>
      </c>
      <c r="BH42" s="11">
        <f t="shared" si="45"/>
        <v>723</v>
      </c>
    </row>
    <row r="43" spans="1:60" ht="13.5" customHeight="1">
      <c r="A43" s="38">
        <v>44612</v>
      </c>
      <c r="B43" s="39" t="s">
        <v>65</v>
      </c>
      <c r="C43" s="40"/>
      <c r="D43" s="41" t="s">
        <v>24</v>
      </c>
      <c r="E43" s="42">
        <f t="shared" si="0"/>
        <v>1540</v>
      </c>
      <c r="F43" s="46">
        <v>0</v>
      </c>
      <c r="G43" s="46">
        <v>9</v>
      </c>
      <c r="H43" s="44">
        <f t="shared" si="1"/>
        <v>9</v>
      </c>
      <c r="I43" s="40"/>
      <c r="J43" s="45" t="s">
        <v>33</v>
      </c>
      <c r="K43" s="42">
        <f t="shared" si="2"/>
        <v>1352</v>
      </c>
      <c r="L43" s="46">
        <v>0</v>
      </c>
      <c r="M43" s="46">
        <v>9</v>
      </c>
      <c r="N43" s="44">
        <f t="shared" si="3"/>
        <v>9</v>
      </c>
      <c r="O43" s="40"/>
      <c r="P43" s="39" t="s">
        <v>66</v>
      </c>
      <c r="Q43" s="40"/>
      <c r="R43">
        <f>MIN(Rules!$E$2,(MAX(H43/N43,N43/H43)))</f>
        <v>1</v>
      </c>
      <c r="S43">
        <f>VLOOKUP(B43,Rules!A:B,2,FALSE)</f>
        <v>45</v>
      </c>
      <c r="T43" s="40"/>
      <c r="U43" s="47">
        <f>1/(10^(-1*(E43+(IF(P43="Y",Rules!$I$2,0))-K43)/Rules!$E$12)+1)</f>
        <v>0.82585738666482156</v>
      </c>
      <c r="V43">
        <f t="shared" si="4"/>
        <v>-15</v>
      </c>
      <c r="W43">
        <f t="shared" si="5"/>
        <v>15</v>
      </c>
      <c r="Z43" s="48"/>
      <c r="AA43" s="11">
        <f t="shared" ref="AA43:BH43" si="46">IF($D43=AA$1,$E43+$V43,(IF($J43=AA$1,$K43+$W43,AA42)))</f>
        <v>1009</v>
      </c>
      <c r="AB43" s="11">
        <f t="shared" si="46"/>
        <v>1579</v>
      </c>
      <c r="AC43" s="11">
        <f t="shared" si="46"/>
        <v>818</v>
      </c>
      <c r="AD43" s="11">
        <f t="shared" si="46"/>
        <v>1466</v>
      </c>
      <c r="AE43" s="11">
        <f t="shared" si="46"/>
        <v>1367</v>
      </c>
      <c r="AF43" s="11">
        <f t="shared" si="46"/>
        <v>1414</v>
      </c>
      <c r="AG43" s="11">
        <f t="shared" si="46"/>
        <v>1420</v>
      </c>
      <c r="AH43" s="11">
        <f t="shared" si="46"/>
        <v>1750</v>
      </c>
      <c r="AI43" s="11">
        <f t="shared" si="46"/>
        <v>1270</v>
      </c>
      <c r="AJ43" s="11">
        <f t="shared" si="46"/>
        <v>1971</v>
      </c>
      <c r="AK43" s="11">
        <f t="shared" si="46"/>
        <v>1068</v>
      </c>
      <c r="AL43" s="11">
        <f t="shared" si="46"/>
        <v>1712</v>
      </c>
      <c r="AM43" s="11">
        <f t="shared" si="46"/>
        <v>1997</v>
      </c>
      <c r="AN43" s="11">
        <f t="shared" si="46"/>
        <v>1507</v>
      </c>
      <c r="AO43" s="11">
        <f t="shared" si="46"/>
        <v>212</v>
      </c>
      <c r="AP43" s="11">
        <f t="shared" si="46"/>
        <v>1135</v>
      </c>
      <c r="AQ43" s="11">
        <f t="shared" si="46"/>
        <v>850</v>
      </c>
      <c r="AR43" s="11">
        <f t="shared" si="46"/>
        <v>997</v>
      </c>
      <c r="AS43" s="11">
        <f t="shared" si="46"/>
        <v>427</v>
      </c>
      <c r="AT43" s="11">
        <f t="shared" si="46"/>
        <v>1104</v>
      </c>
      <c r="AU43" s="11">
        <f t="shared" si="46"/>
        <v>918</v>
      </c>
      <c r="AV43" s="11">
        <f t="shared" si="46"/>
        <v>1998</v>
      </c>
      <c r="AW43" s="11">
        <f t="shared" si="46"/>
        <v>1440</v>
      </c>
      <c r="AX43" s="11">
        <f t="shared" si="46"/>
        <v>1623</v>
      </c>
      <c r="AY43" s="11">
        <f t="shared" si="46"/>
        <v>260</v>
      </c>
      <c r="AZ43" s="11">
        <f t="shared" si="46"/>
        <v>1017</v>
      </c>
      <c r="BA43" s="11">
        <f t="shared" si="46"/>
        <v>1525</v>
      </c>
      <c r="BB43" s="11">
        <f t="shared" si="46"/>
        <v>775</v>
      </c>
      <c r="BC43" s="11">
        <f t="shared" si="46"/>
        <v>1073</v>
      </c>
      <c r="BD43" s="11">
        <f t="shared" si="46"/>
        <v>1896</v>
      </c>
      <c r="BE43" s="11">
        <f t="shared" si="46"/>
        <v>532</v>
      </c>
      <c r="BF43" s="11">
        <f t="shared" si="46"/>
        <v>1305</v>
      </c>
      <c r="BG43" s="11">
        <f t="shared" si="46"/>
        <v>762</v>
      </c>
      <c r="BH43" s="11">
        <f t="shared" si="46"/>
        <v>723</v>
      </c>
    </row>
    <row r="44" spans="1:60" ht="13.5" customHeight="1">
      <c r="A44" s="38">
        <v>44612</v>
      </c>
      <c r="B44" s="39" t="s">
        <v>65</v>
      </c>
      <c r="C44" s="40"/>
      <c r="D44" s="41" t="s">
        <v>39</v>
      </c>
      <c r="E44" s="42">
        <f t="shared" si="0"/>
        <v>997</v>
      </c>
      <c r="F44" s="46">
        <v>1</v>
      </c>
      <c r="G44" s="46">
        <v>14</v>
      </c>
      <c r="H44" s="44">
        <f t="shared" si="1"/>
        <v>17</v>
      </c>
      <c r="I44" s="40"/>
      <c r="J44" s="45" t="s">
        <v>32</v>
      </c>
      <c r="K44" s="42">
        <f t="shared" si="2"/>
        <v>918</v>
      </c>
      <c r="L44" s="46">
        <v>1</v>
      </c>
      <c r="M44" s="46">
        <v>12</v>
      </c>
      <c r="N44" s="44">
        <f t="shared" si="3"/>
        <v>15</v>
      </c>
      <c r="O44" s="40"/>
      <c r="P44" s="39" t="s">
        <v>66</v>
      </c>
      <c r="Q44" s="40"/>
      <c r="R44">
        <f>MIN(Rules!$E$2,(MAX(H44/N44,N44/H44)))</f>
        <v>1.1333333333333333</v>
      </c>
      <c r="S44">
        <f>VLOOKUP(B44,Rules!A:B,2,FALSE)</f>
        <v>45</v>
      </c>
      <c r="T44" s="40"/>
      <c r="U44" s="47">
        <f>1/(10^(-1*(E44+(IF(P44="Y",Rules!$I$2,0))-K44)/Rules!$E$12)+1)</f>
        <v>0.74165417573813242</v>
      </c>
      <c r="V44">
        <f t="shared" si="4"/>
        <v>13</v>
      </c>
      <c r="W44">
        <f t="shared" si="5"/>
        <v>-13</v>
      </c>
      <c r="Z44" s="48"/>
      <c r="AA44" s="11">
        <f t="shared" ref="AA44:BH44" si="47">IF($D44=AA$1,$E44+$V44,(IF($J44=AA$1,$K44+$W44,AA43)))</f>
        <v>1009</v>
      </c>
      <c r="AB44" s="11">
        <f t="shared" si="47"/>
        <v>1579</v>
      </c>
      <c r="AC44" s="11">
        <f t="shared" si="47"/>
        <v>818</v>
      </c>
      <c r="AD44" s="11">
        <f t="shared" si="47"/>
        <v>1466</v>
      </c>
      <c r="AE44" s="11">
        <f t="shared" si="47"/>
        <v>1367</v>
      </c>
      <c r="AF44" s="11">
        <f t="shared" si="47"/>
        <v>1414</v>
      </c>
      <c r="AG44" s="11">
        <f t="shared" si="47"/>
        <v>1420</v>
      </c>
      <c r="AH44" s="11">
        <f t="shared" si="47"/>
        <v>1750</v>
      </c>
      <c r="AI44" s="11">
        <f t="shared" si="47"/>
        <v>1270</v>
      </c>
      <c r="AJ44" s="11">
        <f t="shared" si="47"/>
        <v>1971</v>
      </c>
      <c r="AK44" s="11">
        <f t="shared" si="47"/>
        <v>1068</v>
      </c>
      <c r="AL44" s="11">
        <f t="shared" si="47"/>
        <v>1712</v>
      </c>
      <c r="AM44" s="11">
        <f t="shared" si="47"/>
        <v>1997</v>
      </c>
      <c r="AN44" s="11">
        <f t="shared" si="47"/>
        <v>1507</v>
      </c>
      <c r="AO44" s="11">
        <f t="shared" si="47"/>
        <v>212</v>
      </c>
      <c r="AP44" s="11">
        <f t="shared" si="47"/>
        <v>1135</v>
      </c>
      <c r="AQ44" s="11">
        <f t="shared" si="47"/>
        <v>850</v>
      </c>
      <c r="AR44" s="11">
        <f t="shared" si="47"/>
        <v>1010</v>
      </c>
      <c r="AS44" s="11">
        <f t="shared" si="47"/>
        <v>427</v>
      </c>
      <c r="AT44" s="11">
        <f t="shared" si="47"/>
        <v>1104</v>
      </c>
      <c r="AU44" s="11">
        <f t="shared" si="47"/>
        <v>905</v>
      </c>
      <c r="AV44" s="11">
        <f t="shared" si="47"/>
        <v>1998</v>
      </c>
      <c r="AW44" s="11">
        <f t="shared" si="47"/>
        <v>1440</v>
      </c>
      <c r="AX44" s="11">
        <f t="shared" si="47"/>
        <v>1623</v>
      </c>
      <c r="AY44" s="11">
        <f t="shared" si="47"/>
        <v>260</v>
      </c>
      <c r="AZ44" s="11">
        <f t="shared" si="47"/>
        <v>1017</v>
      </c>
      <c r="BA44" s="11">
        <f t="shared" si="47"/>
        <v>1525</v>
      </c>
      <c r="BB44" s="11">
        <f t="shared" si="47"/>
        <v>775</v>
      </c>
      <c r="BC44" s="11">
        <f t="shared" si="47"/>
        <v>1073</v>
      </c>
      <c r="BD44" s="11">
        <f t="shared" si="47"/>
        <v>1896</v>
      </c>
      <c r="BE44" s="11">
        <f t="shared" si="47"/>
        <v>532</v>
      </c>
      <c r="BF44" s="11">
        <f t="shared" si="47"/>
        <v>1305</v>
      </c>
      <c r="BG44" s="11">
        <f t="shared" si="47"/>
        <v>762</v>
      </c>
      <c r="BH44" s="11">
        <f t="shared" si="47"/>
        <v>723</v>
      </c>
    </row>
    <row r="45" spans="1:60" ht="13.5" customHeight="1">
      <c r="A45" s="38">
        <v>44612</v>
      </c>
      <c r="B45" s="39" t="s">
        <v>65</v>
      </c>
      <c r="C45" s="40"/>
      <c r="D45" s="41" t="s">
        <v>45</v>
      </c>
      <c r="E45" s="42">
        <f t="shared" si="0"/>
        <v>850</v>
      </c>
      <c r="F45" s="46">
        <v>0</v>
      </c>
      <c r="G45" s="46">
        <v>9</v>
      </c>
      <c r="H45" s="44">
        <f t="shared" si="1"/>
        <v>9</v>
      </c>
      <c r="I45" s="40"/>
      <c r="J45" s="45" t="s">
        <v>47</v>
      </c>
      <c r="K45" s="42">
        <f t="shared" si="2"/>
        <v>427</v>
      </c>
      <c r="L45" s="46">
        <v>2</v>
      </c>
      <c r="M45" s="46">
        <v>5</v>
      </c>
      <c r="N45" s="44">
        <f t="shared" si="3"/>
        <v>11</v>
      </c>
      <c r="O45" s="40"/>
      <c r="P45" s="39" t="s">
        <v>67</v>
      </c>
      <c r="Q45" s="40"/>
      <c r="R45">
        <f>MIN(Rules!$E$2,(MAX(H45/N45,N45/H45)))</f>
        <v>1.2222222222222223</v>
      </c>
      <c r="S45">
        <f>VLOOKUP(B45,Rules!A:B,2,FALSE)</f>
        <v>45</v>
      </c>
      <c r="T45" s="40"/>
      <c r="U45" s="47">
        <f>1/(10^(-1*(E45+(IF(P45="Y",Rules!$I$2,0))-K45)/Rules!$E$12)+1)</f>
        <v>0.87522697747816391</v>
      </c>
      <c r="V45">
        <f t="shared" si="4"/>
        <v>-48</v>
      </c>
      <c r="W45">
        <f t="shared" si="5"/>
        <v>48</v>
      </c>
      <c r="Z45" s="48"/>
      <c r="AA45" s="11">
        <f t="shared" ref="AA45:BH45" si="48">IF($D45=AA$1,$E45+$V45,(IF($J45=AA$1,$K45+$W45,AA44)))</f>
        <v>1009</v>
      </c>
      <c r="AB45" s="11">
        <f t="shared" si="48"/>
        <v>1579</v>
      </c>
      <c r="AC45" s="11">
        <f t="shared" si="48"/>
        <v>818</v>
      </c>
      <c r="AD45" s="11">
        <f t="shared" si="48"/>
        <v>1466</v>
      </c>
      <c r="AE45" s="11">
        <f t="shared" si="48"/>
        <v>1367</v>
      </c>
      <c r="AF45" s="11">
        <f t="shared" si="48"/>
        <v>1414</v>
      </c>
      <c r="AG45" s="11">
        <f t="shared" si="48"/>
        <v>1420</v>
      </c>
      <c r="AH45" s="11">
        <f t="shared" si="48"/>
        <v>1750</v>
      </c>
      <c r="AI45" s="11">
        <f t="shared" si="48"/>
        <v>1270</v>
      </c>
      <c r="AJ45" s="11">
        <f t="shared" si="48"/>
        <v>1971</v>
      </c>
      <c r="AK45" s="11">
        <f t="shared" si="48"/>
        <v>1068</v>
      </c>
      <c r="AL45" s="11">
        <f t="shared" si="48"/>
        <v>1712</v>
      </c>
      <c r="AM45" s="11">
        <f t="shared" si="48"/>
        <v>1997</v>
      </c>
      <c r="AN45" s="11">
        <f t="shared" si="48"/>
        <v>1507</v>
      </c>
      <c r="AO45" s="11">
        <f t="shared" si="48"/>
        <v>212</v>
      </c>
      <c r="AP45" s="11">
        <f t="shared" si="48"/>
        <v>1135</v>
      </c>
      <c r="AQ45" s="11">
        <f t="shared" si="48"/>
        <v>802</v>
      </c>
      <c r="AR45" s="11">
        <f t="shared" si="48"/>
        <v>1010</v>
      </c>
      <c r="AS45" s="11">
        <f t="shared" si="48"/>
        <v>475</v>
      </c>
      <c r="AT45" s="11">
        <f t="shared" si="48"/>
        <v>1104</v>
      </c>
      <c r="AU45" s="11">
        <f t="shared" si="48"/>
        <v>905</v>
      </c>
      <c r="AV45" s="11">
        <f t="shared" si="48"/>
        <v>1998</v>
      </c>
      <c r="AW45" s="11">
        <f t="shared" si="48"/>
        <v>1440</v>
      </c>
      <c r="AX45" s="11">
        <f t="shared" si="48"/>
        <v>1623</v>
      </c>
      <c r="AY45" s="11">
        <f t="shared" si="48"/>
        <v>260</v>
      </c>
      <c r="AZ45" s="11">
        <f t="shared" si="48"/>
        <v>1017</v>
      </c>
      <c r="BA45" s="11">
        <f t="shared" si="48"/>
        <v>1525</v>
      </c>
      <c r="BB45" s="11">
        <f t="shared" si="48"/>
        <v>775</v>
      </c>
      <c r="BC45" s="11">
        <f t="shared" si="48"/>
        <v>1073</v>
      </c>
      <c r="BD45" s="11">
        <f t="shared" si="48"/>
        <v>1896</v>
      </c>
      <c r="BE45" s="11">
        <f t="shared" si="48"/>
        <v>532</v>
      </c>
      <c r="BF45" s="11">
        <f t="shared" si="48"/>
        <v>1305</v>
      </c>
      <c r="BG45" s="11">
        <f t="shared" si="48"/>
        <v>762</v>
      </c>
      <c r="BH45" s="11">
        <f t="shared" si="48"/>
        <v>723</v>
      </c>
    </row>
    <row r="46" spans="1:60" ht="13.5" customHeight="1">
      <c r="A46" s="38">
        <v>44618</v>
      </c>
      <c r="B46" s="39" t="s">
        <v>65</v>
      </c>
      <c r="C46" s="40"/>
      <c r="D46" s="41" t="s">
        <v>25</v>
      </c>
      <c r="E46" s="42">
        <f t="shared" si="0"/>
        <v>1750</v>
      </c>
      <c r="F46" s="46">
        <v>2</v>
      </c>
      <c r="G46" s="46">
        <v>10</v>
      </c>
      <c r="H46" s="44">
        <f t="shared" si="1"/>
        <v>16</v>
      </c>
      <c r="I46" s="40"/>
      <c r="J46" s="45" t="s">
        <v>22</v>
      </c>
      <c r="K46" s="42">
        <f t="shared" si="2"/>
        <v>1896</v>
      </c>
      <c r="L46" s="46">
        <v>0</v>
      </c>
      <c r="M46" s="46">
        <v>12</v>
      </c>
      <c r="N46" s="44">
        <f t="shared" si="3"/>
        <v>12</v>
      </c>
      <c r="O46" s="40"/>
      <c r="P46" s="39" t="s">
        <v>66</v>
      </c>
      <c r="Q46" s="40"/>
      <c r="R46">
        <f>MIN(Rules!$E$2,(MAX(H46/N46,N46/H46)))</f>
        <v>1.3333333333333333</v>
      </c>
      <c r="S46">
        <f>VLOOKUP(B46,Rules!A:B,2,FALSE)</f>
        <v>45</v>
      </c>
      <c r="T46" s="40"/>
      <c r="U46" s="47">
        <f>1/(10^(-1*(E46+(IF(P46="Y",Rules!$I$2,0))-K46)/Rules!$E$12)+1)</f>
        <v>0.50460503997097661</v>
      </c>
      <c r="V46">
        <f t="shared" si="4"/>
        <v>30</v>
      </c>
      <c r="W46">
        <f t="shared" si="5"/>
        <v>-30</v>
      </c>
      <c r="Z46" s="48"/>
      <c r="AA46" s="11">
        <f t="shared" ref="AA46:BH46" si="49">IF($D46=AA$1,$E46+$V46,(IF($J46=AA$1,$K46+$W46,AA45)))</f>
        <v>1009</v>
      </c>
      <c r="AB46" s="11">
        <f t="shared" si="49"/>
        <v>1579</v>
      </c>
      <c r="AC46" s="11">
        <f t="shared" si="49"/>
        <v>818</v>
      </c>
      <c r="AD46" s="11">
        <f t="shared" si="49"/>
        <v>1466</v>
      </c>
      <c r="AE46" s="11">
        <f t="shared" si="49"/>
        <v>1367</v>
      </c>
      <c r="AF46" s="11">
        <f t="shared" si="49"/>
        <v>1414</v>
      </c>
      <c r="AG46" s="11">
        <f t="shared" si="49"/>
        <v>1420</v>
      </c>
      <c r="AH46" s="11">
        <f t="shared" si="49"/>
        <v>1780</v>
      </c>
      <c r="AI46" s="11">
        <f t="shared" si="49"/>
        <v>1270</v>
      </c>
      <c r="AJ46" s="11">
        <f t="shared" si="49"/>
        <v>1971</v>
      </c>
      <c r="AK46" s="11">
        <f t="shared" si="49"/>
        <v>1068</v>
      </c>
      <c r="AL46" s="11">
        <f t="shared" si="49"/>
        <v>1712</v>
      </c>
      <c r="AM46" s="11">
        <f t="shared" si="49"/>
        <v>1997</v>
      </c>
      <c r="AN46" s="11">
        <f t="shared" si="49"/>
        <v>1507</v>
      </c>
      <c r="AO46" s="11">
        <f t="shared" si="49"/>
        <v>212</v>
      </c>
      <c r="AP46" s="11">
        <f t="shared" si="49"/>
        <v>1135</v>
      </c>
      <c r="AQ46" s="11">
        <f t="shared" si="49"/>
        <v>802</v>
      </c>
      <c r="AR46" s="11">
        <f t="shared" si="49"/>
        <v>1010</v>
      </c>
      <c r="AS46" s="11">
        <f t="shared" si="49"/>
        <v>475</v>
      </c>
      <c r="AT46" s="11">
        <f t="shared" si="49"/>
        <v>1104</v>
      </c>
      <c r="AU46" s="11">
        <f t="shared" si="49"/>
        <v>905</v>
      </c>
      <c r="AV46" s="11">
        <f t="shared" si="49"/>
        <v>1998</v>
      </c>
      <c r="AW46" s="11">
        <f t="shared" si="49"/>
        <v>1440</v>
      </c>
      <c r="AX46" s="11">
        <f t="shared" si="49"/>
        <v>1623</v>
      </c>
      <c r="AY46" s="11">
        <f t="shared" si="49"/>
        <v>260</v>
      </c>
      <c r="AZ46" s="11">
        <f t="shared" si="49"/>
        <v>1017</v>
      </c>
      <c r="BA46" s="11">
        <f t="shared" si="49"/>
        <v>1525</v>
      </c>
      <c r="BB46" s="11">
        <f t="shared" si="49"/>
        <v>775</v>
      </c>
      <c r="BC46" s="11">
        <f t="shared" si="49"/>
        <v>1073</v>
      </c>
      <c r="BD46" s="11">
        <f t="shared" si="49"/>
        <v>1866</v>
      </c>
      <c r="BE46" s="11">
        <f t="shared" si="49"/>
        <v>532</v>
      </c>
      <c r="BF46" s="11">
        <f t="shared" si="49"/>
        <v>1305</v>
      </c>
      <c r="BG46" s="11">
        <f t="shared" si="49"/>
        <v>762</v>
      </c>
      <c r="BH46" s="11">
        <f t="shared" si="49"/>
        <v>723</v>
      </c>
    </row>
    <row r="47" spans="1:60" ht="13.5" customHeight="1">
      <c r="A47" s="38">
        <v>44618</v>
      </c>
      <c r="B47" s="39" t="s">
        <v>65</v>
      </c>
      <c r="C47" s="40"/>
      <c r="D47" s="41" t="s">
        <v>38</v>
      </c>
      <c r="E47" s="42">
        <f t="shared" si="0"/>
        <v>1017</v>
      </c>
      <c r="F47" s="46">
        <v>1</v>
      </c>
      <c r="G47" s="46">
        <v>10</v>
      </c>
      <c r="H47" s="44">
        <f t="shared" si="1"/>
        <v>13</v>
      </c>
      <c r="I47" s="40"/>
      <c r="J47" s="45" t="s">
        <v>27</v>
      </c>
      <c r="K47" s="42">
        <f t="shared" si="2"/>
        <v>1440</v>
      </c>
      <c r="L47" s="46">
        <v>1</v>
      </c>
      <c r="M47" s="46">
        <v>10</v>
      </c>
      <c r="N47" s="44">
        <f t="shared" si="3"/>
        <v>13</v>
      </c>
      <c r="O47" s="40"/>
      <c r="P47" s="39" t="s">
        <v>66</v>
      </c>
      <c r="Q47" s="40"/>
      <c r="R47">
        <f>MIN(Rules!$E$2,(MAX(H47/N47,N47/H47)))</f>
        <v>1</v>
      </c>
      <c r="S47">
        <f>VLOOKUP(B47,Rules!A:B,2,FALSE)</f>
        <v>45</v>
      </c>
      <c r="T47" s="40"/>
      <c r="U47" s="47">
        <f>1/(10^(-1*(E47+(IF(P47="Y",Rules!$I$2,0))-K47)/Rules!$E$12)+1)</f>
        <v>0.22145429719885579</v>
      </c>
      <c r="V47">
        <f t="shared" si="4"/>
        <v>13</v>
      </c>
      <c r="W47">
        <f t="shared" si="5"/>
        <v>-13</v>
      </c>
      <c r="Z47" s="48"/>
      <c r="AA47" s="11">
        <f t="shared" ref="AA47:BH47" si="50">IF($D47=AA$1,$E47+$V47,(IF($J47=AA$1,$K47+$W47,AA46)))</f>
        <v>1009</v>
      </c>
      <c r="AB47" s="11">
        <f t="shared" si="50"/>
        <v>1579</v>
      </c>
      <c r="AC47" s="11">
        <f t="shared" si="50"/>
        <v>818</v>
      </c>
      <c r="AD47" s="11">
        <f t="shared" si="50"/>
        <v>1466</v>
      </c>
      <c r="AE47" s="11">
        <f t="shared" si="50"/>
        <v>1367</v>
      </c>
      <c r="AF47" s="11">
        <f t="shared" si="50"/>
        <v>1414</v>
      </c>
      <c r="AG47" s="11">
        <f t="shared" si="50"/>
        <v>1420</v>
      </c>
      <c r="AH47" s="11">
        <f t="shared" si="50"/>
        <v>1780</v>
      </c>
      <c r="AI47" s="11">
        <f t="shared" si="50"/>
        <v>1270</v>
      </c>
      <c r="AJ47" s="11">
        <f t="shared" si="50"/>
        <v>1971</v>
      </c>
      <c r="AK47" s="11">
        <f t="shared" si="50"/>
        <v>1068</v>
      </c>
      <c r="AL47" s="11">
        <f t="shared" si="50"/>
        <v>1712</v>
      </c>
      <c r="AM47" s="11">
        <f t="shared" si="50"/>
        <v>1997</v>
      </c>
      <c r="AN47" s="11">
        <f t="shared" si="50"/>
        <v>1507</v>
      </c>
      <c r="AO47" s="11">
        <f t="shared" si="50"/>
        <v>212</v>
      </c>
      <c r="AP47" s="11">
        <f t="shared" si="50"/>
        <v>1135</v>
      </c>
      <c r="AQ47" s="11">
        <f t="shared" si="50"/>
        <v>802</v>
      </c>
      <c r="AR47" s="11">
        <f t="shared" si="50"/>
        <v>1010</v>
      </c>
      <c r="AS47" s="11">
        <f t="shared" si="50"/>
        <v>475</v>
      </c>
      <c r="AT47" s="11">
        <f t="shared" si="50"/>
        <v>1104</v>
      </c>
      <c r="AU47" s="11">
        <f t="shared" si="50"/>
        <v>905</v>
      </c>
      <c r="AV47" s="11">
        <f t="shared" si="50"/>
        <v>1998</v>
      </c>
      <c r="AW47" s="11">
        <f t="shared" si="50"/>
        <v>1427</v>
      </c>
      <c r="AX47" s="11">
        <f t="shared" si="50"/>
        <v>1623</v>
      </c>
      <c r="AY47" s="11">
        <f t="shared" si="50"/>
        <v>260</v>
      </c>
      <c r="AZ47" s="11">
        <f t="shared" si="50"/>
        <v>1030</v>
      </c>
      <c r="BA47" s="11">
        <f t="shared" si="50"/>
        <v>1525</v>
      </c>
      <c r="BB47" s="11">
        <f t="shared" si="50"/>
        <v>775</v>
      </c>
      <c r="BC47" s="11">
        <f t="shared" si="50"/>
        <v>1073</v>
      </c>
      <c r="BD47" s="11">
        <f t="shared" si="50"/>
        <v>1866</v>
      </c>
      <c r="BE47" s="11">
        <f t="shared" si="50"/>
        <v>532</v>
      </c>
      <c r="BF47" s="11">
        <f t="shared" si="50"/>
        <v>1305</v>
      </c>
      <c r="BG47" s="11">
        <f t="shared" si="50"/>
        <v>762</v>
      </c>
      <c r="BH47" s="11">
        <f t="shared" si="50"/>
        <v>723</v>
      </c>
    </row>
    <row r="48" spans="1:60" ht="13.5" customHeight="1">
      <c r="A48" s="38">
        <v>44618</v>
      </c>
      <c r="B48" s="39" t="s">
        <v>65</v>
      </c>
      <c r="C48" s="40"/>
      <c r="D48" s="41" t="s">
        <v>26</v>
      </c>
      <c r="E48" s="42">
        <f t="shared" si="0"/>
        <v>1414</v>
      </c>
      <c r="F48" s="46">
        <v>2</v>
      </c>
      <c r="G48" s="46">
        <v>17</v>
      </c>
      <c r="H48" s="44">
        <f t="shared" si="1"/>
        <v>23</v>
      </c>
      <c r="I48" s="40"/>
      <c r="J48" s="45" t="s">
        <v>21</v>
      </c>
      <c r="K48" s="42">
        <f t="shared" si="2"/>
        <v>1712</v>
      </c>
      <c r="L48" s="46">
        <v>3</v>
      </c>
      <c r="M48" s="46">
        <v>22</v>
      </c>
      <c r="N48" s="44">
        <f t="shared" si="3"/>
        <v>31</v>
      </c>
      <c r="O48" s="40"/>
      <c r="P48" s="39" t="s">
        <v>66</v>
      </c>
      <c r="Q48" s="40"/>
      <c r="R48">
        <f>MIN(Rules!$E$2,(MAX(H48/N48,N48/H48)))</f>
        <v>1.3478260869565217</v>
      </c>
      <c r="S48">
        <f>VLOOKUP(B48,Rules!A:B,2,FALSE)</f>
        <v>45</v>
      </c>
      <c r="T48" s="40"/>
      <c r="U48" s="47">
        <f>1/(10^(-1*(E48+(IF(P48="Y",Rules!$I$2,0))-K48)/Rules!$E$12)+1)</f>
        <v>0.33591205853292633</v>
      </c>
      <c r="V48">
        <f t="shared" si="4"/>
        <v>-20</v>
      </c>
      <c r="W48">
        <f t="shared" si="5"/>
        <v>20</v>
      </c>
      <c r="Z48" s="48"/>
      <c r="AA48" s="11">
        <f t="shared" ref="AA48:BH48" si="51">IF($D48=AA$1,$E48+$V48,(IF($J48=AA$1,$K48+$W48,AA47)))</f>
        <v>1009</v>
      </c>
      <c r="AB48" s="11">
        <f t="shared" si="51"/>
        <v>1579</v>
      </c>
      <c r="AC48" s="11">
        <f t="shared" si="51"/>
        <v>818</v>
      </c>
      <c r="AD48" s="11">
        <f t="shared" si="51"/>
        <v>1466</v>
      </c>
      <c r="AE48" s="11">
        <f t="shared" si="51"/>
        <v>1367</v>
      </c>
      <c r="AF48" s="11">
        <f t="shared" si="51"/>
        <v>1394</v>
      </c>
      <c r="AG48" s="11">
        <f t="shared" si="51"/>
        <v>1420</v>
      </c>
      <c r="AH48" s="11">
        <f t="shared" si="51"/>
        <v>1780</v>
      </c>
      <c r="AI48" s="11">
        <f t="shared" si="51"/>
        <v>1270</v>
      </c>
      <c r="AJ48" s="11">
        <f t="shared" si="51"/>
        <v>1971</v>
      </c>
      <c r="AK48" s="11">
        <f t="shared" si="51"/>
        <v>1068</v>
      </c>
      <c r="AL48" s="11">
        <f t="shared" si="51"/>
        <v>1732</v>
      </c>
      <c r="AM48" s="11">
        <f t="shared" si="51"/>
        <v>1997</v>
      </c>
      <c r="AN48" s="11">
        <f t="shared" si="51"/>
        <v>1507</v>
      </c>
      <c r="AO48" s="11">
        <f t="shared" si="51"/>
        <v>212</v>
      </c>
      <c r="AP48" s="11">
        <f t="shared" si="51"/>
        <v>1135</v>
      </c>
      <c r="AQ48" s="11">
        <f t="shared" si="51"/>
        <v>802</v>
      </c>
      <c r="AR48" s="11">
        <f t="shared" si="51"/>
        <v>1010</v>
      </c>
      <c r="AS48" s="11">
        <f t="shared" si="51"/>
        <v>475</v>
      </c>
      <c r="AT48" s="11">
        <f t="shared" si="51"/>
        <v>1104</v>
      </c>
      <c r="AU48" s="11">
        <f t="shared" si="51"/>
        <v>905</v>
      </c>
      <c r="AV48" s="11">
        <f t="shared" si="51"/>
        <v>1998</v>
      </c>
      <c r="AW48" s="11">
        <f t="shared" si="51"/>
        <v>1427</v>
      </c>
      <c r="AX48" s="11">
        <f t="shared" si="51"/>
        <v>1623</v>
      </c>
      <c r="AY48" s="11">
        <f t="shared" si="51"/>
        <v>260</v>
      </c>
      <c r="AZ48" s="11">
        <f t="shared" si="51"/>
        <v>1030</v>
      </c>
      <c r="BA48" s="11">
        <f t="shared" si="51"/>
        <v>1525</v>
      </c>
      <c r="BB48" s="11">
        <f t="shared" si="51"/>
        <v>775</v>
      </c>
      <c r="BC48" s="11">
        <f t="shared" si="51"/>
        <v>1073</v>
      </c>
      <c r="BD48" s="11">
        <f t="shared" si="51"/>
        <v>1866</v>
      </c>
      <c r="BE48" s="11">
        <f t="shared" si="51"/>
        <v>532</v>
      </c>
      <c r="BF48" s="11">
        <f t="shared" si="51"/>
        <v>1305</v>
      </c>
      <c r="BG48" s="11">
        <f t="shared" si="51"/>
        <v>762</v>
      </c>
      <c r="BH48" s="11">
        <f t="shared" si="51"/>
        <v>723</v>
      </c>
    </row>
    <row r="49" spans="1:60" ht="13.5" customHeight="1">
      <c r="A49" s="38">
        <v>44618</v>
      </c>
      <c r="B49" s="39" t="s">
        <v>65</v>
      </c>
      <c r="C49" s="40"/>
      <c r="D49" s="41" t="s">
        <v>30</v>
      </c>
      <c r="E49" s="42">
        <f t="shared" si="0"/>
        <v>1270</v>
      </c>
      <c r="F49" s="46">
        <v>0</v>
      </c>
      <c r="G49" s="46">
        <v>10</v>
      </c>
      <c r="H49" s="44">
        <f t="shared" si="1"/>
        <v>10</v>
      </c>
      <c r="I49" s="40"/>
      <c r="J49" s="45" t="s">
        <v>24</v>
      </c>
      <c r="K49" s="42">
        <f t="shared" si="2"/>
        <v>1525</v>
      </c>
      <c r="L49" s="46">
        <v>1</v>
      </c>
      <c r="M49" s="46">
        <v>18</v>
      </c>
      <c r="N49" s="44">
        <f t="shared" si="3"/>
        <v>21</v>
      </c>
      <c r="O49" s="40"/>
      <c r="P49" s="39" t="s">
        <v>66</v>
      </c>
      <c r="Q49" s="40"/>
      <c r="R49">
        <f>MIN(Rules!$E$2,(MAX(H49/N49,N49/H49)))</f>
        <v>2</v>
      </c>
      <c r="S49">
        <f>VLOOKUP(B49,Rules!A:B,2,FALSE)</f>
        <v>45</v>
      </c>
      <c r="T49" s="40"/>
      <c r="U49" s="47">
        <f>1/(10^(-1*(E49+(IF(P49="Y",Rules!$I$2,0))-K49)/Rules!$E$12)+1)</f>
        <v>0.38141587791096926</v>
      </c>
      <c r="V49">
        <f t="shared" si="4"/>
        <v>-34</v>
      </c>
      <c r="W49">
        <f t="shared" si="5"/>
        <v>34</v>
      </c>
      <c r="Z49" s="48"/>
      <c r="AA49" s="11">
        <f t="shared" ref="AA49:BH49" si="52">IF($D49=AA$1,$E49+$V49,(IF($J49=AA$1,$K49+$W49,AA48)))</f>
        <v>1009</v>
      </c>
      <c r="AB49" s="11">
        <f t="shared" si="52"/>
        <v>1579</v>
      </c>
      <c r="AC49" s="11">
        <f t="shared" si="52"/>
        <v>818</v>
      </c>
      <c r="AD49" s="11">
        <f t="shared" si="52"/>
        <v>1466</v>
      </c>
      <c r="AE49" s="11">
        <f t="shared" si="52"/>
        <v>1367</v>
      </c>
      <c r="AF49" s="11">
        <f t="shared" si="52"/>
        <v>1394</v>
      </c>
      <c r="AG49" s="11">
        <f t="shared" si="52"/>
        <v>1420</v>
      </c>
      <c r="AH49" s="11">
        <f t="shared" si="52"/>
        <v>1780</v>
      </c>
      <c r="AI49" s="11">
        <f t="shared" si="52"/>
        <v>1236</v>
      </c>
      <c r="AJ49" s="11">
        <f t="shared" si="52"/>
        <v>1971</v>
      </c>
      <c r="AK49" s="11">
        <f t="shared" si="52"/>
        <v>1068</v>
      </c>
      <c r="AL49" s="11">
        <f t="shared" si="52"/>
        <v>1732</v>
      </c>
      <c r="AM49" s="11">
        <f t="shared" si="52"/>
        <v>1997</v>
      </c>
      <c r="AN49" s="11">
        <f t="shared" si="52"/>
        <v>1507</v>
      </c>
      <c r="AO49" s="11">
        <f t="shared" si="52"/>
        <v>212</v>
      </c>
      <c r="AP49" s="11">
        <f t="shared" si="52"/>
        <v>1135</v>
      </c>
      <c r="AQ49" s="11">
        <f t="shared" si="52"/>
        <v>802</v>
      </c>
      <c r="AR49" s="11">
        <f t="shared" si="52"/>
        <v>1010</v>
      </c>
      <c r="AS49" s="11">
        <f t="shared" si="52"/>
        <v>475</v>
      </c>
      <c r="AT49" s="11">
        <f t="shared" si="52"/>
        <v>1104</v>
      </c>
      <c r="AU49" s="11">
        <f t="shared" si="52"/>
        <v>905</v>
      </c>
      <c r="AV49" s="11">
        <f t="shared" si="52"/>
        <v>1998</v>
      </c>
      <c r="AW49" s="11">
        <f t="shared" si="52"/>
        <v>1427</v>
      </c>
      <c r="AX49" s="11">
        <f t="shared" si="52"/>
        <v>1623</v>
      </c>
      <c r="AY49" s="11">
        <f t="shared" si="52"/>
        <v>260</v>
      </c>
      <c r="AZ49" s="11">
        <f t="shared" si="52"/>
        <v>1030</v>
      </c>
      <c r="BA49" s="11">
        <f t="shared" si="52"/>
        <v>1559</v>
      </c>
      <c r="BB49" s="11">
        <f t="shared" si="52"/>
        <v>775</v>
      </c>
      <c r="BC49" s="11">
        <f t="shared" si="52"/>
        <v>1073</v>
      </c>
      <c r="BD49" s="11">
        <f t="shared" si="52"/>
        <v>1866</v>
      </c>
      <c r="BE49" s="11">
        <f t="shared" si="52"/>
        <v>532</v>
      </c>
      <c r="BF49" s="11">
        <f t="shared" si="52"/>
        <v>1305</v>
      </c>
      <c r="BG49" s="11">
        <f t="shared" si="52"/>
        <v>762</v>
      </c>
      <c r="BH49" s="11">
        <f t="shared" si="52"/>
        <v>723</v>
      </c>
    </row>
    <row r="50" spans="1:60" ht="13.5" customHeight="1">
      <c r="A50" s="38">
        <v>44618</v>
      </c>
      <c r="B50" s="39" t="s">
        <v>65</v>
      </c>
      <c r="C50" s="40"/>
      <c r="D50" s="41" t="s">
        <v>41</v>
      </c>
      <c r="E50" s="42">
        <f t="shared" si="0"/>
        <v>723</v>
      </c>
      <c r="F50" s="46">
        <v>1</v>
      </c>
      <c r="G50" s="46">
        <v>9</v>
      </c>
      <c r="H50" s="44">
        <f t="shared" si="1"/>
        <v>12</v>
      </c>
      <c r="I50" s="40"/>
      <c r="J50" s="45" t="s">
        <v>39</v>
      </c>
      <c r="K50" s="42">
        <f t="shared" si="2"/>
        <v>1010</v>
      </c>
      <c r="L50" s="46">
        <v>1</v>
      </c>
      <c r="M50" s="46">
        <v>13</v>
      </c>
      <c r="N50" s="44">
        <f t="shared" si="3"/>
        <v>16</v>
      </c>
      <c r="O50" s="40"/>
      <c r="P50" s="39" t="s">
        <v>66</v>
      </c>
      <c r="Q50" s="40"/>
      <c r="R50">
        <f>MIN(Rules!$E$2,(MAX(H50/N50,N50/H50)))</f>
        <v>1.3333333333333333</v>
      </c>
      <c r="S50">
        <f>VLOOKUP(B50,Rules!A:B,2,FALSE)</f>
        <v>45</v>
      </c>
      <c r="T50" s="40"/>
      <c r="U50" s="47">
        <f>1/(10^(-1*(E50+(IF(P50="Y",Rules!$I$2,0))-K50)/Rules!$E$12)+1)</f>
        <v>0.34730460856691675</v>
      </c>
      <c r="V50">
        <f t="shared" si="4"/>
        <v>-21</v>
      </c>
      <c r="W50">
        <f t="shared" si="5"/>
        <v>21</v>
      </c>
      <c r="Z50" s="48"/>
      <c r="AA50" s="11">
        <f t="shared" ref="AA50:BH50" si="53">IF($D50=AA$1,$E50+$V50,(IF($J50=AA$1,$K50+$W50,AA49)))</f>
        <v>1009</v>
      </c>
      <c r="AB50" s="11">
        <f t="shared" si="53"/>
        <v>1579</v>
      </c>
      <c r="AC50" s="11">
        <f t="shared" si="53"/>
        <v>818</v>
      </c>
      <c r="AD50" s="11">
        <f t="shared" si="53"/>
        <v>1466</v>
      </c>
      <c r="AE50" s="11">
        <f t="shared" si="53"/>
        <v>1367</v>
      </c>
      <c r="AF50" s="11">
        <f t="shared" si="53"/>
        <v>1394</v>
      </c>
      <c r="AG50" s="11">
        <f t="shared" si="53"/>
        <v>1420</v>
      </c>
      <c r="AH50" s="11">
        <f t="shared" si="53"/>
        <v>1780</v>
      </c>
      <c r="AI50" s="11">
        <f t="shared" si="53"/>
        <v>1236</v>
      </c>
      <c r="AJ50" s="11">
        <f t="shared" si="53"/>
        <v>1971</v>
      </c>
      <c r="AK50" s="11">
        <f t="shared" si="53"/>
        <v>1068</v>
      </c>
      <c r="AL50" s="11">
        <f t="shared" si="53"/>
        <v>1732</v>
      </c>
      <c r="AM50" s="11">
        <f t="shared" si="53"/>
        <v>1997</v>
      </c>
      <c r="AN50" s="11">
        <f t="shared" si="53"/>
        <v>1507</v>
      </c>
      <c r="AO50" s="11">
        <f t="shared" si="53"/>
        <v>212</v>
      </c>
      <c r="AP50" s="11">
        <f t="shared" si="53"/>
        <v>1135</v>
      </c>
      <c r="AQ50" s="11">
        <f t="shared" si="53"/>
        <v>802</v>
      </c>
      <c r="AR50" s="11">
        <f t="shared" si="53"/>
        <v>1031</v>
      </c>
      <c r="AS50" s="11">
        <f t="shared" si="53"/>
        <v>475</v>
      </c>
      <c r="AT50" s="11">
        <f t="shared" si="53"/>
        <v>1104</v>
      </c>
      <c r="AU50" s="11">
        <f t="shared" si="53"/>
        <v>905</v>
      </c>
      <c r="AV50" s="11">
        <f t="shared" si="53"/>
        <v>1998</v>
      </c>
      <c r="AW50" s="11">
        <f t="shared" si="53"/>
        <v>1427</v>
      </c>
      <c r="AX50" s="11">
        <f t="shared" si="53"/>
        <v>1623</v>
      </c>
      <c r="AY50" s="11">
        <f t="shared" si="53"/>
        <v>260</v>
      </c>
      <c r="AZ50" s="11">
        <f t="shared" si="53"/>
        <v>1030</v>
      </c>
      <c r="BA50" s="11">
        <f t="shared" si="53"/>
        <v>1559</v>
      </c>
      <c r="BB50" s="11">
        <f t="shared" si="53"/>
        <v>775</v>
      </c>
      <c r="BC50" s="11">
        <f t="shared" si="53"/>
        <v>1073</v>
      </c>
      <c r="BD50" s="11">
        <f t="shared" si="53"/>
        <v>1866</v>
      </c>
      <c r="BE50" s="11">
        <f t="shared" si="53"/>
        <v>532</v>
      </c>
      <c r="BF50" s="11">
        <f t="shared" si="53"/>
        <v>1305</v>
      </c>
      <c r="BG50" s="11">
        <f t="shared" si="53"/>
        <v>762</v>
      </c>
      <c r="BH50" s="11">
        <f t="shared" si="53"/>
        <v>702</v>
      </c>
    </row>
    <row r="51" spans="1:60" ht="13.5" customHeight="1">
      <c r="A51" s="38">
        <v>44618</v>
      </c>
      <c r="B51" s="39" t="s">
        <v>65</v>
      </c>
      <c r="C51" s="40"/>
      <c r="D51" s="41" t="s">
        <v>36</v>
      </c>
      <c r="E51" s="42">
        <f t="shared" si="0"/>
        <v>1135</v>
      </c>
      <c r="F51" s="46">
        <v>1</v>
      </c>
      <c r="G51" s="46">
        <v>8</v>
      </c>
      <c r="H51" s="44">
        <f t="shared" si="1"/>
        <v>11</v>
      </c>
      <c r="I51" s="40"/>
      <c r="J51" s="45" t="s">
        <v>34</v>
      </c>
      <c r="K51" s="42">
        <f t="shared" si="2"/>
        <v>1009</v>
      </c>
      <c r="L51" s="46">
        <v>1</v>
      </c>
      <c r="M51" s="46">
        <v>8</v>
      </c>
      <c r="N51" s="44">
        <f t="shared" si="3"/>
        <v>11</v>
      </c>
      <c r="O51" s="40"/>
      <c r="P51" s="39" t="s">
        <v>66</v>
      </c>
      <c r="Q51" s="40"/>
      <c r="R51">
        <f>MIN(Rules!$E$2,(MAX(H51/N51,N51/H51)))</f>
        <v>1</v>
      </c>
      <c r="S51">
        <f>VLOOKUP(B51,Rules!A:B,2,FALSE)</f>
        <v>45</v>
      </c>
      <c r="T51" s="40"/>
      <c r="U51" s="47">
        <f>1/(10^(-1*(E51+(IF(P51="Y",Rules!$I$2,0))-K51)/Rules!$E$12)+1)</f>
        <v>0.78091849778228561</v>
      </c>
      <c r="V51">
        <f t="shared" si="4"/>
        <v>-13</v>
      </c>
      <c r="W51">
        <f t="shared" si="5"/>
        <v>13</v>
      </c>
      <c r="Z51" s="48"/>
      <c r="AA51" s="11">
        <f t="shared" ref="AA51:BH51" si="54">IF($D51=AA$1,$E51+$V51,(IF($J51=AA$1,$K51+$W51,AA50)))</f>
        <v>1022</v>
      </c>
      <c r="AB51" s="11">
        <f t="shared" si="54"/>
        <v>1579</v>
      </c>
      <c r="AC51" s="11">
        <f t="shared" si="54"/>
        <v>818</v>
      </c>
      <c r="AD51" s="11">
        <f t="shared" si="54"/>
        <v>1466</v>
      </c>
      <c r="AE51" s="11">
        <f t="shared" si="54"/>
        <v>1367</v>
      </c>
      <c r="AF51" s="11">
        <f t="shared" si="54"/>
        <v>1394</v>
      </c>
      <c r="AG51" s="11">
        <f t="shared" si="54"/>
        <v>1420</v>
      </c>
      <c r="AH51" s="11">
        <f t="shared" si="54"/>
        <v>1780</v>
      </c>
      <c r="AI51" s="11">
        <f t="shared" si="54"/>
        <v>1236</v>
      </c>
      <c r="AJ51" s="11">
        <f t="shared" si="54"/>
        <v>1971</v>
      </c>
      <c r="AK51" s="11">
        <f t="shared" si="54"/>
        <v>1068</v>
      </c>
      <c r="AL51" s="11">
        <f t="shared" si="54"/>
        <v>1732</v>
      </c>
      <c r="AM51" s="11">
        <f t="shared" si="54"/>
        <v>1997</v>
      </c>
      <c r="AN51" s="11">
        <f t="shared" si="54"/>
        <v>1507</v>
      </c>
      <c r="AO51" s="11">
        <f t="shared" si="54"/>
        <v>212</v>
      </c>
      <c r="AP51" s="11">
        <f t="shared" si="54"/>
        <v>1122</v>
      </c>
      <c r="AQ51" s="11">
        <f t="shared" si="54"/>
        <v>802</v>
      </c>
      <c r="AR51" s="11">
        <f t="shared" si="54"/>
        <v>1031</v>
      </c>
      <c r="AS51" s="11">
        <f t="shared" si="54"/>
        <v>475</v>
      </c>
      <c r="AT51" s="11">
        <f t="shared" si="54"/>
        <v>1104</v>
      </c>
      <c r="AU51" s="11">
        <f t="shared" si="54"/>
        <v>905</v>
      </c>
      <c r="AV51" s="11">
        <f t="shared" si="54"/>
        <v>1998</v>
      </c>
      <c r="AW51" s="11">
        <f t="shared" si="54"/>
        <v>1427</v>
      </c>
      <c r="AX51" s="11">
        <f t="shared" si="54"/>
        <v>1623</v>
      </c>
      <c r="AY51" s="11">
        <f t="shared" si="54"/>
        <v>260</v>
      </c>
      <c r="AZ51" s="11">
        <f t="shared" si="54"/>
        <v>1030</v>
      </c>
      <c r="BA51" s="11">
        <f t="shared" si="54"/>
        <v>1559</v>
      </c>
      <c r="BB51" s="11">
        <f t="shared" si="54"/>
        <v>775</v>
      </c>
      <c r="BC51" s="11">
        <f t="shared" si="54"/>
        <v>1073</v>
      </c>
      <c r="BD51" s="11">
        <f t="shared" si="54"/>
        <v>1866</v>
      </c>
      <c r="BE51" s="11">
        <f t="shared" si="54"/>
        <v>532</v>
      </c>
      <c r="BF51" s="11">
        <f t="shared" si="54"/>
        <v>1305</v>
      </c>
      <c r="BG51" s="11">
        <f t="shared" si="54"/>
        <v>762</v>
      </c>
      <c r="BH51" s="11">
        <f t="shared" si="54"/>
        <v>702</v>
      </c>
    </row>
    <row r="52" spans="1:60" ht="13.5" customHeight="1">
      <c r="A52" s="38">
        <v>44618</v>
      </c>
      <c r="B52" s="39" t="s">
        <v>65</v>
      </c>
      <c r="C52" s="40"/>
      <c r="D52" s="41" t="s">
        <v>40</v>
      </c>
      <c r="E52" s="42">
        <f t="shared" si="0"/>
        <v>1073</v>
      </c>
      <c r="F52" s="46">
        <v>1</v>
      </c>
      <c r="G52" s="46">
        <v>13</v>
      </c>
      <c r="H52" s="44">
        <f t="shared" si="1"/>
        <v>16</v>
      </c>
      <c r="I52" s="40"/>
      <c r="J52" s="45" t="s">
        <v>37</v>
      </c>
      <c r="K52" s="42">
        <f t="shared" si="2"/>
        <v>775</v>
      </c>
      <c r="L52" s="46">
        <v>1</v>
      </c>
      <c r="M52" s="46">
        <v>9</v>
      </c>
      <c r="N52" s="44">
        <f t="shared" si="3"/>
        <v>12</v>
      </c>
      <c r="O52" s="40"/>
      <c r="P52" s="39" t="s">
        <v>66</v>
      </c>
      <c r="Q52" s="40"/>
      <c r="R52">
        <f>MIN(Rules!$E$2,(MAX(H52/N52,N52/H52)))</f>
        <v>1.3333333333333333</v>
      </c>
      <c r="S52">
        <f>VLOOKUP(B52,Rules!A:B,2,FALSE)</f>
        <v>45</v>
      </c>
      <c r="T52" s="40"/>
      <c r="U52" s="47">
        <f>1/(10^(-1*(E52+(IF(P52="Y",Rules!$I$2,0))-K52)/Rules!$E$12)+1)</f>
        <v>0.8872662480768071</v>
      </c>
      <c r="V52">
        <f t="shared" si="4"/>
        <v>7</v>
      </c>
      <c r="W52">
        <f t="shared" si="5"/>
        <v>-7</v>
      </c>
      <c r="Z52" s="48"/>
      <c r="AA52" s="11">
        <f t="shared" ref="AA52:BH52" si="55">IF($D52=AA$1,$E52+$V52,(IF($J52=AA$1,$K52+$W52,AA51)))</f>
        <v>1022</v>
      </c>
      <c r="AB52" s="11">
        <f t="shared" si="55"/>
        <v>1579</v>
      </c>
      <c r="AC52" s="11">
        <f t="shared" si="55"/>
        <v>818</v>
      </c>
      <c r="AD52" s="11">
        <f t="shared" si="55"/>
        <v>1466</v>
      </c>
      <c r="AE52" s="11">
        <f t="shared" si="55"/>
        <v>1367</v>
      </c>
      <c r="AF52" s="11">
        <f t="shared" si="55"/>
        <v>1394</v>
      </c>
      <c r="AG52" s="11">
        <f t="shared" si="55"/>
        <v>1420</v>
      </c>
      <c r="AH52" s="11">
        <f t="shared" si="55"/>
        <v>1780</v>
      </c>
      <c r="AI52" s="11">
        <f t="shared" si="55"/>
        <v>1236</v>
      </c>
      <c r="AJ52" s="11">
        <f t="shared" si="55"/>
        <v>1971</v>
      </c>
      <c r="AK52" s="11">
        <f t="shared" si="55"/>
        <v>1068</v>
      </c>
      <c r="AL52" s="11">
        <f t="shared" si="55"/>
        <v>1732</v>
      </c>
      <c r="AM52" s="11">
        <f t="shared" si="55"/>
        <v>1997</v>
      </c>
      <c r="AN52" s="11">
        <f t="shared" si="55"/>
        <v>1507</v>
      </c>
      <c r="AO52" s="11">
        <f t="shared" si="55"/>
        <v>212</v>
      </c>
      <c r="AP52" s="11">
        <f t="shared" si="55"/>
        <v>1122</v>
      </c>
      <c r="AQ52" s="11">
        <f t="shared" si="55"/>
        <v>802</v>
      </c>
      <c r="AR52" s="11">
        <f t="shared" si="55"/>
        <v>1031</v>
      </c>
      <c r="AS52" s="11">
        <f t="shared" si="55"/>
        <v>475</v>
      </c>
      <c r="AT52" s="11">
        <f t="shared" si="55"/>
        <v>1104</v>
      </c>
      <c r="AU52" s="11">
        <f t="shared" si="55"/>
        <v>905</v>
      </c>
      <c r="AV52" s="11">
        <f t="shared" si="55"/>
        <v>1998</v>
      </c>
      <c r="AW52" s="11">
        <f t="shared" si="55"/>
        <v>1427</v>
      </c>
      <c r="AX52" s="11">
        <f t="shared" si="55"/>
        <v>1623</v>
      </c>
      <c r="AY52" s="11">
        <f t="shared" si="55"/>
        <v>260</v>
      </c>
      <c r="AZ52" s="11">
        <f t="shared" si="55"/>
        <v>1030</v>
      </c>
      <c r="BA52" s="11">
        <f t="shared" si="55"/>
        <v>1559</v>
      </c>
      <c r="BB52" s="11">
        <f t="shared" si="55"/>
        <v>768</v>
      </c>
      <c r="BC52" s="11">
        <f t="shared" si="55"/>
        <v>1080</v>
      </c>
      <c r="BD52" s="11">
        <f t="shared" si="55"/>
        <v>1866</v>
      </c>
      <c r="BE52" s="11">
        <f t="shared" si="55"/>
        <v>532</v>
      </c>
      <c r="BF52" s="11">
        <f t="shared" si="55"/>
        <v>1305</v>
      </c>
      <c r="BG52" s="11">
        <f t="shared" si="55"/>
        <v>762</v>
      </c>
      <c r="BH52" s="11">
        <f t="shared" si="55"/>
        <v>702</v>
      </c>
    </row>
    <row r="53" spans="1:60" ht="13.5" customHeight="1">
      <c r="A53" s="38">
        <v>44619</v>
      </c>
      <c r="B53" s="39" t="s">
        <v>65</v>
      </c>
      <c r="C53" s="40"/>
      <c r="D53" s="41" t="s">
        <v>28</v>
      </c>
      <c r="E53" s="42">
        <f t="shared" si="0"/>
        <v>1507</v>
      </c>
      <c r="F53" s="46">
        <v>1</v>
      </c>
      <c r="G53" s="46">
        <v>12</v>
      </c>
      <c r="H53" s="44">
        <f t="shared" si="1"/>
        <v>15</v>
      </c>
      <c r="I53" s="40"/>
      <c r="J53" s="45" t="s">
        <v>17</v>
      </c>
      <c r="K53" s="42">
        <f t="shared" si="2"/>
        <v>1971</v>
      </c>
      <c r="L53" s="46">
        <v>0</v>
      </c>
      <c r="M53" s="46">
        <v>12</v>
      </c>
      <c r="N53" s="44">
        <f t="shared" si="3"/>
        <v>12</v>
      </c>
      <c r="O53" s="40"/>
      <c r="P53" s="39" t="s">
        <v>66</v>
      </c>
      <c r="Q53" s="40"/>
      <c r="R53">
        <f>MIN(Rules!$E$2,(MAX(H53/N53,N53/H53)))</f>
        <v>1.25</v>
      </c>
      <c r="S53">
        <f>VLOOKUP(B53,Rules!A:B,2,FALSE)</f>
        <v>45</v>
      </c>
      <c r="T53" s="40"/>
      <c r="U53" s="47">
        <f>1/(10^(-1*(E53+(IF(P53="Y",Rules!$I$2,0))-K53)/Rules!$E$12)+1)</f>
        <v>0.19061431725453823</v>
      </c>
      <c r="V53">
        <f t="shared" si="4"/>
        <v>46</v>
      </c>
      <c r="W53">
        <f t="shared" si="5"/>
        <v>-46</v>
      </c>
      <c r="Z53" s="48"/>
      <c r="AA53" s="11">
        <f t="shared" ref="AA53:BH53" si="56">IF($D53=AA$1,$E53+$V53,(IF($J53=AA$1,$K53+$W53,AA52)))</f>
        <v>1022</v>
      </c>
      <c r="AB53" s="11">
        <f t="shared" si="56"/>
        <v>1579</v>
      </c>
      <c r="AC53" s="11">
        <f t="shared" si="56"/>
        <v>818</v>
      </c>
      <c r="AD53" s="11">
        <f t="shared" si="56"/>
        <v>1466</v>
      </c>
      <c r="AE53" s="11">
        <f t="shared" si="56"/>
        <v>1367</v>
      </c>
      <c r="AF53" s="11">
        <f t="shared" si="56"/>
        <v>1394</v>
      </c>
      <c r="AG53" s="11">
        <f t="shared" si="56"/>
        <v>1420</v>
      </c>
      <c r="AH53" s="11">
        <f t="shared" si="56"/>
        <v>1780</v>
      </c>
      <c r="AI53" s="11">
        <f t="shared" si="56"/>
        <v>1236</v>
      </c>
      <c r="AJ53" s="11">
        <f t="shared" si="56"/>
        <v>1925</v>
      </c>
      <c r="AK53" s="11">
        <f t="shared" si="56"/>
        <v>1068</v>
      </c>
      <c r="AL53" s="11">
        <f t="shared" si="56"/>
        <v>1732</v>
      </c>
      <c r="AM53" s="11">
        <f t="shared" si="56"/>
        <v>1997</v>
      </c>
      <c r="AN53" s="11">
        <f t="shared" si="56"/>
        <v>1553</v>
      </c>
      <c r="AO53" s="11">
        <f t="shared" si="56"/>
        <v>212</v>
      </c>
      <c r="AP53" s="11">
        <f t="shared" si="56"/>
        <v>1122</v>
      </c>
      <c r="AQ53" s="11">
        <f t="shared" si="56"/>
        <v>802</v>
      </c>
      <c r="AR53" s="11">
        <f t="shared" si="56"/>
        <v>1031</v>
      </c>
      <c r="AS53" s="11">
        <f t="shared" si="56"/>
        <v>475</v>
      </c>
      <c r="AT53" s="11">
        <f t="shared" si="56"/>
        <v>1104</v>
      </c>
      <c r="AU53" s="11">
        <f t="shared" si="56"/>
        <v>905</v>
      </c>
      <c r="AV53" s="11">
        <f t="shared" si="56"/>
        <v>1998</v>
      </c>
      <c r="AW53" s="11">
        <f t="shared" si="56"/>
        <v>1427</v>
      </c>
      <c r="AX53" s="11">
        <f t="shared" si="56"/>
        <v>1623</v>
      </c>
      <c r="AY53" s="11">
        <f t="shared" si="56"/>
        <v>260</v>
      </c>
      <c r="AZ53" s="11">
        <f t="shared" si="56"/>
        <v>1030</v>
      </c>
      <c r="BA53" s="11">
        <f t="shared" si="56"/>
        <v>1559</v>
      </c>
      <c r="BB53" s="11">
        <f t="shared" si="56"/>
        <v>768</v>
      </c>
      <c r="BC53" s="11">
        <f t="shared" si="56"/>
        <v>1080</v>
      </c>
      <c r="BD53" s="11">
        <f t="shared" si="56"/>
        <v>1866</v>
      </c>
      <c r="BE53" s="11">
        <f t="shared" si="56"/>
        <v>532</v>
      </c>
      <c r="BF53" s="11">
        <f t="shared" si="56"/>
        <v>1305</v>
      </c>
      <c r="BG53" s="11">
        <f t="shared" si="56"/>
        <v>762</v>
      </c>
      <c r="BH53" s="11">
        <f t="shared" si="56"/>
        <v>702</v>
      </c>
    </row>
    <row r="54" spans="1:60" ht="13.5" customHeight="1">
      <c r="A54" s="38">
        <v>44619</v>
      </c>
      <c r="B54" s="39" t="s">
        <v>65</v>
      </c>
      <c r="C54" s="40"/>
      <c r="D54" s="41" t="s">
        <v>18</v>
      </c>
      <c r="E54" s="42">
        <f t="shared" si="0"/>
        <v>1998</v>
      </c>
      <c r="F54" s="46">
        <v>0</v>
      </c>
      <c r="G54" s="46">
        <v>15</v>
      </c>
      <c r="H54" s="44">
        <f t="shared" si="1"/>
        <v>15</v>
      </c>
      <c r="I54" s="40"/>
      <c r="J54" s="45" t="s">
        <v>20</v>
      </c>
      <c r="K54" s="42">
        <f t="shared" si="2"/>
        <v>1579</v>
      </c>
      <c r="L54" s="46">
        <v>1</v>
      </c>
      <c r="M54" s="46">
        <v>10</v>
      </c>
      <c r="N54" s="44">
        <f t="shared" si="3"/>
        <v>13</v>
      </c>
      <c r="O54" s="40"/>
      <c r="P54" s="39" t="s">
        <v>67</v>
      </c>
      <c r="Q54" s="40"/>
      <c r="R54">
        <f>MIN(Rules!$E$2,(MAX(H54/N54,N54/H54)))</f>
        <v>1.1538461538461537</v>
      </c>
      <c r="S54">
        <f>VLOOKUP(B54,Rules!A:B,2,FALSE)</f>
        <v>45</v>
      </c>
      <c r="T54" s="40"/>
      <c r="U54" s="47">
        <f>1/(10^(-1*(E54+(IF(P54="Y",Rules!$I$2,0))-K54)/Rules!$E$12)+1)</f>
        <v>0.873201408956088</v>
      </c>
      <c r="V54">
        <f t="shared" si="4"/>
        <v>7</v>
      </c>
      <c r="W54">
        <f t="shared" si="5"/>
        <v>-7</v>
      </c>
      <c r="Z54" s="48"/>
      <c r="AA54" s="11">
        <f t="shared" ref="AA54:BH54" si="57">IF($D54=AA$1,$E54+$V54,(IF($J54=AA$1,$K54+$W54,AA53)))</f>
        <v>1022</v>
      </c>
      <c r="AB54" s="11">
        <f t="shared" si="57"/>
        <v>1572</v>
      </c>
      <c r="AC54" s="11">
        <f t="shared" si="57"/>
        <v>818</v>
      </c>
      <c r="AD54" s="11">
        <f t="shared" si="57"/>
        <v>1466</v>
      </c>
      <c r="AE54" s="11">
        <f t="shared" si="57"/>
        <v>1367</v>
      </c>
      <c r="AF54" s="11">
        <f t="shared" si="57"/>
        <v>1394</v>
      </c>
      <c r="AG54" s="11">
        <f t="shared" si="57"/>
        <v>1420</v>
      </c>
      <c r="AH54" s="11">
        <f t="shared" si="57"/>
        <v>1780</v>
      </c>
      <c r="AI54" s="11">
        <f t="shared" si="57"/>
        <v>1236</v>
      </c>
      <c r="AJ54" s="11">
        <f t="shared" si="57"/>
        <v>1925</v>
      </c>
      <c r="AK54" s="11">
        <f t="shared" si="57"/>
        <v>1068</v>
      </c>
      <c r="AL54" s="11">
        <f t="shared" si="57"/>
        <v>1732</v>
      </c>
      <c r="AM54" s="11">
        <f t="shared" si="57"/>
        <v>1997</v>
      </c>
      <c r="AN54" s="11">
        <f t="shared" si="57"/>
        <v>1553</v>
      </c>
      <c r="AO54" s="11">
        <f t="shared" si="57"/>
        <v>212</v>
      </c>
      <c r="AP54" s="11">
        <f t="shared" si="57"/>
        <v>1122</v>
      </c>
      <c r="AQ54" s="11">
        <f t="shared" si="57"/>
        <v>802</v>
      </c>
      <c r="AR54" s="11">
        <f t="shared" si="57"/>
        <v>1031</v>
      </c>
      <c r="AS54" s="11">
        <f t="shared" si="57"/>
        <v>475</v>
      </c>
      <c r="AT54" s="11">
        <f t="shared" si="57"/>
        <v>1104</v>
      </c>
      <c r="AU54" s="11">
        <f t="shared" si="57"/>
        <v>905</v>
      </c>
      <c r="AV54" s="11">
        <f t="shared" si="57"/>
        <v>2005</v>
      </c>
      <c r="AW54" s="11">
        <f t="shared" si="57"/>
        <v>1427</v>
      </c>
      <c r="AX54" s="11">
        <f t="shared" si="57"/>
        <v>1623</v>
      </c>
      <c r="AY54" s="11">
        <f t="shared" si="57"/>
        <v>260</v>
      </c>
      <c r="AZ54" s="11">
        <f t="shared" si="57"/>
        <v>1030</v>
      </c>
      <c r="BA54" s="11">
        <f t="shared" si="57"/>
        <v>1559</v>
      </c>
      <c r="BB54" s="11">
        <f t="shared" si="57"/>
        <v>768</v>
      </c>
      <c r="BC54" s="11">
        <f t="shared" si="57"/>
        <v>1080</v>
      </c>
      <c r="BD54" s="11">
        <f t="shared" si="57"/>
        <v>1866</v>
      </c>
      <c r="BE54" s="11">
        <f t="shared" si="57"/>
        <v>532</v>
      </c>
      <c r="BF54" s="11">
        <f t="shared" si="57"/>
        <v>1305</v>
      </c>
      <c r="BG54" s="11">
        <f t="shared" si="57"/>
        <v>762</v>
      </c>
      <c r="BH54" s="11">
        <f t="shared" si="57"/>
        <v>702</v>
      </c>
    </row>
    <row r="55" spans="1:60" ht="13.5" customHeight="1">
      <c r="A55" s="38">
        <v>44619</v>
      </c>
      <c r="B55" s="39" t="s">
        <v>65</v>
      </c>
      <c r="C55" s="40"/>
      <c r="D55" s="41" t="s">
        <v>23</v>
      </c>
      <c r="E55" s="42">
        <f t="shared" si="0"/>
        <v>1623</v>
      </c>
      <c r="F55" s="46">
        <v>1</v>
      </c>
      <c r="G55" s="46">
        <v>12</v>
      </c>
      <c r="H55" s="44">
        <f t="shared" si="1"/>
        <v>15</v>
      </c>
      <c r="I55" s="40"/>
      <c r="J55" s="45" t="s">
        <v>16</v>
      </c>
      <c r="K55" s="42">
        <f t="shared" si="2"/>
        <v>1997</v>
      </c>
      <c r="L55" s="46">
        <v>3</v>
      </c>
      <c r="M55" s="46">
        <v>14</v>
      </c>
      <c r="N55" s="44">
        <f t="shared" si="3"/>
        <v>23</v>
      </c>
      <c r="O55" s="40"/>
      <c r="P55" s="39" t="s">
        <v>66</v>
      </c>
      <c r="Q55" s="40"/>
      <c r="R55">
        <f>MIN(Rules!$E$2,(MAX(H55/N55,N55/H55)))</f>
        <v>1.5333333333333334</v>
      </c>
      <c r="S55">
        <f>VLOOKUP(B55,Rules!A:B,2,FALSE)</f>
        <v>45</v>
      </c>
      <c r="T55" s="40"/>
      <c r="U55" s="47">
        <f>1/(10^(-1*(E55+(IF(P55="Y",Rules!$I$2,0))-K55)/Rules!$E$12)+1)</f>
        <v>0.2627821413115623</v>
      </c>
      <c r="V55">
        <f t="shared" si="4"/>
        <v>-18</v>
      </c>
      <c r="W55">
        <f t="shared" si="5"/>
        <v>18</v>
      </c>
      <c r="Z55" s="48"/>
      <c r="AA55" s="11">
        <f t="shared" ref="AA55:BH55" si="58">IF($D55=AA$1,$E55+$V55,(IF($J55=AA$1,$K55+$W55,AA54)))</f>
        <v>1022</v>
      </c>
      <c r="AB55" s="11">
        <f t="shared" si="58"/>
        <v>1572</v>
      </c>
      <c r="AC55" s="11">
        <f t="shared" si="58"/>
        <v>818</v>
      </c>
      <c r="AD55" s="11">
        <f t="shared" si="58"/>
        <v>1466</v>
      </c>
      <c r="AE55" s="11">
        <f t="shared" si="58"/>
        <v>1367</v>
      </c>
      <c r="AF55" s="11">
        <f t="shared" si="58"/>
        <v>1394</v>
      </c>
      <c r="AG55" s="11">
        <f t="shared" si="58"/>
        <v>1420</v>
      </c>
      <c r="AH55" s="11">
        <f t="shared" si="58"/>
        <v>1780</v>
      </c>
      <c r="AI55" s="11">
        <f t="shared" si="58"/>
        <v>1236</v>
      </c>
      <c r="AJ55" s="11">
        <f t="shared" si="58"/>
        <v>1925</v>
      </c>
      <c r="AK55" s="11">
        <f t="shared" si="58"/>
        <v>1068</v>
      </c>
      <c r="AL55" s="11">
        <f t="shared" si="58"/>
        <v>1732</v>
      </c>
      <c r="AM55" s="11">
        <f t="shared" si="58"/>
        <v>2015</v>
      </c>
      <c r="AN55" s="11">
        <f t="shared" si="58"/>
        <v>1553</v>
      </c>
      <c r="AO55" s="11">
        <f t="shared" si="58"/>
        <v>212</v>
      </c>
      <c r="AP55" s="11">
        <f t="shared" si="58"/>
        <v>1122</v>
      </c>
      <c r="AQ55" s="11">
        <f t="shared" si="58"/>
        <v>802</v>
      </c>
      <c r="AR55" s="11">
        <f t="shared" si="58"/>
        <v>1031</v>
      </c>
      <c r="AS55" s="11">
        <f t="shared" si="58"/>
        <v>475</v>
      </c>
      <c r="AT55" s="11">
        <f t="shared" si="58"/>
        <v>1104</v>
      </c>
      <c r="AU55" s="11">
        <f t="shared" si="58"/>
        <v>905</v>
      </c>
      <c r="AV55" s="11">
        <f t="shared" si="58"/>
        <v>2005</v>
      </c>
      <c r="AW55" s="11">
        <f t="shared" si="58"/>
        <v>1427</v>
      </c>
      <c r="AX55" s="11">
        <f t="shared" si="58"/>
        <v>1605</v>
      </c>
      <c r="AY55" s="11">
        <f t="shared" si="58"/>
        <v>260</v>
      </c>
      <c r="AZ55" s="11">
        <f t="shared" si="58"/>
        <v>1030</v>
      </c>
      <c r="BA55" s="11">
        <f t="shared" si="58"/>
        <v>1559</v>
      </c>
      <c r="BB55" s="11">
        <f t="shared" si="58"/>
        <v>768</v>
      </c>
      <c r="BC55" s="11">
        <f t="shared" si="58"/>
        <v>1080</v>
      </c>
      <c r="BD55" s="11">
        <f t="shared" si="58"/>
        <v>1866</v>
      </c>
      <c r="BE55" s="11">
        <f t="shared" si="58"/>
        <v>532</v>
      </c>
      <c r="BF55" s="11">
        <f t="shared" si="58"/>
        <v>1305</v>
      </c>
      <c r="BG55" s="11">
        <f t="shared" si="58"/>
        <v>762</v>
      </c>
      <c r="BH55" s="11">
        <f t="shared" si="58"/>
        <v>702</v>
      </c>
    </row>
    <row r="56" spans="1:60" ht="13.5" customHeight="1">
      <c r="A56" s="38">
        <v>44619</v>
      </c>
      <c r="B56" s="39" t="s">
        <v>65</v>
      </c>
      <c r="C56" s="40"/>
      <c r="D56" s="41" t="s">
        <v>33</v>
      </c>
      <c r="E56" s="42">
        <f t="shared" si="0"/>
        <v>1367</v>
      </c>
      <c r="F56" s="46">
        <v>0</v>
      </c>
      <c r="G56" s="46">
        <v>10</v>
      </c>
      <c r="H56" s="44">
        <f t="shared" si="1"/>
        <v>10</v>
      </c>
      <c r="I56" s="40"/>
      <c r="J56" s="45" t="s">
        <v>19</v>
      </c>
      <c r="K56" s="42">
        <f t="shared" si="2"/>
        <v>1420</v>
      </c>
      <c r="L56" s="46">
        <v>2</v>
      </c>
      <c r="M56" s="46">
        <v>13</v>
      </c>
      <c r="N56" s="44">
        <f t="shared" si="3"/>
        <v>19</v>
      </c>
      <c r="O56" s="40"/>
      <c r="P56" s="39" t="s">
        <v>66</v>
      </c>
      <c r="Q56" s="40"/>
      <c r="R56">
        <f>MIN(Rules!$E$2,(MAX(H56/N56,N56/H56)))</f>
        <v>1.9</v>
      </c>
      <c r="S56">
        <f>VLOOKUP(B56,Rules!A:B,2,FALSE)</f>
        <v>45</v>
      </c>
      <c r="T56" s="40"/>
      <c r="U56" s="47">
        <f>1/(10^(-1*(E56+(IF(P56="Y",Rules!$I$2,0))-K56)/Rules!$E$12)+1)</f>
        <v>0.60985470233402383</v>
      </c>
      <c r="V56">
        <f t="shared" si="4"/>
        <v>-52</v>
      </c>
      <c r="W56">
        <f t="shared" si="5"/>
        <v>52</v>
      </c>
      <c r="Z56" s="48"/>
      <c r="AA56" s="11">
        <f t="shared" ref="AA56:BH56" si="59">IF($D56=AA$1,$E56+$V56,(IF($J56=AA$1,$K56+$W56,AA55)))</f>
        <v>1022</v>
      </c>
      <c r="AB56" s="11">
        <f t="shared" si="59"/>
        <v>1572</v>
      </c>
      <c r="AC56" s="11">
        <f t="shared" si="59"/>
        <v>818</v>
      </c>
      <c r="AD56" s="11">
        <f t="shared" si="59"/>
        <v>1466</v>
      </c>
      <c r="AE56" s="11">
        <f t="shared" si="59"/>
        <v>1315</v>
      </c>
      <c r="AF56" s="11">
        <f t="shared" si="59"/>
        <v>1394</v>
      </c>
      <c r="AG56" s="11">
        <f t="shared" si="59"/>
        <v>1472</v>
      </c>
      <c r="AH56" s="11">
        <f t="shared" si="59"/>
        <v>1780</v>
      </c>
      <c r="AI56" s="11">
        <f t="shared" si="59"/>
        <v>1236</v>
      </c>
      <c r="AJ56" s="11">
        <f t="shared" si="59"/>
        <v>1925</v>
      </c>
      <c r="AK56" s="11">
        <f t="shared" si="59"/>
        <v>1068</v>
      </c>
      <c r="AL56" s="11">
        <f t="shared" si="59"/>
        <v>1732</v>
      </c>
      <c r="AM56" s="11">
        <f t="shared" si="59"/>
        <v>2015</v>
      </c>
      <c r="AN56" s="11">
        <f t="shared" si="59"/>
        <v>1553</v>
      </c>
      <c r="AO56" s="11">
        <f t="shared" si="59"/>
        <v>212</v>
      </c>
      <c r="AP56" s="11">
        <f t="shared" si="59"/>
        <v>1122</v>
      </c>
      <c r="AQ56" s="11">
        <f t="shared" si="59"/>
        <v>802</v>
      </c>
      <c r="AR56" s="11">
        <f t="shared" si="59"/>
        <v>1031</v>
      </c>
      <c r="AS56" s="11">
        <f t="shared" si="59"/>
        <v>475</v>
      </c>
      <c r="AT56" s="11">
        <f t="shared" si="59"/>
        <v>1104</v>
      </c>
      <c r="AU56" s="11">
        <f t="shared" si="59"/>
        <v>905</v>
      </c>
      <c r="AV56" s="11">
        <f t="shared" si="59"/>
        <v>2005</v>
      </c>
      <c r="AW56" s="11">
        <f t="shared" si="59"/>
        <v>1427</v>
      </c>
      <c r="AX56" s="11">
        <f t="shared" si="59"/>
        <v>1605</v>
      </c>
      <c r="AY56" s="11">
        <f t="shared" si="59"/>
        <v>260</v>
      </c>
      <c r="AZ56" s="11">
        <f t="shared" si="59"/>
        <v>1030</v>
      </c>
      <c r="BA56" s="11">
        <f t="shared" si="59"/>
        <v>1559</v>
      </c>
      <c r="BB56" s="11">
        <f t="shared" si="59"/>
        <v>768</v>
      </c>
      <c r="BC56" s="11">
        <f t="shared" si="59"/>
        <v>1080</v>
      </c>
      <c r="BD56" s="11">
        <f t="shared" si="59"/>
        <v>1866</v>
      </c>
      <c r="BE56" s="11">
        <f t="shared" si="59"/>
        <v>532</v>
      </c>
      <c r="BF56" s="11">
        <f t="shared" si="59"/>
        <v>1305</v>
      </c>
      <c r="BG56" s="11">
        <f t="shared" si="59"/>
        <v>762</v>
      </c>
      <c r="BH56" s="11">
        <f t="shared" si="59"/>
        <v>702</v>
      </c>
    </row>
    <row r="57" spans="1:60" ht="13.5" customHeight="1">
      <c r="A57" s="38">
        <v>44619</v>
      </c>
      <c r="B57" s="39" t="s">
        <v>65</v>
      </c>
      <c r="C57" s="40"/>
      <c r="D57" s="41" t="s">
        <v>43</v>
      </c>
      <c r="E57" s="42">
        <f t="shared" si="0"/>
        <v>1104</v>
      </c>
      <c r="F57" s="46">
        <v>1</v>
      </c>
      <c r="G57" s="46">
        <v>10</v>
      </c>
      <c r="H57" s="44">
        <f t="shared" si="1"/>
        <v>13</v>
      </c>
      <c r="I57" s="40"/>
      <c r="J57" s="45" t="s">
        <v>35</v>
      </c>
      <c r="K57" s="42">
        <f t="shared" si="2"/>
        <v>1068</v>
      </c>
      <c r="L57" s="46">
        <v>3</v>
      </c>
      <c r="M57" s="46">
        <v>11</v>
      </c>
      <c r="N57" s="44">
        <f t="shared" si="3"/>
        <v>20</v>
      </c>
      <c r="O57" s="40"/>
      <c r="P57" s="39" t="s">
        <v>66</v>
      </c>
      <c r="Q57" s="40"/>
      <c r="R57">
        <f>MIN(Rules!$E$2,(MAX(H57/N57,N57/H57)))</f>
        <v>1.5384615384615385</v>
      </c>
      <c r="S57">
        <f>VLOOKUP(B57,Rules!A:B,2,FALSE)</f>
        <v>45</v>
      </c>
      <c r="T57" s="40"/>
      <c r="U57" s="47">
        <f>1/(10^(-1*(E57+(IF(P57="Y",Rules!$I$2,0))-K57)/Rules!$E$12)+1)</f>
        <v>0.70194178523697803</v>
      </c>
      <c r="V57">
        <f t="shared" si="4"/>
        <v>-49</v>
      </c>
      <c r="W57">
        <f t="shared" si="5"/>
        <v>49</v>
      </c>
      <c r="Z57" s="48"/>
      <c r="AA57" s="11">
        <f t="shared" ref="AA57:BH57" si="60">IF($D57=AA$1,$E57+$V57,(IF($J57=AA$1,$K57+$W57,AA56)))</f>
        <v>1022</v>
      </c>
      <c r="AB57" s="11">
        <f t="shared" si="60"/>
        <v>1572</v>
      </c>
      <c r="AC57" s="11">
        <f t="shared" si="60"/>
        <v>818</v>
      </c>
      <c r="AD57" s="11">
        <f t="shared" si="60"/>
        <v>1466</v>
      </c>
      <c r="AE57" s="11">
        <f t="shared" si="60"/>
        <v>1315</v>
      </c>
      <c r="AF57" s="11">
        <f t="shared" si="60"/>
        <v>1394</v>
      </c>
      <c r="AG57" s="11">
        <f t="shared" si="60"/>
        <v>1472</v>
      </c>
      <c r="AH57" s="11">
        <f t="shared" si="60"/>
        <v>1780</v>
      </c>
      <c r="AI57" s="11">
        <f t="shared" si="60"/>
        <v>1236</v>
      </c>
      <c r="AJ57" s="11">
        <f t="shared" si="60"/>
        <v>1925</v>
      </c>
      <c r="AK57" s="11">
        <f t="shared" si="60"/>
        <v>1117</v>
      </c>
      <c r="AL57" s="11">
        <f t="shared" si="60"/>
        <v>1732</v>
      </c>
      <c r="AM57" s="11">
        <f t="shared" si="60"/>
        <v>2015</v>
      </c>
      <c r="AN57" s="11">
        <f t="shared" si="60"/>
        <v>1553</v>
      </c>
      <c r="AO57" s="11">
        <f t="shared" si="60"/>
        <v>212</v>
      </c>
      <c r="AP57" s="11">
        <f t="shared" si="60"/>
        <v>1122</v>
      </c>
      <c r="AQ57" s="11">
        <f t="shared" si="60"/>
        <v>802</v>
      </c>
      <c r="AR57" s="11">
        <f t="shared" si="60"/>
        <v>1031</v>
      </c>
      <c r="AS57" s="11">
        <f t="shared" si="60"/>
        <v>475</v>
      </c>
      <c r="AT57" s="11">
        <f t="shared" si="60"/>
        <v>1055</v>
      </c>
      <c r="AU57" s="11">
        <f t="shared" si="60"/>
        <v>905</v>
      </c>
      <c r="AV57" s="11">
        <f t="shared" si="60"/>
        <v>2005</v>
      </c>
      <c r="AW57" s="11">
        <f t="shared" si="60"/>
        <v>1427</v>
      </c>
      <c r="AX57" s="11">
        <f t="shared" si="60"/>
        <v>1605</v>
      </c>
      <c r="AY57" s="11">
        <f t="shared" si="60"/>
        <v>260</v>
      </c>
      <c r="AZ57" s="11">
        <f t="shared" si="60"/>
        <v>1030</v>
      </c>
      <c r="BA57" s="11">
        <f t="shared" si="60"/>
        <v>1559</v>
      </c>
      <c r="BB57" s="11">
        <f t="shared" si="60"/>
        <v>768</v>
      </c>
      <c r="BC57" s="11">
        <f t="shared" si="60"/>
        <v>1080</v>
      </c>
      <c r="BD57" s="11">
        <f t="shared" si="60"/>
        <v>1866</v>
      </c>
      <c r="BE57" s="11">
        <f t="shared" si="60"/>
        <v>532</v>
      </c>
      <c r="BF57" s="11">
        <f t="shared" si="60"/>
        <v>1305</v>
      </c>
      <c r="BG57" s="11">
        <f t="shared" si="60"/>
        <v>762</v>
      </c>
      <c r="BH57" s="11">
        <f t="shared" si="60"/>
        <v>702</v>
      </c>
    </row>
    <row r="58" spans="1:60" ht="13.5" customHeight="1">
      <c r="A58" s="38">
        <v>44619</v>
      </c>
      <c r="B58" s="39" t="s">
        <v>65</v>
      </c>
      <c r="C58" s="40"/>
      <c r="D58" s="41" t="s">
        <v>32</v>
      </c>
      <c r="E58" s="42">
        <f t="shared" si="0"/>
        <v>905</v>
      </c>
      <c r="F58" s="46">
        <v>1</v>
      </c>
      <c r="G58" s="46">
        <v>15</v>
      </c>
      <c r="H58" s="44">
        <f t="shared" si="1"/>
        <v>18</v>
      </c>
      <c r="I58" s="40"/>
      <c r="J58" s="45" t="s">
        <v>31</v>
      </c>
      <c r="K58" s="42">
        <f t="shared" si="2"/>
        <v>1305</v>
      </c>
      <c r="L58" s="46">
        <v>1</v>
      </c>
      <c r="M58" s="46">
        <v>13</v>
      </c>
      <c r="N58" s="44">
        <f t="shared" si="3"/>
        <v>16</v>
      </c>
      <c r="O58" s="40"/>
      <c r="P58" s="39" t="s">
        <v>66</v>
      </c>
      <c r="Q58" s="40"/>
      <c r="R58">
        <f>MIN(Rules!$E$2,(MAX(H58/N58,N58/H58)))</f>
        <v>1.125</v>
      </c>
      <c r="S58">
        <f>VLOOKUP(B58,Rules!A:B,2,FALSE)</f>
        <v>45</v>
      </c>
      <c r="T58" s="40"/>
      <c r="U58" s="47">
        <f>1/(10^(-1*(E58+(IF(P58="Y",Rules!$I$2,0))-K58)/Rules!$E$12)+1)</f>
        <v>0.2402530733520421</v>
      </c>
      <c r="V58">
        <f t="shared" si="4"/>
        <v>38</v>
      </c>
      <c r="W58">
        <f t="shared" si="5"/>
        <v>-38</v>
      </c>
      <c r="Z58" s="48"/>
      <c r="AA58" s="11">
        <f t="shared" ref="AA58:BH58" si="61">IF($D58=AA$1,$E58+$V58,(IF($J58=AA$1,$K58+$W58,AA57)))</f>
        <v>1022</v>
      </c>
      <c r="AB58" s="11">
        <f t="shared" si="61"/>
        <v>1572</v>
      </c>
      <c r="AC58" s="11">
        <f t="shared" si="61"/>
        <v>818</v>
      </c>
      <c r="AD58" s="11">
        <f t="shared" si="61"/>
        <v>1466</v>
      </c>
      <c r="AE58" s="11">
        <f t="shared" si="61"/>
        <v>1315</v>
      </c>
      <c r="AF58" s="11">
        <f t="shared" si="61"/>
        <v>1394</v>
      </c>
      <c r="AG58" s="11">
        <f t="shared" si="61"/>
        <v>1472</v>
      </c>
      <c r="AH58" s="11">
        <f t="shared" si="61"/>
        <v>1780</v>
      </c>
      <c r="AI58" s="11">
        <f t="shared" si="61"/>
        <v>1236</v>
      </c>
      <c r="AJ58" s="11">
        <f t="shared" si="61"/>
        <v>1925</v>
      </c>
      <c r="AK58" s="11">
        <f t="shared" si="61"/>
        <v>1117</v>
      </c>
      <c r="AL58" s="11">
        <f t="shared" si="61"/>
        <v>1732</v>
      </c>
      <c r="AM58" s="11">
        <f t="shared" si="61"/>
        <v>2015</v>
      </c>
      <c r="AN58" s="11">
        <f t="shared" si="61"/>
        <v>1553</v>
      </c>
      <c r="AO58" s="11">
        <f t="shared" si="61"/>
        <v>212</v>
      </c>
      <c r="AP58" s="11">
        <f t="shared" si="61"/>
        <v>1122</v>
      </c>
      <c r="AQ58" s="11">
        <f t="shared" si="61"/>
        <v>802</v>
      </c>
      <c r="AR58" s="11">
        <f t="shared" si="61"/>
        <v>1031</v>
      </c>
      <c r="AS58" s="11">
        <f t="shared" si="61"/>
        <v>475</v>
      </c>
      <c r="AT58" s="11">
        <f t="shared" si="61"/>
        <v>1055</v>
      </c>
      <c r="AU58" s="11">
        <f t="shared" si="61"/>
        <v>943</v>
      </c>
      <c r="AV58" s="11">
        <f t="shared" si="61"/>
        <v>2005</v>
      </c>
      <c r="AW58" s="11">
        <f t="shared" si="61"/>
        <v>1427</v>
      </c>
      <c r="AX58" s="11">
        <f t="shared" si="61"/>
        <v>1605</v>
      </c>
      <c r="AY58" s="11">
        <f t="shared" si="61"/>
        <v>260</v>
      </c>
      <c r="AZ58" s="11">
        <f t="shared" si="61"/>
        <v>1030</v>
      </c>
      <c r="BA58" s="11">
        <f t="shared" si="61"/>
        <v>1559</v>
      </c>
      <c r="BB58" s="11">
        <f t="shared" si="61"/>
        <v>768</v>
      </c>
      <c r="BC58" s="11">
        <f t="shared" si="61"/>
        <v>1080</v>
      </c>
      <c r="BD58" s="11">
        <f t="shared" si="61"/>
        <v>1866</v>
      </c>
      <c r="BE58" s="11">
        <f t="shared" si="61"/>
        <v>532</v>
      </c>
      <c r="BF58" s="11">
        <f t="shared" si="61"/>
        <v>1267</v>
      </c>
      <c r="BG58" s="11">
        <f t="shared" si="61"/>
        <v>762</v>
      </c>
      <c r="BH58" s="11">
        <f t="shared" si="61"/>
        <v>702</v>
      </c>
    </row>
    <row r="59" spans="1:60" ht="13.5" customHeight="1">
      <c r="A59" s="38">
        <v>44619</v>
      </c>
      <c r="B59" s="39" t="s">
        <v>65</v>
      </c>
      <c r="C59" s="40"/>
      <c r="D59" s="41" t="s">
        <v>47</v>
      </c>
      <c r="E59" s="42">
        <f t="shared" si="0"/>
        <v>475</v>
      </c>
      <c r="F59" s="46">
        <v>1</v>
      </c>
      <c r="G59" s="46">
        <v>6</v>
      </c>
      <c r="H59" s="44">
        <f t="shared" si="1"/>
        <v>9</v>
      </c>
      <c r="I59" s="40"/>
      <c r="J59" s="45" t="s">
        <v>42</v>
      </c>
      <c r="K59" s="42">
        <f t="shared" si="2"/>
        <v>762</v>
      </c>
      <c r="L59" s="46">
        <v>0</v>
      </c>
      <c r="M59" s="46">
        <v>11</v>
      </c>
      <c r="N59" s="44">
        <f t="shared" si="3"/>
        <v>11</v>
      </c>
      <c r="O59" s="40"/>
      <c r="P59" s="39" t="s">
        <v>66</v>
      </c>
      <c r="Q59" s="40"/>
      <c r="R59">
        <f>MIN(Rules!$E$2,(MAX(H59/N59,N59/H59)))</f>
        <v>1.2222222222222223</v>
      </c>
      <c r="S59">
        <f>VLOOKUP(B59,Rules!A:B,2,FALSE)</f>
        <v>45</v>
      </c>
      <c r="T59" s="40"/>
      <c r="U59" s="47">
        <f>1/(10^(-1*(E59+(IF(P59="Y",Rules!$I$2,0))-K59)/Rules!$E$12)+1)</f>
        <v>0.34730460856691675</v>
      </c>
      <c r="V59">
        <f t="shared" si="4"/>
        <v>-19</v>
      </c>
      <c r="W59">
        <f t="shared" si="5"/>
        <v>19</v>
      </c>
      <c r="Z59" s="48"/>
      <c r="AA59" s="11">
        <f t="shared" ref="AA59:BH59" si="62">IF($D59=AA$1,$E59+$V59,(IF($J59=AA$1,$K59+$W59,AA58)))</f>
        <v>1022</v>
      </c>
      <c r="AB59" s="11">
        <f t="shared" si="62"/>
        <v>1572</v>
      </c>
      <c r="AC59" s="11">
        <f t="shared" si="62"/>
        <v>818</v>
      </c>
      <c r="AD59" s="11">
        <f t="shared" si="62"/>
        <v>1466</v>
      </c>
      <c r="AE59" s="11">
        <f t="shared" si="62"/>
        <v>1315</v>
      </c>
      <c r="AF59" s="11">
        <f t="shared" si="62"/>
        <v>1394</v>
      </c>
      <c r="AG59" s="11">
        <f t="shared" si="62"/>
        <v>1472</v>
      </c>
      <c r="AH59" s="11">
        <f t="shared" si="62"/>
        <v>1780</v>
      </c>
      <c r="AI59" s="11">
        <f t="shared" si="62"/>
        <v>1236</v>
      </c>
      <c r="AJ59" s="11">
        <f t="shared" si="62"/>
        <v>1925</v>
      </c>
      <c r="AK59" s="11">
        <f t="shared" si="62"/>
        <v>1117</v>
      </c>
      <c r="AL59" s="11">
        <f t="shared" si="62"/>
        <v>1732</v>
      </c>
      <c r="AM59" s="11">
        <f t="shared" si="62"/>
        <v>2015</v>
      </c>
      <c r="AN59" s="11">
        <f t="shared" si="62"/>
        <v>1553</v>
      </c>
      <c r="AO59" s="11">
        <f t="shared" si="62"/>
        <v>212</v>
      </c>
      <c r="AP59" s="11">
        <f t="shared" si="62"/>
        <v>1122</v>
      </c>
      <c r="AQ59" s="11">
        <f t="shared" si="62"/>
        <v>802</v>
      </c>
      <c r="AR59" s="11">
        <f t="shared" si="62"/>
        <v>1031</v>
      </c>
      <c r="AS59" s="11">
        <f t="shared" si="62"/>
        <v>456</v>
      </c>
      <c r="AT59" s="11">
        <f t="shared" si="62"/>
        <v>1055</v>
      </c>
      <c r="AU59" s="11">
        <f t="shared" si="62"/>
        <v>943</v>
      </c>
      <c r="AV59" s="11">
        <f t="shared" si="62"/>
        <v>2005</v>
      </c>
      <c r="AW59" s="11">
        <f t="shared" si="62"/>
        <v>1427</v>
      </c>
      <c r="AX59" s="11">
        <f t="shared" si="62"/>
        <v>1605</v>
      </c>
      <c r="AY59" s="11">
        <f t="shared" si="62"/>
        <v>260</v>
      </c>
      <c r="AZ59" s="11">
        <f t="shared" si="62"/>
        <v>1030</v>
      </c>
      <c r="BA59" s="11">
        <f t="shared" si="62"/>
        <v>1559</v>
      </c>
      <c r="BB59" s="11">
        <f t="shared" si="62"/>
        <v>768</v>
      </c>
      <c r="BC59" s="11">
        <f t="shared" si="62"/>
        <v>1080</v>
      </c>
      <c r="BD59" s="11">
        <f t="shared" si="62"/>
        <v>1866</v>
      </c>
      <c r="BE59" s="11">
        <f t="shared" si="62"/>
        <v>532</v>
      </c>
      <c r="BF59" s="11">
        <f t="shared" si="62"/>
        <v>1267</v>
      </c>
      <c r="BG59" s="11">
        <f t="shared" si="62"/>
        <v>781</v>
      </c>
      <c r="BH59" s="11">
        <f t="shared" si="62"/>
        <v>702</v>
      </c>
    </row>
    <row r="60" spans="1:60" ht="13.5" customHeight="1">
      <c r="A60" s="38">
        <v>44619</v>
      </c>
      <c r="B60" s="39" t="s">
        <v>65</v>
      </c>
      <c r="C60" s="40"/>
      <c r="D60" s="41" t="s">
        <v>44</v>
      </c>
      <c r="E60" s="42">
        <f t="shared" si="0"/>
        <v>818</v>
      </c>
      <c r="F60" s="46">
        <v>1</v>
      </c>
      <c r="G60" s="46">
        <v>12</v>
      </c>
      <c r="H60" s="44">
        <f t="shared" si="1"/>
        <v>15</v>
      </c>
      <c r="I60" s="40"/>
      <c r="J60" s="45" t="s">
        <v>29</v>
      </c>
      <c r="K60" s="42">
        <f t="shared" si="2"/>
        <v>1466</v>
      </c>
      <c r="L60" s="46">
        <v>0</v>
      </c>
      <c r="M60" s="46">
        <v>19</v>
      </c>
      <c r="N60" s="44">
        <f t="shared" si="3"/>
        <v>19</v>
      </c>
      <c r="O60" s="40"/>
      <c r="P60" s="39" t="s">
        <v>66</v>
      </c>
      <c r="Q60" s="40"/>
      <c r="R60">
        <f>MIN(Rules!$E$2,(MAX(H60/N60,N60/H60)))</f>
        <v>1.2666666666666666</v>
      </c>
      <c r="S60">
        <f>VLOOKUP(B60,Rules!A:B,2,FALSE)</f>
        <v>45</v>
      </c>
      <c r="T60" s="40"/>
      <c r="U60" s="47">
        <f>1/(10^(-1*(E60+(IF(P60="Y",Rules!$I$2,0))-K60)/Rules!$E$12)+1)</f>
        <v>9.1673149533432793E-2</v>
      </c>
      <c r="V60">
        <f t="shared" si="4"/>
        <v>-5</v>
      </c>
      <c r="W60">
        <f t="shared" si="5"/>
        <v>5</v>
      </c>
      <c r="Z60" s="48"/>
      <c r="AA60" s="11">
        <f t="shared" ref="AA60:BH60" si="63">IF($D60=AA$1,$E60+$V60,(IF($J60=AA$1,$K60+$W60,AA59)))</f>
        <v>1022</v>
      </c>
      <c r="AB60" s="11">
        <f t="shared" si="63"/>
        <v>1572</v>
      </c>
      <c r="AC60" s="11">
        <f t="shared" si="63"/>
        <v>813</v>
      </c>
      <c r="AD60" s="11">
        <f t="shared" si="63"/>
        <v>1471</v>
      </c>
      <c r="AE60" s="11">
        <f t="shared" si="63"/>
        <v>1315</v>
      </c>
      <c r="AF60" s="11">
        <f t="shared" si="63"/>
        <v>1394</v>
      </c>
      <c r="AG60" s="11">
        <f t="shared" si="63"/>
        <v>1472</v>
      </c>
      <c r="AH60" s="11">
        <f t="shared" si="63"/>
        <v>1780</v>
      </c>
      <c r="AI60" s="11">
        <f t="shared" si="63"/>
        <v>1236</v>
      </c>
      <c r="AJ60" s="11">
        <f t="shared" si="63"/>
        <v>1925</v>
      </c>
      <c r="AK60" s="11">
        <f t="shared" si="63"/>
        <v>1117</v>
      </c>
      <c r="AL60" s="11">
        <f t="shared" si="63"/>
        <v>1732</v>
      </c>
      <c r="AM60" s="11">
        <f t="shared" si="63"/>
        <v>2015</v>
      </c>
      <c r="AN60" s="11">
        <f t="shared" si="63"/>
        <v>1553</v>
      </c>
      <c r="AO60" s="11">
        <f t="shared" si="63"/>
        <v>212</v>
      </c>
      <c r="AP60" s="11">
        <f t="shared" si="63"/>
        <v>1122</v>
      </c>
      <c r="AQ60" s="11">
        <f t="shared" si="63"/>
        <v>802</v>
      </c>
      <c r="AR60" s="11">
        <f t="shared" si="63"/>
        <v>1031</v>
      </c>
      <c r="AS60" s="11">
        <f t="shared" si="63"/>
        <v>456</v>
      </c>
      <c r="AT60" s="11">
        <f t="shared" si="63"/>
        <v>1055</v>
      </c>
      <c r="AU60" s="11">
        <f t="shared" si="63"/>
        <v>943</v>
      </c>
      <c r="AV60" s="11">
        <f t="shared" si="63"/>
        <v>2005</v>
      </c>
      <c r="AW60" s="11">
        <f t="shared" si="63"/>
        <v>1427</v>
      </c>
      <c r="AX60" s="11">
        <f t="shared" si="63"/>
        <v>1605</v>
      </c>
      <c r="AY60" s="11">
        <f t="shared" si="63"/>
        <v>260</v>
      </c>
      <c r="AZ60" s="11">
        <f t="shared" si="63"/>
        <v>1030</v>
      </c>
      <c r="BA60" s="11">
        <f t="shared" si="63"/>
        <v>1559</v>
      </c>
      <c r="BB60" s="11">
        <f t="shared" si="63"/>
        <v>768</v>
      </c>
      <c r="BC60" s="11">
        <f t="shared" si="63"/>
        <v>1080</v>
      </c>
      <c r="BD60" s="11">
        <f t="shared" si="63"/>
        <v>1866</v>
      </c>
      <c r="BE60" s="11">
        <f t="shared" si="63"/>
        <v>532</v>
      </c>
      <c r="BF60" s="11">
        <f t="shared" si="63"/>
        <v>1267</v>
      </c>
      <c r="BG60" s="11">
        <f t="shared" si="63"/>
        <v>781</v>
      </c>
      <c r="BH60" s="11">
        <f t="shared" si="63"/>
        <v>702</v>
      </c>
    </row>
    <row r="61" spans="1:60" ht="13.5" customHeight="1">
      <c r="A61" s="38">
        <v>44619</v>
      </c>
      <c r="B61" s="39" t="s">
        <v>65</v>
      </c>
      <c r="C61" s="40"/>
      <c r="D61" s="41" t="s">
        <v>46</v>
      </c>
      <c r="E61" s="42">
        <f t="shared" si="0"/>
        <v>532</v>
      </c>
      <c r="F61" s="46">
        <v>1</v>
      </c>
      <c r="G61" s="46">
        <v>13</v>
      </c>
      <c r="H61" s="44">
        <f t="shared" si="1"/>
        <v>16</v>
      </c>
      <c r="I61" s="40"/>
      <c r="J61" s="45" t="s">
        <v>45</v>
      </c>
      <c r="K61" s="42">
        <f t="shared" si="2"/>
        <v>802</v>
      </c>
      <c r="L61" s="46">
        <v>2</v>
      </c>
      <c r="M61" s="46">
        <v>17</v>
      </c>
      <c r="N61" s="44">
        <f t="shared" si="3"/>
        <v>23</v>
      </c>
      <c r="O61" s="40"/>
      <c r="P61" s="39" t="s">
        <v>66</v>
      </c>
      <c r="Q61" s="40"/>
      <c r="R61">
        <f>MIN(Rules!$E$2,(MAX(H61/N61,N61/H61)))</f>
        <v>1.4375</v>
      </c>
      <c r="S61">
        <f>VLOOKUP(B61,Rules!A:B,2,FALSE)</f>
        <v>45</v>
      </c>
      <c r="T61" s="40"/>
      <c r="U61" s="47">
        <f>1/(10^(-1*(E61+(IF(P61="Y",Rules!$I$2,0))-K61)/Rules!$E$12)+1)</f>
        <v>0.36525666494768316</v>
      </c>
      <c r="V61">
        <f t="shared" si="4"/>
        <v>-24</v>
      </c>
      <c r="W61">
        <f t="shared" si="5"/>
        <v>24</v>
      </c>
      <c r="Z61" s="48"/>
      <c r="AA61" s="11">
        <f t="shared" ref="AA61:BH61" si="64">IF($D61=AA$1,$E61+$V61,(IF($J61=AA$1,$K61+$W61,AA60)))</f>
        <v>1022</v>
      </c>
      <c r="AB61" s="11">
        <f t="shared" si="64"/>
        <v>1572</v>
      </c>
      <c r="AC61" s="11">
        <f t="shared" si="64"/>
        <v>813</v>
      </c>
      <c r="AD61" s="11">
        <f t="shared" si="64"/>
        <v>1471</v>
      </c>
      <c r="AE61" s="11">
        <f t="shared" si="64"/>
        <v>1315</v>
      </c>
      <c r="AF61" s="11">
        <f t="shared" si="64"/>
        <v>1394</v>
      </c>
      <c r="AG61" s="11">
        <f t="shared" si="64"/>
        <v>1472</v>
      </c>
      <c r="AH61" s="11">
        <f t="shared" si="64"/>
        <v>1780</v>
      </c>
      <c r="AI61" s="11">
        <f t="shared" si="64"/>
        <v>1236</v>
      </c>
      <c r="AJ61" s="11">
        <f t="shared" si="64"/>
        <v>1925</v>
      </c>
      <c r="AK61" s="11">
        <f t="shared" si="64"/>
        <v>1117</v>
      </c>
      <c r="AL61" s="11">
        <f t="shared" si="64"/>
        <v>1732</v>
      </c>
      <c r="AM61" s="11">
        <f t="shared" si="64"/>
        <v>2015</v>
      </c>
      <c r="AN61" s="11">
        <f t="shared" si="64"/>
        <v>1553</v>
      </c>
      <c r="AO61" s="11">
        <f t="shared" si="64"/>
        <v>212</v>
      </c>
      <c r="AP61" s="11">
        <f t="shared" si="64"/>
        <v>1122</v>
      </c>
      <c r="AQ61" s="11">
        <f t="shared" si="64"/>
        <v>826</v>
      </c>
      <c r="AR61" s="11">
        <f t="shared" si="64"/>
        <v>1031</v>
      </c>
      <c r="AS61" s="11">
        <f t="shared" si="64"/>
        <v>456</v>
      </c>
      <c r="AT61" s="11">
        <f t="shared" si="64"/>
        <v>1055</v>
      </c>
      <c r="AU61" s="11">
        <f t="shared" si="64"/>
        <v>943</v>
      </c>
      <c r="AV61" s="11">
        <f t="shared" si="64"/>
        <v>2005</v>
      </c>
      <c r="AW61" s="11">
        <f t="shared" si="64"/>
        <v>1427</v>
      </c>
      <c r="AX61" s="11">
        <f t="shared" si="64"/>
        <v>1605</v>
      </c>
      <c r="AY61" s="11">
        <f t="shared" si="64"/>
        <v>260</v>
      </c>
      <c r="AZ61" s="11">
        <f t="shared" si="64"/>
        <v>1030</v>
      </c>
      <c r="BA61" s="11">
        <f t="shared" si="64"/>
        <v>1559</v>
      </c>
      <c r="BB61" s="11">
        <f t="shared" si="64"/>
        <v>768</v>
      </c>
      <c r="BC61" s="11">
        <f t="shared" si="64"/>
        <v>1080</v>
      </c>
      <c r="BD61" s="11">
        <f t="shared" si="64"/>
        <v>1866</v>
      </c>
      <c r="BE61" s="11">
        <f t="shared" si="64"/>
        <v>508</v>
      </c>
      <c r="BF61" s="11">
        <f t="shared" si="64"/>
        <v>1267</v>
      </c>
      <c r="BG61" s="11">
        <f t="shared" si="64"/>
        <v>781</v>
      </c>
      <c r="BH61" s="11">
        <f t="shared" si="64"/>
        <v>702</v>
      </c>
    </row>
    <row r="62" spans="1:60" ht="13.5" customHeight="1">
      <c r="A62" s="38">
        <v>44625</v>
      </c>
      <c r="B62" s="39" t="s">
        <v>65</v>
      </c>
      <c r="C62" s="40"/>
      <c r="D62" s="41" t="s">
        <v>35</v>
      </c>
      <c r="E62" s="42">
        <f t="shared" si="0"/>
        <v>1117</v>
      </c>
      <c r="F62" s="46">
        <v>3</v>
      </c>
      <c r="G62" s="46">
        <v>15</v>
      </c>
      <c r="H62" s="44">
        <f t="shared" si="1"/>
        <v>24</v>
      </c>
      <c r="I62" s="40"/>
      <c r="J62" s="45" t="s">
        <v>36</v>
      </c>
      <c r="K62" s="42">
        <f t="shared" si="2"/>
        <v>1122</v>
      </c>
      <c r="L62" s="46">
        <v>3</v>
      </c>
      <c r="M62" s="46">
        <v>9</v>
      </c>
      <c r="N62" s="44">
        <f t="shared" si="3"/>
        <v>18</v>
      </c>
      <c r="O62" s="40"/>
      <c r="P62" s="39" t="s">
        <v>66</v>
      </c>
      <c r="Q62" s="40"/>
      <c r="R62">
        <f>MIN(Rules!$E$2,(MAX(H62/N62,N62/H62)))</f>
        <v>1.3333333333333333</v>
      </c>
      <c r="S62">
        <f>VLOOKUP(B62,Rules!A:B,2,FALSE)</f>
        <v>45</v>
      </c>
      <c r="T62" s="40"/>
      <c r="U62" s="47">
        <f>1/(10^(-1*(E62+(IF(P62="Y",Rules!$I$2,0))-K62)/Rules!$E$12)+1)</f>
        <v>0.66099909124635825</v>
      </c>
      <c r="V62">
        <f t="shared" si="4"/>
        <v>20</v>
      </c>
      <c r="W62">
        <f t="shared" si="5"/>
        <v>-20</v>
      </c>
      <c r="Z62" s="48"/>
      <c r="AA62" s="11">
        <f t="shared" ref="AA62:BH62" si="65">IF($D62=AA$1,$E62+$V62,(IF($J62=AA$1,$K62+$W62,AA61)))</f>
        <v>1022</v>
      </c>
      <c r="AB62" s="11">
        <f t="shared" si="65"/>
        <v>1572</v>
      </c>
      <c r="AC62" s="11">
        <f t="shared" si="65"/>
        <v>813</v>
      </c>
      <c r="AD62" s="11">
        <f t="shared" si="65"/>
        <v>1471</v>
      </c>
      <c r="AE62" s="11">
        <f t="shared" si="65"/>
        <v>1315</v>
      </c>
      <c r="AF62" s="11">
        <f t="shared" si="65"/>
        <v>1394</v>
      </c>
      <c r="AG62" s="11">
        <f t="shared" si="65"/>
        <v>1472</v>
      </c>
      <c r="AH62" s="11">
        <f t="shared" si="65"/>
        <v>1780</v>
      </c>
      <c r="AI62" s="11">
        <f t="shared" si="65"/>
        <v>1236</v>
      </c>
      <c r="AJ62" s="11">
        <f t="shared" si="65"/>
        <v>1925</v>
      </c>
      <c r="AK62" s="11">
        <f t="shared" si="65"/>
        <v>1137</v>
      </c>
      <c r="AL62" s="11">
        <f t="shared" si="65"/>
        <v>1732</v>
      </c>
      <c r="AM62" s="11">
        <f t="shared" si="65"/>
        <v>2015</v>
      </c>
      <c r="AN62" s="11">
        <f t="shared" si="65"/>
        <v>1553</v>
      </c>
      <c r="AO62" s="11">
        <f t="shared" si="65"/>
        <v>212</v>
      </c>
      <c r="AP62" s="11">
        <f t="shared" si="65"/>
        <v>1102</v>
      </c>
      <c r="AQ62" s="11">
        <f t="shared" si="65"/>
        <v>826</v>
      </c>
      <c r="AR62" s="11">
        <f t="shared" si="65"/>
        <v>1031</v>
      </c>
      <c r="AS62" s="11">
        <f t="shared" si="65"/>
        <v>456</v>
      </c>
      <c r="AT62" s="11">
        <f t="shared" si="65"/>
        <v>1055</v>
      </c>
      <c r="AU62" s="11">
        <f t="shared" si="65"/>
        <v>943</v>
      </c>
      <c r="AV62" s="11">
        <f t="shared" si="65"/>
        <v>2005</v>
      </c>
      <c r="AW62" s="11">
        <f t="shared" si="65"/>
        <v>1427</v>
      </c>
      <c r="AX62" s="11">
        <f t="shared" si="65"/>
        <v>1605</v>
      </c>
      <c r="AY62" s="11">
        <f t="shared" si="65"/>
        <v>260</v>
      </c>
      <c r="AZ62" s="11">
        <f t="shared" si="65"/>
        <v>1030</v>
      </c>
      <c r="BA62" s="11">
        <f t="shared" si="65"/>
        <v>1559</v>
      </c>
      <c r="BB62" s="11">
        <f t="shared" si="65"/>
        <v>768</v>
      </c>
      <c r="BC62" s="11">
        <f t="shared" si="65"/>
        <v>1080</v>
      </c>
      <c r="BD62" s="11">
        <f t="shared" si="65"/>
        <v>1866</v>
      </c>
      <c r="BE62" s="11">
        <f t="shared" si="65"/>
        <v>508</v>
      </c>
      <c r="BF62" s="11">
        <f t="shared" si="65"/>
        <v>1267</v>
      </c>
      <c r="BG62" s="11">
        <f t="shared" si="65"/>
        <v>781</v>
      </c>
      <c r="BH62" s="11">
        <f t="shared" si="65"/>
        <v>702</v>
      </c>
    </row>
    <row r="63" spans="1:60" ht="13.5" customHeight="1">
      <c r="A63" s="38">
        <v>44625</v>
      </c>
      <c r="B63" s="39" t="s">
        <v>65</v>
      </c>
      <c r="C63" s="40"/>
      <c r="D63" s="41" t="s">
        <v>31</v>
      </c>
      <c r="E63" s="42">
        <f t="shared" si="0"/>
        <v>1267</v>
      </c>
      <c r="F63" s="46">
        <v>0</v>
      </c>
      <c r="G63" s="46">
        <v>10</v>
      </c>
      <c r="H63" s="44">
        <f t="shared" si="1"/>
        <v>10</v>
      </c>
      <c r="I63" s="40"/>
      <c r="J63" s="45" t="s">
        <v>43</v>
      </c>
      <c r="K63" s="42">
        <f t="shared" si="2"/>
        <v>1055</v>
      </c>
      <c r="L63" s="46">
        <v>0</v>
      </c>
      <c r="M63" s="46">
        <v>14</v>
      </c>
      <c r="N63" s="44">
        <f t="shared" si="3"/>
        <v>14</v>
      </c>
      <c r="O63" s="40"/>
      <c r="P63" s="39" t="s">
        <v>66</v>
      </c>
      <c r="Q63" s="40"/>
      <c r="R63">
        <f>MIN(Rules!$E$2,(MAX(H63/N63,N63/H63)))</f>
        <v>1.4</v>
      </c>
      <c r="S63">
        <f>VLOOKUP(B63,Rules!A:B,2,FALSE)</f>
        <v>45</v>
      </c>
      <c r="T63" s="40"/>
      <c r="U63" s="47">
        <f>1/(10^(-1*(E63+(IF(P63="Y",Rules!$I$2,0))-K63)/Rules!$E$12)+1)</f>
        <v>0.84118499974852223</v>
      </c>
      <c r="V63">
        <f t="shared" si="4"/>
        <v>-53</v>
      </c>
      <c r="W63">
        <f t="shared" si="5"/>
        <v>53</v>
      </c>
      <c r="Z63" s="48"/>
      <c r="AA63" s="11">
        <f t="shared" ref="AA63:BH63" si="66">IF($D63=AA$1,$E63+$V63,(IF($J63=AA$1,$K63+$W63,AA62)))</f>
        <v>1022</v>
      </c>
      <c r="AB63" s="11">
        <f t="shared" si="66"/>
        <v>1572</v>
      </c>
      <c r="AC63" s="11">
        <f t="shared" si="66"/>
        <v>813</v>
      </c>
      <c r="AD63" s="11">
        <f t="shared" si="66"/>
        <v>1471</v>
      </c>
      <c r="AE63" s="11">
        <f t="shared" si="66"/>
        <v>1315</v>
      </c>
      <c r="AF63" s="11">
        <f t="shared" si="66"/>
        <v>1394</v>
      </c>
      <c r="AG63" s="11">
        <f t="shared" si="66"/>
        <v>1472</v>
      </c>
      <c r="AH63" s="11">
        <f t="shared" si="66"/>
        <v>1780</v>
      </c>
      <c r="AI63" s="11">
        <f t="shared" si="66"/>
        <v>1236</v>
      </c>
      <c r="AJ63" s="11">
        <f t="shared" si="66"/>
        <v>1925</v>
      </c>
      <c r="AK63" s="11">
        <f t="shared" si="66"/>
        <v>1137</v>
      </c>
      <c r="AL63" s="11">
        <f t="shared" si="66"/>
        <v>1732</v>
      </c>
      <c r="AM63" s="11">
        <f t="shared" si="66"/>
        <v>2015</v>
      </c>
      <c r="AN63" s="11">
        <f t="shared" si="66"/>
        <v>1553</v>
      </c>
      <c r="AO63" s="11">
        <f t="shared" si="66"/>
        <v>212</v>
      </c>
      <c r="AP63" s="11">
        <f t="shared" si="66"/>
        <v>1102</v>
      </c>
      <c r="AQ63" s="11">
        <f t="shared" si="66"/>
        <v>826</v>
      </c>
      <c r="AR63" s="11">
        <f t="shared" si="66"/>
        <v>1031</v>
      </c>
      <c r="AS63" s="11">
        <f t="shared" si="66"/>
        <v>456</v>
      </c>
      <c r="AT63" s="11">
        <f t="shared" si="66"/>
        <v>1108</v>
      </c>
      <c r="AU63" s="11">
        <f t="shared" si="66"/>
        <v>943</v>
      </c>
      <c r="AV63" s="11">
        <f t="shared" si="66"/>
        <v>2005</v>
      </c>
      <c r="AW63" s="11">
        <f t="shared" si="66"/>
        <v>1427</v>
      </c>
      <c r="AX63" s="11">
        <f t="shared" si="66"/>
        <v>1605</v>
      </c>
      <c r="AY63" s="11">
        <f t="shared" si="66"/>
        <v>260</v>
      </c>
      <c r="AZ63" s="11">
        <f t="shared" si="66"/>
        <v>1030</v>
      </c>
      <c r="BA63" s="11">
        <f t="shared" si="66"/>
        <v>1559</v>
      </c>
      <c r="BB63" s="11">
        <f t="shared" si="66"/>
        <v>768</v>
      </c>
      <c r="BC63" s="11">
        <f t="shared" si="66"/>
        <v>1080</v>
      </c>
      <c r="BD63" s="11">
        <f t="shared" si="66"/>
        <v>1866</v>
      </c>
      <c r="BE63" s="11">
        <f t="shared" si="66"/>
        <v>508</v>
      </c>
      <c r="BF63" s="11">
        <f t="shared" si="66"/>
        <v>1214</v>
      </c>
      <c r="BG63" s="11">
        <f t="shared" si="66"/>
        <v>781</v>
      </c>
      <c r="BH63" s="11">
        <f t="shared" si="66"/>
        <v>702</v>
      </c>
    </row>
    <row r="64" spans="1:60" ht="13.5" customHeight="1">
      <c r="A64" s="38">
        <v>44626</v>
      </c>
      <c r="B64" s="39" t="s">
        <v>65</v>
      </c>
      <c r="C64" s="40"/>
      <c r="D64" s="41" t="s">
        <v>37</v>
      </c>
      <c r="E64" s="42">
        <f t="shared" si="0"/>
        <v>768</v>
      </c>
      <c r="F64" s="46">
        <v>0</v>
      </c>
      <c r="G64" s="46">
        <v>10</v>
      </c>
      <c r="H64" s="44">
        <f t="shared" si="1"/>
        <v>10</v>
      </c>
      <c r="I64" s="40"/>
      <c r="J64" s="45" t="s">
        <v>29</v>
      </c>
      <c r="K64" s="42">
        <f t="shared" si="2"/>
        <v>1471</v>
      </c>
      <c r="L64" s="46">
        <v>1</v>
      </c>
      <c r="M64" s="46">
        <v>13</v>
      </c>
      <c r="N64" s="44">
        <f t="shared" si="3"/>
        <v>16</v>
      </c>
      <c r="O64" s="40"/>
      <c r="P64" s="39" t="s">
        <v>66</v>
      </c>
      <c r="Q64" s="40"/>
      <c r="R64">
        <f>MIN(Rules!$E$2,(MAX(H64/N64,N64/H64)))</f>
        <v>1.6</v>
      </c>
      <c r="S64">
        <f>VLOOKUP(B64,Rules!A:B,2,FALSE)</f>
        <v>45</v>
      </c>
      <c r="T64" s="40"/>
      <c r="U64" s="47">
        <f>1/(10^(-1*(E64+(IF(P64="Y",Rules!$I$2,0))-K64)/Rules!$E$12)+1)</f>
        <v>7.2651249993711906E-2</v>
      </c>
      <c r="V64">
        <f t="shared" si="4"/>
        <v>-5</v>
      </c>
      <c r="W64">
        <f t="shared" si="5"/>
        <v>5</v>
      </c>
      <c r="Z64" s="48"/>
      <c r="AA64" s="11">
        <f t="shared" ref="AA64:BH64" si="67">IF($D64=AA$1,$E64+$V64,(IF($J64=AA$1,$K64+$W64,AA63)))</f>
        <v>1022</v>
      </c>
      <c r="AB64" s="11">
        <f t="shared" si="67"/>
        <v>1572</v>
      </c>
      <c r="AC64" s="11">
        <f t="shared" si="67"/>
        <v>813</v>
      </c>
      <c r="AD64" s="11">
        <f t="shared" si="67"/>
        <v>1476</v>
      </c>
      <c r="AE64" s="11">
        <f t="shared" si="67"/>
        <v>1315</v>
      </c>
      <c r="AF64" s="11">
        <f t="shared" si="67"/>
        <v>1394</v>
      </c>
      <c r="AG64" s="11">
        <f t="shared" si="67"/>
        <v>1472</v>
      </c>
      <c r="AH64" s="11">
        <f t="shared" si="67"/>
        <v>1780</v>
      </c>
      <c r="AI64" s="11">
        <f t="shared" si="67"/>
        <v>1236</v>
      </c>
      <c r="AJ64" s="11">
        <f t="shared" si="67"/>
        <v>1925</v>
      </c>
      <c r="AK64" s="11">
        <f t="shared" si="67"/>
        <v>1137</v>
      </c>
      <c r="AL64" s="11">
        <f t="shared" si="67"/>
        <v>1732</v>
      </c>
      <c r="AM64" s="11">
        <f t="shared" si="67"/>
        <v>2015</v>
      </c>
      <c r="AN64" s="11">
        <f t="shared" si="67"/>
        <v>1553</v>
      </c>
      <c r="AO64" s="11">
        <f t="shared" si="67"/>
        <v>212</v>
      </c>
      <c r="AP64" s="11">
        <f t="shared" si="67"/>
        <v>1102</v>
      </c>
      <c r="AQ64" s="11">
        <f t="shared" si="67"/>
        <v>826</v>
      </c>
      <c r="AR64" s="11">
        <f t="shared" si="67"/>
        <v>1031</v>
      </c>
      <c r="AS64" s="11">
        <f t="shared" si="67"/>
        <v>456</v>
      </c>
      <c r="AT64" s="11">
        <f t="shared" si="67"/>
        <v>1108</v>
      </c>
      <c r="AU64" s="11">
        <f t="shared" si="67"/>
        <v>943</v>
      </c>
      <c r="AV64" s="11">
        <f t="shared" si="67"/>
        <v>2005</v>
      </c>
      <c r="AW64" s="11">
        <f t="shared" si="67"/>
        <v>1427</v>
      </c>
      <c r="AX64" s="11">
        <f t="shared" si="67"/>
        <v>1605</v>
      </c>
      <c r="AY64" s="11">
        <f t="shared" si="67"/>
        <v>260</v>
      </c>
      <c r="AZ64" s="11">
        <f t="shared" si="67"/>
        <v>1030</v>
      </c>
      <c r="BA64" s="11">
        <f t="shared" si="67"/>
        <v>1559</v>
      </c>
      <c r="BB64" s="11">
        <f t="shared" si="67"/>
        <v>763</v>
      </c>
      <c r="BC64" s="11">
        <f t="shared" si="67"/>
        <v>1080</v>
      </c>
      <c r="BD64" s="11">
        <f t="shared" si="67"/>
        <v>1866</v>
      </c>
      <c r="BE64" s="11">
        <f t="shared" si="67"/>
        <v>508</v>
      </c>
      <c r="BF64" s="11">
        <f t="shared" si="67"/>
        <v>1214</v>
      </c>
      <c r="BG64" s="11">
        <f t="shared" si="67"/>
        <v>781</v>
      </c>
      <c r="BH64" s="11">
        <f t="shared" si="67"/>
        <v>702</v>
      </c>
    </row>
    <row r="65" spans="1:60" ht="13.5" customHeight="1">
      <c r="A65" s="38">
        <v>44626</v>
      </c>
      <c r="B65" s="39" t="s">
        <v>65</v>
      </c>
      <c r="C65" s="40"/>
      <c r="D65" s="41" t="s">
        <v>42</v>
      </c>
      <c r="E65" s="42">
        <f t="shared" si="0"/>
        <v>781</v>
      </c>
      <c r="F65" s="46">
        <v>0</v>
      </c>
      <c r="G65" s="46">
        <v>15</v>
      </c>
      <c r="H65" s="44">
        <f t="shared" si="1"/>
        <v>15</v>
      </c>
      <c r="I65" s="40"/>
      <c r="J65" s="45" t="s">
        <v>40</v>
      </c>
      <c r="K65" s="42">
        <f t="shared" si="2"/>
        <v>1080</v>
      </c>
      <c r="L65" s="46">
        <v>4</v>
      </c>
      <c r="M65" s="46">
        <v>4</v>
      </c>
      <c r="N65" s="44">
        <f t="shared" si="3"/>
        <v>16</v>
      </c>
      <c r="O65" s="40"/>
      <c r="P65" s="39" t="s">
        <v>66</v>
      </c>
      <c r="Q65" s="40"/>
      <c r="R65">
        <f>MIN(Rules!$E$2,(MAX(H65/N65,N65/H65)))</f>
        <v>1.0666666666666667</v>
      </c>
      <c r="S65">
        <f>VLOOKUP(B65,Rules!A:B,2,FALSE)</f>
        <v>45</v>
      </c>
      <c r="T65" s="40"/>
      <c r="U65" s="47">
        <f>1/(10^(-1*(E65+(IF(P65="Y",Rules!$I$2,0))-K65)/Rules!$E$12)+1)</f>
        <v>0.33488553702270724</v>
      </c>
      <c r="V65">
        <f t="shared" si="4"/>
        <v>-16</v>
      </c>
      <c r="W65">
        <f t="shared" si="5"/>
        <v>16</v>
      </c>
      <c r="Z65" s="48"/>
      <c r="AA65" s="11">
        <f t="shared" ref="AA65:BH65" si="68">IF($D65=AA$1,$E65+$V65,(IF($J65=AA$1,$K65+$W65,AA64)))</f>
        <v>1022</v>
      </c>
      <c r="AB65" s="11">
        <f t="shared" si="68"/>
        <v>1572</v>
      </c>
      <c r="AC65" s="11">
        <f t="shared" si="68"/>
        <v>813</v>
      </c>
      <c r="AD65" s="11">
        <f t="shared" si="68"/>
        <v>1476</v>
      </c>
      <c r="AE65" s="11">
        <f t="shared" si="68"/>
        <v>1315</v>
      </c>
      <c r="AF65" s="11">
        <f t="shared" si="68"/>
        <v>1394</v>
      </c>
      <c r="AG65" s="11">
        <f t="shared" si="68"/>
        <v>1472</v>
      </c>
      <c r="AH65" s="11">
        <f t="shared" si="68"/>
        <v>1780</v>
      </c>
      <c r="AI65" s="11">
        <f t="shared" si="68"/>
        <v>1236</v>
      </c>
      <c r="AJ65" s="11">
        <f t="shared" si="68"/>
        <v>1925</v>
      </c>
      <c r="AK65" s="11">
        <f t="shared" si="68"/>
        <v>1137</v>
      </c>
      <c r="AL65" s="11">
        <f t="shared" si="68"/>
        <v>1732</v>
      </c>
      <c r="AM65" s="11">
        <f t="shared" si="68"/>
        <v>2015</v>
      </c>
      <c r="AN65" s="11">
        <f t="shared" si="68"/>
        <v>1553</v>
      </c>
      <c r="AO65" s="11">
        <f t="shared" si="68"/>
        <v>212</v>
      </c>
      <c r="AP65" s="11">
        <f t="shared" si="68"/>
        <v>1102</v>
      </c>
      <c r="AQ65" s="11">
        <f t="shared" si="68"/>
        <v>826</v>
      </c>
      <c r="AR65" s="11">
        <f t="shared" si="68"/>
        <v>1031</v>
      </c>
      <c r="AS65" s="11">
        <f t="shared" si="68"/>
        <v>456</v>
      </c>
      <c r="AT65" s="11">
        <f t="shared" si="68"/>
        <v>1108</v>
      </c>
      <c r="AU65" s="11">
        <f t="shared" si="68"/>
        <v>943</v>
      </c>
      <c r="AV65" s="11">
        <f t="shared" si="68"/>
        <v>2005</v>
      </c>
      <c r="AW65" s="11">
        <f t="shared" si="68"/>
        <v>1427</v>
      </c>
      <c r="AX65" s="11">
        <f t="shared" si="68"/>
        <v>1605</v>
      </c>
      <c r="AY65" s="11">
        <f t="shared" si="68"/>
        <v>260</v>
      </c>
      <c r="AZ65" s="11">
        <f t="shared" si="68"/>
        <v>1030</v>
      </c>
      <c r="BA65" s="11">
        <f t="shared" si="68"/>
        <v>1559</v>
      </c>
      <c r="BB65" s="11">
        <f t="shared" si="68"/>
        <v>763</v>
      </c>
      <c r="BC65" s="11">
        <f t="shared" si="68"/>
        <v>1096</v>
      </c>
      <c r="BD65" s="11">
        <f t="shared" si="68"/>
        <v>1866</v>
      </c>
      <c r="BE65" s="11">
        <f t="shared" si="68"/>
        <v>508</v>
      </c>
      <c r="BF65" s="11">
        <f t="shared" si="68"/>
        <v>1214</v>
      </c>
      <c r="BG65" s="11">
        <f t="shared" si="68"/>
        <v>765</v>
      </c>
      <c r="BH65" s="11">
        <f t="shared" si="68"/>
        <v>702</v>
      </c>
    </row>
    <row r="66" spans="1:60" ht="13.5" customHeight="1">
      <c r="A66" s="38">
        <v>44626</v>
      </c>
      <c r="B66" s="39" t="s">
        <v>65</v>
      </c>
      <c r="C66" s="40"/>
      <c r="D66" s="41" t="s">
        <v>21</v>
      </c>
      <c r="E66" s="42">
        <f t="shared" si="0"/>
        <v>1732</v>
      </c>
      <c r="F66" s="46">
        <v>2</v>
      </c>
      <c r="G66" s="46">
        <v>17</v>
      </c>
      <c r="H66" s="44">
        <f t="shared" si="1"/>
        <v>23</v>
      </c>
      <c r="I66" s="40"/>
      <c r="J66" s="45" t="s">
        <v>38</v>
      </c>
      <c r="K66" s="42">
        <f t="shared" si="2"/>
        <v>1030</v>
      </c>
      <c r="L66" s="46">
        <v>3</v>
      </c>
      <c r="M66" s="46">
        <v>10</v>
      </c>
      <c r="N66" s="44">
        <f t="shared" si="3"/>
        <v>19</v>
      </c>
      <c r="O66" s="40"/>
      <c r="P66" s="39" t="s">
        <v>66</v>
      </c>
      <c r="Q66" s="40"/>
      <c r="R66">
        <f>MIN(Rules!$E$2,(MAX(H66/N66,N66/H66)))</f>
        <v>1.2105263157894737</v>
      </c>
      <c r="S66">
        <f>VLOOKUP(B66,Rules!A:B,2,FALSE)</f>
        <v>45</v>
      </c>
      <c r="T66" s="40"/>
      <c r="U66" s="47">
        <f>1/(10^(-1*(E66+(IF(P66="Y",Rules!$I$2,0))-K66)/Rules!$E$12)+1)</f>
        <v>0.98061356748402295</v>
      </c>
      <c r="V66">
        <f t="shared" si="4"/>
        <v>1</v>
      </c>
      <c r="W66">
        <f t="shared" si="5"/>
        <v>-1</v>
      </c>
      <c r="Z66" s="48"/>
      <c r="AA66" s="11">
        <f t="shared" ref="AA66:BH66" si="69">IF($D66=AA$1,$E66+$V66,(IF($J66=AA$1,$K66+$W66,AA65)))</f>
        <v>1022</v>
      </c>
      <c r="AB66" s="11">
        <f t="shared" si="69"/>
        <v>1572</v>
      </c>
      <c r="AC66" s="11">
        <f t="shared" si="69"/>
        <v>813</v>
      </c>
      <c r="AD66" s="11">
        <f t="shared" si="69"/>
        <v>1476</v>
      </c>
      <c r="AE66" s="11">
        <f t="shared" si="69"/>
        <v>1315</v>
      </c>
      <c r="AF66" s="11">
        <f t="shared" si="69"/>
        <v>1394</v>
      </c>
      <c r="AG66" s="11">
        <f t="shared" si="69"/>
        <v>1472</v>
      </c>
      <c r="AH66" s="11">
        <f t="shared" si="69"/>
        <v>1780</v>
      </c>
      <c r="AI66" s="11">
        <f t="shared" si="69"/>
        <v>1236</v>
      </c>
      <c r="AJ66" s="11">
        <f t="shared" si="69"/>
        <v>1925</v>
      </c>
      <c r="AK66" s="11">
        <f t="shared" si="69"/>
        <v>1137</v>
      </c>
      <c r="AL66" s="11">
        <f t="shared" si="69"/>
        <v>1733</v>
      </c>
      <c r="AM66" s="11">
        <f t="shared" si="69"/>
        <v>2015</v>
      </c>
      <c r="AN66" s="11">
        <f t="shared" si="69"/>
        <v>1553</v>
      </c>
      <c r="AO66" s="11">
        <f t="shared" si="69"/>
        <v>212</v>
      </c>
      <c r="AP66" s="11">
        <f t="shared" si="69"/>
        <v>1102</v>
      </c>
      <c r="AQ66" s="11">
        <f t="shared" si="69"/>
        <v>826</v>
      </c>
      <c r="AR66" s="11">
        <f t="shared" si="69"/>
        <v>1031</v>
      </c>
      <c r="AS66" s="11">
        <f t="shared" si="69"/>
        <v>456</v>
      </c>
      <c r="AT66" s="11">
        <f t="shared" si="69"/>
        <v>1108</v>
      </c>
      <c r="AU66" s="11">
        <f t="shared" si="69"/>
        <v>943</v>
      </c>
      <c r="AV66" s="11">
        <f t="shared" si="69"/>
        <v>2005</v>
      </c>
      <c r="AW66" s="11">
        <f t="shared" si="69"/>
        <v>1427</v>
      </c>
      <c r="AX66" s="11">
        <f t="shared" si="69"/>
        <v>1605</v>
      </c>
      <c r="AY66" s="11">
        <f t="shared" si="69"/>
        <v>260</v>
      </c>
      <c r="AZ66" s="11">
        <f t="shared" si="69"/>
        <v>1029</v>
      </c>
      <c r="BA66" s="11">
        <f t="shared" si="69"/>
        <v>1559</v>
      </c>
      <c r="BB66" s="11">
        <f t="shared" si="69"/>
        <v>763</v>
      </c>
      <c r="BC66" s="11">
        <f t="shared" si="69"/>
        <v>1096</v>
      </c>
      <c r="BD66" s="11">
        <f t="shared" si="69"/>
        <v>1866</v>
      </c>
      <c r="BE66" s="11">
        <f t="shared" si="69"/>
        <v>508</v>
      </c>
      <c r="BF66" s="11">
        <f t="shared" si="69"/>
        <v>1214</v>
      </c>
      <c r="BG66" s="11">
        <f t="shared" si="69"/>
        <v>765</v>
      </c>
      <c r="BH66" s="11">
        <f t="shared" si="69"/>
        <v>702</v>
      </c>
    </row>
    <row r="67" spans="1:60" ht="13.5" customHeight="1">
      <c r="A67" s="38">
        <v>44632</v>
      </c>
      <c r="B67" s="39" t="s">
        <v>65</v>
      </c>
      <c r="C67" s="40"/>
      <c r="D67" s="41" t="s">
        <v>20</v>
      </c>
      <c r="E67" s="42">
        <f t="shared" si="0"/>
        <v>1572</v>
      </c>
      <c r="F67" s="46">
        <v>1</v>
      </c>
      <c r="G67" s="46">
        <v>12</v>
      </c>
      <c r="H67" s="44">
        <f t="shared" si="1"/>
        <v>15</v>
      </c>
      <c r="I67" s="40"/>
      <c r="J67" s="45" t="s">
        <v>28</v>
      </c>
      <c r="K67" s="42">
        <f t="shared" si="2"/>
        <v>1553</v>
      </c>
      <c r="L67" s="46">
        <v>0</v>
      </c>
      <c r="M67" s="46">
        <v>10</v>
      </c>
      <c r="N67" s="44">
        <f t="shared" si="3"/>
        <v>10</v>
      </c>
      <c r="O67" s="40"/>
      <c r="P67" s="39" t="s">
        <v>66</v>
      </c>
      <c r="Q67" s="40"/>
      <c r="R67">
        <f>MIN(Rules!$E$2,(MAX(H67/N67,N67/H67)))</f>
        <v>1.5</v>
      </c>
      <c r="S67">
        <f>VLOOKUP(B67,Rules!A:B,2,FALSE)</f>
        <v>45</v>
      </c>
      <c r="T67" s="40"/>
      <c r="U67" s="47">
        <f>1/(10^(-1*(E67+(IF(P67="Y",Rules!$I$2,0))-K67)/Rules!$E$12)+1)</f>
        <v>0.68530795080776685</v>
      </c>
      <c r="V67">
        <f t="shared" si="4"/>
        <v>21</v>
      </c>
      <c r="W67">
        <f t="shared" si="5"/>
        <v>-21</v>
      </c>
      <c r="Z67" s="48"/>
      <c r="AA67" s="11">
        <f t="shared" ref="AA67:BH67" si="70">IF($D67=AA$1,$E67+$V67,(IF($J67=AA$1,$K67+$W67,AA66)))</f>
        <v>1022</v>
      </c>
      <c r="AB67" s="11">
        <f t="shared" si="70"/>
        <v>1593</v>
      </c>
      <c r="AC67" s="11">
        <f t="shared" si="70"/>
        <v>813</v>
      </c>
      <c r="AD67" s="11">
        <f t="shared" si="70"/>
        <v>1476</v>
      </c>
      <c r="AE67" s="11">
        <f t="shared" si="70"/>
        <v>1315</v>
      </c>
      <c r="AF67" s="11">
        <f t="shared" si="70"/>
        <v>1394</v>
      </c>
      <c r="AG67" s="11">
        <f t="shared" si="70"/>
        <v>1472</v>
      </c>
      <c r="AH67" s="11">
        <f t="shared" si="70"/>
        <v>1780</v>
      </c>
      <c r="AI67" s="11">
        <f t="shared" si="70"/>
        <v>1236</v>
      </c>
      <c r="AJ67" s="11">
        <f t="shared" si="70"/>
        <v>1925</v>
      </c>
      <c r="AK67" s="11">
        <f t="shared" si="70"/>
        <v>1137</v>
      </c>
      <c r="AL67" s="11">
        <f t="shared" si="70"/>
        <v>1733</v>
      </c>
      <c r="AM67" s="11">
        <f t="shared" si="70"/>
        <v>2015</v>
      </c>
      <c r="AN67" s="11">
        <f t="shared" si="70"/>
        <v>1532</v>
      </c>
      <c r="AO67" s="11">
        <f t="shared" si="70"/>
        <v>212</v>
      </c>
      <c r="AP67" s="11">
        <f t="shared" si="70"/>
        <v>1102</v>
      </c>
      <c r="AQ67" s="11">
        <f t="shared" si="70"/>
        <v>826</v>
      </c>
      <c r="AR67" s="11">
        <f t="shared" si="70"/>
        <v>1031</v>
      </c>
      <c r="AS67" s="11">
        <f t="shared" si="70"/>
        <v>456</v>
      </c>
      <c r="AT67" s="11">
        <f t="shared" si="70"/>
        <v>1108</v>
      </c>
      <c r="AU67" s="11">
        <f t="shared" si="70"/>
        <v>943</v>
      </c>
      <c r="AV67" s="11">
        <f t="shared" si="70"/>
        <v>2005</v>
      </c>
      <c r="AW67" s="11">
        <f t="shared" si="70"/>
        <v>1427</v>
      </c>
      <c r="AX67" s="11">
        <f t="shared" si="70"/>
        <v>1605</v>
      </c>
      <c r="AY67" s="11">
        <f t="shared" si="70"/>
        <v>260</v>
      </c>
      <c r="AZ67" s="11">
        <f t="shared" si="70"/>
        <v>1029</v>
      </c>
      <c r="BA67" s="11">
        <f t="shared" si="70"/>
        <v>1559</v>
      </c>
      <c r="BB67" s="11">
        <f t="shared" si="70"/>
        <v>763</v>
      </c>
      <c r="BC67" s="11">
        <f t="shared" si="70"/>
        <v>1096</v>
      </c>
      <c r="BD67" s="11">
        <f t="shared" si="70"/>
        <v>1866</v>
      </c>
      <c r="BE67" s="11">
        <f t="shared" si="70"/>
        <v>508</v>
      </c>
      <c r="BF67" s="11">
        <f t="shared" si="70"/>
        <v>1214</v>
      </c>
      <c r="BG67" s="11">
        <f t="shared" si="70"/>
        <v>765</v>
      </c>
      <c r="BH67" s="11">
        <f t="shared" si="70"/>
        <v>702</v>
      </c>
    </row>
    <row r="68" spans="1:60" ht="13.5" customHeight="1">
      <c r="A68" s="38">
        <v>44632</v>
      </c>
      <c r="B68" s="39" t="s">
        <v>65</v>
      </c>
      <c r="C68" s="40"/>
      <c r="D68" s="41" t="s">
        <v>16</v>
      </c>
      <c r="E68" s="42">
        <f t="shared" si="0"/>
        <v>2015</v>
      </c>
      <c r="F68" s="46">
        <v>1</v>
      </c>
      <c r="G68" s="46">
        <v>12</v>
      </c>
      <c r="H68" s="44">
        <f t="shared" si="1"/>
        <v>15</v>
      </c>
      <c r="I68" s="40"/>
      <c r="J68" s="45" t="s">
        <v>18</v>
      </c>
      <c r="K68" s="42">
        <f t="shared" si="2"/>
        <v>2005</v>
      </c>
      <c r="L68" s="46">
        <v>0</v>
      </c>
      <c r="M68" s="46">
        <v>14</v>
      </c>
      <c r="N68" s="44">
        <f t="shared" si="3"/>
        <v>14</v>
      </c>
      <c r="O68" s="40"/>
      <c r="P68" s="39" t="s">
        <v>66</v>
      </c>
      <c r="Q68" s="40"/>
      <c r="R68">
        <f>MIN(Rules!$E$2,(MAX(H68/N68,N68/H68)))</f>
        <v>1.0714285714285714</v>
      </c>
      <c r="S68">
        <f>VLOOKUP(B68,Rules!A:B,2,FALSE)</f>
        <v>45</v>
      </c>
      <c r="T68" s="40"/>
      <c r="U68" s="47">
        <f>1/(10^(-1*(E68+(IF(P68="Y",Rules!$I$2,0))-K68)/Rules!$E$12)+1)</f>
        <v>0.67630166949273696</v>
      </c>
      <c r="V68">
        <f t="shared" si="4"/>
        <v>16</v>
      </c>
      <c r="W68">
        <f t="shared" si="5"/>
        <v>-16</v>
      </c>
      <c r="Z68" s="48"/>
      <c r="AA68" s="11">
        <f t="shared" ref="AA68:BH68" si="71">IF($D68=AA$1,$E68+$V68,(IF($J68=AA$1,$K68+$W68,AA67)))</f>
        <v>1022</v>
      </c>
      <c r="AB68" s="11">
        <f t="shared" si="71"/>
        <v>1593</v>
      </c>
      <c r="AC68" s="11">
        <f t="shared" si="71"/>
        <v>813</v>
      </c>
      <c r="AD68" s="11">
        <f t="shared" si="71"/>
        <v>1476</v>
      </c>
      <c r="AE68" s="11">
        <f t="shared" si="71"/>
        <v>1315</v>
      </c>
      <c r="AF68" s="11">
        <f t="shared" si="71"/>
        <v>1394</v>
      </c>
      <c r="AG68" s="11">
        <f t="shared" si="71"/>
        <v>1472</v>
      </c>
      <c r="AH68" s="11">
        <f t="shared" si="71"/>
        <v>1780</v>
      </c>
      <c r="AI68" s="11">
        <f t="shared" si="71"/>
        <v>1236</v>
      </c>
      <c r="AJ68" s="11">
        <f t="shared" si="71"/>
        <v>1925</v>
      </c>
      <c r="AK68" s="11">
        <f t="shared" si="71"/>
        <v>1137</v>
      </c>
      <c r="AL68" s="11">
        <f t="shared" si="71"/>
        <v>1733</v>
      </c>
      <c r="AM68" s="11">
        <f t="shared" si="71"/>
        <v>2031</v>
      </c>
      <c r="AN68" s="11">
        <f t="shared" si="71"/>
        <v>1532</v>
      </c>
      <c r="AO68" s="11">
        <f t="shared" si="71"/>
        <v>212</v>
      </c>
      <c r="AP68" s="11">
        <f t="shared" si="71"/>
        <v>1102</v>
      </c>
      <c r="AQ68" s="11">
        <f t="shared" si="71"/>
        <v>826</v>
      </c>
      <c r="AR68" s="11">
        <f t="shared" si="71"/>
        <v>1031</v>
      </c>
      <c r="AS68" s="11">
        <f t="shared" si="71"/>
        <v>456</v>
      </c>
      <c r="AT68" s="11">
        <f t="shared" si="71"/>
        <v>1108</v>
      </c>
      <c r="AU68" s="11">
        <f t="shared" si="71"/>
        <v>943</v>
      </c>
      <c r="AV68" s="11">
        <f t="shared" si="71"/>
        <v>1989</v>
      </c>
      <c r="AW68" s="11">
        <f t="shared" si="71"/>
        <v>1427</v>
      </c>
      <c r="AX68" s="11">
        <f t="shared" si="71"/>
        <v>1605</v>
      </c>
      <c r="AY68" s="11">
        <f t="shared" si="71"/>
        <v>260</v>
      </c>
      <c r="AZ68" s="11">
        <f t="shared" si="71"/>
        <v>1029</v>
      </c>
      <c r="BA68" s="11">
        <f t="shared" si="71"/>
        <v>1559</v>
      </c>
      <c r="BB68" s="11">
        <f t="shared" si="71"/>
        <v>763</v>
      </c>
      <c r="BC68" s="11">
        <f t="shared" si="71"/>
        <v>1096</v>
      </c>
      <c r="BD68" s="11">
        <f t="shared" si="71"/>
        <v>1866</v>
      </c>
      <c r="BE68" s="11">
        <f t="shared" si="71"/>
        <v>508</v>
      </c>
      <c r="BF68" s="11">
        <f t="shared" si="71"/>
        <v>1214</v>
      </c>
      <c r="BG68" s="11">
        <f t="shared" si="71"/>
        <v>765</v>
      </c>
      <c r="BH68" s="11">
        <f t="shared" si="71"/>
        <v>702</v>
      </c>
    </row>
    <row r="69" spans="1:60" ht="13.5" customHeight="1">
      <c r="A69" s="38">
        <v>44632</v>
      </c>
      <c r="B69" s="39" t="s">
        <v>65</v>
      </c>
      <c r="C69" s="40"/>
      <c r="D69" s="41" t="s">
        <v>30</v>
      </c>
      <c r="E69" s="42">
        <f t="shared" si="0"/>
        <v>1236</v>
      </c>
      <c r="F69" s="46">
        <v>0</v>
      </c>
      <c r="G69" s="46">
        <v>14</v>
      </c>
      <c r="H69" s="44">
        <f t="shared" si="1"/>
        <v>14</v>
      </c>
      <c r="I69" s="40"/>
      <c r="J69" s="45" t="s">
        <v>38</v>
      </c>
      <c r="K69" s="42">
        <f t="shared" si="2"/>
        <v>1029</v>
      </c>
      <c r="L69" s="46">
        <v>0</v>
      </c>
      <c r="M69" s="46">
        <v>15</v>
      </c>
      <c r="N69" s="44">
        <f t="shared" si="3"/>
        <v>15</v>
      </c>
      <c r="O69" s="40"/>
      <c r="P69" s="39" t="s">
        <v>66</v>
      </c>
      <c r="Q69" s="40"/>
      <c r="R69">
        <f>MIN(Rules!$E$2,(MAX(H69/N69,N69/H69)))</f>
        <v>1.0714285714285714</v>
      </c>
      <c r="S69">
        <f>VLOOKUP(B69,Rules!A:B,2,FALSE)</f>
        <v>45</v>
      </c>
      <c r="T69" s="40"/>
      <c r="U69" s="47">
        <f>1/(10^(-1*(E69+(IF(P69="Y",Rules!$I$2,0))-K69)/Rules!$E$12)+1)</f>
        <v>0.83808469267709818</v>
      </c>
      <c r="V69">
        <f t="shared" si="4"/>
        <v>-40</v>
      </c>
      <c r="W69">
        <f t="shared" si="5"/>
        <v>40</v>
      </c>
      <c r="Z69" s="48"/>
      <c r="AA69" s="11">
        <f t="shared" ref="AA69:BH69" si="72">IF($D69=AA$1,$E69+$V69,(IF($J69=AA$1,$K69+$W69,AA68)))</f>
        <v>1022</v>
      </c>
      <c r="AB69" s="11">
        <f t="shared" si="72"/>
        <v>1593</v>
      </c>
      <c r="AC69" s="11">
        <f t="shared" si="72"/>
        <v>813</v>
      </c>
      <c r="AD69" s="11">
        <f t="shared" si="72"/>
        <v>1476</v>
      </c>
      <c r="AE69" s="11">
        <f t="shared" si="72"/>
        <v>1315</v>
      </c>
      <c r="AF69" s="11">
        <f t="shared" si="72"/>
        <v>1394</v>
      </c>
      <c r="AG69" s="11">
        <f t="shared" si="72"/>
        <v>1472</v>
      </c>
      <c r="AH69" s="11">
        <f t="shared" si="72"/>
        <v>1780</v>
      </c>
      <c r="AI69" s="11">
        <f t="shared" si="72"/>
        <v>1196</v>
      </c>
      <c r="AJ69" s="11">
        <f t="shared" si="72"/>
        <v>1925</v>
      </c>
      <c r="AK69" s="11">
        <f t="shared" si="72"/>
        <v>1137</v>
      </c>
      <c r="AL69" s="11">
        <f t="shared" si="72"/>
        <v>1733</v>
      </c>
      <c r="AM69" s="11">
        <f t="shared" si="72"/>
        <v>2031</v>
      </c>
      <c r="AN69" s="11">
        <f t="shared" si="72"/>
        <v>1532</v>
      </c>
      <c r="AO69" s="11">
        <f t="shared" si="72"/>
        <v>212</v>
      </c>
      <c r="AP69" s="11">
        <f t="shared" si="72"/>
        <v>1102</v>
      </c>
      <c r="AQ69" s="11">
        <f t="shared" si="72"/>
        <v>826</v>
      </c>
      <c r="AR69" s="11">
        <f t="shared" si="72"/>
        <v>1031</v>
      </c>
      <c r="AS69" s="11">
        <f t="shared" si="72"/>
        <v>456</v>
      </c>
      <c r="AT69" s="11">
        <f t="shared" si="72"/>
        <v>1108</v>
      </c>
      <c r="AU69" s="11">
        <f t="shared" si="72"/>
        <v>943</v>
      </c>
      <c r="AV69" s="11">
        <f t="shared" si="72"/>
        <v>1989</v>
      </c>
      <c r="AW69" s="11">
        <f t="shared" si="72"/>
        <v>1427</v>
      </c>
      <c r="AX69" s="11">
        <f t="shared" si="72"/>
        <v>1605</v>
      </c>
      <c r="AY69" s="11">
        <f t="shared" si="72"/>
        <v>260</v>
      </c>
      <c r="AZ69" s="11">
        <f t="shared" si="72"/>
        <v>1069</v>
      </c>
      <c r="BA69" s="11">
        <f t="shared" si="72"/>
        <v>1559</v>
      </c>
      <c r="BB69" s="11">
        <f t="shared" si="72"/>
        <v>763</v>
      </c>
      <c r="BC69" s="11">
        <f t="shared" si="72"/>
        <v>1096</v>
      </c>
      <c r="BD69" s="11">
        <f t="shared" si="72"/>
        <v>1866</v>
      </c>
      <c r="BE69" s="11">
        <f t="shared" si="72"/>
        <v>508</v>
      </c>
      <c r="BF69" s="11">
        <f t="shared" si="72"/>
        <v>1214</v>
      </c>
      <c r="BG69" s="11">
        <f t="shared" si="72"/>
        <v>765</v>
      </c>
      <c r="BH69" s="11">
        <f t="shared" si="72"/>
        <v>702</v>
      </c>
    </row>
    <row r="70" spans="1:60" ht="13.5" customHeight="1">
      <c r="A70" s="38">
        <v>44632</v>
      </c>
      <c r="B70" s="39" t="s">
        <v>65</v>
      </c>
      <c r="C70" s="40"/>
      <c r="D70" s="41" t="s">
        <v>34</v>
      </c>
      <c r="E70" s="42">
        <f t="shared" si="0"/>
        <v>1022</v>
      </c>
      <c r="F70" s="46">
        <v>1</v>
      </c>
      <c r="G70" s="46">
        <v>19</v>
      </c>
      <c r="H70" s="44">
        <f t="shared" si="1"/>
        <v>22</v>
      </c>
      <c r="I70" s="40"/>
      <c r="J70" s="45" t="s">
        <v>43</v>
      </c>
      <c r="K70" s="42">
        <f t="shared" si="2"/>
        <v>1108</v>
      </c>
      <c r="L70" s="46">
        <v>0</v>
      </c>
      <c r="M70" s="46">
        <v>12</v>
      </c>
      <c r="N70" s="44">
        <f t="shared" si="3"/>
        <v>12</v>
      </c>
      <c r="O70" s="40"/>
      <c r="P70" s="39" t="s">
        <v>66</v>
      </c>
      <c r="Q70" s="40"/>
      <c r="R70">
        <f>MIN(Rules!$E$2,(MAX(H70/N70,N70/H70)))</f>
        <v>1.8333333333333333</v>
      </c>
      <c r="S70">
        <f>VLOOKUP(B70,Rules!A:B,2,FALSE)</f>
        <v>45</v>
      </c>
      <c r="T70" s="40"/>
      <c r="U70" s="47">
        <f>1/(10^(-1*(E70+(IF(P70="Y",Rules!$I$2,0))-K70)/Rules!$E$12)+1)</f>
        <v>0.57315393708368112</v>
      </c>
      <c r="V70">
        <f t="shared" si="4"/>
        <v>35</v>
      </c>
      <c r="W70">
        <f t="shared" si="5"/>
        <v>-35</v>
      </c>
      <c r="Z70" s="48"/>
      <c r="AA70" s="11">
        <f t="shared" ref="AA70:BH70" si="73">IF($D70=AA$1,$E70+$V70,(IF($J70=AA$1,$K70+$W70,AA69)))</f>
        <v>1057</v>
      </c>
      <c r="AB70" s="11">
        <f t="shared" si="73"/>
        <v>1593</v>
      </c>
      <c r="AC70" s="11">
        <f t="shared" si="73"/>
        <v>813</v>
      </c>
      <c r="AD70" s="11">
        <f t="shared" si="73"/>
        <v>1476</v>
      </c>
      <c r="AE70" s="11">
        <f t="shared" si="73"/>
        <v>1315</v>
      </c>
      <c r="AF70" s="11">
        <f t="shared" si="73"/>
        <v>1394</v>
      </c>
      <c r="AG70" s="11">
        <f t="shared" si="73"/>
        <v>1472</v>
      </c>
      <c r="AH70" s="11">
        <f t="shared" si="73"/>
        <v>1780</v>
      </c>
      <c r="AI70" s="11">
        <f t="shared" si="73"/>
        <v>1196</v>
      </c>
      <c r="AJ70" s="11">
        <f t="shared" si="73"/>
        <v>1925</v>
      </c>
      <c r="AK70" s="11">
        <f t="shared" si="73"/>
        <v>1137</v>
      </c>
      <c r="AL70" s="11">
        <f t="shared" si="73"/>
        <v>1733</v>
      </c>
      <c r="AM70" s="11">
        <f t="shared" si="73"/>
        <v>2031</v>
      </c>
      <c r="AN70" s="11">
        <f t="shared" si="73"/>
        <v>1532</v>
      </c>
      <c r="AO70" s="11">
        <f t="shared" si="73"/>
        <v>212</v>
      </c>
      <c r="AP70" s="11">
        <f t="shared" si="73"/>
        <v>1102</v>
      </c>
      <c r="AQ70" s="11">
        <f t="shared" si="73"/>
        <v>826</v>
      </c>
      <c r="AR70" s="11">
        <f t="shared" si="73"/>
        <v>1031</v>
      </c>
      <c r="AS70" s="11">
        <f t="shared" si="73"/>
        <v>456</v>
      </c>
      <c r="AT70" s="11">
        <f t="shared" si="73"/>
        <v>1073</v>
      </c>
      <c r="AU70" s="11">
        <f t="shared" si="73"/>
        <v>943</v>
      </c>
      <c r="AV70" s="11">
        <f t="shared" si="73"/>
        <v>1989</v>
      </c>
      <c r="AW70" s="11">
        <f t="shared" si="73"/>
        <v>1427</v>
      </c>
      <c r="AX70" s="11">
        <f t="shared" si="73"/>
        <v>1605</v>
      </c>
      <c r="AY70" s="11">
        <f t="shared" si="73"/>
        <v>260</v>
      </c>
      <c r="AZ70" s="11">
        <f t="shared" si="73"/>
        <v>1069</v>
      </c>
      <c r="BA70" s="11">
        <f t="shared" si="73"/>
        <v>1559</v>
      </c>
      <c r="BB70" s="11">
        <f t="shared" si="73"/>
        <v>763</v>
      </c>
      <c r="BC70" s="11">
        <f t="shared" si="73"/>
        <v>1096</v>
      </c>
      <c r="BD70" s="11">
        <f t="shared" si="73"/>
        <v>1866</v>
      </c>
      <c r="BE70" s="11">
        <f t="shared" si="73"/>
        <v>508</v>
      </c>
      <c r="BF70" s="11">
        <f t="shared" si="73"/>
        <v>1214</v>
      </c>
      <c r="BG70" s="11">
        <f t="shared" si="73"/>
        <v>765</v>
      </c>
      <c r="BH70" s="11">
        <f t="shared" si="73"/>
        <v>702</v>
      </c>
    </row>
    <row r="71" spans="1:60" ht="13.5" customHeight="1">
      <c r="A71" s="38">
        <v>44632</v>
      </c>
      <c r="B71" s="39" t="s">
        <v>65</v>
      </c>
      <c r="C71" s="40"/>
      <c r="D71" s="41" t="s">
        <v>39</v>
      </c>
      <c r="E71" s="42">
        <f t="shared" si="0"/>
        <v>1031</v>
      </c>
      <c r="F71" s="46">
        <v>1</v>
      </c>
      <c r="G71" s="46">
        <v>6</v>
      </c>
      <c r="H71" s="44">
        <f t="shared" si="1"/>
        <v>9</v>
      </c>
      <c r="I71" s="40"/>
      <c r="J71" s="45" t="s">
        <v>31</v>
      </c>
      <c r="K71" s="42">
        <f t="shared" si="2"/>
        <v>1214</v>
      </c>
      <c r="L71" s="46">
        <v>1</v>
      </c>
      <c r="M71" s="46">
        <v>12</v>
      </c>
      <c r="N71" s="44">
        <f t="shared" si="3"/>
        <v>15</v>
      </c>
      <c r="O71" s="40"/>
      <c r="P71" s="39" t="s">
        <v>66</v>
      </c>
      <c r="Q71" s="40"/>
      <c r="R71">
        <f>MIN(Rules!$E$2,(MAX(H71/N71,N71/H71)))</f>
        <v>1.6666666666666667</v>
      </c>
      <c r="S71">
        <f>VLOOKUP(B71,Rules!A:B,2,FALSE)</f>
        <v>45</v>
      </c>
      <c r="T71" s="40"/>
      <c r="U71" s="47">
        <f>1/(10^(-1*(E71+(IF(P71="Y",Rules!$I$2,0))-K71)/Rules!$E$12)+1)</f>
        <v>0.46208029773219833</v>
      </c>
      <c r="V71">
        <f t="shared" si="4"/>
        <v>-35</v>
      </c>
      <c r="W71">
        <f t="shared" si="5"/>
        <v>35</v>
      </c>
      <c r="Z71" s="48"/>
      <c r="AA71" s="11">
        <f t="shared" ref="AA71:BH71" si="74">IF($D71=AA$1,$E71+$V71,(IF($J71=AA$1,$K71+$W71,AA70)))</f>
        <v>1057</v>
      </c>
      <c r="AB71" s="11">
        <f t="shared" si="74"/>
        <v>1593</v>
      </c>
      <c r="AC71" s="11">
        <f t="shared" si="74"/>
        <v>813</v>
      </c>
      <c r="AD71" s="11">
        <f t="shared" si="74"/>
        <v>1476</v>
      </c>
      <c r="AE71" s="11">
        <f t="shared" si="74"/>
        <v>1315</v>
      </c>
      <c r="AF71" s="11">
        <f t="shared" si="74"/>
        <v>1394</v>
      </c>
      <c r="AG71" s="11">
        <f t="shared" si="74"/>
        <v>1472</v>
      </c>
      <c r="AH71" s="11">
        <f t="shared" si="74"/>
        <v>1780</v>
      </c>
      <c r="AI71" s="11">
        <f t="shared" si="74"/>
        <v>1196</v>
      </c>
      <c r="AJ71" s="11">
        <f t="shared" si="74"/>
        <v>1925</v>
      </c>
      <c r="AK71" s="11">
        <f t="shared" si="74"/>
        <v>1137</v>
      </c>
      <c r="AL71" s="11">
        <f t="shared" si="74"/>
        <v>1733</v>
      </c>
      <c r="AM71" s="11">
        <f t="shared" si="74"/>
        <v>2031</v>
      </c>
      <c r="AN71" s="11">
        <f t="shared" si="74"/>
        <v>1532</v>
      </c>
      <c r="AO71" s="11">
        <f t="shared" si="74"/>
        <v>212</v>
      </c>
      <c r="AP71" s="11">
        <f t="shared" si="74"/>
        <v>1102</v>
      </c>
      <c r="AQ71" s="11">
        <f t="shared" si="74"/>
        <v>826</v>
      </c>
      <c r="AR71" s="11">
        <f t="shared" si="74"/>
        <v>996</v>
      </c>
      <c r="AS71" s="11">
        <f t="shared" si="74"/>
        <v>456</v>
      </c>
      <c r="AT71" s="11">
        <f t="shared" si="74"/>
        <v>1073</v>
      </c>
      <c r="AU71" s="11">
        <f t="shared" si="74"/>
        <v>943</v>
      </c>
      <c r="AV71" s="11">
        <f t="shared" si="74"/>
        <v>1989</v>
      </c>
      <c r="AW71" s="11">
        <f t="shared" si="74"/>
        <v>1427</v>
      </c>
      <c r="AX71" s="11">
        <f t="shared" si="74"/>
        <v>1605</v>
      </c>
      <c r="AY71" s="11">
        <f t="shared" si="74"/>
        <v>260</v>
      </c>
      <c r="AZ71" s="11">
        <f t="shared" si="74"/>
        <v>1069</v>
      </c>
      <c r="BA71" s="11">
        <f t="shared" si="74"/>
        <v>1559</v>
      </c>
      <c r="BB71" s="11">
        <f t="shared" si="74"/>
        <v>763</v>
      </c>
      <c r="BC71" s="11">
        <f t="shared" si="74"/>
        <v>1096</v>
      </c>
      <c r="BD71" s="11">
        <f t="shared" si="74"/>
        <v>1866</v>
      </c>
      <c r="BE71" s="11">
        <f t="shared" si="74"/>
        <v>508</v>
      </c>
      <c r="BF71" s="11">
        <f t="shared" si="74"/>
        <v>1249</v>
      </c>
      <c r="BG71" s="11">
        <f t="shared" si="74"/>
        <v>765</v>
      </c>
      <c r="BH71" s="11">
        <f t="shared" si="74"/>
        <v>702</v>
      </c>
    </row>
    <row r="72" spans="1:60" ht="13.5" customHeight="1">
      <c r="A72" s="38">
        <v>44633</v>
      </c>
      <c r="B72" s="39" t="s">
        <v>65</v>
      </c>
      <c r="C72" s="40"/>
      <c r="D72" s="41" t="s">
        <v>35</v>
      </c>
      <c r="E72" s="42">
        <f t="shared" si="0"/>
        <v>1137</v>
      </c>
      <c r="F72" s="46">
        <v>0</v>
      </c>
      <c r="G72" s="46">
        <v>14</v>
      </c>
      <c r="H72" s="44">
        <f t="shared" si="1"/>
        <v>14</v>
      </c>
      <c r="I72" s="40"/>
      <c r="J72" s="45" t="s">
        <v>32</v>
      </c>
      <c r="K72" s="42">
        <f t="shared" si="2"/>
        <v>943</v>
      </c>
      <c r="L72" s="46">
        <v>2</v>
      </c>
      <c r="M72" s="46">
        <v>12</v>
      </c>
      <c r="N72" s="44">
        <f t="shared" si="3"/>
        <v>18</v>
      </c>
      <c r="O72" s="40"/>
      <c r="P72" s="39" t="s">
        <v>66</v>
      </c>
      <c r="Q72" s="40"/>
      <c r="R72">
        <f>MIN(Rules!$E$2,(MAX(H72/N72,N72/H72)))</f>
        <v>1.2857142857142858</v>
      </c>
      <c r="S72">
        <f>VLOOKUP(B72,Rules!A:B,2,FALSE)</f>
        <v>45</v>
      </c>
      <c r="T72" s="40"/>
      <c r="U72" s="47">
        <f>1/(10^(-1*(E72+(IF(P72="Y",Rules!$I$2,0))-K72)/Rules!$E$12)+1)</f>
        <v>0.82979548790493007</v>
      </c>
      <c r="V72">
        <f t="shared" si="4"/>
        <v>-48</v>
      </c>
      <c r="W72">
        <f t="shared" si="5"/>
        <v>48</v>
      </c>
      <c r="Z72" s="48"/>
      <c r="AA72" s="11">
        <f t="shared" ref="AA72:BH72" si="75">IF($D72=AA$1,$E72+$V72,(IF($J72=AA$1,$K72+$W72,AA71)))</f>
        <v>1057</v>
      </c>
      <c r="AB72" s="11">
        <f t="shared" si="75"/>
        <v>1593</v>
      </c>
      <c r="AC72" s="11">
        <f t="shared" si="75"/>
        <v>813</v>
      </c>
      <c r="AD72" s="11">
        <f t="shared" si="75"/>
        <v>1476</v>
      </c>
      <c r="AE72" s="11">
        <f t="shared" si="75"/>
        <v>1315</v>
      </c>
      <c r="AF72" s="11">
        <f t="shared" si="75"/>
        <v>1394</v>
      </c>
      <c r="AG72" s="11">
        <f t="shared" si="75"/>
        <v>1472</v>
      </c>
      <c r="AH72" s="11">
        <f t="shared" si="75"/>
        <v>1780</v>
      </c>
      <c r="AI72" s="11">
        <f t="shared" si="75"/>
        <v>1196</v>
      </c>
      <c r="AJ72" s="11">
        <f t="shared" si="75"/>
        <v>1925</v>
      </c>
      <c r="AK72" s="11">
        <f t="shared" si="75"/>
        <v>1089</v>
      </c>
      <c r="AL72" s="11">
        <f t="shared" si="75"/>
        <v>1733</v>
      </c>
      <c r="AM72" s="11">
        <f t="shared" si="75"/>
        <v>2031</v>
      </c>
      <c r="AN72" s="11">
        <f t="shared" si="75"/>
        <v>1532</v>
      </c>
      <c r="AO72" s="11">
        <f t="shared" si="75"/>
        <v>212</v>
      </c>
      <c r="AP72" s="11">
        <f t="shared" si="75"/>
        <v>1102</v>
      </c>
      <c r="AQ72" s="11">
        <f t="shared" si="75"/>
        <v>826</v>
      </c>
      <c r="AR72" s="11">
        <f t="shared" si="75"/>
        <v>996</v>
      </c>
      <c r="AS72" s="11">
        <f t="shared" si="75"/>
        <v>456</v>
      </c>
      <c r="AT72" s="11">
        <f t="shared" si="75"/>
        <v>1073</v>
      </c>
      <c r="AU72" s="11">
        <f t="shared" si="75"/>
        <v>991</v>
      </c>
      <c r="AV72" s="11">
        <f t="shared" si="75"/>
        <v>1989</v>
      </c>
      <c r="AW72" s="11">
        <f t="shared" si="75"/>
        <v>1427</v>
      </c>
      <c r="AX72" s="11">
        <f t="shared" si="75"/>
        <v>1605</v>
      </c>
      <c r="AY72" s="11">
        <f t="shared" si="75"/>
        <v>260</v>
      </c>
      <c r="AZ72" s="11">
        <f t="shared" si="75"/>
        <v>1069</v>
      </c>
      <c r="BA72" s="11">
        <f t="shared" si="75"/>
        <v>1559</v>
      </c>
      <c r="BB72" s="11">
        <f t="shared" si="75"/>
        <v>763</v>
      </c>
      <c r="BC72" s="11">
        <f t="shared" si="75"/>
        <v>1096</v>
      </c>
      <c r="BD72" s="11">
        <f t="shared" si="75"/>
        <v>1866</v>
      </c>
      <c r="BE72" s="11">
        <f t="shared" si="75"/>
        <v>508</v>
      </c>
      <c r="BF72" s="11">
        <f t="shared" si="75"/>
        <v>1249</v>
      </c>
      <c r="BG72" s="11">
        <f t="shared" si="75"/>
        <v>765</v>
      </c>
      <c r="BH72" s="11">
        <f t="shared" si="75"/>
        <v>702</v>
      </c>
    </row>
    <row r="73" spans="1:60" ht="13.5" customHeight="1">
      <c r="A73" s="38">
        <v>44633</v>
      </c>
      <c r="B73" s="39" t="s">
        <v>65</v>
      </c>
      <c r="C73" s="40"/>
      <c r="D73" s="41" t="s">
        <v>25</v>
      </c>
      <c r="E73" s="42">
        <f t="shared" si="0"/>
        <v>1780</v>
      </c>
      <c r="F73" s="46">
        <v>0</v>
      </c>
      <c r="G73" s="46">
        <v>10</v>
      </c>
      <c r="H73" s="44">
        <f t="shared" si="1"/>
        <v>10</v>
      </c>
      <c r="I73" s="40"/>
      <c r="J73" s="45" t="s">
        <v>23</v>
      </c>
      <c r="K73" s="42">
        <f t="shared" si="2"/>
        <v>1605</v>
      </c>
      <c r="L73" s="46">
        <v>1</v>
      </c>
      <c r="M73" s="46">
        <v>12</v>
      </c>
      <c r="N73" s="44">
        <f t="shared" si="3"/>
        <v>15</v>
      </c>
      <c r="O73" s="40"/>
      <c r="P73" s="39" t="s">
        <v>66</v>
      </c>
      <c r="Q73" s="40"/>
      <c r="R73">
        <f>MIN(Rules!$E$2,(MAX(H73/N73,N73/H73)))</f>
        <v>1.5</v>
      </c>
      <c r="S73">
        <f>VLOOKUP(B73,Rules!A:B,2,FALSE)</f>
        <v>45</v>
      </c>
      <c r="T73" s="40"/>
      <c r="U73" s="47">
        <f>1/(10^(-1*(E73+(IF(P73="Y",Rules!$I$2,0))-K73)/Rules!$E$12)+1)</f>
        <v>0.81707883419997429</v>
      </c>
      <c r="V73">
        <f t="shared" si="4"/>
        <v>-55</v>
      </c>
      <c r="W73">
        <f t="shared" si="5"/>
        <v>55</v>
      </c>
      <c r="Z73" s="48"/>
      <c r="AA73" s="11">
        <f t="shared" ref="AA73:BH73" si="76">IF($D73=AA$1,$E73+$V73,(IF($J73=AA$1,$K73+$W73,AA72)))</f>
        <v>1057</v>
      </c>
      <c r="AB73" s="11">
        <f t="shared" si="76"/>
        <v>1593</v>
      </c>
      <c r="AC73" s="11">
        <f t="shared" si="76"/>
        <v>813</v>
      </c>
      <c r="AD73" s="11">
        <f t="shared" si="76"/>
        <v>1476</v>
      </c>
      <c r="AE73" s="11">
        <f t="shared" si="76"/>
        <v>1315</v>
      </c>
      <c r="AF73" s="11">
        <f t="shared" si="76"/>
        <v>1394</v>
      </c>
      <c r="AG73" s="11">
        <f t="shared" si="76"/>
        <v>1472</v>
      </c>
      <c r="AH73" s="11">
        <f t="shared" si="76"/>
        <v>1725</v>
      </c>
      <c r="AI73" s="11">
        <f t="shared" si="76"/>
        <v>1196</v>
      </c>
      <c r="AJ73" s="11">
        <f t="shared" si="76"/>
        <v>1925</v>
      </c>
      <c r="AK73" s="11">
        <f t="shared" si="76"/>
        <v>1089</v>
      </c>
      <c r="AL73" s="11">
        <f t="shared" si="76"/>
        <v>1733</v>
      </c>
      <c r="AM73" s="11">
        <f t="shared" si="76"/>
        <v>2031</v>
      </c>
      <c r="AN73" s="11">
        <f t="shared" si="76"/>
        <v>1532</v>
      </c>
      <c r="AO73" s="11">
        <f t="shared" si="76"/>
        <v>212</v>
      </c>
      <c r="AP73" s="11">
        <f t="shared" si="76"/>
        <v>1102</v>
      </c>
      <c r="AQ73" s="11">
        <f t="shared" si="76"/>
        <v>826</v>
      </c>
      <c r="AR73" s="11">
        <f t="shared" si="76"/>
        <v>996</v>
      </c>
      <c r="AS73" s="11">
        <f t="shared" si="76"/>
        <v>456</v>
      </c>
      <c r="AT73" s="11">
        <f t="shared" si="76"/>
        <v>1073</v>
      </c>
      <c r="AU73" s="11">
        <f t="shared" si="76"/>
        <v>991</v>
      </c>
      <c r="AV73" s="11">
        <f t="shared" si="76"/>
        <v>1989</v>
      </c>
      <c r="AW73" s="11">
        <f t="shared" si="76"/>
        <v>1427</v>
      </c>
      <c r="AX73" s="11">
        <f t="shared" si="76"/>
        <v>1660</v>
      </c>
      <c r="AY73" s="11">
        <f t="shared" si="76"/>
        <v>260</v>
      </c>
      <c r="AZ73" s="11">
        <f t="shared" si="76"/>
        <v>1069</v>
      </c>
      <c r="BA73" s="11">
        <f t="shared" si="76"/>
        <v>1559</v>
      </c>
      <c r="BB73" s="11">
        <f t="shared" si="76"/>
        <v>763</v>
      </c>
      <c r="BC73" s="11">
        <f t="shared" si="76"/>
        <v>1096</v>
      </c>
      <c r="BD73" s="11">
        <f t="shared" si="76"/>
        <v>1866</v>
      </c>
      <c r="BE73" s="11">
        <f t="shared" si="76"/>
        <v>508</v>
      </c>
      <c r="BF73" s="11">
        <f t="shared" si="76"/>
        <v>1249</v>
      </c>
      <c r="BG73" s="11">
        <f t="shared" si="76"/>
        <v>765</v>
      </c>
      <c r="BH73" s="11">
        <f t="shared" si="76"/>
        <v>702</v>
      </c>
    </row>
    <row r="74" spans="1:60" ht="13.5" customHeight="1">
      <c r="A74" s="38">
        <v>44633</v>
      </c>
      <c r="B74" s="39" t="s">
        <v>65</v>
      </c>
      <c r="C74" s="40"/>
      <c r="D74" s="41" t="s">
        <v>22</v>
      </c>
      <c r="E74" s="42">
        <f t="shared" si="0"/>
        <v>1866</v>
      </c>
      <c r="F74" s="46">
        <v>0</v>
      </c>
      <c r="G74" s="46">
        <v>8</v>
      </c>
      <c r="H74" s="44">
        <f t="shared" si="1"/>
        <v>8</v>
      </c>
      <c r="I74" s="40"/>
      <c r="J74" s="45" t="s">
        <v>17</v>
      </c>
      <c r="K74" s="42">
        <f t="shared" si="2"/>
        <v>1925</v>
      </c>
      <c r="L74" s="46">
        <v>0</v>
      </c>
      <c r="M74" s="46">
        <v>13</v>
      </c>
      <c r="N74" s="44">
        <f t="shared" si="3"/>
        <v>13</v>
      </c>
      <c r="O74" s="40"/>
      <c r="P74" s="39" t="s">
        <v>66</v>
      </c>
      <c r="Q74" s="40"/>
      <c r="R74">
        <f>MIN(Rules!$E$2,(MAX(H74/N74,N74/H74)))</f>
        <v>1.625</v>
      </c>
      <c r="S74">
        <f>VLOOKUP(B74,Rules!A:B,2,FALSE)</f>
        <v>45</v>
      </c>
      <c r="T74" s="40"/>
      <c r="U74" s="47">
        <f>1/(10^(-1*(E74+(IF(P74="Y",Rules!$I$2,0))-K74)/Rules!$E$12)+1)</f>
        <v>0.60326080416895389</v>
      </c>
      <c r="V74">
        <f t="shared" si="4"/>
        <v>-44</v>
      </c>
      <c r="W74">
        <f t="shared" si="5"/>
        <v>44</v>
      </c>
      <c r="Z74" s="48"/>
      <c r="AA74" s="11">
        <f t="shared" ref="AA74:BH74" si="77">IF($D74=AA$1,$E74+$V74,(IF($J74=AA$1,$K74+$W74,AA73)))</f>
        <v>1057</v>
      </c>
      <c r="AB74" s="11">
        <f t="shared" si="77"/>
        <v>1593</v>
      </c>
      <c r="AC74" s="11">
        <f t="shared" si="77"/>
        <v>813</v>
      </c>
      <c r="AD74" s="11">
        <f t="shared" si="77"/>
        <v>1476</v>
      </c>
      <c r="AE74" s="11">
        <f t="shared" si="77"/>
        <v>1315</v>
      </c>
      <c r="AF74" s="11">
        <f t="shared" si="77"/>
        <v>1394</v>
      </c>
      <c r="AG74" s="11">
        <f t="shared" si="77"/>
        <v>1472</v>
      </c>
      <c r="AH74" s="11">
        <f t="shared" si="77"/>
        <v>1725</v>
      </c>
      <c r="AI74" s="11">
        <f t="shared" si="77"/>
        <v>1196</v>
      </c>
      <c r="AJ74" s="11">
        <f t="shared" si="77"/>
        <v>1969</v>
      </c>
      <c r="AK74" s="11">
        <f t="shared" si="77"/>
        <v>1089</v>
      </c>
      <c r="AL74" s="11">
        <f t="shared" si="77"/>
        <v>1733</v>
      </c>
      <c r="AM74" s="11">
        <f t="shared" si="77"/>
        <v>2031</v>
      </c>
      <c r="AN74" s="11">
        <f t="shared" si="77"/>
        <v>1532</v>
      </c>
      <c r="AO74" s="11">
        <f t="shared" si="77"/>
        <v>212</v>
      </c>
      <c r="AP74" s="11">
        <f t="shared" si="77"/>
        <v>1102</v>
      </c>
      <c r="AQ74" s="11">
        <f t="shared" si="77"/>
        <v>826</v>
      </c>
      <c r="AR74" s="11">
        <f t="shared" si="77"/>
        <v>996</v>
      </c>
      <c r="AS74" s="11">
        <f t="shared" si="77"/>
        <v>456</v>
      </c>
      <c r="AT74" s="11">
        <f t="shared" si="77"/>
        <v>1073</v>
      </c>
      <c r="AU74" s="11">
        <f t="shared" si="77"/>
        <v>991</v>
      </c>
      <c r="AV74" s="11">
        <f t="shared" si="77"/>
        <v>1989</v>
      </c>
      <c r="AW74" s="11">
        <f t="shared" si="77"/>
        <v>1427</v>
      </c>
      <c r="AX74" s="11">
        <f t="shared" si="77"/>
        <v>1660</v>
      </c>
      <c r="AY74" s="11">
        <f t="shared" si="77"/>
        <v>260</v>
      </c>
      <c r="AZ74" s="11">
        <f t="shared" si="77"/>
        <v>1069</v>
      </c>
      <c r="BA74" s="11">
        <f t="shared" si="77"/>
        <v>1559</v>
      </c>
      <c r="BB74" s="11">
        <f t="shared" si="77"/>
        <v>763</v>
      </c>
      <c r="BC74" s="11">
        <f t="shared" si="77"/>
        <v>1096</v>
      </c>
      <c r="BD74" s="11">
        <f t="shared" si="77"/>
        <v>1822</v>
      </c>
      <c r="BE74" s="11">
        <f t="shared" si="77"/>
        <v>508</v>
      </c>
      <c r="BF74" s="11">
        <f t="shared" si="77"/>
        <v>1249</v>
      </c>
      <c r="BG74" s="11">
        <f t="shared" si="77"/>
        <v>765</v>
      </c>
      <c r="BH74" s="11">
        <f t="shared" si="77"/>
        <v>702</v>
      </c>
    </row>
    <row r="75" spans="1:60" ht="13.5" customHeight="1">
      <c r="A75" s="38">
        <v>44633</v>
      </c>
      <c r="B75" s="39" t="s">
        <v>65</v>
      </c>
      <c r="C75" s="40"/>
      <c r="D75" s="41" t="s">
        <v>21</v>
      </c>
      <c r="E75" s="42">
        <f t="shared" si="0"/>
        <v>1733</v>
      </c>
      <c r="F75" s="46">
        <v>2</v>
      </c>
      <c r="G75" s="46">
        <v>8</v>
      </c>
      <c r="H75" s="44">
        <f t="shared" si="1"/>
        <v>14</v>
      </c>
      <c r="I75" s="40"/>
      <c r="J75" s="45" t="s">
        <v>33</v>
      </c>
      <c r="K75" s="42">
        <f t="shared" si="2"/>
        <v>1315</v>
      </c>
      <c r="L75" s="46">
        <v>1</v>
      </c>
      <c r="M75" s="46">
        <v>5</v>
      </c>
      <c r="N75" s="44">
        <f t="shared" si="3"/>
        <v>8</v>
      </c>
      <c r="O75" s="40"/>
      <c r="P75" s="39" t="s">
        <v>66</v>
      </c>
      <c r="Q75" s="40"/>
      <c r="R75">
        <f>MIN(Rules!$E$2,(MAX(H75/N75,N75/H75)))</f>
        <v>1.75</v>
      </c>
      <c r="S75">
        <f>VLOOKUP(B75,Rules!A:B,2,FALSE)</f>
        <v>45</v>
      </c>
      <c r="T75" s="40"/>
      <c r="U75" s="47">
        <f>1/(10^(-1*(E75+(IF(P75="Y",Rules!$I$2,0))-K75)/Rules!$E$12)+1)</f>
        <v>0.93186752330805844</v>
      </c>
      <c r="V75">
        <f t="shared" si="4"/>
        <v>5</v>
      </c>
      <c r="W75">
        <f t="shared" si="5"/>
        <v>-5</v>
      </c>
      <c r="Z75" s="48"/>
      <c r="AA75" s="11">
        <f t="shared" ref="AA75:BH75" si="78">IF($D75=AA$1,$E75+$V75,(IF($J75=AA$1,$K75+$W75,AA74)))</f>
        <v>1057</v>
      </c>
      <c r="AB75" s="11">
        <f t="shared" si="78"/>
        <v>1593</v>
      </c>
      <c r="AC75" s="11">
        <f t="shared" si="78"/>
        <v>813</v>
      </c>
      <c r="AD75" s="11">
        <f t="shared" si="78"/>
        <v>1476</v>
      </c>
      <c r="AE75" s="11">
        <f t="shared" si="78"/>
        <v>1310</v>
      </c>
      <c r="AF75" s="11">
        <f t="shared" si="78"/>
        <v>1394</v>
      </c>
      <c r="AG75" s="11">
        <f t="shared" si="78"/>
        <v>1472</v>
      </c>
      <c r="AH75" s="11">
        <f t="shared" si="78"/>
        <v>1725</v>
      </c>
      <c r="AI75" s="11">
        <f t="shared" si="78"/>
        <v>1196</v>
      </c>
      <c r="AJ75" s="11">
        <f t="shared" si="78"/>
        <v>1969</v>
      </c>
      <c r="AK75" s="11">
        <f t="shared" si="78"/>
        <v>1089</v>
      </c>
      <c r="AL75" s="11">
        <f t="shared" si="78"/>
        <v>1738</v>
      </c>
      <c r="AM75" s="11">
        <f t="shared" si="78"/>
        <v>2031</v>
      </c>
      <c r="AN75" s="11">
        <f t="shared" si="78"/>
        <v>1532</v>
      </c>
      <c r="AO75" s="11">
        <f t="shared" si="78"/>
        <v>212</v>
      </c>
      <c r="AP75" s="11">
        <f t="shared" si="78"/>
        <v>1102</v>
      </c>
      <c r="AQ75" s="11">
        <f t="shared" si="78"/>
        <v>826</v>
      </c>
      <c r="AR75" s="11">
        <f t="shared" si="78"/>
        <v>996</v>
      </c>
      <c r="AS75" s="11">
        <f t="shared" si="78"/>
        <v>456</v>
      </c>
      <c r="AT75" s="11">
        <f t="shared" si="78"/>
        <v>1073</v>
      </c>
      <c r="AU75" s="11">
        <f t="shared" si="78"/>
        <v>991</v>
      </c>
      <c r="AV75" s="11">
        <f t="shared" si="78"/>
        <v>1989</v>
      </c>
      <c r="AW75" s="11">
        <f t="shared" si="78"/>
        <v>1427</v>
      </c>
      <c r="AX75" s="11">
        <f t="shared" si="78"/>
        <v>1660</v>
      </c>
      <c r="AY75" s="11">
        <f t="shared" si="78"/>
        <v>260</v>
      </c>
      <c r="AZ75" s="11">
        <f t="shared" si="78"/>
        <v>1069</v>
      </c>
      <c r="BA75" s="11">
        <f t="shared" si="78"/>
        <v>1559</v>
      </c>
      <c r="BB75" s="11">
        <f t="shared" si="78"/>
        <v>763</v>
      </c>
      <c r="BC75" s="11">
        <f t="shared" si="78"/>
        <v>1096</v>
      </c>
      <c r="BD75" s="11">
        <f t="shared" si="78"/>
        <v>1822</v>
      </c>
      <c r="BE75" s="11">
        <f t="shared" si="78"/>
        <v>508</v>
      </c>
      <c r="BF75" s="11">
        <f t="shared" si="78"/>
        <v>1249</v>
      </c>
      <c r="BG75" s="11">
        <f t="shared" si="78"/>
        <v>765</v>
      </c>
      <c r="BH75" s="11">
        <f t="shared" si="78"/>
        <v>702</v>
      </c>
    </row>
    <row r="76" spans="1:60" ht="13.5" customHeight="1">
      <c r="A76" s="38">
        <v>44633</v>
      </c>
      <c r="B76" s="39" t="s">
        <v>65</v>
      </c>
      <c r="C76" s="40"/>
      <c r="D76" s="41" t="s">
        <v>27</v>
      </c>
      <c r="E76" s="42">
        <f t="shared" si="0"/>
        <v>1427</v>
      </c>
      <c r="F76" s="46">
        <v>1</v>
      </c>
      <c r="G76" s="46">
        <v>18</v>
      </c>
      <c r="H76" s="44">
        <f t="shared" si="1"/>
        <v>21</v>
      </c>
      <c r="I76" s="40"/>
      <c r="J76" s="45" t="s">
        <v>26</v>
      </c>
      <c r="K76" s="42">
        <f t="shared" si="2"/>
        <v>1394</v>
      </c>
      <c r="L76" s="46">
        <v>1</v>
      </c>
      <c r="M76" s="46">
        <v>10</v>
      </c>
      <c r="N76" s="44">
        <f t="shared" si="3"/>
        <v>13</v>
      </c>
      <c r="O76" s="40"/>
      <c r="P76" s="39" t="s">
        <v>66</v>
      </c>
      <c r="Q76" s="40"/>
      <c r="R76">
        <f>MIN(Rules!$E$2,(MAX(H76/N76,N76/H76)))</f>
        <v>1.6153846153846154</v>
      </c>
      <c r="S76">
        <f>VLOOKUP(B76,Rules!A:B,2,FALSE)</f>
        <v>45</v>
      </c>
      <c r="T76" s="40"/>
      <c r="U76" s="47">
        <f>1/(10^(-1*(E76+(IF(P76="Y",Rules!$I$2,0))-K76)/Rules!$E$12)+1)</f>
        <v>0.69904327026553748</v>
      </c>
      <c r="V76">
        <f t="shared" si="4"/>
        <v>22</v>
      </c>
      <c r="W76">
        <f t="shared" si="5"/>
        <v>-22</v>
      </c>
      <c r="Z76" s="48"/>
      <c r="AA76" s="11">
        <f t="shared" ref="AA76:BH76" si="79">IF($D76=AA$1,$E76+$V76,(IF($J76=AA$1,$K76+$W76,AA75)))</f>
        <v>1057</v>
      </c>
      <c r="AB76" s="11">
        <f t="shared" si="79"/>
        <v>1593</v>
      </c>
      <c r="AC76" s="11">
        <f t="shared" si="79"/>
        <v>813</v>
      </c>
      <c r="AD76" s="11">
        <f t="shared" si="79"/>
        <v>1476</v>
      </c>
      <c r="AE76" s="11">
        <f t="shared" si="79"/>
        <v>1310</v>
      </c>
      <c r="AF76" s="11">
        <f t="shared" si="79"/>
        <v>1372</v>
      </c>
      <c r="AG76" s="11">
        <f t="shared" si="79"/>
        <v>1472</v>
      </c>
      <c r="AH76" s="11">
        <f t="shared" si="79"/>
        <v>1725</v>
      </c>
      <c r="AI76" s="11">
        <f t="shared" si="79"/>
        <v>1196</v>
      </c>
      <c r="AJ76" s="11">
        <f t="shared" si="79"/>
        <v>1969</v>
      </c>
      <c r="AK76" s="11">
        <f t="shared" si="79"/>
        <v>1089</v>
      </c>
      <c r="AL76" s="11">
        <f t="shared" si="79"/>
        <v>1738</v>
      </c>
      <c r="AM76" s="11">
        <f t="shared" si="79"/>
        <v>2031</v>
      </c>
      <c r="AN76" s="11">
        <f t="shared" si="79"/>
        <v>1532</v>
      </c>
      <c r="AO76" s="11">
        <f t="shared" si="79"/>
        <v>212</v>
      </c>
      <c r="AP76" s="11">
        <f t="shared" si="79"/>
        <v>1102</v>
      </c>
      <c r="AQ76" s="11">
        <f t="shared" si="79"/>
        <v>826</v>
      </c>
      <c r="AR76" s="11">
        <f t="shared" si="79"/>
        <v>996</v>
      </c>
      <c r="AS76" s="11">
        <f t="shared" si="79"/>
        <v>456</v>
      </c>
      <c r="AT76" s="11">
        <f t="shared" si="79"/>
        <v>1073</v>
      </c>
      <c r="AU76" s="11">
        <f t="shared" si="79"/>
        <v>991</v>
      </c>
      <c r="AV76" s="11">
        <f t="shared" si="79"/>
        <v>1989</v>
      </c>
      <c r="AW76" s="11">
        <f t="shared" si="79"/>
        <v>1449</v>
      </c>
      <c r="AX76" s="11">
        <f t="shared" si="79"/>
        <v>1660</v>
      </c>
      <c r="AY76" s="11">
        <f t="shared" si="79"/>
        <v>260</v>
      </c>
      <c r="AZ76" s="11">
        <f t="shared" si="79"/>
        <v>1069</v>
      </c>
      <c r="BA76" s="11">
        <f t="shared" si="79"/>
        <v>1559</v>
      </c>
      <c r="BB76" s="11">
        <f t="shared" si="79"/>
        <v>763</v>
      </c>
      <c r="BC76" s="11">
        <f t="shared" si="79"/>
        <v>1096</v>
      </c>
      <c r="BD76" s="11">
        <f t="shared" si="79"/>
        <v>1822</v>
      </c>
      <c r="BE76" s="11">
        <f t="shared" si="79"/>
        <v>508</v>
      </c>
      <c r="BF76" s="11">
        <f t="shared" si="79"/>
        <v>1249</v>
      </c>
      <c r="BG76" s="11">
        <f t="shared" si="79"/>
        <v>765</v>
      </c>
      <c r="BH76" s="11">
        <f t="shared" si="79"/>
        <v>702</v>
      </c>
    </row>
    <row r="77" spans="1:60" ht="13.5" customHeight="1">
      <c r="A77" s="38">
        <v>44633</v>
      </c>
      <c r="B77" s="39" t="s">
        <v>65</v>
      </c>
      <c r="C77" s="40"/>
      <c r="D77" s="41" t="s">
        <v>24</v>
      </c>
      <c r="E77" s="42">
        <f t="shared" si="0"/>
        <v>1559</v>
      </c>
      <c r="F77" s="46">
        <v>0</v>
      </c>
      <c r="G77" s="46">
        <v>12</v>
      </c>
      <c r="H77" s="44">
        <f t="shared" si="1"/>
        <v>12</v>
      </c>
      <c r="I77" s="40"/>
      <c r="J77" s="45" t="s">
        <v>19</v>
      </c>
      <c r="K77" s="42">
        <f t="shared" si="2"/>
        <v>1472</v>
      </c>
      <c r="L77" s="46">
        <v>0</v>
      </c>
      <c r="M77" s="46">
        <v>12</v>
      </c>
      <c r="N77" s="44">
        <f t="shared" si="3"/>
        <v>12</v>
      </c>
      <c r="O77" s="40"/>
      <c r="P77" s="39" t="s">
        <v>66</v>
      </c>
      <c r="Q77" s="40"/>
      <c r="R77">
        <f>MIN(Rules!$E$2,(MAX(H77/N77,N77/H77)))</f>
        <v>1</v>
      </c>
      <c r="S77">
        <f>VLOOKUP(B77,Rules!A:B,2,FALSE)</f>
        <v>45</v>
      </c>
      <c r="T77" s="40"/>
      <c r="U77" s="47">
        <f>1/(10^(-1*(E77+(IF(P77="Y",Rules!$I$2,0))-K77)/Rules!$E$12)+1)</f>
        <v>0.74865002627537891</v>
      </c>
      <c r="V77">
        <f t="shared" si="4"/>
        <v>-11</v>
      </c>
      <c r="W77">
        <f t="shared" si="5"/>
        <v>11</v>
      </c>
      <c r="Z77" s="48"/>
      <c r="AA77" s="11">
        <f t="shared" ref="AA77:BH77" si="80">IF($D77=AA$1,$E77+$V77,(IF($J77=AA$1,$K77+$W77,AA76)))</f>
        <v>1057</v>
      </c>
      <c r="AB77" s="11">
        <f t="shared" si="80"/>
        <v>1593</v>
      </c>
      <c r="AC77" s="11">
        <f t="shared" si="80"/>
        <v>813</v>
      </c>
      <c r="AD77" s="11">
        <f t="shared" si="80"/>
        <v>1476</v>
      </c>
      <c r="AE77" s="11">
        <f t="shared" si="80"/>
        <v>1310</v>
      </c>
      <c r="AF77" s="11">
        <f t="shared" si="80"/>
        <v>1372</v>
      </c>
      <c r="AG77" s="11">
        <f t="shared" si="80"/>
        <v>1483</v>
      </c>
      <c r="AH77" s="11">
        <f t="shared" si="80"/>
        <v>1725</v>
      </c>
      <c r="AI77" s="11">
        <f t="shared" si="80"/>
        <v>1196</v>
      </c>
      <c r="AJ77" s="11">
        <f t="shared" si="80"/>
        <v>1969</v>
      </c>
      <c r="AK77" s="11">
        <f t="shared" si="80"/>
        <v>1089</v>
      </c>
      <c r="AL77" s="11">
        <f t="shared" si="80"/>
        <v>1738</v>
      </c>
      <c r="AM77" s="11">
        <f t="shared" si="80"/>
        <v>2031</v>
      </c>
      <c r="AN77" s="11">
        <f t="shared" si="80"/>
        <v>1532</v>
      </c>
      <c r="AO77" s="11">
        <f t="shared" si="80"/>
        <v>212</v>
      </c>
      <c r="AP77" s="11">
        <f t="shared" si="80"/>
        <v>1102</v>
      </c>
      <c r="AQ77" s="11">
        <f t="shared" si="80"/>
        <v>826</v>
      </c>
      <c r="AR77" s="11">
        <f t="shared" si="80"/>
        <v>996</v>
      </c>
      <c r="AS77" s="11">
        <f t="shared" si="80"/>
        <v>456</v>
      </c>
      <c r="AT77" s="11">
        <f t="shared" si="80"/>
        <v>1073</v>
      </c>
      <c r="AU77" s="11">
        <f t="shared" si="80"/>
        <v>991</v>
      </c>
      <c r="AV77" s="11">
        <f t="shared" si="80"/>
        <v>1989</v>
      </c>
      <c r="AW77" s="11">
        <f t="shared" si="80"/>
        <v>1449</v>
      </c>
      <c r="AX77" s="11">
        <f t="shared" si="80"/>
        <v>1660</v>
      </c>
      <c r="AY77" s="11">
        <f t="shared" si="80"/>
        <v>260</v>
      </c>
      <c r="AZ77" s="11">
        <f t="shared" si="80"/>
        <v>1069</v>
      </c>
      <c r="BA77" s="11">
        <f t="shared" si="80"/>
        <v>1548</v>
      </c>
      <c r="BB77" s="11">
        <f t="shared" si="80"/>
        <v>763</v>
      </c>
      <c r="BC77" s="11">
        <f t="shared" si="80"/>
        <v>1096</v>
      </c>
      <c r="BD77" s="11">
        <f t="shared" si="80"/>
        <v>1822</v>
      </c>
      <c r="BE77" s="11">
        <f t="shared" si="80"/>
        <v>508</v>
      </c>
      <c r="BF77" s="11">
        <f t="shared" si="80"/>
        <v>1249</v>
      </c>
      <c r="BG77" s="11">
        <f t="shared" si="80"/>
        <v>765</v>
      </c>
      <c r="BH77" s="11">
        <f t="shared" si="80"/>
        <v>702</v>
      </c>
    </row>
    <row r="78" spans="1:60" ht="13.5" customHeight="1">
      <c r="A78" s="38">
        <v>44633</v>
      </c>
      <c r="B78" s="39" t="s">
        <v>65</v>
      </c>
      <c r="C78" s="40"/>
      <c r="D78" s="41" t="s">
        <v>41</v>
      </c>
      <c r="E78" s="42">
        <f t="shared" si="0"/>
        <v>702</v>
      </c>
      <c r="F78" s="46">
        <v>0</v>
      </c>
      <c r="G78" s="46">
        <v>8</v>
      </c>
      <c r="H78" s="44">
        <f t="shared" si="1"/>
        <v>8</v>
      </c>
      <c r="I78" s="40"/>
      <c r="J78" s="45" t="s">
        <v>36</v>
      </c>
      <c r="K78" s="42">
        <f t="shared" si="2"/>
        <v>1102</v>
      </c>
      <c r="L78" s="46">
        <v>1</v>
      </c>
      <c r="M78" s="46">
        <v>17</v>
      </c>
      <c r="N78" s="44">
        <f t="shared" si="3"/>
        <v>20</v>
      </c>
      <c r="O78" s="40"/>
      <c r="P78" s="39" t="s">
        <v>66</v>
      </c>
      <c r="Q78" s="40"/>
      <c r="R78">
        <f>MIN(Rules!$E$2,(MAX(H78/N78,N78/H78)))</f>
        <v>2</v>
      </c>
      <c r="S78">
        <f>VLOOKUP(B78,Rules!A:B,2,FALSE)</f>
        <v>45</v>
      </c>
      <c r="T78" s="40"/>
      <c r="U78" s="47">
        <f>1/(10^(-1*(E78+(IF(P78="Y",Rules!$I$2,0))-K78)/Rules!$E$12)+1)</f>
        <v>0.2402530733520421</v>
      </c>
      <c r="V78">
        <f t="shared" si="4"/>
        <v>-22</v>
      </c>
      <c r="W78">
        <f t="shared" si="5"/>
        <v>22</v>
      </c>
      <c r="Z78" s="48"/>
      <c r="AA78" s="11">
        <f t="shared" ref="AA78:BH78" si="81">IF($D78=AA$1,$E78+$V78,(IF($J78=AA$1,$K78+$W78,AA77)))</f>
        <v>1057</v>
      </c>
      <c r="AB78" s="11">
        <f t="shared" si="81"/>
        <v>1593</v>
      </c>
      <c r="AC78" s="11">
        <f t="shared" si="81"/>
        <v>813</v>
      </c>
      <c r="AD78" s="11">
        <f t="shared" si="81"/>
        <v>1476</v>
      </c>
      <c r="AE78" s="11">
        <f t="shared" si="81"/>
        <v>1310</v>
      </c>
      <c r="AF78" s="11">
        <f t="shared" si="81"/>
        <v>1372</v>
      </c>
      <c r="AG78" s="11">
        <f t="shared" si="81"/>
        <v>1483</v>
      </c>
      <c r="AH78" s="11">
        <f t="shared" si="81"/>
        <v>1725</v>
      </c>
      <c r="AI78" s="11">
        <f t="shared" si="81"/>
        <v>1196</v>
      </c>
      <c r="AJ78" s="11">
        <f t="shared" si="81"/>
        <v>1969</v>
      </c>
      <c r="AK78" s="11">
        <f t="shared" si="81"/>
        <v>1089</v>
      </c>
      <c r="AL78" s="11">
        <f t="shared" si="81"/>
        <v>1738</v>
      </c>
      <c r="AM78" s="11">
        <f t="shared" si="81"/>
        <v>2031</v>
      </c>
      <c r="AN78" s="11">
        <f t="shared" si="81"/>
        <v>1532</v>
      </c>
      <c r="AO78" s="11">
        <f t="shared" si="81"/>
        <v>212</v>
      </c>
      <c r="AP78" s="11">
        <f t="shared" si="81"/>
        <v>1124</v>
      </c>
      <c r="AQ78" s="11">
        <f t="shared" si="81"/>
        <v>826</v>
      </c>
      <c r="AR78" s="11">
        <f t="shared" si="81"/>
        <v>996</v>
      </c>
      <c r="AS78" s="11">
        <f t="shared" si="81"/>
        <v>456</v>
      </c>
      <c r="AT78" s="11">
        <f t="shared" si="81"/>
        <v>1073</v>
      </c>
      <c r="AU78" s="11">
        <f t="shared" si="81"/>
        <v>991</v>
      </c>
      <c r="AV78" s="11">
        <f t="shared" si="81"/>
        <v>1989</v>
      </c>
      <c r="AW78" s="11">
        <f t="shared" si="81"/>
        <v>1449</v>
      </c>
      <c r="AX78" s="11">
        <f t="shared" si="81"/>
        <v>1660</v>
      </c>
      <c r="AY78" s="11">
        <f t="shared" si="81"/>
        <v>260</v>
      </c>
      <c r="AZ78" s="11">
        <f t="shared" si="81"/>
        <v>1069</v>
      </c>
      <c r="BA78" s="11">
        <f t="shared" si="81"/>
        <v>1548</v>
      </c>
      <c r="BB78" s="11">
        <f t="shared" si="81"/>
        <v>763</v>
      </c>
      <c r="BC78" s="11">
        <f t="shared" si="81"/>
        <v>1096</v>
      </c>
      <c r="BD78" s="11">
        <f t="shared" si="81"/>
        <v>1822</v>
      </c>
      <c r="BE78" s="11">
        <f t="shared" si="81"/>
        <v>508</v>
      </c>
      <c r="BF78" s="11">
        <f t="shared" si="81"/>
        <v>1249</v>
      </c>
      <c r="BG78" s="11">
        <f t="shared" si="81"/>
        <v>765</v>
      </c>
      <c r="BH78" s="11">
        <f t="shared" si="81"/>
        <v>680</v>
      </c>
    </row>
    <row r="79" spans="1:60" ht="13.5" customHeight="1">
      <c r="A79" s="38">
        <v>44633</v>
      </c>
      <c r="B79" s="39" t="s">
        <v>65</v>
      </c>
      <c r="C79" s="40"/>
      <c r="D79" s="41" t="s">
        <v>37</v>
      </c>
      <c r="E79" s="42">
        <f t="shared" si="0"/>
        <v>763</v>
      </c>
      <c r="F79" s="46">
        <v>3</v>
      </c>
      <c r="G79" s="46">
        <v>19</v>
      </c>
      <c r="H79" s="44">
        <f t="shared" si="1"/>
        <v>28</v>
      </c>
      <c r="I79" s="40"/>
      <c r="J79" s="45" t="s">
        <v>47</v>
      </c>
      <c r="K79" s="42">
        <f t="shared" si="2"/>
        <v>456</v>
      </c>
      <c r="L79" s="46">
        <v>0</v>
      </c>
      <c r="M79" s="46">
        <v>10</v>
      </c>
      <c r="N79" s="44">
        <f t="shared" si="3"/>
        <v>10</v>
      </c>
      <c r="O79" s="40"/>
      <c r="P79" s="39" t="s">
        <v>66</v>
      </c>
      <c r="Q79" s="40"/>
      <c r="R79">
        <f>MIN(Rules!$E$2,(MAX(H79/N79,N79/H79)))</f>
        <v>2</v>
      </c>
      <c r="S79">
        <f>VLOOKUP(B79,Rules!A:B,2,FALSE)</f>
        <v>45</v>
      </c>
      <c r="T79" s="40"/>
      <c r="U79" s="47">
        <f>1/(10^(-1*(E79+(IF(P79="Y",Rules!$I$2,0))-K79)/Rules!$E$12)+1)</f>
        <v>0.89134586602685817</v>
      </c>
      <c r="V79">
        <f t="shared" si="4"/>
        <v>10</v>
      </c>
      <c r="W79">
        <f t="shared" si="5"/>
        <v>-10</v>
      </c>
      <c r="Z79" s="48"/>
      <c r="AA79" s="11">
        <f t="shared" ref="AA79:BH79" si="82">IF($D79=AA$1,$E79+$V79,(IF($J79=AA$1,$K79+$W79,AA78)))</f>
        <v>1057</v>
      </c>
      <c r="AB79" s="11">
        <f t="shared" si="82"/>
        <v>1593</v>
      </c>
      <c r="AC79" s="11">
        <f t="shared" si="82"/>
        <v>813</v>
      </c>
      <c r="AD79" s="11">
        <f t="shared" si="82"/>
        <v>1476</v>
      </c>
      <c r="AE79" s="11">
        <f t="shared" si="82"/>
        <v>1310</v>
      </c>
      <c r="AF79" s="11">
        <f t="shared" si="82"/>
        <v>1372</v>
      </c>
      <c r="AG79" s="11">
        <f t="shared" si="82"/>
        <v>1483</v>
      </c>
      <c r="AH79" s="11">
        <f t="shared" si="82"/>
        <v>1725</v>
      </c>
      <c r="AI79" s="11">
        <f t="shared" si="82"/>
        <v>1196</v>
      </c>
      <c r="AJ79" s="11">
        <f t="shared" si="82"/>
        <v>1969</v>
      </c>
      <c r="AK79" s="11">
        <f t="shared" si="82"/>
        <v>1089</v>
      </c>
      <c r="AL79" s="11">
        <f t="shared" si="82"/>
        <v>1738</v>
      </c>
      <c r="AM79" s="11">
        <f t="shared" si="82"/>
        <v>2031</v>
      </c>
      <c r="AN79" s="11">
        <f t="shared" si="82"/>
        <v>1532</v>
      </c>
      <c r="AO79" s="11">
        <f t="shared" si="82"/>
        <v>212</v>
      </c>
      <c r="AP79" s="11">
        <f t="shared" si="82"/>
        <v>1124</v>
      </c>
      <c r="AQ79" s="11">
        <f t="shared" si="82"/>
        <v>826</v>
      </c>
      <c r="AR79" s="11">
        <f t="shared" si="82"/>
        <v>996</v>
      </c>
      <c r="AS79" s="11">
        <f t="shared" si="82"/>
        <v>446</v>
      </c>
      <c r="AT79" s="11">
        <f t="shared" si="82"/>
        <v>1073</v>
      </c>
      <c r="AU79" s="11">
        <f t="shared" si="82"/>
        <v>991</v>
      </c>
      <c r="AV79" s="11">
        <f t="shared" si="82"/>
        <v>1989</v>
      </c>
      <c r="AW79" s="11">
        <f t="shared" si="82"/>
        <v>1449</v>
      </c>
      <c r="AX79" s="11">
        <f t="shared" si="82"/>
        <v>1660</v>
      </c>
      <c r="AY79" s="11">
        <f t="shared" si="82"/>
        <v>260</v>
      </c>
      <c r="AZ79" s="11">
        <f t="shared" si="82"/>
        <v>1069</v>
      </c>
      <c r="BA79" s="11">
        <f t="shared" si="82"/>
        <v>1548</v>
      </c>
      <c r="BB79" s="11">
        <f t="shared" si="82"/>
        <v>773</v>
      </c>
      <c r="BC79" s="11">
        <f t="shared" si="82"/>
        <v>1096</v>
      </c>
      <c r="BD79" s="11">
        <f t="shared" si="82"/>
        <v>1822</v>
      </c>
      <c r="BE79" s="11">
        <f t="shared" si="82"/>
        <v>508</v>
      </c>
      <c r="BF79" s="11">
        <f t="shared" si="82"/>
        <v>1249</v>
      </c>
      <c r="BG79" s="11">
        <f t="shared" si="82"/>
        <v>765</v>
      </c>
      <c r="BH79" s="11">
        <f t="shared" si="82"/>
        <v>680</v>
      </c>
    </row>
    <row r="80" spans="1:60" ht="13.5" customHeight="1">
      <c r="A80" s="38">
        <v>44633</v>
      </c>
      <c r="B80" s="39" t="s">
        <v>65</v>
      </c>
      <c r="C80" s="40"/>
      <c r="D80" s="41" t="s">
        <v>44</v>
      </c>
      <c r="E80" s="42">
        <f t="shared" si="0"/>
        <v>813</v>
      </c>
      <c r="F80" s="46">
        <v>1</v>
      </c>
      <c r="G80" s="46">
        <v>10</v>
      </c>
      <c r="H80" s="44">
        <f t="shared" si="1"/>
        <v>13</v>
      </c>
      <c r="I80" s="40"/>
      <c r="J80" s="45" t="s">
        <v>45</v>
      </c>
      <c r="K80" s="42">
        <f t="shared" si="2"/>
        <v>826</v>
      </c>
      <c r="L80" s="46">
        <v>2</v>
      </c>
      <c r="M80" s="46">
        <v>14</v>
      </c>
      <c r="N80" s="44">
        <f t="shared" si="3"/>
        <v>20</v>
      </c>
      <c r="O80" s="40"/>
      <c r="P80" s="39" t="s">
        <v>66</v>
      </c>
      <c r="Q80" s="40"/>
      <c r="R80">
        <f>MIN(Rules!$E$2,(MAX(H80/N80,N80/H80)))</f>
        <v>1.5384615384615385</v>
      </c>
      <c r="S80">
        <f>VLOOKUP(B80,Rules!A:B,2,FALSE)</f>
        <v>45</v>
      </c>
      <c r="T80" s="40"/>
      <c r="U80" s="47">
        <f>1/(10^(-1*(E80+(IF(P80="Y",Rules!$I$2,0))-K80)/Rules!$E$12)+1)</f>
        <v>0.65269539143308319</v>
      </c>
      <c r="V80">
        <f t="shared" si="4"/>
        <v>-45</v>
      </c>
      <c r="W80">
        <f t="shared" si="5"/>
        <v>45</v>
      </c>
      <c r="Z80" s="48"/>
      <c r="AA80" s="11">
        <f t="shared" ref="AA80:BH80" si="83">IF($D80=AA$1,$E80+$V80,(IF($J80=AA$1,$K80+$W80,AA79)))</f>
        <v>1057</v>
      </c>
      <c r="AB80" s="11">
        <f t="shared" si="83"/>
        <v>1593</v>
      </c>
      <c r="AC80" s="11">
        <f t="shared" si="83"/>
        <v>768</v>
      </c>
      <c r="AD80" s="11">
        <f t="shared" si="83"/>
        <v>1476</v>
      </c>
      <c r="AE80" s="11">
        <f t="shared" si="83"/>
        <v>1310</v>
      </c>
      <c r="AF80" s="11">
        <f t="shared" si="83"/>
        <v>1372</v>
      </c>
      <c r="AG80" s="11">
        <f t="shared" si="83"/>
        <v>1483</v>
      </c>
      <c r="AH80" s="11">
        <f t="shared" si="83"/>
        <v>1725</v>
      </c>
      <c r="AI80" s="11">
        <f t="shared" si="83"/>
        <v>1196</v>
      </c>
      <c r="AJ80" s="11">
        <f t="shared" si="83"/>
        <v>1969</v>
      </c>
      <c r="AK80" s="11">
        <f t="shared" si="83"/>
        <v>1089</v>
      </c>
      <c r="AL80" s="11">
        <f t="shared" si="83"/>
        <v>1738</v>
      </c>
      <c r="AM80" s="11">
        <f t="shared" si="83"/>
        <v>2031</v>
      </c>
      <c r="AN80" s="11">
        <f t="shared" si="83"/>
        <v>1532</v>
      </c>
      <c r="AO80" s="11">
        <f t="shared" si="83"/>
        <v>212</v>
      </c>
      <c r="AP80" s="11">
        <f t="shared" si="83"/>
        <v>1124</v>
      </c>
      <c r="AQ80" s="11">
        <f t="shared" si="83"/>
        <v>871</v>
      </c>
      <c r="AR80" s="11">
        <f t="shared" si="83"/>
        <v>996</v>
      </c>
      <c r="AS80" s="11">
        <f t="shared" si="83"/>
        <v>446</v>
      </c>
      <c r="AT80" s="11">
        <f t="shared" si="83"/>
        <v>1073</v>
      </c>
      <c r="AU80" s="11">
        <f t="shared" si="83"/>
        <v>991</v>
      </c>
      <c r="AV80" s="11">
        <f t="shared" si="83"/>
        <v>1989</v>
      </c>
      <c r="AW80" s="11">
        <f t="shared" si="83"/>
        <v>1449</v>
      </c>
      <c r="AX80" s="11">
        <f t="shared" si="83"/>
        <v>1660</v>
      </c>
      <c r="AY80" s="11">
        <f t="shared" si="83"/>
        <v>260</v>
      </c>
      <c r="AZ80" s="11">
        <f t="shared" si="83"/>
        <v>1069</v>
      </c>
      <c r="BA80" s="11">
        <f t="shared" si="83"/>
        <v>1548</v>
      </c>
      <c r="BB80" s="11">
        <f t="shared" si="83"/>
        <v>773</v>
      </c>
      <c r="BC80" s="11">
        <f t="shared" si="83"/>
        <v>1096</v>
      </c>
      <c r="BD80" s="11">
        <f t="shared" si="83"/>
        <v>1822</v>
      </c>
      <c r="BE80" s="11">
        <f t="shared" si="83"/>
        <v>508</v>
      </c>
      <c r="BF80" s="11">
        <f t="shared" si="83"/>
        <v>1249</v>
      </c>
      <c r="BG80" s="11">
        <f t="shared" si="83"/>
        <v>765</v>
      </c>
      <c r="BH80" s="11">
        <f t="shared" si="83"/>
        <v>680</v>
      </c>
    </row>
    <row r="81" spans="1:60" ht="13.5" customHeight="1">
      <c r="A81" s="38">
        <v>44633</v>
      </c>
      <c r="B81" s="39" t="s">
        <v>65</v>
      </c>
      <c r="C81" s="40"/>
      <c r="D81" s="41" t="s">
        <v>29</v>
      </c>
      <c r="E81" s="42">
        <f t="shared" si="0"/>
        <v>1476</v>
      </c>
      <c r="F81" s="46">
        <v>1</v>
      </c>
      <c r="G81" s="46">
        <v>7</v>
      </c>
      <c r="H81" s="44">
        <f t="shared" si="1"/>
        <v>10</v>
      </c>
      <c r="I81" s="40"/>
      <c r="J81" s="45" t="s">
        <v>40</v>
      </c>
      <c r="K81" s="42">
        <f t="shared" si="2"/>
        <v>1096</v>
      </c>
      <c r="L81" s="46">
        <v>1</v>
      </c>
      <c r="M81" s="46">
        <v>11</v>
      </c>
      <c r="N81" s="44">
        <f t="shared" si="3"/>
        <v>14</v>
      </c>
      <c r="O81" s="40"/>
      <c r="P81" s="39" t="s">
        <v>66</v>
      </c>
      <c r="Q81" s="40"/>
      <c r="R81">
        <f>MIN(Rules!$E$2,(MAX(H81/N81,N81/H81)))</f>
        <v>1.4</v>
      </c>
      <c r="S81">
        <f>VLOOKUP(B81,Rules!A:B,2,FALSE)</f>
        <v>45</v>
      </c>
      <c r="T81" s="40"/>
      <c r="U81" s="47">
        <f>1/(10^(-1*(E81+(IF(P81="Y",Rules!$I$2,0))-K81)/Rules!$E$12)+1)</f>
        <v>0.91988165697098079</v>
      </c>
      <c r="V81">
        <f t="shared" si="4"/>
        <v>-58</v>
      </c>
      <c r="W81">
        <f t="shared" si="5"/>
        <v>58</v>
      </c>
      <c r="Z81" s="48"/>
      <c r="AA81" s="11">
        <f t="shared" ref="AA81:BH81" si="84">IF($D81=AA$1,$E81+$V81,(IF($J81=AA$1,$K81+$W81,AA80)))</f>
        <v>1057</v>
      </c>
      <c r="AB81" s="11">
        <f t="shared" si="84"/>
        <v>1593</v>
      </c>
      <c r="AC81" s="11">
        <f t="shared" si="84"/>
        <v>768</v>
      </c>
      <c r="AD81" s="11">
        <f t="shared" si="84"/>
        <v>1418</v>
      </c>
      <c r="AE81" s="11">
        <f t="shared" si="84"/>
        <v>1310</v>
      </c>
      <c r="AF81" s="11">
        <f t="shared" si="84"/>
        <v>1372</v>
      </c>
      <c r="AG81" s="11">
        <f t="shared" si="84"/>
        <v>1483</v>
      </c>
      <c r="AH81" s="11">
        <f t="shared" si="84"/>
        <v>1725</v>
      </c>
      <c r="AI81" s="11">
        <f t="shared" si="84"/>
        <v>1196</v>
      </c>
      <c r="AJ81" s="11">
        <f t="shared" si="84"/>
        <v>1969</v>
      </c>
      <c r="AK81" s="11">
        <f t="shared" si="84"/>
        <v>1089</v>
      </c>
      <c r="AL81" s="11">
        <f t="shared" si="84"/>
        <v>1738</v>
      </c>
      <c r="AM81" s="11">
        <f t="shared" si="84"/>
        <v>2031</v>
      </c>
      <c r="AN81" s="11">
        <f t="shared" si="84"/>
        <v>1532</v>
      </c>
      <c r="AO81" s="11">
        <f t="shared" si="84"/>
        <v>212</v>
      </c>
      <c r="AP81" s="11">
        <f t="shared" si="84"/>
        <v>1124</v>
      </c>
      <c r="AQ81" s="11">
        <f t="shared" si="84"/>
        <v>871</v>
      </c>
      <c r="AR81" s="11">
        <f t="shared" si="84"/>
        <v>996</v>
      </c>
      <c r="AS81" s="11">
        <f t="shared" si="84"/>
        <v>446</v>
      </c>
      <c r="AT81" s="11">
        <f t="shared" si="84"/>
        <v>1073</v>
      </c>
      <c r="AU81" s="11">
        <f t="shared" si="84"/>
        <v>991</v>
      </c>
      <c r="AV81" s="11">
        <f t="shared" si="84"/>
        <v>1989</v>
      </c>
      <c r="AW81" s="11">
        <f t="shared" si="84"/>
        <v>1449</v>
      </c>
      <c r="AX81" s="11">
        <f t="shared" si="84"/>
        <v>1660</v>
      </c>
      <c r="AY81" s="11">
        <f t="shared" si="84"/>
        <v>260</v>
      </c>
      <c r="AZ81" s="11">
        <f t="shared" si="84"/>
        <v>1069</v>
      </c>
      <c r="BA81" s="11">
        <f t="shared" si="84"/>
        <v>1548</v>
      </c>
      <c r="BB81" s="11">
        <f t="shared" si="84"/>
        <v>773</v>
      </c>
      <c r="BC81" s="11">
        <f t="shared" si="84"/>
        <v>1154</v>
      </c>
      <c r="BD81" s="11">
        <f t="shared" si="84"/>
        <v>1822</v>
      </c>
      <c r="BE81" s="11">
        <f t="shared" si="84"/>
        <v>508</v>
      </c>
      <c r="BF81" s="11">
        <f t="shared" si="84"/>
        <v>1249</v>
      </c>
      <c r="BG81" s="11">
        <f t="shared" si="84"/>
        <v>765</v>
      </c>
      <c r="BH81" s="11">
        <f t="shared" si="84"/>
        <v>680</v>
      </c>
    </row>
    <row r="82" spans="1:60" ht="13.5" customHeight="1">
      <c r="A82" s="38">
        <v>44633</v>
      </c>
      <c r="B82" s="39" t="s">
        <v>65</v>
      </c>
      <c r="C82" s="40"/>
      <c r="D82" s="41" t="s">
        <v>42</v>
      </c>
      <c r="E82" s="42">
        <f t="shared" si="0"/>
        <v>765</v>
      </c>
      <c r="F82" s="46">
        <v>0</v>
      </c>
      <c r="G82" s="46">
        <v>15</v>
      </c>
      <c r="H82" s="44">
        <f t="shared" si="1"/>
        <v>15</v>
      </c>
      <c r="I82" s="40"/>
      <c r="J82" s="45" t="s">
        <v>46</v>
      </c>
      <c r="K82" s="42">
        <f t="shared" si="2"/>
        <v>508</v>
      </c>
      <c r="L82" s="46">
        <v>0</v>
      </c>
      <c r="M82" s="46">
        <v>14</v>
      </c>
      <c r="N82" s="44">
        <f t="shared" si="3"/>
        <v>14</v>
      </c>
      <c r="O82" s="40"/>
      <c r="P82" s="39" t="s">
        <v>66</v>
      </c>
      <c r="Q82" s="40"/>
      <c r="R82">
        <f>MIN(Rules!$E$2,(MAX(H82/N82,N82/H82)))</f>
        <v>1.0714285714285714</v>
      </c>
      <c r="S82">
        <f>VLOOKUP(B82,Rules!A:B,2,FALSE)</f>
        <v>45</v>
      </c>
      <c r="T82" s="40"/>
      <c r="U82" s="47">
        <f>1/(10^(-1*(E82+(IF(P82="Y",Rules!$I$2,0))-K82)/Rules!$E$12)+1)</f>
        <v>0.86695553176254103</v>
      </c>
      <c r="V82">
        <f t="shared" si="4"/>
        <v>6</v>
      </c>
      <c r="W82">
        <f t="shared" si="5"/>
        <v>-6</v>
      </c>
      <c r="Z82" s="48"/>
      <c r="AA82" s="11">
        <f t="shared" ref="AA82:BH82" si="85">IF($D82=AA$1,$E82+$V82,(IF($J82=AA$1,$K82+$W82,AA81)))</f>
        <v>1057</v>
      </c>
      <c r="AB82" s="11">
        <f t="shared" si="85"/>
        <v>1593</v>
      </c>
      <c r="AC82" s="11">
        <f t="shared" si="85"/>
        <v>768</v>
      </c>
      <c r="AD82" s="11">
        <f t="shared" si="85"/>
        <v>1418</v>
      </c>
      <c r="AE82" s="11">
        <f t="shared" si="85"/>
        <v>1310</v>
      </c>
      <c r="AF82" s="11">
        <f t="shared" si="85"/>
        <v>1372</v>
      </c>
      <c r="AG82" s="11">
        <f t="shared" si="85"/>
        <v>1483</v>
      </c>
      <c r="AH82" s="11">
        <f t="shared" si="85"/>
        <v>1725</v>
      </c>
      <c r="AI82" s="11">
        <f t="shared" si="85"/>
        <v>1196</v>
      </c>
      <c r="AJ82" s="11">
        <f t="shared" si="85"/>
        <v>1969</v>
      </c>
      <c r="AK82" s="11">
        <f t="shared" si="85"/>
        <v>1089</v>
      </c>
      <c r="AL82" s="11">
        <f t="shared" si="85"/>
        <v>1738</v>
      </c>
      <c r="AM82" s="11">
        <f t="shared" si="85"/>
        <v>2031</v>
      </c>
      <c r="AN82" s="11">
        <f t="shared" si="85"/>
        <v>1532</v>
      </c>
      <c r="AO82" s="11">
        <f t="shared" si="85"/>
        <v>212</v>
      </c>
      <c r="AP82" s="11">
        <f t="shared" si="85"/>
        <v>1124</v>
      </c>
      <c r="AQ82" s="11">
        <f t="shared" si="85"/>
        <v>871</v>
      </c>
      <c r="AR82" s="11">
        <f t="shared" si="85"/>
        <v>996</v>
      </c>
      <c r="AS82" s="11">
        <f t="shared" si="85"/>
        <v>446</v>
      </c>
      <c r="AT82" s="11">
        <f t="shared" si="85"/>
        <v>1073</v>
      </c>
      <c r="AU82" s="11">
        <f t="shared" si="85"/>
        <v>991</v>
      </c>
      <c r="AV82" s="11">
        <f t="shared" si="85"/>
        <v>1989</v>
      </c>
      <c r="AW82" s="11">
        <f t="shared" si="85"/>
        <v>1449</v>
      </c>
      <c r="AX82" s="11">
        <f t="shared" si="85"/>
        <v>1660</v>
      </c>
      <c r="AY82" s="11">
        <f t="shared" si="85"/>
        <v>260</v>
      </c>
      <c r="AZ82" s="11">
        <f t="shared" si="85"/>
        <v>1069</v>
      </c>
      <c r="BA82" s="11">
        <f t="shared" si="85"/>
        <v>1548</v>
      </c>
      <c r="BB82" s="11">
        <f t="shared" si="85"/>
        <v>773</v>
      </c>
      <c r="BC82" s="11">
        <f t="shared" si="85"/>
        <v>1154</v>
      </c>
      <c r="BD82" s="11">
        <f t="shared" si="85"/>
        <v>1822</v>
      </c>
      <c r="BE82" s="11">
        <f t="shared" si="85"/>
        <v>502</v>
      </c>
      <c r="BF82" s="11">
        <f t="shared" si="85"/>
        <v>1249</v>
      </c>
      <c r="BG82" s="11">
        <f t="shared" si="85"/>
        <v>771</v>
      </c>
      <c r="BH82" s="11">
        <f t="shared" si="85"/>
        <v>680</v>
      </c>
    </row>
    <row r="83" spans="1:60" ht="13.5" customHeight="1">
      <c r="A83" s="38">
        <v>44639</v>
      </c>
      <c r="B83" s="39" t="s">
        <v>65</v>
      </c>
      <c r="C83" s="40"/>
      <c r="D83" s="41" t="s">
        <v>22</v>
      </c>
      <c r="E83" s="42">
        <f t="shared" si="0"/>
        <v>1822</v>
      </c>
      <c r="F83" s="46">
        <v>0</v>
      </c>
      <c r="G83" s="46">
        <v>11</v>
      </c>
      <c r="H83" s="44">
        <f t="shared" si="1"/>
        <v>11</v>
      </c>
      <c r="I83" s="40"/>
      <c r="J83" s="45" t="s">
        <v>18</v>
      </c>
      <c r="K83" s="42">
        <f t="shared" si="2"/>
        <v>1989</v>
      </c>
      <c r="L83" s="46">
        <v>0</v>
      </c>
      <c r="M83" s="46">
        <v>9</v>
      </c>
      <c r="N83" s="44">
        <f t="shared" si="3"/>
        <v>9</v>
      </c>
      <c r="O83" s="40"/>
      <c r="P83" s="39" t="s">
        <v>66</v>
      </c>
      <c r="Q83" s="40"/>
      <c r="R83">
        <f>MIN(Rules!$E$2,(MAX(H83/N83,N83/H83)))</f>
        <v>1.2222222222222223</v>
      </c>
      <c r="S83">
        <f>VLOOKUP(B83,Rules!A:B,2,FALSE)</f>
        <v>45</v>
      </c>
      <c r="T83" s="40"/>
      <c r="U83" s="47">
        <f>1/(10^(-1*(E83+(IF(P83="Y",Rules!$I$2,0))-K83)/Rules!$E$12)+1)</f>
        <v>0.48043801696249899</v>
      </c>
      <c r="V83">
        <f t="shared" si="4"/>
        <v>29</v>
      </c>
      <c r="W83">
        <f t="shared" si="5"/>
        <v>-29</v>
      </c>
      <c r="Z83" s="48"/>
      <c r="AA83" s="11">
        <f t="shared" ref="AA83:BH83" si="86">IF($D83=AA$1,$E83+$V83,(IF($J83=AA$1,$K83+$W83,AA82)))</f>
        <v>1057</v>
      </c>
      <c r="AB83" s="11">
        <f t="shared" si="86"/>
        <v>1593</v>
      </c>
      <c r="AC83" s="11">
        <f t="shared" si="86"/>
        <v>768</v>
      </c>
      <c r="AD83" s="11">
        <f t="shared" si="86"/>
        <v>1418</v>
      </c>
      <c r="AE83" s="11">
        <f t="shared" si="86"/>
        <v>1310</v>
      </c>
      <c r="AF83" s="11">
        <f t="shared" si="86"/>
        <v>1372</v>
      </c>
      <c r="AG83" s="11">
        <f t="shared" si="86"/>
        <v>1483</v>
      </c>
      <c r="AH83" s="11">
        <f t="shared" si="86"/>
        <v>1725</v>
      </c>
      <c r="AI83" s="11">
        <f t="shared" si="86"/>
        <v>1196</v>
      </c>
      <c r="AJ83" s="11">
        <f t="shared" si="86"/>
        <v>1969</v>
      </c>
      <c r="AK83" s="11">
        <f t="shared" si="86"/>
        <v>1089</v>
      </c>
      <c r="AL83" s="11">
        <f t="shared" si="86"/>
        <v>1738</v>
      </c>
      <c r="AM83" s="11">
        <f t="shared" si="86"/>
        <v>2031</v>
      </c>
      <c r="AN83" s="11">
        <f t="shared" si="86"/>
        <v>1532</v>
      </c>
      <c r="AO83" s="11">
        <f t="shared" si="86"/>
        <v>212</v>
      </c>
      <c r="AP83" s="11">
        <f t="shared" si="86"/>
        <v>1124</v>
      </c>
      <c r="AQ83" s="11">
        <f t="shared" si="86"/>
        <v>871</v>
      </c>
      <c r="AR83" s="11">
        <f t="shared" si="86"/>
        <v>996</v>
      </c>
      <c r="AS83" s="11">
        <f t="shared" si="86"/>
        <v>446</v>
      </c>
      <c r="AT83" s="11">
        <f t="shared" si="86"/>
        <v>1073</v>
      </c>
      <c r="AU83" s="11">
        <f t="shared" si="86"/>
        <v>991</v>
      </c>
      <c r="AV83" s="11">
        <f t="shared" si="86"/>
        <v>1960</v>
      </c>
      <c r="AW83" s="11">
        <f t="shared" si="86"/>
        <v>1449</v>
      </c>
      <c r="AX83" s="11">
        <f t="shared" si="86"/>
        <v>1660</v>
      </c>
      <c r="AY83" s="11">
        <f t="shared" si="86"/>
        <v>260</v>
      </c>
      <c r="AZ83" s="11">
        <f t="shared" si="86"/>
        <v>1069</v>
      </c>
      <c r="BA83" s="11">
        <f t="shared" si="86"/>
        <v>1548</v>
      </c>
      <c r="BB83" s="11">
        <f t="shared" si="86"/>
        <v>773</v>
      </c>
      <c r="BC83" s="11">
        <f t="shared" si="86"/>
        <v>1154</v>
      </c>
      <c r="BD83" s="11">
        <f t="shared" si="86"/>
        <v>1851</v>
      </c>
      <c r="BE83" s="11">
        <f t="shared" si="86"/>
        <v>502</v>
      </c>
      <c r="BF83" s="11">
        <f t="shared" si="86"/>
        <v>1249</v>
      </c>
      <c r="BG83" s="11">
        <f t="shared" si="86"/>
        <v>771</v>
      </c>
      <c r="BH83" s="11">
        <f t="shared" si="86"/>
        <v>680</v>
      </c>
    </row>
    <row r="84" spans="1:60" ht="13.5" customHeight="1">
      <c r="A84" s="38">
        <v>44639</v>
      </c>
      <c r="B84" s="39" t="s">
        <v>65</v>
      </c>
      <c r="C84" s="40"/>
      <c r="D84" s="41" t="s">
        <v>36</v>
      </c>
      <c r="E84" s="42">
        <f t="shared" si="0"/>
        <v>1124</v>
      </c>
      <c r="F84" s="46">
        <v>0</v>
      </c>
      <c r="G84" s="46">
        <v>14</v>
      </c>
      <c r="H84" s="44">
        <f t="shared" si="1"/>
        <v>14</v>
      </c>
      <c r="I84" s="40"/>
      <c r="J84" s="45" t="s">
        <v>39</v>
      </c>
      <c r="K84" s="42">
        <f t="shared" si="2"/>
        <v>996</v>
      </c>
      <c r="L84" s="46">
        <v>0</v>
      </c>
      <c r="M84" s="46">
        <v>15</v>
      </c>
      <c r="N84" s="44">
        <f t="shared" si="3"/>
        <v>15</v>
      </c>
      <c r="O84" s="40"/>
      <c r="P84" s="39" t="s">
        <v>66</v>
      </c>
      <c r="Q84" s="40"/>
      <c r="R84">
        <f>MIN(Rules!$E$2,(MAX(H84/N84,N84/H84)))</f>
        <v>1.0714285714285714</v>
      </c>
      <c r="S84">
        <f>VLOOKUP(B84,Rules!A:B,2,FALSE)</f>
        <v>45</v>
      </c>
      <c r="T84" s="40"/>
      <c r="U84" s="47">
        <f>1/(10^(-1*(E84+(IF(P84="Y",Rules!$I$2,0))-K84)/Rules!$E$12)+1)</f>
        <v>0.78249016941781013</v>
      </c>
      <c r="V84">
        <f t="shared" si="4"/>
        <v>-38</v>
      </c>
      <c r="W84">
        <f t="shared" si="5"/>
        <v>38</v>
      </c>
      <c r="Z84" s="48"/>
      <c r="AA84" s="11">
        <f t="shared" ref="AA84:BH84" si="87">IF($D84=AA$1,$E84+$V84,(IF($J84=AA$1,$K84+$W84,AA83)))</f>
        <v>1057</v>
      </c>
      <c r="AB84" s="11">
        <f t="shared" si="87"/>
        <v>1593</v>
      </c>
      <c r="AC84" s="11">
        <f t="shared" si="87"/>
        <v>768</v>
      </c>
      <c r="AD84" s="11">
        <f t="shared" si="87"/>
        <v>1418</v>
      </c>
      <c r="AE84" s="11">
        <f t="shared" si="87"/>
        <v>1310</v>
      </c>
      <c r="AF84" s="11">
        <f t="shared" si="87"/>
        <v>1372</v>
      </c>
      <c r="AG84" s="11">
        <f t="shared" si="87"/>
        <v>1483</v>
      </c>
      <c r="AH84" s="11">
        <f t="shared" si="87"/>
        <v>1725</v>
      </c>
      <c r="AI84" s="11">
        <f t="shared" si="87"/>
        <v>1196</v>
      </c>
      <c r="AJ84" s="11">
        <f t="shared" si="87"/>
        <v>1969</v>
      </c>
      <c r="AK84" s="11">
        <f t="shared" si="87"/>
        <v>1089</v>
      </c>
      <c r="AL84" s="11">
        <f t="shared" si="87"/>
        <v>1738</v>
      </c>
      <c r="AM84" s="11">
        <f t="shared" si="87"/>
        <v>2031</v>
      </c>
      <c r="AN84" s="11">
        <f t="shared" si="87"/>
        <v>1532</v>
      </c>
      <c r="AO84" s="11">
        <f t="shared" si="87"/>
        <v>212</v>
      </c>
      <c r="AP84" s="11">
        <f t="shared" si="87"/>
        <v>1086</v>
      </c>
      <c r="AQ84" s="11">
        <f t="shared" si="87"/>
        <v>871</v>
      </c>
      <c r="AR84" s="11">
        <f t="shared" si="87"/>
        <v>1034</v>
      </c>
      <c r="AS84" s="11">
        <f t="shared" si="87"/>
        <v>446</v>
      </c>
      <c r="AT84" s="11">
        <f t="shared" si="87"/>
        <v>1073</v>
      </c>
      <c r="AU84" s="11">
        <f t="shared" si="87"/>
        <v>991</v>
      </c>
      <c r="AV84" s="11">
        <f t="shared" si="87"/>
        <v>1960</v>
      </c>
      <c r="AW84" s="11">
        <f t="shared" si="87"/>
        <v>1449</v>
      </c>
      <c r="AX84" s="11">
        <f t="shared" si="87"/>
        <v>1660</v>
      </c>
      <c r="AY84" s="11">
        <f t="shared" si="87"/>
        <v>260</v>
      </c>
      <c r="AZ84" s="11">
        <f t="shared" si="87"/>
        <v>1069</v>
      </c>
      <c r="BA84" s="11">
        <f t="shared" si="87"/>
        <v>1548</v>
      </c>
      <c r="BB84" s="11">
        <f t="shared" si="87"/>
        <v>773</v>
      </c>
      <c r="BC84" s="11">
        <f t="shared" si="87"/>
        <v>1154</v>
      </c>
      <c r="BD84" s="11">
        <f t="shared" si="87"/>
        <v>1851</v>
      </c>
      <c r="BE84" s="11">
        <f t="shared" si="87"/>
        <v>502</v>
      </c>
      <c r="BF84" s="11">
        <f t="shared" si="87"/>
        <v>1249</v>
      </c>
      <c r="BG84" s="11">
        <f t="shared" si="87"/>
        <v>771</v>
      </c>
      <c r="BH84" s="11">
        <f t="shared" si="87"/>
        <v>680</v>
      </c>
    </row>
    <row r="85" spans="1:60" ht="13.5" customHeight="1">
      <c r="A85" s="38">
        <v>44640</v>
      </c>
      <c r="B85" s="39" t="s">
        <v>65</v>
      </c>
      <c r="C85" s="40"/>
      <c r="D85" s="41" t="s">
        <v>20</v>
      </c>
      <c r="E85" s="42">
        <f t="shared" si="0"/>
        <v>1593</v>
      </c>
      <c r="F85" s="46">
        <v>0</v>
      </c>
      <c r="G85" s="46">
        <v>13</v>
      </c>
      <c r="H85" s="44">
        <f t="shared" si="1"/>
        <v>13</v>
      </c>
      <c r="I85" s="40"/>
      <c r="J85" s="45" t="s">
        <v>16</v>
      </c>
      <c r="K85" s="42">
        <f t="shared" si="2"/>
        <v>2031</v>
      </c>
      <c r="L85" s="46">
        <v>1</v>
      </c>
      <c r="M85" s="46">
        <v>13</v>
      </c>
      <c r="N85" s="44">
        <f t="shared" si="3"/>
        <v>16</v>
      </c>
      <c r="O85" s="40"/>
      <c r="P85" s="39" t="s">
        <v>66</v>
      </c>
      <c r="Q85" s="40"/>
      <c r="R85">
        <f>MIN(Rules!$E$2,(MAX(H85/N85,N85/H85)))</f>
        <v>1.2307692307692308</v>
      </c>
      <c r="S85">
        <f>VLOOKUP(B85,Rules!A:B,2,FALSE)</f>
        <v>45</v>
      </c>
      <c r="T85" s="40"/>
      <c r="U85" s="47">
        <f>1/(10^(-1*(E85+(IF(P85="Y",Rules!$I$2,0))-K85)/Rules!$E$12)+1)</f>
        <v>0.20977386841294188</v>
      </c>
      <c r="V85">
        <f t="shared" si="4"/>
        <v>-12</v>
      </c>
      <c r="W85">
        <f t="shared" si="5"/>
        <v>12</v>
      </c>
      <c r="Z85" s="48"/>
      <c r="AA85" s="11">
        <f t="shared" ref="AA85:BH85" si="88">IF($D85=AA$1,$E85+$V85,(IF($J85=AA$1,$K85+$W85,AA84)))</f>
        <v>1057</v>
      </c>
      <c r="AB85" s="11">
        <f t="shared" si="88"/>
        <v>1581</v>
      </c>
      <c r="AC85" s="11">
        <f t="shared" si="88"/>
        <v>768</v>
      </c>
      <c r="AD85" s="11">
        <f t="shared" si="88"/>
        <v>1418</v>
      </c>
      <c r="AE85" s="11">
        <f t="shared" si="88"/>
        <v>1310</v>
      </c>
      <c r="AF85" s="11">
        <f t="shared" si="88"/>
        <v>1372</v>
      </c>
      <c r="AG85" s="11">
        <f t="shared" si="88"/>
        <v>1483</v>
      </c>
      <c r="AH85" s="11">
        <f t="shared" si="88"/>
        <v>1725</v>
      </c>
      <c r="AI85" s="11">
        <f t="shared" si="88"/>
        <v>1196</v>
      </c>
      <c r="AJ85" s="11">
        <f t="shared" si="88"/>
        <v>1969</v>
      </c>
      <c r="AK85" s="11">
        <f t="shared" si="88"/>
        <v>1089</v>
      </c>
      <c r="AL85" s="11">
        <f t="shared" si="88"/>
        <v>1738</v>
      </c>
      <c r="AM85" s="11">
        <f t="shared" si="88"/>
        <v>2043</v>
      </c>
      <c r="AN85" s="11">
        <f t="shared" si="88"/>
        <v>1532</v>
      </c>
      <c r="AO85" s="11">
        <f t="shared" si="88"/>
        <v>212</v>
      </c>
      <c r="AP85" s="11">
        <f t="shared" si="88"/>
        <v>1086</v>
      </c>
      <c r="AQ85" s="11">
        <f t="shared" si="88"/>
        <v>871</v>
      </c>
      <c r="AR85" s="11">
        <f t="shared" si="88"/>
        <v>1034</v>
      </c>
      <c r="AS85" s="11">
        <f t="shared" si="88"/>
        <v>446</v>
      </c>
      <c r="AT85" s="11">
        <f t="shared" si="88"/>
        <v>1073</v>
      </c>
      <c r="AU85" s="11">
        <f t="shared" si="88"/>
        <v>991</v>
      </c>
      <c r="AV85" s="11">
        <f t="shared" si="88"/>
        <v>1960</v>
      </c>
      <c r="AW85" s="11">
        <f t="shared" si="88"/>
        <v>1449</v>
      </c>
      <c r="AX85" s="11">
        <f t="shared" si="88"/>
        <v>1660</v>
      </c>
      <c r="AY85" s="11">
        <f t="shared" si="88"/>
        <v>260</v>
      </c>
      <c r="AZ85" s="11">
        <f t="shared" si="88"/>
        <v>1069</v>
      </c>
      <c r="BA85" s="11">
        <f t="shared" si="88"/>
        <v>1548</v>
      </c>
      <c r="BB85" s="11">
        <f t="shared" si="88"/>
        <v>773</v>
      </c>
      <c r="BC85" s="11">
        <f t="shared" si="88"/>
        <v>1154</v>
      </c>
      <c r="BD85" s="11">
        <f t="shared" si="88"/>
        <v>1851</v>
      </c>
      <c r="BE85" s="11">
        <f t="shared" si="88"/>
        <v>502</v>
      </c>
      <c r="BF85" s="11">
        <f t="shared" si="88"/>
        <v>1249</v>
      </c>
      <c r="BG85" s="11">
        <f t="shared" si="88"/>
        <v>771</v>
      </c>
      <c r="BH85" s="11">
        <f t="shared" si="88"/>
        <v>680</v>
      </c>
    </row>
    <row r="86" spans="1:60" ht="13.5" customHeight="1">
      <c r="A86" s="38">
        <v>44640</v>
      </c>
      <c r="B86" s="39" t="s">
        <v>65</v>
      </c>
      <c r="C86" s="40"/>
      <c r="D86" s="41" t="s">
        <v>28</v>
      </c>
      <c r="E86" s="42">
        <f t="shared" si="0"/>
        <v>1532</v>
      </c>
      <c r="F86" s="46">
        <v>0</v>
      </c>
      <c r="G86" s="46">
        <v>24</v>
      </c>
      <c r="H86" s="44">
        <f t="shared" si="1"/>
        <v>24</v>
      </c>
      <c r="I86" s="40"/>
      <c r="J86" s="45" t="s">
        <v>23</v>
      </c>
      <c r="K86" s="42">
        <f t="shared" si="2"/>
        <v>1660</v>
      </c>
      <c r="L86" s="46">
        <v>1</v>
      </c>
      <c r="M86" s="46">
        <v>12</v>
      </c>
      <c r="N86" s="44">
        <f t="shared" si="3"/>
        <v>15</v>
      </c>
      <c r="O86" s="40"/>
      <c r="P86" s="39" t="s">
        <v>66</v>
      </c>
      <c r="Q86" s="40"/>
      <c r="R86">
        <f>MIN(Rules!$E$2,(MAX(H86/N86,N86/H86)))</f>
        <v>1.6</v>
      </c>
      <c r="S86">
        <f>VLOOKUP(B86,Rules!A:B,2,FALSE)</f>
        <v>45</v>
      </c>
      <c r="T86" s="40"/>
      <c r="U86" s="47">
        <f>1/(10^(-1*(E86+(IF(P86="Y",Rules!$I$2,0))-K86)/Rules!$E$12)+1)</f>
        <v>0.52530679298045857</v>
      </c>
      <c r="V86">
        <f t="shared" si="4"/>
        <v>34</v>
      </c>
      <c r="W86">
        <f t="shared" si="5"/>
        <v>-34</v>
      </c>
      <c r="Z86" s="48"/>
      <c r="AA86" s="11">
        <f t="shared" ref="AA86:BH86" si="89">IF($D86=AA$1,$E86+$V86,(IF($J86=AA$1,$K86+$W86,AA85)))</f>
        <v>1057</v>
      </c>
      <c r="AB86" s="11">
        <f t="shared" si="89"/>
        <v>1581</v>
      </c>
      <c r="AC86" s="11">
        <f t="shared" si="89"/>
        <v>768</v>
      </c>
      <c r="AD86" s="11">
        <f t="shared" si="89"/>
        <v>1418</v>
      </c>
      <c r="AE86" s="11">
        <f t="shared" si="89"/>
        <v>1310</v>
      </c>
      <c r="AF86" s="11">
        <f t="shared" si="89"/>
        <v>1372</v>
      </c>
      <c r="AG86" s="11">
        <f t="shared" si="89"/>
        <v>1483</v>
      </c>
      <c r="AH86" s="11">
        <f t="shared" si="89"/>
        <v>1725</v>
      </c>
      <c r="AI86" s="11">
        <f t="shared" si="89"/>
        <v>1196</v>
      </c>
      <c r="AJ86" s="11">
        <f t="shared" si="89"/>
        <v>1969</v>
      </c>
      <c r="AK86" s="11">
        <f t="shared" si="89"/>
        <v>1089</v>
      </c>
      <c r="AL86" s="11">
        <f t="shared" si="89"/>
        <v>1738</v>
      </c>
      <c r="AM86" s="11">
        <f t="shared" si="89"/>
        <v>2043</v>
      </c>
      <c r="AN86" s="11">
        <f t="shared" si="89"/>
        <v>1566</v>
      </c>
      <c r="AO86" s="11">
        <f t="shared" si="89"/>
        <v>212</v>
      </c>
      <c r="AP86" s="11">
        <f t="shared" si="89"/>
        <v>1086</v>
      </c>
      <c r="AQ86" s="11">
        <f t="shared" si="89"/>
        <v>871</v>
      </c>
      <c r="AR86" s="11">
        <f t="shared" si="89"/>
        <v>1034</v>
      </c>
      <c r="AS86" s="11">
        <f t="shared" si="89"/>
        <v>446</v>
      </c>
      <c r="AT86" s="11">
        <f t="shared" si="89"/>
        <v>1073</v>
      </c>
      <c r="AU86" s="11">
        <f t="shared" si="89"/>
        <v>991</v>
      </c>
      <c r="AV86" s="11">
        <f t="shared" si="89"/>
        <v>1960</v>
      </c>
      <c r="AW86" s="11">
        <f t="shared" si="89"/>
        <v>1449</v>
      </c>
      <c r="AX86" s="11">
        <f t="shared" si="89"/>
        <v>1626</v>
      </c>
      <c r="AY86" s="11">
        <f t="shared" si="89"/>
        <v>260</v>
      </c>
      <c r="AZ86" s="11">
        <f t="shared" si="89"/>
        <v>1069</v>
      </c>
      <c r="BA86" s="11">
        <f t="shared" si="89"/>
        <v>1548</v>
      </c>
      <c r="BB86" s="11">
        <f t="shared" si="89"/>
        <v>773</v>
      </c>
      <c r="BC86" s="11">
        <f t="shared" si="89"/>
        <v>1154</v>
      </c>
      <c r="BD86" s="11">
        <f t="shared" si="89"/>
        <v>1851</v>
      </c>
      <c r="BE86" s="11">
        <f t="shared" si="89"/>
        <v>502</v>
      </c>
      <c r="BF86" s="11">
        <f t="shared" si="89"/>
        <v>1249</v>
      </c>
      <c r="BG86" s="11">
        <f t="shared" si="89"/>
        <v>771</v>
      </c>
      <c r="BH86" s="11">
        <f t="shared" si="89"/>
        <v>680</v>
      </c>
    </row>
    <row r="87" spans="1:60" ht="13.5" customHeight="1">
      <c r="A87" s="38">
        <v>44640</v>
      </c>
      <c r="B87" s="39" t="s">
        <v>65</v>
      </c>
      <c r="C87" s="40"/>
      <c r="D87" s="41" t="s">
        <v>17</v>
      </c>
      <c r="E87" s="42">
        <f t="shared" si="0"/>
        <v>1969</v>
      </c>
      <c r="F87" s="46">
        <v>2</v>
      </c>
      <c r="G87" s="46">
        <v>15</v>
      </c>
      <c r="H87" s="44">
        <f t="shared" si="1"/>
        <v>21</v>
      </c>
      <c r="I87" s="40"/>
      <c r="J87" s="45" t="s">
        <v>25</v>
      </c>
      <c r="K87" s="42">
        <f t="shared" si="2"/>
        <v>1725</v>
      </c>
      <c r="L87" s="46">
        <v>2</v>
      </c>
      <c r="M87" s="46">
        <v>11</v>
      </c>
      <c r="N87" s="44">
        <f t="shared" si="3"/>
        <v>17</v>
      </c>
      <c r="O87" s="40"/>
      <c r="P87" s="39" t="s">
        <v>66</v>
      </c>
      <c r="Q87" s="40"/>
      <c r="R87">
        <f>MIN(Rules!$E$2,(MAX(H87/N87,N87/H87)))</f>
        <v>1.2352941176470589</v>
      </c>
      <c r="S87">
        <f>VLOOKUP(B87,Rules!A:B,2,FALSE)</f>
        <v>45</v>
      </c>
      <c r="T87" s="40"/>
      <c r="U87" s="47">
        <f>1/(10^(-1*(E87+(IF(P87="Y",Rules!$I$2,0))-K87)/Rules!$E$12)+1)</f>
        <v>0.85989727769704993</v>
      </c>
      <c r="V87">
        <f t="shared" si="4"/>
        <v>8</v>
      </c>
      <c r="W87">
        <f t="shared" si="5"/>
        <v>-8</v>
      </c>
      <c r="Z87" s="48"/>
      <c r="AA87" s="11">
        <f t="shared" ref="AA87:BH87" si="90">IF($D87=AA$1,$E87+$V87,(IF($J87=AA$1,$K87+$W87,AA86)))</f>
        <v>1057</v>
      </c>
      <c r="AB87" s="11">
        <f t="shared" si="90"/>
        <v>1581</v>
      </c>
      <c r="AC87" s="11">
        <f t="shared" si="90"/>
        <v>768</v>
      </c>
      <c r="AD87" s="11">
        <f t="shared" si="90"/>
        <v>1418</v>
      </c>
      <c r="AE87" s="11">
        <f t="shared" si="90"/>
        <v>1310</v>
      </c>
      <c r="AF87" s="11">
        <f t="shared" si="90"/>
        <v>1372</v>
      </c>
      <c r="AG87" s="11">
        <f t="shared" si="90"/>
        <v>1483</v>
      </c>
      <c r="AH87" s="11">
        <f t="shared" si="90"/>
        <v>1717</v>
      </c>
      <c r="AI87" s="11">
        <f t="shared" si="90"/>
        <v>1196</v>
      </c>
      <c r="AJ87" s="11">
        <f t="shared" si="90"/>
        <v>1977</v>
      </c>
      <c r="AK87" s="11">
        <f t="shared" si="90"/>
        <v>1089</v>
      </c>
      <c r="AL87" s="11">
        <f t="shared" si="90"/>
        <v>1738</v>
      </c>
      <c r="AM87" s="11">
        <f t="shared" si="90"/>
        <v>2043</v>
      </c>
      <c r="AN87" s="11">
        <f t="shared" si="90"/>
        <v>1566</v>
      </c>
      <c r="AO87" s="11">
        <f t="shared" si="90"/>
        <v>212</v>
      </c>
      <c r="AP87" s="11">
        <f t="shared" si="90"/>
        <v>1086</v>
      </c>
      <c r="AQ87" s="11">
        <f t="shared" si="90"/>
        <v>871</v>
      </c>
      <c r="AR87" s="11">
        <f t="shared" si="90"/>
        <v>1034</v>
      </c>
      <c r="AS87" s="11">
        <f t="shared" si="90"/>
        <v>446</v>
      </c>
      <c r="AT87" s="11">
        <f t="shared" si="90"/>
        <v>1073</v>
      </c>
      <c r="AU87" s="11">
        <f t="shared" si="90"/>
        <v>991</v>
      </c>
      <c r="AV87" s="11">
        <f t="shared" si="90"/>
        <v>1960</v>
      </c>
      <c r="AW87" s="11">
        <f t="shared" si="90"/>
        <v>1449</v>
      </c>
      <c r="AX87" s="11">
        <f t="shared" si="90"/>
        <v>1626</v>
      </c>
      <c r="AY87" s="11">
        <f t="shared" si="90"/>
        <v>260</v>
      </c>
      <c r="AZ87" s="11">
        <f t="shared" si="90"/>
        <v>1069</v>
      </c>
      <c r="BA87" s="11">
        <f t="shared" si="90"/>
        <v>1548</v>
      </c>
      <c r="BB87" s="11">
        <f t="shared" si="90"/>
        <v>773</v>
      </c>
      <c r="BC87" s="11">
        <f t="shared" si="90"/>
        <v>1154</v>
      </c>
      <c r="BD87" s="11">
        <f t="shared" si="90"/>
        <v>1851</v>
      </c>
      <c r="BE87" s="11">
        <f t="shared" si="90"/>
        <v>502</v>
      </c>
      <c r="BF87" s="11">
        <f t="shared" si="90"/>
        <v>1249</v>
      </c>
      <c r="BG87" s="11">
        <f t="shared" si="90"/>
        <v>771</v>
      </c>
      <c r="BH87" s="11">
        <f t="shared" si="90"/>
        <v>680</v>
      </c>
    </row>
    <row r="88" spans="1:60" ht="13.5" customHeight="1">
      <c r="A88" s="38">
        <v>44640</v>
      </c>
      <c r="B88" s="39" t="s">
        <v>65</v>
      </c>
      <c r="C88" s="40"/>
      <c r="D88" s="41" t="s">
        <v>26</v>
      </c>
      <c r="E88" s="42">
        <f t="shared" si="0"/>
        <v>1372</v>
      </c>
      <c r="F88" s="46">
        <v>1</v>
      </c>
      <c r="G88" s="46">
        <v>16</v>
      </c>
      <c r="H88" s="44">
        <f t="shared" si="1"/>
        <v>19</v>
      </c>
      <c r="I88" s="40"/>
      <c r="J88" s="45" t="s">
        <v>30</v>
      </c>
      <c r="K88" s="42">
        <f t="shared" si="2"/>
        <v>1196</v>
      </c>
      <c r="L88" s="46">
        <v>1</v>
      </c>
      <c r="M88" s="46">
        <v>12</v>
      </c>
      <c r="N88" s="44">
        <f t="shared" si="3"/>
        <v>15</v>
      </c>
      <c r="O88" s="40"/>
      <c r="P88" s="39" t="s">
        <v>66</v>
      </c>
      <c r="Q88" s="40"/>
      <c r="R88">
        <f>MIN(Rules!$E$2,(MAX(H88/N88,N88/H88)))</f>
        <v>1.2666666666666666</v>
      </c>
      <c r="S88">
        <f>VLOOKUP(B88,Rules!A:B,2,FALSE)</f>
        <v>45</v>
      </c>
      <c r="T88" s="40"/>
      <c r="U88" s="47">
        <f>1/(10^(-1*(E88+(IF(P88="Y",Rules!$I$2,0))-K88)/Rules!$E$12)+1)</f>
        <v>0.81776612280572314</v>
      </c>
      <c r="V88">
        <f t="shared" si="4"/>
        <v>10</v>
      </c>
      <c r="W88">
        <f t="shared" si="5"/>
        <v>-10</v>
      </c>
      <c r="Z88" s="48"/>
      <c r="AA88" s="11">
        <f t="shared" ref="AA88:BH88" si="91">IF($D88=AA$1,$E88+$V88,(IF($J88=AA$1,$K88+$W88,AA87)))</f>
        <v>1057</v>
      </c>
      <c r="AB88" s="11">
        <f t="shared" si="91"/>
        <v>1581</v>
      </c>
      <c r="AC88" s="11">
        <f t="shared" si="91"/>
        <v>768</v>
      </c>
      <c r="AD88" s="11">
        <f t="shared" si="91"/>
        <v>1418</v>
      </c>
      <c r="AE88" s="11">
        <f t="shared" si="91"/>
        <v>1310</v>
      </c>
      <c r="AF88" s="11">
        <f t="shared" si="91"/>
        <v>1382</v>
      </c>
      <c r="AG88" s="11">
        <f t="shared" si="91"/>
        <v>1483</v>
      </c>
      <c r="AH88" s="11">
        <f t="shared" si="91"/>
        <v>1717</v>
      </c>
      <c r="AI88" s="11">
        <f t="shared" si="91"/>
        <v>1186</v>
      </c>
      <c r="AJ88" s="11">
        <f t="shared" si="91"/>
        <v>1977</v>
      </c>
      <c r="AK88" s="11">
        <f t="shared" si="91"/>
        <v>1089</v>
      </c>
      <c r="AL88" s="11">
        <f t="shared" si="91"/>
        <v>1738</v>
      </c>
      <c r="AM88" s="11">
        <f t="shared" si="91"/>
        <v>2043</v>
      </c>
      <c r="AN88" s="11">
        <f t="shared" si="91"/>
        <v>1566</v>
      </c>
      <c r="AO88" s="11">
        <f t="shared" si="91"/>
        <v>212</v>
      </c>
      <c r="AP88" s="11">
        <f t="shared" si="91"/>
        <v>1086</v>
      </c>
      <c r="AQ88" s="11">
        <f t="shared" si="91"/>
        <v>871</v>
      </c>
      <c r="AR88" s="11">
        <f t="shared" si="91"/>
        <v>1034</v>
      </c>
      <c r="AS88" s="11">
        <f t="shared" si="91"/>
        <v>446</v>
      </c>
      <c r="AT88" s="11">
        <f t="shared" si="91"/>
        <v>1073</v>
      </c>
      <c r="AU88" s="11">
        <f t="shared" si="91"/>
        <v>991</v>
      </c>
      <c r="AV88" s="11">
        <f t="shared" si="91"/>
        <v>1960</v>
      </c>
      <c r="AW88" s="11">
        <f t="shared" si="91"/>
        <v>1449</v>
      </c>
      <c r="AX88" s="11">
        <f t="shared" si="91"/>
        <v>1626</v>
      </c>
      <c r="AY88" s="11">
        <f t="shared" si="91"/>
        <v>260</v>
      </c>
      <c r="AZ88" s="11">
        <f t="shared" si="91"/>
        <v>1069</v>
      </c>
      <c r="BA88" s="11">
        <f t="shared" si="91"/>
        <v>1548</v>
      </c>
      <c r="BB88" s="11">
        <f t="shared" si="91"/>
        <v>773</v>
      </c>
      <c r="BC88" s="11">
        <f t="shared" si="91"/>
        <v>1154</v>
      </c>
      <c r="BD88" s="11">
        <f t="shared" si="91"/>
        <v>1851</v>
      </c>
      <c r="BE88" s="11">
        <f t="shared" si="91"/>
        <v>502</v>
      </c>
      <c r="BF88" s="11">
        <f t="shared" si="91"/>
        <v>1249</v>
      </c>
      <c r="BG88" s="11">
        <f t="shared" si="91"/>
        <v>771</v>
      </c>
      <c r="BH88" s="11">
        <f t="shared" si="91"/>
        <v>680</v>
      </c>
    </row>
    <row r="89" spans="1:60" ht="13.5" customHeight="1">
      <c r="A89" s="38">
        <v>44640</v>
      </c>
      <c r="B89" s="39" t="s">
        <v>65</v>
      </c>
      <c r="C89" s="40"/>
      <c r="D89" s="41" t="s">
        <v>19</v>
      </c>
      <c r="E89" s="42">
        <f t="shared" si="0"/>
        <v>1483</v>
      </c>
      <c r="F89" s="46">
        <v>0</v>
      </c>
      <c r="G89" s="46">
        <v>12</v>
      </c>
      <c r="H89" s="44">
        <f t="shared" si="1"/>
        <v>12</v>
      </c>
      <c r="I89" s="40"/>
      <c r="J89" s="45" t="s">
        <v>21</v>
      </c>
      <c r="K89" s="42">
        <f t="shared" si="2"/>
        <v>1738</v>
      </c>
      <c r="L89" s="46">
        <v>4</v>
      </c>
      <c r="M89" s="46">
        <v>11</v>
      </c>
      <c r="N89" s="44">
        <f t="shared" si="3"/>
        <v>23</v>
      </c>
      <c r="O89" s="40"/>
      <c r="P89" s="39" t="s">
        <v>66</v>
      </c>
      <c r="Q89" s="40"/>
      <c r="R89">
        <f>MIN(Rules!$E$2,(MAX(H89/N89,N89/H89)))</f>
        <v>1.9166666666666667</v>
      </c>
      <c r="S89">
        <f>VLOOKUP(B89,Rules!A:B,2,FALSE)</f>
        <v>45</v>
      </c>
      <c r="T89" s="40"/>
      <c r="U89" s="47">
        <f>1/(10^(-1*(E89+(IF(P89="Y",Rules!$I$2,0))-K89)/Rules!$E$12)+1)</f>
        <v>0.38141587791096926</v>
      </c>
      <c r="V89">
        <f t="shared" si="4"/>
        <v>-33</v>
      </c>
      <c r="W89">
        <f t="shared" si="5"/>
        <v>33</v>
      </c>
      <c r="Z89" s="48"/>
      <c r="AA89" s="11">
        <f t="shared" ref="AA89:BH89" si="92">IF($D89=AA$1,$E89+$V89,(IF($J89=AA$1,$K89+$W89,AA88)))</f>
        <v>1057</v>
      </c>
      <c r="AB89" s="11">
        <f t="shared" si="92"/>
        <v>1581</v>
      </c>
      <c r="AC89" s="11">
        <f t="shared" si="92"/>
        <v>768</v>
      </c>
      <c r="AD89" s="11">
        <f t="shared" si="92"/>
        <v>1418</v>
      </c>
      <c r="AE89" s="11">
        <f t="shared" si="92"/>
        <v>1310</v>
      </c>
      <c r="AF89" s="11">
        <f t="shared" si="92"/>
        <v>1382</v>
      </c>
      <c r="AG89" s="11">
        <f t="shared" si="92"/>
        <v>1450</v>
      </c>
      <c r="AH89" s="11">
        <f t="shared" si="92"/>
        <v>1717</v>
      </c>
      <c r="AI89" s="11">
        <f t="shared" si="92"/>
        <v>1186</v>
      </c>
      <c r="AJ89" s="11">
        <f t="shared" si="92"/>
        <v>1977</v>
      </c>
      <c r="AK89" s="11">
        <f t="shared" si="92"/>
        <v>1089</v>
      </c>
      <c r="AL89" s="11">
        <f t="shared" si="92"/>
        <v>1771</v>
      </c>
      <c r="AM89" s="11">
        <f t="shared" si="92"/>
        <v>2043</v>
      </c>
      <c r="AN89" s="11">
        <f t="shared" si="92"/>
        <v>1566</v>
      </c>
      <c r="AO89" s="11">
        <f t="shared" si="92"/>
        <v>212</v>
      </c>
      <c r="AP89" s="11">
        <f t="shared" si="92"/>
        <v>1086</v>
      </c>
      <c r="AQ89" s="11">
        <f t="shared" si="92"/>
        <v>871</v>
      </c>
      <c r="AR89" s="11">
        <f t="shared" si="92"/>
        <v>1034</v>
      </c>
      <c r="AS89" s="11">
        <f t="shared" si="92"/>
        <v>446</v>
      </c>
      <c r="AT89" s="11">
        <f t="shared" si="92"/>
        <v>1073</v>
      </c>
      <c r="AU89" s="11">
        <f t="shared" si="92"/>
        <v>991</v>
      </c>
      <c r="AV89" s="11">
        <f t="shared" si="92"/>
        <v>1960</v>
      </c>
      <c r="AW89" s="11">
        <f t="shared" si="92"/>
        <v>1449</v>
      </c>
      <c r="AX89" s="11">
        <f t="shared" si="92"/>
        <v>1626</v>
      </c>
      <c r="AY89" s="11">
        <f t="shared" si="92"/>
        <v>260</v>
      </c>
      <c r="AZ89" s="11">
        <f t="shared" si="92"/>
        <v>1069</v>
      </c>
      <c r="BA89" s="11">
        <f t="shared" si="92"/>
        <v>1548</v>
      </c>
      <c r="BB89" s="11">
        <f t="shared" si="92"/>
        <v>773</v>
      </c>
      <c r="BC89" s="11">
        <f t="shared" si="92"/>
        <v>1154</v>
      </c>
      <c r="BD89" s="11">
        <f t="shared" si="92"/>
        <v>1851</v>
      </c>
      <c r="BE89" s="11">
        <f t="shared" si="92"/>
        <v>502</v>
      </c>
      <c r="BF89" s="11">
        <f t="shared" si="92"/>
        <v>1249</v>
      </c>
      <c r="BG89" s="11">
        <f t="shared" si="92"/>
        <v>771</v>
      </c>
      <c r="BH89" s="11">
        <f t="shared" si="92"/>
        <v>680</v>
      </c>
    </row>
    <row r="90" spans="1:60" ht="13.5" customHeight="1">
      <c r="A90" s="38">
        <v>44640</v>
      </c>
      <c r="B90" s="39" t="s">
        <v>65</v>
      </c>
      <c r="C90" s="40"/>
      <c r="D90" s="41" t="s">
        <v>33</v>
      </c>
      <c r="E90" s="42">
        <f t="shared" si="0"/>
        <v>1310</v>
      </c>
      <c r="F90" s="46">
        <v>0</v>
      </c>
      <c r="G90" s="46">
        <v>9</v>
      </c>
      <c r="H90" s="44">
        <f t="shared" si="1"/>
        <v>9</v>
      </c>
      <c r="I90" s="40"/>
      <c r="J90" s="45" t="s">
        <v>27</v>
      </c>
      <c r="K90" s="42">
        <f t="shared" si="2"/>
        <v>1449</v>
      </c>
      <c r="L90" s="46">
        <v>0</v>
      </c>
      <c r="M90" s="46">
        <v>10</v>
      </c>
      <c r="N90" s="44">
        <f t="shared" si="3"/>
        <v>10</v>
      </c>
      <c r="O90" s="40"/>
      <c r="P90" s="39" t="s">
        <v>66</v>
      </c>
      <c r="Q90" s="40"/>
      <c r="R90">
        <f>MIN(Rules!$E$2,(MAX(H90/N90,N90/H90)))</f>
        <v>1.1111111111111112</v>
      </c>
      <c r="S90">
        <f>VLOOKUP(B90,Rules!A:B,2,FALSE)</f>
        <v>45</v>
      </c>
      <c r="T90" s="40"/>
      <c r="U90" s="47">
        <f>1/(10^(-1*(E90+(IF(P90="Y",Rules!$I$2,0))-K90)/Rules!$E$12)+1)</f>
        <v>0.51266151054902576</v>
      </c>
      <c r="V90">
        <f t="shared" si="4"/>
        <v>-26</v>
      </c>
      <c r="W90">
        <f t="shared" si="5"/>
        <v>26</v>
      </c>
      <c r="Z90" s="48"/>
      <c r="AA90" s="11">
        <f t="shared" ref="AA90:BH90" si="93">IF($D90=AA$1,$E90+$V90,(IF($J90=AA$1,$K90+$W90,AA89)))</f>
        <v>1057</v>
      </c>
      <c r="AB90" s="11">
        <f t="shared" si="93"/>
        <v>1581</v>
      </c>
      <c r="AC90" s="11">
        <f t="shared" si="93"/>
        <v>768</v>
      </c>
      <c r="AD90" s="11">
        <f t="shared" si="93"/>
        <v>1418</v>
      </c>
      <c r="AE90" s="11">
        <f t="shared" si="93"/>
        <v>1284</v>
      </c>
      <c r="AF90" s="11">
        <f t="shared" si="93"/>
        <v>1382</v>
      </c>
      <c r="AG90" s="11">
        <f t="shared" si="93"/>
        <v>1450</v>
      </c>
      <c r="AH90" s="11">
        <f t="shared" si="93"/>
        <v>1717</v>
      </c>
      <c r="AI90" s="11">
        <f t="shared" si="93"/>
        <v>1186</v>
      </c>
      <c r="AJ90" s="11">
        <f t="shared" si="93"/>
        <v>1977</v>
      </c>
      <c r="AK90" s="11">
        <f t="shared" si="93"/>
        <v>1089</v>
      </c>
      <c r="AL90" s="11">
        <f t="shared" si="93"/>
        <v>1771</v>
      </c>
      <c r="AM90" s="11">
        <f t="shared" si="93"/>
        <v>2043</v>
      </c>
      <c r="AN90" s="11">
        <f t="shared" si="93"/>
        <v>1566</v>
      </c>
      <c r="AO90" s="11">
        <f t="shared" si="93"/>
        <v>212</v>
      </c>
      <c r="AP90" s="11">
        <f t="shared" si="93"/>
        <v>1086</v>
      </c>
      <c r="AQ90" s="11">
        <f t="shared" si="93"/>
        <v>871</v>
      </c>
      <c r="AR90" s="11">
        <f t="shared" si="93"/>
        <v>1034</v>
      </c>
      <c r="AS90" s="11">
        <f t="shared" si="93"/>
        <v>446</v>
      </c>
      <c r="AT90" s="11">
        <f t="shared" si="93"/>
        <v>1073</v>
      </c>
      <c r="AU90" s="11">
        <f t="shared" si="93"/>
        <v>991</v>
      </c>
      <c r="AV90" s="11">
        <f t="shared" si="93"/>
        <v>1960</v>
      </c>
      <c r="AW90" s="11">
        <f t="shared" si="93"/>
        <v>1475</v>
      </c>
      <c r="AX90" s="11">
        <f t="shared" si="93"/>
        <v>1626</v>
      </c>
      <c r="AY90" s="11">
        <f t="shared" si="93"/>
        <v>260</v>
      </c>
      <c r="AZ90" s="11">
        <f t="shared" si="93"/>
        <v>1069</v>
      </c>
      <c r="BA90" s="11">
        <f t="shared" si="93"/>
        <v>1548</v>
      </c>
      <c r="BB90" s="11">
        <f t="shared" si="93"/>
        <v>773</v>
      </c>
      <c r="BC90" s="11">
        <f t="shared" si="93"/>
        <v>1154</v>
      </c>
      <c r="BD90" s="11">
        <f t="shared" si="93"/>
        <v>1851</v>
      </c>
      <c r="BE90" s="11">
        <f t="shared" si="93"/>
        <v>502</v>
      </c>
      <c r="BF90" s="11">
        <f t="shared" si="93"/>
        <v>1249</v>
      </c>
      <c r="BG90" s="11">
        <f t="shared" si="93"/>
        <v>771</v>
      </c>
      <c r="BH90" s="11">
        <f t="shared" si="93"/>
        <v>680</v>
      </c>
    </row>
    <row r="91" spans="1:60" ht="13.5" customHeight="1">
      <c r="A91" s="38">
        <v>44640</v>
      </c>
      <c r="B91" s="39" t="s">
        <v>65</v>
      </c>
      <c r="C91" s="40"/>
      <c r="D91" s="41" t="s">
        <v>38</v>
      </c>
      <c r="E91" s="42">
        <f t="shared" si="0"/>
        <v>1069</v>
      </c>
      <c r="F91" s="46">
        <v>0</v>
      </c>
      <c r="G91" s="46">
        <v>14</v>
      </c>
      <c r="H91" s="44">
        <f t="shared" si="1"/>
        <v>14</v>
      </c>
      <c r="I91" s="40"/>
      <c r="J91" s="45" t="s">
        <v>24</v>
      </c>
      <c r="K91" s="42">
        <f t="shared" si="2"/>
        <v>1548</v>
      </c>
      <c r="L91" s="46">
        <v>2</v>
      </c>
      <c r="M91" s="46">
        <v>18</v>
      </c>
      <c r="N91" s="44">
        <f t="shared" si="3"/>
        <v>24</v>
      </c>
      <c r="O91" s="40"/>
      <c r="P91" s="39" t="s">
        <v>66</v>
      </c>
      <c r="Q91" s="40"/>
      <c r="R91">
        <f>MIN(Rules!$E$2,(MAX(H91/N91,N91/H91)))</f>
        <v>1.7142857142857142</v>
      </c>
      <c r="S91">
        <f>VLOOKUP(B91,Rules!A:B,2,FALSE)</f>
        <v>45</v>
      </c>
      <c r="T91" s="40"/>
      <c r="U91" s="47">
        <f>1/(10^(-1*(E91+(IF(P91="Y",Rules!$I$2,0))-K91)/Rules!$E$12)+1)</f>
        <v>0.18018405652360092</v>
      </c>
      <c r="V91">
        <f t="shared" si="4"/>
        <v>-14</v>
      </c>
      <c r="W91">
        <f t="shared" si="5"/>
        <v>14</v>
      </c>
      <c r="Z91" s="48"/>
      <c r="AA91" s="11">
        <f t="shared" ref="AA91:BH91" si="94">IF($D91=AA$1,$E91+$V91,(IF($J91=AA$1,$K91+$W91,AA90)))</f>
        <v>1057</v>
      </c>
      <c r="AB91" s="11">
        <f t="shared" si="94"/>
        <v>1581</v>
      </c>
      <c r="AC91" s="11">
        <f t="shared" si="94"/>
        <v>768</v>
      </c>
      <c r="AD91" s="11">
        <f t="shared" si="94"/>
        <v>1418</v>
      </c>
      <c r="AE91" s="11">
        <f t="shared" si="94"/>
        <v>1284</v>
      </c>
      <c r="AF91" s="11">
        <f t="shared" si="94"/>
        <v>1382</v>
      </c>
      <c r="AG91" s="11">
        <f t="shared" si="94"/>
        <v>1450</v>
      </c>
      <c r="AH91" s="11">
        <f t="shared" si="94"/>
        <v>1717</v>
      </c>
      <c r="AI91" s="11">
        <f t="shared" si="94"/>
        <v>1186</v>
      </c>
      <c r="AJ91" s="11">
        <f t="shared" si="94"/>
        <v>1977</v>
      </c>
      <c r="AK91" s="11">
        <f t="shared" si="94"/>
        <v>1089</v>
      </c>
      <c r="AL91" s="11">
        <f t="shared" si="94"/>
        <v>1771</v>
      </c>
      <c r="AM91" s="11">
        <f t="shared" si="94"/>
        <v>2043</v>
      </c>
      <c r="AN91" s="11">
        <f t="shared" si="94"/>
        <v>1566</v>
      </c>
      <c r="AO91" s="11">
        <f t="shared" si="94"/>
        <v>212</v>
      </c>
      <c r="AP91" s="11">
        <f t="shared" si="94"/>
        <v>1086</v>
      </c>
      <c r="AQ91" s="11">
        <f t="shared" si="94"/>
        <v>871</v>
      </c>
      <c r="AR91" s="11">
        <f t="shared" si="94"/>
        <v>1034</v>
      </c>
      <c r="AS91" s="11">
        <f t="shared" si="94"/>
        <v>446</v>
      </c>
      <c r="AT91" s="11">
        <f t="shared" si="94"/>
        <v>1073</v>
      </c>
      <c r="AU91" s="11">
        <f t="shared" si="94"/>
        <v>991</v>
      </c>
      <c r="AV91" s="11">
        <f t="shared" si="94"/>
        <v>1960</v>
      </c>
      <c r="AW91" s="11">
        <f t="shared" si="94"/>
        <v>1475</v>
      </c>
      <c r="AX91" s="11">
        <f t="shared" si="94"/>
        <v>1626</v>
      </c>
      <c r="AY91" s="11">
        <f t="shared" si="94"/>
        <v>260</v>
      </c>
      <c r="AZ91" s="11">
        <f t="shared" si="94"/>
        <v>1055</v>
      </c>
      <c r="BA91" s="11">
        <f t="shared" si="94"/>
        <v>1562</v>
      </c>
      <c r="BB91" s="11">
        <f t="shared" si="94"/>
        <v>773</v>
      </c>
      <c r="BC91" s="11">
        <f t="shared" si="94"/>
        <v>1154</v>
      </c>
      <c r="BD91" s="11">
        <f t="shared" si="94"/>
        <v>1851</v>
      </c>
      <c r="BE91" s="11">
        <f t="shared" si="94"/>
        <v>502</v>
      </c>
      <c r="BF91" s="11">
        <f t="shared" si="94"/>
        <v>1249</v>
      </c>
      <c r="BG91" s="11">
        <f t="shared" si="94"/>
        <v>771</v>
      </c>
      <c r="BH91" s="11">
        <f t="shared" si="94"/>
        <v>680</v>
      </c>
    </row>
    <row r="92" spans="1:60" ht="13.5" customHeight="1">
      <c r="A92" s="38">
        <v>44640</v>
      </c>
      <c r="B92" s="39" t="s">
        <v>65</v>
      </c>
      <c r="C92" s="40"/>
      <c r="D92" s="41" t="s">
        <v>43</v>
      </c>
      <c r="E92" s="42">
        <f t="shared" si="0"/>
        <v>1073</v>
      </c>
      <c r="F92" s="46">
        <v>2</v>
      </c>
      <c r="G92" s="46">
        <v>13</v>
      </c>
      <c r="H92" s="44">
        <f t="shared" si="1"/>
        <v>19</v>
      </c>
      <c r="I92" s="40"/>
      <c r="J92" s="45" t="s">
        <v>41</v>
      </c>
      <c r="K92" s="42">
        <f t="shared" si="2"/>
        <v>680</v>
      </c>
      <c r="L92" s="46">
        <v>0</v>
      </c>
      <c r="M92" s="46">
        <v>20</v>
      </c>
      <c r="N92" s="44">
        <f t="shared" si="3"/>
        <v>20</v>
      </c>
      <c r="O92" s="40"/>
      <c r="P92" s="39" t="s">
        <v>66</v>
      </c>
      <c r="Q92" s="40"/>
      <c r="R92">
        <f>MIN(Rules!$E$2,(MAX(H92/N92,N92/H92)))</f>
        <v>1.0526315789473684</v>
      </c>
      <c r="S92">
        <f>VLOOKUP(B92,Rules!A:B,2,FALSE)</f>
        <v>45</v>
      </c>
      <c r="T92" s="40"/>
      <c r="U92" s="47">
        <f>1/(10^(-1*(E92+(IF(P92="Y",Rules!$I$2,0))-K92)/Rules!$E$12)+1)</f>
        <v>0.92418439077797743</v>
      </c>
      <c r="V92">
        <f t="shared" si="4"/>
        <v>-44</v>
      </c>
      <c r="W92">
        <f t="shared" si="5"/>
        <v>44</v>
      </c>
      <c r="Z92" s="48"/>
      <c r="AA92" s="11">
        <f t="shared" ref="AA92:BH92" si="95">IF($D92=AA$1,$E92+$V92,(IF($J92=AA$1,$K92+$W92,AA91)))</f>
        <v>1057</v>
      </c>
      <c r="AB92" s="11">
        <f t="shared" si="95"/>
        <v>1581</v>
      </c>
      <c r="AC92" s="11">
        <f t="shared" si="95"/>
        <v>768</v>
      </c>
      <c r="AD92" s="11">
        <f t="shared" si="95"/>
        <v>1418</v>
      </c>
      <c r="AE92" s="11">
        <f t="shared" si="95"/>
        <v>1284</v>
      </c>
      <c r="AF92" s="11">
        <f t="shared" si="95"/>
        <v>1382</v>
      </c>
      <c r="AG92" s="11">
        <f t="shared" si="95"/>
        <v>1450</v>
      </c>
      <c r="AH92" s="11">
        <f t="shared" si="95"/>
        <v>1717</v>
      </c>
      <c r="AI92" s="11">
        <f t="shared" si="95"/>
        <v>1186</v>
      </c>
      <c r="AJ92" s="11">
        <f t="shared" si="95"/>
        <v>1977</v>
      </c>
      <c r="AK92" s="11">
        <f t="shared" si="95"/>
        <v>1089</v>
      </c>
      <c r="AL92" s="11">
        <f t="shared" si="95"/>
        <v>1771</v>
      </c>
      <c r="AM92" s="11">
        <f t="shared" si="95"/>
        <v>2043</v>
      </c>
      <c r="AN92" s="11">
        <f t="shared" si="95"/>
        <v>1566</v>
      </c>
      <c r="AO92" s="11">
        <f t="shared" si="95"/>
        <v>212</v>
      </c>
      <c r="AP92" s="11">
        <f t="shared" si="95"/>
        <v>1086</v>
      </c>
      <c r="AQ92" s="11">
        <f t="shared" si="95"/>
        <v>871</v>
      </c>
      <c r="AR92" s="11">
        <f t="shared" si="95"/>
        <v>1034</v>
      </c>
      <c r="AS92" s="11">
        <f t="shared" si="95"/>
        <v>446</v>
      </c>
      <c r="AT92" s="11">
        <f t="shared" si="95"/>
        <v>1029</v>
      </c>
      <c r="AU92" s="11">
        <f t="shared" si="95"/>
        <v>991</v>
      </c>
      <c r="AV92" s="11">
        <f t="shared" si="95"/>
        <v>1960</v>
      </c>
      <c r="AW92" s="11">
        <f t="shared" si="95"/>
        <v>1475</v>
      </c>
      <c r="AX92" s="11">
        <f t="shared" si="95"/>
        <v>1626</v>
      </c>
      <c r="AY92" s="11">
        <f t="shared" si="95"/>
        <v>260</v>
      </c>
      <c r="AZ92" s="11">
        <f t="shared" si="95"/>
        <v>1055</v>
      </c>
      <c r="BA92" s="11">
        <f t="shared" si="95"/>
        <v>1562</v>
      </c>
      <c r="BB92" s="11">
        <f t="shared" si="95"/>
        <v>773</v>
      </c>
      <c r="BC92" s="11">
        <f t="shared" si="95"/>
        <v>1154</v>
      </c>
      <c r="BD92" s="11">
        <f t="shared" si="95"/>
        <v>1851</v>
      </c>
      <c r="BE92" s="11">
        <f t="shared" si="95"/>
        <v>502</v>
      </c>
      <c r="BF92" s="11">
        <f t="shared" si="95"/>
        <v>1249</v>
      </c>
      <c r="BG92" s="11">
        <f t="shared" si="95"/>
        <v>771</v>
      </c>
      <c r="BH92" s="11">
        <f t="shared" si="95"/>
        <v>724</v>
      </c>
    </row>
    <row r="93" spans="1:60" ht="13.5" customHeight="1">
      <c r="A93" s="38">
        <v>44640</v>
      </c>
      <c r="B93" s="39" t="s">
        <v>65</v>
      </c>
      <c r="C93" s="40"/>
      <c r="D93" s="41" t="s">
        <v>32</v>
      </c>
      <c r="E93" s="42">
        <f t="shared" si="0"/>
        <v>991</v>
      </c>
      <c r="F93" s="46">
        <v>1</v>
      </c>
      <c r="G93" s="46">
        <v>12</v>
      </c>
      <c r="H93" s="44">
        <f t="shared" si="1"/>
        <v>15</v>
      </c>
      <c r="I93" s="40"/>
      <c r="J93" s="45" t="s">
        <v>34</v>
      </c>
      <c r="K93" s="42">
        <f t="shared" si="2"/>
        <v>1057</v>
      </c>
      <c r="L93" s="46">
        <v>1</v>
      </c>
      <c r="M93" s="46">
        <v>8</v>
      </c>
      <c r="N93" s="44">
        <f t="shared" si="3"/>
        <v>11</v>
      </c>
      <c r="O93" s="40"/>
      <c r="P93" s="39" t="s">
        <v>66</v>
      </c>
      <c r="Q93" s="40"/>
      <c r="R93">
        <f>MIN(Rules!$E$2,(MAX(H93/N93,N93/H93)))</f>
        <v>1.3636363636363635</v>
      </c>
      <c r="S93">
        <f>VLOOKUP(B93,Rules!A:B,2,FALSE)</f>
        <v>45</v>
      </c>
      <c r="T93" s="40"/>
      <c r="U93" s="47">
        <f>1/(10^(-1*(E93+(IF(P93="Y",Rules!$I$2,0))-K93)/Rules!$E$12)+1)</f>
        <v>0.59552038869842927</v>
      </c>
      <c r="V93">
        <f t="shared" si="4"/>
        <v>25</v>
      </c>
      <c r="W93">
        <f t="shared" si="5"/>
        <v>-25</v>
      </c>
      <c r="Z93" s="48"/>
      <c r="AA93" s="11">
        <f t="shared" ref="AA93:BH93" si="96">IF($D93=AA$1,$E93+$V93,(IF($J93=AA$1,$K93+$W93,AA92)))</f>
        <v>1032</v>
      </c>
      <c r="AB93" s="11">
        <f t="shared" si="96"/>
        <v>1581</v>
      </c>
      <c r="AC93" s="11">
        <f t="shared" si="96"/>
        <v>768</v>
      </c>
      <c r="AD93" s="11">
        <f t="shared" si="96"/>
        <v>1418</v>
      </c>
      <c r="AE93" s="11">
        <f t="shared" si="96"/>
        <v>1284</v>
      </c>
      <c r="AF93" s="11">
        <f t="shared" si="96"/>
        <v>1382</v>
      </c>
      <c r="AG93" s="11">
        <f t="shared" si="96"/>
        <v>1450</v>
      </c>
      <c r="AH93" s="11">
        <f t="shared" si="96"/>
        <v>1717</v>
      </c>
      <c r="AI93" s="11">
        <f t="shared" si="96"/>
        <v>1186</v>
      </c>
      <c r="AJ93" s="11">
        <f t="shared" si="96"/>
        <v>1977</v>
      </c>
      <c r="AK93" s="11">
        <f t="shared" si="96"/>
        <v>1089</v>
      </c>
      <c r="AL93" s="11">
        <f t="shared" si="96"/>
        <v>1771</v>
      </c>
      <c r="AM93" s="11">
        <f t="shared" si="96"/>
        <v>2043</v>
      </c>
      <c r="AN93" s="11">
        <f t="shared" si="96"/>
        <v>1566</v>
      </c>
      <c r="AO93" s="11">
        <f t="shared" si="96"/>
        <v>212</v>
      </c>
      <c r="AP93" s="11">
        <f t="shared" si="96"/>
        <v>1086</v>
      </c>
      <c r="AQ93" s="11">
        <f t="shared" si="96"/>
        <v>871</v>
      </c>
      <c r="AR93" s="11">
        <f t="shared" si="96"/>
        <v>1034</v>
      </c>
      <c r="AS93" s="11">
        <f t="shared" si="96"/>
        <v>446</v>
      </c>
      <c r="AT93" s="11">
        <f t="shared" si="96"/>
        <v>1029</v>
      </c>
      <c r="AU93" s="11">
        <f t="shared" si="96"/>
        <v>1016</v>
      </c>
      <c r="AV93" s="11">
        <f t="shared" si="96"/>
        <v>1960</v>
      </c>
      <c r="AW93" s="11">
        <f t="shared" si="96"/>
        <v>1475</v>
      </c>
      <c r="AX93" s="11">
        <f t="shared" si="96"/>
        <v>1626</v>
      </c>
      <c r="AY93" s="11">
        <f t="shared" si="96"/>
        <v>260</v>
      </c>
      <c r="AZ93" s="11">
        <f t="shared" si="96"/>
        <v>1055</v>
      </c>
      <c r="BA93" s="11">
        <f t="shared" si="96"/>
        <v>1562</v>
      </c>
      <c r="BB93" s="11">
        <f t="shared" si="96"/>
        <v>773</v>
      </c>
      <c r="BC93" s="11">
        <f t="shared" si="96"/>
        <v>1154</v>
      </c>
      <c r="BD93" s="11">
        <f t="shared" si="96"/>
        <v>1851</v>
      </c>
      <c r="BE93" s="11">
        <f t="shared" si="96"/>
        <v>502</v>
      </c>
      <c r="BF93" s="11">
        <f t="shared" si="96"/>
        <v>1249</v>
      </c>
      <c r="BG93" s="11">
        <f t="shared" si="96"/>
        <v>771</v>
      </c>
      <c r="BH93" s="11">
        <f t="shared" si="96"/>
        <v>724</v>
      </c>
    </row>
    <row r="94" spans="1:60" ht="13.5" customHeight="1">
      <c r="A94" s="38">
        <v>44640</v>
      </c>
      <c r="B94" s="39" t="s">
        <v>65</v>
      </c>
      <c r="C94" s="40"/>
      <c r="D94" s="41" t="s">
        <v>31</v>
      </c>
      <c r="E94" s="42">
        <f t="shared" si="0"/>
        <v>1249</v>
      </c>
      <c r="F94" s="46">
        <v>1</v>
      </c>
      <c r="G94" s="46">
        <v>9</v>
      </c>
      <c r="H94" s="44">
        <f t="shared" si="1"/>
        <v>12</v>
      </c>
      <c r="I94" s="40"/>
      <c r="J94" s="45" t="s">
        <v>35</v>
      </c>
      <c r="K94" s="42">
        <f t="shared" si="2"/>
        <v>1089</v>
      </c>
      <c r="L94" s="46">
        <v>0</v>
      </c>
      <c r="M94" s="46">
        <v>12</v>
      </c>
      <c r="N94" s="44">
        <f t="shared" si="3"/>
        <v>12</v>
      </c>
      <c r="O94" s="40"/>
      <c r="P94" s="39" t="s">
        <v>66</v>
      </c>
      <c r="Q94" s="40"/>
      <c r="R94">
        <f>MIN(Rules!$E$2,(MAX(H94/N94,N94/H94)))</f>
        <v>1</v>
      </c>
      <c r="S94">
        <f>VLOOKUP(B94,Rules!A:B,2,FALSE)</f>
        <v>45</v>
      </c>
      <c r="T94" s="40"/>
      <c r="U94" s="47">
        <f>1/(10^(-1*(E94+(IF(P94="Y",Rules!$I$2,0))-K94)/Rules!$E$12)+1)</f>
        <v>0.80652752281710782</v>
      </c>
      <c r="V94">
        <f t="shared" si="4"/>
        <v>-14</v>
      </c>
      <c r="W94">
        <f t="shared" si="5"/>
        <v>14</v>
      </c>
      <c r="Z94" s="48"/>
      <c r="AA94" s="11">
        <f t="shared" ref="AA94:BH94" si="97">IF($D94=AA$1,$E94+$V94,(IF($J94=AA$1,$K94+$W94,AA93)))</f>
        <v>1032</v>
      </c>
      <c r="AB94" s="11">
        <f t="shared" si="97"/>
        <v>1581</v>
      </c>
      <c r="AC94" s="11">
        <f t="shared" si="97"/>
        <v>768</v>
      </c>
      <c r="AD94" s="11">
        <f t="shared" si="97"/>
        <v>1418</v>
      </c>
      <c r="AE94" s="11">
        <f t="shared" si="97"/>
        <v>1284</v>
      </c>
      <c r="AF94" s="11">
        <f t="shared" si="97"/>
        <v>1382</v>
      </c>
      <c r="AG94" s="11">
        <f t="shared" si="97"/>
        <v>1450</v>
      </c>
      <c r="AH94" s="11">
        <f t="shared" si="97"/>
        <v>1717</v>
      </c>
      <c r="AI94" s="11">
        <f t="shared" si="97"/>
        <v>1186</v>
      </c>
      <c r="AJ94" s="11">
        <f t="shared" si="97"/>
        <v>1977</v>
      </c>
      <c r="AK94" s="11">
        <f t="shared" si="97"/>
        <v>1103</v>
      </c>
      <c r="AL94" s="11">
        <f t="shared" si="97"/>
        <v>1771</v>
      </c>
      <c r="AM94" s="11">
        <f t="shared" si="97"/>
        <v>2043</v>
      </c>
      <c r="AN94" s="11">
        <f t="shared" si="97"/>
        <v>1566</v>
      </c>
      <c r="AO94" s="11">
        <f t="shared" si="97"/>
        <v>212</v>
      </c>
      <c r="AP94" s="11">
        <f t="shared" si="97"/>
        <v>1086</v>
      </c>
      <c r="AQ94" s="11">
        <f t="shared" si="97"/>
        <v>871</v>
      </c>
      <c r="AR94" s="11">
        <f t="shared" si="97"/>
        <v>1034</v>
      </c>
      <c r="AS94" s="11">
        <f t="shared" si="97"/>
        <v>446</v>
      </c>
      <c r="AT94" s="11">
        <f t="shared" si="97"/>
        <v>1029</v>
      </c>
      <c r="AU94" s="11">
        <f t="shared" si="97"/>
        <v>1016</v>
      </c>
      <c r="AV94" s="11">
        <f t="shared" si="97"/>
        <v>1960</v>
      </c>
      <c r="AW94" s="11">
        <f t="shared" si="97"/>
        <v>1475</v>
      </c>
      <c r="AX94" s="11">
        <f t="shared" si="97"/>
        <v>1626</v>
      </c>
      <c r="AY94" s="11">
        <f t="shared" si="97"/>
        <v>260</v>
      </c>
      <c r="AZ94" s="11">
        <f t="shared" si="97"/>
        <v>1055</v>
      </c>
      <c r="BA94" s="11">
        <f t="shared" si="97"/>
        <v>1562</v>
      </c>
      <c r="BB94" s="11">
        <f t="shared" si="97"/>
        <v>773</v>
      </c>
      <c r="BC94" s="11">
        <f t="shared" si="97"/>
        <v>1154</v>
      </c>
      <c r="BD94" s="11">
        <f t="shared" si="97"/>
        <v>1851</v>
      </c>
      <c r="BE94" s="11">
        <f t="shared" si="97"/>
        <v>502</v>
      </c>
      <c r="BF94" s="11">
        <f t="shared" si="97"/>
        <v>1235</v>
      </c>
      <c r="BG94" s="11">
        <f t="shared" si="97"/>
        <v>771</v>
      </c>
      <c r="BH94" s="11">
        <f t="shared" si="97"/>
        <v>724</v>
      </c>
    </row>
    <row r="95" spans="1:60" ht="13.5" customHeight="1">
      <c r="A95" s="38">
        <v>44640</v>
      </c>
      <c r="B95" s="39" t="s">
        <v>65</v>
      </c>
      <c r="C95" s="40"/>
      <c r="D95" s="41" t="s">
        <v>47</v>
      </c>
      <c r="E95" s="42">
        <f t="shared" si="0"/>
        <v>446</v>
      </c>
      <c r="F95" s="46">
        <v>2</v>
      </c>
      <c r="G95" s="46">
        <v>11</v>
      </c>
      <c r="H95" s="44">
        <f t="shared" si="1"/>
        <v>17</v>
      </c>
      <c r="I95" s="40"/>
      <c r="J95" s="45" t="s">
        <v>29</v>
      </c>
      <c r="K95" s="42">
        <f t="shared" si="2"/>
        <v>1418</v>
      </c>
      <c r="L95" s="46">
        <v>1</v>
      </c>
      <c r="M95" s="46">
        <v>15</v>
      </c>
      <c r="N95" s="44">
        <f t="shared" si="3"/>
        <v>18</v>
      </c>
      <c r="O95" s="40"/>
      <c r="P95" s="39" t="s">
        <v>66</v>
      </c>
      <c r="Q95" s="40"/>
      <c r="R95">
        <f>MIN(Rules!$E$2,(MAX(H95/N95,N95/H95)))</f>
        <v>1.0588235294117647</v>
      </c>
      <c r="S95">
        <f>VLOOKUP(B95,Rules!A:B,2,FALSE)</f>
        <v>45</v>
      </c>
      <c r="T95" s="40"/>
      <c r="U95" s="47">
        <f>1/(10^(-1*(E95+(IF(P95="Y",Rules!$I$2,0))-K95)/Rules!$E$12)+1)</f>
        <v>2.2194855299469098E-2</v>
      </c>
      <c r="V95">
        <f t="shared" si="4"/>
        <v>-1</v>
      </c>
      <c r="W95">
        <f t="shared" si="5"/>
        <v>1</v>
      </c>
      <c r="Z95" s="48"/>
      <c r="AA95" s="11">
        <f t="shared" ref="AA95:BH95" si="98">IF($D95=AA$1,$E95+$V95,(IF($J95=AA$1,$K95+$W95,AA94)))</f>
        <v>1032</v>
      </c>
      <c r="AB95" s="11">
        <f t="shared" si="98"/>
        <v>1581</v>
      </c>
      <c r="AC95" s="11">
        <f t="shared" si="98"/>
        <v>768</v>
      </c>
      <c r="AD95" s="11">
        <f t="shared" si="98"/>
        <v>1419</v>
      </c>
      <c r="AE95" s="11">
        <f t="shared" si="98"/>
        <v>1284</v>
      </c>
      <c r="AF95" s="11">
        <f t="shared" si="98"/>
        <v>1382</v>
      </c>
      <c r="AG95" s="11">
        <f t="shared" si="98"/>
        <v>1450</v>
      </c>
      <c r="AH95" s="11">
        <f t="shared" si="98"/>
        <v>1717</v>
      </c>
      <c r="AI95" s="11">
        <f t="shared" si="98"/>
        <v>1186</v>
      </c>
      <c r="AJ95" s="11">
        <f t="shared" si="98"/>
        <v>1977</v>
      </c>
      <c r="AK95" s="11">
        <f t="shared" si="98"/>
        <v>1103</v>
      </c>
      <c r="AL95" s="11">
        <f t="shared" si="98"/>
        <v>1771</v>
      </c>
      <c r="AM95" s="11">
        <f t="shared" si="98"/>
        <v>2043</v>
      </c>
      <c r="AN95" s="11">
        <f t="shared" si="98"/>
        <v>1566</v>
      </c>
      <c r="AO95" s="11">
        <f t="shared" si="98"/>
        <v>212</v>
      </c>
      <c r="AP95" s="11">
        <f t="shared" si="98"/>
        <v>1086</v>
      </c>
      <c r="AQ95" s="11">
        <f t="shared" si="98"/>
        <v>871</v>
      </c>
      <c r="AR95" s="11">
        <f t="shared" si="98"/>
        <v>1034</v>
      </c>
      <c r="AS95" s="11">
        <f t="shared" si="98"/>
        <v>445</v>
      </c>
      <c r="AT95" s="11">
        <f t="shared" si="98"/>
        <v>1029</v>
      </c>
      <c r="AU95" s="11">
        <f t="shared" si="98"/>
        <v>1016</v>
      </c>
      <c r="AV95" s="11">
        <f t="shared" si="98"/>
        <v>1960</v>
      </c>
      <c r="AW95" s="11">
        <f t="shared" si="98"/>
        <v>1475</v>
      </c>
      <c r="AX95" s="11">
        <f t="shared" si="98"/>
        <v>1626</v>
      </c>
      <c r="AY95" s="11">
        <f t="shared" si="98"/>
        <v>260</v>
      </c>
      <c r="AZ95" s="11">
        <f t="shared" si="98"/>
        <v>1055</v>
      </c>
      <c r="BA95" s="11">
        <f t="shared" si="98"/>
        <v>1562</v>
      </c>
      <c r="BB95" s="11">
        <f t="shared" si="98"/>
        <v>773</v>
      </c>
      <c r="BC95" s="11">
        <f t="shared" si="98"/>
        <v>1154</v>
      </c>
      <c r="BD95" s="11">
        <f t="shared" si="98"/>
        <v>1851</v>
      </c>
      <c r="BE95" s="11">
        <f t="shared" si="98"/>
        <v>502</v>
      </c>
      <c r="BF95" s="11">
        <f t="shared" si="98"/>
        <v>1235</v>
      </c>
      <c r="BG95" s="11">
        <f t="shared" si="98"/>
        <v>771</v>
      </c>
      <c r="BH95" s="11">
        <f t="shared" si="98"/>
        <v>724</v>
      </c>
    </row>
    <row r="96" spans="1:60" ht="13.5" customHeight="1">
      <c r="A96" s="38">
        <v>44640</v>
      </c>
      <c r="B96" s="39" t="s">
        <v>65</v>
      </c>
      <c r="C96" s="40"/>
      <c r="D96" s="41" t="s">
        <v>46</v>
      </c>
      <c r="E96" s="42">
        <f t="shared" si="0"/>
        <v>502</v>
      </c>
      <c r="F96" s="46">
        <v>1</v>
      </c>
      <c r="G96" s="46">
        <v>11</v>
      </c>
      <c r="H96" s="44">
        <f t="shared" si="1"/>
        <v>14</v>
      </c>
      <c r="I96" s="40"/>
      <c r="J96" s="45" t="s">
        <v>37</v>
      </c>
      <c r="K96" s="42">
        <f t="shared" si="2"/>
        <v>773</v>
      </c>
      <c r="L96" s="46">
        <v>0</v>
      </c>
      <c r="M96" s="46">
        <v>15</v>
      </c>
      <c r="N96" s="44">
        <f t="shared" si="3"/>
        <v>15</v>
      </c>
      <c r="O96" s="40"/>
      <c r="P96" s="39" t="s">
        <v>66</v>
      </c>
      <c r="Q96" s="40"/>
      <c r="R96">
        <f>MIN(Rules!$E$2,(MAX(H96/N96,N96/H96)))</f>
        <v>1.0714285714285714</v>
      </c>
      <c r="S96">
        <f>VLOOKUP(B96,Rules!A:B,2,FALSE)</f>
        <v>45</v>
      </c>
      <c r="T96" s="40"/>
      <c r="U96" s="47">
        <f>1/(10^(-1*(E96+(IF(P96="Y",Rules!$I$2,0))-K96)/Rules!$E$12)+1)</f>
        <v>0.36418964678261584</v>
      </c>
      <c r="V96">
        <f t="shared" si="4"/>
        <v>-18</v>
      </c>
      <c r="W96">
        <f t="shared" si="5"/>
        <v>18</v>
      </c>
      <c r="Z96" s="48"/>
      <c r="AA96" s="11">
        <f t="shared" ref="AA96:BH96" si="99">IF($D96=AA$1,$E96+$V96,(IF($J96=AA$1,$K96+$W96,AA95)))</f>
        <v>1032</v>
      </c>
      <c r="AB96" s="11">
        <f t="shared" si="99"/>
        <v>1581</v>
      </c>
      <c r="AC96" s="11">
        <f t="shared" si="99"/>
        <v>768</v>
      </c>
      <c r="AD96" s="11">
        <f t="shared" si="99"/>
        <v>1419</v>
      </c>
      <c r="AE96" s="11">
        <f t="shared" si="99"/>
        <v>1284</v>
      </c>
      <c r="AF96" s="11">
        <f t="shared" si="99"/>
        <v>1382</v>
      </c>
      <c r="AG96" s="11">
        <f t="shared" si="99"/>
        <v>1450</v>
      </c>
      <c r="AH96" s="11">
        <f t="shared" si="99"/>
        <v>1717</v>
      </c>
      <c r="AI96" s="11">
        <f t="shared" si="99"/>
        <v>1186</v>
      </c>
      <c r="AJ96" s="11">
        <f t="shared" si="99"/>
        <v>1977</v>
      </c>
      <c r="AK96" s="11">
        <f t="shared" si="99"/>
        <v>1103</v>
      </c>
      <c r="AL96" s="11">
        <f t="shared" si="99"/>
        <v>1771</v>
      </c>
      <c r="AM96" s="11">
        <f t="shared" si="99"/>
        <v>2043</v>
      </c>
      <c r="AN96" s="11">
        <f t="shared" si="99"/>
        <v>1566</v>
      </c>
      <c r="AO96" s="11">
        <f t="shared" si="99"/>
        <v>212</v>
      </c>
      <c r="AP96" s="11">
        <f t="shared" si="99"/>
        <v>1086</v>
      </c>
      <c r="AQ96" s="11">
        <f t="shared" si="99"/>
        <v>871</v>
      </c>
      <c r="AR96" s="11">
        <f t="shared" si="99"/>
        <v>1034</v>
      </c>
      <c r="AS96" s="11">
        <f t="shared" si="99"/>
        <v>445</v>
      </c>
      <c r="AT96" s="11">
        <f t="shared" si="99"/>
        <v>1029</v>
      </c>
      <c r="AU96" s="11">
        <f t="shared" si="99"/>
        <v>1016</v>
      </c>
      <c r="AV96" s="11">
        <f t="shared" si="99"/>
        <v>1960</v>
      </c>
      <c r="AW96" s="11">
        <f t="shared" si="99"/>
        <v>1475</v>
      </c>
      <c r="AX96" s="11">
        <f t="shared" si="99"/>
        <v>1626</v>
      </c>
      <c r="AY96" s="11">
        <f t="shared" si="99"/>
        <v>260</v>
      </c>
      <c r="AZ96" s="11">
        <f t="shared" si="99"/>
        <v>1055</v>
      </c>
      <c r="BA96" s="11">
        <f t="shared" si="99"/>
        <v>1562</v>
      </c>
      <c r="BB96" s="11">
        <f t="shared" si="99"/>
        <v>791</v>
      </c>
      <c r="BC96" s="11">
        <f t="shared" si="99"/>
        <v>1154</v>
      </c>
      <c r="BD96" s="11">
        <f t="shared" si="99"/>
        <v>1851</v>
      </c>
      <c r="BE96" s="11">
        <f t="shared" si="99"/>
        <v>484</v>
      </c>
      <c r="BF96" s="11">
        <f t="shared" si="99"/>
        <v>1235</v>
      </c>
      <c r="BG96" s="11">
        <f t="shared" si="99"/>
        <v>771</v>
      </c>
      <c r="BH96" s="11">
        <f t="shared" si="99"/>
        <v>724</v>
      </c>
    </row>
    <row r="97" spans="1:60" ht="13.5" customHeight="1">
      <c r="A97" s="38">
        <v>44640</v>
      </c>
      <c r="B97" s="39" t="s">
        <v>65</v>
      </c>
      <c r="C97" s="40"/>
      <c r="D97" s="41" t="s">
        <v>45</v>
      </c>
      <c r="E97" s="42">
        <f t="shared" si="0"/>
        <v>871</v>
      </c>
      <c r="F97" s="46">
        <v>3</v>
      </c>
      <c r="G97" s="46">
        <v>9</v>
      </c>
      <c r="H97" s="44">
        <f t="shared" si="1"/>
        <v>18</v>
      </c>
      <c r="I97" s="40"/>
      <c r="J97" s="45" t="s">
        <v>42</v>
      </c>
      <c r="K97" s="42">
        <f t="shared" si="2"/>
        <v>771</v>
      </c>
      <c r="L97" s="46">
        <v>1</v>
      </c>
      <c r="M97" s="46">
        <v>11</v>
      </c>
      <c r="N97" s="44">
        <f t="shared" si="3"/>
        <v>14</v>
      </c>
      <c r="O97" s="40"/>
      <c r="P97" s="39" t="s">
        <v>66</v>
      </c>
      <c r="Q97" s="40"/>
      <c r="R97">
        <f>MIN(Rules!$E$2,(MAX(H97/N97,N97/H97)))</f>
        <v>1.2857142857142858</v>
      </c>
      <c r="S97">
        <f>VLOOKUP(B97,Rules!A:B,2,FALSE)</f>
        <v>45</v>
      </c>
      <c r="T97" s="40"/>
      <c r="U97" s="47">
        <f>1/(10^(-1*(E97+(IF(P97="Y",Rules!$I$2,0))-K97)/Rules!$E$12)+1)</f>
        <v>0.75974692664795784</v>
      </c>
      <c r="V97">
        <f t="shared" si="4"/>
        <v>14</v>
      </c>
      <c r="W97">
        <f t="shared" si="5"/>
        <v>-14</v>
      </c>
      <c r="Z97" s="48"/>
      <c r="AA97" s="11">
        <f t="shared" ref="AA97:BH97" si="100">IF($D97=AA$1,$E97+$V97,(IF($J97=AA$1,$K97+$W97,AA96)))</f>
        <v>1032</v>
      </c>
      <c r="AB97" s="11">
        <f t="shared" si="100"/>
        <v>1581</v>
      </c>
      <c r="AC97" s="11">
        <f t="shared" si="100"/>
        <v>768</v>
      </c>
      <c r="AD97" s="11">
        <f t="shared" si="100"/>
        <v>1419</v>
      </c>
      <c r="AE97" s="11">
        <f t="shared" si="100"/>
        <v>1284</v>
      </c>
      <c r="AF97" s="11">
        <f t="shared" si="100"/>
        <v>1382</v>
      </c>
      <c r="AG97" s="11">
        <f t="shared" si="100"/>
        <v>1450</v>
      </c>
      <c r="AH97" s="11">
        <f t="shared" si="100"/>
        <v>1717</v>
      </c>
      <c r="AI97" s="11">
        <f t="shared" si="100"/>
        <v>1186</v>
      </c>
      <c r="AJ97" s="11">
        <f t="shared" si="100"/>
        <v>1977</v>
      </c>
      <c r="AK97" s="11">
        <f t="shared" si="100"/>
        <v>1103</v>
      </c>
      <c r="AL97" s="11">
        <f t="shared" si="100"/>
        <v>1771</v>
      </c>
      <c r="AM97" s="11">
        <f t="shared" si="100"/>
        <v>2043</v>
      </c>
      <c r="AN97" s="11">
        <f t="shared" si="100"/>
        <v>1566</v>
      </c>
      <c r="AO97" s="11">
        <f t="shared" si="100"/>
        <v>212</v>
      </c>
      <c r="AP97" s="11">
        <f t="shared" si="100"/>
        <v>1086</v>
      </c>
      <c r="AQ97" s="11">
        <f t="shared" si="100"/>
        <v>885</v>
      </c>
      <c r="AR97" s="11">
        <f t="shared" si="100"/>
        <v>1034</v>
      </c>
      <c r="AS97" s="11">
        <f t="shared" si="100"/>
        <v>445</v>
      </c>
      <c r="AT97" s="11">
        <f t="shared" si="100"/>
        <v>1029</v>
      </c>
      <c r="AU97" s="11">
        <f t="shared" si="100"/>
        <v>1016</v>
      </c>
      <c r="AV97" s="11">
        <f t="shared" si="100"/>
        <v>1960</v>
      </c>
      <c r="AW97" s="11">
        <f t="shared" si="100"/>
        <v>1475</v>
      </c>
      <c r="AX97" s="11">
        <f t="shared" si="100"/>
        <v>1626</v>
      </c>
      <c r="AY97" s="11">
        <f t="shared" si="100"/>
        <v>260</v>
      </c>
      <c r="AZ97" s="11">
        <f t="shared" si="100"/>
        <v>1055</v>
      </c>
      <c r="BA97" s="11">
        <f t="shared" si="100"/>
        <v>1562</v>
      </c>
      <c r="BB97" s="11">
        <f t="shared" si="100"/>
        <v>791</v>
      </c>
      <c r="BC97" s="11">
        <f t="shared" si="100"/>
        <v>1154</v>
      </c>
      <c r="BD97" s="11">
        <f t="shared" si="100"/>
        <v>1851</v>
      </c>
      <c r="BE97" s="11">
        <f t="shared" si="100"/>
        <v>484</v>
      </c>
      <c r="BF97" s="11">
        <f t="shared" si="100"/>
        <v>1235</v>
      </c>
      <c r="BG97" s="11">
        <f t="shared" si="100"/>
        <v>757</v>
      </c>
      <c r="BH97" s="11">
        <f t="shared" si="100"/>
        <v>724</v>
      </c>
    </row>
    <row r="98" spans="1:60" ht="13.5" customHeight="1">
      <c r="A98" s="38">
        <v>44640</v>
      </c>
      <c r="B98" s="39" t="s">
        <v>65</v>
      </c>
      <c r="C98" s="40"/>
      <c r="D98" s="41" t="s">
        <v>40</v>
      </c>
      <c r="E98" s="42">
        <f t="shared" si="0"/>
        <v>1154</v>
      </c>
      <c r="F98" s="46">
        <v>2</v>
      </c>
      <c r="G98" s="46">
        <v>16</v>
      </c>
      <c r="H98" s="44">
        <f t="shared" si="1"/>
        <v>22</v>
      </c>
      <c r="I98" s="40"/>
      <c r="J98" s="45" t="s">
        <v>44</v>
      </c>
      <c r="K98" s="42">
        <f t="shared" si="2"/>
        <v>768</v>
      </c>
      <c r="L98" s="46">
        <v>0</v>
      </c>
      <c r="M98" s="46">
        <v>11</v>
      </c>
      <c r="N98" s="44">
        <f t="shared" si="3"/>
        <v>11</v>
      </c>
      <c r="O98" s="40"/>
      <c r="P98" s="39" t="s">
        <v>66</v>
      </c>
      <c r="Q98" s="40"/>
      <c r="R98">
        <f>MIN(Rules!$E$2,(MAX(H98/N98,N98/H98)))</f>
        <v>2</v>
      </c>
      <c r="S98">
        <f>VLOOKUP(B98,Rules!A:B,2,FALSE)</f>
        <v>45</v>
      </c>
      <c r="T98" s="40"/>
      <c r="U98" s="47">
        <f>1/(10^(-1*(E98+(IF(P98="Y",Rules!$I$2,0))-K98)/Rules!$E$12)+1)</f>
        <v>0.92189456514610002</v>
      </c>
      <c r="V98">
        <f t="shared" si="4"/>
        <v>7</v>
      </c>
      <c r="W98">
        <f t="shared" si="5"/>
        <v>-7</v>
      </c>
      <c r="Z98" s="48"/>
      <c r="AA98" s="11">
        <f t="shared" ref="AA98:BH98" si="101">IF($D98=AA$1,$E98+$V98,(IF($J98=AA$1,$K98+$W98,AA97)))</f>
        <v>1032</v>
      </c>
      <c r="AB98" s="11">
        <f t="shared" si="101"/>
        <v>1581</v>
      </c>
      <c r="AC98" s="11">
        <f t="shared" si="101"/>
        <v>761</v>
      </c>
      <c r="AD98" s="11">
        <f t="shared" si="101"/>
        <v>1419</v>
      </c>
      <c r="AE98" s="11">
        <f t="shared" si="101"/>
        <v>1284</v>
      </c>
      <c r="AF98" s="11">
        <f t="shared" si="101"/>
        <v>1382</v>
      </c>
      <c r="AG98" s="11">
        <f t="shared" si="101"/>
        <v>1450</v>
      </c>
      <c r="AH98" s="11">
        <f t="shared" si="101"/>
        <v>1717</v>
      </c>
      <c r="AI98" s="11">
        <f t="shared" si="101"/>
        <v>1186</v>
      </c>
      <c r="AJ98" s="11">
        <f t="shared" si="101"/>
        <v>1977</v>
      </c>
      <c r="AK98" s="11">
        <f t="shared" si="101"/>
        <v>1103</v>
      </c>
      <c r="AL98" s="11">
        <f t="shared" si="101"/>
        <v>1771</v>
      </c>
      <c r="AM98" s="11">
        <f t="shared" si="101"/>
        <v>2043</v>
      </c>
      <c r="AN98" s="11">
        <f t="shared" si="101"/>
        <v>1566</v>
      </c>
      <c r="AO98" s="11">
        <f t="shared" si="101"/>
        <v>212</v>
      </c>
      <c r="AP98" s="11">
        <f t="shared" si="101"/>
        <v>1086</v>
      </c>
      <c r="AQ98" s="11">
        <f t="shared" si="101"/>
        <v>885</v>
      </c>
      <c r="AR98" s="11">
        <f t="shared" si="101"/>
        <v>1034</v>
      </c>
      <c r="AS98" s="11">
        <f t="shared" si="101"/>
        <v>445</v>
      </c>
      <c r="AT98" s="11">
        <f t="shared" si="101"/>
        <v>1029</v>
      </c>
      <c r="AU98" s="11">
        <f t="shared" si="101"/>
        <v>1016</v>
      </c>
      <c r="AV98" s="11">
        <f t="shared" si="101"/>
        <v>1960</v>
      </c>
      <c r="AW98" s="11">
        <f t="shared" si="101"/>
        <v>1475</v>
      </c>
      <c r="AX98" s="11">
        <f t="shared" si="101"/>
        <v>1626</v>
      </c>
      <c r="AY98" s="11">
        <f t="shared" si="101"/>
        <v>260</v>
      </c>
      <c r="AZ98" s="11">
        <f t="shared" si="101"/>
        <v>1055</v>
      </c>
      <c r="BA98" s="11">
        <f t="shared" si="101"/>
        <v>1562</v>
      </c>
      <c r="BB98" s="11">
        <f t="shared" si="101"/>
        <v>791</v>
      </c>
      <c r="BC98" s="11">
        <f t="shared" si="101"/>
        <v>1161</v>
      </c>
      <c r="BD98" s="11">
        <f t="shared" si="101"/>
        <v>1851</v>
      </c>
      <c r="BE98" s="11">
        <f t="shared" si="101"/>
        <v>484</v>
      </c>
      <c r="BF98" s="11">
        <f t="shared" si="101"/>
        <v>1235</v>
      </c>
      <c r="BG98" s="11">
        <f t="shared" si="101"/>
        <v>757</v>
      </c>
      <c r="BH98" s="11">
        <f t="shared" si="101"/>
        <v>724</v>
      </c>
    </row>
    <row r="99" spans="1:60" ht="13.5" customHeight="1">
      <c r="A99" s="38">
        <v>44646</v>
      </c>
      <c r="B99" s="39" t="s">
        <v>65</v>
      </c>
      <c r="C99" s="40"/>
      <c r="D99" s="41" t="s">
        <v>40</v>
      </c>
      <c r="E99" s="42">
        <f t="shared" si="0"/>
        <v>1161</v>
      </c>
      <c r="F99" s="46">
        <v>1</v>
      </c>
      <c r="G99" s="46">
        <v>14</v>
      </c>
      <c r="H99" s="44">
        <f t="shared" si="1"/>
        <v>17</v>
      </c>
      <c r="I99" s="40"/>
      <c r="J99" s="45" t="s">
        <v>47</v>
      </c>
      <c r="K99" s="42">
        <f t="shared" si="2"/>
        <v>445</v>
      </c>
      <c r="L99" s="46">
        <v>0</v>
      </c>
      <c r="M99" s="46">
        <v>12</v>
      </c>
      <c r="N99" s="44">
        <f t="shared" si="3"/>
        <v>12</v>
      </c>
      <c r="O99" s="40"/>
      <c r="P99" s="39" t="s">
        <v>66</v>
      </c>
      <c r="Q99" s="40"/>
      <c r="R99">
        <f>MIN(Rules!$E$2,(MAX(H99/N99,N99/H99)))</f>
        <v>1.4166666666666667</v>
      </c>
      <c r="S99">
        <f>VLOOKUP(B99,Rules!A:B,2,FALSE)</f>
        <v>45</v>
      </c>
      <c r="T99" s="40"/>
      <c r="U99" s="47">
        <f>1/(10^(-1*(E99+(IF(P99="Y",Rules!$I$2,0))-K99)/Rules!$E$12)+1)</f>
        <v>0.98180198964265752</v>
      </c>
      <c r="V99">
        <f t="shared" si="4"/>
        <v>1</v>
      </c>
      <c r="W99">
        <f t="shared" si="5"/>
        <v>-1</v>
      </c>
      <c r="Z99" s="48"/>
      <c r="AA99" s="11">
        <f t="shared" ref="AA99:BH99" si="102">IF($D99=AA$1,$E99+$V99,(IF($J99=AA$1,$K99+$W99,AA98)))</f>
        <v>1032</v>
      </c>
      <c r="AB99" s="11">
        <f t="shared" si="102"/>
        <v>1581</v>
      </c>
      <c r="AC99" s="11">
        <f t="shared" si="102"/>
        <v>761</v>
      </c>
      <c r="AD99" s="11">
        <f t="shared" si="102"/>
        <v>1419</v>
      </c>
      <c r="AE99" s="11">
        <f t="shared" si="102"/>
        <v>1284</v>
      </c>
      <c r="AF99" s="11">
        <f t="shared" si="102"/>
        <v>1382</v>
      </c>
      <c r="AG99" s="11">
        <f t="shared" si="102"/>
        <v>1450</v>
      </c>
      <c r="AH99" s="11">
        <f t="shared" si="102"/>
        <v>1717</v>
      </c>
      <c r="AI99" s="11">
        <f t="shared" si="102"/>
        <v>1186</v>
      </c>
      <c r="AJ99" s="11">
        <f t="shared" si="102"/>
        <v>1977</v>
      </c>
      <c r="AK99" s="11">
        <f t="shared" si="102"/>
        <v>1103</v>
      </c>
      <c r="AL99" s="11">
        <f t="shared" si="102"/>
        <v>1771</v>
      </c>
      <c r="AM99" s="11">
        <f t="shared" si="102"/>
        <v>2043</v>
      </c>
      <c r="AN99" s="11">
        <f t="shared" si="102"/>
        <v>1566</v>
      </c>
      <c r="AO99" s="11">
        <f t="shared" si="102"/>
        <v>212</v>
      </c>
      <c r="AP99" s="11">
        <f t="shared" si="102"/>
        <v>1086</v>
      </c>
      <c r="AQ99" s="11">
        <f t="shared" si="102"/>
        <v>885</v>
      </c>
      <c r="AR99" s="11">
        <f t="shared" si="102"/>
        <v>1034</v>
      </c>
      <c r="AS99" s="11">
        <f t="shared" si="102"/>
        <v>444</v>
      </c>
      <c r="AT99" s="11">
        <f t="shared" si="102"/>
        <v>1029</v>
      </c>
      <c r="AU99" s="11">
        <f t="shared" si="102"/>
        <v>1016</v>
      </c>
      <c r="AV99" s="11">
        <f t="shared" si="102"/>
        <v>1960</v>
      </c>
      <c r="AW99" s="11">
        <f t="shared" si="102"/>
        <v>1475</v>
      </c>
      <c r="AX99" s="11">
        <f t="shared" si="102"/>
        <v>1626</v>
      </c>
      <c r="AY99" s="11">
        <f t="shared" si="102"/>
        <v>260</v>
      </c>
      <c r="AZ99" s="11">
        <f t="shared" si="102"/>
        <v>1055</v>
      </c>
      <c r="BA99" s="11">
        <f t="shared" si="102"/>
        <v>1562</v>
      </c>
      <c r="BB99" s="11">
        <f t="shared" si="102"/>
        <v>791</v>
      </c>
      <c r="BC99" s="11">
        <f t="shared" si="102"/>
        <v>1162</v>
      </c>
      <c r="BD99" s="11">
        <f t="shared" si="102"/>
        <v>1851</v>
      </c>
      <c r="BE99" s="11">
        <f t="shared" si="102"/>
        <v>484</v>
      </c>
      <c r="BF99" s="11">
        <f t="shared" si="102"/>
        <v>1235</v>
      </c>
      <c r="BG99" s="11">
        <f t="shared" si="102"/>
        <v>757</v>
      </c>
      <c r="BH99" s="11">
        <f t="shared" si="102"/>
        <v>724</v>
      </c>
    </row>
    <row r="100" spans="1:60" ht="13.5" customHeight="1">
      <c r="A100" s="38">
        <v>44647</v>
      </c>
      <c r="B100" s="39" t="s">
        <v>65</v>
      </c>
      <c r="C100" s="40"/>
      <c r="D100" s="41" t="s">
        <v>25</v>
      </c>
      <c r="E100" s="42">
        <f t="shared" si="0"/>
        <v>1717</v>
      </c>
      <c r="F100" s="46">
        <v>1</v>
      </c>
      <c r="G100" s="46">
        <v>14</v>
      </c>
      <c r="H100" s="44">
        <f t="shared" si="1"/>
        <v>17</v>
      </c>
      <c r="I100" s="40"/>
      <c r="J100" s="45" t="s">
        <v>20</v>
      </c>
      <c r="K100" s="42">
        <f t="shared" si="2"/>
        <v>1581</v>
      </c>
      <c r="L100" s="46">
        <v>1</v>
      </c>
      <c r="M100" s="46">
        <v>13</v>
      </c>
      <c r="N100" s="44">
        <f t="shared" si="3"/>
        <v>16</v>
      </c>
      <c r="O100" s="40"/>
      <c r="P100" s="39" t="s">
        <v>66</v>
      </c>
      <c r="Q100" s="40"/>
      <c r="R100">
        <f>MIN(Rules!$E$2,(MAX(H100/N100,N100/H100)))</f>
        <v>1.0625</v>
      </c>
      <c r="S100">
        <f>VLOOKUP(B100,Rules!A:B,2,FALSE)</f>
        <v>45</v>
      </c>
      <c r="T100" s="40"/>
      <c r="U100" s="47">
        <f>1/(10^(-1*(E100+(IF(P100="Y",Rules!$I$2,0))-K100)/Rules!$E$12)+1)</f>
        <v>0.78869526327096284</v>
      </c>
      <c r="V100">
        <f t="shared" si="4"/>
        <v>10</v>
      </c>
      <c r="W100">
        <f t="shared" si="5"/>
        <v>-10</v>
      </c>
      <c r="Z100" s="48"/>
      <c r="AA100" s="11">
        <f t="shared" ref="AA100:BH100" si="103">IF($D100=AA$1,$E100+$V100,(IF($J100=AA$1,$K100+$W100,AA99)))</f>
        <v>1032</v>
      </c>
      <c r="AB100" s="11">
        <f t="shared" si="103"/>
        <v>1571</v>
      </c>
      <c r="AC100" s="11">
        <f t="shared" si="103"/>
        <v>761</v>
      </c>
      <c r="AD100" s="11">
        <f t="shared" si="103"/>
        <v>1419</v>
      </c>
      <c r="AE100" s="11">
        <f t="shared" si="103"/>
        <v>1284</v>
      </c>
      <c r="AF100" s="11">
        <f t="shared" si="103"/>
        <v>1382</v>
      </c>
      <c r="AG100" s="11">
        <f t="shared" si="103"/>
        <v>1450</v>
      </c>
      <c r="AH100" s="11">
        <f t="shared" si="103"/>
        <v>1727</v>
      </c>
      <c r="AI100" s="11">
        <f t="shared" si="103"/>
        <v>1186</v>
      </c>
      <c r="AJ100" s="11">
        <f t="shared" si="103"/>
        <v>1977</v>
      </c>
      <c r="AK100" s="11">
        <f t="shared" si="103"/>
        <v>1103</v>
      </c>
      <c r="AL100" s="11">
        <f t="shared" si="103"/>
        <v>1771</v>
      </c>
      <c r="AM100" s="11">
        <f t="shared" si="103"/>
        <v>2043</v>
      </c>
      <c r="AN100" s="11">
        <f t="shared" si="103"/>
        <v>1566</v>
      </c>
      <c r="AO100" s="11">
        <f t="shared" si="103"/>
        <v>212</v>
      </c>
      <c r="AP100" s="11">
        <f t="shared" si="103"/>
        <v>1086</v>
      </c>
      <c r="AQ100" s="11">
        <f t="shared" si="103"/>
        <v>885</v>
      </c>
      <c r="AR100" s="11">
        <f t="shared" si="103"/>
        <v>1034</v>
      </c>
      <c r="AS100" s="11">
        <f t="shared" si="103"/>
        <v>444</v>
      </c>
      <c r="AT100" s="11">
        <f t="shared" si="103"/>
        <v>1029</v>
      </c>
      <c r="AU100" s="11">
        <f t="shared" si="103"/>
        <v>1016</v>
      </c>
      <c r="AV100" s="11">
        <f t="shared" si="103"/>
        <v>1960</v>
      </c>
      <c r="AW100" s="11">
        <f t="shared" si="103"/>
        <v>1475</v>
      </c>
      <c r="AX100" s="11">
        <f t="shared" si="103"/>
        <v>1626</v>
      </c>
      <c r="AY100" s="11">
        <f t="shared" si="103"/>
        <v>260</v>
      </c>
      <c r="AZ100" s="11">
        <f t="shared" si="103"/>
        <v>1055</v>
      </c>
      <c r="BA100" s="11">
        <f t="shared" si="103"/>
        <v>1562</v>
      </c>
      <c r="BB100" s="11">
        <f t="shared" si="103"/>
        <v>791</v>
      </c>
      <c r="BC100" s="11">
        <f t="shared" si="103"/>
        <v>1162</v>
      </c>
      <c r="BD100" s="11">
        <f t="shared" si="103"/>
        <v>1851</v>
      </c>
      <c r="BE100" s="11">
        <f t="shared" si="103"/>
        <v>484</v>
      </c>
      <c r="BF100" s="11">
        <f t="shared" si="103"/>
        <v>1235</v>
      </c>
      <c r="BG100" s="11">
        <f t="shared" si="103"/>
        <v>757</v>
      </c>
      <c r="BH100" s="11">
        <f t="shared" si="103"/>
        <v>724</v>
      </c>
    </row>
    <row r="101" spans="1:60" ht="13.5" customHeight="1">
      <c r="A101" s="38">
        <v>44647</v>
      </c>
      <c r="B101" s="39" t="s">
        <v>65</v>
      </c>
      <c r="C101" s="40"/>
      <c r="D101" s="41" t="s">
        <v>16</v>
      </c>
      <c r="E101" s="42">
        <f t="shared" si="0"/>
        <v>2043</v>
      </c>
      <c r="F101" s="46">
        <v>2</v>
      </c>
      <c r="G101" s="46">
        <v>11</v>
      </c>
      <c r="H101" s="44">
        <f t="shared" si="1"/>
        <v>17</v>
      </c>
      <c r="I101" s="40"/>
      <c r="J101" s="45" t="s">
        <v>22</v>
      </c>
      <c r="K101" s="42">
        <f t="shared" si="2"/>
        <v>1851</v>
      </c>
      <c r="L101" s="46">
        <v>1</v>
      </c>
      <c r="M101" s="46">
        <v>15</v>
      </c>
      <c r="N101" s="44">
        <f t="shared" si="3"/>
        <v>18</v>
      </c>
      <c r="O101" s="40"/>
      <c r="P101" s="39" t="s">
        <v>66</v>
      </c>
      <c r="Q101" s="40"/>
      <c r="R101">
        <f>MIN(Rules!$E$2,(MAX(H101/N101,N101/H101)))</f>
        <v>1.0588235294117647</v>
      </c>
      <c r="S101">
        <f>VLOOKUP(B101,Rules!A:B,2,FALSE)</f>
        <v>45</v>
      </c>
      <c r="T101" s="40"/>
      <c r="U101" s="47">
        <f>1/(10^(-1*(E101+(IF(P101="Y",Rules!$I$2,0))-K101)/Rules!$E$12)+1)</f>
        <v>0.82849071199995605</v>
      </c>
      <c r="V101">
        <f t="shared" si="4"/>
        <v>-39</v>
      </c>
      <c r="W101">
        <f t="shared" si="5"/>
        <v>39</v>
      </c>
      <c r="Z101" s="48"/>
      <c r="AA101" s="11">
        <f t="shared" ref="AA101:BH101" si="104">IF($D101=AA$1,$E101+$V101,(IF($J101=AA$1,$K101+$W101,AA100)))</f>
        <v>1032</v>
      </c>
      <c r="AB101" s="11">
        <f t="shared" si="104"/>
        <v>1571</v>
      </c>
      <c r="AC101" s="11">
        <f t="shared" si="104"/>
        <v>761</v>
      </c>
      <c r="AD101" s="11">
        <f t="shared" si="104"/>
        <v>1419</v>
      </c>
      <c r="AE101" s="11">
        <f t="shared" si="104"/>
        <v>1284</v>
      </c>
      <c r="AF101" s="11">
        <f t="shared" si="104"/>
        <v>1382</v>
      </c>
      <c r="AG101" s="11">
        <f t="shared" si="104"/>
        <v>1450</v>
      </c>
      <c r="AH101" s="11">
        <f t="shared" si="104"/>
        <v>1727</v>
      </c>
      <c r="AI101" s="11">
        <f t="shared" si="104"/>
        <v>1186</v>
      </c>
      <c r="AJ101" s="11">
        <f t="shared" si="104"/>
        <v>1977</v>
      </c>
      <c r="AK101" s="11">
        <f t="shared" si="104"/>
        <v>1103</v>
      </c>
      <c r="AL101" s="11">
        <f t="shared" si="104"/>
        <v>1771</v>
      </c>
      <c r="AM101" s="11">
        <f t="shared" si="104"/>
        <v>2004</v>
      </c>
      <c r="AN101" s="11">
        <f t="shared" si="104"/>
        <v>1566</v>
      </c>
      <c r="AO101" s="11">
        <f t="shared" si="104"/>
        <v>212</v>
      </c>
      <c r="AP101" s="11">
        <f t="shared" si="104"/>
        <v>1086</v>
      </c>
      <c r="AQ101" s="11">
        <f t="shared" si="104"/>
        <v>885</v>
      </c>
      <c r="AR101" s="11">
        <f t="shared" si="104"/>
        <v>1034</v>
      </c>
      <c r="AS101" s="11">
        <f t="shared" si="104"/>
        <v>444</v>
      </c>
      <c r="AT101" s="11">
        <f t="shared" si="104"/>
        <v>1029</v>
      </c>
      <c r="AU101" s="11">
        <f t="shared" si="104"/>
        <v>1016</v>
      </c>
      <c r="AV101" s="11">
        <f t="shared" si="104"/>
        <v>1960</v>
      </c>
      <c r="AW101" s="11">
        <f t="shared" si="104"/>
        <v>1475</v>
      </c>
      <c r="AX101" s="11">
        <f t="shared" si="104"/>
        <v>1626</v>
      </c>
      <c r="AY101" s="11">
        <f t="shared" si="104"/>
        <v>260</v>
      </c>
      <c r="AZ101" s="11">
        <f t="shared" si="104"/>
        <v>1055</v>
      </c>
      <c r="BA101" s="11">
        <f t="shared" si="104"/>
        <v>1562</v>
      </c>
      <c r="BB101" s="11">
        <f t="shared" si="104"/>
        <v>791</v>
      </c>
      <c r="BC101" s="11">
        <f t="shared" si="104"/>
        <v>1162</v>
      </c>
      <c r="BD101" s="11">
        <f t="shared" si="104"/>
        <v>1890</v>
      </c>
      <c r="BE101" s="11">
        <f t="shared" si="104"/>
        <v>484</v>
      </c>
      <c r="BF101" s="11">
        <f t="shared" si="104"/>
        <v>1235</v>
      </c>
      <c r="BG101" s="11">
        <f t="shared" si="104"/>
        <v>757</v>
      </c>
      <c r="BH101" s="11">
        <f t="shared" si="104"/>
        <v>724</v>
      </c>
    </row>
    <row r="102" spans="1:60" ht="13.5" customHeight="1">
      <c r="A102" s="38">
        <v>44647</v>
      </c>
      <c r="B102" s="39" t="s">
        <v>65</v>
      </c>
      <c r="C102" s="40"/>
      <c r="D102" s="41" t="s">
        <v>18</v>
      </c>
      <c r="E102" s="42">
        <f t="shared" si="0"/>
        <v>1960</v>
      </c>
      <c r="F102" s="46">
        <v>2</v>
      </c>
      <c r="G102" s="46">
        <v>20</v>
      </c>
      <c r="H102" s="44">
        <f t="shared" si="1"/>
        <v>26</v>
      </c>
      <c r="I102" s="40"/>
      <c r="J102" s="45" t="s">
        <v>28</v>
      </c>
      <c r="K102" s="42">
        <f t="shared" si="2"/>
        <v>1566</v>
      </c>
      <c r="L102" s="46">
        <v>0</v>
      </c>
      <c r="M102" s="46">
        <v>18</v>
      </c>
      <c r="N102" s="44">
        <f t="shared" si="3"/>
        <v>18</v>
      </c>
      <c r="O102" s="40"/>
      <c r="P102" s="39" t="s">
        <v>67</v>
      </c>
      <c r="Q102" s="40"/>
      <c r="R102">
        <f>MIN(Rules!$E$2,(MAX(H102/N102,N102/H102)))</f>
        <v>1.4444444444444444</v>
      </c>
      <c r="S102">
        <f>VLOOKUP(B102,Rules!A:B,2,FALSE)</f>
        <v>45</v>
      </c>
      <c r="T102" s="40"/>
      <c r="U102" s="47">
        <f>1/(10^(-1*(E102+(IF(P102="Y",Rules!$I$2,0))-K102)/Rules!$E$12)+1)</f>
        <v>0.85989727769704993</v>
      </c>
      <c r="V102">
        <f t="shared" si="4"/>
        <v>9</v>
      </c>
      <c r="W102">
        <f t="shared" si="5"/>
        <v>-9</v>
      </c>
      <c r="Z102" s="48"/>
      <c r="AA102" s="11">
        <f t="shared" ref="AA102:BH102" si="105">IF($D102=AA$1,$E102+$V102,(IF($J102=AA$1,$K102+$W102,AA101)))</f>
        <v>1032</v>
      </c>
      <c r="AB102" s="11">
        <f t="shared" si="105"/>
        <v>1571</v>
      </c>
      <c r="AC102" s="11">
        <f t="shared" si="105"/>
        <v>761</v>
      </c>
      <c r="AD102" s="11">
        <f t="shared" si="105"/>
        <v>1419</v>
      </c>
      <c r="AE102" s="11">
        <f t="shared" si="105"/>
        <v>1284</v>
      </c>
      <c r="AF102" s="11">
        <f t="shared" si="105"/>
        <v>1382</v>
      </c>
      <c r="AG102" s="11">
        <f t="shared" si="105"/>
        <v>1450</v>
      </c>
      <c r="AH102" s="11">
        <f t="shared" si="105"/>
        <v>1727</v>
      </c>
      <c r="AI102" s="11">
        <f t="shared" si="105"/>
        <v>1186</v>
      </c>
      <c r="AJ102" s="11">
        <f t="shared" si="105"/>
        <v>1977</v>
      </c>
      <c r="AK102" s="11">
        <f t="shared" si="105"/>
        <v>1103</v>
      </c>
      <c r="AL102" s="11">
        <f t="shared" si="105"/>
        <v>1771</v>
      </c>
      <c r="AM102" s="11">
        <f t="shared" si="105"/>
        <v>2004</v>
      </c>
      <c r="AN102" s="11">
        <f t="shared" si="105"/>
        <v>1557</v>
      </c>
      <c r="AO102" s="11">
        <f t="shared" si="105"/>
        <v>212</v>
      </c>
      <c r="AP102" s="11">
        <f t="shared" si="105"/>
        <v>1086</v>
      </c>
      <c r="AQ102" s="11">
        <f t="shared" si="105"/>
        <v>885</v>
      </c>
      <c r="AR102" s="11">
        <f t="shared" si="105"/>
        <v>1034</v>
      </c>
      <c r="AS102" s="11">
        <f t="shared" si="105"/>
        <v>444</v>
      </c>
      <c r="AT102" s="11">
        <f t="shared" si="105"/>
        <v>1029</v>
      </c>
      <c r="AU102" s="11">
        <f t="shared" si="105"/>
        <v>1016</v>
      </c>
      <c r="AV102" s="11">
        <f t="shared" si="105"/>
        <v>1969</v>
      </c>
      <c r="AW102" s="11">
        <f t="shared" si="105"/>
        <v>1475</v>
      </c>
      <c r="AX102" s="11">
        <f t="shared" si="105"/>
        <v>1626</v>
      </c>
      <c r="AY102" s="11">
        <f t="shared" si="105"/>
        <v>260</v>
      </c>
      <c r="AZ102" s="11">
        <f t="shared" si="105"/>
        <v>1055</v>
      </c>
      <c r="BA102" s="11">
        <f t="shared" si="105"/>
        <v>1562</v>
      </c>
      <c r="BB102" s="11">
        <f t="shared" si="105"/>
        <v>791</v>
      </c>
      <c r="BC102" s="11">
        <f t="shared" si="105"/>
        <v>1162</v>
      </c>
      <c r="BD102" s="11">
        <f t="shared" si="105"/>
        <v>1890</v>
      </c>
      <c r="BE102" s="11">
        <f t="shared" si="105"/>
        <v>484</v>
      </c>
      <c r="BF102" s="11">
        <f t="shared" si="105"/>
        <v>1235</v>
      </c>
      <c r="BG102" s="11">
        <f t="shared" si="105"/>
        <v>757</v>
      </c>
      <c r="BH102" s="11">
        <f t="shared" si="105"/>
        <v>724</v>
      </c>
    </row>
    <row r="103" spans="1:60" ht="13.5" customHeight="1">
      <c r="A103" s="38">
        <v>44647</v>
      </c>
      <c r="B103" s="39" t="s">
        <v>65</v>
      </c>
      <c r="C103" s="40"/>
      <c r="D103" s="41" t="s">
        <v>23</v>
      </c>
      <c r="E103" s="42">
        <f t="shared" si="0"/>
        <v>1626</v>
      </c>
      <c r="F103" s="46">
        <v>3</v>
      </c>
      <c r="G103" s="46">
        <v>13</v>
      </c>
      <c r="H103" s="44">
        <f t="shared" si="1"/>
        <v>22</v>
      </c>
      <c r="I103" s="40"/>
      <c r="J103" s="45" t="s">
        <v>17</v>
      </c>
      <c r="K103" s="42">
        <f t="shared" si="2"/>
        <v>1977</v>
      </c>
      <c r="L103" s="46">
        <v>1</v>
      </c>
      <c r="M103" s="46">
        <v>18</v>
      </c>
      <c r="N103" s="44">
        <f t="shared" si="3"/>
        <v>21</v>
      </c>
      <c r="O103" s="40"/>
      <c r="P103" s="39" t="s">
        <v>66</v>
      </c>
      <c r="Q103" s="40"/>
      <c r="R103">
        <f>MIN(Rules!$E$2,(MAX(H103/N103,N103/H103)))</f>
        <v>1.0476190476190477</v>
      </c>
      <c r="S103">
        <f>VLOOKUP(B103,Rules!A:B,2,FALSE)</f>
        <v>45</v>
      </c>
      <c r="T103" s="40"/>
      <c r="U103" s="47">
        <f>1/(10^(-1*(E103+(IF(P103="Y",Rules!$I$2,0))-K103)/Rules!$E$12)+1)</f>
        <v>0.28381026166235818</v>
      </c>
      <c r="V103">
        <f t="shared" si="4"/>
        <v>34</v>
      </c>
      <c r="W103">
        <f t="shared" si="5"/>
        <v>-34</v>
      </c>
      <c r="Z103" s="48"/>
      <c r="AA103" s="11">
        <f t="shared" ref="AA103:BH103" si="106">IF($D103=AA$1,$E103+$V103,(IF($J103=AA$1,$K103+$W103,AA102)))</f>
        <v>1032</v>
      </c>
      <c r="AB103" s="11">
        <f t="shared" si="106"/>
        <v>1571</v>
      </c>
      <c r="AC103" s="11">
        <f t="shared" si="106"/>
        <v>761</v>
      </c>
      <c r="AD103" s="11">
        <f t="shared" si="106"/>
        <v>1419</v>
      </c>
      <c r="AE103" s="11">
        <f t="shared" si="106"/>
        <v>1284</v>
      </c>
      <c r="AF103" s="11">
        <f t="shared" si="106"/>
        <v>1382</v>
      </c>
      <c r="AG103" s="11">
        <f t="shared" si="106"/>
        <v>1450</v>
      </c>
      <c r="AH103" s="11">
        <f t="shared" si="106"/>
        <v>1727</v>
      </c>
      <c r="AI103" s="11">
        <f t="shared" si="106"/>
        <v>1186</v>
      </c>
      <c r="AJ103" s="11">
        <f t="shared" si="106"/>
        <v>1943</v>
      </c>
      <c r="AK103" s="11">
        <f t="shared" si="106"/>
        <v>1103</v>
      </c>
      <c r="AL103" s="11">
        <f t="shared" si="106"/>
        <v>1771</v>
      </c>
      <c r="AM103" s="11">
        <f t="shared" si="106"/>
        <v>2004</v>
      </c>
      <c r="AN103" s="11">
        <f t="shared" si="106"/>
        <v>1557</v>
      </c>
      <c r="AO103" s="11">
        <f t="shared" si="106"/>
        <v>212</v>
      </c>
      <c r="AP103" s="11">
        <f t="shared" si="106"/>
        <v>1086</v>
      </c>
      <c r="AQ103" s="11">
        <f t="shared" si="106"/>
        <v>885</v>
      </c>
      <c r="AR103" s="11">
        <f t="shared" si="106"/>
        <v>1034</v>
      </c>
      <c r="AS103" s="11">
        <f t="shared" si="106"/>
        <v>444</v>
      </c>
      <c r="AT103" s="11">
        <f t="shared" si="106"/>
        <v>1029</v>
      </c>
      <c r="AU103" s="11">
        <f t="shared" si="106"/>
        <v>1016</v>
      </c>
      <c r="AV103" s="11">
        <f t="shared" si="106"/>
        <v>1969</v>
      </c>
      <c r="AW103" s="11">
        <f t="shared" si="106"/>
        <v>1475</v>
      </c>
      <c r="AX103" s="11">
        <f t="shared" si="106"/>
        <v>1660</v>
      </c>
      <c r="AY103" s="11">
        <f t="shared" si="106"/>
        <v>260</v>
      </c>
      <c r="AZ103" s="11">
        <f t="shared" si="106"/>
        <v>1055</v>
      </c>
      <c r="BA103" s="11">
        <f t="shared" si="106"/>
        <v>1562</v>
      </c>
      <c r="BB103" s="11">
        <f t="shared" si="106"/>
        <v>791</v>
      </c>
      <c r="BC103" s="11">
        <f t="shared" si="106"/>
        <v>1162</v>
      </c>
      <c r="BD103" s="11">
        <f t="shared" si="106"/>
        <v>1890</v>
      </c>
      <c r="BE103" s="11">
        <f t="shared" si="106"/>
        <v>484</v>
      </c>
      <c r="BF103" s="11">
        <f t="shared" si="106"/>
        <v>1235</v>
      </c>
      <c r="BG103" s="11">
        <f t="shared" si="106"/>
        <v>757</v>
      </c>
      <c r="BH103" s="11">
        <f t="shared" si="106"/>
        <v>724</v>
      </c>
    </row>
    <row r="104" spans="1:60" ht="13.5" customHeight="1">
      <c r="A104" s="38">
        <v>44647</v>
      </c>
      <c r="B104" s="39" t="s">
        <v>65</v>
      </c>
      <c r="C104" s="40"/>
      <c r="D104" s="41" t="s">
        <v>30</v>
      </c>
      <c r="E104" s="42">
        <f t="shared" si="0"/>
        <v>1186</v>
      </c>
      <c r="F104" s="46">
        <v>1</v>
      </c>
      <c r="G104" s="46">
        <v>9</v>
      </c>
      <c r="H104" s="44">
        <f t="shared" si="1"/>
        <v>12</v>
      </c>
      <c r="I104" s="40"/>
      <c r="J104" s="45" t="s">
        <v>33</v>
      </c>
      <c r="K104" s="42">
        <f t="shared" si="2"/>
        <v>1284</v>
      </c>
      <c r="L104" s="46">
        <v>2</v>
      </c>
      <c r="M104" s="46">
        <v>14</v>
      </c>
      <c r="N104" s="44">
        <f t="shared" si="3"/>
        <v>20</v>
      </c>
      <c r="O104" s="40"/>
      <c r="P104" s="39" t="s">
        <v>66</v>
      </c>
      <c r="Q104" s="40"/>
      <c r="R104">
        <f>MIN(Rules!$E$2,(MAX(H104/N104,N104/H104)))</f>
        <v>1.6666666666666667</v>
      </c>
      <c r="S104">
        <f>VLOOKUP(B104,Rules!A:B,2,FALSE)</f>
        <v>45</v>
      </c>
      <c r="T104" s="40"/>
      <c r="U104" s="47">
        <f>1/(10^(-1*(E104+(IF(P104="Y",Rules!$I$2,0))-K104)/Rules!$E$12)+1)</f>
        <v>0.55958275146974135</v>
      </c>
      <c r="V104">
        <f t="shared" si="4"/>
        <v>-42</v>
      </c>
      <c r="W104">
        <f t="shared" si="5"/>
        <v>42</v>
      </c>
      <c r="Z104" s="48"/>
      <c r="AA104" s="11">
        <f t="shared" ref="AA104:BH104" si="107">IF($D104=AA$1,$E104+$V104,(IF($J104=AA$1,$K104+$W104,AA103)))</f>
        <v>1032</v>
      </c>
      <c r="AB104" s="11">
        <f t="shared" si="107"/>
        <v>1571</v>
      </c>
      <c r="AC104" s="11">
        <f t="shared" si="107"/>
        <v>761</v>
      </c>
      <c r="AD104" s="11">
        <f t="shared" si="107"/>
        <v>1419</v>
      </c>
      <c r="AE104" s="11">
        <f t="shared" si="107"/>
        <v>1326</v>
      </c>
      <c r="AF104" s="11">
        <f t="shared" si="107"/>
        <v>1382</v>
      </c>
      <c r="AG104" s="11">
        <f t="shared" si="107"/>
        <v>1450</v>
      </c>
      <c r="AH104" s="11">
        <f t="shared" si="107"/>
        <v>1727</v>
      </c>
      <c r="AI104" s="11">
        <f t="shared" si="107"/>
        <v>1144</v>
      </c>
      <c r="AJ104" s="11">
        <f t="shared" si="107"/>
        <v>1943</v>
      </c>
      <c r="AK104" s="11">
        <f t="shared" si="107"/>
        <v>1103</v>
      </c>
      <c r="AL104" s="11">
        <f t="shared" si="107"/>
        <v>1771</v>
      </c>
      <c r="AM104" s="11">
        <f t="shared" si="107"/>
        <v>2004</v>
      </c>
      <c r="AN104" s="11">
        <f t="shared" si="107"/>
        <v>1557</v>
      </c>
      <c r="AO104" s="11">
        <f t="shared" si="107"/>
        <v>212</v>
      </c>
      <c r="AP104" s="11">
        <f t="shared" si="107"/>
        <v>1086</v>
      </c>
      <c r="AQ104" s="11">
        <f t="shared" si="107"/>
        <v>885</v>
      </c>
      <c r="AR104" s="11">
        <f t="shared" si="107"/>
        <v>1034</v>
      </c>
      <c r="AS104" s="11">
        <f t="shared" si="107"/>
        <v>444</v>
      </c>
      <c r="AT104" s="11">
        <f t="shared" si="107"/>
        <v>1029</v>
      </c>
      <c r="AU104" s="11">
        <f t="shared" si="107"/>
        <v>1016</v>
      </c>
      <c r="AV104" s="11">
        <f t="shared" si="107"/>
        <v>1969</v>
      </c>
      <c r="AW104" s="11">
        <f t="shared" si="107"/>
        <v>1475</v>
      </c>
      <c r="AX104" s="11">
        <f t="shared" si="107"/>
        <v>1660</v>
      </c>
      <c r="AY104" s="11">
        <f t="shared" si="107"/>
        <v>260</v>
      </c>
      <c r="AZ104" s="11">
        <f t="shared" si="107"/>
        <v>1055</v>
      </c>
      <c r="BA104" s="11">
        <f t="shared" si="107"/>
        <v>1562</v>
      </c>
      <c r="BB104" s="11">
        <f t="shared" si="107"/>
        <v>791</v>
      </c>
      <c r="BC104" s="11">
        <f t="shared" si="107"/>
        <v>1162</v>
      </c>
      <c r="BD104" s="11">
        <f t="shared" si="107"/>
        <v>1890</v>
      </c>
      <c r="BE104" s="11">
        <f t="shared" si="107"/>
        <v>484</v>
      </c>
      <c r="BF104" s="11">
        <f t="shared" si="107"/>
        <v>1235</v>
      </c>
      <c r="BG104" s="11">
        <f t="shared" si="107"/>
        <v>757</v>
      </c>
      <c r="BH104" s="11">
        <f t="shared" si="107"/>
        <v>724</v>
      </c>
    </row>
    <row r="105" spans="1:60" ht="13.5" customHeight="1">
      <c r="A105" s="38">
        <v>44647</v>
      </c>
      <c r="B105" s="39" t="s">
        <v>65</v>
      </c>
      <c r="C105" s="40"/>
      <c r="D105" s="41" t="s">
        <v>27</v>
      </c>
      <c r="E105" s="42">
        <f t="shared" si="0"/>
        <v>1475</v>
      </c>
      <c r="F105" s="46">
        <v>2</v>
      </c>
      <c r="G105" s="46">
        <v>11</v>
      </c>
      <c r="H105" s="44">
        <f t="shared" si="1"/>
        <v>17</v>
      </c>
      <c r="I105" s="40"/>
      <c r="J105" s="45" t="s">
        <v>19</v>
      </c>
      <c r="K105" s="42">
        <f t="shared" si="2"/>
        <v>1450</v>
      </c>
      <c r="L105" s="46">
        <v>1</v>
      </c>
      <c r="M105" s="46">
        <v>16</v>
      </c>
      <c r="N105" s="44">
        <f t="shared" si="3"/>
        <v>19</v>
      </c>
      <c r="O105" s="40"/>
      <c r="P105" s="39" t="s">
        <v>66</v>
      </c>
      <c r="Q105" s="40"/>
      <c r="R105">
        <f>MIN(Rules!$E$2,(MAX(H105/N105,N105/H105)))</f>
        <v>1.1176470588235294</v>
      </c>
      <c r="S105">
        <f>VLOOKUP(B105,Rules!A:B,2,FALSE)</f>
        <v>45</v>
      </c>
      <c r="T105" s="40"/>
      <c r="U105" s="47">
        <f>1/(10^(-1*(E105+(IF(P105="Y",Rules!$I$2,0))-K105)/Rules!$E$12)+1)</f>
        <v>0.69123615241476299</v>
      </c>
      <c r="V105">
        <f t="shared" si="4"/>
        <v>-35</v>
      </c>
      <c r="W105">
        <f t="shared" si="5"/>
        <v>35</v>
      </c>
      <c r="Z105" s="48"/>
      <c r="AA105" s="11">
        <f t="shared" ref="AA105:BH105" si="108">IF($D105=AA$1,$E105+$V105,(IF($J105=AA$1,$K105+$W105,AA104)))</f>
        <v>1032</v>
      </c>
      <c r="AB105" s="11">
        <f t="shared" si="108"/>
        <v>1571</v>
      </c>
      <c r="AC105" s="11">
        <f t="shared" si="108"/>
        <v>761</v>
      </c>
      <c r="AD105" s="11">
        <f t="shared" si="108"/>
        <v>1419</v>
      </c>
      <c r="AE105" s="11">
        <f t="shared" si="108"/>
        <v>1326</v>
      </c>
      <c r="AF105" s="11">
        <f t="shared" si="108"/>
        <v>1382</v>
      </c>
      <c r="AG105" s="11">
        <f t="shared" si="108"/>
        <v>1485</v>
      </c>
      <c r="AH105" s="11">
        <f t="shared" si="108"/>
        <v>1727</v>
      </c>
      <c r="AI105" s="11">
        <f t="shared" si="108"/>
        <v>1144</v>
      </c>
      <c r="AJ105" s="11">
        <f t="shared" si="108"/>
        <v>1943</v>
      </c>
      <c r="AK105" s="11">
        <f t="shared" si="108"/>
        <v>1103</v>
      </c>
      <c r="AL105" s="11">
        <f t="shared" si="108"/>
        <v>1771</v>
      </c>
      <c r="AM105" s="11">
        <f t="shared" si="108"/>
        <v>2004</v>
      </c>
      <c r="AN105" s="11">
        <f t="shared" si="108"/>
        <v>1557</v>
      </c>
      <c r="AO105" s="11">
        <f t="shared" si="108"/>
        <v>212</v>
      </c>
      <c r="AP105" s="11">
        <f t="shared" si="108"/>
        <v>1086</v>
      </c>
      <c r="AQ105" s="11">
        <f t="shared" si="108"/>
        <v>885</v>
      </c>
      <c r="AR105" s="11">
        <f t="shared" si="108"/>
        <v>1034</v>
      </c>
      <c r="AS105" s="11">
        <f t="shared" si="108"/>
        <v>444</v>
      </c>
      <c r="AT105" s="11">
        <f t="shared" si="108"/>
        <v>1029</v>
      </c>
      <c r="AU105" s="11">
        <f t="shared" si="108"/>
        <v>1016</v>
      </c>
      <c r="AV105" s="11">
        <f t="shared" si="108"/>
        <v>1969</v>
      </c>
      <c r="AW105" s="11">
        <f t="shared" si="108"/>
        <v>1440</v>
      </c>
      <c r="AX105" s="11">
        <f t="shared" si="108"/>
        <v>1660</v>
      </c>
      <c r="AY105" s="11">
        <f t="shared" si="108"/>
        <v>260</v>
      </c>
      <c r="AZ105" s="11">
        <f t="shared" si="108"/>
        <v>1055</v>
      </c>
      <c r="BA105" s="11">
        <f t="shared" si="108"/>
        <v>1562</v>
      </c>
      <c r="BB105" s="11">
        <f t="shared" si="108"/>
        <v>791</v>
      </c>
      <c r="BC105" s="11">
        <f t="shared" si="108"/>
        <v>1162</v>
      </c>
      <c r="BD105" s="11">
        <f t="shared" si="108"/>
        <v>1890</v>
      </c>
      <c r="BE105" s="11">
        <f t="shared" si="108"/>
        <v>484</v>
      </c>
      <c r="BF105" s="11">
        <f t="shared" si="108"/>
        <v>1235</v>
      </c>
      <c r="BG105" s="11">
        <f t="shared" si="108"/>
        <v>757</v>
      </c>
      <c r="BH105" s="11">
        <f t="shared" si="108"/>
        <v>724</v>
      </c>
    </row>
    <row r="106" spans="1:60" ht="13.5" customHeight="1">
      <c r="A106" s="38">
        <v>44647</v>
      </c>
      <c r="B106" s="39" t="s">
        <v>65</v>
      </c>
      <c r="C106" s="40"/>
      <c r="D106" s="41" t="s">
        <v>38</v>
      </c>
      <c r="E106" s="42">
        <f t="shared" si="0"/>
        <v>1055</v>
      </c>
      <c r="F106" s="46">
        <v>1</v>
      </c>
      <c r="G106" s="46">
        <v>20</v>
      </c>
      <c r="H106" s="44">
        <f t="shared" si="1"/>
        <v>23</v>
      </c>
      <c r="I106" s="40"/>
      <c r="J106" s="45" t="s">
        <v>26</v>
      </c>
      <c r="K106" s="42">
        <f t="shared" si="2"/>
        <v>1382</v>
      </c>
      <c r="L106" s="46">
        <v>1</v>
      </c>
      <c r="M106" s="46">
        <v>21</v>
      </c>
      <c r="N106" s="44">
        <f t="shared" si="3"/>
        <v>24</v>
      </c>
      <c r="O106" s="40"/>
      <c r="P106" s="39" t="s">
        <v>66</v>
      </c>
      <c r="Q106" s="40"/>
      <c r="R106">
        <f>MIN(Rules!$E$2,(MAX(H106/N106,N106/H106)))</f>
        <v>1.0434782608695652</v>
      </c>
      <c r="S106">
        <f>VLOOKUP(B106,Rules!A:B,2,FALSE)</f>
        <v>45</v>
      </c>
      <c r="T106" s="40"/>
      <c r="U106" s="47">
        <f>1/(10^(-1*(E106+(IF(P106="Y",Rules!$I$2,0))-K106)/Rules!$E$12)+1)</f>
        <v>0.30680156643559314</v>
      </c>
      <c r="V106">
        <f t="shared" si="4"/>
        <v>-14</v>
      </c>
      <c r="W106">
        <f t="shared" si="5"/>
        <v>14</v>
      </c>
      <c r="Z106" s="48"/>
      <c r="AA106" s="11">
        <f t="shared" ref="AA106:BH106" si="109">IF($D106=AA$1,$E106+$V106,(IF($J106=AA$1,$K106+$W106,AA105)))</f>
        <v>1032</v>
      </c>
      <c r="AB106" s="11">
        <f t="shared" si="109"/>
        <v>1571</v>
      </c>
      <c r="AC106" s="11">
        <f t="shared" si="109"/>
        <v>761</v>
      </c>
      <c r="AD106" s="11">
        <f t="shared" si="109"/>
        <v>1419</v>
      </c>
      <c r="AE106" s="11">
        <f t="shared" si="109"/>
        <v>1326</v>
      </c>
      <c r="AF106" s="11">
        <f t="shared" si="109"/>
        <v>1396</v>
      </c>
      <c r="AG106" s="11">
        <f t="shared" si="109"/>
        <v>1485</v>
      </c>
      <c r="AH106" s="11">
        <f t="shared" si="109"/>
        <v>1727</v>
      </c>
      <c r="AI106" s="11">
        <f t="shared" si="109"/>
        <v>1144</v>
      </c>
      <c r="AJ106" s="11">
        <f t="shared" si="109"/>
        <v>1943</v>
      </c>
      <c r="AK106" s="11">
        <f t="shared" si="109"/>
        <v>1103</v>
      </c>
      <c r="AL106" s="11">
        <f t="shared" si="109"/>
        <v>1771</v>
      </c>
      <c r="AM106" s="11">
        <f t="shared" si="109"/>
        <v>2004</v>
      </c>
      <c r="AN106" s="11">
        <f t="shared" si="109"/>
        <v>1557</v>
      </c>
      <c r="AO106" s="11">
        <f t="shared" si="109"/>
        <v>212</v>
      </c>
      <c r="AP106" s="11">
        <f t="shared" si="109"/>
        <v>1086</v>
      </c>
      <c r="AQ106" s="11">
        <f t="shared" si="109"/>
        <v>885</v>
      </c>
      <c r="AR106" s="11">
        <f t="shared" si="109"/>
        <v>1034</v>
      </c>
      <c r="AS106" s="11">
        <f t="shared" si="109"/>
        <v>444</v>
      </c>
      <c r="AT106" s="11">
        <f t="shared" si="109"/>
        <v>1029</v>
      </c>
      <c r="AU106" s="11">
        <f t="shared" si="109"/>
        <v>1016</v>
      </c>
      <c r="AV106" s="11">
        <f t="shared" si="109"/>
        <v>1969</v>
      </c>
      <c r="AW106" s="11">
        <f t="shared" si="109"/>
        <v>1440</v>
      </c>
      <c r="AX106" s="11">
        <f t="shared" si="109"/>
        <v>1660</v>
      </c>
      <c r="AY106" s="11">
        <f t="shared" si="109"/>
        <v>260</v>
      </c>
      <c r="AZ106" s="11">
        <f t="shared" si="109"/>
        <v>1041</v>
      </c>
      <c r="BA106" s="11">
        <f t="shared" si="109"/>
        <v>1562</v>
      </c>
      <c r="BB106" s="11">
        <f t="shared" si="109"/>
        <v>791</v>
      </c>
      <c r="BC106" s="11">
        <f t="shared" si="109"/>
        <v>1162</v>
      </c>
      <c r="BD106" s="11">
        <f t="shared" si="109"/>
        <v>1890</v>
      </c>
      <c r="BE106" s="11">
        <f t="shared" si="109"/>
        <v>484</v>
      </c>
      <c r="BF106" s="11">
        <f t="shared" si="109"/>
        <v>1235</v>
      </c>
      <c r="BG106" s="11">
        <f t="shared" si="109"/>
        <v>757</v>
      </c>
      <c r="BH106" s="11">
        <f t="shared" si="109"/>
        <v>724</v>
      </c>
    </row>
    <row r="107" spans="1:60" ht="13.5" customHeight="1">
      <c r="A107" s="38">
        <v>44647</v>
      </c>
      <c r="B107" s="39" t="s">
        <v>65</v>
      </c>
      <c r="C107" s="40"/>
      <c r="D107" s="41" t="s">
        <v>24</v>
      </c>
      <c r="E107" s="42">
        <f t="shared" si="0"/>
        <v>1562</v>
      </c>
      <c r="F107" s="46">
        <v>1</v>
      </c>
      <c r="G107" s="46">
        <v>20</v>
      </c>
      <c r="H107" s="44">
        <f t="shared" si="1"/>
        <v>23</v>
      </c>
      <c r="I107" s="40"/>
      <c r="J107" s="45" t="s">
        <v>21</v>
      </c>
      <c r="K107" s="42">
        <f t="shared" si="2"/>
        <v>1771</v>
      </c>
      <c r="L107" s="46">
        <v>1</v>
      </c>
      <c r="M107" s="46">
        <v>15</v>
      </c>
      <c r="N107" s="44">
        <f t="shared" si="3"/>
        <v>18</v>
      </c>
      <c r="O107" s="40"/>
      <c r="P107" s="39" t="s">
        <v>66</v>
      </c>
      <c r="Q107" s="40"/>
      <c r="R107">
        <f>MIN(Rules!$E$2,(MAX(H107/N107,N107/H107)))</f>
        <v>1.2777777777777777</v>
      </c>
      <c r="S107">
        <f>VLOOKUP(B107,Rules!A:B,2,FALSE)</f>
        <v>45</v>
      </c>
      <c r="T107" s="40"/>
      <c r="U107" s="47">
        <f>1/(10^(-1*(E107+(IF(P107="Y",Rules!$I$2,0))-K107)/Rules!$E$12)+1)</f>
        <v>0.43248855794180396</v>
      </c>
      <c r="V107">
        <f t="shared" si="4"/>
        <v>33</v>
      </c>
      <c r="W107">
        <f t="shared" si="5"/>
        <v>-33</v>
      </c>
      <c r="Z107" s="48"/>
      <c r="AA107" s="11">
        <f t="shared" ref="AA107:BH107" si="110">IF($D107=AA$1,$E107+$V107,(IF($J107=AA$1,$K107+$W107,AA106)))</f>
        <v>1032</v>
      </c>
      <c r="AB107" s="11">
        <f t="shared" si="110"/>
        <v>1571</v>
      </c>
      <c r="AC107" s="11">
        <f t="shared" si="110"/>
        <v>761</v>
      </c>
      <c r="AD107" s="11">
        <f t="shared" si="110"/>
        <v>1419</v>
      </c>
      <c r="AE107" s="11">
        <f t="shared" si="110"/>
        <v>1326</v>
      </c>
      <c r="AF107" s="11">
        <f t="shared" si="110"/>
        <v>1396</v>
      </c>
      <c r="AG107" s="11">
        <f t="shared" si="110"/>
        <v>1485</v>
      </c>
      <c r="AH107" s="11">
        <f t="shared" si="110"/>
        <v>1727</v>
      </c>
      <c r="AI107" s="11">
        <f t="shared" si="110"/>
        <v>1144</v>
      </c>
      <c r="AJ107" s="11">
        <f t="shared" si="110"/>
        <v>1943</v>
      </c>
      <c r="AK107" s="11">
        <f t="shared" si="110"/>
        <v>1103</v>
      </c>
      <c r="AL107" s="11">
        <f t="shared" si="110"/>
        <v>1738</v>
      </c>
      <c r="AM107" s="11">
        <f t="shared" si="110"/>
        <v>2004</v>
      </c>
      <c r="AN107" s="11">
        <f t="shared" si="110"/>
        <v>1557</v>
      </c>
      <c r="AO107" s="11">
        <f t="shared" si="110"/>
        <v>212</v>
      </c>
      <c r="AP107" s="11">
        <f t="shared" si="110"/>
        <v>1086</v>
      </c>
      <c r="AQ107" s="11">
        <f t="shared" si="110"/>
        <v>885</v>
      </c>
      <c r="AR107" s="11">
        <f t="shared" si="110"/>
        <v>1034</v>
      </c>
      <c r="AS107" s="11">
        <f t="shared" si="110"/>
        <v>444</v>
      </c>
      <c r="AT107" s="11">
        <f t="shared" si="110"/>
        <v>1029</v>
      </c>
      <c r="AU107" s="11">
        <f t="shared" si="110"/>
        <v>1016</v>
      </c>
      <c r="AV107" s="11">
        <f t="shared" si="110"/>
        <v>1969</v>
      </c>
      <c r="AW107" s="11">
        <f t="shared" si="110"/>
        <v>1440</v>
      </c>
      <c r="AX107" s="11">
        <f t="shared" si="110"/>
        <v>1660</v>
      </c>
      <c r="AY107" s="11">
        <f t="shared" si="110"/>
        <v>260</v>
      </c>
      <c r="AZ107" s="11">
        <f t="shared" si="110"/>
        <v>1041</v>
      </c>
      <c r="BA107" s="11">
        <f t="shared" si="110"/>
        <v>1595</v>
      </c>
      <c r="BB107" s="11">
        <f t="shared" si="110"/>
        <v>791</v>
      </c>
      <c r="BC107" s="11">
        <f t="shared" si="110"/>
        <v>1162</v>
      </c>
      <c r="BD107" s="11">
        <f t="shared" si="110"/>
        <v>1890</v>
      </c>
      <c r="BE107" s="11">
        <f t="shared" si="110"/>
        <v>484</v>
      </c>
      <c r="BF107" s="11">
        <f t="shared" si="110"/>
        <v>1235</v>
      </c>
      <c r="BG107" s="11">
        <f t="shared" si="110"/>
        <v>757</v>
      </c>
      <c r="BH107" s="11">
        <f t="shared" si="110"/>
        <v>724</v>
      </c>
    </row>
    <row r="108" spans="1:60" ht="13.5" customHeight="1">
      <c r="A108" s="38">
        <v>44647</v>
      </c>
      <c r="B108" s="39" t="s">
        <v>65</v>
      </c>
      <c r="C108" s="40"/>
      <c r="D108" s="41" t="s">
        <v>34</v>
      </c>
      <c r="E108" s="42">
        <f t="shared" si="0"/>
        <v>1032</v>
      </c>
      <c r="F108" s="46">
        <v>0</v>
      </c>
      <c r="G108" s="46">
        <v>12</v>
      </c>
      <c r="H108" s="44">
        <f t="shared" si="1"/>
        <v>12</v>
      </c>
      <c r="I108" s="40"/>
      <c r="J108" s="45" t="s">
        <v>31</v>
      </c>
      <c r="K108" s="42">
        <f t="shared" si="2"/>
        <v>1235</v>
      </c>
      <c r="L108" s="46">
        <v>1</v>
      </c>
      <c r="M108" s="46">
        <v>13</v>
      </c>
      <c r="N108" s="44">
        <f t="shared" si="3"/>
        <v>16</v>
      </c>
      <c r="O108" s="40"/>
      <c r="P108" s="39" t="s">
        <v>66</v>
      </c>
      <c r="Q108" s="40"/>
      <c r="R108">
        <f>MIN(Rules!$E$2,(MAX(H108/N108,N108/H108)))</f>
        <v>1.3333333333333333</v>
      </c>
      <c r="S108">
        <f>VLOOKUP(B108,Rules!A:B,2,FALSE)</f>
        <v>45</v>
      </c>
      <c r="T108" s="40"/>
      <c r="U108" s="47">
        <f>1/(10^(-1*(E108+(IF(P108="Y",Rules!$I$2,0))-K108)/Rules!$E$12)+1)</f>
        <v>0.43928261815311259</v>
      </c>
      <c r="V108">
        <f t="shared" si="4"/>
        <v>-26</v>
      </c>
      <c r="W108">
        <f t="shared" si="5"/>
        <v>26</v>
      </c>
      <c r="Z108" s="48"/>
      <c r="AA108" s="11">
        <f t="shared" ref="AA108:BH108" si="111">IF($D108=AA$1,$E108+$V108,(IF($J108=AA$1,$K108+$W108,AA107)))</f>
        <v>1006</v>
      </c>
      <c r="AB108" s="11">
        <f t="shared" si="111"/>
        <v>1571</v>
      </c>
      <c r="AC108" s="11">
        <f t="shared" si="111"/>
        <v>761</v>
      </c>
      <c r="AD108" s="11">
        <f t="shared" si="111"/>
        <v>1419</v>
      </c>
      <c r="AE108" s="11">
        <f t="shared" si="111"/>
        <v>1326</v>
      </c>
      <c r="AF108" s="11">
        <f t="shared" si="111"/>
        <v>1396</v>
      </c>
      <c r="AG108" s="11">
        <f t="shared" si="111"/>
        <v>1485</v>
      </c>
      <c r="AH108" s="11">
        <f t="shared" si="111"/>
        <v>1727</v>
      </c>
      <c r="AI108" s="11">
        <f t="shared" si="111"/>
        <v>1144</v>
      </c>
      <c r="AJ108" s="11">
        <f t="shared" si="111"/>
        <v>1943</v>
      </c>
      <c r="AK108" s="11">
        <f t="shared" si="111"/>
        <v>1103</v>
      </c>
      <c r="AL108" s="11">
        <f t="shared" si="111"/>
        <v>1738</v>
      </c>
      <c r="AM108" s="11">
        <f t="shared" si="111"/>
        <v>2004</v>
      </c>
      <c r="AN108" s="11">
        <f t="shared" si="111"/>
        <v>1557</v>
      </c>
      <c r="AO108" s="11">
        <f t="shared" si="111"/>
        <v>212</v>
      </c>
      <c r="AP108" s="11">
        <f t="shared" si="111"/>
        <v>1086</v>
      </c>
      <c r="AQ108" s="11">
        <f t="shared" si="111"/>
        <v>885</v>
      </c>
      <c r="AR108" s="11">
        <f t="shared" si="111"/>
        <v>1034</v>
      </c>
      <c r="AS108" s="11">
        <f t="shared" si="111"/>
        <v>444</v>
      </c>
      <c r="AT108" s="11">
        <f t="shared" si="111"/>
        <v>1029</v>
      </c>
      <c r="AU108" s="11">
        <f t="shared" si="111"/>
        <v>1016</v>
      </c>
      <c r="AV108" s="11">
        <f t="shared" si="111"/>
        <v>1969</v>
      </c>
      <c r="AW108" s="11">
        <f t="shared" si="111"/>
        <v>1440</v>
      </c>
      <c r="AX108" s="11">
        <f t="shared" si="111"/>
        <v>1660</v>
      </c>
      <c r="AY108" s="11">
        <f t="shared" si="111"/>
        <v>260</v>
      </c>
      <c r="AZ108" s="11">
        <f t="shared" si="111"/>
        <v>1041</v>
      </c>
      <c r="BA108" s="11">
        <f t="shared" si="111"/>
        <v>1595</v>
      </c>
      <c r="BB108" s="11">
        <f t="shared" si="111"/>
        <v>791</v>
      </c>
      <c r="BC108" s="11">
        <f t="shared" si="111"/>
        <v>1162</v>
      </c>
      <c r="BD108" s="11">
        <f t="shared" si="111"/>
        <v>1890</v>
      </c>
      <c r="BE108" s="11">
        <f t="shared" si="111"/>
        <v>484</v>
      </c>
      <c r="BF108" s="11">
        <f t="shared" si="111"/>
        <v>1261</v>
      </c>
      <c r="BG108" s="11">
        <f t="shared" si="111"/>
        <v>757</v>
      </c>
      <c r="BH108" s="11">
        <f t="shared" si="111"/>
        <v>724</v>
      </c>
    </row>
    <row r="109" spans="1:60" ht="13.5" customHeight="1">
      <c r="A109" s="38">
        <v>44647</v>
      </c>
      <c r="B109" s="39" t="s">
        <v>65</v>
      </c>
      <c r="C109" s="40"/>
      <c r="D109" s="41" t="s">
        <v>36</v>
      </c>
      <c r="E109" s="42">
        <f t="shared" si="0"/>
        <v>1086</v>
      </c>
      <c r="F109" s="46">
        <v>1</v>
      </c>
      <c r="G109" s="46">
        <v>13</v>
      </c>
      <c r="H109" s="44">
        <f t="shared" si="1"/>
        <v>16</v>
      </c>
      <c r="I109" s="40"/>
      <c r="J109" s="45" t="s">
        <v>43</v>
      </c>
      <c r="K109" s="42">
        <f t="shared" si="2"/>
        <v>1029</v>
      </c>
      <c r="L109" s="46">
        <v>2</v>
      </c>
      <c r="M109" s="46">
        <v>17</v>
      </c>
      <c r="N109" s="44">
        <f t="shared" si="3"/>
        <v>23</v>
      </c>
      <c r="O109" s="40"/>
      <c r="P109" s="39" t="s">
        <v>66</v>
      </c>
      <c r="Q109" s="40"/>
      <c r="R109">
        <f>MIN(Rules!$E$2,(MAX(H109/N109,N109/H109)))</f>
        <v>1.4375</v>
      </c>
      <c r="S109">
        <f>VLOOKUP(B109,Rules!A:B,2,FALSE)</f>
        <v>45</v>
      </c>
      <c r="T109" s="40"/>
      <c r="U109" s="47">
        <f>1/(10^(-1*(E109+(IF(P109="Y",Rules!$I$2,0))-K109)/Rules!$E$12)+1)</f>
        <v>0.72177237159069119</v>
      </c>
      <c r="V109">
        <f t="shared" si="4"/>
        <v>-47</v>
      </c>
      <c r="W109">
        <f t="shared" si="5"/>
        <v>47</v>
      </c>
      <c r="Z109" s="48"/>
      <c r="AA109" s="11">
        <f t="shared" ref="AA109:BH109" si="112">IF($D109=AA$1,$E109+$V109,(IF($J109=AA$1,$K109+$W109,AA108)))</f>
        <v>1006</v>
      </c>
      <c r="AB109" s="11">
        <f t="shared" si="112"/>
        <v>1571</v>
      </c>
      <c r="AC109" s="11">
        <f t="shared" si="112"/>
        <v>761</v>
      </c>
      <c r="AD109" s="11">
        <f t="shared" si="112"/>
        <v>1419</v>
      </c>
      <c r="AE109" s="11">
        <f t="shared" si="112"/>
        <v>1326</v>
      </c>
      <c r="AF109" s="11">
        <f t="shared" si="112"/>
        <v>1396</v>
      </c>
      <c r="AG109" s="11">
        <f t="shared" si="112"/>
        <v>1485</v>
      </c>
      <c r="AH109" s="11">
        <f t="shared" si="112"/>
        <v>1727</v>
      </c>
      <c r="AI109" s="11">
        <f t="shared" si="112"/>
        <v>1144</v>
      </c>
      <c r="AJ109" s="11">
        <f t="shared" si="112"/>
        <v>1943</v>
      </c>
      <c r="AK109" s="11">
        <f t="shared" si="112"/>
        <v>1103</v>
      </c>
      <c r="AL109" s="11">
        <f t="shared" si="112"/>
        <v>1738</v>
      </c>
      <c r="AM109" s="11">
        <f t="shared" si="112"/>
        <v>2004</v>
      </c>
      <c r="AN109" s="11">
        <f t="shared" si="112"/>
        <v>1557</v>
      </c>
      <c r="AO109" s="11">
        <f t="shared" si="112"/>
        <v>212</v>
      </c>
      <c r="AP109" s="11">
        <f t="shared" si="112"/>
        <v>1039</v>
      </c>
      <c r="AQ109" s="11">
        <f t="shared" si="112"/>
        <v>885</v>
      </c>
      <c r="AR109" s="11">
        <f t="shared" si="112"/>
        <v>1034</v>
      </c>
      <c r="AS109" s="11">
        <f t="shared" si="112"/>
        <v>444</v>
      </c>
      <c r="AT109" s="11">
        <f t="shared" si="112"/>
        <v>1076</v>
      </c>
      <c r="AU109" s="11">
        <f t="shared" si="112"/>
        <v>1016</v>
      </c>
      <c r="AV109" s="11">
        <f t="shared" si="112"/>
        <v>1969</v>
      </c>
      <c r="AW109" s="11">
        <f t="shared" si="112"/>
        <v>1440</v>
      </c>
      <c r="AX109" s="11">
        <f t="shared" si="112"/>
        <v>1660</v>
      </c>
      <c r="AY109" s="11">
        <f t="shared" si="112"/>
        <v>260</v>
      </c>
      <c r="AZ109" s="11">
        <f t="shared" si="112"/>
        <v>1041</v>
      </c>
      <c r="BA109" s="11">
        <f t="shared" si="112"/>
        <v>1595</v>
      </c>
      <c r="BB109" s="11">
        <f t="shared" si="112"/>
        <v>791</v>
      </c>
      <c r="BC109" s="11">
        <f t="shared" si="112"/>
        <v>1162</v>
      </c>
      <c r="BD109" s="11">
        <f t="shared" si="112"/>
        <v>1890</v>
      </c>
      <c r="BE109" s="11">
        <f t="shared" si="112"/>
        <v>484</v>
      </c>
      <c r="BF109" s="11">
        <f t="shared" si="112"/>
        <v>1261</v>
      </c>
      <c r="BG109" s="11">
        <f t="shared" si="112"/>
        <v>757</v>
      </c>
      <c r="BH109" s="11">
        <f t="shared" si="112"/>
        <v>724</v>
      </c>
    </row>
    <row r="110" spans="1:60" ht="13.5" customHeight="1">
      <c r="A110" s="38">
        <v>44647</v>
      </c>
      <c r="B110" s="39" t="s">
        <v>65</v>
      </c>
      <c r="C110" s="40"/>
      <c r="D110" s="41" t="s">
        <v>39</v>
      </c>
      <c r="E110" s="42">
        <f t="shared" si="0"/>
        <v>1034</v>
      </c>
      <c r="F110" s="46">
        <v>1</v>
      </c>
      <c r="G110" s="46">
        <v>16</v>
      </c>
      <c r="H110" s="44">
        <f t="shared" si="1"/>
        <v>19</v>
      </c>
      <c r="I110" s="40"/>
      <c r="J110" s="45" t="s">
        <v>35</v>
      </c>
      <c r="K110" s="42">
        <f t="shared" si="2"/>
        <v>1103</v>
      </c>
      <c r="L110" s="46">
        <v>0</v>
      </c>
      <c r="M110" s="46">
        <v>14</v>
      </c>
      <c r="N110" s="44">
        <f t="shared" si="3"/>
        <v>14</v>
      </c>
      <c r="O110" s="40"/>
      <c r="P110" s="39" t="s">
        <v>66</v>
      </c>
      <c r="Q110" s="40"/>
      <c r="R110">
        <f>MIN(Rules!$E$2,(MAX(H110/N110,N110/H110)))</f>
        <v>1.3571428571428572</v>
      </c>
      <c r="S110">
        <f>VLOOKUP(B110,Rules!A:B,2,FALSE)</f>
        <v>45</v>
      </c>
      <c r="T110" s="40"/>
      <c r="U110" s="47">
        <f>1/(10^(-1*(E110+(IF(P110="Y",Rules!$I$2,0))-K110)/Rules!$E$12)+1)</f>
        <v>0.59218822143840777</v>
      </c>
      <c r="V110">
        <f t="shared" si="4"/>
        <v>25</v>
      </c>
      <c r="W110">
        <f t="shared" si="5"/>
        <v>-25</v>
      </c>
      <c r="Z110" s="48"/>
      <c r="AA110" s="11">
        <f t="shared" ref="AA110:BH110" si="113">IF($D110=AA$1,$E110+$V110,(IF($J110=AA$1,$K110+$W110,AA109)))</f>
        <v>1006</v>
      </c>
      <c r="AB110" s="11">
        <f t="shared" si="113"/>
        <v>1571</v>
      </c>
      <c r="AC110" s="11">
        <f t="shared" si="113"/>
        <v>761</v>
      </c>
      <c r="AD110" s="11">
        <f t="shared" si="113"/>
        <v>1419</v>
      </c>
      <c r="AE110" s="11">
        <f t="shared" si="113"/>
        <v>1326</v>
      </c>
      <c r="AF110" s="11">
        <f t="shared" si="113"/>
        <v>1396</v>
      </c>
      <c r="AG110" s="11">
        <f t="shared" si="113"/>
        <v>1485</v>
      </c>
      <c r="AH110" s="11">
        <f t="shared" si="113"/>
        <v>1727</v>
      </c>
      <c r="AI110" s="11">
        <f t="shared" si="113"/>
        <v>1144</v>
      </c>
      <c r="AJ110" s="11">
        <f t="shared" si="113"/>
        <v>1943</v>
      </c>
      <c r="AK110" s="11">
        <f t="shared" si="113"/>
        <v>1078</v>
      </c>
      <c r="AL110" s="11">
        <f t="shared" si="113"/>
        <v>1738</v>
      </c>
      <c r="AM110" s="11">
        <f t="shared" si="113"/>
        <v>2004</v>
      </c>
      <c r="AN110" s="11">
        <f t="shared" si="113"/>
        <v>1557</v>
      </c>
      <c r="AO110" s="11">
        <f t="shared" si="113"/>
        <v>212</v>
      </c>
      <c r="AP110" s="11">
        <f t="shared" si="113"/>
        <v>1039</v>
      </c>
      <c r="AQ110" s="11">
        <f t="shared" si="113"/>
        <v>885</v>
      </c>
      <c r="AR110" s="11">
        <f t="shared" si="113"/>
        <v>1059</v>
      </c>
      <c r="AS110" s="11">
        <f t="shared" si="113"/>
        <v>444</v>
      </c>
      <c r="AT110" s="11">
        <f t="shared" si="113"/>
        <v>1076</v>
      </c>
      <c r="AU110" s="11">
        <f t="shared" si="113"/>
        <v>1016</v>
      </c>
      <c r="AV110" s="11">
        <f t="shared" si="113"/>
        <v>1969</v>
      </c>
      <c r="AW110" s="11">
        <f t="shared" si="113"/>
        <v>1440</v>
      </c>
      <c r="AX110" s="11">
        <f t="shared" si="113"/>
        <v>1660</v>
      </c>
      <c r="AY110" s="11">
        <f t="shared" si="113"/>
        <v>260</v>
      </c>
      <c r="AZ110" s="11">
        <f t="shared" si="113"/>
        <v>1041</v>
      </c>
      <c r="BA110" s="11">
        <f t="shared" si="113"/>
        <v>1595</v>
      </c>
      <c r="BB110" s="11">
        <f t="shared" si="113"/>
        <v>791</v>
      </c>
      <c r="BC110" s="11">
        <f t="shared" si="113"/>
        <v>1162</v>
      </c>
      <c r="BD110" s="11">
        <f t="shared" si="113"/>
        <v>1890</v>
      </c>
      <c r="BE110" s="11">
        <f t="shared" si="113"/>
        <v>484</v>
      </c>
      <c r="BF110" s="11">
        <f t="shared" si="113"/>
        <v>1261</v>
      </c>
      <c r="BG110" s="11">
        <f t="shared" si="113"/>
        <v>757</v>
      </c>
      <c r="BH110" s="11">
        <f t="shared" si="113"/>
        <v>724</v>
      </c>
    </row>
    <row r="111" spans="1:60" ht="13.5" customHeight="1">
      <c r="A111" s="38">
        <v>44647</v>
      </c>
      <c r="B111" s="39" t="s">
        <v>65</v>
      </c>
      <c r="C111" s="40"/>
      <c r="D111" s="41" t="s">
        <v>41</v>
      </c>
      <c r="E111" s="42">
        <f t="shared" si="0"/>
        <v>724</v>
      </c>
      <c r="F111" s="46">
        <v>1</v>
      </c>
      <c r="G111" s="46">
        <v>13</v>
      </c>
      <c r="H111" s="44">
        <f t="shared" si="1"/>
        <v>16</v>
      </c>
      <c r="I111" s="40"/>
      <c r="J111" s="45" t="s">
        <v>32</v>
      </c>
      <c r="K111" s="42">
        <f t="shared" si="2"/>
        <v>1016</v>
      </c>
      <c r="L111" s="46">
        <v>2</v>
      </c>
      <c r="M111" s="46">
        <v>17</v>
      </c>
      <c r="N111" s="44">
        <f t="shared" si="3"/>
        <v>23</v>
      </c>
      <c r="O111" s="40"/>
      <c r="P111" s="39" t="s">
        <v>66</v>
      </c>
      <c r="Q111" s="40"/>
      <c r="R111">
        <f>MIN(Rules!$E$2,(MAX(H111/N111,N111/H111)))</f>
        <v>1.4375</v>
      </c>
      <c r="S111">
        <f>VLOOKUP(B111,Rules!A:B,2,FALSE)</f>
        <v>45</v>
      </c>
      <c r="T111" s="40"/>
      <c r="U111" s="47">
        <f>1/(10^(-1*(E111+(IF(P111="Y",Rules!$I$2,0))-K111)/Rules!$E$12)+1)</f>
        <v>0.3421035303510091</v>
      </c>
      <c r="V111">
        <f t="shared" si="4"/>
        <v>-22</v>
      </c>
      <c r="W111">
        <f t="shared" si="5"/>
        <v>22</v>
      </c>
      <c r="Z111" s="48"/>
      <c r="AA111" s="11">
        <f t="shared" ref="AA111:BH111" si="114">IF($D111=AA$1,$E111+$V111,(IF($J111=AA$1,$K111+$W111,AA110)))</f>
        <v>1006</v>
      </c>
      <c r="AB111" s="11">
        <f t="shared" si="114"/>
        <v>1571</v>
      </c>
      <c r="AC111" s="11">
        <f t="shared" si="114"/>
        <v>761</v>
      </c>
      <c r="AD111" s="11">
        <f t="shared" si="114"/>
        <v>1419</v>
      </c>
      <c r="AE111" s="11">
        <f t="shared" si="114"/>
        <v>1326</v>
      </c>
      <c r="AF111" s="11">
        <f t="shared" si="114"/>
        <v>1396</v>
      </c>
      <c r="AG111" s="11">
        <f t="shared" si="114"/>
        <v>1485</v>
      </c>
      <c r="AH111" s="11">
        <f t="shared" si="114"/>
        <v>1727</v>
      </c>
      <c r="AI111" s="11">
        <f t="shared" si="114"/>
        <v>1144</v>
      </c>
      <c r="AJ111" s="11">
        <f t="shared" si="114"/>
        <v>1943</v>
      </c>
      <c r="AK111" s="11">
        <f t="shared" si="114"/>
        <v>1078</v>
      </c>
      <c r="AL111" s="11">
        <f t="shared" si="114"/>
        <v>1738</v>
      </c>
      <c r="AM111" s="11">
        <f t="shared" si="114"/>
        <v>2004</v>
      </c>
      <c r="AN111" s="11">
        <f t="shared" si="114"/>
        <v>1557</v>
      </c>
      <c r="AO111" s="11">
        <f t="shared" si="114"/>
        <v>212</v>
      </c>
      <c r="AP111" s="11">
        <f t="shared" si="114"/>
        <v>1039</v>
      </c>
      <c r="AQ111" s="11">
        <f t="shared" si="114"/>
        <v>885</v>
      </c>
      <c r="AR111" s="11">
        <f t="shared" si="114"/>
        <v>1059</v>
      </c>
      <c r="AS111" s="11">
        <f t="shared" si="114"/>
        <v>444</v>
      </c>
      <c r="AT111" s="11">
        <f t="shared" si="114"/>
        <v>1076</v>
      </c>
      <c r="AU111" s="11">
        <f t="shared" si="114"/>
        <v>1038</v>
      </c>
      <c r="AV111" s="11">
        <f t="shared" si="114"/>
        <v>1969</v>
      </c>
      <c r="AW111" s="11">
        <f t="shared" si="114"/>
        <v>1440</v>
      </c>
      <c r="AX111" s="11">
        <f t="shared" si="114"/>
        <v>1660</v>
      </c>
      <c r="AY111" s="11">
        <f t="shared" si="114"/>
        <v>260</v>
      </c>
      <c r="AZ111" s="11">
        <f t="shared" si="114"/>
        <v>1041</v>
      </c>
      <c r="BA111" s="11">
        <f t="shared" si="114"/>
        <v>1595</v>
      </c>
      <c r="BB111" s="11">
        <f t="shared" si="114"/>
        <v>791</v>
      </c>
      <c r="BC111" s="11">
        <f t="shared" si="114"/>
        <v>1162</v>
      </c>
      <c r="BD111" s="11">
        <f t="shared" si="114"/>
        <v>1890</v>
      </c>
      <c r="BE111" s="11">
        <f t="shared" si="114"/>
        <v>484</v>
      </c>
      <c r="BF111" s="11">
        <f t="shared" si="114"/>
        <v>1261</v>
      </c>
      <c r="BG111" s="11">
        <f t="shared" si="114"/>
        <v>757</v>
      </c>
      <c r="BH111" s="11">
        <f t="shared" si="114"/>
        <v>702</v>
      </c>
    </row>
    <row r="112" spans="1:60" ht="13.5" customHeight="1">
      <c r="A112" s="38">
        <v>44646</v>
      </c>
      <c r="B112" s="39" t="s">
        <v>65</v>
      </c>
      <c r="C112" s="40"/>
      <c r="D112" s="41" t="s">
        <v>44</v>
      </c>
      <c r="E112" s="42">
        <f t="shared" si="0"/>
        <v>761</v>
      </c>
      <c r="F112" s="46">
        <v>0</v>
      </c>
      <c r="G112" s="46">
        <v>14</v>
      </c>
      <c r="H112" s="44">
        <f t="shared" si="1"/>
        <v>14</v>
      </c>
      <c r="I112" s="40"/>
      <c r="J112" s="45" t="s">
        <v>42</v>
      </c>
      <c r="K112" s="42">
        <f t="shared" si="2"/>
        <v>757</v>
      </c>
      <c r="L112" s="46">
        <v>1</v>
      </c>
      <c r="M112" s="46">
        <v>11</v>
      </c>
      <c r="N112" s="44">
        <f t="shared" si="3"/>
        <v>14</v>
      </c>
      <c r="O112" s="40"/>
      <c r="P112" s="39" t="s">
        <v>66</v>
      </c>
      <c r="Q112" s="40"/>
      <c r="R112">
        <f>MIN(Rules!$E$2,(MAX(H112/N112,N112/H112)))</f>
        <v>1</v>
      </c>
      <c r="S112">
        <f>VLOOKUP(B112,Rules!A:B,2,FALSE)</f>
        <v>45</v>
      </c>
      <c r="T112" s="40"/>
      <c r="U112" s="47">
        <f>1/(10^(-1*(E112+(IF(P112="Y",Rules!$I$2,0))-K112)/Rules!$E$12)+1)</f>
        <v>0.6702235269813247</v>
      </c>
      <c r="V112">
        <f t="shared" si="4"/>
        <v>-8</v>
      </c>
      <c r="W112">
        <f t="shared" si="5"/>
        <v>8</v>
      </c>
      <c r="Z112" s="48"/>
      <c r="AA112" s="11">
        <f t="shared" ref="AA112:BH112" si="115">IF($D112=AA$1,$E112+$V112,(IF($J112=AA$1,$K112+$W112,AA111)))</f>
        <v>1006</v>
      </c>
      <c r="AB112" s="11">
        <f t="shared" si="115"/>
        <v>1571</v>
      </c>
      <c r="AC112" s="11">
        <f t="shared" si="115"/>
        <v>753</v>
      </c>
      <c r="AD112" s="11">
        <f t="shared" si="115"/>
        <v>1419</v>
      </c>
      <c r="AE112" s="11">
        <f t="shared" si="115"/>
        <v>1326</v>
      </c>
      <c r="AF112" s="11">
        <f t="shared" si="115"/>
        <v>1396</v>
      </c>
      <c r="AG112" s="11">
        <f t="shared" si="115"/>
        <v>1485</v>
      </c>
      <c r="AH112" s="11">
        <f t="shared" si="115"/>
        <v>1727</v>
      </c>
      <c r="AI112" s="11">
        <f t="shared" si="115"/>
        <v>1144</v>
      </c>
      <c r="AJ112" s="11">
        <f t="shared" si="115"/>
        <v>1943</v>
      </c>
      <c r="AK112" s="11">
        <f t="shared" si="115"/>
        <v>1078</v>
      </c>
      <c r="AL112" s="11">
        <f t="shared" si="115"/>
        <v>1738</v>
      </c>
      <c r="AM112" s="11">
        <f t="shared" si="115"/>
        <v>2004</v>
      </c>
      <c r="AN112" s="11">
        <f t="shared" si="115"/>
        <v>1557</v>
      </c>
      <c r="AO112" s="11">
        <f t="shared" si="115"/>
        <v>212</v>
      </c>
      <c r="AP112" s="11">
        <f t="shared" si="115"/>
        <v>1039</v>
      </c>
      <c r="AQ112" s="11">
        <f t="shared" si="115"/>
        <v>885</v>
      </c>
      <c r="AR112" s="11">
        <f t="shared" si="115"/>
        <v>1059</v>
      </c>
      <c r="AS112" s="11">
        <f t="shared" si="115"/>
        <v>444</v>
      </c>
      <c r="AT112" s="11">
        <f t="shared" si="115"/>
        <v>1076</v>
      </c>
      <c r="AU112" s="11">
        <f t="shared" si="115"/>
        <v>1038</v>
      </c>
      <c r="AV112" s="11">
        <f t="shared" si="115"/>
        <v>1969</v>
      </c>
      <c r="AW112" s="11">
        <f t="shared" si="115"/>
        <v>1440</v>
      </c>
      <c r="AX112" s="11">
        <f t="shared" si="115"/>
        <v>1660</v>
      </c>
      <c r="AY112" s="11">
        <f t="shared" si="115"/>
        <v>260</v>
      </c>
      <c r="AZ112" s="11">
        <f t="shared" si="115"/>
        <v>1041</v>
      </c>
      <c r="BA112" s="11">
        <f t="shared" si="115"/>
        <v>1595</v>
      </c>
      <c r="BB112" s="11">
        <f t="shared" si="115"/>
        <v>791</v>
      </c>
      <c r="BC112" s="11">
        <f t="shared" si="115"/>
        <v>1162</v>
      </c>
      <c r="BD112" s="11">
        <f t="shared" si="115"/>
        <v>1890</v>
      </c>
      <c r="BE112" s="11">
        <f t="shared" si="115"/>
        <v>484</v>
      </c>
      <c r="BF112" s="11">
        <f t="shared" si="115"/>
        <v>1261</v>
      </c>
      <c r="BG112" s="11">
        <f t="shared" si="115"/>
        <v>765</v>
      </c>
      <c r="BH112" s="11">
        <f t="shared" si="115"/>
        <v>702</v>
      </c>
    </row>
    <row r="113" spans="1:60" ht="13.5" customHeight="1">
      <c r="A113" s="38">
        <v>44646</v>
      </c>
      <c r="B113" s="39" t="s">
        <v>65</v>
      </c>
      <c r="C113" s="40"/>
      <c r="D113" s="41" t="s">
        <v>29</v>
      </c>
      <c r="E113" s="42">
        <f t="shared" si="0"/>
        <v>1419</v>
      </c>
      <c r="F113" s="46">
        <v>3</v>
      </c>
      <c r="G113" s="46">
        <v>21</v>
      </c>
      <c r="H113" s="44">
        <f t="shared" si="1"/>
        <v>30</v>
      </c>
      <c r="I113" s="40"/>
      <c r="J113" s="45" t="s">
        <v>46</v>
      </c>
      <c r="K113" s="42">
        <f t="shared" si="2"/>
        <v>484</v>
      </c>
      <c r="L113" s="46">
        <v>0</v>
      </c>
      <c r="M113" s="46">
        <v>10</v>
      </c>
      <c r="N113" s="44">
        <f t="shared" si="3"/>
        <v>10</v>
      </c>
      <c r="O113" s="40"/>
      <c r="P113" s="39" t="s">
        <v>66</v>
      </c>
      <c r="Q113" s="40"/>
      <c r="R113">
        <f>MIN(Rules!$E$2,(MAX(H113/N113,N113/H113)))</f>
        <v>2</v>
      </c>
      <c r="S113">
        <f>VLOOKUP(B113,Rules!A:B,2,FALSE)</f>
        <v>45</v>
      </c>
      <c r="T113" s="40"/>
      <c r="U113" s="47">
        <f>1/(10^(-1*(E113+(IF(P113="Y",Rules!$I$2,0))-K113)/Rules!$E$12)+1)</f>
        <v>0.99328457211076393</v>
      </c>
      <c r="V113">
        <f t="shared" si="4"/>
        <v>1</v>
      </c>
      <c r="W113">
        <f t="shared" si="5"/>
        <v>-1</v>
      </c>
      <c r="Z113" s="48"/>
      <c r="AA113" s="11">
        <f t="shared" ref="AA113:BH113" si="116">IF($D113=AA$1,$E113+$V113,(IF($J113=AA$1,$K113+$W113,AA112)))</f>
        <v>1006</v>
      </c>
      <c r="AB113" s="11">
        <f t="shared" si="116"/>
        <v>1571</v>
      </c>
      <c r="AC113" s="11">
        <f t="shared" si="116"/>
        <v>753</v>
      </c>
      <c r="AD113" s="11">
        <f t="shared" si="116"/>
        <v>1420</v>
      </c>
      <c r="AE113" s="11">
        <f t="shared" si="116"/>
        <v>1326</v>
      </c>
      <c r="AF113" s="11">
        <f t="shared" si="116"/>
        <v>1396</v>
      </c>
      <c r="AG113" s="11">
        <f t="shared" si="116"/>
        <v>1485</v>
      </c>
      <c r="AH113" s="11">
        <f t="shared" si="116"/>
        <v>1727</v>
      </c>
      <c r="AI113" s="11">
        <f t="shared" si="116"/>
        <v>1144</v>
      </c>
      <c r="AJ113" s="11">
        <f t="shared" si="116"/>
        <v>1943</v>
      </c>
      <c r="AK113" s="11">
        <f t="shared" si="116"/>
        <v>1078</v>
      </c>
      <c r="AL113" s="11">
        <f t="shared" si="116"/>
        <v>1738</v>
      </c>
      <c r="AM113" s="11">
        <f t="shared" si="116"/>
        <v>2004</v>
      </c>
      <c r="AN113" s="11">
        <f t="shared" si="116"/>
        <v>1557</v>
      </c>
      <c r="AO113" s="11">
        <f t="shared" si="116"/>
        <v>212</v>
      </c>
      <c r="AP113" s="11">
        <f t="shared" si="116"/>
        <v>1039</v>
      </c>
      <c r="AQ113" s="11">
        <f t="shared" si="116"/>
        <v>885</v>
      </c>
      <c r="AR113" s="11">
        <f t="shared" si="116"/>
        <v>1059</v>
      </c>
      <c r="AS113" s="11">
        <f t="shared" si="116"/>
        <v>444</v>
      </c>
      <c r="AT113" s="11">
        <f t="shared" si="116"/>
        <v>1076</v>
      </c>
      <c r="AU113" s="11">
        <f t="shared" si="116"/>
        <v>1038</v>
      </c>
      <c r="AV113" s="11">
        <f t="shared" si="116"/>
        <v>1969</v>
      </c>
      <c r="AW113" s="11">
        <f t="shared" si="116"/>
        <v>1440</v>
      </c>
      <c r="AX113" s="11">
        <f t="shared" si="116"/>
        <v>1660</v>
      </c>
      <c r="AY113" s="11">
        <f t="shared" si="116"/>
        <v>260</v>
      </c>
      <c r="AZ113" s="11">
        <f t="shared" si="116"/>
        <v>1041</v>
      </c>
      <c r="BA113" s="11">
        <f t="shared" si="116"/>
        <v>1595</v>
      </c>
      <c r="BB113" s="11">
        <f t="shared" si="116"/>
        <v>791</v>
      </c>
      <c r="BC113" s="11">
        <f t="shared" si="116"/>
        <v>1162</v>
      </c>
      <c r="BD113" s="11">
        <f t="shared" si="116"/>
        <v>1890</v>
      </c>
      <c r="BE113" s="11">
        <f t="shared" si="116"/>
        <v>483</v>
      </c>
      <c r="BF113" s="11">
        <f t="shared" si="116"/>
        <v>1261</v>
      </c>
      <c r="BG113" s="11">
        <f t="shared" si="116"/>
        <v>765</v>
      </c>
      <c r="BH113" s="11">
        <f t="shared" si="116"/>
        <v>702</v>
      </c>
    </row>
    <row r="114" spans="1:60" ht="13.5" customHeight="1">
      <c r="A114" s="38">
        <v>44647</v>
      </c>
      <c r="B114" s="39" t="s">
        <v>65</v>
      </c>
      <c r="C114" s="40"/>
      <c r="D114" s="41" t="s">
        <v>37</v>
      </c>
      <c r="E114" s="42">
        <f t="shared" si="0"/>
        <v>791</v>
      </c>
      <c r="F114" s="46">
        <v>2</v>
      </c>
      <c r="G114" s="46">
        <v>16</v>
      </c>
      <c r="H114" s="44">
        <f t="shared" si="1"/>
        <v>22</v>
      </c>
      <c r="I114" s="40"/>
      <c r="J114" s="45" t="s">
        <v>45</v>
      </c>
      <c r="K114" s="42">
        <f t="shared" si="2"/>
        <v>885</v>
      </c>
      <c r="L114" s="46">
        <v>2</v>
      </c>
      <c r="M114" s="46">
        <v>10</v>
      </c>
      <c r="N114" s="44">
        <f t="shared" si="3"/>
        <v>16</v>
      </c>
      <c r="O114" s="40"/>
      <c r="P114" s="39" t="s">
        <v>66</v>
      </c>
      <c r="Q114" s="40"/>
      <c r="R114">
        <f>MIN(Rules!$E$2,(MAX(H114/N114,N114/H114)))</f>
        <v>1.375</v>
      </c>
      <c r="S114">
        <f>VLOOKUP(B114,Rules!A:B,2,FALSE)</f>
        <v>45</v>
      </c>
      <c r="T114" s="40"/>
      <c r="U114" s="47">
        <f>1/(10^(-1*(E114+(IF(P114="Y",Rules!$I$2,0))-K114)/Rules!$E$12)+1)</f>
        <v>0.56411742104458862</v>
      </c>
      <c r="V114">
        <f t="shared" si="4"/>
        <v>27</v>
      </c>
      <c r="W114">
        <f t="shared" si="5"/>
        <v>-27</v>
      </c>
      <c r="Z114" s="48"/>
      <c r="AA114" s="11">
        <f t="shared" ref="AA114:BH114" si="117">IF($D114=AA$1,$E114+$V114,(IF($J114=AA$1,$K114+$W114,AA113)))</f>
        <v>1006</v>
      </c>
      <c r="AB114" s="11">
        <f t="shared" si="117"/>
        <v>1571</v>
      </c>
      <c r="AC114" s="11">
        <f t="shared" si="117"/>
        <v>753</v>
      </c>
      <c r="AD114" s="11">
        <f t="shared" si="117"/>
        <v>1420</v>
      </c>
      <c r="AE114" s="11">
        <f t="shared" si="117"/>
        <v>1326</v>
      </c>
      <c r="AF114" s="11">
        <f t="shared" si="117"/>
        <v>1396</v>
      </c>
      <c r="AG114" s="11">
        <f t="shared" si="117"/>
        <v>1485</v>
      </c>
      <c r="AH114" s="11">
        <f t="shared" si="117"/>
        <v>1727</v>
      </c>
      <c r="AI114" s="11">
        <f t="shared" si="117"/>
        <v>1144</v>
      </c>
      <c r="AJ114" s="11">
        <f t="shared" si="117"/>
        <v>1943</v>
      </c>
      <c r="AK114" s="11">
        <f t="shared" si="117"/>
        <v>1078</v>
      </c>
      <c r="AL114" s="11">
        <f t="shared" si="117"/>
        <v>1738</v>
      </c>
      <c r="AM114" s="11">
        <f t="shared" si="117"/>
        <v>2004</v>
      </c>
      <c r="AN114" s="11">
        <f t="shared" si="117"/>
        <v>1557</v>
      </c>
      <c r="AO114" s="11">
        <f t="shared" si="117"/>
        <v>212</v>
      </c>
      <c r="AP114" s="11">
        <f t="shared" si="117"/>
        <v>1039</v>
      </c>
      <c r="AQ114" s="11">
        <f t="shared" si="117"/>
        <v>858</v>
      </c>
      <c r="AR114" s="11">
        <f t="shared" si="117"/>
        <v>1059</v>
      </c>
      <c r="AS114" s="11">
        <f t="shared" si="117"/>
        <v>444</v>
      </c>
      <c r="AT114" s="11">
        <f t="shared" si="117"/>
        <v>1076</v>
      </c>
      <c r="AU114" s="11">
        <f t="shared" si="117"/>
        <v>1038</v>
      </c>
      <c r="AV114" s="11">
        <f t="shared" si="117"/>
        <v>1969</v>
      </c>
      <c r="AW114" s="11">
        <f t="shared" si="117"/>
        <v>1440</v>
      </c>
      <c r="AX114" s="11">
        <f t="shared" si="117"/>
        <v>1660</v>
      </c>
      <c r="AY114" s="11">
        <f t="shared" si="117"/>
        <v>260</v>
      </c>
      <c r="AZ114" s="11">
        <f t="shared" si="117"/>
        <v>1041</v>
      </c>
      <c r="BA114" s="11">
        <f t="shared" si="117"/>
        <v>1595</v>
      </c>
      <c r="BB114" s="11">
        <f t="shared" si="117"/>
        <v>818</v>
      </c>
      <c r="BC114" s="11">
        <f t="shared" si="117"/>
        <v>1162</v>
      </c>
      <c r="BD114" s="11">
        <f t="shared" si="117"/>
        <v>1890</v>
      </c>
      <c r="BE114" s="11">
        <f t="shared" si="117"/>
        <v>483</v>
      </c>
      <c r="BF114" s="11">
        <f t="shared" si="117"/>
        <v>1261</v>
      </c>
      <c r="BG114" s="11">
        <f t="shared" si="117"/>
        <v>765</v>
      </c>
      <c r="BH114" s="11">
        <f t="shared" si="117"/>
        <v>702</v>
      </c>
    </row>
    <row r="115" spans="1:60" ht="13.5" customHeight="1">
      <c r="A115" s="38">
        <v>44653</v>
      </c>
      <c r="B115" s="39" t="s">
        <v>65</v>
      </c>
      <c r="C115" s="40"/>
      <c r="D115" s="41" t="s">
        <v>29</v>
      </c>
      <c r="E115" s="42">
        <f t="shared" si="0"/>
        <v>1420</v>
      </c>
      <c r="F115" s="46">
        <v>2</v>
      </c>
      <c r="G115" s="46">
        <v>10</v>
      </c>
      <c r="H115" s="44">
        <f t="shared" si="1"/>
        <v>16</v>
      </c>
      <c r="I115" s="40"/>
      <c r="J115" s="45" t="s">
        <v>40</v>
      </c>
      <c r="K115" s="42">
        <f t="shared" si="2"/>
        <v>1162</v>
      </c>
      <c r="L115" s="46">
        <v>0</v>
      </c>
      <c r="M115" s="46">
        <v>15</v>
      </c>
      <c r="N115" s="44">
        <f t="shared" si="3"/>
        <v>15</v>
      </c>
      <c r="O115" s="40"/>
      <c r="P115" s="39" t="s">
        <v>67</v>
      </c>
      <c r="Q115" s="40"/>
      <c r="R115">
        <f>MIN(Rules!$E$2,(MAX(H115/N115,N115/H115)))</f>
        <v>1.0666666666666667</v>
      </c>
      <c r="S115">
        <f>VLOOKUP(B115,Rules!A:B,2,FALSE)</f>
        <v>45</v>
      </c>
      <c r="T115" s="40"/>
      <c r="U115" s="47">
        <f>1/(10^(-1*(E115+(IF(P115="Y",Rules!$I$2,0))-K115)/Rules!$E$12)+1)</f>
        <v>0.76640714904198637</v>
      </c>
      <c r="V115">
        <f t="shared" si="4"/>
        <v>11</v>
      </c>
      <c r="W115">
        <f t="shared" si="5"/>
        <v>-11</v>
      </c>
      <c r="Z115" s="48"/>
      <c r="AA115" s="11">
        <f t="shared" ref="AA115:BH115" si="118">IF($D115=AA$1,$E115+$V115,(IF($J115=AA$1,$K115+$W115,AA114)))</f>
        <v>1006</v>
      </c>
      <c r="AB115" s="11">
        <f t="shared" si="118"/>
        <v>1571</v>
      </c>
      <c r="AC115" s="11">
        <f t="shared" si="118"/>
        <v>753</v>
      </c>
      <c r="AD115" s="11">
        <f t="shared" si="118"/>
        <v>1431</v>
      </c>
      <c r="AE115" s="11">
        <f t="shared" si="118"/>
        <v>1326</v>
      </c>
      <c r="AF115" s="11">
        <f t="shared" si="118"/>
        <v>1396</v>
      </c>
      <c r="AG115" s="11">
        <f t="shared" si="118"/>
        <v>1485</v>
      </c>
      <c r="AH115" s="11">
        <f t="shared" si="118"/>
        <v>1727</v>
      </c>
      <c r="AI115" s="11">
        <f t="shared" si="118"/>
        <v>1144</v>
      </c>
      <c r="AJ115" s="11">
        <f t="shared" si="118"/>
        <v>1943</v>
      </c>
      <c r="AK115" s="11">
        <f t="shared" si="118"/>
        <v>1078</v>
      </c>
      <c r="AL115" s="11">
        <f t="shared" si="118"/>
        <v>1738</v>
      </c>
      <c r="AM115" s="11">
        <f t="shared" si="118"/>
        <v>2004</v>
      </c>
      <c r="AN115" s="11">
        <f t="shared" si="118"/>
        <v>1557</v>
      </c>
      <c r="AO115" s="11">
        <f t="shared" si="118"/>
        <v>212</v>
      </c>
      <c r="AP115" s="11">
        <f t="shared" si="118"/>
        <v>1039</v>
      </c>
      <c r="AQ115" s="11">
        <f t="shared" si="118"/>
        <v>858</v>
      </c>
      <c r="AR115" s="11">
        <f t="shared" si="118"/>
        <v>1059</v>
      </c>
      <c r="AS115" s="11">
        <f t="shared" si="118"/>
        <v>444</v>
      </c>
      <c r="AT115" s="11">
        <f t="shared" si="118"/>
        <v>1076</v>
      </c>
      <c r="AU115" s="11">
        <f t="shared" si="118"/>
        <v>1038</v>
      </c>
      <c r="AV115" s="11">
        <f t="shared" si="118"/>
        <v>1969</v>
      </c>
      <c r="AW115" s="11">
        <f t="shared" si="118"/>
        <v>1440</v>
      </c>
      <c r="AX115" s="11">
        <f t="shared" si="118"/>
        <v>1660</v>
      </c>
      <c r="AY115" s="11">
        <f t="shared" si="118"/>
        <v>260</v>
      </c>
      <c r="AZ115" s="11">
        <f t="shared" si="118"/>
        <v>1041</v>
      </c>
      <c r="BA115" s="11">
        <f t="shared" si="118"/>
        <v>1595</v>
      </c>
      <c r="BB115" s="11">
        <f t="shared" si="118"/>
        <v>818</v>
      </c>
      <c r="BC115" s="11">
        <f t="shared" si="118"/>
        <v>1151</v>
      </c>
      <c r="BD115" s="11">
        <f t="shared" si="118"/>
        <v>1890</v>
      </c>
      <c r="BE115" s="11">
        <f t="shared" si="118"/>
        <v>483</v>
      </c>
      <c r="BF115" s="11">
        <f t="shared" si="118"/>
        <v>1261</v>
      </c>
      <c r="BG115" s="11">
        <f t="shared" si="118"/>
        <v>765</v>
      </c>
      <c r="BH115" s="11">
        <f t="shared" si="118"/>
        <v>702</v>
      </c>
    </row>
    <row r="116" spans="1:60" ht="13.5" customHeight="1">
      <c r="A116" s="38">
        <v>44653</v>
      </c>
      <c r="B116" s="39" t="s">
        <v>65</v>
      </c>
      <c r="C116" s="40"/>
      <c r="D116" s="41" t="s">
        <v>32</v>
      </c>
      <c r="E116" s="42">
        <f t="shared" si="0"/>
        <v>1038</v>
      </c>
      <c r="F116" s="46">
        <v>1</v>
      </c>
      <c r="G116" s="46">
        <v>14</v>
      </c>
      <c r="H116" s="44">
        <f t="shared" si="1"/>
        <v>17</v>
      </c>
      <c r="I116" s="40"/>
      <c r="J116" s="45" t="s">
        <v>39</v>
      </c>
      <c r="K116" s="42">
        <f t="shared" si="2"/>
        <v>1059</v>
      </c>
      <c r="L116" s="46">
        <v>0</v>
      </c>
      <c r="M116" s="46">
        <v>12</v>
      </c>
      <c r="N116" s="44">
        <f t="shared" si="3"/>
        <v>12</v>
      </c>
      <c r="O116" s="40"/>
      <c r="P116" s="39" t="s">
        <v>67</v>
      </c>
      <c r="Q116" s="40"/>
      <c r="R116">
        <f>MIN(Rules!$E$2,(MAX(H116/N116,N116/H116)))</f>
        <v>1.4166666666666667</v>
      </c>
      <c r="S116">
        <f>VLOOKUP(B116,Rules!A:B,2,FALSE)</f>
        <v>45</v>
      </c>
      <c r="T116" s="40"/>
      <c r="U116" s="47">
        <f>1/(10^(-1*(E116+(IF(P116="Y",Rules!$I$2,0))-K116)/Rules!$E$12)+1)</f>
        <v>0.47584168207551342</v>
      </c>
      <c r="V116">
        <f t="shared" si="4"/>
        <v>33</v>
      </c>
      <c r="W116">
        <f t="shared" si="5"/>
        <v>-33</v>
      </c>
      <c r="Z116" s="48"/>
      <c r="AA116" s="11">
        <f t="shared" ref="AA116:BH116" si="119">IF($D116=AA$1,$E116+$V116,(IF($J116=AA$1,$K116+$W116,AA115)))</f>
        <v>1006</v>
      </c>
      <c r="AB116" s="11">
        <f t="shared" si="119"/>
        <v>1571</v>
      </c>
      <c r="AC116" s="11">
        <f t="shared" si="119"/>
        <v>753</v>
      </c>
      <c r="AD116" s="11">
        <f t="shared" si="119"/>
        <v>1431</v>
      </c>
      <c r="AE116" s="11">
        <f t="shared" si="119"/>
        <v>1326</v>
      </c>
      <c r="AF116" s="11">
        <f t="shared" si="119"/>
        <v>1396</v>
      </c>
      <c r="AG116" s="11">
        <f t="shared" si="119"/>
        <v>1485</v>
      </c>
      <c r="AH116" s="11">
        <f t="shared" si="119"/>
        <v>1727</v>
      </c>
      <c r="AI116" s="11">
        <f t="shared" si="119"/>
        <v>1144</v>
      </c>
      <c r="AJ116" s="11">
        <f t="shared" si="119"/>
        <v>1943</v>
      </c>
      <c r="AK116" s="11">
        <f t="shared" si="119"/>
        <v>1078</v>
      </c>
      <c r="AL116" s="11">
        <f t="shared" si="119"/>
        <v>1738</v>
      </c>
      <c r="AM116" s="11">
        <f t="shared" si="119"/>
        <v>2004</v>
      </c>
      <c r="AN116" s="11">
        <f t="shared" si="119"/>
        <v>1557</v>
      </c>
      <c r="AO116" s="11">
        <f t="shared" si="119"/>
        <v>212</v>
      </c>
      <c r="AP116" s="11">
        <f t="shared" si="119"/>
        <v>1039</v>
      </c>
      <c r="AQ116" s="11">
        <f t="shared" si="119"/>
        <v>858</v>
      </c>
      <c r="AR116" s="11">
        <f t="shared" si="119"/>
        <v>1026</v>
      </c>
      <c r="AS116" s="11">
        <f t="shared" si="119"/>
        <v>444</v>
      </c>
      <c r="AT116" s="11">
        <f t="shared" si="119"/>
        <v>1076</v>
      </c>
      <c r="AU116" s="11">
        <f t="shared" si="119"/>
        <v>1071</v>
      </c>
      <c r="AV116" s="11">
        <f t="shared" si="119"/>
        <v>1969</v>
      </c>
      <c r="AW116" s="11">
        <f t="shared" si="119"/>
        <v>1440</v>
      </c>
      <c r="AX116" s="11">
        <f t="shared" si="119"/>
        <v>1660</v>
      </c>
      <c r="AY116" s="11">
        <f t="shared" si="119"/>
        <v>260</v>
      </c>
      <c r="AZ116" s="11">
        <f t="shared" si="119"/>
        <v>1041</v>
      </c>
      <c r="BA116" s="11">
        <f t="shared" si="119"/>
        <v>1595</v>
      </c>
      <c r="BB116" s="11">
        <f t="shared" si="119"/>
        <v>818</v>
      </c>
      <c r="BC116" s="11">
        <f t="shared" si="119"/>
        <v>1151</v>
      </c>
      <c r="BD116" s="11">
        <f t="shared" si="119"/>
        <v>1890</v>
      </c>
      <c r="BE116" s="11">
        <f t="shared" si="119"/>
        <v>483</v>
      </c>
      <c r="BF116" s="11">
        <f t="shared" si="119"/>
        <v>1261</v>
      </c>
      <c r="BG116" s="11">
        <f t="shared" si="119"/>
        <v>765</v>
      </c>
      <c r="BH116" s="11">
        <f t="shared" si="119"/>
        <v>702</v>
      </c>
    </row>
    <row r="117" spans="1:60" ht="13.5" customHeight="1">
      <c r="A117" s="38">
        <v>44654</v>
      </c>
      <c r="B117" s="39" t="s">
        <v>65</v>
      </c>
      <c r="C117" s="40"/>
      <c r="D117" s="41" t="s">
        <v>21</v>
      </c>
      <c r="E117" s="42">
        <f t="shared" si="0"/>
        <v>1738</v>
      </c>
      <c r="F117" s="46">
        <v>0</v>
      </c>
      <c r="G117" s="46">
        <v>22</v>
      </c>
      <c r="H117" s="44">
        <f t="shared" si="1"/>
        <v>22</v>
      </c>
      <c r="I117" s="40"/>
      <c r="J117" s="45" t="s">
        <v>24</v>
      </c>
      <c r="K117" s="42">
        <f t="shared" si="2"/>
        <v>1595</v>
      </c>
      <c r="L117" s="46">
        <v>1</v>
      </c>
      <c r="M117" s="46">
        <v>20</v>
      </c>
      <c r="N117" s="44">
        <f t="shared" si="3"/>
        <v>23</v>
      </c>
      <c r="O117" s="40"/>
      <c r="P117" s="39" t="s">
        <v>67</v>
      </c>
      <c r="Q117" s="40"/>
      <c r="R117">
        <f>MIN(Rules!$E$2,(MAX(H117/N117,N117/H117)))</f>
        <v>1.0454545454545454</v>
      </c>
      <c r="S117">
        <f>VLOOKUP(B117,Rules!A:B,2,FALSE)</f>
        <v>45</v>
      </c>
      <c r="T117" s="40"/>
      <c r="U117" s="47">
        <f>1/(10^(-1*(E117+(IF(P117="Y",Rules!$I$2,0))-K117)/Rules!$E$12)+1)</f>
        <v>0.65893219439102557</v>
      </c>
      <c r="V117">
        <f t="shared" si="4"/>
        <v>-31</v>
      </c>
      <c r="W117">
        <f t="shared" si="5"/>
        <v>31</v>
      </c>
      <c r="Z117" s="48"/>
      <c r="AA117" s="11">
        <f t="shared" ref="AA117:BH117" si="120">IF($D117=AA$1,$E117+$V117,(IF($J117=AA$1,$K117+$W117,AA116)))</f>
        <v>1006</v>
      </c>
      <c r="AB117" s="11">
        <f t="shared" si="120"/>
        <v>1571</v>
      </c>
      <c r="AC117" s="11">
        <f t="shared" si="120"/>
        <v>753</v>
      </c>
      <c r="AD117" s="11">
        <f t="shared" si="120"/>
        <v>1431</v>
      </c>
      <c r="AE117" s="11">
        <f t="shared" si="120"/>
        <v>1326</v>
      </c>
      <c r="AF117" s="11">
        <f t="shared" si="120"/>
        <v>1396</v>
      </c>
      <c r="AG117" s="11">
        <f t="shared" si="120"/>
        <v>1485</v>
      </c>
      <c r="AH117" s="11">
        <f t="shared" si="120"/>
        <v>1727</v>
      </c>
      <c r="AI117" s="11">
        <f t="shared" si="120"/>
        <v>1144</v>
      </c>
      <c r="AJ117" s="11">
        <f t="shared" si="120"/>
        <v>1943</v>
      </c>
      <c r="AK117" s="11">
        <f t="shared" si="120"/>
        <v>1078</v>
      </c>
      <c r="AL117" s="11">
        <f t="shared" si="120"/>
        <v>1707</v>
      </c>
      <c r="AM117" s="11">
        <f t="shared" si="120"/>
        <v>2004</v>
      </c>
      <c r="AN117" s="11">
        <f t="shared" si="120"/>
        <v>1557</v>
      </c>
      <c r="AO117" s="11">
        <f t="shared" si="120"/>
        <v>212</v>
      </c>
      <c r="AP117" s="11">
        <f t="shared" si="120"/>
        <v>1039</v>
      </c>
      <c r="AQ117" s="11">
        <f t="shared" si="120"/>
        <v>858</v>
      </c>
      <c r="AR117" s="11">
        <f t="shared" si="120"/>
        <v>1026</v>
      </c>
      <c r="AS117" s="11">
        <f t="shared" si="120"/>
        <v>444</v>
      </c>
      <c r="AT117" s="11">
        <f t="shared" si="120"/>
        <v>1076</v>
      </c>
      <c r="AU117" s="11">
        <f t="shared" si="120"/>
        <v>1071</v>
      </c>
      <c r="AV117" s="11">
        <f t="shared" si="120"/>
        <v>1969</v>
      </c>
      <c r="AW117" s="11">
        <f t="shared" si="120"/>
        <v>1440</v>
      </c>
      <c r="AX117" s="11">
        <f t="shared" si="120"/>
        <v>1660</v>
      </c>
      <c r="AY117" s="11">
        <f t="shared" si="120"/>
        <v>260</v>
      </c>
      <c r="AZ117" s="11">
        <f t="shared" si="120"/>
        <v>1041</v>
      </c>
      <c r="BA117" s="11">
        <f t="shared" si="120"/>
        <v>1626</v>
      </c>
      <c r="BB117" s="11">
        <f t="shared" si="120"/>
        <v>818</v>
      </c>
      <c r="BC117" s="11">
        <f t="shared" si="120"/>
        <v>1151</v>
      </c>
      <c r="BD117" s="11">
        <f t="shared" si="120"/>
        <v>1890</v>
      </c>
      <c r="BE117" s="11">
        <f t="shared" si="120"/>
        <v>483</v>
      </c>
      <c r="BF117" s="11">
        <f t="shared" si="120"/>
        <v>1261</v>
      </c>
      <c r="BG117" s="11">
        <f t="shared" si="120"/>
        <v>765</v>
      </c>
      <c r="BH117" s="11">
        <f t="shared" si="120"/>
        <v>702</v>
      </c>
    </row>
    <row r="118" spans="1:60" ht="13.5" customHeight="1">
      <c r="A118" s="38">
        <v>44654</v>
      </c>
      <c r="B118" s="39" t="s">
        <v>65</v>
      </c>
      <c r="C118" s="40"/>
      <c r="D118" s="41" t="s">
        <v>16</v>
      </c>
      <c r="E118" s="42">
        <f t="shared" si="0"/>
        <v>2004</v>
      </c>
      <c r="F118" s="46">
        <v>3</v>
      </c>
      <c r="G118" s="46">
        <v>19</v>
      </c>
      <c r="H118" s="44">
        <f t="shared" si="1"/>
        <v>28</v>
      </c>
      <c r="I118" s="40"/>
      <c r="J118" s="45" t="s">
        <v>18</v>
      </c>
      <c r="K118" s="42">
        <f t="shared" si="2"/>
        <v>1969</v>
      </c>
      <c r="L118" s="46">
        <v>0</v>
      </c>
      <c r="M118" s="46">
        <v>13</v>
      </c>
      <c r="N118" s="44">
        <f t="shared" si="3"/>
        <v>13</v>
      </c>
      <c r="O118" s="40"/>
      <c r="P118" s="39" t="s">
        <v>67</v>
      </c>
      <c r="Q118" s="40"/>
      <c r="R118">
        <f>MIN(Rules!$E$2,(MAX(H118/N118,N118/H118)))</f>
        <v>2</v>
      </c>
      <c r="S118">
        <f>VLOOKUP(B118,Rules!A:B,2,FALSE)</f>
        <v>45</v>
      </c>
      <c r="T118" s="40"/>
      <c r="U118" s="47">
        <f>1/(10^(-1*(E118+(IF(P118="Y",Rules!$I$2,0))-K118)/Rules!$E$12)+1)</f>
        <v>0.5402082283237456</v>
      </c>
      <c r="V118">
        <f t="shared" si="4"/>
        <v>41</v>
      </c>
      <c r="W118">
        <f t="shared" si="5"/>
        <v>-41</v>
      </c>
      <c r="Z118" s="48"/>
      <c r="AA118" s="11">
        <f t="shared" ref="AA118:BH118" si="121">IF($D118=AA$1,$E118+$V118,(IF($J118=AA$1,$K118+$W118,AA117)))</f>
        <v>1006</v>
      </c>
      <c r="AB118" s="11">
        <f t="shared" si="121"/>
        <v>1571</v>
      </c>
      <c r="AC118" s="11">
        <f t="shared" si="121"/>
        <v>753</v>
      </c>
      <c r="AD118" s="11">
        <f t="shared" si="121"/>
        <v>1431</v>
      </c>
      <c r="AE118" s="11">
        <f t="shared" si="121"/>
        <v>1326</v>
      </c>
      <c r="AF118" s="11">
        <f t="shared" si="121"/>
        <v>1396</v>
      </c>
      <c r="AG118" s="11">
        <f t="shared" si="121"/>
        <v>1485</v>
      </c>
      <c r="AH118" s="11">
        <f t="shared" si="121"/>
        <v>1727</v>
      </c>
      <c r="AI118" s="11">
        <f t="shared" si="121"/>
        <v>1144</v>
      </c>
      <c r="AJ118" s="11">
        <f t="shared" si="121"/>
        <v>1943</v>
      </c>
      <c r="AK118" s="11">
        <f t="shared" si="121"/>
        <v>1078</v>
      </c>
      <c r="AL118" s="11">
        <f t="shared" si="121"/>
        <v>1707</v>
      </c>
      <c r="AM118" s="11">
        <f t="shared" si="121"/>
        <v>2045</v>
      </c>
      <c r="AN118" s="11">
        <f t="shared" si="121"/>
        <v>1557</v>
      </c>
      <c r="AO118" s="11">
        <f t="shared" si="121"/>
        <v>212</v>
      </c>
      <c r="AP118" s="11">
        <f t="shared" si="121"/>
        <v>1039</v>
      </c>
      <c r="AQ118" s="11">
        <f t="shared" si="121"/>
        <v>858</v>
      </c>
      <c r="AR118" s="11">
        <f t="shared" si="121"/>
        <v>1026</v>
      </c>
      <c r="AS118" s="11">
        <f t="shared" si="121"/>
        <v>444</v>
      </c>
      <c r="AT118" s="11">
        <f t="shared" si="121"/>
        <v>1076</v>
      </c>
      <c r="AU118" s="11">
        <f t="shared" si="121"/>
        <v>1071</v>
      </c>
      <c r="AV118" s="11">
        <f t="shared" si="121"/>
        <v>1928</v>
      </c>
      <c r="AW118" s="11">
        <f t="shared" si="121"/>
        <v>1440</v>
      </c>
      <c r="AX118" s="11">
        <f t="shared" si="121"/>
        <v>1660</v>
      </c>
      <c r="AY118" s="11">
        <f t="shared" si="121"/>
        <v>260</v>
      </c>
      <c r="AZ118" s="11">
        <f t="shared" si="121"/>
        <v>1041</v>
      </c>
      <c r="BA118" s="11">
        <f t="shared" si="121"/>
        <v>1626</v>
      </c>
      <c r="BB118" s="11">
        <f t="shared" si="121"/>
        <v>818</v>
      </c>
      <c r="BC118" s="11">
        <f t="shared" si="121"/>
        <v>1151</v>
      </c>
      <c r="BD118" s="11">
        <f t="shared" si="121"/>
        <v>1890</v>
      </c>
      <c r="BE118" s="11">
        <f t="shared" si="121"/>
        <v>483</v>
      </c>
      <c r="BF118" s="11">
        <f t="shared" si="121"/>
        <v>1261</v>
      </c>
      <c r="BG118" s="11">
        <f t="shared" si="121"/>
        <v>765</v>
      </c>
      <c r="BH118" s="11">
        <f t="shared" si="121"/>
        <v>702</v>
      </c>
    </row>
    <row r="119" spans="1:60" ht="13.5" customHeight="1">
      <c r="A119" s="38">
        <v>44668</v>
      </c>
      <c r="B119" s="39" t="s">
        <v>68</v>
      </c>
      <c r="C119" s="40"/>
      <c r="D119" s="41" t="s">
        <v>48</v>
      </c>
      <c r="E119" s="42">
        <f t="shared" si="0"/>
        <v>260</v>
      </c>
      <c r="F119" s="46">
        <v>0</v>
      </c>
      <c r="G119" s="46">
        <v>15</v>
      </c>
      <c r="H119" s="44">
        <f t="shared" si="1"/>
        <v>15</v>
      </c>
      <c r="I119" s="40"/>
      <c r="J119" s="45" t="s">
        <v>37</v>
      </c>
      <c r="K119" s="42">
        <f t="shared" si="2"/>
        <v>818</v>
      </c>
      <c r="L119" s="46">
        <v>1</v>
      </c>
      <c r="M119" s="46">
        <v>16</v>
      </c>
      <c r="N119" s="44">
        <f t="shared" si="3"/>
        <v>19</v>
      </c>
      <c r="O119" s="40"/>
      <c r="P119" s="39" t="s">
        <v>66</v>
      </c>
      <c r="Q119" s="40"/>
      <c r="R119">
        <f>MIN(Rules!$E$2,(MAX(H119/N119,N119/H119)))</f>
        <v>1.2666666666666666</v>
      </c>
      <c r="S119">
        <f>VLOOKUP(B119,Rules!A:B,2,FALSE)</f>
        <v>70</v>
      </c>
      <c r="T119" s="40"/>
      <c r="U119" s="47">
        <f>1/(10^(-1*(E119+(IF(P119="Y",Rules!$I$2,0))-K119)/Rules!$E$12)+1)</f>
        <v>0.13251418820943656</v>
      </c>
      <c r="V119">
        <f t="shared" si="4"/>
        <v>-12</v>
      </c>
      <c r="W119">
        <f t="shared" si="5"/>
        <v>12</v>
      </c>
      <c r="Z119" s="48"/>
      <c r="AA119" s="11">
        <f t="shared" ref="AA119:BH119" si="122">IF($D119=AA$1,$E119+$V119,(IF($J119=AA$1,$K119+$W119,AA118)))</f>
        <v>1006</v>
      </c>
      <c r="AB119" s="11">
        <f t="shared" si="122"/>
        <v>1571</v>
      </c>
      <c r="AC119" s="11">
        <f t="shared" si="122"/>
        <v>753</v>
      </c>
      <c r="AD119" s="11">
        <f t="shared" si="122"/>
        <v>1431</v>
      </c>
      <c r="AE119" s="11">
        <f t="shared" si="122"/>
        <v>1326</v>
      </c>
      <c r="AF119" s="11">
        <f t="shared" si="122"/>
        <v>1396</v>
      </c>
      <c r="AG119" s="11">
        <f t="shared" si="122"/>
        <v>1485</v>
      </c>
      <c r="AH119" s="11">
        <f t="shared" si="122"/>
        <v>1727</v>
      </c>
      <c r="AI119" s="11">
        <f t="shared" si="122"/>
        <v>1144</v>
      </c>
      <c r="AJ119" s="11">
        <f t="shared" si="122"/>
        <v>1943</v>
      </c>
      <c r="AK119" s="11">
        <f t="shared" si="122"/>
        <v>1078</v>
      </c>
      <c r="AL119" s="11">
        <f t="shared" si="122"/>
        <v>1707</v>
      </c>
      <c r="AM119" s="11">
        <f t="shared" si="122"/>
        <v>2045</v>
      </c>
      <c r="AN119" s="11">
        <f t="shared" si="122"/>
        <v>1557</v>
      </c>
      <c r="AO119" s="11">
        <f t="shared" si="122"/>
        <v>212</v>
      </c>
      <c r="AP119" s="11">
        <f t="shared" si="122"/>
        <v>1039</v>
      </c>
      <c r="AQ119" s="11">
        <f t="shared" si="122"/>
        <v>858</v>
      </c>
      <c r="AR119" s="11">
        <f t="shared" si="122"/>
        <v>1026</v>
      </c>
      <c r="AS119" s="11">
        <f t="shared" si="122"/>
        <v>444</v>
      </c>
      <c r="AT119" s="11">
        <f t="shared" si="122"/>
        <v>1076</v>
      </c>
      <c r="AU119" s="11">
        <f t="shared" si="122"/>
        <v>1071</v>
      </c>
      <c r="AV119" s="11">
        <f t="shared" si="122"/>
        <v>1928</v>
      </c>
      <c r="AW119" s="11">
        <f t="shared" si="122"/>
        <v>1440</v>
      </c>
      <c r="AX119" s="11">
        <f t="shared" si="122"/>
        <v>1660</v>
      </c>
      <c r="AY119" s="11">
        <f t="shared" si="122"/>
        <v>248</v>
      </c>
      <c r="AZ119" s="11">
        <f t="shared" si="122"/>
        <v>1041</v>
      </c>
      <c r="BA119" s="11">
        <f t="shared" si="122"/>
        <v>1626</v>
      </c>
      <c r="BB119" s="11">
        <f t="shared" si="122"/>
        <v>830</v>
      </c>
      <c r="BC119" s="11">
        <f t="shared" si="122"/>
        <v>1151</v>
      </c>
      <c r="BD119" s="11">
        <f t="shared" si="122"/>
        <v>1890</v>
      </c>
      <c r="BE119" s="11">
        <f t="shared" si="122"/>
        <v>483</v>
      </c>
      <c r="BF119" s="11">
        <f t="shared" si="122"/>
        <v>1261</v>
      </c>
      <c r="BG119" s="11">
        <f t="shared" si="122"/>
        <v>765</v>
      </c>
      <c r="BH119" s="11">
        <f t="shared" si="122"/>
        <v>702</v>
      </c>
    </row>
    <row r="120" spans="1:60" ht="13.5" customHeight="1">
      <c r="A120" s="38">
        <v>44668</v>
      </c>
      <c r="B120" s="39" t="s">
        <v>68</v>
      </c>
      <c r="C120" s="40"/>
      <c r="D120" s="41" t="s">
        <v>47</v>
      </c>
      <c r="E120" s="42">
        <f t="shared" si="0"/>
        <v>444</v>
      </c>
      <c r="F120" s="46">
        <v>2</v>
      </c>
      <c r="G120" s="46">
        <v>11</v>
      </c>
      <c r="H120" s="44">
        <f t="shared" si="1"/>
        <v>17</v>
      </c>
      <c r="I120" s="40"/>
      <c r="J120" s="45" t="s">
        <v>45</v>
      </c>
      <c r="K120" s="42">
        <f t="shared" si="2"/>
        <v>858</v>
      </c>
      <c r="L120" s="46">
        <v>3</v>
      </c>
      <c r="M120" s="46">
        <v>12</v>
      </c>
      <c r="N120" s="44">
        <f t="shared" si="3"/>
        <v>21</v>
      </c>
      <c r="O120" s="40"/>
      <c r="P120" s="39" t="s">
        <v>66</v>
      </c>
      <c r="Q120" s="40"/>
      <c r="R120">
        <f>MIN(Rules!$E$2,(MAX(H120/N120,N120/H120)))</f>
        <v>1.2352941176470589</v>
      </c>
      <c r="S120">
        <f>VLOOKUP(B120,Rules!A:B,2,FALSE)</f>
        <v>70</v>
      </c>
      <c r="T120" s="40"/>
      <c r="U120" s="47">
        <f>1/(10^(-1*(E120+(IF(P120="Y",Rules!$I$2,0))-K120)/Rules!$E$12)+1)</f>
        <v>0.22868260299319765</v>
      </c>
      <c r="V120">
        <f t="shared" si="4"/>
        <v>-20</v>
      </c>
      <c r="W120">
        <f t="shared" si="5"/>
        <v>20</v>
      </c>
      <c r="Z120" s="48"/>
      <c r="AA120" s="11">
        <f t="shared" ref="AA120:BH120" si="123">IF($D120=AA$1,$E120+$V120,(IF($J120=AA$1,$K120+$W120,AA119)))</f>
        <v>1006</v>
      </c>
      <c r="AB120" s="11">
        <f t="shared" si="123"/>
        <v>1571</v>
      </c>
      <c r="AC120" s="11">
        <f t="shared" si="123"/>
        <v>753</v>
      </c>
      <c r="AD120" s="11">
        <f t="shared" si="123"/>
        <v>1431</v>
      </c>
      <c r="AE120" s="11">
        <f t="shared" si="123"/>
        <v>1326</v>
      </c>
      <c r="AF120" s="11">
        <f t="shared" si="123"/>
        <v>1396</v>
      </c>
      <c r="AG120" s="11">
        <f t="shared" si="123"/>
        <v>1485</v>
      </c>
      <c r="AH120" s="11">
        <f t="shared" si="123"/>
        <v>1727</v>
      </c>
      <c r="AI120" s="11">
        <f t="shared" si="123"/>
        <v>1144</v>
      </c>
      <c r="AJ120" s="11">
        <f t="shared" si="123"/>
        <v>1943</v>
      </c>
      <c r="AK120" s="11">
        <f t="shared" si="123"/>
        <v>1078</v>
      </c>
      <c r="AL120" s="11">
        <f t="shared" si="123"/>
        <v>1707</v>
      </c>
      <c r="AM120" s="11">
        <f t="shared" si="123"/>
        <v>2045</v>
      </c>
      <c r="AN120" s="11">
        <f t="shared" si="123"/>
        <v>1557</v>
      </c>
      <c r="AO120" s="11">
        <f t="shared" si="123"/>
        <v>212</v>
      </c>
      <c r="AP120" s="11">
        <f t="shared" si="123"/>
        <v>1039</v>
      </c>
      <c r="AQ120" s="11">
        <f t="shared" si="123"/>
        <v>878</v>
      </c>
      <c r="AR120" s="11">
        <f t="shared" si="123"/>
        <v>1026</v>
      </c>
      <c r="AS120" s="11">
        <f t="shared" si="123"/>
        <v>424</v>
      </c>
      <c r="AT120" s="11">
        <f t="shared" si="123"/>
        <v>1076</v>
      </c>
      <c r="AU120" s="11">
        <f t="shared" si="123"/>
        <v>1071</v>
      </c>
      <c r="AV120" s="11">
        <f t="shared" si="123"/>
        <v>1928</v>
      </c>
      <c r="AW120" s="11">
        <f t="shared" si="123"/>
        <v>1440</v>
      </c>
      <c r="AX120" s="11">
        <f t="shared" si="123"/>
        <v>1660</v>
      </c>
      <c r="AY120" s="11">
        <f t="shared" si="123"/>
        <v>248</v>
      </c>
      <c r="AZ120" s="11">
        <f t="shared" si="123"/>
        <v>1041</v>
      </c>
      <c r="BA120" s="11">
        <f t="shared" si="123"/>
        <v>1626</v>
      </c>
      <c r="BB120" s="11">
        <f t="shared" si="123"/>
        <v>830</v>
      </c>
      <c r="BC120" s="11">
        <f t="shared" si="123"/>
        <v>1151</v>
      </c>
      <c r="BD120" s="11">
        <f t="shared" si="123"/>
        <v>1890</v>
      </c>
      <c r="BE120" s="11">
        <f t="shared" si="123"/>
        <v>483</v>
      </c>
      <c r="BF120" s="11">
        <f t="shared" si="123"/>
        <v>1261</v>
      </c>
      <c r="BG120" s="11">
        <f t="shared" si="123"/>
        <v>765</v>
      </c>
      <c r="BH120" s="11">
        <f t="shared" si="123"/>
        <v>702</v>
      </c>
    </row>
    <row r="121" spans="1:60" ht="13.5" customHeight="1">
      <c r="A121" s="38">
        <v>44674</v>
      </c>
      <c r="B121" s="39" t="s">
        <v>68</v>
      </c>
      <c r="C121" s="40"/>
      <c r="D121" s="41" t="s">
        <v>34</v>
      </c>
      <c r="E121" s="42">
        <f t="shared" si="0"/>
        <v>1006</v>
      </c>
      <c r="F121" s="46">
        <v>0</v>
      </c>
      <c r="G121" s="46">
        <v>10</v>
      </c>
      <c r="H121" s="44">
        <f t="shared" si="1"/>
        <v>10</v>
      </c>
      <c r="I121" s="40"/>
      <c r="J121" s="45" t="s">
        <v>29</v>
      </c>
      <c r="K121" s="42">
        <f t="shared" si="2"/>
        <v>1431</v>
      </c>
      <c r="L121" s="46">
        <v>1</v>
      </c>
      <c r="M121" s="46">
        <v>20</v>
      </c>
      <c r="N121" s="44">
        <f t="shared" si="3"/>
        <v>23</v>
      </c>
      <c r="O121" s="40"/>
      <c r="P121" s="39" t="s">
        <v>66</v>
      </c>
      <c r="Q121" s="40"/>
      <c r="R121">
        <f>MIN(Rules!$E$2,(MAX(H121/N121,N121/H121)))</f>
        <v>2</v>
      </c>
      <c r="S121">
        <f>VLOOKUP(B121,Rules!A:B,2,FALSE)</f>
        <v>70</v>
      </c>
      <c r="T121" s="40"/>
      <c r="U121" s="47">
        <f>1/(10^(-1*(E121+(IF(P121="Y",Rules!$I$2,0))-K121)/Rules!$E$12)+1)</f>
        <v>0.2198703960068415</v>
      </c>
      <c r="V121">
        <f t="shared" si="4"/>
        <v>-31</v>
      </c>
      <c r="W121">
        <f t="shared" si="5"/>
        <v>31</v>
      </c>
      <c r="Z121" s="48"/>
      <c r="AA121" s="11">
        <f t="shared" ref="AA121:BH121" si="124">IF($D121=AA$1,$E121+$V121,(IF($J121=AA$1,$K121+$W121,AA120)))</f>
        <v>975</v>
      </c>
      <c r="AB121" s="11">
        <f t="shared" si="124"/>
        <v>1571</v>
      </c>
      <c r="AC121" s="11">
        <f t="shared" si="124"/>
        <v>753</v>
      </c>
      <c r="AD121" s="11">
        <f t="shared" si="124"/>
        <v>1462</v>
      </c>
      <c r="AE121" s="11">
        <f t="shared" si="124"/>
        <v>1326</v>
      </c>
      <c r="AF121" s="11">
        <f t="shared" si="124"/>
        <v>1396</v>
      </c>
      <c r="AG121" s="11">
        <f t="shared" si="124"/>
        <v>1485</v>
      </c>
      <c r="AH121" s="11">
        <f t="shared" si="124"/>
        <v>1727</v>
      </c>
      <c r="AI121" s="11">
        <f t="shared" si="124"/>
        <v>1144</v>
      </c>
      <c r="AJ121" s="11">
        <f t="shared" si="124"/>
        <v>1943</v>
      </c>
      <c r="AK121" s="11">
        <f t="shared" si="124"/>
        <v>1078</v>
      </c>
      <c r="AL121" s="11">
        <f t="shared" si="124"/>
        <v>1707</v>
      </c>
      <c r="AM121" s="11">
        <f t="shared" si="124"/>
        <v>2045</v>
      </c>
      <c r="AN121" s="11">
        <f t="shared" si="124"/>
        <v>1557</v>
      </c>
      <c r="AO121" s="11">
        <f t="shared" si="124"/>
        <v>212</v>
      </c>
      <c r="AP121" s="11">
        <f t="shared" si="124"/>
        <v>1039</v>
      </c>
      <c r="AQ121" s="11">
        <f t="shared" si="124"/>
        <v>878</v>
      </c>
      <c r="AR121" s="11">
        <f t="shared" si="124"/>
        <v>1026</v>
      </c>
      <c r="AS121" s="11">
        <f t="shared" si="124"/>
        <v>424</v>
      </c>
      <c r="AT121" s="11">
        <f t="shared" si="124"/>
        <v>1076</v>
      </c>
      <c r="AU121" s="11">
        <f t="shared" si="124"/>
        <v>1071</v>
      </c>
      <c r="AV121" s="11">
        <f t="shared" si="124"/>
        <v>1928</v>
      </c>
      <c r="AW121" s="11">
        <f t="shared" si="124"/>
        <v>1440</v>
      </c>
      <c r="AX121" s="11">
        <f t="shared" si="124"/>
        <v>1660</v>
      </c>
      <c r="AY121" s="11">
        <f t="shared" si="124"/>
        <v>248</v>
      </c>
      <c r="AZ121" s="11">
        <f t="shared" si="124"/>
        <v>1041</v>
      </c>
      <c r="BA121" s="11">
        <f t="shared" si="124"/>
        <v>1626</v>
      </c>
      <c r="BB121" s="11">
        <f t="shared" si="124"/>
        <v>830</v>
      </c>
      <c r="BC121" s="11">
        <f t="shared" si="124"/>
        <v>1151</v>
      </c>
      <c r="BD121" s="11">
        <f t="shared" si="124"/>
        <v>1890</v>
      </c>
      <c r="BE121" s="11">
        <f t="shared" si="124"/>
        <v>483</v>
      </c>
      <c r="BF121" s="11">
        <f t="shared" si="124"/>
        <v>1261</v>
      </c>
      <c r="BG121" s="11">
        <f t="shared" si="124"/>
        <v>765</v>
      </c>
      <c r="BH121" s="11">
        <f t="shared" si="124"/>
        <v>702</v>
      </c>
    </row>
    <row r="122" spans="1:60" ht="13.5" customHeight="1">
      <c r="A122" s="38">
        <v>44675</v>
      </c>
      <c r="B122" s="39" t="s">
        <v>68</v>
      </c>
      <c r="C122" s="40"/>
      <c r="D122" s="41" t="s">
        <v>18</v>
      </c>
      <c r="E122" s="42">
        <f t="shared" si="0"/>
        <v>1928</v>
      </c>
      <c r="F122" s="46">
        <v>0</v>
      </c>
      <c r="G122" s="46">
        <v>16</v>
      </c>
      <c r="H122" s="44">
        <f t="shared" si="1"/>
        <v>16</v>
      </c>
      <c r="I122" s="40"/>
      <c r="J122" s="45" t="s">
        <v>21</v>
      </c>
      <c r="K122" s="42">
        <f t="shared" si="2"/>
        <v>1707</v>
      </c>
      <c r="L122" s="46">
        <v>1</v>
      </c>
      <c r="M122" s="46">
        <v>14</v>
      </c>
      <c r="N122" s="44">
        <f t="shared" si="3"/>
        <v>17</v>
      </c>
      <c r="O122" s="40"/>
      <c r="P122" s="39" t="s">
        <v>66</v>
      </c>
      <c r="Q122" s="40"/>
      <c r="R122">
        <f>MIN(Rules!$E$2,(MAX(H122/N122,N122/H122)))</f>
        <v>1.0625</v>
      </c>
      <c r="S122">
        <f>VLOOKUP(B122,Rules!A:B,2,FALSE)</f>
        <v>70</v>
      </c>
      <c r="T122" s="40"/>
      <c r="U122" s="47">
        <f>1/(10^(-1*(E122+(IF(P122="Y",Rules!$I$2,0))-K122)/Rules!$E$12)+1)</f>
        <v>0.84664398125734852</v>
      </c>
      <c r="V122">
        <f t="shared" si="4"/>
        <v>-63</v>
      </c>
      <c r="W122">
        <f t="shared" si="5"/>
        <v>63</v>
      </c>
      <c r="Z122" s="48"/>
      <c r="AA122" s="11">
        <f t="shared" ref="AA122:BH122" si="125">IF($D122=AA$1,$E122+$V122,(IF($J122=AA$1,$K122+$W122,AA121)))</f>
        <v>975</v>
      </c>
      <c r="AB122" s="11">
        <f t="shared" si="125"/>
        <v>1571</v>
      </c>
      <c r="AC122" s="11">
        <f t="shared" si="125"/>
        <v>753</v>
      </c>
      <c r="AD122" s="11">
        <f t="shared" si="125"/>
        <v>1462</v>
      </c>
      <c r="AE122" s="11">
        <f t="shared" si="125"/>
        <v>1326</v>
      </c>
      <c r="AF122" s="11">
        <f t="shared" si="125"/>
        <v>1396</v>
      </c>
      <c r="AG122" s="11">
        <f t="shared" si="125"/>
        <v>1485</v>
      </c>
      <c r="AH122" s="11">
        <f t="shared" si="125"/>
        <v>1727</v>
      </c>
      <c r="AI122" s="11">
        <f t="shared" si="125"/>
        <v>1144</v>
      </c>
      <c r="AJ122" s="11">
        <f t="shared" si="125"/>
        <v>1943</v>
      </c>
      <c r="AK122" s="11">
        <f t="shared" si="125"/>
        <v>1078</v>
      </c>
      <c r="AL122" s="11">
        <f t="shared" si="125"/>
        <v>1770</v>
      </c>
      <c r="AM122" s="11">
        <f t="shared" si="125"/>
        <v>2045</v>
      </c>
      <c r="AN122" s="11">
        <f t="shared" si="125"/>
        <v>1557</v>
      </c>
      <c r="AO122" s="11">
        <f t="shared" si="125"/>
        <v>212</v>
      </c>
      <c r="AP122" s="11">
        <f t="shared" si="125"/>
        <v>1039</v>
      </c>
      <c r="AQ122" s="11">
        <f t="shared" si="125"/>
        <v>878</v>
      </c>
      <c r="AR122" s="11">
        <f t="shared" si="125"/>
        <v>1026</v>
      </c>
      <c r="AS122" s="11">
        <f t="shared" si="125"/>
        <v>424</v>
      </c>
      <c r="AT122" s="11">
        <f t="shared" si="125"/>
        <v>1076</v>
      </c>
      <c r="AU122" s="11">
        <f t="shared" si="125"/>
        <v>1071</v>
      </c>
      <c r="AV122" s="11">
        <f t="shared" si="125"/>
        <v>1865</v>
      </c>
      <c r="AW122" s="11">
        <f t="shared" si="125"/>
        <v>1440</v>
      </c>
      <c r="AX122" s="11">
        <f t="shared" si="125"/>
        <v>1660</v>
      </c>
      <c r="AY122" s="11">
        <f t="shared" si="125"/>
        <v>248</v>
      </c>
      <c r="AZ122" s="11">
        <f t="shared" si="125"/>
        <v>1041</v>
      </c>
      <c r="BA122" s="11">
        <f t="shared" si="125"/>
        <v>1626</v>
      </c>
      <c r="BB122" s="11">
        <f t="shared" si="125"/>
        <v>830</v>
      </c>
      <c r="BC122" s="11">
        <f t="shared" si="125"/>
        <v>1151</v>
      </c>
      <c r="BD122" s="11">
        <f t="shared" si="125"/>
        <v>1890</v>
      </c>
      <c r="BE122" s="11">
        <f t="shared" si="125"/>
        <v>483</v>
      </c>
      <c r="BF122" s="11">
        <f t="shared" si="125"/>
        <v>1261</v>
      </c>
      <c r="BG122" s="11">
        <f t="shared" si="125"/>
        <v>765</v>
      </c>
      <c r="BH122" s="11">
        <f t="shared" si="125"/>
        <v>702</v>
      </c>
    </row>
    <row r="123" spans="1:60" ht="13.5" customHeight="1">
      <c r="A123" s="38">
        <v>44675</v>
      </c>
      <c r="B123" s="39" t="s">
        <v>68</v>
      </c>
      <c r="C123" s="40"/>
      <c r="D123" s="41" t="s">
        <v>25</v>
      </c>
      <c r="E123" s="42">
        <f t="shared" si="0"/>
        <v>1727</v>
      </c>
      <c r="F123" s="46">
        <v>1</v>
      </c>
      <c r="G123" s="46">
        <v>16</v>
      </c>
      <c r="H123" s="44">
        <f t="shared" si="1"/>
        <v>19</v>
      </c>
      <c r="I123" s="40"/>
      <c r="J123" s="45" t="s">
        <v>20</v>
      </c>
      <c r="K123" s="42">
        <f t="shared" si="2"/>
        <v>1571</v>
      </c>
      <c r="L123" s="46">
        <v>0</v>
      </c>
      <c r="M123" s="46">
        <v>12</v>
      </c>
      <c r="N123" s="44">
        <f t="shared" si="3"/>
        <v>12</v>
      </c>
      <c r="O123" s="40"/>
      <c r="P123" s="39" t="s">
        <v>66</v>
      </c>
      <c r="Q123" s="40"/>
      <c r="R123">
        <f>MIN(Rules!$E$2,(MAX(H123/N123,N123/H123)))</f>
        <v>1.5833333333333333</v>
      </c>
      <c r="S123">
        <f>VLOOKUP(B123,Rules!A:B,2,FALSE)</f>
        <v>70</v>
      </c>
      <c r="T123" s="40"/>
      <c r="U123" s="47">
        <f>1/(10^(-1*(E123+(IF(P123="Y",Rules!$I$2,0))-K123)/Rules!$E$12)+1)</f>
        <v>0.80363690363788176</v>
      </c>
      <c r="V123">
        <f t="shared" si="4"/>
        <v>22</v>
      </c>
      <c r="W123">
        <f t="shared" si="5"/>
        <v>-22</v>
      </c>
      <c r="Z123" s="48"/>
      <c r="AA123" s="11">
        <f t="shared" ref="AA123:BH123" si="126">IF($D123=AA$1,$E123+$V123,(IF($J123=AA$1,$K123+$W123,AA122)))</f>
        <v>975</v>
      </c>
      <c r="AB123" s="11">
        <f t="shared" si="126"/>
        <v>1549</v>
      </c>
      <c r="AC123" s="11">
        <f t="shared" si="126"/>
        <v>753</v>
      </c>
      <c r="AD123" s="11">
        <f t="shared" si="126"/>
        <v>1462</v>
      </c>
      <c r="AE123" s="11">
        <f t="shared" si="126"/>
        <v>1326</v>
      </c>
      <c r="AF123" s="11">
        <f t="shared" si="126"/>
        <v>1396</v>
      </c>
      <c r="AG123" s="11">
        <f t="shared" si="126"/>
        <v>1485</v>
      </c>
      <c r="AH123" s="11">
        <f t="shared" si="126"/>
        <v>1749</v>
      </c>
      <c r="AI123" s="11">
        <f t="shared" si="126"/>
        <v>1144</v>
      </c>
      <c r="AJ123" s="11">
        <f t="shared" si="126"/>
        <v>1943</v>
      </c>
      <c r="AK123" s="11">
        <f t="shared" si="126"/>
        <v>1078</v>
      </c>
      <c r="AL123" s="11">
        <f t="shared" si="126"/>
        <v>1770</v>
      </c>
      <c r="AM123" s="11">
        <f t="shared" si="126"/>
        <v>2045</v>
      </c>
      <c r="AN123" s="11">
        <f t="shared" si="126"/>
        <v>1557</v>
      </c>
      <c r="AO123" s="11">
        <f t="shared" si="126"/>
        <v>212</v>
      </c>
      <c r="AP123" s="11">
        <f t="shared" si="126"/>
        <v>1039</v>
      </c>
      <c r="AQ123" s="11">
        <f t="shared" si="126"/>
        <v>878</v>
      </c>
      <c r="AR123" s="11">
        <f t="shared" si="126"/>
        <v>1026</v>
      </c>
      <c r="AS123" s="11">
        <f t="shared" si="126"/>
        <v>424</v>
      </c>
      <c r="AT123" s="11">
        <f t="shared" si="126"/>
        <v>1076</v>
      </c>
      <c r="AU123" s="11">
        <f t="shared" si="126"/>
        <v>1071</v>
      </c>
      <c r="AV123" s="11">
        <f t="shared" si="126"/>
        <v>1865</v>
      </c>
      <c r="AW123" s="11">
        <f t="shared" si="126"/>
        <v>1440</v>
      </c>
      <c r="AX123" s="11">
        <f t="shared" si="126"/>
        <v>1660</v>
      </c>
      <c r="AY123" s="11">
        <f t="shared" si="126"/>
        <v>248</v>
      </c>
      <c r="AZ123" s="11">
        <f t="shared" si="126"/>
        <v>1041</v>
      </c>
      <c r="BA123" s="11">
        <f t="shared" si="126"/>
        <v>1626</v>
      </c>
      <c r="BB123" s="11">
        <f t="shared" si="126"/>
        <v>830</v>
      </c>
      <c r="BC123" s="11">
        <f t="shared" si="126"/>
        <v>1151</v>
      </c>
      <c r="BD123" s="11">
        <f t="shared" si="126"/>
        <v>1890</v>
      </c>
      <c r="BE123" s="11">
        <f t="shared" si="126"/>
        <v>483</v>
      </c>
      <c r="BF123" s="11">
        <f t="shared" si="126"/>
        <v>1261</v>
      </c>
      <c r="BG123" s="11">
        <f t="shared" si="126"/>
        <v>765</v>
      </c>
      <c r="BH123" s="11">
        <f t="shared" si="126"/>
        <v>702</v>
      </c>
    </row>
    <row r="124" spans="1:60" ht="13.5" customHeight="1">
      <c r="A124" s="38">
        <v>44675</v>
      </c>
      <c r="B124" s="39" t="s">
        <v>68</v>
      </c>
      <c r="C124" s="40"/>
      <c r="D124" s="41" t="s">
        <v>32</v>
      </c>
      <c r="E124" s="42">
        <f t="shared" si="0"/>
        <v>1071</v>
      </c>
      <c r="F124" s="46">
        <v>5</v>
      </c>
      <c r="G124" s="46">
        <v>10</v>
      </c>
      <c r="H124" s="44">
        <f t="shared" si="1"/>
        <v>25</v>
      </c>
      <c r="I124" s="40"/>
      <c r="J124" s="45" t="s">
        <v>44</v>
      </c>
      <c r="K124" s="42">
        <f t="shared" si="2"/>
        <v>753</v>
      </c>
      <c r="L124" s="46">
        <v>0</v>
      </c>
      <c r="M124" s="46">
        <v>10</v>
      </c>
      <c r="N124" s="44">
        <f t="shared" si="3"/>
        <v>10</v>
      </c>
      <c r="O124" s="40"/>
      <c r="P124" s="39" t="s">
        <v>67</v>
      </c>
      <c r="Q124" s="40"/>
      <c r="R124">
        <f>MIN(Rules!$E$2,(MAX(H124/N124,N124/H124)))</f>
        <v>2</v>
      </c>
      <c r="S124">
        <f>VLOOKUP(B124,Rules!A:B,2,FALSE)</f>
        <v>70</v>
      </c>
      <c r="T124" s="40"/>
      <c r="U124" s="47">
        <f>1/(10^(-1*(E124+(IF(P124="Y",Rules!$I$2,0))-K124)/Rules!$E$12)+1)</f>
        <v>0.81221145034742626</v>
      </c>
      <c r="V124">
        <f t="shared" si="4"/>
        <v>26</v>
      </c>
      <c r="W124">
        <f t="shared" si="5"/>
        <v>-26</v>
      </c>
      <c r="Z124" s="48"/>
      <c r="AA124" s="11">
        <f t="shared" ref="AA124:BH124" si="127">IF($D124=AA$1,$E124+$V124,(IF($J124=AA$1,$K124+$W124,AA123)))</f>
        <v>975</v>
      </c>
      <c r="AB124" s="11">
        <f t="shared" si="127"/>
        <v>1549</v>
      </c>
      <c r="AC124" s="11">
        <f t="shared" si="127"/>
        <v>727</v>
      </c>
      <c r="AD124" s="11">
        <f t="shared" si="127"/>
        <v>1462</v>
      </c>
      <c r="AE124" s="11">
        <f t="shared" si="127"/>
        <v>1326</v>
      </c>
      <c r="AF124" s="11">
        <f t="shared" si="127"/>
        <v>1396</v>
      </c>
      <c r="AG124" s="11">
        <f t="shared" si="127"/>
        <v>1485</v>
      </c>
      <c r="AH124" s="11">
        <f t="shared" si="127"/>
        <v>1749</v>
      </c>
      <c r="AI124" s="11">
        <f t="shared" si="127"/>
        <v>1144</v>
      </c>
      <c r="AJ124" s="11">
        <f t="shared" si="127"/>
        <v>1943</v>
      </c>
      <c r="AK124" s="11">
        <f t="shared" si="127"/>
        <v>1078</v>
      </c>
      <c r="AL124" s="11">
        <f t="shared" si="127"/>
        <v>1770</v>
      </c>
      <c r="AM124" s="11">
        <f t="shared" si="127"/>
        <v>2045</v>
      </c>
      <c r="AN124" s="11">
        <f t="shared" si="127"/>
        <v>1557</v>
      </c>
      <c r="AO124" s="11">
        <f t="shared" si="127"/>
        <v>212</v>
      </c>
      <c r="AP124" s="11">
        <f t="shared" si="127"/>
        <v>1039</v>
      </c>
      <c r="AQ124" s="11">
        <f t="shared" si="127"/>
        <v>878</v>
      </c>
      <c r="AR124" s="11">
        <f t="shared" si="127"/>
        <v>1026</v>
      </c>
      <c r="AS124" s="11">
        <f t="shared" si="127"/>
        <v>424</v>
      </c>
      <c r="AT124" s="11">
        <f t="shared" si="127"/>
        <v>1076</v>
      </c>
      <c r="AU124" s="11">
        <f t="shared" si="127"/>
        <v>1097</v>
      </c>
      <c r="AV124" s="11">
        <f t="shared" si="127"/>
        <v>1865</v>
      </c>
      <c r="AW124" s="11">
        <f t="shared" si="127"/>
        <v>1440</v>
      </c>
      <c r="AX124" s="11">
        <f t="shared" si="127"/>
        <v>1660</v>
      </c>
      <c r="AY124" s="11">
        <f t="shared" si="127"/>
        <v>248</v>
      </c>
      <c r="AZ124" s="11">
        <f t="shared" si="127"/>
        <v>1041</v>
      </c>
      <c r="BA124" s="11">
        <f t="shared" si="127"/>
        <v>1626</v>
      </c>
      <c r="BB124" s="11">
        <f t="shared" si="127"/>
        <v>830</v>
      </c>
      <c r="BC124" s="11">
        <f t="shared" si="127"/>
        <v>1151</v>
      </c>
      <c r="BD124" s="11">
        <f t="shared" si="127"/>
        <v>1890</v>
      </c>
      <c r="BE124" s="11">
        <f t="shared" si="127"/>
        <v>483</v>
      </c>
      <c r="BF124" s="11">
        <f t="shared" si="127"/>
        <v>1261</v>
      </c>
      <c r="BG124" s="11">
        <f t="shared" si="127"/>
        <v>765</v>
      </c>
      <c r="BH124" s="11">
        <f t="shared" si="127"/>
        <v>702</v>
      </c>
    </row>
    <row r="125" spans="1:60" ht="13.5" customHeight="1">
      <c r="A125" s="38">
        <v>44675</v>
      </c>
      <c r="B125" s="39" t="s">
        <v>68</v>
      </c>
      <c r="C125" s="40"/>
      <c r="D125" s="41" t="s">
        <v>42</v>
      </c>
      <c r="E125" s="42">
        <f t="shared" si="0"/>
        <v>765</v>
      </c>
      <c r="F125" s="46">
        <v>1</v>
      </c>
      <c r="G125" s="46">
        <v>15</v>
      </c>
      <c r="H125" s="44">
        <f t="shared" si="1"/>
        <v>18</v>
      </c>
      <c r="I125" s="40"/>
      <c r="J125" s="45" t="s">
        <v>38</v>
      </c>
      <c r="K125" s="42">
        <f t="shared" si="2"/>
        <v>1041</v>
      </c>
      <c r="L125" s="46">
        <v>1</v>
      </c>
      <c r="M125" s="46">
        <v>12</v>
      </c>
      <c r="N125" s="44">
        <f t="shared" si="3"/>
        <v>15</v>
      </c>
      <c r="O125" s="40"/>
      <c r="P125" s="39" t="s">
        <v>66</v>
      </c>
      <c r="Q125" s="40"/>
      <c r="R125">
        <f>MIN(Rules!$E$2,(MAX(H125/N125,N125/H125)))</f>
        <v>1.2</v>
      </c>
      <c r="S125">
        <f>VLOOKUP(B125,Rules!A:B,2,FALSE)</f>
        <v>70</v>
      </c>
      <c r="T125" s="40"/>
      <c r="U125" s="47">
        <f>1/(10^(-1*(E125+(IF(P125="Y",Rules!$I$2,0))-K125)/Rules!$E$12)+1)</f>
        <v>0.35887473858665792</v>
      </c>
      <c r="V125">
        <f t="shared" si="4"/>
        <v>54</v>
      </c>
      <c r="W125">
        <f t="shared" si="5"/>
        <v>-54</v>
      </c>
      <c r="Z125" s="48"/>
      <c r="AA125" s="11">
        <f t="shared" ref="AA125:BH125" si="128">IF($D125=AA$1,$E125+$V125,(IF($J125=AA$1,$K125+$W125,AA124)))</f>
        <v>975</v>
      </c>
      <c r="AB125" s="11">
        <f t="shared" si="128"/>
        <v>1549</v>
      </c>
      <c r="AC125" s="11">
        <f t="shared" si="128"/>
        <v>727</v>
      </c>
      <c r="AD125" s="11">
        <f t="shared" si="128"/>
        <v>1462</v>
      </c>
      <c r="AE125" s="11">
        <f t="shared" si="128"/>
        <v>1326</v>
      </c>
      <c r="AF125" s="11">
        <f t="shared" si="128"/>
        <v>1396</v>
      </c>
      <c r="AG125" s="11">
        <f t="shared" si="128"/>
        <v>1485</v>
      </c>
      <c r="AH125" s="11">
        <f t="shared" si="128"/>
        <v>1749</v>
      </c>
      <c r="AI125" s="11">
        <f t="shared" si="128"/>
        <v>1144</v>
      </c>
      <c r="AJ125" s="11">
        <f t="shared" si="128"/>
        <v>1943</v>
      </c>
      <c r="AK125" s="11">
        <f t="shared" si="128"/>
        <v>1078</v>
      </c>
      <c r="AL125" s="11">
        <f t="shared" si="128"/>
        <v>1770</v>
      </c>
      <c r="AM125" s="11">
        <f t="shared" si="128"/>
        <v>2045</v>
      </c>
      <c r="AN125" s="11">
        <f t="shared" si="128"/>
        <v>1557</v>
      </c>
      <c r="AO125" s="11">
        <f t="shared" si="128"/>
        <v>212</v>
      </c>
      <c r="AP125" s="11">
        <f t="shared" si="128"/>
        <v>1039</v>
      </c>
      <c r="AQ125" s="11">
        <f t="shared" si="128"/>
        <v>878</v>
      </c>
      <c r="AR125" s="11">
        <f t="shared" si="128"/>
        <v>1026</v>
      </c>
      <c r="AS125" s="11">
        <f t="shared" si="128"/>
        <v>424</v>
      </c>
      <c r="AT125" s="11">
        <f t="shared" si="128"/>
        <v>1076</v>
      </c>
      <c r="AU125" s="11">
        <f t="shared" si="128"/>
        <v>1097</v>
      </c>
      <c r="AV125" s="11">
        <f t="shared" si="128"/>
        <v>1865</v>
      </c>
      <c r="AW125" s="11">
        <f t="shared" si="128"/>
        <v>1440</v>
      </c>
      <c r="AX125" s="11">
        <f t="shared" si="128"/>
        <v>1660</v>
      </c>
      <c r="AY125" s="11">
        <f t="shared" si="128"/>
        <v>248</v>
      </c>
      <c r="AZ125" s="11">
        <f t="shared" si="128"/>
        <v>987</v>
      </c>
      <c r="BA125" s="11">
        <f t="shared" si="128"/>
        <v>1626</v>
      </c>
      <c r="BB125" s="11">
        <f t="shared" si="128"/>
        <v>830</v>
      </c>
      <c r="BC125" s="11">
        <f t="shared" si="128"/>
        <v>1151</v>
      </c>
      <c r="BD125" s="11">
        <f t="shared" si="128"/>
        <v>1890</v>
      </c>
      <c r="BE125" s="11">
        <f t="shared" si="128"/>
        <v>483</v>
      </c>
      <c r="BF125" s="11">
        <f t="shared" si="128"/>
        <v>1261</v>
      </c>
      <c r="BG125" s="11">
        <f t="shared" si="128"/>
        <v>819</v>
      </c>
      <c r="BH125" s="11">
        <f t="shared" si="128"/>
        <v>702</v>
      </c>
    </row>
    <row r="126" spans="1:60" ht="13.5" customHeight="1">
      <c r="A126" s="38">
        <v>44675</v>
      </c>
      <c r="B126" s="39" t="s">
        <v>68</v>
      </c>
      <c r="C126" s="40"/>
      <c r="D126" s="41" t="s">
        <v>41</v>
      </c>
      <c r="E126" s="42">
        <f t="shared" si="0"/>
        <v>702</v>
      </c>
      <c r="F126" s="46">
        <v>5</v>
      </c>
      <c r="G126" s="46">
        <v>15</v>
      </c>
      <c r="H126" s="44">
        <f t="shared" si="1"/>
        <v>30</v>
      </c>
      <c r="I126" s="40"/>
      <c r="J126" s="45" t="s">
        <v>36</v>
      </c>
      <c r="K126" s="42">
        <f t="shared" si="2"/>
        <v>1039</v>
      </c>
      <c r="L126" s="46">
        <v>4</v>
      </c>
      <c r="M126" s="46">
        <v>12</v>
      </c>
      <c r="N126" s="44">
        <f t="shared" si="3"/>
        <v>24</v>
      </c>
      <c r="O126" s="40"/>
      <c r="P126" s="39" t="s">
        <v>66</v>
      </c>
      <c r="Q126" s="40"/>
      <c r="R126">
        <f>MIN(Rules!$E$2,(MAX(H126/N126,N126/H126)))</f>
        <v>1.25</v>
      </c>
      <c r="S126">
        <f>VLOOKUP(B126,Rules!A:B,2,FALSE)</f>
        <v>70</v>
      </c>
      <c r="T126" s="40"/>
      <c r="U126" s="47">
        <f>1/(10^(-1*(E126+(IF(P126="Y",Rules!$I$2,0))-K126)/Rules!$E$12)+1)</f>
        <v>0.29709562017981894</v>
      </c>
      <c r="V126">
        <f t="shared" si="4"/>
        <v>62</v>
      </c>
      <c r="W126">
        <f t="shared" si="5"/>
        <v>-62</v>
      </c>
      <c r="Z126" s="48"/>
      <c r="AA126" s="11">
        <f t="shared" ref="AA126:BH126" si="129">IF($D126=AA$1,$E126+$V126,(IF($J126=AA$1,$K126+$W126,AA125)))</f>
        <v>975</v>
      </c>
      <c r="AB126" s="11">
        <f t="shared" si="129"/>
        <v>1549</v>
      </c>
      <c r="AC126" s="11">
        <f t="shared" si="129"/>
        <v>727</v>
      </c>
      <c r="AD126" s="11">
        <f t="shared" si="129"/>
        <v>1462</v>
      </c>
      <c r="AE126" s="11">
        <f t="shared" si="129"/>
        <v>1326</v>
      </c>
      <c r="AF126" s="11">
        <f t="shared" si="129"/>
        <v>1396</v>
      </c>
      <c r="AG126" s="11">
        <f t="shared" si="129"/>
        <v>1485</v>
      </c>
      <c r="AH126" s="11">
        <f t="shared" si="129"/>
        <v>1749</v>
      </c>
      <c r="AI126" s="11">
        <f t="shared" si="129"/>
        <v>1144</v>
      </c>
      <c r="AJ126" s="11">
        <f t="shared" si="129"/>
        <v>1943</v>
      </c>
      <c r="AK126" s="11">
        <f t="shared" si="129"/>
        <v>1078</v>
      </c>
      <c r="AL126" s="11">
        <f t="shared" si="129"/>
        <v>1770</v>
      </c>
      <c r="AM126" s="11">
        <f t="shared" si="129"/>
        <v>2045</v>
      </c>
      <c r="AN126" s="11">
        <f t="shared" si="129"/>
        <v>1557</v>
      </c>
      <c r="AO126" s="11">
        <f t="shared" si="129"/>
        <v>212</v>
      </c>
      <c r="AP126" s="11">
        <f t="shared" si="129"/>
        <v>977</v>
      </c>
      <c r="AQ126" s="11">
        <f t="shared" si="129"/>
        <v>878</v>
      </c>
      <c r="AR126" s="11">
        <f t="shared" si="129"/>
        <v>1026</v>
      </c>
      <c r="AS126" s="11">
        <f t="shared" si="129"/>
        <v>424</v>
      </c>
      <c r="AT126" s="11">
        <f t="shared" si="129"/>
        <v>1076</v>
      </c>
      <c r="AU126" s="11">
        <f t="shared" si="129"/>
        <v>1097</v>
      </c>
      <c r="AV126" s="11">
        <f t="shared" si="129"/>
        <v>1865</v>
      </c>
      <c r="AW126" s="11">
        <f t="shared" si="129"/>
        <v>1440</v>
      </c>
      <c r="AX126" s="11">
        <f t="shared" si="129"/>
        <v>1660</v>
      </c>
      <c r="AY126" s="11">
        <f t="shared" si="129"/>
        <v>248</v>
      </c>
      <c r="AZ126" s="11">
        <f t="shared" si="129"/>
        <v>987</v>
      </c>
      <c r="BA126" s="11">
        <f t="shared" si="129"/>
        <v>1626</v>
      </c>
      <c r="BB126" s="11">
        <f t="shared" si="129"/>
        <v>830</v>
      </c>
      <c r="BC126" s="11">
        <f t="shared" si="129"/>
        <v>1151</v>
      </c>
      <c r="BD126" s="11">
        <f t="shared" si="129"/>
        <v>1890</v>
      </c>
      <c r="BE126" s="11">
        <f t="shared" si="129"/>
        <v>483</v>
      </c>
      <c r="BF126" s="11">
        <f t="shared" si="129"/>
        <v>1261</v>
      </c>
      <c r="BG126" s="11">
        <f t="shared" si="129"/>
        <v>819</v>
      </c>
      <c r="BH126" s="11">
        <f t="shared" si="129"/>
        <v>764</v>
      </c>
    </row>
    <row r="127" spans="1:60" ht="13.5" customHeight="1">
      <c r="A127" s="38">
        <v>44681</v>
      </c>
      <c r="B127" s="39" t="s">
        <v>68</v>
      </c>
      <c r="C127" s="40"/>
      <c r="D127" s="41" t="s">
        <v>37</v>
      </c>
      <c r="E127" s="42">
        <f t="shared" si="0"/>
        <v>830</v>
      </c>
      <c r="F127" s="46">
        <v>0</v>
      </c>
      <c r="G127" s="46">
        <v>11</v>
      </c>
      <c r="H127" s="44">
        <f t="shared" si="1"/>
        <v>11</v>
      </c>
      <c r="I127" s="40"/>
      <c r="J127" s="45" t="s">
        <v>24</v>
      </c>
      <c r="K127" s="42">
        <f t="shared" si="2"/>
        <v>1626</v>
      </c>
      <c r="L127" s="46">
        <v>0</v>
      </c>
      <c r="M127" s="46">
        <v>23</v>
      </c>
      <c r="N127" s="44">
        <f t="shared" si="3"/>
        <v>23</v>
      </c>
      <c r="O127" s="40"/>
      <c r="P127" s="39" t="s">
        <v>66</v>
      </c>
      <c r="Q127" s="40"/>
      <c r="R127">
        <f>MIN(Rules!$E$2,(MAX(H127/N127,N127/H127)))</f>
        <v>2</v>
      </c>
      <c r="S127">
        <f>VLOOKUP(B127,Rules!A:B,2,FALSE)</f>
        <v>70</v>
      </c>
      <c r="T127" s="40"/>
      <c r="U127" s="47">
        <f>1/(10^(-1*(E127+(IF(P127="Y",Rules!$I$2,0))-K127)/Rules!$E$12)+1)</f>
        <v>4.857092974853261E-2</v>
      </c>
      <c r="V127">
        <f t="shared" si="4"/>
        <v>-7</v>
      </c>
      <c r="W127">
        <f t="shared" si="5"/>
        <v>7</v>
      </c>
      <c r="Z127" s="48"/>
      <c r="AA127" s="11">
        <f t="shared" ref="AA127:BH127" si="130">IF($D127=AA$1,$E127+$V127,(IF($J127=AA$1,$K127+$W127,AA126)))</f>
        <v>975</v>
      </c>
      <c r="AB127" s="11">
        <f t="shared" si="130"/>
        <v>1549</v>
      </c>
      <c r="AC127" s="11">
        <f t="shared" si="130"/>
        <v>727</v>
      </c>
      <c r="AD127" s="11">
        <f t="shared" si="130"/>
        <v>1462</v>
      </c>
      <c r="AE127" s="11">
        <f t="shared" si="130"/>
        <v>1326</v>
      </c>
      <c r="AF127" s="11">
        <f t="shared" si="130"/>
        <v>1396</v>
      </c>
      <c r="AG127" s="11">
        <f t="shared" si="130"/>
        <v>1485</v>
      </c>
      <c r="AH127" s="11">
        <f t="shared" si="130"/>
        <v>1749</v>
      </c>
      <c r="AI127" s="11">
        <f t="shared" si="130"/>
        <v>1144</v>
      </c>
      <c r="AJ127" s="11">
        <f t="shared" si="130"/>
        <v>1943</v>
      </c>
      <c r="AK127" s="11">
        <f t="shared" si="130"/>
        <v>1078</v>
      </c>
      <c r="AL127" s="11">
        <f t="shared" si="130"/>
        <v>1770</v>
      </c>
      <c r="AM127" s="11">
        <f t="shared" si="130"/>
        <v>2045</v>
      </c>
      <c r="AN127" s="11">
        <f t="shared" si="130"/>
        <v>1557</v>
      </c>
      <c r="AO127" s="11">
        <f t="shared" si="130"/>
        <v>212</v>
      </c>
      <c r="AP127" s="11">
        <f t="shared" si="130"/>
        <v>977</v>
      </c>
      <c r="AQ127" s="11">
        <f t="shared" si="130"/>
        <v>878</v>
      </c>
      <c r="AR127" s="11">
        <f t="shared" si="130"/>
        <v>1026</v>
      </c>
      <c r="AS127" s="11">
        <f t="shared" si="130"/>
        <v>424</v>
      </c>
      <c r="AT127" s="11">
        <f t="shared" si="130"/>
        <v>1076</v>
      </c>
      <c r="AU127" s="11">
        <f t="shared" si="130"/>
        <v>1097</v>
      </c>
      <c r="AV127" s="11">
        <f t="shared" si="130"/>
        <v>1865</v>
      </c>
      <c r="AW127" s="11">
        <f t="shared" si="130"/>
        <v>1440</v>
      </c>
      <c r="AX127" s="11">
        <f t="shared" si="130"/>
        <v>1660</v>
      </c>
      <c r="AY127" s="11">
        <f t="shared" si="130"/>
        <v>248</v>
      </c>
      <c r="AZ127" s="11">
        <f t="shared" si="130"/>
        <v>987</v>
      </c>
      <c r="BA127" s="11">
        <f t="shared" si="130"/>
        <v>1633</v>
      </c>
      <c r="BB127" s="11">
        <f t="shared" si="130"/>
        <v>823</v>
      </c>
      <c r="BC127" s="11">
        <f t="shared" si="130"/>
        <v>1151</v>
      </c>
      <c r="BD127" s="11">
        <f t="shared" si="130"/>
        <v>1890</v>
      </c>
      <c r="BE127" s="11">
        <f t="shared" si="130"/>
        <v>483</v>
      </c>
      <c r="BF127" s="11">
        <f t="shared" si="130"/>
        <v>1261</v>
      </c>
      <c r="BG127" s="11">
        <f t="shared" si="130"/>
        <v>819</v>
      </c>
      <c r="BH127" s="11">
        <f t="shared" si="130"/>
        <v>764</v>
      </c>
    </row>
    <row r="128" spans="1:60" ht="13.5" customHeight="1">
      <c r="A128" s="38">
        <v>44681</v>
      </c>
      <c r="B128" s="39" t="s">
        <v>68</v>
      </c>
      <c r="C128" s="40"/>
      <c r="D128" s="41" t="s">
        <v>31</v>
      </c>
      <c r="E128" s="42">
        <f t="shared" si="0"/>
        <v>1261</v>
      </c>
      <c r="F128" s="46">
        <v>3</v>
      </c>
      <c r="G128" s="46">
        <v>13</v>
      </c>
      <c r="H128" s="44">
        <f t="shared" si="1"/>
        <v>22</v>
      </c>
      <c r="I128" s="40"/>
      <c r="J128" s="45" t="s">
        <v>43</v>
      </c>
      <c r="K128" s="42">
        <f t="shared" si="2"/>
        <v>1076</v>
      </c>
      <c r="L128" s="46">
        <v>0</v>
      </c>
      <c r="M128" s="46">
        <v>14</v>
      </c>
      <c r="N128" s="44">
        <f t="shared" si="3"/>
        <v>14</v>
      </c>
      <c r="O128" s="40"/>
      <c r="P128" s="39" t="s">
        <v>66</v>
      </c>
      <c r="Q128" s="40"/>
      <c r="R128">
        <f>MIN(Rules!$E$2,(MAX(H128/N128,N128/H128)))</f>
        <v>1.5714285714285714</v>
      </c>
      <c r="S128">
        <f>VLOOKUP(B128,Rules!A:B,2,FALSE)</f>
        <v>70</v>
      </c>
      <c r="T128" s="40"/>
      <c r="U128" s="47">
        <f>1/(10^(-1*(E128+(IF(P128="Y",Rules!$I$2,0))-K128)/Rules!$E$12)+1)</f>
        <v>0.82386152850557237</v>
      </c>
      <c r="V128">
        <f t="shared" si="4"/>
        <v>19</v>
      </c>
      <c r="W128">
        <f t="shared" si="5"/>
        <v>-19</v>
      </c>
      <c r="Z128" s="48"/>
      <c r="AA128" s="11">
        <f t="shared" ref="AA128:BH128" si="131">IF($D128=AA$1,$E128+$V128,(IF($J128=AA$1,$K128+$W128,AA127)))</f>
        <v>975</v>
      </c>
      <c r="AB128" s="11">
        <f t="shared" si="131"/>
        <v>1549</v>
      </c>
      <c r="AC128" s="11">
        <f t="shared" si="131"/>
        <v>727</v>
      </c>
      <c r="AD128" s="11">
        <f t="shared" si="131"/>
        <v>1462</v>
      </c>
      <c r="AE128" s="11">
        <f t="shared" si="131"/>
        <v>1326</v>
      </c>
      <c r="AF128" s="11">
        <f t="shared" si="131"/>
        <v>1396</v>
      </c>
      <c r="AG128" s="11">
        <f t="shared" si="131"/>
        <v>1485</v>
      </c>
      <c r="AH128" s="11">
        <f t="shared" si="131"/>
        <v>1749</v>
      </c>
      <c r="AI128" s="11">
        <f t="shared" si="131"/>
        <v>1144</v>
      </c>
      <c r="AJ128" s="11">
        <f t="shared" si="131"/>
        <v>1943</v>
      </c>
      <c r="AK128" s="11">
        <f t="shared" si="131"/>
        <v>1078</v>
      </c>
      <c r="AL128" s="11">
        <f t="shared" si="131"/>
        <v>1770</v>
      </c>
      <c r="AM128" s="11">
        <f t="shared" si="131"/>
        <v>2045</v>
      </c>
      <c r="AN128" s="11">
        <f t="shared" si="131"/>
        <v>1557</v>
      </c>
      <c r="AO128" s="11">
        <f t="shared" si="131"/>
        <v>212</v>
      </c>
      <c r="AP128" s="11">
        <f t="shared" si="131"/>
        <v>977</v>
      </c>
      <c r="AQ128" s="11">
        <f t="shared" si="131"/>
        <v>878</v>
      </c>
      <c r="AR128" s="11">
        <f t="shared" si="131"/>
        <v>1026</v>
      </c>
      <c r="AS128" s="11">
        <f t="shared" si="131"/>
        <v>424</v>
      </c>
      <c r="AT128" s="11">
        <f t="shared" si="131"/>
        <v>1057</v>
      </c>
      <c r="AU128" s="11">
        <f t="shared" si="131"/>
        <v>1097</v>
      </c>
      <c r="AV128" s="11">
        <f t="shared" si="131"/>
        <v>1865</v>
      </c>
      <c r="AW128" s="11">
        <f t="shared" si="131"/>
        <v>1440</v>
      </c>
      <c r="AX128" s="11">
        <f t="shared" si="131"/>
        <v>1660</v>
      </c>
      <c r="AY128" s="11">
        <f t="shared" si="131"/>
        <v>248</v>
      </c>
      <c r="AZ128" s="11">
        <f t="shared" si="131"/>
        <v>987</v>
      </c>
      <c r="BA128" s="11">
        <f t="shared" si="131"/>
        <v>1633</v>
      </c>
      <c r="BB128" s="11">
        <f t="shared" si="131"/>
        <v>823</v>
      </c>
      <c r="BC128" s="11">
        <f t="shared" si="131"/>
        <v>1151</v>
      </c>
      <c r="BD128" s="11">
        <f t="shared" si="131"/>
        <v>1890</v>
      </c>
      <c r="BE128" s="11">
        <f t="shared" si="131"/>
        <v>483</v>
      </c>
      <c r="BF128" s="11">
        <f t="shared" si="131"/>
        <v>1280</v>
      </c>
      <c r="BG128" s="11">
        <f t="shared" si="131"/>
        <v>819</v>
      </c>
      <c r="BH128" s="11">
        <f t="shared" si="131"/>
        <v>764</v>
      </c>
    </row>
    <row r="129" spans="1:60" ht="13.5" customHeight="1">
      <c r="A129" s="38">
        <v>44681</v>
      </c>
      <c r="B129" s="39" t="s">
        <v>68</v>
      </c>
      <c r="C129" s="40"/>
      <c r="D129" s="41" t="s">
        <v>42</v>
      </c>
      <c r="E129" s="42">
        <f t="shared" si="0"/>
        <v>819</v>
      </c>
      <c r="F129" s="46">
        <v>0</v>
      </c>
      <c r="G129" s="46">
        <v>4</v>
      </c>
      <c r="H129" s="44">
        <f t="shared" si="1"/>
        <v>4</v>
      </c>
      <c r="I129" s="40"/>
      <c r="J129" s="45" t="s">
        <v>17</v>
      </c>
      <c r="K129" s="42">
        <f t="shared" si="2"/>
        <v>1943</v>
      </c>
      <c r="L129" s="46">
        <v>1</v>
      </c>
      <c r="M129" s="46">
        <v>24</v>
      </c>
      <c r="N129" s="44">
        <f t="shared" si="3"/>
        <v>27</v>
      </c>
      <c r="O129" s="40"/>
      <c r="P129" s="39" t="s">
        <v>66</v>
      </c>
      <c r="Q129" s="40"/>
      <c r="R129">
        <f>MIN(Rules!$E$2,(MAX(H129/N129,N129/H129)))</f>
        <v>2</v>
      </c>
      <c r="S129">
        <f>VLOOKUP(B129,Rules!A:B,2,FALSE)</f>
        <v>70</v>
      </c>
      <c r="T129" s="40"/>
      <c r="U129" s="47">
        <f>1/(10^(-1*(E129+(IF(P129="Y",Rules!$I$2,0))-K129)/Rules!$E$12)+1)</f>
        <v>1.1146333375489738E-2</v>
      </c>
      <c r="V129">
        <f t="shared" si="4"/>
        <v>-2</v>
      </c>
      <c r="W129">
        <f t="shared" si="5"/>
        <v>2</v>
      </c>
      <c r="Z129" s="48"/>
      <c r="AA129" s="11">
        <f t="shared" ref="AA129:BH129" si="132">IF($D129=AA$1,$E129+$V129,(IF($J129=AA$1,$K129+$W129,AA128)))</f>
        <v>975</v>
      </c>
      <c r="AB129" s="11">
        <f t="shared" si="132"/>
        <v>1549</v>
      </c>
      <c r="AC129" s="11">
        <f t="shared" si="132"/>
        <v>727</v>
      </c>
      <c r="AD129" s="11">
        <f t="shared" si="132"/>
        <v>1462</v>
      </c>
      <c r="AE129" s="11">
        <f t="shared" si="132"/>
        <v>1326</v>
      </c>
      <c r="AF129" s="11">
        <f t="shared" si="132"/>
        <v>1396</v>
      </c>
      <c r="AG129" s="11">
        <f t="shared" si="132"/>
        <v>1485</v>
      </c>
      <c r="AH129" s="11">
        <f t="shared" si="132"/>
        <v>1749</v>
      </c>
      <c r="AI129" s="11">
        <f t="shared" si="132"/>
        <v>1144</v>
      </c>
      <c r="AJ129" s="11">
        <f t="shared" si="132"/>
        <v>1945</v>
      </c>
      <c r="AK129" s="11">
        <f t="shared" si="132"/>
        <v>1078</v>
      </c>
      <c r="AL129" s="11">
        <f t="shared" si="132"/>
        <v>1770</v>
      </c>
      <c r="AM129" s="11">
        <f t="shared" si="132"/>
        <v>2045</v>
      </c>
      <c r="AN129" s="11">
        <f t="shared" si="132"/>
        <v>1557</v>
      </c>
      <c r="AO129" s="11">
        <f t="shared" si="132"/>
        <v>212</v>
      </c>
      <c r="AP129" s="11">
        <f t="shared" si="132"/>
        <v>977</v>
      </c>
      <c r="AQ129" s="11">
        <f t="shared" si="132"/>
        <v>878</v>
      </c>
      <c r="AR129" s="11">
        <f t="shared" si="132"/>
        <v>1026</v>
      </c>
      <c r="AS129" s="11">
        <f t="shared" si="132"/>
        <v>424</v>
      </c>
      <c r="AT129" s="11">
        <f t="shared" si="132"/>
        <v>1057</v>
      </c>
      <c r="AU129" s="11">
        <f t="shared" si="132"/>
        <v>1097</v>
      </c>
      <c r="AV129" s="11">
        <f t="shared" si="132"/>
        <v>1865</v>
      </c>
      <c r="AW129" s="11">
        <f t="shared" si="132"/>
        <v>1440</v>
      </c>
      <c r="AX129" s="11">
        <f t="shared" si="132"/>
        <v>1660</v>
      </c>
      <c r="AY129" s="11">
        <f t="shared" si="132"/>
        <v>248</v>
      </c>
      <c r="AZ129" s="11">
        <f t="shared" si="132"/>
        <v>987</v>
      </c>
      <c r="BA129" s="11">
        <f t="shared" si="132"/>
        <v>1633</v>
      </c>
      <c r="BB129" s="11">
        <f t="shared" si="132"/>
        <v>823</v>
      </c>
      <c r="BC129" s="11">
        <f t="shared" si="132"/>
        <v>1151</v>
      </c>
      <c r="BD129" s="11">
        <f t="shared" si="132"/>
        <v>1890</v>
      </c>
      <c r="BE129" s="11">
        <f t="shared" si="132"/>
        <v>483</v>
      </c>
      <c r="BF129" s="11">
        <f t="shared" si="132"/>
        <v>1280</v>
      </c>
      <c r="BG129" s="11">
        <f t="shared" si="132"/>
        <v>817</v>
      </c>
      <c r="BH129" s="11">
        <f t="shared" si="132"/>
        <v>764</v>
      </c>
    </row>
    <row r="130" spans="1:60" ht="13.5" customHeight="1">
      <c r="A130" s="38">
        <v>44681</v>
      </c>
      <c r="B130" s="39" t="s">
        <v>68</v>
      </c>
      <c r="C130" s="40"/>
      <c r="D130" s="41" t="s">
        <v>33</v>
      </c>
      <c r="E130" s="42">
        <f t="shared" si="0"/>
        <v>1326</v>
      </c>
      <c r="F130" s="46">
        <v>1</v>
      </c>
      <c r="G130" s="46">
        <v>19</v>
      </c>
      <c r="H130" s="44">
        <f t="shared" si="1"/>
        <v>22</v>
      </c>
      <c r="I130" s="40"/>
      <c r="J130" s="45" t="s">
        <v>39</v>
      </c>
      <c r="K130" s="42">
        <f t="shared" si="2"/>
        <v>1026</v>
      </c>
      <c r="L130" s="46">
        <v>2</v>
      </c>
      <c r="M130" s="46">
        <v>16</v>
      </c>
      <c r="N130" s="44">
        <f t="shared" si="3"/>
        <v>22</v>
      </c>
      <c r="O130" s="40"/>
      <c r="P130" s="39" t="s">
        <v>66</v>
      </c>
      <c r="Q130" s="40"/>
      <c r="R130">
        <f>MIN(Rules!$E$2,(MAX(H130/N130,N130/H130)))</f>
        <v>1</v>
      </c>
      <c r="S130">
        <f>VLOOKUP(B130,Rules!A:B,2,FALSE)</f>
        <v>70</v>
      </c>
      <c r="T130" s="40"/>
      <c r="U130" s="47">
        <f>1/(10^(-1*(E130+(IF(P130="Y",Rules!$I$2,0))-K130)/Rules!$E$12)+1)</f>
        <v>0.88818423022188309</v>
      </c>
      <c r="V130">
        <f t="shared" si="4"/>
        <v>-27</v>
      </c>
      <c r="W130">
        <f t="shared" si="5"/>
        <v>27</v>
      </c>
      <c r="Z130" s="48"/>
      <c r="AA130" s="11">
        <f t="shared" ref="AA130:BH130" si="133">IF($D130=AA$1,$E130+$V130,(IF($J130=AA$1,$K130+$W130,AA129)))</f>
        <v>975</v>
      </c>
      <c r="AB130" s="11">
        <f t="shared" si="133"/>
        <v>1549</v>
      </c>
      <c r="AC130" s="11">
        <f t="shared" si="133"/>
        <v>727</v>
      </c>
      <c r="AD130" s="11">
        <f t="shared" si="133"/>
        <v>1462</v>
      </c>
      <c r="AE130" s="11">
        <f t="shared" si="133"/>
        <v>1299</v>
      </c>
      <c r="AF130" s="11">
        <f t="shared" si="133"/>
        <v>1396</v>
      </c>
      <c r="AG130" s="11">
        <f t="shared" si="133"/>
        <v>1485</v>
      </c>
      <c r="AH130" s="11">
        <f t="shared" si="133"/>
        <v>1749</v>
      </c>
      <c r="AI130" s="11">
        <f t="shared" si="133"/>
        <v>1144</v>
      </c>
      <c r="AJ130" s="11">
        <f t="shared" si="133"/>
        <v>1945</v>
      </c>
      <c r="AK130" s="11">
        <f t="shared" si="133"/>
        <v>1078</v>
      </c>
      <c r="AL130" s="11">
        <f t="shared" si="133"/>
        <v>1770</v>
      </c>
      <c r="AM130" s="11">
        <f t="shared" si="133"/>
        <v>2045</v>
      </c>
      <c r="AN130" s="11">
        <f t="shared" si="133"/>
        <v>1557</v>
      </c>
      <c r="AO130" s="11">
        <f t="shared" si="133"/>
        <v>212</v>
      </c>
      <c r="AP130" s="11">
        <f t="shared" si="133"/>
        <v>977</v>
      </c>
      <c r="AQ130" s="11">
        <f t="shared" si="133"/>
        <v>878</v>
      </c>
      <c r="AR130" s="11">
        <f t="shared" si="133"/>
        <v>1053</v>
      </c>
      <c r="AS130" s="11">
        <f t="shared" si="133"/>
        <v>424</v>
      </c>
      <c r="AT130" s="11">
        <f t="shared" si="133"/>
        <v>1057</v>
      </c>
      <c r="AU130" s="11">
        <f t="shared" si="133"/>
        <v>1097</v>
      </c>
      <c r="AV130" s="11">
        <f t="shared" si="133"/>
        <v>1865</v>
      </c>
      <c r="AW130" s="11">
        <f t="shared" si="133"/>
        <v>1440</v>
      </c>
      <c r="AX130" s="11">
        <f t="shared" si="133"/>
        <v>1660</v>
      </c>
      <c r="AY130" s="11">
        <f t="shared" si="133"/>
        <v>248</v>
      </c>
      <c r="AZ130" s="11">
        <f t="shared" si="133"/>
        <v>987</v>
      </c>
      <c r="BA130" s="11">
        <f t="shared" si="133"/>
        <v>1633</v>
      </c>
      <c r="BB130" s="11">
        <f t="shared" si="133"/>
        <v>823</v>
      </c>
      <c r="BC130" s="11">
        <f t="shared" si="133"/>
        <v>1151</v>
      </c>
      <c r="BD130" s="11">
        <f t="shared" si="133"/>
        <v>1890</v>
      </c>
      <c r="BE130" s="11">
        <f t="shared" si="133"/>
        <v>483</v>
      </c>
      <c r="BF130" s="11">
        <f t="shared" si="133"/>
        <v>1280</v>
      </c>
      <c r="BG130" s="11">
        <f t="shared" si="133"/>
        <v>817</v>
      </c>
      <c r="BH130" s="11">
        <f t="shared" si="133"/>
        <v>764</v>
      </c>
    </row>
    <row r="131" spans="1:60" ht="13.5" customHeight="1">
      <c r="A131" s="38">
        <v>44681</v>
      </c>
      <c r="B131" s="39" t="s">
        <v>68</v>
      </c>
      <c r="C131" s="40"/>
      <c r="D131" s="41" t="s">
        <v>46</v>
      </c>
      <c r="E131" s="42">
        <f t="shared" si="0"/>
        <v>483</v>
      </c>
      <c r="F131" s="46">
        <v>1</v>
      </c>
      <c r="G131" s="46">
        <v>8</v>
      </c>
      <c r="H131" s="44">
        <f t="shared" si="1"/>
        <v>11</v>
      </c>
      <c r="I131" s="40"/>
      <c r="J131" s="45" t="s">
        <v>40</v>
      </c>
      <c r="K131" s="42">
        <f t="shared" si="2"/>
        <v>1151</v>
      </c>
      <c r="L131" s="46">
        <v>2</v>
      </c>
      <c r="M131" s="46">
        <v>13</v>
      </c>
      <c r="N131" s="44">
        <f t="shared" si="3"/>
        <v>19</v>
      </c>
      <c r="O131" s="40"/>
      <c r="P131" s="39" t="s">
        <v>66</v>
      </c>
      <c r="Q131" s="40"/>
      <c r="R131">
        <f>MIN(Rules!$E$2,(MAX(H131/N131,N131/H131)))</f>
        <v>1.7272727272727273</v>
      </c>
      <c r="S131">
        <f>VLOOKUP(B131,Rules!A:B,2,FALSE)</f>
        <v>70</v>
      </c>
      <c r="T131" s="40"/>
      <c r="U131" s="47">
        <f>1/(10^(-1*(E131+(IF(P131="Y",Rules!$I$2,0))-K131)/Rules!$E$12)+1)</f>
        <v>8.4286783772529433E-2</v>
      </c>
      <c r="V131">
        <f t="shared" si="4"/>
        <v>-10</v>
      </c>
      <c r="W131">
        <f t="shared" si="5"/>
        <v>10</v>
      </c>
      <c r="Z131" s="48"/>
      <c r="AA131" s="11">
        <f t="shared" ref="AA131:BH131" si="134">IF($D131=AA$1,$E131+$V131,(IF($J131=AA$1,$K131+$W131,AA130)))</f>
        <v>975</v>
      </c>
      <c r="AB131" s="11">
        <f t="shared" si="134"/>
        <v>1549</v>
      </c>
      <c r="AC131" s="11">
        <f t="shared" si="134"/>
        <v>727</v>
      </c>
      <c r="AD131" s="11">
        <f t="shared" si="134"/>
        <v>1462</v>
      </c>
      <c r="AE131" s="11">
        <f t="shared" si="134"/>
        <v>1299</v>
      </c>
      <c r="AF131" s="11">
        <f t="shared" si="134"/>
        <v>1396</v>
      </c>
      <c r="AG131" s="11">
        <f t="shared" si="134"/>
        <v>1485</v>
      </c>
      <c r="AH131" s="11">
        <f t="shared" si="134"/>
        <v>1749</v>
      </c>
      <c r="AI131" s="11">
        <f t="shared" si="134"/>
        <v>1144</v>
      </c>
      <c r="AJ131" s="11">
        <f t="shared" si="134"/>
        <v>1945</v>
      </c>
      <c r="AK131" s="11">
        <f t="shared" si="134"/>
        <v>1078</v>
      </c>
      <c r="AL131" s="11">
        <f t="shared" si="134"/>
        <v>1770</v>
      </c>
      <c r="AM131" s="11">
        <f t="shared" si="134"/>
        <v>2045</v>
      </c>
      <c r="AN131" s="11">
        <f t="shared" si="134"/>
        <v>1557</v>
      </c>
      <c r="AO131" s="11">
        <f t="shared" si="134"/>
        <v>212</v>
      </c>
      <c r="AP131" s="11">
        <f t="shared" si="134"/>
        <v>977</v>
      </c>
      <c r="AQ131" s="11">
        <f t="shared" si="134"/>
        <v>878</v>
      </c>
      <c r="AR131" s="11">
        <f t="shared" si="134"/>
        <v>1053</v>
      </c>
      <c r="AS131" s="11">
        <f t="shared" si="134"/>
        <v>424</v>
      </c>
      <c r="AT131" s="11">
        <f t="shared" si="134"/>
        <v>1057</v>
      </c>
      <c r="AU131" s="11">
        <f t="shared" si="134"/>
        <v>1097</v>
      </c>
      <c r="AV131" s="11">
        <f t="shared" si="134"/>
        <v>1865</v>
      </c>
      <c r="AW131" s="11">
        <f t="shared" si="134"/>
        <v>1440</v>
      </c>
      <c r="AX131" s="11">
        <f t="shared" si="134"/>
        <v>1660</v>
      </c>
      <c r="AY131" s="11">
        <f t="shared" si="134"/>
        <v>248</v>
      </c>
      <c r="AZ131" s="11">
        <f t="shared" si="134"/>
        <v>987</v>
      </c>
      <c r="BA131" s="11">
        <f t="shared" si="134"/>
        <v>1633</v>
      </c>
      <c r="BB131" s="11">
        <f t="shared" si="134"/>
        <v>823</v>
      </c>
      <c r="BC131" s="11">
        <f t="shared" si="134"/>
        <v>1161</v>
      </c>
      <c r="BD131" s="11">
        <f t="shared" si="134"/>
        <v>1890</v>
      </c>
      <c r="BE131" s="11">
        <f t="shared" si="134"/>
        <v>473</v>
      </c>
      <c r="BF131" s="11">
        <f t="shared" si="134"/>
        <v>1280</v>
      </c>
      <c r="BG131" s="11">
        <f t="shared" si="134"/>
        <v>817</v>
      </c>
      <c r="BH131" s="11">
        <f t="shared" si="134"/>
        <v>764</v>
      </c>
    </row>
    <row r="132" spans="1:60" ht="13.5" customHeight="1">
      <c r="A132" s="38">
        <v>44681</v>
      </c>
      <c r="B132" s="39" t="s">
        <v>68</v>
      </c>
      <c r="C132" s="40"/>
      <c r="D132" s="41" t="s">
        <v>23</v>
      </c>
      <c r="E132" s="42">
        <f t="shared" si="0"/>
        <v>1660</v>
      </c>
      <c r="F132" s="46">
        <v>0</v>
      </c>
      <c r="G132" s="46">
        <v>23</v>
      </c>
      <c r="H132" s="44">
        <f t="shared" si="1"/>
        <v>23</v>
      </c>
      <c r="I132" s="40"/>
      <c r="J132" s="45" t="s">
        <v>30</v>
      </c>
      <c r="K132" s="42">
        <f t="shared" si="2"/>
        <v>1144</v>
      </c>
      <c r="L132" s="46">
        <v>2</v>
      </c>
      <c r="M132" s="46">
        <v>7</v>
      </c>
      <c r="N132" s="44">
        <f t="shared" si="3"/>
        <v>13</v>
      </c>
      <c r="O132" s="40"/>
      <c r="P132" s="39" t="s">
        <v>66</v>
      </c>
      <c r="Q132" s="40"/>
      <c r="R132">
        <f>MIN(Rules!$E$2,(MAX(H132/N132,N132/H132)))</f>
        <v>1.7692307692307692</v>
      </c>
      <c r="S132">
        <f>VLOOKUP(B132,Rules!A:B,2,FALSE)</f>
        <v>70</v>
      </c>
      <c r="T132" s="40"/>
      <c r="U132" s="47">
        <f>1/(10^(-1*(E132+(IF(P132="Y",Rules!$I$2,0))-K132)/Rules!$E$12)+1)</f>
        <v>0.95551265936160945</v>
      </c>
      <c r="V132">
        <f t="shared" si="4"/>
        <v>6</v>
      </c>
      <c r="W132">
        <f t="shared" si="5"/>
        <v>-6</v>
      </c>
      <c r="Z132" s="48"/>
      <c r="AA132" s="11">
        <f t="shared" ref="AA132:BH132" si="135">IF($D132=AA$1,$E132+$V132,(IF($J132=AA$1,$K132+$W132,AA131)))</f>
        <v>975</v>
      </c>
      <c r="AB132" s="11">
        <f t="shared" si="135"/>
        <v>1549</v>
      </c>
      <c r="AC132" s="11">
        <f t="shared" si="135"/>
        <v>727</v>
      </c>
      <c r="AD132" s="11">
        <f t="shared" si="135"/>
        <v>1462</v>
      </c>
      <c r="AE132" s="11">
        <f t="shared" si="135"/>
        <v>1299</v>
      </c>
      <c r="AF132" s="11">
        <f t="shared" si="135"/>
        <v>1396</v>
      </c>
      <c r="AG132" s="11">
        <f t="shared" si="135"/>
        <v>1485</v>
      </c>
      <c r="AH132" s="11">
        <f t="shared" si="135"/>
        <v>1749</v>
      </c>
      <c r="AI132" s="11">
        <f t="shared" si="135"/>
        <v>1138</v>
      </c>
      <c r="AJ132" s="11">
        <f t="shared" si="135"/>
        <v>1945</v>
      </c>
      <c r="AK132" s="11">
        <f t="shared" si="135"/>
        <v>1078</v>
      </c>
      <c r="AL132" s="11">
        <f t="shared" si="135"/>
        <v>1770</v>
      </c>
      <c r="AM132" s="11">
        <f t="shared" si="135"/>
        <v>2045</v>
      </c>
      <c r="AN132" s="11">
        <f t="shared" si="135"/>
        <v>1557</v>
      </c>
      <c r="AO132" s="11">
        <f t="shared" si="135"/>
        <v>212</v>
      </c>
      <c r="AP132" s="11">
        <f t="shared" si="135"/>
        <v>977</v>
      </c>
      <c r="AQ132" s="11">
        <f t="shared" si="135"/>
        <v>878</v>
      </c>
      <c r="AR132" s="11">
        <f t="shared" si="135"/>
        <v>1053</v>
      </c>
      <c r="AS132" s="11">
        <f t="shared" si="135"/>
        <v>424</v>
      </c>
      <c r="AT132" s="11">
        <f t="shared" si="135"/>
        <v>1057</v>
      </c>
      <c r="AU132" s="11">
        <f t="shared" si="135"/>
        <v>1097</v>
      </c>
      <c r="AV132" s="11">
        <f t="shared" si="135"/>
        <v>1865</v>
      </c>
      <c r="AW132" s="11">
        <f t="shared" si="135"/>
        <v>1440</v>
      </c>
      <c r="AX132" s="11">
        <f t="shared" si="135"/>
        <v>1666</v>
      </c>
      <c r="AY132" s="11">
        <f t="shared" si="135"/>
        <v>248</v>
      </c>
      <c r="AZ132" s="11">
        <f t="shared" si="135"/>
        <v>987</v>
      </c>
      <c r="BA132" s="11">
        <f t="shared" si="135"/>
        <v>1633</v>
      </c>
      <c r="BB132" s="11">
        <f t="shared" si="135"/>
        <v>823</v>
      </c>
      <c r="BC132" s="11">
        <f t="shared" si="135"/>
        <v>1161</v>
      </c>
      <c r="BD132" s="11">
        <f t="shared" si="135"/>
        <v>1890</v>
      </c>
      <c r="BE132" s="11">
        <f t="shared" si="135"/>
        <v>473</v>
      </c>
      <c r="BF132" s="11">
        <f t="shared" si="135"/>
        <v>1280</v>
      </c>
      <c r="BG132" s="11">
        <f t="shared" si="135"/>
        <v>817</v>
      </c>
      <c r="BH132" s="11">
        <f t="shared" si="135"/>
        <v>764</v>
      </c>
    </row>
    <row r="133" spans="1:60" ht="13.5" customHeight="1">
      <c r="A133" s="38">
        <v>44682</v>
      </c>
      <c r="B133" s="39" t="s">
        <v>68</v>
      </c>
      <c r="C133" s="40"/>
      <c r="D133" s="41" t="s">
        <v>22</v>
      </c>
      <c r="E133" s="42">
        <f t="shared" si="0"/>
        <v>1890</v>
      </c>
      <c r="F133" s="46">
        <v>0</v>
      </c>
      <c r="G133" s="46">
        <v>10</v>
      </c>
      <c r="H133" s="44">
        <f t="shared" si="1"/>
        <v>10</v>
      </c>
      <c r="I133" s="40"/>
      <c r="J133" s="45" t="s">
        <v>19</v>
      </c>
      <c r="K133" s="42">
        <f t="shared" si="2"/>
        <v>1485</v>
      </c>
      <c r="L133" s="46">
        <v>1</v>
      </c>
      <c r="M133" s="46">
        <v>18</v>
      </c>
      <c r="N133" s="44">
        <f t="shared" si="3"/>
        <v>21</v>
      </c>
      <c r="O133" s="40"/>
      <c r="P133" s="39" t="s">
        <v>66</v>
      </c>
      <c r="Q133" s="40"/>
      <c r="R133">
        <f>MIN(Rules!$E$2,(MAX(H133/N133,N133/H133)))</f>
        <v>2</v>
      </c>
      <c r="S133">
        <f>VLOOKUP(B133,Rules!A:B,2,FALSE)</f>
        <v>70</v>
      </c>
      <c r="T133" s="40"/>
      <c r="U133" s="47">
        <f>1/(10^(-1*(E133+(IF(P133="Y",Rules!$I$2,0))-K133)/Rules!$E$12)+1)</f>
        <v>0.92796684149615738</v>
      </c>
      <c r="V133">
        <f t="shared" si="4"/>
        <v>-130</v>
      </c>
      <c r="W133">
        <f t="shared" si="5"/>
        <v>130</v>
      </c>
      <c r="Z133" s="48"/>
      <c r="AA133" s="11">
        <f t="shared" ref="AA133:BH133" si="136">IF($D133=AA$1,$E133+$V133,(IF($J133=AA$1,$K133+$W133,AA132)))</f>
        <v>975</v>
      </c>
      <c r="AB133" s="11">
        <f t="shared" si="136"/>
        <v>1549</v>
      </c>
      <c r="AC133" s="11">
        <f t="shared" si="136"/>
        <v>727</v>
      </c>
      <c r="AD133" s="11">
        <f t="shared" si="136"/>
        <v>1462</v>
      </c>
      <c r="AE133" s="11">
        <f t="shared" si="136"/>
        <v>1299</v>
      </c>
      <c r="AF133" s="11">
        <f t="shared" si="136"/>
        <v>1396</v>
      </c>
      <c r="AG133" s="11">
        <f t="shared" si="136"/>
        <v>1615</v>
      </c>
      <c r="AH133" s="11">
        <f t="shared" si="136"/>
        <v>1749</v>
      </c>
      <c r="AI133" s="11">
        <f t="shared" si="136"/>
        <v>1138</v>
      </c>
      <c r="AJ133" s="11">
        <f t="shared" si="136"/>
        <v>1945</v>
      </c>
      <c r="AK133" s="11">
        <f t="shared" si="136"/>
        <v>1078</v>
      </c>
      <c r="AL133" s="11">
        <f t="shared" si="136"/>
        <v>1770</v>
      </c>
      <c r="AM133" s="11">
        <f t="shared" si="136"/>
        <v>2045</v>
      </c>
      <c r="AN133" s="11">
        <f t="shared" si="136"/>
        <v>1557</v>
      </c>
      <c r="AO133" s="11">
        <f t="shared" si="136"/>
        <v>212</v>
      </c>
      <c r="AP133" s="11">
        <f t="shared" si="136"/>
        <v>977</v>
      </c>
      <c r="AQ133" s="11">
        <f t="shared" si="136"/>
        <v>878</v>
      </c>
      <c r="AR133" s="11">
        <f t="shared" si="136"/>
        <v>1053</v>
      </c>
      <c r="AS133" s="11">
        <f t="shared" si="136"/>
        <v>424</v>
      </c>
      <c r="AT133" s="11">
        <f t="shared" si="136"/>
        <v>1057</v>
      </c>
      <c r="AU133" s="11">
        <f t="shared" si="136"/>
        <v>1097</v>
      </c>
      <c r="AV133" s="11">
        <f t="shared" si="136"/>
        <v>1865</v>
      </c>
      <c r="AW133" s="11">
        <f t="shared" si="136"/>
        <v>1440</v>
      </c>
      <c r="AX133" s="11">
        <f t="shared" si="136"/>
        <v>1666</v>
      </c>
      <c r="AY133" s="11">
        <f t="shared" si="136"/>
        <v>248</v>
      </c>
      <c r="AZ133" s="11">
        <f t="shared" si="136"/>
        <v>987</v>
      </c>
      <c r="BA133" s="11">
        <f t="shared" si="136"/>
        <v>1633</v>
      </c>
      <c r="BB133" s="11">
        <f t="shared" si="136"/>
        <v>823</v>
      </c>
      <c r="BC133" s="11">
        <f t="shared" si="136"/>
        <v>1161</v>
      </c>
      <c r="BD133" s="11">
        <f t="shared" si="136"/>
        <v>1760</v>
      </c>
      <c r="BE133" s="11">
        <f t="shared" si="136"/>
        <v>473</v>
      </c>
      <c r="BF133" s="11">
        <f t="shared" si="136"/>
        <v>1280</v>
      </c>
      <c r="BG133" s="11">
        <f t="shared" si="136"/>
        <v>817</v>
      </c>
      <c r="BH133" s="11">
        <f t="shared" si="136"/>
        <v>764</v>
      </c>
    </row>
    <row r="134" spans="1:60" ht="13.5" customHeight="1">
      <c r="A134" s="38">
        <v>44682</v>
      </c>
      <c r="B134" s="39" t="s">
        <v>68</v>
      </c>
      <c r="C134" s="40"/>
      <c r="D134" s="41" t="s">
        <v>28</v>
      </c>
      <c r="E134" s="42">
        <f t="shared" si="0"/>
        <v>1557</v>
      </c>
      <c r="F134" s="46">
        <v>2</v>
      </c>
      <c r="G134" s="46">
        <v>22</v>
      </c>
      <c r="H134" s="44">
        <f t="shared" si="1"/>
        <v>28</v>
      </c>
      <c r="I134" s="40"/>
      <c r="J134" s="45" t="s">
        <v>32</v>
      </c>
      <c r="K134" s="42">
        <f t="shared" si="2"/>
        <v>1097</v>
      </c>
      <c r="L134" s="46">
        <v>0</v>
      </c>
      <c r="M134" s="46">
        <v>12</v>
      </c>
      <c r="N134" s="44">
        <f t="shared" si="3"/>
        <v>12</v>
      </c>
      <c r="O134" s="40"/>
      <c r="P134" s="39" t="s">
        <v>67</v>
      </c>
      <c r="Q134" s="40"/>
      <c r="R134">
        <f>MIN(Rules!$E$2,(MAX(H134/N134,N134/H134)))</f>
        <v>2</v>
      </c>
      <c r="S134">
        <f>VLOOKUP(B134,Rules!A:B,2,FALSE)</f>
        <v>70</v>
      </c>
      <c r="T134" s="40"/>
      <c r="U134" s="47">
        <f>1/(10^(-1*(E134+(IF(P134="Y",Rules!$I$2,0))-K134)/Rules!$E$12)+1)</f>
        <v>0.89267666000615409</v>
      </c>
      <c r="V134">
        <f t="shared" si="4"/>
        <v>15</v>
      </c>
      <c r="W134">
        <f t="shared" si="5"/>
        <v>-15</v>
      </c>
      <c r="Z134" s="48"/>
      <c r="AA134" s="11">
        <f t="shared" ref="AA134:BH134" si="137">IF($D134=AA$1,$E134+$V134,(IF($J134=AA$1,$K134+$W134,AA133)))</f>
        <v>975</v>
      </c>
      <c r="AB134" s="11">
        <f t="shared" si="137"/>
        <v>1549</v>
      </c>
      <c r="AC134" s="11">
        <f t="shared" si="137"/>
        <v>727</v>
      </c>
      <c r="AD134" s="11">
        <f t="shared" si="137"/>
        <v>1462</v>
      </c>
      <c r="AE134" s="11">
        <f t="shared" si="137"/>
        <v>1299</v>
      </c>
      <c r="AF134" s="11">
        <f t="shared" si="137"/>
        <v>1396</v>
      </c>
      <c r="AG134" s="11">
        <f t="shared" si="137"/>
        <v>1615</v>
      </c>
      <c r="AH134" s="11">
        <f t="shared" si="137"/>
        <v>1749</v>
      </c>
      <c r="AI134" s="11">
        <f t="shared" si="137"/>
        <v>1138</v>
      </c>
      <c r="AJ134" s="11">
        <f t="shared" si="137"/>
        <v>1945</v>
      </c>
      <c r="AK134" s="11">
        <f t="shared" si="137"/>
        <v>1078</v>
      </c>
      <c r="AL134" s="11">
        <f t="shared" si="137"/>
        <v>1770</v>
      </c>
      <c r="AM134" s="11">
        <f t="shared" si="137"/>
        <v>2045</v>
      </c>
      <c r="AN134" s="11">
        <f t="shared" si="137"/>
        <v>1572</v>
      </c>
      <c r="AO134" s="11">
        <f t="shared" si="137"/>
        <v>212</v>
      </c>
      <c r="AP134" s="11">
        <f t="shared" si="137"/>
        <v>977</v>
      </c>
      <c r="AQ134" s="11">
        <f t="shared" si="137"/>
        <v>878</v>
      </c>
      <c r="AR134" s="11">
        <f t="shared" si="137"/>
        <v>1053</v>
      </c>
      <c r="AS134" s="11">
        <f t="shared" si="137"/>
        <v>424</v>
      </c>
      <c r="AT134" s="11">
        <f t="shared" si="137"/>
        <v>1057</v>
      </c>
      <c r="AU134" s="11">
        <f t="shared" si="137"/>
        <v>1082</v>
      </c>
      <c r="AV134" s="11">
        <f t="shared" si="137"/>
        <v>1865</v>
      </c>
      <c r="AW134" s="11">
        <f t="shared" si="137"/>
        <v>1440</v>
      </c>
      <c r="AX134" s="11">
        <f t="shared" si="137"/>
        <v>1666</v>
      </c>
      <c r="AY134" s="11">
        <f t="shared" si="137"/>
        <v>248</v>
      </c>
      <c r="AZ134" s="11">
        <f t="shared" si="137"/>
        <v>987</v>
      </c>
      <c r="BA134" s="11">
        <f t="shared" si="137"/>
        <v>1633</v>
      </c>
      <c r="BB134" s="11">
        <f t="shared" si="137"/>
        <v>823</v>
      </c>
      <c r="BC134" s="11">
        <f t="shared" si="137"/>
        <v>1161</v>
      </c>
      <c r="BD134" s="11">
        <f t="shared" si="137"/>
        <v>1760</v>
      </c>
      <c r="BE134" s="11">
        <f t="shared" si="137"/>
        <v>473</v>
      </c>
      <c r="BF134" s="11">
        <f t="shared" si="137"/>
        <v>1280</v>
      </c>
      <c r="BG134" s="11">
        <f t="shared" si="137"/>
        <v>817</v>
      </c>
      <c r="BH134" s="11">
        <f t="shared" si="137"/>
        <v>764</v>
      </c>
    </row>
    <row r="135" spans="1:60" ht="13.5" customHeight="1">
      <c r="A135" s="38">
        <v>44682</v>
      </c>
      <c r="B135" s="39" t="s">
        <v>68</v>
      </c>
      <c r="C135" s="40"/>
      <c r="D135" s="41" t="s">
        <v>27</v>
      </c>
      <c r="E135" s="42">
        <f t="shared" si="0"/>
        <v>1440</v>
      </c>
      <c r="F135" s="46">
        <v>4</v>
      </c>
      <c r="G135" s="46">
        <v>13</v>
      </c>
      <c r="H135" s="44">
        <f t="shared" si="1"/>
        <v>25</v>
      </c>
      <c r="I135" s="40"/>
      <c r="J135" s="45" t="s">
        <v>41</v>
      </c>
      <c r="K135" s="42">
        <f t="shared" si="2"/>
        <v>764</v>
      </c>
      <c r="L135" s="46">
        <v>1</v>
      </c>
      <c r="M135" s="46">
        <v>12</v>
      </c>
      <c r="N135" s="44">
        <f t="shared" si="3"/>
        <v>15</v>
      </c>
      <c r="O135" s="40"/>
      <c r="P135" s="39" t="s">
        <v>66</v>
      </c>
      <c r="Q135" s="40"/>
      <c r="R135">
        <f>MIN(Rules!$E$2,(MAX(H135/N135,N135/H135)))</f>
        <v>1.6666666666666667</v>
      </c>
      <c r="S135">
        <f>VLOOKUP(B135,Rules!A:B,2,FALSE)</f>
        <v>70</v>
      </c>
      <c r="T135" s="40"/>
      <c r="U135" s="47">
        <f>1/(10^(-1*(E135+(IF(P135="Y",Rules!$I$2,0))-K135)/Rules!$E$12)+1)</f>
        <v>0.9782014158192246</v>
      </c>
      <c r="V135">
        <f t="shared" si="4"/>
        <v>3</v>
      </c>
      <c r="W135">
        <f t="shared" si="5"/>
        <v>-3</v>
      </c>
      <c r="Z135" s="48"/>
      <c r="AA135" s="11">
        <f t="shared" ref="AA135:BH135" si="138">IF($D135=AA$1,$E135+$V135,(IF($J135=AA$1,$K135+$W135,AA134)))</f>
        <v>975</v>
      </c>
      <c r="AB135" s="11">
        <f t="shared" si="138"/>
        <v>1549</v>
      </c>
      <c r="AC135" s="11">
        <f t="shared" si="138"/>
        <v>727</v>
      </c>
      <c r="AD135" s="11">
        <f t="shared" si="138"/>
        <v>1462</v>
      </c>
      <c r="AE135" s="11">
        <f t="shared" si="138"/>
        <v>1299</v>
      </c>
      <c r="AF135" s="11">
        <f t="shared" si="138"/>
        <v>1396</v>
      </c>
      <c r="AG135" s="11">
        <f t="shared" si="138"/>
        <v>1615</v>
      </c>
      <c r="AH135" s="11">
        <f t="shared" si="138"/>
        <v>1749</v>
      </c>
      <c r="AI135" s="11">
        <f t="shared" si="138"/>
        <v>1138</v>
      </c>
      <c r="AJ135" s="11">
        <f t="shared" si="138"/>
        <v>1945</v>
      </c>
      <c r="AK135" s="11">
        <f t="shared" si="138"/>
        <v>1078</v>
      </c>
      <c r="AL135" s="11">
        <f t="shared" si="138"/>
        <v>1770</v>
      </c>
      <c r="AM135" s="11">
        <f t="shared" si="138"/>
        <v>2045</v>
      </c>
      <c r="AN135" s="11">
        <f t="shared" si="138"/>
        <v>1572</v>
      </c>
      <c r="AO135" s="11">
        <f t="shared" si="138"/>
        <v>212</v>
      </c>
      <c r="AP135" s="11">
        <f t="shared" si="138"/>
        <v>977</v>
      </c>
      <c r="AQ135" s="11">
        <f t="shared" si="138"/>
        <v>878</v>
      </c>
      <c r="AR135" s="11">
        <f t="shared" si="138"/>
        <v>1053</v>
      </c>
      <c r="AS135" s="11">
        <f t="shared" si="138"/>
        <v>424</v>
      </c>
      <c r="AT135" s="11">
        <f t="shared" si="138"/>
        <v>1057</v>
      </c>
      <c r="AU135" s="11">
        <f t="shared" si="138"/>
        <v>1082</v>
      </c>
      <c r="AV135" s="11">
        <f t="shared" si="138"/>
        <v>1865</v>
      </c>
      <c r="AW135" s="11">
        <f t="shared" si="138"/>
        <v>1443</v>
      </c>
      <c r="AX135" s="11">
        <f t="shared" si="138"/>
        <v>1666</v>
      </c>
      <c r="AY135" s="11">
        <f t="shared" si="138"/>
        <v>248</v>
      </c>
      <c r="AZ135" s="11">
        <f t="shared" si="138"/>
        <v>987</v>
      </c>
      <c r="BA135" s="11">
        <f t="shared" si="138"/>
        <v>1633</v>
      </c>
      <c r="BB135" s="11">
        <f t="shared" si="138"/>
        <v>823</v>
      </c>
      <c r="BC135" s="11">
        <f t="shared" si="138"/>
        <v>1161</v>
      </c>
      <c r="BD135" s="11">
        <f t="shared" si="138"/>
        <v>1760</v>
      </c>
      <c r="BE135" s="11">
        <f t="shared" si="138"/>
        <v>473</v>
      </c>
      <c r="BF135" s="11">
        <f t="shared" si="138"/>
        <v>1280</v>
      </c>
      <c r="BG135" s="11">
        <f t="shared" si="138"/>
        <v>817</v>
      </c>
      <c r="BH135" s="11">
        <f t="shared" si="138"/>
        <v>761</v>
      </c>
    </row>
    <row r="136" spans="1:60" ht="13.5" customHeight="1">
      <c r="A136" s="38">
        <v>44688</v>
      </c>
      <c r="B136" s="39" t="s">
        <v>68</v>
      </c>
      <c r="C136" s="40"/>
      <c r="D136" s="41" t="s">
        <v>26</v>
      </c>
      <c r="E136" s="42">
        <f t="shared" si="0"/>
        <v>1396</v>
      </c>
      <c r="F136" s="46">
        <v>0</v>
      </c>
      <c r="G136" s="46">
        <v>11</v>
      </c>
      <c r="H136" s="44">
        <f t="shared" si="1"/>
        <v>11</v>
      </c>
      <c r="I136" s="40"/>
      <c r="J136" s="45" t="s">
        <v>16</v>
      </c>
      <c r="K136" s="42">
        <f t="shared" si="2"/>
        <v>2045</v>
      </c>
      <c r="L136" s="46">
        <v>0</v>
      </c>
      <c r="M136" s="46">
        <v>23</v>
      </c>
      <c r="N136" s="44">
        <f t="shared" si="3"/>
        <v>23</v>
      </c>
      <c r="O136" s="40"/>
      <c r="P136" s="39" t="s">
        <v>66</v>
      </c>
      <c r="Q136" s="40"/>
      <c r="R136">
        <f>MIN(Rules!$E$2,(MAX(H136/N136,N136/H136)))</f>
        <v>2</v>
      </c>
      <c r="S136">
        <f>VLOOKUP(B136,Rules!A:B,2,FALSE)</f>
        <v>70</v>
      </c>
      <c r="T136" s="40"/>
      <c r="U136" s="47">
        <f>1/(10^(-1*(E136+(IF(P136="Y",Rules!$I$2,0))-K136)/Rules!$E$12)+1)</f>
        <v>9.1290401175648878E-2</v>
      </c>
      <c r="V136">
        <f t="shared" si="4"/>
        <v>-13</v>
      </c>
      <c r="W136">
        <f t="shared" si="5"/>
        <v>13</v>
      </c>
      <c r="Z136" s="48"/>
      <c r="AA136" s="11">
        <f t="shared" ref="AA136:BH136" si="139">IF($D136=AA$1,$E136+$V136,(IF($J136=AA$1,$K136+$W136,AA135)))</f>
        <v>975</v>
      </c>
      <c r="AB136" s="11">
        <f t="shared" si="139"/>
        <v>1549</v>
      </c>
      <c r="AC136" s="11">
        <f t="shared" si="139"/>
        <v>727</v>
      </c>
      <c r="AD136" s="11">
        <f t="shared" si="139"/>
        <v>1462</v>
      </c>
      <c r="AE136" s="11">
        <f t="shared" si="139"/>
        <v>1299</v>
      </c>
      <c r="AF136" s="11">
        <f t="shared" si="139"/>
        <v>1383</v>
      </c>
      <c r="AG136" s="11">
        <f t="shared" si="139"/>
        <v>1615</v>
      </c>
      <c r="AH136" s="11">
        <f t="shared" si="139"/>
        <v>1749</v>
      </c>
      <c r="AI136" s="11">
        <f t="shared" si="139"/>
        <v>1138</v>
      </c>
      <c r="AJ136" s="11">
        <f t="shared" si="139"/>
        <v>1945</v>
      </c>
      <c r="AK136" s="11">
        <f t="shared" si="139"/>
        <v>1078</v>
      </c>
      <c r="AL136" s="11">
        <f t="shared" si="139"/>
        <v>1770</v>
      </c>
      <c r="AM136" s="11">
        <f t="shared" si="139"/>
        <v>2058</v>
      </c>
      <c r="AN136" s="11">
        <f t="shared" si="139"/>
        <v>1572</v>
      </c>
      <c r="AO136" s="11">
        <f t="shared" si="139"/>
        <v>212</v>
      </c>
      <c r="AP136" s="11">
        <f t="shared" si="139"/>
        <v>977</v>
      </c>
      <c r="AQ136" s="11">
        <f t="shared" si="139"/>
        <v>878</v>
      </c>
      <c r="AR136" s="11">
        <f t="shared" si="139"/>
        <v>1053</v>
      </c>
      <c r="AS136" s="11">
        <f t="shared" si="139"/>
        <v>424</v>
      </c>
      <c r="AT136" s="11">
        <f t="shared" si="139"/>
        <v>1057</v>
      </c>
      <c r="AU136" s="11">
        <f t="shared" si="139"/>
        <v>1082</v>
      </c>
      <c r="AV136" s="11">
        <f t="shared" si="139"/>
        <v>1865</v>
      </c>
      <c r="AW136" s="11">
        <f t="shared" si="139"/>
        <v>1443</v>
      </c>
      <c r="AX136" s="11">
        <f t="shared" si="139"/>
        <v>1666</v>
      </c>
      <c r="AY136" s="11">
        <f t="shared" si="139"/>
        <v>248</v>
      </c>
      <c r="AZ136" s="11">
        <f t="shared" si="139"/>
        <v>987</v>
      </c>
      <c r="BA136" s="11">
        <f t="shared" si="139"/>
        <v>1633</v>
      </c>
      <c r="BB136" s="11">
        <f t="shared" si="139"/>
        <v>823</v>
      </c>
      <c r="BC136" s="11">
        <f t="shared" si="139"/>
        <v>1161</v>
      </c>
      <c r="BD136" s="11">
        <f t="shared" si="139"/>
        <v>1760</v>
      </c>
      <c r="BE136" s="11">
        <f t="shared" si="139"/>
        <v>473</v>
      </c>
      <c r="BF136" s="11">
        <f t="shared" si="139"/>
        <v>1280</v>
      </c>
      <c r="BG136" s="11">
        <f t="shared" si="139"/>
        <v>817</v>
      </c>
      <c r="BH136" s="11">
        <f t="shared" si="139"/>
        <v>761</v>
      </c>
    </row>
    <row r="137" spans="1:60" ht="13.5" customHeight="1">
      <c r="A137" s="38">
        <v>44689</v>
      </c>
      <c r="B137" s="39" t="s">
        <v>68</v>
      </c>
      <c r="C137" s="40"/>
      <c r="D137" s="41" t="s">
        <v>21</v>
      </c>
      <c r="E137" s="42">
        <f t="shared" si="0"/>
        <v>1770</v>
      </c>
      <c r="F137" s="46">
        <v>4</v>
      </c>
      <c r="G137" s="46">
        <v>20</v>
      </c>
      <c r="H137" s="44">
        <f t="shared" si="1"/>
        <v>32</v>
      </c>
      <c r="I137" s="40"/>
      <c r="J137" s="45" t="s">
        <v>45</v>
      </c>
      <c r="K137" s="42">
        <f t="shared" si="2"/>
        <v>878</v>
      </c>
      <c r="L137" s="46">
        <v>0</v>
      </c>
      <c r="M137" s="46">
        <v>9</v>
      </c>
      <c r="N137" s="44">
        <f t="shared" si="3"/>
        <v>9</v>
      </c>
      <c r="O137" s="40"/>
      <c r="P137" s="39" t="s">
        <v>66</v>
      </c>
      <c r="Q137" s="40"/>
      <c r="R137">
        <f>MIN(Rules!$E$2,(MAX(H137/N137,N137/H137)))</f>
        <v>2</v>
      </c>
      <c r="S137">
        <f>VLOOKUP(B137,Rules!A:B,2,FALSE)</f>
        <v>70</v>
      </c>
      <c r="T137" s="40"/>
      <c r="U137" s="47">
        <f>1/(10^(-1*(E137+(IF(P137="Y",Rules!$I$2,0))-K137)/Rules!$E$12)+1)</f>
        <v>0.99182598403099775</v>
      </c>
      <c r="V137">
        <f t="shared" si="4"/>
        <v>1</v>
      </c>
      <c r="W137">
        <f t="shared" si="5"/>
        <v>-1</v>
      </c>
      <c r="Z137" s="48"/>
      <c r="AA137" s="11">
        <f t="shared" ref="AA137:BH137" si="140">IF($D137=AA$1,$E137+$V137,(IF($J137=AA$1,$K137+$W137,AA136)))</f>
        <v>975</v>
      </c>
      <c r="AB137" s="11">
        <f t="shared" si="140"/>
        <v>1549</v>
      </c>
      <c r="AC137" s="11">
        <f t="shared" si="140"/>
        <v>727</v>
      </c>
      <c r="AD137" s="11">
        <f t="shared" si="140"/>
        <v>1462</v>
      </c>
      <c r="AE137" s="11">
        <f t="shared" si="140"/>
        <v>1299</v>
      </c>
      <c r="AF137" s="11">
        <f t="shared" si="140"/>
        <v>1383</v>
      </c>
      <c r="AG137" s="11">
        <f t="shared" si="140"/>
        <v>1615</v>
      </c>
      <c r="AH137" s="11">
        <f t="shared" si="140"/>
        <v>1749</v>
      </c>
      <c r="AI137" s="11">
        <f t="shared" si="140"/>
        <v>1138</v>
      </c>
      <c r="AJ137" s="11">
        <f t="shared" si="140"/>
        <v>1945</v>
      </c>
      <c r="AK137" s="11">
        <f t="shared" si="140"/>
        <v>1078</v>
      </c>
      <c r="AL137" s="11">
        <f t="shared" si="140"/>
        <v>1771</v>
      </c>
      <c r="AM137" s="11">
        <f t="shared" si="140"/>
        <v>2058</v>
      </c>
      <c r="AN137" s="11">
        <f t="shared" si="140"/>
        <v>1572</v>
      </c>
      <c r="AO137" s="11">
        <f t="shared" si="140"/>
        <v>212</v>
      </c>
      <c r="AP137" s="11">
        <f t="shared" si="140"/>
        <v>977</v>
      </c>
      <c r="AQ137" s="11">
        <f t="shared" si="140"/>
        <v>877</v>
      </c>
      <c r="AR137" s="11">
        <f t="shared" si="140"/>
        <v>1053</v>
      </c>
      <c r="AS137" s="11">
        <f t="shared" si="140"/>
        <v>424</v>
      </c>
      <c r="AT137" s="11">
        <f t="shared" si="140"/>
        <v>1057</v>
      </c>
      <c r="AU137" s="11">
        <f t="shared" si="140"/>
        <v>1082</v>
      </c>
      <c r="AV137" s="11">
        <f t="shared" si="140"/>
        <v>1865</v>
      </c>
      <c r="AW137" s="11">
        <f t="shared" si="140"/>
        <v>1443</v>
      </c>
      <c r="AX137" s="11">
        <f t="shared" si="140"/>
        <v>1666</v>
      </c>
      <c r="AY137" s="11">
        <f t="shared" si="140"/>
        <v>248</v>
      </c>
      <c r="AZ137" s="11">
        <f t="shared" si="140"/>
        <v>987</v>
      </c>
      <c r="BA137" s="11">
        <f t="shared" si="140"/>
        <v>1633</v>
      </c>
      <c r="BB137" s="11">
        <f t="shared" si="140"/>
        <v>823</v>
      </c>
      <c r="BC137" s="11">
        <f t="shared" si="140"/>
        <v>1161</v>
      </c>
      <c r="BD137" s="11">
        <f t="shared" si="140"/>
        <v>1760</v>
      </c>
      <c r="BE137" s="11">
        <f t="shared" si="140"/>
        <v>473</v>
      </c>
      <c r="BF137" s="11">
        <f t="shared" si="140"/>
        <v>1280</v>
      </c>
      <c r="BG137" s="11">
        <f t="shared" si="140"/>
        <v>817</v>
      </c>
      <c r="BH137" s="11">
        <f t="shared" si="140"/>
        <v>761</v>
      </c>
    </row>
    <row r="138" spans="1:60" ht="13.5" customHeight="1">
      <c r="A138" s="38">
        <v>44689</v>
      </c>
      <c r="B138" s="39" t="s">
        <v>68</v>
      </c>
      <c r="C138" s="40"/>
      <c r="D138" s="41" t="s">
        <v>25</v>
      </c>
      <c r="E138" s="42">
        <f t="shared" si="0"/>
        <v>1749</v>
      </c>
      <c r="F138" s="46">
        <v>2</v>
      </c>
      <c r="G138" s="46">
        <v>16</v>
      </c>
      <c r="H138" s="44">
        <f t="shared" si="1"/>
        <v>22</v>
      </c>
      <c r="I138" s="40"/>
      <c r="J138" s="45" t="s">
        <v>29</v>
      </c>
      <c r="K138" s="42">
        <f t="shared" si="2"/>
        <v>1462</v>
      </c>
      <c r="L138" s="46">
        <v>0</v>
      </c>
      <c r="M138" s="46">
        <v>16</v>
      </c>
      <c r="N138" s="44">
        <f t="shared" si="3"/>
        <v>16</v>
      </c>
      <c r="O138" s="40"/>
      <c r="P138" s="39" t="s">
        <v>67</v>
      </c>
      <c r="Q138" s="40"/>
      <c r="R138">
        <f>MIN(Rules!$E$2,(MAX(H138/N138,N138/H138)))</f>
        <v>1.375</v>
      </c>
      <c r="S138">
        <f>VLOOKUP(B138,Rules!A:B,2,FALSE)</f>
        <v>70</v>
      </c>
      <c r="T138" s="40"/>
      <c r="U138" s="47">
        <f>1/(10^(-1*(E138+(IF(P138="Y",Rules!$I$2,0))-K138)/Rules!$E$12)+1)</f>
        <v>0.78946171776661034</v>
      </c>
      <c r="V138">
        <f t="shared" si="4"/>
        <v>20</v>
      </c>
      <c r="W138">
        <f t="shared" si="5"/>
        <v>-20</v>
      </c>
      <c r="Z138" s="48"/>
      <c r="AA138" s="11">
        <f t="shared" ref="AA138:BH138" si="141">IF($D138=AA$1,$E138+$V138,(IF($J138=AA$1,$K138+$W138,AA137)))</f>
        <v>975</v>
      </c>
      <c r="AB138" s="11">
        <f t="shared" si="141"/>
        <v>1549</v>
      </c>
      <c r="AC138" s="11">
        <f t="shared" si="141"/>
        <v>727</v>
      </c>
      <c r="AD138" s="11">
        <f t="shared" si="141"/>
        <v>1442</v>
      </c>
      <c r="AE138" s="11">
        <f t="shared" si="141"/>
        <v>1299</v>
      </c>
      <c r="AF138" s="11">
        <f t="shared" si="141"/>
        <v>1383</v>
      </c>
      <c r="AG138" s="11">
        <f t="shared" si="141"/>
        <v>1615</v>
      </c>
      <c r="AH138" s="11">
        <f t="shared" si="141"/>
        <v>1769</v>
      </c>
      <c r="AI138" s="11">
        <f t="shared" si="141"/>
        <v>1138</v>
      </c>
      <c r="AJ138" s="11">
        <f t="shared" si="141"/>
        <v>1945</v>
      </c>
      <c r="AK138" s="11">
        <f t="shared" si="141"/>
        <v>1078</v>
      </c>
      <c r="AL138" s="11">
        <f t="shared" si="141"/>
        <v>1771</v>
      </c>
      <c r="AM138" s="11">
        <f t="shared" si="141"/>
        <v>2058</v>
      </c>
      <c r="AN138" s="11">
        <f t="shared" si="141"/>
        <v>1572</v>
      </c>
      <c r="AO138" s="11">
        <f t="shared" si="141"/>
        <v>212</v>
      </c>
      <c r="AP138" s="11">
        <f t="shared" si="141"/>
        <v>977</v>
      </c>
      <c r="AQ138" s="11">
        <f t="shared" si="141"/>
        <v>877</v>
      </c>
      <c r="AR138" s="11">
        <f t="shared" si="141"/>
        <v>1053</v>
      </c>
      <c r="AS138" s="11">
        <f t="shared" si="141"/>
        <v>424</v>
      </c>
      <c r="AT138" s="11">
        <f t="shared" si="141"/>
        <v>1057</v>
      </c>
      <c r="AU138" s="11">
        <f t="shared" si="141"/>
        <v>1082</v>
      </c>
      <c r="AV138" s="11">
        <f t="shared" si="141"/>
        <v>1865</v>
      </c>
      <c r="AW138" s="11">
        <f t="shared" si="141"/>
        <v>1443</v>
      </c>
      <c r="AX138" s="11">
        <f t="shared" si="141"/>
        <v>1666</v>
      </c>
      <c r="AY138" s="11">
        <f t="shared" si="141"/>
        <v>248</v>
      </c>
      <c r="AZ138" s="11">
        <f t="shared" si="141"/>
        <v>987</v>
      </c>
      <c r="BA138" s="11">
        <f t="shared" si="141"/>
        <v>1633</v>
      </c>
      <c r="BB138" s="11">
        <f t="shared" si="141"/>
        <v>823</v>
      </c>
      <c r="BC138" s="11">
        <f t="shared" si="141"/>
        <v>1161</v>
      </c>
      <c r="BD138" s="11">
        <f t="shared" si="141"/>
        <v>1760</v>
      </c>
      <c r="BE138" s="11">
        <f t="shared" si="141"/>
        <v>473</v>
      </c>
      <c r="BF138" s="11">
        <f t="shared" si="141"/>
        <v>1280</v>
      </c>
      <c r="BG138" s="11">
        <f t="shared" si="141"/>
        <v>817</v>
      </c>
      <c r="BH138" s="11">
        <f t="shared" si="141"/>
        <v>761</v>
      </c>
    </row>
    <row r="139" spans="1:60" ht="13.5" customHeight="1">
      <c r="A139" s="38">
        <v>44695</v>
      </c>
      <c r="B139" s="39" t="s">
        <v>68</v>
      </c>
      <c r="C139" s="40"/>
      <c r="D139" s="41" t="s">
        <v>40</v>
      </c>
      <c r="E139" s="42">
        <f t="shared" si="0"/>
        <v>1161</v>
      </c>
      <c r="F139" s="46">
        <v>0</v>
      </c>
      <c r="G139" s="46">
        <v>10</v>
      </c>
      <c r="H139" s="44">
        <f t="shared" si="1"/>
        <v>10</v>
      </c>
      <c r="I139" s="40"/>
      <c r="J139" s="45" t="s">
        <v>39</v>
      </c>
      <c r="K139" s="42">
        <f t="shared" si="2"/>
        <v>1053</v>
      </c>
      <c r="L139" s="46">
        <v>2</v>
      </c>
      <c r="M139" s="46">
        <v>10</v>
      </c>
      <c r="N139" s="44">
        <f t="shared" si="3"/>
        <v>16</v>
      </c>
      <c r="O139" s="40"/>
      <c r="P139" s="39" t="s">
        <v>66</v>
      </c>
      <c r="Q139" s="40"/>
      <c r="R139">
        <f>MIN(Rules!$E$2,(MAX(H139/N139,N139/H139)))</f>
        <v>1.6</v>
      </c>
      <c r="S139">
        <f>VLOOKUP(B139,Rules!A:B,2,FALSE)</f>
        <v>70</v>
      </c>
      <c r="T139" s="40"/>
      <c r="U139" s="47">
        <f>1/(10^(-1*(E139+(IF(P139="Y",Rules!$I$2,0))-K139)/Rules!$E$12)+1)</f>
        <v>0.76640714904198637</v>
      </c>
      <c r="V139">
        <f t="shared" si="4"/>
        <v>-86</v>
      </c>
      <c r="W139">
        <f t="shared" si="5"/>
        <v>86</v>
      </c>
      <c r="Z139" s="48"/>
      <c r="AA139" s="11">
        <f t="shared" ref="AA139:BH139" si="142">IF($D139=AA$1,$E139+$V139,(IF($J139=AA$1,$K139+$W139,AA138)))</f>
        <v>975</v>
      </c>
      <c r="AB139" s="11">
        <f t="shared" si="142"/>
        <v>1549</v>
      </c>
      <c r="AC139" s="11">
        <f t="shared" si="142"/>
        <v>727</v>
      </c>
      <c r="AD139" s="11">
        <f t="shared" si="142"/>
        <v>1442</v>
      </c>
      <c r="AE139" s="11">
        <f t="shared" si="142"/>
        <v>1299</v>
      </c>
      <c r="AF139" s="11">
        <f t="shared" si="142"/>
        <v>1383</v>
      </c>
      <c r="AG139" s="11">
        <f t="shared" si="142"/>
        <v>1615</v>
      </c>
      <c r="AH139" s="11">
        <f t="shared" si="142"/>
        <v>1769</v>
      </c>
      <c r="AI139" s="11">
        <f t="shared" si="142"/>
        <v>1138</v>
      </c>
      <c r="AJ139" s="11">
        <f t="shared" si="142"/>
        <v>1945</v>
      </c>
      <c r="AK139" s="11">
        <f t="shared" si="142"/>
        <v>1078</v>
      </c>
      <c r="AL139" s="11">
        <f t="shared" si="142"/>
        <v>1771</v>
      </c>
      <c r="AM139" s="11">
        <f t="shared" si="142"/>
        <v>2058</v>
      </c>
      <c r="AN139" s="11">
        <f t="shared" si="142"/>
        <v>1572</v>
      </c>
      <c r="AO139" s="11">
        <f t="shared" si="142"/>
        <v>212</v>
      </c>
      <c r="AP139" s="11">
        <f t="shared" si="142"/>
        <v>977</v>
      </c>
      <c r="AQ139" s="11">
        <f t="shared" si="142"/>
        <v>877</v>
      </c>
      <c r="AR139" s="11">
        <f t="shared" si="142"/>
        <v>1139</v>
      </c>
      <c r="AS139" s="11">
        <f t="shared" si="142"/>
        <v>424</v>
      </c>
      <c r="AT139" s="11">
        <f t="shared" si="142"/>
        <v>1057</v>
      </c>
      <c r="AU139" s="11">
        <f t="shared" si="142"/>
        <v>1082</v>
      </c>
      <c r="AV139" s="11">
        <f t="shared" si="142"/>
        <v>1865</v>
      </c>
      <c r="AW139" s="11">
        <f t="shared" si="142"/>
        <v>1443</v>
      </c>
      <c r="AX139" s="11">
        <f t="shared" si="142"/>
        <v>1666</v>
      </c>
      <c r="AY139" s="11">
        <f t="shared" si="142"/>
        <v>248</v>
      </c>
      <c r="AZ139" s="11">
        <f t="shared" si="142"/>
        <v>987</v>
      </c>
      <c r="BA139" s="11">
        <f t="shared" si="142"/>
        <v>1633</v>
      </c>
      <c r="BB139" s="11">
        <f t="shared" si="142"/>
        <v>823</v>
      </c>
      <c r="BC139" s="11">
        <f t="shared" si="142"/>
        <v>1075</v>
      </c>
      <c r="BD139" s="11">
        <f t="shared" si="142"/>
        <v>1760</v>
      </c>
      <c r="BE139" s="11">
        <f t="shared" si="142"/>
        <v>473</v>
      </c>
      <c r="BF139" s="11">
        <f t="shared" si="142"/>
        <v>1280</v>
      </c>
      <c r="BG139" s="11">
        <f t="shared" si="142"/>
        <v>817</v>
      </c>
      <c r="BH139" s="11">
        <f t="shared" si="142"/>
        <v>761</v>
      </c>
    </row>
    <row r="140" spans="1:60" ht="13.5" customHeight="1">
      <c r="A140" s="38">
        <v>44696</v>
      </c>
      <c r="B140" s="39" t="s">
        <v>68</v>
      </c>
      <c r="C140" s="40"/>
      <c r="D140" s="41" t="s">
        <v>23</v>
      </c>
      <c r="E140" s="42">
        <f t="shared" si="0"/>
        <v>1666</v>
      </c>
      <c r="F140" s="46">
        <v>0</v>
      </c>
      <c r="G140" s="46">
        <v>17</v>
      </c>
      <c r="H140" s="44">
        <f t="shared" si="1"/>
        <v>17</v>
      </c>
      <c r="I140" s="40"/>
      <c r="J140" s="45" t="s">
        <v>19</v>
      </c>
      <c r="K140" s="42">
        <f t="shared" si="2"/>
        <v>1615</v>
      </c>
      <c r="L140" s="46">
        <v>3</v>
      </c>
      <c r="M140" s="46">
        <v>12</v>
      </c>
      <c r="N140" s="44">
        <f t="shared" si="3"/>
        <v>21</v>
      </c>
      <c r="O140" s="40"/>
      <c r="P140" s="39" t="s">
        <v>67</v>
      </c>
      <c r="Q140" s="40"/>
      <c r="R140">
        <f>MIN(Rules!$E$2,(MAX(H140/N140,N140/H140)))</f>
        <v>1.2352941176470589</v>
      </c>
      <c r="S140">
        <f>VLOOKUP(B140,Rules!A:B,2,FALSE)</f>
        <v>70</v>
      </c>
      <c r="T140" s="40"/>
      <c r="U140" s="47">
        <f>1/(10^(-1*(E140+(IF(P140="Y",Rules!$I$2,0))-K140)/Rules!$E$12)+1)</f>
        <v>0.55844749826326601</v>
      </c>
      <c r="V140">
        <f t="shared" si="4"/>
        <v>-48</v>
      </c>
      <c r="W140">
        <f t="shared" si="5"/>
        <v>48</v>
      </c>
      <c r="Z140" s="48"/>
      <c r="AA140" s="11">
        <f t="shared" ref="AA140:BH140" si="143">IF($D140=AA$1,$E140+$V140,(IF($J140=AA$1,$K140+$W140,AA139)))</f>
        <v>975</v>
      </c>
      <c r="AB140" s="11">
        <f t="shared" si="143"/>
        <v>1549</v>
      </c>
      <c r="AC140" s="11">
        <f t="shared" si="143"/>
        <v>727</v>
      </c>
      <c r="AD140" s="11">
        <f t="shared" si="143"/>
        <v>1442</v>
      </c>
      <c r="AE140" s="11">
        <f t="shared" si="143"/>
        <v>1299</v>
      </c>
      <c r="AF140" s="11">
        <f t="shared" si="143"/>
        <v>1383</v>
      </c>
      <c r="AG140" s="11">
        <f t="shared" si="143"/>
        <v>1663</v>
      </c>
      <c r="AH140" s="11">
        <f t="shared" si="143"/>
        <v>1769</v>
      </c>
      <c r="AI140" s="11">
        <f t="shared" si="143"/>
        <v>1138</v>
      </c>
      <c r="AJ140" s="11">
        <f t="shared" si="143"/>
        <v>1945</v>
      </c>
      <c r="AK140" s="11">
        <f t="shared" si="143"/>
        <v>1078</v>
      </c>
      <c r="AL140" s="11">
        <f t="shared" si="143"/>
        <v>1771</v>
      </c>
      <c r="AM140" s="11">
        <f t="shared" si="143"/>
        <v>2058</v>
      </c>
      <c r="AN140" s="11">
        <f t="shared" si="143"/>
        <v>1572</v>
      </c>
      <c r="AO140" s="11">
        <f t="shared" si="143"/>
        <v>212</v>
      </c>
      <c r="AP140" s="11">
        <f t="shared" si="143"/>
        <v>977</v>
      </c>
      <c r="AQ140" s="11">
        <f t="shared" si="143"/>
        <v>877</v>
      </c>
      <c r="AR140" s="11">
        <f t="shared" si="143"/>
        <v>1139</v>
      </c>
      <c r="AS140" s="11">
        <f t="shared" si="143"/>
        <v>424</v>
      </c>
      <c r="AT140" s="11">
        <f t="shared" si="143"/>
        <v>1057</v>
      </c>
      <c r="AU140" s="11">
        <f t="shared" si="143"/>
        <v>1082</v>
      </c>
      <c r="AV140" s="11">
        <f t="shared" si="143"/>
        <v>1865</v>
      </c>
      <c r="AW140" s="11">
        <f t="shared" si="143"/>
        <v>1443</v>
      </c>
      <c r="AX140" s="11">
        <f t="shared" si="143"/>
        <v>1618</v>
      </c>
      <c r="AY140" s="11">
        <f t="shared" si="143"/>
        <v>248</v>
      </c>
      <c r="AZ140" s="11">
        <f t="shared" si="143"/>
        <v>987</v>
      </c>
      <c r="BA140" s="11">
        <f t="shared" si="143"/>
        <v>1633</v>
      </c>
      <c r="BB140" s="11">
        <f t="shared" si="143"/>
        <v>823</v>
      </c>
      <c r="BC140" s="11">
        <f t="shared" si="143"/>
        <v>1075</v>
      </c>
      <c r="BD140" s="11">
        <f t="shared" si="143"/>
        <v>1760</v>
      </c>
      <c r="BE140" s="11">
        <f t="shared" si="143"/>
        <v>473</v>
      </c>
      <c r="BF140" s="11">
        <f t="shared" si="143"/>
        <v>1280</v>
      </c>
      <c r="BG140" s="11">
        <f t="shared" si="143"/>
        <v>817</v>
      </c>
      <c r="BH140" s="11">
        <f t="shared" si="143"/>
        <v>761</v>
      </c>
    </row>
    <row r="141" spans="1:60" ht="13.5" customHeight="1">
      <c r="A141" s="38">
        <v>44696</v>
      </c>
      <c r="B141" s="39" t="s">
        <v>68</v>
      </c>
      <c r="C141" s="40"/>
      <c r="D141" s="41" t="s">
        <v>28</v>
      </c>
      <c r="E141" s="42">
        <f t="shared" si="0"/>
        <v>1572</v>
      </c>
      <c r="F141" s="46">
        <v>1</v>
      </c>
      <c r="G141" s="46">
        <v>21</v>
      </c>
      <c r="H141" s="44">
        <f t="shared" si="1"/>
        <v>24</v>
      </c>
      <c r="I141" s="40"/>
      <c r="J141" s="45" t="s">
        <v>31</v>
      </c>
      <c r="K141" s="42">
        <f t="shared" si="2"/>
        <v>1280</v>
      </c>
      <c r="L141" s="46">
        <v>2</v>
      </c>
      <c r="M141" s="46">
        <v>15</v>
      </c>
      <c r="N141" s="44">
        <f t="shared" si="3"/>
        <v>21</v>
      </c>
      <c r="O141" s="40"/>
      <c r="P141" s="39" t="s">
        <v>67</v>
      </c>
      <c r="Q141" s="40"/>
      <c r="R141">
        <f>MIN(Rules!$E$2,(MAX(H141/N141,N141/H141)))</f>
        <v>1.1428571428571428</v>
      </c>
      <c r="S141">
        <f>VLOOKUP(B141,Rules!A:B,2,FALSE)</f>
        <v>70</v>
      </c>
      <c r="T141" s="40"/>
      <c r="U141" s="47">
        <f>1/(10^(-1*(E141+(IF(P141="Y",Rules!$I$2,0))-K141)/Rules!$E$12)+1)</f>
        <v>0.79326338207270819</v>
      </c>
      <c r="V141">
        <f t="shared" si="4"/>
        <v>17</v>
      </c>
      <c r="W141">
        <f t="shared" si="5"/>
        <v>-17</v>
      </c>
      <c r="Z141" s="48"/>
      <c r="AA141" s="11">
        <f t="shared" ref="AA141:BH141" si="144">IF($D141=AA$1,$E141+$V141,(IF($J141=AA$1,$K141+$W141,AA140)))</f>
        <v>975</v>
      </c>
      <c r="AB141" s="11">
        <f t="shared" si="144"/>
        <v>1549</v>
      </c>
      <c r="AC141" s="11">
        <f t="shared" si="144"/>
        <v>727</v>
      </c>
      <c r="AD141" s="11">
        <f t="shared" si="144"/>
        <v>1442</v>
      </c>
      <c r="AE141" s="11">
        <f t="shared" si="144"/>
        <v>1299</v>
      </c>
      <c r="AF141" s="11">
        <f t="shared" si="144"/>
        <v>1383</v>
      </c>
      <c r="AG141" s="11">
        <f t="shared" si="144"/>
        <v>1663</v>
      </c>
      <c r="AH141" s="11">
        <f t="shared" si="144"/>
        <v>1769</v>
      </c>
      <c r="AI141" s="11">
        <f t="shared" si="144"/>
        <v>1138</v>
      </c>
      <c r="AJ141" s="11">
        <f t="shared" si="144"/>
        <v>1945</v>
      </c>
      <c r="AK141" s="11">
        <f t="shared" si="144"/>
        <v>1078</v>
      </c>
      <c r="AL141" s="11">
        <f t="shared" si="144"/>
        <v>1771</v>
      </c>
      <c r="AM141" s="11">
        <f t="shared" si="144"/>
        <v>2058</v>
      </c>
      <c r="AN141" s="11">
        <f t="shared" si="144"/>
        <v>1589</v>
      </c>
      <c r="AO141" s="11">
        <f t="shared" si="144"/>
        <v>212</v>
      </c>
      <c r="AP141" s="11">
        <f t="shared" si="144"/>
        <v>977</v>
      </c>
      <c r="AQ141" s="11">
        <f t="shared" si="144"/>
        <v>877</v>
      </c>
      <c r="AR141" s="11">
        <f t="shared" si="144"/>
        <v>1139</v>
      </c>
      <c r="AS141" s="11">
        <f t="shared" si="144"/>
        <v>424</v>
      </c>
      <c r="AT141" s="11">
        <f t="shared" si="144"/>
        <v>1057</v>
      </c>
      <c r="AU141" s="11">
        <f t="shared" si="144"/>
        <v>1082</v>
      </c>
      <c r="AV141" s="11">
        <f t="shared" si="144"/>
        <v>1865</v>
      </c>
      <c r="AW141" s="11">
        <f t="shared" si="144"/>
        <v>1443</v>
      </c>
      <c r="AX141" s="11">
        <f t="shared" si="144"/>
        <v>1618</v>
      </c>
      <c r="AY141" s="11">
        <f t="shared" si="144"/>
        <v>248</v>
      </c>
      <c r="AZ141" s="11">
        <f t="shared" si="144"/>
        <v>987</v>
      </c>
      <c r="BA141" s="11">
        <f t="shared" si="144"/>
        <v>1633</v>
      </c>
      <c r="BB141" s="11">
        <f t="shared" si="144"/>
        <v>823</v>
      </c>
      <c r="BC141" s="11">
        <f t="shared" si="144"/>
        <v>1075</v>
      </c>
      <c r="BD141" s="11">
        <f t="shared" si="144"/>
        <v>1760</v>
      </c>
      <c r="BE141" s="11">
        <f t="shared" si="144"/>
        <v>473</v>
      </c>
      <c r="BF141" s="11">
        <f t="shared" si="144"/>
        <v>1263</v>
      </c>
      <c r="BG141" s="11">
        <f t="shared" si="144"/>
        <v>817</v>
      </c>
      <c r="BH141" s="11">
        <f t="shared" si="144"/>
        <v>761</v>
      </c>
    </row>
    <row r="142" spans="1:60" ht="13.5" customHeight="1">
      <c r="A142" s="38">
        <v>44696</v>
      </c>
      <c r="B142" s="39" t="s">
        <v>68</v>
      </c>
      <c r="C142" s="40"/>
      <c r="D142" s="41" t="s">
        <v>17</v>
      </c>
      <c r="E142" s="42">
        <f t="shared" si="0"/>
        <v>1945</v>
      </c>
      <c r="F142" s="46">
        <v>1</v>
      </c>
      <c r="G142" s="46">
        <v>27</v>
      </c>
      <c r="H142" s="44">
        <f t="shared" si="1"/>
        <v>30</v>
      </c>
      <c r="I142" s="40"/>
      <c r="J142" s="45" t="s">
        <v>27</v>
      </c>
      <c r="K142" s="42">
        <f t="shared" si="2"/>
        <v>1443</v>
      </c>
      <c r="L142" s="46">
        <v>1</v>
      </c>
      <c r="M142" s="46">
        <v>14</v>
      </c>
      <c r="N142" s="44">
        <f t="shared" si="3"/>
        <v>17</v>
      </c>
      <c r="O142" s="40"/>
      <c r="P142" s="39" t="s">
        <v>66</v>
      </c>
      <c r="Q142" s="40"/>
      <c r="R142">
        <f>MIN(Rules!$E$2,(MAX(H142/N142,N142/H142)))</f>
        <v>1.7647058823529411</v>
      </c>
      <c r="S142">
        <f>VLOOKUP(B142,Rules!A:B,2,FALSE)</f>
        <v>70</v>
      </c>
      <c r="T142" s="40"/>
      <c r="U142" s="47">
        <f>1/(10^(-1*(E142+(IF(P142="Y",Rules!$I$2,0))-K142)/Rules!$E$12)+1)</f>
        <v>0.95269013921446455</v>
      </c>
      <c r="V142">
        <f t="shared" si="4"/>
        <v>6</v>
      </c>
      <c r="W142">
        <f t="shared" si="5"/>
        <v>-6</v>
      </c>
      <c r="Z142" s="48"/>
      <c r="AA142" s="11">
        <f t="shared" ref="AA142:BH142" si="145">IF($D142=AA$1,$E142+$V142,(IF($J142=AA$1,$K142+$W142,AA141)))</f>
        <v>975</v>
      </c>
      <c r="AB142" s="11">
        <f t="shared" si="145"/>
        <v>1549</v>
      </c>
      <c r="AC142" s="11">
        <f t="shared" si="145"/>
        <v>727</v>
      </c>
      <c r="AD142" s="11">
        <f t="shared" si="145"/>
        <v>1442</v>
      </c>
      <c r="AE142" s="11">
        <f t="shared" si="145"/>
        <v>1299</v>
      </c>
      <c r="AF142" s="11">
        <f t="shared" si="145"/>
        <v>1383</v>
      </c>
      <c r="AG142" s="11">
        <f t="shared" si="145"/>
        <v>1663</v>
      </c>
      <c r="AH142" s="11">
        <f t="shared" si="145"/>
        <v>1769</v>
      </c>
      <c r="AI142" s="11">
        <f t="shared" si="145"/>
        <v>1138</v>
      </c>
      <c r="AJ142" s="11">
        <f t="shared" si="145"/>
        <v>1951</v>
      </c>
      <c r="AK142" s="11">
        <f t="shared" si="145"/>
        <v>1078</v>
      </c>
      <c r="AL142" s="11">
        <f t="shared" si="145"/>
        <v>1771</v>
      </c>
      <c r="AM142" s="11">
        <f t="shared" si="145"/>
        <v>2058</v>
      </c>
      <c r="AN142" s="11">
        <f t="shared" si="145"/>
        <v>1589</v>
      </c>
      <c r="AO142" s="11">
        <f t="shared" si="145"/>
        <v>212</v>
      </c>
      <c r="AP142" s="11">
        <f t="shared" si="145"/>
        <v>977</v>
      </c>
      <c r="AQ142" s="11">
        <f t="shared" si="145"/>
        <v>877</v>
      </c>
      <c r="AR142" s="11">
        <f t="shared" si="145"/>
        <v>1139</v>
      </c>
      <c r="AS142" s="11">
        <f t="shared" si="145"/>
        <v>424</v>
      </c>
      <c r="AT142" s="11">
        <f t="shared" si="145"/>
        <v>1057</v>
      </c>
      <c r="AU142" s="11">
        <f t="shared" si="145"/>
        <v>1082</v>
      </c>
      <c r="AV142" s="11">
        <f t="shared" si="145"/>
        <v>1865</v>
      </c>
      <c r="AW142" s="11">
        <f t="shared" si="145"/>
        <v>1437</v>
      </c>
      <c r="AX142" s="11">
        <f t="shared" si="145"/>
        <v>1618</v>
      </c>
      <c r="AY142" s="11">
        <f t="shared" si="145"/>
        <v>248</v>
      </c>
      <c r="AZ142" s="11">
        <f t="shared" si="145"/>
        <v>987</v>
      </c>
      <c r="BA142" s="11">
        <f t="shared" si="145"/>
        <v>1633</v>
      </c>
      <c r="BB142" s="11">
        <f t="shared" si="145"/>
        <v>823</v>
      </c>
      <c r="BC142" s="11">
        <f t="shared" si="145"/>
        <v>1075</v>
      </c>
      <c r="BD142" s="11">
        <f t="shared" si="145"/>
        <v>1760</v>
      </c>
      <c r="BE142" s="11">
        <f t="shared" si="145"/>
        <v>473</v>
      </c>
      <c r="BF142" s="11">
        <f t="shared" si="145"/>
        <v>1263</v>
      </c>
      <c r="BG142" s="11">
        <f t="shared" si="145"/>
        <v>817</v>
      </c>
      <c r="BH142" s="11">
        <f t="shared" si="145"/>
        <v>761</v>
      </c>
    </row>
    <row r="143" spans="1:60" ht="13.5" customHeight="1">
      <c r="A143" s="38">
        <v>44703</v>
      </c>
      <c r="B143" s="39" t="s">
        <v>71</v>
      </c>
      <c r="C143" s="40"/>
      <c r="D143" s="41" t="s">
        <v>41</v>
      </c>
      <c r="E143" s="42">
        <f t="shared" si="0"/>
        <v>761</v>
      </c>
      <c r="F143" s="46">
        <v>3</v>
      </c>
      <c r="G143" s="46">
        <v>16</v>
      </c>
      <c r="H143" s="44">
        <f t="shared" si="1"/>
        <v>25</v>
      </c>
      <c r="I143" s="40"/>
      <c r="J143" s="45" t="s">
        <v>46</v>
      </c>
      <c r="K143" s="42">
        <f t="shared" si="2"/>
        <v>473</v>
      </c>
      <c r="L143" s="46">
        <v>1</v>
      </c>
      <c r="M143" s="46">
        <v>10</v>
      </c>
      <c r="N143" s="44">
        <f t="shared" si="3"/>
        <v>13</v>
      </c>
      <c r="O143" s="40"/>
      <c r="P143" s="39" t="s">
        <v>66</v>
      </c>
      <c r="Q143" s="40"/>
      <c r="R143">
        <f>MIN(Rules!$E$2,(MAX(H143/N143,N143/H143)))</f>
        <v>1.9230769230769231</v>
      </c>
      <c r="S143">
        <f>VLOOKUP(B143,Rules!A:B,2,FALSE)</f>
        <v>60</v>
      </c>
      <c r="T143" s="40"/>
      <c r="U143" s="47">
        <f>1/(10^(-1*(E143+(IF(P143="Y",Rules!$I$2,0))-K143)/Rules!$E$12)+1)</f>
        <v>0.8825771351352818</v>
      </c>
      <c r="V143">
        <f t="shared" si="4"/>
        <v>14</v>
      </c>
      <c r="W143">
        <f t="shared" si="5"/>
        <v>-14</v>
      </c>
      <c r="Z143" s="48"/>
      <c r="AA143" s="11">
        <f t="shared" ref="AA143:BH143" si="146">IF($D143=AA$1,$E143+$V143,(IF($J143=AA$1,$K143+$W143,AA142)))</f>
        <v>975</v>
      </c>
      <c r="AB143" s="11">
        <f t="shared" si="146"/>
        <v>1549</v>
      </c>
      <c r="AC143" s="11">
        <f t="shared" si="146"/>
        <v>727</v>
      </c>
      <c r="AD143" s="11">
        <f t="shared" si="146"/>
        <v>1442</v>
      </c>
      <c r="AE143" s="11">
        <f t="shared" si="146"/>
        <v>1299</v>
      </c>
      <c r="AF143" s="11">
        <f t="shared" si="146"/>
        <v>1383</v>
      </c>
      <c r="AG143" s="11">
        <f t="shared" si="146"/>
        <v>1663</v>
      </c>
      <c r="AH143" s="11">
        <f t="shared" si="146"/>
        <v>1769</v>
      </c>
      <c r="AI143" s="11">
        <f t="shared" si="146"/>
        <v>1138</v>
      </c>
      <c r="AJ143" s="11">
        <f t="shared" si="146"/>
        <v>1951</v>
      </c>
      <c r="AK143" s="11">
        <f t="shared" si="146"/>
        <v>1078</v>
      </c>
      <c r="AL143" s="11">
        <f t="shared" si="146"/>
        <v>1771</v>
      </c>
      <c r="AM143" s="11">
        <f t="shared" si="146"/>
        <v>2058</v>
      </c>
      <c r="AN143" s="11">
        <f t="shared" si="146"/>
        <v>1589</v>
      </c>
      <c r="AO143" s="11">
        <f t="shared" si="146"/>
        <v>212</v>
      </c>
      <c r="AP143" s="11">
        <f t="shared" si="146"/>
        <v>977</v>
      </c>
      <c r="AQ143" s="11">
        <f t="shared" si="146"/>
        <v>877</v>
      </c>
      <c r="AR143" s="11">
        <f t="shared" si="146"/>
        <v>1139</v>
      </c>
      <c r="AS143" s="11">
        <f t="shared" si="146"/>
        <v>424</v>
      </c>
      <c r="AT143" s="11">
        <f t="shared" si="146"/>
        <v>1057</v>
      </c>
      <c r="AU143" s="11">
        <f t="shared" si="146"/>
        <v>1082</v>
      </c>
      <c r="AV143" s="11">
        <f t="shared" si="146"/>
        <v>1865</v>
      </c>
      <c r="AW143" s="11">
        <f t="shared" si="146"/>
        <v>1437</v>
      </c>
      <c r="AX143" s="11">
        <f t="shared" si="146"/>
        <v>1618</v>
      </c>
      <c r="AY143" s="11">
        <f t="shared" si="146"/>
        <v>248</v>
      </c>
      <c r="AZ143" s="11">
        <f t="shared" si="146"/>
        <v>987</v>
      </c>
      <c r="BA143" s="11">
        <f t="shared" si="146"/>
        <v>1633</v>
      </c>
      <c r="BB143" s="11">
        <f t="shared" si="146"/>
        <v>823</v>
      </c>
      <c r="BC143" s="11">
        <f t="shared" si="146"/>
        <v>1075</v>
      </c>
      <c r="BD143" s="11">
        <f t="shared" si="146"/>
        <v>1760</v>
      </c>
      <c r="BE143" s="11">
        <f t="shared" si="146"/>
        <v>459</v>
      </c>
      <c r="BF143" s="11">
        <f t="shared" si="146"/>
        <v>1263</v>
      </c>
      <c r="BG143" s="11">
        <f t="shared" si="146"/>
        <v>817</v>
      </c>
      <c r="BH143" s="11">
        <f t="shared" si="146"/>
        <v>775</v>
      </c>
    </row>
    <row r="144" spans="1:60" ht="13.5" customHeight="1">
      <c r="A144" s="38">
        <v>44704</v>
      </c>
      <c r="B144" s="39" t="s">
        <v>71</v>
      </c>
      <c r="C144" s="40"/>
      <c r="D144" s="41" t="s">
        <v>42</v>
      </c>
      <c r="E144" s="42">
        <f t="shared" si="0"/>
        <v>817</v>
      </c>
      <c r="F144" s="46">
        <v>2</v>
      </c>
      <c r="G144" s="46">
        <v>13</v>
      </c>
      <c r="H144" s="44">
        <f t="shared" si="1"/>
        <v>19</v>
      </c>
      <c r="I144" s="40"/>
      <c r="J144" s="45" t="s">
        <v>38</v>
      </c>
      <c r="K144" s="42">
        <f t="shared" si="2"/>
        <v>987</v>
      </c>
      <c r="L144" s="46">
        <v>3</v>
      </c>
      <c r="M144" s="46">
        <v>11</v>
      </c>
      <c r="N144" s="44">
        <f t="shared" si="3"/>
        <v>20</v>
      </c>
      <c r="O144" s="40"/>
      <c r="P144" s="39" t="s">
        <v>66</v>
      </c>
      <c r="Q144" s="40"/>
      <c r="R144">
        <f>MIN(Rules!$E$2,(MAX(H144/N144,N144/H144)))</f>
        <v>1.0526315789473684</v>
      </c>
      <c r="S144">
        <f>VLOOKUP(B144,Rules!A:B,2,FALSE)</f>
        <v>60</v>
      </c>
      <c r="T144" s="40"/>
      <c r="U144" s="47">
        <f>1/(10^(-1*(E144+(IF(P144="Y",Rules!$I$2,0))-K144)/Rules!$E$12)+1)</f>
        <v>0.47699041270243769</v>
      </c>
      <c r="V144">
        <f t="shared" si="4"/>
        <v>-30</v>
      </c>
      <c r="W144">
        <f t="shared" si="5"/>
        <v>30</v>
      </c>
      <c r="Z144" s="48"/>
      <c r="AA144" s="11">
        <f t="shared" ref="AA144:BH144" si="147">IF($D144=AA$1,$E144+$V144,(IF($J144=AA$1,$K144+$W144,AA143)))</f>
        <v>975</v>
      </c>
      <c r="AB144" s="11">
        <f t="shared" si="147"/>
        <v>1549</v>
      </c>
      <c r="AC144" s="11">
        <f t="shared" si="147"/>
        <v>727</v>
      </c>
      <c r="AD144" s="11">
        <f t="shared" si="147"/>
        <v>1442</v>
      </c>
      <c r="AE144" s="11">
        <f t="shared" si="147"/>
        <v>1299</v>
      </c>
      <c r="AF144" s="11">
        <f t="shared" si="147"/>
        <v>1383</v>
      </c>
      <c r="AG144" s="11">
        <f t="shared" si="147"/>
        <v>1663</v>
      </c>
      <c r="AH144" s="11">
        <f t="shared" si="147"/>
        <v>1769</v>
      </c>
      <c r="AI144" s="11">
        <f t="shared" si="147"/>
        <v>1138</v>
      </c>
      <c r="AJ144" s="11">
        <f t="shared" si="147"/>
        <v>1951</v>
      </c>
      <c r="AK144" s="11">
        <f t="shared" si="147"/>
        <v>1078</v>
      </c>
      <c r="AL144" s="11">
        <f t="shared" si="147"/>
        <v>1771</v>
      </c>
      <c r="AM144" s="11">
        <f t="shared" si="147"/>
        <v>2058</v>
      </c>
      <c r="AN144" s="11">
        <f t="shared" si="147"/>
        <v>1589</v>
      </c>
      <c r="AO144" s="11">
        <f t="shared" si="147"/>
        <v>212</v>
      </c>
      <c r="AP144" s="11">
        <f t="shared" si="147"/>
        <v>977</v>
      </c>
      <c r="AQ144" s="11">
        <f t="shared" si="147"/>
        <v>877</v>
      </c>
      <c r="AR144" s="11">
        <f t="shared" si="147"/>
        <v>1139</v>
      </c>
      <c r="AS144" s="11">
        <f t="shared" si="147"/>
        <v>424</v>
      </c>
      <c r="AT144" s="11">
        <f t="shared" si="147"/>
        <v>1057</v>
      </c>
      <c r="AU144" s="11">
        <f t="shared" si="147"/>
        <v>1082</v>
      </c>
      <c r="AV144" s="11">
        <f t="shared" si="147"/>
        <v>1865</v>
      </c>
      <c r="AW144" s="11">
        <f t="shared" si="147"/>
        <v>1437</v>
      </c>
      <c r="AX144" s="11">
        <f t="shared" si="147"/>
        <v>1618</v>
      </c>
      <c r="AY144" s="11">
        <f t="shared" si="147"/>
        <v>248</v>
      </c>
      <c r="AZ144" s="11">
        <f t="shared" si="147"/>
        <v>1017</v>
      </c>
      <c r="BA144" s="11">
        <f t="shared" si="147"/>
        <v>1633</v>
      </c>
      <c r="BB144" s="11">
        <f t="shared" si="147"/>
        <v>823</v>
      </c>
      <c r="BC144" s="11">
        <f t="shared" si="147"/>
        <v>1075</v>
      </c>
      <c r="BD144" s="11">
        <f t="shared" si="147"/>
        <v>1760</v>
      </c>
      <c r="BE144" s="11">
        <f t="shared" si="147"/>
        <v>459</v>
      </c>
      <c r="BF144" s="11">
        <f t="shared" si="147"/>
        <v>1263</v>
      </c>
      <c r="BG144" s="11">
        <f t="shared" si="147"/>
        <v>787</v>
      </c>
      <c r="BH144" s="11">
        <f t="shared" si="147"/>
        <v>775</v>
      </c>
    </row>
    <row r="145" spans="1:60" ht="13.5" customHeight="1">
      <c r="A145" s="38">
        <v>44709</v>
      </c>
      <c r="B145" s="39" t="s">
        <v>71</v>
      </c>
      <c r="C145" s="40"/>
      <c r="D145" s="41" t="s">
        <v>43</v>
      </c>
      <c r="E145" s="42">
        <f t="shared" si="0"/>
        <v>1057</v>
      </c>
      <c r="F145" s="46">
        <v>0</v>
      </c>
      <c r="G145" s="46">
        <v>12</v>
      </c>
      <c r="H145" s="44">
        <f t="shared" si="1"/>
        <v>12</v>
      </c>
      <c r="I145" s="40"/>
      <c r="J145" s="45" t="s">
        <v>35</v>
      </c>
      <c r="K145" s="42">
        <f t="shared" si="2"/>
        <v>1078</v>
      </c>
      <c r="L145" s="46">
        <v>1</v>
      </c>
      <c r="M145" s="46">
        <v>12</v>
      </c>
      <c r="N145" s="44">
        <f t="shared" si="3"/>
        <v>15</v>
      </c>
      <c r="O145" s="40"/>
      <c r="P145" s="39" t="s">
        <v>66</v>
      </c>
      <c r="Q145" s="40"/>
      <c r="R145">
        <f>MIN(Rules!$E$2,(MAX(H145/N145,N145/H145)))</f>
        <v>1.25</v>
      </c>
      <c r="S145">
        <f>VLOOKUP(B145,Rules!A:B,2,FALSE)</f>
        <v>60</v>
      </c>
      <c r="T145" s="40"/>
      <c r="U145" s="47">
        <f>1/(10^(-1*(E145+(IF(P145="Y",Rules!$I$2,0))-K145)/Rules!$E$12)+1)</f>
        <v>0.64429774874081447</v>
      </c>
      <c r="V145">
        <f t="shared" si="4"/>
        <v>-48</v>
      </c>
      <c r="W145">
        <f t="shared" si="5"/>
        <v>48</v>
      </c>
      <c r="Z145" s="48"/>
      <c r="AA145" s="11">
        <f t="shared" ref="AA145:BH145" si="148">IF($D145=AA$1,$E145+$V145,(IF($J145=AA$1,$K145+$W145,AA144)))</f>
        <v>975</v>
      </c>
      <c r="AB145" s="11">
        <f t="shared" si="148"/>
        <v>1549</v>
      </c>
      <c r="AC145" s="11">
        <f t="shared" si="148"/>
        <v>727</v>
      </c>
      <c r="AD145" s="11">
        <f t="shared" si="148"/>
        <v>1442</v>
      </c>
      <c r="AE145" s="11">
        <f t="shared" si="148"/>
        <v>1299</v>
      </c>
      <c r="AF145" s="11">
        <f t="shared" si="148"/>
        <v>1383</v>
      </c>
      <c r="AG145" s="11">
        <f t="shared" si="148"/>
        <v>1663</v>
      </c>
      <c r="AH145" s="11">
        <f t="shared" si="148"/>
        <v>1769</v>
      </c>
      <c r="AI145" s="11">
        <f t="shared" si="148"/>
        <v>1138</v>
      </c>
      <c r="AJ145" s="11">
        <f t="shared" si="148"/>
        <v>1951</v>
      </c>
      <c r="AK145" s="11">
        <f t="shared" si="148"/>
        <v>1126</v>
      </c>
      <c r="AL145" s="11">
        <f t="shared" si="148"/>
        <v>1771</v>
      </c>
      <c r="AM145" s="11">
        <f t="shared" si="148"/>
        <v>2058</v>
      </c>
      <c r="AN145" s="11">
        <f t="shared" si="148"/>
        <v>1589</v>
      </c>
      <c r="AO145" s="11">
        <f t="shared" si="148"/>
        <v>212</v>
      </c>
      <c r="AP145" s="11">
        <f t="shared" si="148"/>
        <v>977</v>
      </c>
      <c r="AQ145" s="11">
        <f t="shared" si="148"/>
        <v>877</v>
      </c>
      <c r="AR145" s="11">
        <f t="shared" si="148"/>
        <v>1139</v>
      </c>
      <c r="AS145" s="11">
        <f t="shared" si="148"/>
        <v>424</v>
      </c>
      <c r="AT145" s="11">
        <f t="shared" si="148"/>
        <v>1009</v>
      </c>
      <c r="AU145" s="11">
        <f t="shared" si="148"/>
        <v>1082</v>
      </c>
      <c r="AV145" s="11">
        <f t="shared" si="148"/>
        <v>1865</v>
      </c>
      <c r="AW145" s="11">
        <f t="shared" si="148"/>
        <v>1437</v>
      </c>
      <c r="AX145" s="11">
        <f t="shared" si="148"/>
        <v>1618</v>
      </c>
      <c r="AY145" s="11">
        <f t="shared" si="148"/>
        <v>248</v>
      </c>
      <c r="AZ145" s="11">
        <f t="shared" si="148"/>
        <v>1017</v>
      </c>
      <c r="BA145" s="11">
        <f t="shared" si="148"/>
        <v>1633</v>
      </c>
      <c r="BB145" s="11">
        <f t="shared" si="148"/>
        <v>823</v>
      </c>
      <c r="BC145" s="11">
        <f t="shared" si="148"/>
        <v>1075</v>
      </c>
      <c r="BD145" s="11">
        <f t="shared" si="148"/>
        <v>1760</v>
      </c>
      <c r="BE145" s="11">
        <f t="shared" si="148"/>
        <v>459</v>
      </c>
      <c r="BF145" s="11">
        <f t="shared" si="148"/>
        <v>1263</v>
      </c>
      <c r="BG145" s="11">
        <f t="shared" si="148"/>
        <v>787</v>
      </c>
      <c r="BH145" s="11">
        <f t="shared" si="148"/>
        <v>775</v>
      </c>
    </row>
    <row r="146" spans="1:60" ht="13.5" customHeight="1">
      <c r="A146" s="38">
        <v>44709</v>
      </c>
      <c r="B146" s="39" t="s">
        <v>71</v>
      </c>
      <c r="C146" s="40"/>
      <c r="D146" s="41" t="s">
        <v>45</v>
      </c>
      <c r="E146" s="42">
        <f t="shared" si="0"/>
        <v>877</v>
      </c>
      <c r="F146" s="46">
        <v>2</v>
      </c>
      <c r="G146" s="46">
        <v>14</v>
      </c>
      <c r="H146" s="44">
        <f t="shared" si="1"/>
        <v>20</v>
      </c>
      <c r="I146" s="40"/>
      <c r="J146" s="45" t="s">
        <v>34</v>
      </c>
      <c r="K146" s="42">
        <f t="shared" si="2"/>
        <v>975</v>
      </c>
      <c r="L146" s="46">
        <v>1</v>
      </c>
      <c r="M146" s="46">
        <v>12</v>
      </c>
      <c r="N146" s="44">
        <f t="shared" si="3"/>
        <v>15</v>
      </c>
      <c r="O146" s="40"/>
      <c r="P146" s="39" t="s">
        <v>66</v>
      </c>
      <c r="Q146" s="40"/>
      <c r="R146">
        <f>MIN(Rules!$E$2,(MAX(H146/N146,N146/H146)))</f>
        <v>1.3333333333333333</v>
      </c>
      <c r="S146">
        <f>VLOOKUP(B146,Rules!A:B,2,FALSE)</f>
        <v>60</v>
      </c>
      <c r="T146" s="40"/>
      <c r="U146" s="47">
        <f>1/(10^(-1*(E146+(IF(P146="Y",Rules!$I$2,0))-K146)/Rules!$E$12)+1)</f>
        <v>0.55958275146974135</v>
      </c>
      <c r="V146">
        <f t="shared" si="4"/>
        <v>35</v>
      </c>
      <c r="W146">
        <f t="shared" si="5"/>
        <v>-35</v>
      </c>
      <c r="Z146" s="48"/>
      <c r="AA146" s="11">
        <f t="shared" ref="AA146:BH146" si="149">IF($D146=AA$1,$E146+$V146,(IF($J146=AA$1,$K146+$W146,AA145)))</f>
        <v>940</v>
      </c>
      <c r="AB146" s="11">
        <f t="shared" si="149"/>
        <v>1549</v>
      </c>
      <c r="AC146" s="11">
        <f t="shared" si="149"/>
        <v>727</v>
      </c>
      <c r="AD146" s="11">
        <f t="shared" si="149"/>
        <v>1442</v>
      </c>
      <c r="AE146" s="11">
        <f t="shared" si="149"/>
        <v>1299</v>
      </c>
      <c r="AF146" s="11">
        <f t="shared" si="149"/>
        <v>1383</v>
      </c>
      <c r="AG146" s="11">
        <f t="shared" si="149"/>
        <v>1663</v>
      </c>
      <c r="AH146" s="11">
        <f t="shared" si="149"/>
        <v>1769</v>
      </c>
      <c r="AI146" s="11">
        <f t="shared" si="149"/>
        <v>1138</v>
      </c>
      <c r="AJ146" s="11">
        <f t="shared" si="149"/>
        <v>1951</v>
      </c>
      <c r="AK146" s="11">
        <f t="shared" si="149"/>
        <v>1126</v>
      </c>
      <c r="AL146" s="11">
        <f t="shared" si="149"/>
        <v>1771</v>
      </c>
      <c r="AM146" s="11">
        <f t="shared" si="149"/>
        <v>2058</v>
      </c>
      <c r="AN146" s="11">
        <f t="shared" si="149"/>
        <v>1589</v>
      </c>
      <c r="AO146" s="11">
        <f t="shared" si="149"/>
        <v>212</v>
      </c>
      <c r="AP146" s="11">
        <f t="shared" si="149"/>
        <v>977</v>
      </c>
      <c r="AQ146" s="11">
        <f t="shared" si="149"/>
        <v>912</v>
      </c>
      <c r="AR146" s="11">
        <f t="shared" si="149"/>
        <v>1139</v>
      </c>
      <c r="AS146" s="11">
        <f t="shared" si="149"/>
        <v>424</v>
      </c>
      <c r="AT146" s="11">
        <f t="shared" si="149"/>
        <v>1009</v>
      </c>
      <c r="AU146" s="11">
        <f t="shared" si="149"/>
        <v>1082</v>
      </c>
      <c r="AV146" s="11">
        <f t="shared" si="149"/>
        <v>1865</v>
      </c>
      <c r="AW146" s="11">
        <f t="shared" si="149"/>
        <v>1437</v>
      </c>
      <c r="AX146" s="11">
        <f t="shared" si="149"/>
        <v>1618</v>
      </c>
      <c r="AY146" s="11">
        <f t="shared" si="149"/>
        <v>248</v>
      </c>
      <c r="AZ146" s="11">
        <f t="shared" si="149"/>
        <v>1017</v>
      </c>
      <c r="BA146" s="11">
        <f t="shared" si="149"/>
        <v>1633</v>
      </c>
      <c r="BB146" s="11">
        <f t="shared" si="149"/>
        <v>823</v>
      </c>
      <c r="BC146" s="11">
        <f t="shared" si="149"/>
        <v>1075</v>
      </c>
      <c r="BD146" s="11">
        <f t="shared" si="149"/>
        <v>1760</v>
      </c>
      <c r="BE146" s="11">
        <f t="shared" si="149"/>
        <v>459</v>
      </c>
      <c r="BF146" s="11">
        <f t="shared" si="149"/>
        <v>1263</v>
      </c>
      <c r="BG146" s="11">
        <f t="shared" si="149"/>
        <v>787</v>
      </c>
      <c r="BH146" s="11">
        <f t="shared" si="149"/>
        <v>775</v>
      </c>
    </row>
    <row r="147" spans="1:60" ht="13.5" customHeight="1">
      <c r="A147" s="38">
        <v>44709</v>
      </c>
      <c r="B147" s="39" t="s">
        <v>71</v>
      </c>
      <c r="C147" s="40"/>
      <c r="D147" s="41" t="s">
        <v>37</v>
      </c>
      <c r="E147" s="42">
        <f t="shared" si="0"/>
        <v>823</v>
      </c>
      <c r="F147" s="46">
        <v>3</v>
      </c>
      <c r="G147" s="46">
        <v>15</v>
      </c>
      <c r="H147" s="44">
        <f t="shared" si="1"/>
        <v>24</v>
      </c>
      <c r="I147" s="40"/>
      <c r="J147" s="45" t="s">
        <v>47</v>
      </c>
      <c r="K147" s="42">
        <f t="shared" si="2"/>
        <v>424</v>
      </c>
      <c r="L147" s="46">
        <v>2</v>
      </c>
      <c r="M147" s="46">
        <v>16</v>
      </c>
      <c r="N147" s="44">
        <f t="shared" si="3"/>
        <v>22</v>
      </c>
      <c r="O147" s="40"/>
      <c r="P147" s="39" t="s">
        <v>66</v>
      </c>
      <c r="Q147" s="40"/>
      <c r="R147">
        <f>MIN(Rules!$E$2,(MAX(H147/N147,N147/H147)))</f>
        <v>1.0909090909090908</v>
      </c>
      <c r="S147">
        <f>VLOOKUP(B147,Rules!A:B,2,FALSE)</f>
        <v>60</v>
      </c>
      <c r="T147" s="40"/>
      <c r="U147" s="47">
        <f>1/(10^(-1*(E147+(IF(P147="Y",Rules!$I$2,0))-K147)/Rules!$E$12)+1)</f>
        <v>0.92609788109926572</v>
      </c>
      <c r="V147">
        <f t="shared" si="4"/>
        <v>5</v>
      </c>
      <c r="W147">
        <f t="shared" si="5"/>
        <v>-5</v>
      </c>
      <c r="Z147" s="48"/>
      <c r="AA147" s="11">
        <f t="shared" ref="AA147:BH147" si="150">IF($D147=AA$1,$E147+$V147,(IF($J147=AA$1,$K147+$W147,AA146)))</f>
        <v>940</v>
      </c>
      <c r="AB147" s="11">
        <f t="shared" si="150"/>
        <v>1549</v>
      </c>
      <c r="AC147" s="11">
        <f t="shared" si="150"/>
        <v>727</v>
      </c>
      <c r="AD147" s="11">
        <f t="shared" si="150"/>
        <v>1442</v>
      </c>
      <c r="AE147" s="11">
        <f t="shared" si="150"/>
        <v>1299</v>
      </c>
      <c r="AF147" s="11">
        <f t="shared" si="150"/>
        <v>1383</v>
      </c>
      <c r="AG147" s="11">
        <f t="shared" si="150"/>
        <v>1663</v>
      </c>
      <c r="AH147" s="11">
        <f t="shared" si="150"/>
        <v>1769</v>
      </c>
      <c r="AI147" s="11">
        <f t="shared" si="150"/>
        <v>1138</v>
      </c>
      <c r="AJ147" s="11">
        <f t="shared" si="150"/>
        <v>1951</v>
      </c>
      <c r="AK147" s="11">
        <f t="shared" si="150"/>
        <v>1126</v>
      </c>
      <c r="AL147" s="11">
        <f t="shared" si="150"/>
        <v>1771</v>
      </c>
      <c r="AM147" s="11">
        <f t="shared" si="150"/>
        <v>2058</v>
      </c>
      <c r="AN147" s="11">
        <f t="shared" si="150"/>
        <v>1589</v>
      </c>
      <c r="AO147" s="11">
        <f t="shared" si="150"/>
        <v>212</v>
      </c>
      <c r="AP147" s="11">
        <f t="shared" si="150"/>
        <v>977</v>
      </c>
      <c r="AQ147" s="11">
        <f t="shared" si="150"/>
        <v>912</v>
      </c>
      <c r="AR147" s="11">
        <f t="shared" si="150"/>
        <v>1139</v>
      </c>
      <c r="AS147" s="11">
        <f t="shared" si="150"/>
        <v>419</v>
      </c>
      <c r="AT147" s="11">
        <f t="shared" si="150"/>
        <v>1009</v>
      </c>
      <c r="AU147" s="11">
        <f t="shared" si="150"/>
        <v>1082</v>
      </c>
      <c r="AV147" s="11">
        <f t="shared" si="150"/>
        <v>1865</v>
      </c>
      <c r="AW147" s="11">
        <f t="shared" si="150"/>
        <v>1437</v>
      </c>
      <c r="AX147" s="11">
        <f t="shared" si="150"/>
        <v>1618</v>
      </c>
      <c r="AY147" s="11">
        <f t="shared" si="150"/>
        <v>248</v>
      </c>
      <c r="AZ147" s="11">
        <f t="shared" si="150"/>
        <v>1017</v>
      </c>
      <c r="BA147" s="11">
        <f t="shared" si="150"/>
        <v>1633</v>
      </c>
      <c r="BB147" s="11">
        <f t="shared" si="150"/>
        <v>828</v>
      </c>
      <c r="BC147" s="11">
        <f t="shared" si="150"/>
        <v>1075</v>
      </c>
      <c r="BD147" s="11">
        <f t="shared" si="150"/>
        <v>1760</v>
      </c>
      <c r="BE147" s="11">
        <f t="shared" si="150"/>
        <v>459</v>
      </c>
      <c r="BF147" s="11">
        <f t="shared" si="150"/>
        <v>1263</v>
      </c>
      <c r="BG147" s="11">
        <f t="shared" si="150"/>
        <v>787</v>
      </c>
      <c r="BH147" s="11">
        <f t="shared" si="150"/>
        <v>775</v>
      </c>
    </row>
    <row r="148" spans="1:60" ht="13.5" customHeight="1">
      <c r="A148" s="38">
        <v>44709</v>
      </c>
      <c r="B148" s="39" t="s">
        <v>71</v>
      </c>
      <c r="C148" s="40"/>
      <c r="D148" s="41" t="s">
        <v>29</v>
      </c>
      <c r="E148" s="42">
        <f t="shared" si="0"/>
        <v>1442</v>
      </c>
      <c r="F148" s="46">
        <v>0</v>
      </c>
      <c r="G148" s="46">
        <v>24</v>
      </c>
      <c r="H148" s="44">
        <f t="shared" si="1"/>
        <v>24</v>
      </c>
      <c r="I148" s="40"/>
      <c r="J148" s="45" t="s">
        <v>30</v>
      </c>
      <c r="K148" s="42">
        <f t="shared" si="2"/>
        <v>1138</v>
      </c>
      <c r="L148" s="46">
        <v>1</v>
      </c>
      <c r="M148" s="46">
        <v>12</v>
      </c>
      <c r="N148" s="44">
        <f t="shared" si="3"/>
        <v>15</v>
      </c>
      <c r="O148" s="40"/>
      <c r="P148" s="39" t="s">
        <v>66</v>
      </c>
      <c r="Q148" s="40"/>
      <c r="R148">
        <f>MIN(Rules!$E$2,(MAX(H148/N148,N148/H148)))</f>
        <v>1.6</v>
      </c>
      <c r="S148">
        <f>VLOOKUP(B148,Rules!A:B,2,FALSE)</f>
        <v>60</v>
      </c>
      <c r="T148" s="40"/>
      <c r="U148" s="47">
        <f>1/(10^(-1*(E148+(IF(P148="Y",Rules!$I$2,0))-K148)/Rules!$E$12)+1)</f>
        <v>0.89000060379726997</v>
      </c>
      <c r="V148">
        <f t="shared" si="4"/>
        <v>11</v>
      </c>
      <c r="W148">
        <f t="shared" si="5"/>
        <v>-11</v>
      </c>
      <c r="Z148" s="48"/>
      <c r="AA148" s="11">
        <f t="shared" ref="AA148:BH148" si="151">IF($D148=AA$1,$E148+$V148,(IF($J148=AA$1,$K148+$W148,AA147)))</f>
        <v>940</v>
      </c>
      <c r="AB148" s="11">
        <f t="shared" si="151"/>
        <v>1549</v>
      </c>
      <c r="AC148" s="11">
        <f t="shared" si="151"/>
        <v>727</v>
      </c>
      <c r="AD148" s="11">
        <f t="shared" si="151"/>
        <v>1453</v>
      </c>
      <c r="AE148" s="11">
        <f t="shared" si="151"/>
        <v>1299</v>
      </c>
      <c r="AF148" s="11">
        <f t="shared" si="151"/>
        <v>1383</v>
      </c>
      <c r="AG148" s="11">
        <f t="shared" si="151"/>
        <v>1663</v>
      </c>
      <c r="AH148" s="11">
        <f t="shared" si="151"/>
        <v>1769</v>
      </c>
      <c r="AI148" s="11">
        <f t="shared" si="151"/>
        <v>1127</v>
      </c>
      <c r="AJ148" s="11">
        <f t="shared" si="151"/>
        <v>1951</v>
      </c>
      <c r="AK148" s="11">
        <f t="shared" si="151"/>
        <v>1126</v>
      </c>
      <c r="AL148" s="11">
        <f t="shared" si="151"/>
        <v>1771</v>
      </c>
      <c r="AM148" s="11">
        <f t="shared" si="151"/>
        <v>2058</v>
      </c>
      <c r="AN148" s="11">
        <f t="shared" si="151"/>
        <v>1589</v>
      </c>
      <c r="AO148" s="11">
        <f t="shared" si="151"/>
        <v>212</v>
      </c>
      <c r="AP148" s="11">
        <f t="shared" si="151"/>
        <v>977</v>
      </c>
      <c r="AQ148" s="11">
        <f t="shared" si="151"/>
        <v>912</v>
      </c>
      <c r="AR148" s="11">
        <f t="shared" si="151"/>
        <v>1139</v>
      </c>
      <c r="AS148" s="11">
        <f t="shared" si="151"/>
        <v>419</v>
      </c>
      <c r="AT148" s="11">
        <f t="shared" si="151"/>
        <v>1009</v>
      </c>
      <c r="AU148" s="11">
        <f t="shared" si="151"/>
        <v>1082</v>
      </c>
      <c r="AV148" s="11">
        <f t="shared" si="151"/>
        <v>1865</v>
      </c>
      <c r="AW148" s="11">
        <f t="shared" si="151"/>
        <v>1437</v>
      </c>
      <c r="AX148" s="11">
        <f t="shared" si="151"/>
        <v>1618</v>
      </c>
      <c r="AY148" s="11">
        <f t="shared" si="151"/>
        <v>248</v>
      </c>
      <c r="AZ148" s="11">
        <f t="shared" si="151"/>
        <v>1017</v>
      </c>
      <c r="BA148" s="11">
        <f t="shared" si="151"/>
        <v>1633</v>
      </c>
      <c r="BB148" s="11">
        <f t="shared" si="151"/>
        <v>828</v>
      </c>
      <c r="BC148" s="11">
        <f t="shared" si="151"/>
        <v>1075</v>
      </c>
      <c r="BD148" s="11">
        <f t="shared" si="151"/>
        <v>1760</v>
      </c>
      <c r="BE148" s="11">
        <f t="shared" si="151"/>
        <v>459</v>
      </c>
      <c r="BF148" s="11">
        <f t="shared" si="151"/>
        <v>1263</v>
      </c>
      <c r="BG148" s="11">
        <f t="shared" si="151"/>
        <v>787</v>
      </c>
      <c r="BH148" s="11">
        <f t="shared" si="151"/>
        <v>775</v>
      </c>
    </row>
    <row r="149" spans="1:60" ht="13.5" customHeight="1">
      <c r="A149" s="38">
        <v>44709</v>
      </c>
      <c r="B149" s="39" t="s">
        <v>68</v>
      </c>
      <c r="C149" s="40"/>
      <c r="D149" s="41" t="s">
        <v>17</v>
      </c>
      <c r="E149" s="42">
        <f t="shared" si="0"/>
        <v>1951</v>
      </c>
      <c r="F149" s="46">
        <v>5</v>
      </c>
      <c r="G149" s="46">
        <v>17</v>
      </c>
      <c r="H149" s="44">
        <f t="shared" si="1"/>
        <v>32</v>
      </c>
      <c r="I149" s="40"/>
      <c r="J149" s="45" t="s">
        <v>28</v>
      </c>
      <c r="K149" s="42">
        <f t="shared" si="2"/>
        <v>1589</v>
      </c>
      <c r="L149" s="46">
        <v>1</v>
      </c>
      <c r="M149" s="46">
        <v>15</v>
      </c>
      <c r="N149" s="44">
        <f t="shared" si="3"/>
        <v>18</v>
      </c>
      <c r="O149" s="40"/>
      <c r="P149" s="39" t="s">
        <v>66</v>
      </c>
      <c r="Q149" s="40"/>
      <c r="R149">
        <f>MIN(Rules!$E$2,(MAX(H149/N149,N149/H149)))</f>
        <v>1.7777777777777777</v>
      </c>
      <c r="S149">
        <f>VLOOKUP(B149,Rules!A:B,2,FALSE)</f>
        <v>70</v>
      </c>
      <c r="T149" s="40"/>
      <c r="U149" s="47">
        <f>1/(10^(-1*(E149+(IF(P149="Y",Rules!$I$2,0))-K149)/Rules!$E$12)+1)</f>
        <v>0.91355594188060441</v>
      </c>
      <c r="V149">
        <f t="shared" si="4"/>
        <v>11</v>
      </c>
      <c r="W149">
        <f t="shared" si="5"/>
        <v>-11</v>
      </c>
      <c r="Z149" s="48"/>
      <c r="AA149" s="11">
        <f t="shared" ref="AA149:BH149" si="152">IF($D149=AA$1,$E149+$V149,(IF($J149=AA$1,$K149+$W149,AA148)))</f>
        <v>940</v>
      </c>
      <c r="AB149" s="11">
        <f t="shared" si="152"/>
        <v>1549</v>
      </c>
      <c r="AC149" s="11">
        <f t="shared" si="152"/>
        <v>727</v>
      </c>
      <c r="AD149" s="11">
        <f t="shared" si="152"/>
        <v>1453</v>
      </c>
      <c r="AE149" s="11">
        <f t="shared" si="152"/>
        <v>1299</v>
      </c>
      <c r="AF149" s="11">
        <f t="shared" si="152"/>
        <v>1383</v>
      </c>
      <c r="AG149" s="11">
        <f t="shared" si="152"/>
        <v>1663</v>
      </c>
      <c r="AH149" s="11">
        <f t="shared" si="152"/>
        <v>1769</v>
      </c>
      <c r="AI149" s="11">
        <f t="shared" si="152"/>
        <v>1127</v>
      </c>
      <c r="AJ149" s="11">
        <f t="shared" si="152"/>
        <v>1962</v>
      </c>
      <c r="AK149" s="11">
        <f t="shared" si="152"/>
        <v>1126</v>
      </c>
      <c r="AL149" s="11">
        <f t="shared" si="152"/>
        <v>1771</v>
      </c>
      <c r="AM149" s="11">
        <f t="shared" si="152"/>
        <v>2058</v>
      </c>
      <c r="AN149" s="11">
        <f t="shared" si="152"/>
        <v>1578</v>
      </c>
      <c r="AO149" s="11">
        <f t="shared" si="152"/>
        <v>212</v>
      </c>
      <c r="AP149" s="11">
        <f t="shared" si="152"/>
        <v>977</v>
      </c>
      <c r="AQ149" s="11">
        <f t="shared" si="152"/>
        <v>912</v>
      </c>
      <c r="AR149" s="11">
        <f t="shared" si="152"/>
        <v>1139</v>
      </c>
      <c r="AS149" s="11">
        <f t="shared" si="152"/>
        <v>419</v>
      </c>
      <c r="AT149" s="11">
        <f t="shared" si="152"/>
        <v>1009</v>
      </c>
      <c r="AU149" s="11">
        <f t="shared" si="152"/>
        <v>1082</v>
      </c>
      <c r="AV149" s="11">
        <f t="shared" si="152"/>
        <v>1865</v>
      </c>
      <c r="AW149" s="11">
        <f t="shared" si="152"/>
        <v>1437</v>
      </c>
      <c r="AX149" s="11">
        <f t="shared" si="152"/>
        <v>1618</v>
      </c>
      <c r="AY149" s="11">
        <f t="shared" si="152"/>
        <v>248</v>
      </c>
      <c r="AZ149" s="11">
        <f t="shared" si="152"/>
        <v>1017</v>
      </c>
      <c r="BA149" s="11">
        <f t="shared" si="152"/>
        <v>1633</v>
      </c>
      <c r="BB149" s="11">
        <f t="shared" si="152"/>
        <v>828</v>
      </c>
      <c r="BC149" s="11">
        <f t="shared" si="152"/>
        <v>1075</v>
      </c>
      <c r="BD149" s="11">
        <f t="shared" si="152"/>
        <v>1760</v>
      </c>
      <c r="BE149" s="11">
        <f t="shared" si="152"/>
        <v>459</v>
      </c>
      <c r="BF149" s="11">
        <f t="shared" si="152"/>
        <v>1263</v>
      </c>
      <c r="BG149" s="11">
        <f t="shared" si="152"/>
        <v>787</v>
      </c>
      <c r="BH149" s="11">
        <f t="shared" si="152"/>
        <v>775</v>
      </c>
    </row>
    <row r="150" spans="1:60" ht="13.5" customHeight="1">
      <c r="A150" s="38">
        <v>44709</v>
      </c>
      <c r="B150" s="39" t="s">
        <v>68</v>
      </c>
      <c r="C150" s="40"/>
      <c r="D150" s="41" t="s">
        <v>16</v>
      </c>
      <c r="E150" s="42">
        <f t="shared" si="0"/>
        <v>2058</v>
      </c>
      <c r="F150" s="46">
        <v>1</v>
      </c>
      <c r="G150" s="46">
        <v>28</v>
      </c>
      <c r="H150" s="44">
        <f t="shared" si="1"/>
        <v>31</v>
      </c>
      <c r="I150" s="40"/>
      <c r="J150" s="45" t="s">
        <v>39</v>
      </c>
      <c r="K150" s="42">
        <f t="shared" si="2"/>
        <v>1139</v>
      </c>
      <c r="L150" s="46">
        <v>0</v>
      </c>
      <c r="M150" s="46">
        <v>8</v>
      </c>
      <c r="N150" s="44">
        <f t="shared" si="3"/>
        <v>8</v>
      </c>
      <c r="O150" s="40"/>
      <c r="P150" s="39" t="s">
        <v>66</v>
      </c>
      <c r="Q150" s="40"/>
      <c r="R150">
        <f>MIN(Rules!$E$2,(MAX(H150/N150,N150/H150)))</f>
        <v>2</v>
      </c>
      <c r="S150">
        <f>VLOOKUP(B150,Rules!A:B,2,FALSE)</f>
        <v>70</v>
      </c>
      <c r="T150" s="40"/>
      <c r="U150" s="47">
        <f>1/(10^(-1*(E150+(IF(P150="Y",Rules!$I$2,0))-K150)/Rules!$E$12)+1)</f>
        <v>0.9927747856058271</v>
      </c>
      <c r="V150">
        <f t="shared" si="4"/>
        <v>1</v>
      </c>
      <c r="W150">
        <f t="shared" si="5"/>
        <v>-1</v>
      </c>
      <c r="Z150" s="48"/>
      <c r="AA150" s="11">
        <f t="shared" ref="AA150:BH150" si="153">IF($D150=AA$1,$E150+$V150,(IF($J150=AA$1,$K150+$W150,AA149)))</f>
        <v>940</v>
      </c>
      <c r="AB150" s="11">
        <f t="shared" si="153"/>
        <v>1549</v>
      </c>
      <c r="AC150" s="11">
        <f t="shared" si="153"/>
        <v>727</v>
      </c>
      <c r="AD150" s="11">
        <f t="shared" si="153"/>
        <v>1453</v>
      </c>
      <c r="AE150" s="11">
        <f t="shared" si="153"/>
        <v>1299</v>
      </c>
      <c r="AF150" s="11">
        <f t="shared" si="153"/>
        <v>1383</v>
      </c>
      <c r="AG150" s="11">
        <f t="shared" si="153"/>
        <v>1663</v>
      </c>
      <c r="AH150" s="11">
        <f t="shared" si="153"/>
        <v>1769</v>
      </c>
      <c r="AI150" s="11">
        <f t="shared" si="153"/>
        <v>1127</v>
      </c>
      <c r="AJ150" s="11">
        <f t="shared" si="153"/>
        <v>1962</v>
      </c>
      <c r="AK150" s="11">
        <f t="shared" si="153"/>
        <v>1126</v>
      </c>
      <c r="AL150" s="11">
        <f t="shared" si="153"/>
        <v>1771</v>
      </c>
      <c r="AM150" s="11">
        <f t="shared" si="153"/>
        <v>2059</v>
      </c>
      <c r="AN150" s="11">
        <f t="shared" si="153"/>
        <v>1578</v>
      </c>
      <c r="AO150" s="11">
        <f t="shared" si="153"/>
        <v>212</v>
      </c>
      <c r="AP150" s="11">
        <f t="shared" si="153"/>
        <v>977</v>
      </c>
      <c r="AQ150" s="11">
        <f t="shared" si="153"/>
        <v>912</v>
      </c>
      <c r="AR150" s="11">
        <f t="shared" si="153"/>
        <v>1138</v>
      </c>
      <c r="AS150" s="11">
        <f t="shared" si="153"/>
        <v>419</v>
      </c>
      <c r="AT150" s="11">
        <f t="shared" si="153"/>
        <v>1009</v>
      </c>
      <c r="AU150" s="11">
        <f t="shared" si="153"/>
        <v>1082</v>
      </c>
      <c r="AV150" s="11">
        <f t="shared" si="153"/>
        <v>1865</v>
      </c>
      <c r="AW150" s="11">
        <f t="shared" si="153"/>
        <v>1437</v>
      </c>
      <c r="AX150" s="11">
        <f t="shared" si="153"/>
        <v>1618</v>
      </c>
      <c r="AY150" s="11">
        <f t="shared" si="153"/>
        <v>248</v>
      </c>
      <c r="AZ150" s="11">
        <f t="shared" si="153"/>
        <v>1017</v>
      </c>
      <c r="BA150" s="11">
        <f t="shared" si="153"/>
        <v>1633</v>
      </c>
      <c r="BB150" s="11">
        <f t="shared" si="153"/>
        <v>828</v>
      </c>
      <c r="BC150" s="11">
        <f t="shared" si="153"/>
        <v>1075</v>
      </c>
      <c r="BD150" s="11">
        <f t="shared" si="153"/>
        <v>1760</v>
      </c>
      <c r="BE150" s="11">
        <f t="shared" si="153"/>
        <v>459</v>
      </c>
      <c r="BF150" s="11">
        <f t="shared" si="153"/>
        <v>1263</v>
      </c>
      <c r="BG150" s="11">
        <f t="shared" si="153"/>
        <v>787</v>
      </c>
      <c r="BH150" s="11">
        <f t="shared" si="153"/>
        <v>775</v>
      </c>
    </row>
    <row r="151" spans="1:60" ht="13.5" customHeight="1">
      <c r="A151" s="38">
        <v>44710</v>
      </c>
      <c r="B151" s="39" t="s">
        <v>71</v>
      </c>
      <c r="C151" s="40"/>
      <c r="D151" s="41" t="s">
        <v>38</v>
      </c>
      <c r="E151" s="42">
        <f t="shared" si="0"/>
        <v>1017</v>
      </c>
      <c r="F151" s="46">
        <v>0</v>
      </c>
      <c r="G151" s="46">
        <v>18</v>
      </c>
      <c r="H151" s="44">
        <f t="shared" si="1"/>
        <v>18</v>
      </c>
      <c r="I151" s="40"/>
      <c r="J151" s="45" t="s">
        <v>41</v>
      </c>
      <c r="K151" s="42">
        <f t="shared" si="2"/>
        <v>775</v>
      </c>
      <c r="L151" s="46">
        <v>0</v>
      </c>
      <c r="M151" s="46">
        <v>10</v>
      </c>
      <c r="N151" s="44">
        <f t="shared" si="3"/>
        <v>10</v>
      </c>
      <c r="O151" s="40"/>
      <c r="P151" s="39" t="s">
        <v>66</v>
      </c>
      <c r="Q151" s="40"/>
      <c r="R151">
        <f>MIN(Rules!$E$2,(MAX(H151/N151,N151/H151)))</f>
        <v>1.8</v>
      </c>
      <c r="S151">
        <f>VLOOKUP(B151,Rules!A:B,2,FALSE)</f>
        <v>60</v>
      </c>
      <c r="T151" s="40"/>
      <c r="U151" s="47">
        <f>1/(10^(-1*(E151+(IF(P151="Y",Rules!$I$2,0))-K151)/Rules!$E$12)+1)</f>
        <v>0.85878398918366627</v>
      </c>
      <c r="V151">
        <f t="shared" si="4"/>
        <v>15</v>
      </c>
      <c r="W151">
        <f t="shared" si="5"/>
        <v>-15</v>
      </c>
      <c r="Z151" s="48"/>
      <c r="AA151" s="11">
        <f t="shared" ref="AA151:BH151" si="154">IF($D151=AA$1,$E151+$V151,(IF($J151=AA$1,$K151+$W151,AA150)))</f>
        <v>940</v>
      </c>
      <c r="AB151" s="11">
        <f t="shared" si="154"/>
        <v>1549</v>
      </c>
      <c r="AC151" s="11">
        <f t="shared" si="154"/>
        <v>727</v>
      </c>
      <c r="AD151" s="11">
        <f t="shared" si="154"/>
        <v>1453</v>
      </c>
      <c r="AE151" s="11">
        <f t="shared" si="154"/>
        <v>1299</v>
      </c>
      <c r="AF151" s="11">
        <f t="shared" si="154"/>
        <v>1383</v>
      </c>
      <c r="AG151" s="11">
        <f t="shared" si="154"/>
        <v>1663</v>
      </c>
      <c r="AH151" s="11">
        <f t="shared" si="154"/>
        <v>1769</v>
      </c>
      <c r="AI151" s="11">
        <f t="shared" si="154"/>
        <v>1127</v>
      </c>
      <c r="AJ151" s="11">
        <f t="shared" si="154"/>
        <v>1962</v>
      </c>
      <c r="AK151" s="11">
        <f t="shared" si="154"/>
        <v>1126</v>
      </c>
      <c r="AL151" s="11">
        <f t="shared" si="154"/>
        <v>1771</v>
      </c>
      <c r="AM151" s="11">
        <f t="shared" si="154"/>
        <v>2059</v>
      </c>
      <c r="AN151" s="11">
        <f t="shared" si="154"/>
        <v>1578</v>
      </c>
      <c r="AO151" s="11">
        <f t="shared" si="154"/>
        <v>212</v>
      </c>
      <c r="AP151" s="11">
        <f t="shared" si="154"/>
        <v>977</v>
      </c>
      <c r="AQ151" s="11">
        <f t="shared" si="154"/>
        <v>912</v>
      </c>
      <c r="AR151" s="11">
        <f t="shared" si="154"/>
        <v>1138</v>
      </c>
      <c r="AS151" s="11">
        <f t="shared" si="154"/>
        <v>419</v>
      </c>
      <c r="AT151" s="11">
        <f t="shared" si="154"/>
        <v>1009</v>
      </c>
      <c r="AU151" s="11">
        <f t="shared" si="154"/>
        <v>1082</v>
      </c>
      <c r="AV151" s="11">
        <f t="shared" si="154"/>
        <v>1865</v>
      </c>
      <c r="AW151" s="11">
        <f t="shared" si="154"/>
        <v>1437</v>
      </c>
      <c r="AX151" s="11">
        <f t="shared" si="154"/>
        <v>1618</v>
      </c>
      <c r="AY151" s="11">
        <f t="shared" si="154"/>
        <v>248</v>
      </c>
      <c r="AZ151" s="11">
        <f t="shared" si="154"/>
        <v>1032</v>
      </c>
      <c r="BA151" s="11">
        <f t="shared" si="154"/>
        <v>1633</v>
      </c>
      <c r="BB151" s="11">
        <f t="shared" si="154"/>
        <v>828</v>
      </c>
      <c r="BC151" s="11">
        <f t="shared" si="154"/>
        <v>1075</v>
      </c>
      <c r="BD151" s="11">
        <f t="shared" si="154"/>
        <v>1760</v>
      </c>
      <c r="BE151" s="11">
        <f t="shared" si="154"/>
        <v>459</v>
      </c>
      <c r="BF151" s="11">
        <f t="shared" si="154"/>
        <v>1263</v>
      </c>
      <c r="BG151" s="11">
        <f t="shared" si="154"/>
        <v>787</v>
      </c>
      <c r="BH151" s="11">
        <f t="shared" si="154"/>
        <v>760</v>
      </c>
    </row>
    <row r="152" spans="1:60" ht="13.5" customHeight="1">
      <c r="A152" s="38">
        <v>44710</v>
      </c>
      <c r="B152" s="39" t="s">
        <v>71</v>
      </c>
      <c r="C152" s="40"/>
      <c r="D152" s="41" t="s">
        <v>44</v>
      </c>
      <c r="E152" s="42">
        <f t="shared" si="0"/>
        <v>727</v>
      </c>
      <c r="F152" s="46">
        <v>1</v>
      </c>
      <c r="G152" s="46">
        <v>12</v>
      </c>
      <c r="H152" s="44">
        <f t="shared" si="1"/>
        <v>15</v>
      </c>
      <c r="I152" s="40"/>
      <c r="J152" s="45" t="s">
        <v>40</v>
      </c>
      <c r="K152" s="42">
        <f t="shared" si="2"/>
        <v>1075</v>
      </c>
      <c r="L152" s="46">
        <v>1</v>
      </c>
      <c r="M152" s="46">
        <v>10</v>
      </c>
      <c r="N152" s="44">
        <f t="shared" si="3"/>
        <v>13</v>
      </c>
      <c r="O152" s="40"/>
      <c r="P152" s="39" t="s">
        <v>66</v>
      </c>
      <c r="Q152" s="40"/>
      <c r="R152">
        <f>MIN(Rules!$E$2,(MAX(H152/N152,N152/H152)))</f>
        <v>1.1538461538461537</v>
      </c>
      <c r="S152">
        <f>VLOOKUP(B152,Rules!A:B,2,FALSE)</f>
        <v>60</v>
      </c>
      <c r="T152" s="40"/>
      <c r="U152" s="47">
        <f>1/(10^(-1*(E152+(IF(P152="Y",Rules!$I$2,0))-K152)/Rules!$E$12)+1)</f>
        <v>0.28662679747886988</v>
      </c>
      <c r="V152">
        <f t="shared" si="4"/>
        <v>49</v>
      </c>
      <c r="W152">
        <f t="shared" si="5"/>
        <v>-49</v>
      </c>
      <c r="Z152" s="48"/>
      <c r="AA152" s="11">
        <f t="shared" ref="AA152:BH152" si="155">IF($D152=AA$1,$E152+$V152,(IF($J152=AA$1,$K152+$W152,AA146)))</f>
        <v>940</v>
      </c>
      <c r="AB152" s="11">
        <f t="shared" si="155"/>
        <v>1549</v>
      </c>
      <c r="AC152" s="11">
        <f t="shared" si="155"/>
        <v>776</v>
      </c>
      <c r="AD152" s="11">
        <f t="shared" si="155"/>
        <v>1442</v>
      </c>
      <c r="AE152" s="11">
        <f t="shared" si="155"/>
        <v>1299</v>
      </c>
      <c r="AF152" s="11">
        <f t="shared" si="155"/>
        <v>1383</v>
      </c>
      <c r="AG152" s="11">
        <f t="shared" si="155"/>
        <v>1663</v>
      </c>
      <c r="AH152" s="11">
        <f t="shared" si="155"/>
        <v>1769</v>
      </c>
      <c r="AI152" s="11">
        <f t="shared" si="155"/>
        <v>1138</v>
      </c>
      <c r="AJ152" s="11">
        <f t="shared" si="155"/>
        <v>1951</v>
      </c>
      <c r="AK152" s="11">
        <f t="shared" si="155"/>
        <v>1126</v>
      </c>
      <c r="AL152" s="11">
        <f t="shared" si="155"/>
        <v>1771</v>
      </c>
      <c r="AM152" s="11">
        <f t="shared" si="155"/>
        <v>2058</v>
      </c>
      <c r="AN152" s="11">
        <f t="shared" si="155"/>
        <v>1589</v>
      </c>
      <c r="AO152" s="11">
        <f t="shared" si="155"/>
        <v>212</v>
      </c>
      <c r="AP152" s="11">
        <f t="shared" si="155"/>
        <v>977</v>
      </c>
      <c r="AQ152" s="11">
        <f t="shared" si="155"/>
        <v>912</v>
      </c>
      <c r="AR152" s="11">
        <f t="shared" si="155"/>
        <v>1139</v>
      </c>
      <c r="AS152" s="11">
        <f t="shared" si="155"/>
        <v>424</v>
      </c>
      <c r="AT152" s="11">
        <f t="shared" si="155"/>
        <v>1009</v>
      </c>
      <c r="AU152" s="11">
        <f t="shared" si="155"/>
        <v>1082</v>
      </c>
      <c r="AV152" s="11">
        <f t="shared" si="155"/>
        <v>1865</v>
      </c>
      <c r="AW152" s="11">
        <f t="shared" si="155"/>
        <v>1437</v>
      </c>
      <c r="AX152" s="11">
        <f t="shared" si="155"/>
        <v>1618</v>
      </c>
      <c r="AY152" s="11">
        <f t="shared" si="155"/>
        <v>248</v>
      </c>
      <c r="AZ152" s="11">
        <f t="shared" si="155"/>
        <v>1017</v>
      </c>
      <c r="BA152" s="11">
        <f t="shared" si="155"/>
        <v>1633</v>
      </c>
      <c r="BB152" s="11">
        <f t="shared" si="155"/>
        <v>823</v>
      </c>
      <c r="BC152" s="11">
        <f t="shared" si="155"/>
        <v>1026</v>
      </c>
      <c r="BD152" s="11">
        <f t="shared" si="155"/>
        <v>1760</v>
      </c>
      <c r="BE152" s="11">
        <f t="shared" si="155"/>
        <v>459</v>
      </c>
      <c r="BF152" s="11">
        <f t="shared" si="155"/>
        <v>1263</v>
      </c>
      <c r="BG152" s="11">
        <f t="shared" si="155"/>
        <v>787</v>
      </c>
      <c r="BH152" s="11">
        <f t="shared" si="155"/>
        <v>775</v>
      </c>
    </row>
    <row r="153" spans="1:60" ht="13.5" customHeight="1">
      <c r="A153" s="38">
        <v>44710</v>
      </c>
      <c r="B153" s="39" t="s">
        <v>71</v>
      </c>
      <c r="C153" s="40"/>
      <c r="D153" s="41" t="s">
        <v>36</v>
      </c>
      <c r="E153" s="42">
        <f t="shared" si="0"/>
        <v>977</v>
      </c>
      <c r="F153" s="46">
        <v>0</v>
      </c>
      <c r="G153" s="46">
        <v>13</v>
      </c>
      <c r="H153" s="44">
        <f t="shared" si="1"/>
        <v>13</v>
      </c>
      <c r="I153" s="40"/>
      <c r="J153" s="45" t="s">
        <v>31</v>
      </c>
      <c r="K153" s="42">
        <f t="shared" si="2"/>
        <v>1263</v>
      </c>
      <c r="L153" s="46">
        <v>1</v>
      </c>
      <c r="M153" s="46">
        <v>13</v>
      </c>
      <c r="N153" s="44">
        <f t="shared" si="3"/>
        <v>16</v>
      </c>
      <c r="O153" s="40"/>
      <c r="P153" s="39" t="s">
        <v>66</v>
      </c>
      <c r="Q153" s="40"/>
      <c r="R153">
        <f>MIN(Rules!$E$2,(MAX(H153/N153,N153/H153)))</f>
        <v>1.2307692307692308</v>
      </c>
      <c r="S153">
        <f>VLOOKUP(B153,Rules!A:B,2,FALSE)</f>
        <v>60</v>
      </c>
      <c r="T153" s="40"/>
      <c r="U153" s="47">
        <f>1/(10^(-1*(E153+(IF(P153="Y",Rules!$I$2,0))-K153)/Rules!$E$12)+1)</f>
        <v>0.34834926024675567</v>
      </c>
      <c r="V153">
        <f t="shared" si="4"/>
        <v>-26</v>
      </c>
      <c r="W153">
        <f t="shared" si="5"/>
        <v>26</v>
      </c>
      <c r="Z153" s="48"/>
      <c r="AA153" s="11">
        <f t="shared" ref="AA153:BH153" si="156">IF($D153=AA$1,$E153+$V153,(IF($J153=AA$1,$K153+$W153,AA152)))</f>
        <v>940</v>
      </c>
      <c r="AB153" s="11">
        <f t="shared" si="156"/>
        <v>1549</v>
      </c>
      <c r="AC153" s="11">
        <f t="shared" si="156"/>
        <v>776</v>
      </c>
      <c r="AD153" s="11">
        <f t="shared" si="156"/>
        <v>1442</v>
      </c>
      <c r="AE153" s="11">
        <f t="shared" si="156"/>
        <v>1299</v>
      </c>
      <c r="AF153" s="11">
        <f t="shared" si="156"/>
        <v>1383</v>
      </c>
      <c r="AG153" s="11">
        <f t="shared" si="156"/>
        <v>1663</v>
      </c>
      <c r="AH153" s="11">
        <f t="shared" si="156"/>
        <v>1769</v>
      </c>
      <c r="AI153" s="11">
        <f t="shared" si="156"/>
        <v>1138</v>
      </c>
      <c r="AJ153" s="11">
        <f t="shared" si="156"/>
        <v>1951</v>
      </c>
      <c r="AK153" s="11">
        <f t="shared" si="156"/>
        <v>1126</v>
      </c>
      <c r="AL153" s="11">
        <f t="shared" si="156"/>
        <v>1771</v>
      </c>
      <c r="AM153" s="11">
        <f t="shared" si="156"/>
        <v>2058</v>
      </c>
      <c r="AN153" s="11">
        <f t="shared" si="156"/>
        <v>1589</v>
      </c>
      <c r="AO153" s="11">
        <f t="shared" si="156"/>
        <v>212</v>
      </c>
      <c r="AP153" s="11">
        <f t="shared" si="156"/>
        <v>951</v>
      </c>
      <c r="AQ153" s="11">
        <f t="shared" si="156"/>
        <v>912</v>
      </c>
      <c r="AR153" s="11">
        <f t="shared" si="156"/>
        <v>1139</v>
      </c>
      <c r="AS153" s="11">
        <f t="shared" si="156"/>
        <v>424</v>
      </c>
      <c r="AT153" s="11">
        <f t="shared" si="156"/>
        <v>1009</v>
      </c>
      <c r="AU153" s="11">
        <f t="shared" si="156"/>
        <v>1082</v>
      </c>
      <c r="AV153" s="11">
        <f t="shared" si="156"/>
        <v>1865</v>
      </c>
      <c r="AW153" s="11">
        <f t="shared" si="156"/>
        <v>1437</v>
      </c>
      <c r="AX153" s="11">
        <f t="shared" si="156"/>
        <v>1618</v>
      </c>
      <c r="AY153" s="11">
        <f t="shared" si="156"/>
        <v>248</v>
      </c>
      <c r="AZ153" s="11">
        <f t="shared" si="156"/>
        <v>1017</v>
      </c>
      <c r="BA153" s="11">
        <f t="shared" si="156"/>
        <v>1633</v>
      </c>
      <c r="BB153" s="11">
        <f t="shared" si="156"/>
        <v>823</v>
      </c>
      <c r="BC153" s="11">
        <f t="shared" si="156"/>
        <v>1026</v>
      </c>
      <c r="BD153" s="11">
        <f t="shared" si="156"/>
        <v>1760</v>
      </c>
      <c r="BE153" s="11">
        <f t="shared" si="156"/>
        <v>459</v>
      </c>
      <c r="BF153" s="11">
        <f t="shared" si="156"/>
        <v>1289</v>
      </c>
      <c r="BG153" s="11">
        <f t="shared" si="156"/>
        <v>787</v>
      </c>
      <c r="BH153" s="11">
        <f t="shared" si="156"/>
        <v>775</v>
      </c>
    </row>
    <row r="154" spans="1:60" ht="13.5" customHeight="1">
      <c r="A154" s="38">
        <v>44710</v>
      </c>
      <c r="B154" s="39" t="s">
        <v>68</v>
      </c>
      <c r="C154" s="40"/>
      <c r="D154" s="41" t="s">
        <v>21</v>
      </c>
      <c r="E154" s="42">
        <f t="shared" si="0"/>
        <v>1771</v>
      </c>
      <c r="F154" s="46">
        <v>2</v>
      </c>
      <c r="G154" s="46">
        <v>19</v>
      </c>
      <c r="H154" s="44">
        <f t="shared" si="1"/>
        <v>25</v>
      </c>
      <c r="I154" s="40"/>
      <c r="J154" s="45" t="s">
        <v>24</v>
      </c>
      <c r="K154" s="42">
        <f t="shared" si="2"/>
        <v>1633</v>
      </c>
      <c r="L154" s="46">
        <v>2</v>
      </c>
      <c r="M154" s="46">
        <v>16</v>
      </c>
      <c r="N154" s="44">
        <f t="shared" si="3"/>
        <v>22</v>
      </c>
      <c r="O154" s="40"/>
      <c r="P154" s="39" t="s">
        <v>66</v>
      </c>
      <c r="Q154" s="40"/>
      <c r="R154">
        <f>MIN(Rules!$E$2,(MAX(H154/N154,N154/H154)))</f>
        <v>1.1363636363636365</v>
      </c>
      <c r="S154">
        <f>VLOOKUP(B154,Rules!A:B,2,FALSE)</f>
        <v>70</v>
      </c>
      <c r="T154" s="40"/>
      <c r="U154" s="47">
        <f>1/(10^(-1*(E154+(IF(P154="Y",Rules!$I$2,0))-K154)/Rules!$E$12)+1)</f>
        <v>0.79022613158705823</v>
      </c>
      <c r="V154">
        <f t="shared" si="4"/>
        <v>17</v>
      </c>
      <c r="W154">
        <f t="shared" si="5"/>
        <v>-17</v>
      </c>
      <c r="Z154" s="48"/>
      <c r="AA154" s="11">
        <f t="shared" ref="AA154:BH154" si="157">IF($D154=AA$1,$E154+$V154,(IF($J154=AA$1,$K154+$W154,AA153)))</f>
        <v>940</v>
      </c>
      <c r="AB154" s="11">
        <f t="shared" si="157"/>
        <v>1549</v>
      </c>
      <c r="AC154" s="11">
        <f t="shared" si="157"/>
        <v>776</v>
      </c>
      <c r="AD154" s="11">
        <f t="shared" si="157"/>
        <v>1442</v>
      </c>
      <c r="AE154" s="11">
        <f t="shared" si="157"/>
        <v>1299</v>
      </c>
      <c r="AF154" s="11">
        <f t="shared" si="157"/>
        <v>1383</v>
      </c>
      <c r="AG154" s="11">
        <f t="shared" si="157"/>
        <v>1663</v>
      </c>
      <c r="AH154" s="11">
        <f t="shared" si="157"/>
        <v>1769</v>
      </c>
      <c r="AI154" s="11">
        <f t="shared" si="157"/>
        <v>1138</v>
      </c>
      <c r="AJ154" s="11">
        <f t="shared" si="157"/>
        <v>1951</v>
      </c>
      <c r="AK154" s="11">
        <f t="shared" si="157"/>
        <v>1126</v>
      </c>
      <c r="AL154" s="11">
        <f t="shared" si="157"/>
        <v>1788</v>
      </c>
      <c r="AM154" s="11">
        <f t="shared" si="157"/>
        <v>2058</v>
      </c>
      <c r="AN154" s="11">
        <f t="shared" si="157"/>
        <v>1589</v>
      </c>
      <c r="AO154" s="11">
        <f t="shared" si="157"/>
        <v>212</v>
      </c>
      <c r="AP154" s="11">
        <f t="shared" si="157"/>
        <v>951</v>
      </c>
      <c r="AQ154" s="11">
        <f t="shared" si="157"/>
        <v>912</v>
      </c>
      <c r="AR154" s="11">
        <f t="shared" si="157"/>
        <v>1139</v>
      </c>
      <c r="AS154" s="11">
        <f t="shared" si="157"/>
        <v>424</v>
      </c>
      <c r="AT154" s="11">
        <f t="shared" si="157"/>
        <v>1009</v>
      </c>
      <c r="AU154" s="11">
        <f t="shared" si="157"/>
        <v>1082</v>
      </c>
      <c r="AV154" s="11">
        <f t="shared" si="157"/>
        <v>1865</v>
      </c>
      <c r="AW154" s="11">
        <f t="shared" si="157"/>
        <v>1437</v>
      </c>
      <c r="AX154" s="11">
        <f t="shared" si="157"/>
        <v>1618</v>
      </c>
      <c r="AY154" s="11">
        <f t="shared" si="157"/>
        <v>248</v>
      </c>
      <c r="AZ154" s="11">
        <f t="shared" si="157"/>
        <v>1017</v>
      </c>
      <c r="BA154" s="11">
        <f t="shared" si="157"/>
        <v>1616</v>
      </c>
      <c r="BB154" s="11">
        <f t="shared" si="157"/>
        <v>823</v>
      </c>
      <c r="BC154" s="11">
        <f t="shared" si="157"/>
        <v>1026</v>
      </c>
      <c r="BD154" s="11">
        <f t="shared" si="157"/>
        <v>1760</v>
      </c>
      <c r="BE154" s="11">
        <f t="shared" si="157"/>
        <v>459</v>
      </c>
      <c r="BF154" s="11">
        <f t="shared" si="157"/>
        <v>1289</v>
      </c>
      <c r="BG154" s="11">
        <f t="shared" si="157"/>
        <v>787</v>
      </c>
      <c r="BH154" s="11">
        <f t="shared" si="157"/>
        <v>775</v>
      </c>
    </row>
    <row r="155" spans="1:60" ht="13.5" customHeight="1">
      <c r="A155" s="38">
        <v>44710</v>
      </c>
      <c r="B155" s="39" t="s">
        <v>68</v>
      </c>
      <c r="C155" s="40"/>
      <c r="D155" s="41" t="s">
        <v>25</v>
      </c>
      <c r="E155" s="42">
        <f t="shared" si="0"/>
        <v>1769</v>
      </c>
      <c r="F155" s="46">
        <v>1</v>
      </c>
      <c r="G155" s="46">
        <v>14</v>
      </c>
      <c r="H155" s="44">
        <f t="shared" si="1"/>
        <v>17</v>
      </c>
      <c r="I155" s="40"/>
      <c r="J155" s="45" t="s">
        <v>19</v>
      </c>
      <c r="K155" s="42">
        <f t="shared" si="2"/>
        <v>1663</v>
      </c>
      <c r="L155" s="46">
        <v>1</v>
      </c>
      <c r="M155" s="46">
        <v>16</v>
      </c>
      <c r="N155" s="44">
        <f t="shared" si="3"/>
        <v>19</v>
      </c>
      <c r="O155" s="40"/>
      <c r="P155" s="39" t="s">
        <v>67</v>
      </c>
      <c r="Q155" s="40"/>
      <c r="R155">
        <f>MIN(Rules!$E$2,(MAX(H155/N155,N155/H155)))</f>
        <v>1.1176470588235294</v>
      </c>
      <c r="S155">
        <f>VLOOKUP(B155,Rules!A:B,2,FALSE)</f>
        <v>70</v>
      </c>
      <c r="T155" s="40"/>
      <c r="U155" s="47">
        <f>1/(10^(-1*(E155+(IF(P155="Y",Rules!$I$2,0))-K155)/Rules!$E$12)+1)</f>
        <v>0.61967006088849008</v>
      </c>
      <c r="V155">
        <f t="shared" si="4"/>
        <v>-48</v>
      </c>
      <c r="W155">
        <f t="shared" si="5"/>
        <v>48</v>
      </c>
      <c r="Z155" s="48"/>
      <c r="AA155" s="11">
        <f t="shared" ref="AA155:BH155" si="158">IF($D155=AA$1,$E155+$V155,(IF($J155=AA$1,$K155+$W155,AA154)))</f>
        <v>940</v>
      </c>
      <c r="AB155" s="11">
        <f t="shared" si="158"/>
        <v>1549</v>
      </c>
      <c r="AC155" s="11">
        <f t="shared" si="158"/>
        <v>776</v>
      </c>
      <c r="AD155" s="11">
        <f t="shared" si="158"/>
        <v>1442</v>
      </c>
      <c r="AE155" s="11">
        <f t="shared" si="158"/>
        <v>1299</v>
      </c>
      <c r="AF155" s="11">
        <f t="shared" si="158"/>
        <v>1383</v>
      </c>
      <c r="AG155" s="11">
        <f t="shared" si="158"/>
        <v>1711</v>
      </c>
      <c r="AH155" s="11">
        <f t="shared" si="158"/>
        <v>1721</v>
      </c>
      <c r="AI155" s="11">
        <f t="shared" si="158"/>
        <v>1138</v>
      </c>
      <c r="AJ155" s="11">
        <f t="shared" si="158"/>
        <v>1951</v>
      </c>
      <c r="AK155" s="11">
        <f t="shared" si="158"/>
        <v>1126</v>
      </c>
      <c r="AL155" s="11">
        <f t="shared" si="158"/>
        <v>1788</v>
      </c>
      <c r="AM155" s="11">
        <f t="shared" si="158"/>
        <v>2058</v>
      </c>
      <c r="AN155" s="11">
        <f t="shared" si="158"/>
        <v>1589</v>
      </c>
      <c r="AO155" s="11">
        <f t="shared" si="158"/>
        <v>212</v>
      </c>
      <c r="AP155" s="11">
        <f t="shared" si="158"/>
        <v>951</v>
      </c>
      <c r="AQ155" s="11">
        <f t="shared" si="158"/>
        <v>912</v>
      </c>
      <c r="AR155" s="11">
        <f t="shared" si="158"/>
        <v>1139</v>
      </c>
      <c r="AS155" s="11">
        <f t="shared" si="158"/>
        <v>424</v>
      </c>
      <c r="AT155" s="11">
        <f t="shared" si="158"/>
        <v>1009</v>
      </c>
      <c r="AU155" s="11">
        <f t="shared" si="158"/>
        <v>1082</v>
      </c>
      <c r="AV155" s="11">
        <f t="shared" si="158"/>
        <v>1865</v>
      </c>
      <c r="AW155" s="11">
        <f t="shared" si="158"/>
        <v>1437</v>
      </c>
      <c r="AX155" s="11">
        <f t="shared" si="158"/>
        <v>1618</v>
      </c>
      <c r="AY155" s="11">
        <f t="shared" si="158"/>
        <v>248</v>
      </c>
      <c r="AZ155" s="11">
        <f t="shared" si="158"/>
        <v>1017</v>
      </c>
      <c r="BA155" s="11">
        <f t="shared" si="158"/>
        <v>1616</v>
      </c>
      <c r="BB155" s="11">
        <f t="shared" si="158"/>
        <v>823</v>
      </c>
      <c r="BC155" s="11">
        <f t="shared" si="158"/>
        <v>1026</v>
      </c>
      <c r="BD155" s="11">
        <f t="shared" si="158"/>
        <v>1760</v>
      </c>
      <c r="BE155" s="11">
        <f t="shared" si="158"/>
        <v>459</v>
      </c>
      <c r="BF155" s="11">
        <f t="shared" si="158"/>
        <v>1289</v>
      </c>
      <c r="BG155" s="11">
        <f t="shared" si="158"/>
        <v>787</v>
      </c>
      <c r="BH155" s="11">
        <f t="shared" si="158"/>
        <v>775</v>
      </c>
    </row>
    <row r="156" spans="1:60" ht="13.5" customHeight="1">
      <c r="A156" s="38">
        <v>44716</v>
      </c>
      <c r="B156" s="39" t="s">
        <v>72</v>
      </c>
      <c r="C156" s="40"/>
      <c r="D156" s="41" t="s">
        <v>18</v>
      </c>
      <c r="E156" s="42">
        <f t="shared" si="0"/>
        <v>1865</v>
      </c>
      <c r="F156" s="46">
        <v>1</v>
      </c>
      <c r="G156" s="46">
        <v>13</v>
      </c>
      <c r="H156" s="44">
        <f t="shared" si="1"/>
        <v>16</v>
      </c>
      <c r="I156" s="40"/>
      <c r="J156" s="45" t="s">
        <v>23</v>
      </c>
      <c r="K156" s="42">
        <f t="shared" si="2"/>
        <v>1618</v>
      </c>
      <c r="L156" s="46">
        <v>0</v>
      </c>
      <c r="M156" s="46">
        <v>12</v>
      </c>
      <c r="N156" s="44">
        <f t="shared" si="3"/>
        <v>12</v>
      </c>
      <c r="O156" s="40"/>
      <c r="P156" s="39" t="s">
        <v>66</v>
      </c>
      <c r="Q156" s="40"/>
      <c r="R156">
        <f>MIN(Rules!$E$2,(MAX(H156/N156,N156/H156)))</f>
        <v>1.3333333333333333</v>
      </c>
      <c r="S156">
        <f>VLOOKUP(B156,Rules!A:B,2,FALSE)</f>
        <v>60</v>
      </c>
      <c r="T156" s="40"/>
      <c r="U156" s="47">
        <f>1/(10^(-1*(E156+(IF(P156="Y",Rules!$I$2,0))-K156)/Rules!$E$12)+1)</f>
        <v>0.86155342583510064</v>
      </c>
      <c r="V156">
        <f t="shared" si="4"/>
        <v>11</v>
      </c>
      <c r="W156">
        <f t="shared" si="5"/>
        <v>-11</v>
      </c>
      <c r="Z156" s="48"/>
      <c r="AA156" s="11">
        <f t="shared" ref="AA156:BH156" si="159">IF($D156=AA$1,$E156+$V156,(IF($J156=AA$1,$K156+$W156,AA155)))</f>
        <v>940</v>
      </c>
      <c r="AB156" s="11">
        <f t="shared" si="159"/>
        <v>1549</v>
      </c>
      <c r="AC156" s="11">
        <f t="shared" si="159"/>
        <v>776</v>
      </c>
      <c r="AD156" s="11">
        <f t="shared" si="159"/>
        <v>1442</v>
      </c>
      <c r="AE156" s="11">
        <f t="shared" si="159"/>
        <v>1299</v>
      </c>
      <c r="AF156" s="11">
        <f t="shared" si="159"/>
        <v>1383</v>
      </c>
      <c r="AG156" s="11">
        <f t="shared" si="159"/>
        <v>1711</v>
      </c>
      <c r="AH156" s="11">
        <f t="shared" si="159"/>
        <v>1721</v>
      </c>
      <c r="AI156" s="11">
        <f t="shared" si="159"/>
        <v>1138</v>
      </c>
      <c r="AJ156" s="11">
        <f t="shared" si="159"/>
        <v>1951</v>
      </c>
      <c r="AK156" s="11">
        <f t="shared" si="159"/>
        <v>1126</v>
      </c>
      <c r="AL156" s="11">
        <f t="shared" si="159"/>
        <v>1788</v>
      </c>
      <c r="AM156" s="11">
        <f t="shared" si="159"/>
        <v>2058</v>
      </c>
      <c r="AN156" s="11">
        <f t="shared" si="159"/>
        <v>1589</v>
      </c>
      <c r="AO156" s="11">
        <f t="shared" si="159"/>
        <v>212</v>
      </c>
      <c r="AP156" s="11">
        <f t="shared" si="159"/>
        <v>951</v>
      </c>
      <c r="AQ156" s="11">
        <f t="shared" si="159"/>
        <v>912</v>
      </c>
      <c r="AR156" s="11">
        <f t="shared" si="159"/>
        <v>1139</v>
      </c>
      <c r="AS156" s="11">
        <f t="shared" si="159"/>
        <v>424</v>
      </c>
      <c r="AT156" s="11">
        <f t="shared" si="159"/>
        <v>1009</v>
      </c>
      <c r="AU156" s="11">
        <f t="shared" si="159"/>
        <v>1082</v>
      </c>
      <c r="AV156" s="11">
        <f t="shared" si="159"/>
        <v>1876</v>
      </c>
      <c r="AW156" s="11">
        <f t="shared" si="159"/>
        <v>1437</v>
      </c>
      <c r="AX156" s="11">
        <f t="shared" si="159"/>
        <v>1607</v>
      </c>
      <c r="AY156" s="11">
        <f t="shared" si="159"/>
        <v>248</v>
      </c>
      <c r="AZ156" s="11">
        <f t="shared" si="159"/>
        <v>1017</v>
      </c>
      <c r="BA156" s="11">
        <f t="shared" si="159"/>
        <v>1616</v>
      </c>
      <c r="BB156" s="11">
        <f t="shared" si="159"/>
        <v>823</v>
      </c>
      <c r="BC156" s="11">
        <f t="shared" si="159"/>
        <v>1026</v>
      </c>
      <c r="BD156" s="11">
        <f t="shared" si="159"/>
        <v>1760</v>
      </c>
      <c r="BE156" s="11">
        <f t="shared" si="159"/>
        <v>459</v>
      </c>
      <c r="BF156" s="11">
        <f t="shared" si="159"/>
        <v>1289</v>
      </c>
      <c r="BG156" s="11">
        <f t="shared" si="159"/>
        <v>787</v>
      </c>
      <c r="BH156" s="11">
        <f t="shared" si="159"/>
        <v>775</v>
      </c>
    </row>
    <row r="157" spans="1:60" ht="13.5" customHeight="1">
      <c r="A157" s="38">
        <v>44716</v>
      </c>
      <c r="B157" s="39" t="s">
        <v>72</v>
      </c>
      <c r="C157" s="40"/>
      <c r="D157" s="41" t="s">
        <v>33</v>
      </c>
      <c r="E157" s="42">
        <f t="shared" si="0"/>
        <v>1299</v>
      </c>
      <c r="F157" s="46">
        <v>1</v>
      </c>
      <c r="G157" s="46">
        <v>11</v>
      </c>
      <c r="H157" s="44">
        <f t="shared" si="1"/>
        <v>14</v>
      </c>
      <c r="I157" s="40"/>
      <c r="J157" s="45" t="s">
        <v>27</v>
      </c>
      <c r="K157" s="42">
        <f t="shared" si="2"/>
        <v>1437</v>
      </c>
      <c r="L157" s="46">
        <v>1</v>
      </c>
      <c r="M157" s="46">
        <v>9</v>
      </c>
      <c r="N157" s="44">
        <f t="shared" si="3"/>
        <v>12</v>
      </c>
      <c r="O157" s="40"/>
      <c r="P157" s="39" t="s">
        <v>66</v>
      </c>
      <c r="Q157" s="40"/>
      <c r="R157">
        <f>MIN(Rules!$E$2,(MAX(H157/N157,N157/H157)))</f>
        <v>1.1666666666666667</v>
      </c>
      <c r="S157">
        <f>VLOOKUP(B157,Rules!A:B,2,FALSE)</f>
        <v>60</v>
      </c>
      <c r="T157" s="40"/>
      <c r="U157" s="47">
        <f>1/(10^(-1*(E157+(IF(P157="Y",Rules!$I$2,0))-K157)/Rules!$E$12)+1)</f>
        <v>0.51381199570675096</v>
      </c>
      <c r="V157">
        <f t="shared" si="4"/>
        <v>34</v>
      </c>
      <c r="W157">
        <f t="shared" si="5"/>
        <v>-34</v>
      </c>
      <c r="Z157" s="48"/>
      <c r="AA157" s="11">
        <f t="shared" ref="AA157:BH157" si="160">IF($D157=AA$1,$E157+$V157,(IF($J157=AA$1,$K157+$W157,AA156)))</f>
        <v>940</v>
      </c>
      <c r="AB157" s="11">
        <f t="shared" si="160"/>
        <v>1549</v>
      </c>
      <c r="AC157" s="11">
        <f t="shared" si="160"/>
        <v>776</v>
      </c>
      <c r="AD157" s="11">
        <f t="shared" si="160"/>
        <v>1442</v>
      </c>
      <c r="AE157" s="11">
        <f t="shared" si="160"/>
        <v>1333</v>
      </c>
      <c r="AF157" s="11">
        <f t="shared" si="160"/>
        <v>1383</v>
      </c>
      <c r="AG157" s="11">
        <f t="shared" si="160"/>
        <v>1711</v>
      </c>
      <c r="AH157" s="11">
        <f t="shared" si="160"/>
        <v>1721</v>
      </c>
      <c r="AI157" s="11">
        <f t="shared" si="160"/>
        <v>1138</v>
      </c>
      <c r="AJ157" s="11">
        <f t="shared" si="160"/>
        <v>1951</v>
      </c>
      <c r="AK157" s="11">
        <f t="shared" si="160"/>
        <v>1126</v>
      </c>
      <c r="AL157" s="11">
        <f t="shared" si="160"/>
        <v>1788</v>
      </c>
      <c r="AM157" s="11">
        <f t="shared" si="160"/>
        <v>2058</v>
      </c>
      <c r="AN157" s="11">
        <f t="shared" si="160"/>
        <v>1589</v>
      </c>
      <c r="AO157" s="11">
        <f t="shared" si="160"/>
        <v>212</v>
      </c>
      <c r="AP157" s="11">
        <f t="shared" si="160"/>
        <v>951</v>
      </c>
      <c r="AQ157" s="11">
        <f t="shared" si="160"/>
        <v>912</v>
      </c>
      <c r="AR157" s="11">
        <f t="shared" si="160"/>
        <v>1139</v>
      </c>
      <c r="AS157" s="11">
        <f t="shared" si="160"/>
        <v>424</v>
      </c>
      <c r="AT157" s="11">
        <f t="shared" si="160"/>
        <v>1009</v>
      </c>
      <c r="AU157" s="11">
        <f t="shared" si="160"/>
        <v>1082</v>
      </c>
      <c r="AV157" s="11">
        <f t="shared" si="160"/>
        <v>1876</v>
      </c>
      <c r="AW157" s="11">
        <f t="shared" si="160"/>
        <v>1403</v>
      </c>
      <c r="AX157" s="11">
        <f t="shared" si="160"/>
        <v>1607</v>
      </c>
      <c r="AY157" s="11">
        <f t="shared" si="160"/>
        <v>248</v>
      </c>
      <c r="AZ157" s="11">
        <f t="shared" si="160"/>
        <v>1017</v>
      </c>
      <c r="BA157" s="11">
        <f t="shared" si="160"/>
        <v>1616</v>
      </c>
      <c r="BB157" s="11">
        <f t="shared" si="160"/>
        <v>823</v>
      </c>
      <c r="BC157" s="11">
        <f t="shared" si="160"/>
        <v>1026</v>
      </c>
      <c r="BD157" s="11">
        <f t="shared" si="160"/>
        <v>1760</v>
      </c>
      <c r="BE157" s="11">
        <f t="shared" si="160"/>
        <v>459</v>
      </c>
      <c r="BF157" s="11">
        <f t="shared" si="160"/>
        <v>1289</v>
      </c>
      <c r="BG157" s="11">
        <f t="shared" si="160"/>
        <v>787</v>
      </c>
      <c r="BH157" s="11">
        <f t="shared" si="160"/>
        <v>775</v>
      </c>
    </row>
    <row r="158" spans="1:60" ht="13.5" customHeight="1">
      <c r="A158" s="38">
        <v>44716</v>
      </c>
      <c r="B158" s="39" t="s">
        <v>72</v>
      </c>
      <c r="C158" s="40"/>
      <c r="D158" s="41" t="s">
        <v>26</v>
      </c>
      <c r="E158" s="42">
        <f t="shared" si="0"/>
        <v>1383</v>
      </c>
      <c r="F158" s="46">
        <v>2</v>
      </c>
      <c r="G158" s="46">
        <v>12</v>
      </c>
      <c r="H158" s="44">
        <f t="shared" si="1"/>
        <v>18</v>
      </c>
      <c r="I158" s="40"/>
      <c r="J158" s="45" t="s">
        <v>32</v>
      </c>
      <c r="K158" s="42">
        <f t="shared" si="2"/>
        <v>1082</v>
      </c>
      <c r="L158" s="46">
        <v>2</v>
      </c>
      <c r="M158" s="46">
        <v>8</v>
      </c>
      <c r="N158" s="44">
        <f t="shared" si="3"/>
        <v>14</v>
      </c>
      <c r="O158" s="40"/>
      <c r="P158" s="39" t="s">
        <v>66</v>
      </c>
      <c r="Q158" s="40"/>
      <c r="R158">
        <f>MIN(Rules!$E$2,(MAX(H158/N158,N158/H158)))</f>
        <v>1.2857142857142858</v>
      </c>
      <c r="S158">
        <f>VLOOKUP(B158,Rules!A:B,2,FALSE)</f>
        <v>60</v>
      </c>
      <c r="T158" s="40"/>
      <c r="U158" s="47">
        <f>1/(10^(-1*(E158+(IF(P158="Y",Rules!$I$2,0))-K158)/Rules!$E$12)+1)</f>
        <v>0.88864076656818991</v>
      </c>
      <c r="V158">
        <f t="shared" si="4"/>
        <v>9</v>
      </c>
      <c r="W158">
        <f t="shared" si="5"/>
        <v>-9</v>
      </c>
      <c r="Z158" s="48"/>
      <c r="AA158" s="11">
        <f t="shared" ref="AA158:BH158" si="161">IF($D158=AA$1,$E158+$V158,(IF($J158=AA$1,$K158+$W158,AA157)))</f>
        <v>940</v>
      </c>
      <c r="AB158" s="11">
        <f t="shared" si="161"/>
        <v>1549</v>
      </c>
      <c r="AC158" s="11">
        <f t="shared" si="161"/>
        <v>776</v>
      </c>
      <c r="AD158" s="11">
        <f t="shared" si="161"/>
        <v>1442</v>
      </c>
      <c r="AE158" s="11">
        <f t="shared" si="161"/>
        <v>1333</v>
      </c>
      <c r="AF158" s="11">
        <f t="shared" si="161"/>
        <v>1392</v>
      </c>
      <c r="AG158" s="11">
        <f t="shared" si="161"/>
        <v>1711</v>
      </c>
      <c r="AH158" s="11">
        <f t="shared" si="161"/>
        <v>1721</v>
      </c>
      <c r="AI158" s="11">
        <f t="shared" si="161"/>
        <v>1138</v>
      </c>
      <c r="AJ158" s="11">
        <f t="shared" si="161"/>
        <v>1951</v>
      </c>
      <c r="AK158" s="11">
        <f t="shared" si="161"/>
        <v>1126</v>
      </c>
      <c r="AL158" s="11">
        <f t="shared" si="161"/>
        <v>1788</v>
      </c>
      <c r="AM158" s="11">
        <f t="shared" si="161"/>
        <v>2058</v>
      </c>
      <c r="AN158" s="11">
        <f t="shared" si="161"/>
        <v>1589</v>
      </c>
      <c r="AO158" s="11">
        <f t="shared" si="161"/>
        <v>212</v>
      </c>
      <c r="AP158" s="11">
        <f t="shared" si="161"/>
        <v>951</v>
      </c>
      <c r="AQ158" s="11">
        <f t="shared" si="161"/>
        <v>912</v>
      </c>
      <c r="AR158" s="11">
        <f t="shared" si="161"/>
        <v>1139</v>
      </c>
      <c r="AS158" s="11">
        <f t="shared" si="161"/>
        <v>424</v>
      </c>
      <c r="AT158" s="11">
        <f t="shared" si="161"/>
        <v>1009</v>
      </c>
      <c r="AU158" s="11">
        <f t="shared" si="161"/>
        <v>1073</v>
      </c>
      <c r="AV158" s="11">
        <f t="shared" si="161"/>
        <v>1876</v>
      </c>
      <c r="AW158" s="11">
        <f t="shared" si="161"/>
        <v>1403</v>
      </c>
      <c r="AX158" s="11">
        <f t="shared" si="161"/>
        <v>1607</v>
      </c>
      <c r="AY158" s="11">
        <f t="shared" si="161"/>
        <v>248</v>
      </c>
      <c r="AZ158" s="11">
        <f t="shared" si="161"/>
        <v>1017</v>
      </c>
      <c r="BA158" s="11">
        <f t="shared" si="161"/>
        <v>1616</v>
      </c>
      <c r="BB158" s="11">
        <f t="shared" si="161"/>
        <v>823</v>
      </c>
      <c r="BC158" s="11">
        <f t="shared" si="161"/>
        <v>1026</v>
      </c>
      <c r="BD158" s="11">
        <f t="shared" si="161"/>
        <v>1760</v>
      </c>
      <c r="BE158" s="11">
        <f t="shared" si="161"/>
        <v>459</v>
      </c>
      <c r="BF158" s="11">
        <f t="shared" si="161"/>
        <v>1289</v>
      </c>
      <c r="BG158" s="11">
        <f t="shared" si="161"/>
        <v>787</v>
      </c>
      <c r="BH158" s="11">
        <f t="shared" si="161"/>
        <v>775</v>
      </c>
    </row>
    <row r="159" spans="1:60" ht="13.5" customHeight="1">
      <c r="A159" s="38">
        <v>44716</v>
      </c>
      <c r="B159" s="39" t="s">
        <v>71</v>
      </c>
      <c r="C159" s="40"/>
      <c r="D159" s="41" t="s">
        <v>38</v>
      </c>
      <c r="E159" s="42">
        <f t="shared" si="0"/>
        <v>1017</v>
      </c>
      <c r="F159" s="46">
        <v>3</v>
      </c>
      <c r="G159" s="46">
        <v>17</v>
      </c>
      <c r="H159" s="44">
        <f t="shared" si="1"/>
        <v>26</v>
      </c>
      <c r="I159" s="40"/>
      <c r="J159" s="45" t="s">
        <v>48</v>
      </c>
      <c r="K159" s="42">
        <f t="shared" si="2"/>
        <v>248</v>
      </c>
      <c r="L159" s="46">
        <v>0</v>
      </c>
      <c r="M159" s="46">
        <v>11</v>
      </c>
      <c r="N159" s="44">
        <f t="shared" si="3"/>
        <v>11</v>
      </c>
      <c r="O159" s="40"/>
      <c r="P159" s="39" t="s">
        <v>66</v>
      </c>
      <c r="Q159" s="40"/>
      <c r="R159">
        <f>MIN(Rules!$E$2,(MAX(H159/N159,N159/H159)))</f>
        <v>2</v>
      </c>
      <c r="S159">
        <f>VLOOKUP(B159,Rules!A:B,2,FALSE)</f>
        <v>60</v>
      </c>
      <c r="T159" s="40"/>
      <c r="U159" s="47">
        <f>1/(10^(-1*(E159+(IF(P159="Y",Rules!$I$2,0))-K159)/Rules!$E$12)+1)</f>
        <v>0.98568672850239625</v>
      </c>
      <c r="V159">
        <f t="shared" si="4"/>
        <v>2</v>
      </c>
      <c r="W159">
        <f t="shared" si="5"/>
        <v>-2</v>
      </c>
      <c r="Z159" s="48"/>
      <c r="AA159" s="11">
        <f t="shared" ref="AA159:BH159" si="162">IF($D159=AA$1,$E159+$V159,(IF($J159=AA$1,$K159+$W159,AA158)))</f>
        <v>940</v>
      </c>
      <c r="AB159" s="11">
        <f t="shared" si="162"/>
        <v>1549</v>
      </c>
      <c r="AC159" s="11">
        <f t="shared" si="162"/>
        <v>776</v>
      </c>
      <c r="AD159" s="11">
        <f t="shared" si="162"/>
        <v>1442</v>
      </c>
      <c r="AE159" s="11">
        <f t="shared" si="162"/>
        <v>1333</v>
      </c>
      <c r="AF159" s="11">
        <f t="shared" si="162"/>
        <v>1392</v>
      </c>
      <c r="AG159" s="11">
        <f t="shared" si="162"/>
        <v>1711</v>
      </c>
      <c r="AH159" s="11">
        <f t="shared" si="162"/>
        <v>1721</v>
      </c>
      <c r="AI159" s="11">
        <f t="shared" si="162"/>
        <v>1138</v>
      </c>
      <c r="AJ159" s="11">
        <f t="shared" si="162"/>
        <v>1951</v>
      </c>
      <c r="AK159" s="11">
        <f t="shared" si="162"/>
        <v>1126</v>
      </c>
      <c r="AL159" s="11">
        <f t="shared" si="162"/>
        <v>1788</v>
      </c>
      <c r="AM159" s="11">
        <f t="shared" si="162"/>
        <v>2058</v>
      </c>
      <c r="AN159" s="11">
        <f t="shared" si="162"/>
        <v>1589</v>
      </c>
      <c r="AO159" s="11">
        <f t="shared" si="162"/>
        <v>212</v>
      </c>
      <c r="AP159" s="11">
        <f t="shared" si="162"/>
        <v>951</v>
      </c>
      <c r="AQ159" s="11">
        <f t="shared" si="162"/>
        <v>912</v>
      </c>
      <c r="AR159" s="11">
        <f t="shared" si="162"/>
        <v>1139</v>
      </c>
      <c r="AS159" s="11">
        <f t="shared" si="162"/>
        <v>424</v>
      </c>
      <c r="AT159" s="11">
        <f t="shared" si="162"/>
        <v>1009</v>
      </c>
      <c r="AU159" s="11">
        <f t="shared" si="162"/>
        <v>1073</v>
      </c>
      <c r="AV159" s="11">
        <f t="shared" si="162"/>
        <v>1876</v>
      </c>
      <c r="AW159" s="11">
        <f t="shared" si="162"/>
        <v>1403</v>
      </c>
      <c r="AX159" s="11">
        <f t="shared" si="162"/>
        <v>1607</v>
      </c>
      <c r="AY159" s="11">
        <f t="shared" si="162"/>
        <v>246</v>
      </c>
      <c r="AZ159" s="11">
        <f t="shared" si="162"/>
        <v>1019</v>
      </c>
      <c r="BA159" s="11">
        <f t="shared" si="162"/>
        <v>1616</v>
      </c>
      <c r="BB159" s="11">
        <f t="shared" si="162"/>
        <v>823</v>
      </c>
      <c r="BC159" s="11">
        <f t="shared" si="162"/>
        <v>1026</v>
      </c>
      <c r="BD159" s="11">
        <f t="shared" si="162"/>
        <v>1760</v>
      </c>
      <c r="BE159" s="11">
        <f t="shared" si="162"/>
        <v>459</v>
      </c>
      <c r="BF159" s="11">
        <f t="shared" si="162"/>
        <v>1289</v>
      </c>
      <c r="BG159" s="11">
        <f t="shared" si="162"/>
        <v>787</v>
      </c>
      <c r="BH159" s="11">
        <f t="shared" si="162"/>
        <v>775</v>
      </c>
    </row>
    <row r="160" spans="1:60" ht="13.5" customHeight="1">
      <c r="A160" s="38">
        <v>44717</v>
      </c>
      <c r="B160" s="39" t="s">
        <v>72</v>
      </c>
      <c r="C160" s="40"/>
      <c r="D160" s="41" t="s">
        <v>20</v>
      </c>
      <c r="E160" s="42">
        <f t="shared" si="0"/>
        <v>1549</v>
      </c>
      <c r="F160" s="46">
        <v>1</v>
      </c>
      <c r="G160" s="46">
        <v>16</v>
      </c>
      <c r="H160" s="44">
        <f t="shared" si="1"/>
        <v>19</v>
      </c>
      <c r="I160" s="40"/>
      <c r="J160" s="45" t="s">
        <v>22</v>
      </c>
      <c r="K160" s="42">
        <f t="shared" si="2"/>
        <v>1760</v>
      </c>
      <c r="L160" s="46">
        <v>1</v>
      </c>
      <c r="M160" s="46">
        <v>10</v>
      </c>
      <c r="N160" s="44">
        <f t="shared" si="3"/>
        <v>13</v>
      </c>
      <c r="O160" s="40"/>
      <c r="P160" s="39" t="s">
        <v>66</v>
      </c>
      <c r="Q160" s="40"/>
      <c r="R160">
        <f>MIN(Rules!$E$2,(MAX(H160/N160,N160/H160)))</f>
        <v>1.4615384615384615</v>
      </c>
      <c r="S160">
        <f>VLOOKUP(B160,Rules!A:B,2,FALSE)</f>
        <v>60</v>
      </c>
      <c r="T160" s="40"/>
      <c r="U160" s="47">
        <f>1/(10^(-1*(E160+(IF(P160="Y",Rules!$I$2,0))-K160)/Rules!$E$12)+1)</f>
        <v>0.43022937243009313</v>
      </c>
      <c r="V160">
        <f t="shared" si="4"/>
        <v>50</v>
      </c>
      <c r="W160">
        <f t="shared" si="5"/>
        <v>-50</v>
      </c>
      <c r="Z160" s="48"/>
      <c r="AA160" s="11">
        <f t="shared" ref="AA160:BH160" si="163">IF($D160=AA$1,$E160+$V160,(IF($J160=AA$1,$K160+$W160,AA159)))</f>
        <v>940</v>
      </c>
      <c r="AB160" s="11">
        <f t="shared" si="163"/>
        <v>1599</v>
      </c>
      <c r="AC160" s="11">
        <f t="shared" si="163"/>
        <v>776</v>
      </c>
      <c r="AD160" s="11">
        <f t="shared" si="163"/>
        <v>1442</v>
      </c>
      <c r="AE160" s="11">
        <f t="shared" si="163"/>
        <v>1333</v>
      </c>
      <c r="AF160" s="11">
        <f t="shared" si="163"/>
        <v>1392</v>
      </c>
      <c r="AG160" s="11">
        <f t="shared" si="163"/>
        <v>1711</v>
      </c>
      <c r="AH160" s="11">
        <f t="shared" si="163"/>
        <v>1721</v>
      </c>
      <c r="AI160" s="11">
        <f t="shared" si="163"/>
        <v>1138</v>
      </c>
      <c r="AJ160" s="11">
        <f t="shared" si="163"/>
        <v>1951</v>
      </c>
      <c r="AK160" s="11">
        <f t="shared" si="163"/>
        <v>1126</v>
      </c>
      <c r="AL160" s="11">
        <f t="shared" si="163"/>
        <v>1788</v>
      </c>
      <c r="AM160" s="11">
        <f t="shared" si="163"/>
        <v>2058</v>
      </c>
      <c r="AN160" s="11">
        <f t="shared" si="163"/>
        <v>1589</v>
      </c>
      <c r="AO160" s="11">
        <f t="shared" si="163"/>
        <v>212</v>
      </c>
      <c r="AP160" s="11">
        <f t="shared" si="163"/>
        <v>951</v>
      </c>
      <c r="AQ160" s="11">
        <f t="shared" si="163"/>
        <v>912</v>
      </c>
      <c r="AR160" s="11">
        <f t="shared" si="163"/>
        <v>1139</v>
      </c>
      <c r="AS160" s="11">
        <f t="shared" si="163"/>
        <v>424</v>
      </c>
      <c r="AT160" s="11">
        <f t="shared" si="163"/>
        <v>1009</v>
      </c>
      <c r="AU160" s="11">
        <f t="shared" si="163"/>
        <v>1073</v>
      </c>
      <c r="AV160" s="11">
        <f t="shared" si="163"/>
        <v>1876</v>
      </c>
      <c r="AW160" s="11">
        <f t="shared" si="163"/>
        <v>1403</v>
      </c>
      <c r="AX160" s="11">
        <f t="shared" si="163"/>
        <v>1607</v>
      </c>
      <c r="AY160" s="11">
        <f t="shared" si="163"/>
        <v>246</v>
      </c>
      <c r="AZ160" s="11">
        <f t="shared" si="163"/>
        <v>1019</v>
      </c>
      <c r="BA160" s="11">
        <f t="shared" si="163"/>
        <v>1616</v>
      </c>
      <c r="BB160" s="11">
        <f t="shared" si="163"/>
        <v>823</v>
      </c>
      <c r="BC160" s="11">
        <f t="shared" si="163"/>
        <v>1026</v>
      </c>
      <c r="BD160" s="11">
        <f t="shared" si="163"/>
        <v>1710</v>
      </c>
      <c r="BE160" s="11">
        <f t="shared" si="163"/>
        <v>459</v>
      </c>
      <c r="BF160" s="11">
        <f t="shared" si="163"/>
        <v>1289</v>
      </c>
      <c r="BG160" s="11">
        <f t="shared" si="163"/>
        <v>787</v>
      </c>
      <c r="BH160" s="11">
        <f t="shared" si="163"/>
        <v>775</v>
      </c>
    </row>
    <row r="161" spans="1:60" ht="13.5" customHeight="1">
      <c r="A161" s="38">
        <v>44717</v>
      </c>
      <c r="B161" s="39" t="s">
        <v>71</v>
      </c>
      <c r="C161" s="40"/>
      <c r="D161" s="41" t="s">
        <v>35</v>
      </c>
      <c r="E161" s="42">
        <f t="shared" si="0"/>
        <v>1126</v>
      </c>
      <c r="F161" s="46">
        <v>0</v>
      </c>
      <c r="G161" s="46">
        <v>13</v>
      </c>
      <c r="H161" s="44">
        <f t="shared" si="1"/>
        <v>13</v>
      </c>
      <c r="I161" s="40"/>
      <c r="J161" s="45" t="s">
        <v>29</v>
      </c>
      <c r="K161" s="42">
        <f t="shared" si="2"/>
        <v>1442</v>
      </c>
      <c r="L161" s="46">
        <v>2</v>
      </c>
      <c r="M161" s="46">
        <v>16</v>
      </c>
      <c r="N161" s="44">
        <f t="shared" si="3"/>
        <v>22</v>
      </c>
      <c r="O161" s="40"/>
      <c r="P161" s="39" t="s">
        <v>66</v>
      </c>
      <c r="Q161" s="40"/>
      <c r="R161">
        <f>MIN(Rules!$E$2,(MAX(H161/N161,N161/H161)))</f>
        <v>1.6923076923076923</v>
      </c>
      <c r="S161">
        <f>VLOOKUP(B161,Rules!A:B,2,FALSE)</f>
        <v>60</v>
      </c>
      <c r="T161" s="40"/>
      <c r="U161" s="47">
        <f>1/(10^(-1*(E161+(IF(P161="Y",Rules!$I$2,0))-K161)/Rules!$E$12)+1)</f>
        <v>0.31767911525674236</v>
      </c>
      <c r="V161">
        <f t="shared" si="4"/>
        <v>-32</v>
      </c>
      <c r="W161">
        <f t="shared" si="5"/>
        <v>32</v>
      </c>
      <c r="Z161" s="48"/>
      <c r="AA161" s="11">
        <f t="shared" ref="AA161:BH161" si="164">IF($D161=AA$1,$E161+$V161,(IF($J161=AA$1,$K161+$W161,AA160)))</f>
        <v>940</v>
      </c>
      <c r="AB161" s="11">
        <f t="shared" si="164"/>
        <v>1599</v>
      </c>
      <c r="AC161" s="11">
        <f t="shared" si="164"/>
        <v>776</v>
      </c>
      <c r="AD161" s="11">
        <f t="shared" si="164"/>
        <v>1474</v>
      </c>
      <c r="AE161" s="11">
        <f t="shared" si="164"/>
        <v>1333</v>
      </c>
      <c r="AF161" s="11">
        <f t="shared" si="164"/>
        <v>1392</v>
      </c>
      <c r="AG161" s="11">
        <f t="shared" si="164"/>
        <v>1711</v>
      </c>
      <c r="AH161" s="11">
        <f t="shared" si="164"/>
        <v>1721</v>
      </c>
      <c r="AI161" s="11">
        <f t="shared" si="164"/>
        <v>1138</v>
      </c>
      <c r="AJ161" s="11">
        <f t="shared" si="164"/>
        <v>1951</v>
      </c>
      <c r="AK161" s="11">
        <f t="shared" si="164"/>
        <v>1094</v>
      </c>
      <c r="AL161" s="11">
        <f t="shared" si="164"/>
        <v>1788</v>
      </c>
      <c r="AM161" s="11">
        <f t="shared" si="164"/>
        <v>2058</v>
      </c>
      <c r="AN161" s="11">
        <f t="shared" si="164"/>
        <v>1589</v>
      </c>
      <c r="AO161" s="11">
        <f t="shared" si="164"/>
        <v>212</v>
      </c>
      <c r="AP161" s="11">
        <f t="shared" si="164"/>
        <v>951</v>
      </c>
      <c r="AQ161" s="11">
        <f t="shared" si="164"/>
        <v>912</v>
      </c>
      <c r="AR161" s="11">
        <f t="shared" si="164"/>
        <v>1139</v>
      </c>
      <c r="AS161" s="11">
        <f t="shared" si="164"/>
        <v>424</v>
      </c>
      <c r="AT161" s="11">
        <f t="shared" si="164"/>
        <v>1009</v>
      </c>
      <c r="AU161" s="11">
        <f t="shared" si="164"/>
        <v>1073</v>
      </c>
      <c r="AV161" s="11">
        <f t="shared" si="164"/>
        <v>1876</v>
      </c>
      <c r="AW161" s="11">
        <f t="shared" si="164"/>
        <v>1403</v>
      </c>
      <c r="AX161" s="11">
        <f t="shared" si="164"/>
        <v>1607</v>
      </c>
      <c r="AY161" s="11">
        <f t="shared" si="164"/>
        <v>246</v>
      </c>
      <c r="AZ161" s="11">
        <f t="shared" si="164"/>
        <v>1019</v>
      </c>
      <c r="BA161" s="11">
        <f t="shared" si="164"/>
        <v>1616</v>
      </c>
      <c r="BB161" s="11">
        <f t="shared" si="164"/>
        <v>823</v>
      </c>
      <c r="BC161" s="11">
        <f t="shared" si="164"/>
        <v>1026</v>
      </c>
      <c r="BD161" s="11">
        <f t="shared" si="164"/>
        <v>1710</v>
      </c>
      <c r="BE161" s="11">
        <f t="shared" si="164"/>
        <v>459</v>
      </c>
      <c r="BF161" s="11">
        <f t="shared" si="164"/>
        <v>1289</v>
      </c>
      <c r="BG161" s="11">
        <f t="shared" si="164"/>
        <v>787</v>
      </c>
      <c r="BH161" s="11">
        <f t="shared" si="164"/>
        <v>775</v>
      </c>
    </row>
    <row r="162" spans="1:60" ht="13.5" customHeight="1">
      <c r="A162" s="38">
        <v>44717</v>
      </c>
      <c r="B162" s="39" t="s">
        <v>71</v>
      </c>
      <c r="C162" s="40"/>
      <c r="D162" s="41" t="s">
        <v>45</v>
      </c>
      <c r="E162" s="42">
        <f t="shared" si="0"/>
        <v>912</v>
      </c>
      <c r="F162" s="46">
        <v>2</v>
      </c>
      <c r="G162" s="46">
        <v>16</v>
      </c>
      <c r="H162" s="44">
        <f t="shared" si="1"/>
        <v>22</v>
      </c>
      <c r="I162" s="40"/>
      <c r="J162" s="45" t="s">
        <v>37</v>
      </c>
      <c r="K162" s="42">
        <f t="shared" si="2"/>
        <v>823</v>
      </c>
      <c r="L162" s="46">
        <v>1</v>
      </c>
      <c r="M162" s="46">
        <v>19</v>
      </c>
      <c r="N162" s="44">
        <f t="shared" si="3"/>
        <v>22</v>
      </c>
      <c r="O162" s="40"/>
      <c r="P162" s="39" t="s">
        <v>66</v>
      </c>
      <c r="Q162" s="40"/>
      <c r="R162">
        <f>MIN(Rules!$E$2,(MAX(H162/N162,N162/H162)))</f>
        <v>1</v>
      </c>
      <c r="S162">
        <f>VLOOKUP(B162,Rules!A:B,2,FALSE)</f>
        <v>60</v>
      </c>
      <c r="T162" s="40"/>
      <c r="U162" s="47">
        <f>1/(10^(-1*(E162+(IF(P162="Y",Rules!$I$2,0))-K162)/Rules!$E$12)+1)</f>
        <v>0.75037919289157351</v>
      </c>
      <c r="V162">
        <f t="shared" si="4"/>
        <v>-15</v>
      </c>
      <c r="W162">
        <f t="shared" si="5"/>
        <v>15</v>
      </c>
      <c r="Z162" s="48"/>
      <c r="AA162" s="11">
        <f t="shared" ref="AA162:BH162" si="165">IF($D162=AA$1,$E162+$V162,(IF($J162=AA$1,$K162+$W162,AA161)))</f>
        <v>940</v>
      </c>
      <c r="AB162" s="11">
        <f t="shared" si="165"/>
        <v>1599</v>
      </c>
      <c r="AC162" s="11">
        <f t="shared" si="165"/>
        <v>776</v>
      </c>
      <c r="AD162" s="11">
        <f t="shared" si="165"/>
        <v>1474</v>
      </c>
      <c r="AE162" s="11">
        <f t="shared" si="165"/>
        <v>1333</v>
      </c>
      <c r="AF162" s="11">
        <f t="shared" si="165"/>
        <v>1392</v>
      </c>
      <c r="AG162" s="11">
        <f t="shared" si="165"/>
        <v>1711</v>
      </c>
      <c r="AH162" s="11">
        <f t="shared" si="165"/>
        <v>1721</v>
      </c>
      <c r="AI162" s="11">
        <f t="shared" si="165"/>
        <v>1138</v>
      </c>
      <c r="AJ162" s="11">
        <f t="shared" si="165"/>
        <v>1951</v>
      </c>
      <c r="AK162" s="11">
        <f t="shared" si="165"/>
        <v>1094</v>
      </c>
      <c r="AL162" s="11">
        <f t="shared" si="165"/>
        <v>1788</v>
      </c>
      <c r="AM162" s="11">
        <f t="shared" si="165"/>
        <v>2058</v>
      </c>
      <c r="AN162" s="11">
        <f t="shared" si="165"/>
        <v>1589</v>
      </c>
      <c r="AO162" s="11">
        <f t="shared" si="165"/>
        <v>212</v>
      </c>
      <c r="AP162" s="11">
        <f t="shared" si="165"/>
        <v>951</v>
      </c>
      <c r="AQ162" s="11">
        <f t="shared" si="165"/>
        <v>897</v>
      </c>
      <c r="AR162" s="11">
        <f t="shared" si="165"/>
        <v>1139</v>
      </c>
      <c r="AS162" s="11">
        <f t="shared" si="165"/>
        <v>424</v>
      </c>
      <c r="AT162" s="11">
        <f t="shared" si="165"/>
        <v>1009</v>
      </c>
      <c r="AU162" s="11">
        <f t="shared" si="165"/>
        <v>1073</v>
      </c>
      <c r="AV162" s="11">
        <f t="shared" si="165"/>
        <v>1876</v>
      </c>
      <c r="AW162" s="11">
        <f t="shared" si="165"/>
        <v>1403</v>
      </c>
      <c r="AX162" s="11">
        <f t="shared" si="165"/>
        <v>1607</v>
      </c>
      <c r="AY162" s="11">
        <f t="shared" si="165"/>
        <v>246</v>
      </c>
      <c r="AZ162" s="11">
        <f t="shared" si="165"/>
        <v>1019</v>
      </c>
      <c r="BA162" s="11">
        <f t="shared" si="165"/>
        <v>1616</v>
      </c>
      <c r="BB162" s="11">
        <f t="shared" si="165"/>
        <v>838</v>
      </c>
      <c r="BC162" s="11">
        <f t="shared" si="165"/>
        <v>1026</v>
      </c>
      <c r="BD162" s="11">
        <f t="shared" si="165"/>
        <v>1710</v>
      </c>
      <c r="BE162" s="11">
        <f t="shared" si="165"/>
        <v>459</v>
      </c>
      <c r="BF162" s="11">
        <f t="shared" si="165"/>
        <v>1289</v>
      </c>
      <c r="BG162" s="11">
        <f t="shared" si="165"/>
        <v>787</v>
      </c>
      <c r="BH162" s="11">
        <f t="shared" si="165"/>
        <v>775</v>
      </c>
    </row>
    <row r="163" spans="1:60" ht="13.5" customHeight="1">
      <c r="A163" s="38">
        <v>44717</v>
      </c>
      <c r="B163" s="39" t="s">
        <v>71</v>
      </c>
      <c r="C163" s="40"/>
      <c r="D163" s="41" t="s">
        <v>44</v>
      </c>
      <c r="E163" s="42">
        <f t="shared" si="0"/>
        <v>776</v>
      </c>
      <c r="F163" s="46">
        <v>2</v>
      </c>
      <c r="G163" s="46">
        <v>13</v>
      </c>
      <c r="H163" s="44">
        <f t="shared" si="1"/>
        <v>19</v>
      </c>
      <c r="I163" s="40"/>
      <c r="J163" s="45" t="s">
        <v>31</v>
      </c>
      <c r="K163" s="42">
        <f t="shared" si="2"/>
        <v>1289</v>
      </c>
      <c r="L163" s="46">
        <v>1</v>
      </c>
      <c r="M163" s="46">
        <v>21</v>
      </c>
      <c r="N163" s="44">
        <f t="shared" si="3"/>
        <v>24</v>
      </c>
      <c r="O163" s="40"/>
      <c r="P163" s="39" t="s">
        <v>66</v>
      </c>
      <c r="Q163" s="40"/>
      <c r="R163">
        <f>MIN(Rules!$E$2,(MAX(H163/N163,N163/H163)))</f>
        <v>1.263157894736842</v>
      </c>
      <c r="S163">
        <f>VLOOKUP(B163,Rules!A:B,2,FALSE)</f>
        <v>60</v>
      </c>
      <c r="T163" s="40"/>
      <c r="U163" s="47">
        <f>1/(10^(-1*(E163+(IF(P163="Y",Rules!$I$2,0))-K163)/Rules!$E$12)+1)</f>
        <v>0.15820074889702229</v>
      </c>
      <c r="V163">
        <f t="shared" si="4"/>
        <v>-12</v>
      </c>
      <c r="W163">
        <f t="shared" si="5"/>
        <v>12</v>
      </c>
      <c r="Z163" s="48"/>
      <c r="AA163" s="11">
        <f t="shared" ref="AA163:BH163" si="166">IF($D163=AA$1,$E163+$V163,(IF($J163=AA$1,$K163+$W163,AA162)))</f>
        <v>940</v>
      </c>
      <c r="AB163" s="11">
        <f t="shared" si="166"/>
        <v>1599</v>
      </c>
      <c r="AC163" s="11">
        <f t="shared" si="166"/>
        <v>764</v>
      </c>
      <c r="AD163" s="11">
        <f t="shared" si="166"/>
        <v>1474</v>
      </c>
      <c r="AE163" s="11">
        <f t="shared" si="166"/>
        <v>1333</v>
      </c>
      <c r="AF163" s="11">
        <f t="shared" si="166"/>
        <v>1392</v>
      </c>
      <c r="AG163" s="11">
        <f t="shared" si="166"/>
        <v>1711</v>
      </c>
      <c r="AH163" s="11">
        <f t="shared" si="166"/>
        <v>1721</v>
      </c>
      <c r="AI163" s="11">
        <f t="shared" si="166"/>
        <v>1138</v>
      </c>
      <c r="AJ163" s="11">
        <f t="shared" si="166"/>
        <v>1951</v>
      </c>
      <c r="AK163" s="11">
        <f t="shared" si="166"/>
        <v>1094</v>
      </c>
      <c r="AL163" s="11">
        <f t="shared" si="166"/>
        <v>1788</v>
      </c>
      <c r="AM163" s="11">
        <f t="shared" si="166"/>
        <v>2058</v>
      </c>
      <c r="AN163" s="11">
        <f t="shared" si="166"/>
        <v>1589</v>
      </c>
      <c r="AO163" s="11">
        <f t="shared" si="166"/>
        <v>212</v>
      </c>
      <c r="AP163" s="11">
        <f t="shared" si="166"/>
        <v>951</v>
      </c>
      <c r="AQ163" s="11">
        <f t="shared" si="166"/>
        <v>897</v>
      </c>
      <c r="AR163" s="11">
        <f t="shared" si="166"/>
        <v>1139</v>
      </c>
      <c r="AS163" s="11">
        <f t="shared" si="166"/>
        <v>424</v>
      </c>
      <c r="AT163" s="11">
        <f t="shared" si="166"/>
        <v>1009</v>
      </c>
      <c r="AU163" s="11">
        <f t="shared" si="166"/>
        <v>1073</v>
      </c>
      <c r="AV163" s="11">
        <f t="shared" si="166"/>
        <v>1876</v>
      </c>
      <c r="AW163" s="11">
        <f t="shared" si="166"/>
        <v>1403</v>
      </c>
      <c r="AX163" s="11">
        <f t="shared" si="166"/>
        <v>1607</v>
      </c>
      <c r="AY163" s="11">
        <f t="shared" si="166"/>
        <v>246</v>
      </c>
      <c r="AZ163" s="11">
        <f t="shared" si="166"/>
        <v>1019</v>
      </c>
      <c r="BA163" s="11">
        <f t="shared" si="166"/>
        <v>1616</v>
      </c>
      <c r="BB163" s="11">
        <f t="shared" si="166"/>
        <v>838</v>
      </c>
      <c r="BC163" s="11">
        <f t="shared" si="166"/>
        <v>1026</v>
      </c>
      <c r="BD163" s="11">
        <f t="shared" si="166"/>
        <v>1710</v>
      </c>
      <c r="BE163" s="11">
        <f t="shared" si="166"/>
        <v>459</v>
      </c>
      <c r="BF163" s="11">
        <f t="shared" si="166"/>
        <v>1301</v>
      </c>
      <c r="BG163" s="11">
        <f t="shared" si="166"/>
        <v>787</v>
      </c>
      <c r="BH163" s="11">
        <f t="shared" si="166"/>
        <v>775</v>
      </c>
    </row>
    <row r="164" spans="1:60" ht="13.5" customHeight="1">
      <c r="A164" s="38">
        <v>44723</v>
      </c>
      <c r="B164" s="39" t="s">
        <v>72</v>
      </c>
      <c r="C164" s="40"/>
      <c r="D164" s="41" t="s">
        <v>26</v>
      </c>
      <c r="E164" s="42">
        <f t="shared" si="0"/>
        <v>1392</v>
      </c>
      <c r="F164" s="46">
        <v>2</v>
      </c>
      <c r="G164" s="46">
        <v>18</v>
      </c>
      <c r="H164" s="44">
        <f t="shared" si="1"/>
        <v>24</v>
      </c>
      <c r="I164" s="40"/>
      <c r="J164" s="45" t="s">
        <v>39</v>
      </c>
      <c r="K164" s="42">
        <f t="shared" si="2"/>
        <v>1139</v>
      </c>
      <c r="L164" s="46">
        <v>1</v>
      </c>
      <c r="M164" s="46">
        <v>16</v>
      </c>
      <c r="N164" s="44">
        <f t="shared" si="3"/>
        <v>19</v>
      </c>
      <c r="O164" s="40"/>
      <c r="P164" s="39" t="s">
        <v>66</v>
      </c>
      <c r="Q164" s="40"/>
      <c r="R164">
        <f>MIN(Rules!$E$2,(MAX(H164/N164,N164/H164)))</f>
        <v>1.263157894736842</v>
      </c>
      <c r="S164">
        <f>VLOOKUP(B164,Rules!A:B,2,FALSE)</f>
        <v>60</v>
      </c>
      <c r="T164" s="40"/>
      <c r="U164" s="47">
        <f>1/(10^(-1*(E164+(IF(P164="Y",Rules!$I$2,0))-K164)/Rules!$E$12)+1)</f>
        <v>0.86481642447627349</v>
      </c>
      <c r="V164">
        <f t="shared" si="4"/>
        <v>10</v>
      </c>
      <c r="W164">
        <f t="shared" si="5"/>
        <v>-10</v>
      </c>
      <c r="Z164" s="48"/>
      <c r="AA164" s="11">
        <f t="shared" ref="AA164:BH164" si="167">IF($D164=AA$1,$E164+$V164,(IF($J164=AA$1,$K164+$W164,AA163)))</f>
        <v>940</v>
      </c>
      <c r="AB164" s="11">
        <f t="shared" si="167"/>
        <v>1599</v>
      </c>
      <c r="AC164" s="11">
        <f t="shared" si="167"/>
        <v>764</v>
      </c>
      <c r="AD164" s="11">
        <f t="shared" si="167"/>
        <v>1474</v>
      </c>
      <c r="AE164" s="11">
        <f t="shared" si="167"/>
        <v>1333</v>
      </c>
      <c r="AF164" s="11">
        <f t="shared" si="167"/>
        <v>1402</v>
      </c>
      <c r="AG164" s="11">
        <f t="shared" si="167"/>
        <v>1711</v>
      </c>
      <c r="AH164" s="11">
        <f t="shared" si="167"/>
        <v>1721</v>
      </c>
      <c r="AI164" s="11">
        <f t="shared" si="167"/>
        <v>1138</v>
      </c>
      <c r="AJ164" s="11">
        <f t="shared" si="167"/>
        <v>1951</v>
      </c>
      <c r="AK164" s="11">
        <f t="shared" si="167"/>
        <v>1094</v>
      </c>
      <c r="AL164" s="11">
        <f t="shared" si="167"/>
        <v>1788</v>
      </c>
      <c r="AM164" s="11">
        <f t="shared" si="167"/>
        <v>2058</v>
      </c>
      <c r="AN164" s="11">
        <f t="shared" si="167"/>
        <v>1589</v>
      </c>
      <c r="AO164" s="11">
        <f t="shared" si="167"/>
        <v>212</v>
      </c>
      <c r="AP164" s="11">
        <f t="shared" si="167"/>
        <v>951</v>
      </c>
      <c r="AQ164" s="11">
        <f t="shared" si="167"/>
        <v>897</v>
      </c>
      <c r="AR164" s="11">
        <f t="shared" si="167"/>
        <v>1129</v>
      </c>
      <c r="AS164" s="11">
        <f t="shared" si="167"/>
        <v>424</v>
      </c>
      <c r="AT164" s="11">
        <f t="shared" si="167"/>
        <v>1009</v>
      </c>
      <c r="AU164" s="11">
        <f t="shared" si="167"/>
        <v>1073</v>
      </c>
      <c r="AV164" s="11">
        <f t="shared" si="167"/>
        <v>1876</v>
      </c>
      <c r="AW164" s="11">
        <f t="shared" si="167"/>
        <v>1403</v>
      </c>
      <c r="AX164" s="11">
        <f t="shared" si="167"/>
        <v>1607</v>
      </c>
      <c r="AY164" s="11">
        <f t="shared" si="167"/>
        <v>246</v>
      </c>
      <c r="AZ164" s="11">
        <f t="shared" si="167"/>
        <v>1019</v>
      </c>
      <c r="BA164" s="11">
        <f t="shared" si="167"/>
        <v>1616</v>
      </c>
      <c r="BB164" s="11">
        <f t="shared" si="167"/>
        <v>838</v>
      </c>
      <c r="BC164" s="11">
        <f t="shared" si="167"/>
        <v>1026</v>
      </c>
      <c r="BD164" s="11">
        <f t="shared" si="167"/>
        <v>1710</v>
      </c>
      <c r="BE164" s="11">
        <f t="shared" si="167"/>
        <v>459</v>
      </c>
      <c r="BF164" s="11">
        <f t="shared" si="167"/>
        <v>1301</v>
      </c>
      <c r="BG164" s="11">
        <f t="shared" si="167"/>
        <v>787</v>
      </c>
      <c r="BH164" s="11">
        <f t="shared" si="167"/>
        <v>775</v>
      </c>
    </row>
    <row r="165" spans="1:60" ht="13.5" customHeight="1">
      <c r="A165" s="38">
        <v>44723</v>
      </c>
      <c r="B165" s="39" t="s">
        <v>72</v>
      </c>
      <c r="C165" s="40"/>
      <c r="D165" s="41" t="s">
        <v>25</v>
      </c>
      <c r="E165" s="42">
        <f t="shared" si="0"/>
        <v>1721</v>
      </c>
      <c r="F165" s="46">
        <v>0</v>
      </c>
      <c r="G165" s="46">
        <v>16</v>
      </c>
      <c r="H165" s="44">
        <f t="shared" si="1"/>
        <v>16</v>
      </c>
      <c r="I165" s="40"/>
      <c r="J165" s="45" t="s">
        <v>20</v>
      </c>
      <c r="K165" s="42">
        <f t="shared" si="2"/>
        <v>1599</v>
      </c>
      <c r="L165" s="46">
        <v>3</v>
      </c>
      <c r="M165" s="46">
        <v>17</v>
      </c>
      <c r="N165" s="44">
        <f t="shared" si="3"/>
        <v>26</v>
      </c>
      <c r="O165" s="40"/>
      <c r="P165" s="39" t="s">
        <v>67</v>
      </c>
      <c r="Q165" s="40"/>
      <c r="R165">
        <f>MIN(Rules!$E$2,(MAX(H165/N165,N165/H165)))</f>
        <v>1.625</v>
      </c>
      <c r="S165">
        <f>VLOOKUP(B165,Rules!A:B,2,FALSE)</f>
        <v>60</v>
      </c>
      <c r="T165" s="40"/>
      <c r="U165" s="47">
        <f>1/(10^(-1*(E165+(IF(P165="Y",Rules!$I$2,0))-K165)/Rules!$E$12)+1)</f>
        <v>0.63687603752914757</v>
      </c>
      <c r="V165">
        <f t="shared" si="4"/>
        <v>-62</v>
      </c>
      <c r="W165">
        <f t="shared" si="5"/>
        <v>62</v>
      </c>
      <c r="Z165" s="48"/>
      <c r="AA165" s="11">
        <f t="shared" ref="AA165:BH165" si="168">IF($D165=AA$1,$E165+$V165,(IF($J165=AA$1,$K165+$W165,AA164)))</f>
        <v>940</v>
      </c>
      <c r="AB165" s="11">
        <f t="shared" si="168"/>
        <v>1661</v>
      </c>
      <c r="AC165" s="11">
        <f t="shared" si="168"/>
        <v>764</v>
      </c>
      <c r="AD165" s="11">
        <f t="shared" si="168"/>
        <v>1474</v>
      </c>
      <c r="AE165" s="11">
        <f t="shared" si="168"/>
        <v>1333</v>
      </c>
      <c r="AF165" s="11">
        <f t="shared" si="168"/>
        <v>1402</v>
      </c>
      <c r="AG165" s="11">
        <f t="shared" si="168"/>
        <v>1711</v>
      </c>
      <c r="AH165" s="11">
        <f t="shared" si="168"/>
        <v>1659</v>
      </c>
      <c r="AI165" s="11">
        <f t="shared" si="168"/>
        <v>1138</v>
      </c>
      <c r="AJ165" s="11">
        <f t="shared" si="168"/>
        <v>1951</v>
      </c>
      <c r="AK165" s="11">
        <f t="shared" si="168"/>
        <v>1094</v>
      </c>
      <c r="AL165" s="11">
        <f t="shared" si="168"/>
        <v>1788</v>
      </c>
      <c r="AM165" s="11">
        <f t="shared" si="168"/>
        <v>2058</v>
      </c>
      <c r="AN165" s="11">
        <f t="shared" si="168"/>
        <v>1589</v>
      </c>
      <c r="AO165" s="11">
        <f t="shared" si="168"/>
        <v>212</v>
      </c>
      <c r="AP165" s="11">
        <f t="shared" si="168"/>
        <v>951</v>
      </c>
      <c r="AQ165" s="11">
        <f t="shared" si="168"/>
        <v>897</v>
      </c>
      <c r="AR165" s="11">
        <f t="shared" si="168"/>
        <v>1129</v>
      </c>
      <c r="AS165" s="11">
        <f t="shared" si="168"/>
        <v>424</v>
      </c>
      <c r="AT165" s="11">
        <f t="shared" si="168"/>
        <v>1009</v>
      </c>
      <c r="AU165" s="11">
        <f t="shared" si="168"/>
        <v>1073</v>
      </c>
      <c r="AV165" s="11">
        <f t="shared" si="168"/>
        <v>1876</v>
      </c>
      <c r="AW165" s="11">
        <f t="shared" si="168"/>
        <v>1403</v>
      </c>
      <c r="AX165" s="11">
        <f t="shared" si="168"/>
        <v>1607</v>
      </c>
      <c r="AY165" s="11">
        <f t="shared" si="168"/>
        <v>246</v>
      </c>
      <c r="AZ165" s="11">
        <f t="shared" si="168"/>
        <v>1019</v>
      </c>
      <c r="BA165" s="11">
        <f t="shared" si="168"/>
        <v>1616</v>
      </c>
      <c r="BB165" s="11">
        <f t="shared" si="168"/>
        <v>838</v>
      </c>
      <c r="BC165" s="11">
        <f t="shared" si="168"/>
        <v>1026</v>
      </c>
      <c r="BD165" s="11">
        <f t="shared" si="168"/>
        <v>1710</v>
      </c>
      <c r="BE165" s="11">
        <f t="shared" si="168"/>
        <v>459</v>
      </c>
      <c r="BF165" s="11">
        <f t="shared" si="168"/>
        <v>1301</v>
      </c>
      <c r="BG165" s="11">
        <f t="shared" si="168"/>
        <v>787</v>
      </c>
      <c r="BH165" s="11">
        <f t="shared" si="168"/>
        <v>775</v>
      </c>
    </row>
    <row r="166" spans="1:60" ht="13.5" customHeight="1">
      <c r="A166" s="38">
        <v>44723</v>
      </c>
      <c r="B166" s="39" t="s">
        <v>72</v>
      </c>
      <c r="C166" s="40"/>
      <c r="D166" s="41" t="s">
        <v>28</v>
      </c>
      <c r="E166" s="42">
        <f t="shared" si="0"/>
        <v>1589</v>
      </c>
      <c r="F166" s="46">
        <v>0</v>
      </c>
      <c r="G166" s="46">
        <v>14</v>
      </c>
      <c r="H166" s="44">
        <f t="shared" si="1"/>
        <v>14</v>
      </c>
      <c r="I166" s="40"/>
      <c r="J166" s="45" t="s">
        <v>18</v>
      </c>
      <c r="K166" s="42">
        <f t="shared" si="2"/>
        <v>1876</v>
      </c>
      <c r="L166" s="46">
        <v>2</v>
      </c>
      <c r="M166" s="46">
        <v>13</v>
      </c>
      <c r="N166" s="44">
        <f t="shared" si="3"/>
        <v>19</v>
      </c>
      <c r="O166" s="40"/>
      <c r="P166" s="39" t="s">
        <v>67</v>
      </c>
      <c r="Q166" s="40"/>
      <c r="R166">
        <f>MIN(Rules!$E$2,(MAX(H166/N166,N166/H166)))</f>
        <v>1.3571428571428572</v>
      </c>
      <c r="S166">
        <f>VLOOKUP(B166,Rules!A:B,2,FALSE)</f>
        <v>60</v>
      </c>
      <c r="T166" s="40"/>
      <c r="U166" s="47">
        <f>1/(10^(-1*(E166+(IF(P166="Y",Rules!$I$2,0))-K166)/Rules!$E$12)+1)</f>
        <v>0.21053828223338958</v>
      </c>
      <c r="V166">
        <f t="shared" si="4"/>
        <v>-17</v>
      </c>
      <c r="W166">
        <f t="shared" si="5"/>
        <v>17</v>
      </c>
      <c r="Z166" s="48"/>
      <c r="AA166" s="11">
        <f t="shared" ref="AA166:BH166" si="169">IF($D166=AA$1,$E166+$V166,(IF($J166=AA$1,$K166+$W166,AA165)))</f>
        <v>940</v>
      </c>
      <c r="AB166" s="11">
        <f t="shared" si="169"/>
        <v>1661</v>
      </c>
      <c r="AC166" s="11">
        <f t="shared" si="169"/>
        <v>764</v>
      </c>
      <c r="AD166" s="11">
        <f t="shared" si="169"/>
        <v>1474</v>
      </c>
      <c r="AE166" s="11">
        <f t="shared" si="169"/>
        <v>1333</v>
      </c>
      <c r="AF166" s="11">
        <f t="shared" si="169"/>
        <v>1402</v>
      </c>
      <c r="AG166" s="11">
        <f t="shared" si="169"/>
        <v>1711</v>
      </c>
      <c r="AH166" s="11">
        <f t="shared" si="169"/>
        <v>1659</v>
      </c>
      <c r="AI166" s="11">
        <f t="shared" si="169"/>
        <v>1138</v>
      </c>
      <c r="AJ166" s="11">
        <f t="shared" si="169"/>
        <v>1951</v>
      </c>
      <c r="AK166" s="11">
        <f t="shared" si="169"/>
        <v>1094</v>
      </c>
      <c r="AL166" s="11">
        <f t="shared" si="169"/>
        <v>1788</v>
      </c>
      <c r="AM166" s="11">
        <f t="shared" si="169"/>
        <v>2058</v>
      </c>
      <c r="AN166" s="11">
        <f t="shared" si="169"/>
        <v>1572</v>
      </c>
      <c r="AO166" s="11">
        <f t="shared" si="169"/>
        <v>212</v>
      </c>
      <c r="AP166" s="11">
        <f t="shared" si="169"/>
        <v>951</v>
      </c>
      <c r="AQ166" s="11">
        <f t="shared" si="169"/>
        <v>897</v>
      </c>
      <c r="AR166" s="11">
        <f t="shared" si="169"/>
        <v>1129</v>
      </c>
      <c r="AS166" s="11">
        <f t="shared" si="169"/>
        <v>424</v>
      </c>
      <c r="AT166" s="11">
        <f t="shared" si="169"/>
        <v>1009</v>
      </c>
      <c r="AU166" s="11">
        <f t="shared" si="169"/>
        <v>1073</v>
      </c>
      <c r="AV166" s="11">
        <f t="shared" si="169"/>
        <v>1893</v>
      </c>
      <c r="AW166" s="11">
        <f t="shared" si="169"/>
        <v>1403</v>
      </c>
      <c r="AX166" s="11">
        <f t="shared" si="169"/>
        <v>1607</v>
      </c>
      <c r="AY166" s="11">
        <f t="shared" si="169"/>
        <v>246</v>
      </c>
      <c r="AZ166" s="11">
        <f t="shared" si="169"/>
        <v>1019</v>
      </c>
      <c r="BA166" s="11">
        <f t="shared" si="169"/>
        <v>1616</v>
      </c>
      <c r="BB166" s="11">
        <f t="shared" si="169"/>
        <v>838</v>
      </c>
      <c r="BC166" s="11">
        <f t="shared" si="169"/>
        <v>1026</v>
      </c>
      <c r="BD166" s="11">
        <f t="shared" si="169"/>
        <v>1710</v>
      </c>
      <c r="BE166" s="11">
        <f t="shared" si="169"/>
        <v>459</v>
      </c>
      <c r="BF166" s="11">
        <f t="shared" si="169"/>
        <v>1301</v>
      </c>
      <c r="BG166" s="11">
        <f t="shared" si="169"/>
        <v>787</v>
      </c>
      <c r="BH166" s="11">
        <f t="shared" si="169"/>
        <v>775</v>
      </c>
    </row>
    <row r="167" spans="1:60" ht="13.5" customHeight="1">
      <c r="A167" s="38">
        <v>44723</v>
      </c>
      <c r="B167" s="39" t="s">
        <v>72</v>
      </c>
      <c r="C167" s="40"/>
      <c r="D167" s="41" t="s">
        <v>24</v>
      </c>
      <c r="E167" s="42">
        <f t="shared" si="0"/>
        <v>1616</v>
      </c>
      <c r="F167" s="46">
        <v>1</v>
      </c>
      <c r="G167" s="46">
        <v>17</v>
      </c>
      <c r="H167" s="44">
        <f t="shared" si="1"/>
        <v>20</v>
      </c>
      <c r="I167" s="40"/>
      <c r="J167" s="45" t="s">
        <v>33</v>
      </c>
      <c r="K167" s="42">
        <f t="shared" si="2"/>
        <v>1333</v>
      </c>
      <c r="L167" s="46">
        <v>2</v>
      </c>
      <c r="M167" s="46">
        <v>15</v>
      </c>
      <c r="N167" s="44">
        <f t="shared" si="3"/>
        <v>21</v>
      </c>
      <c r="O167" s="40"/>
      <c r="P167" s="39" t="s">
        <v>67</v>
      </c>
      <c r="Q167" s="40"/>
      <c r="R167">
        <f>MIN(Rules!$E$2,(MAX(H167/N167,N167/H167)))</f>
        <v>1.05</v>
      </c>
      <c r="S167">
        <f>VLOOKUP(B167,Rules!A:B,2,FALSE)</f>
        <v>60</v>
      </c>
      <c r="T167" s="40"/>
      <c r="U167" s="47">
        <f>1/(10^(-1*(E167+(IF(P167="Y",Rules!$I$2,0))-K167)/Rules!$E$12)+1)</f>
        <v>0.7863836557222772</v>
      </c>
      <c r="V167">
        <f t="shared" si="4"/>
        <v>-50</v>
      </c>
      <c r="W167">
        <f t="shared" si="5"/>
        <v>50</v>
      </c>
      <c r="Z167" s="48"/>
      <c r="AA167" s="11">
        <f t="shared" ref="AA167:BH167" si="170">IF($D167=AA$1,$E167+$V167,(IF($J167=AA$1,$K167+$W167,AA166)))</f>
        <v>940</v>
      </c>
      <c r="AB167" s="11">
        <f t="shared" si="170"/>
        <v>1661</v>
      </c>
      <c r="AC167" s="11">
        <f t="shared" si="170"/>
        <v>764</v>
      </c>
      <c r="AD167" s="11">
        <f t="shared" si="170"/>
        <v>1474</v>
      </c>
      <c r="AE167" s="11">
        <f t="shared" si="170"/>
        <v>1383</v>
      </c>
      <c r="AF167" s="11">
        <f t="shared" si="170"/>
        <v>1402</v>
      </c>
      <c r="AG167" s="11">
        <f t="shared" si="170"/>
        <v>1711</v>
      </c>
      <c r="AH167" s="11">
        <f t="shared" si="170"/>
        <v>1659</v>
      </c>
      <c r="AI167" s="11">
        <f t="shared" si="170"/>
        <v>1138</v>
      </c>
      <c r="AJ167" s="11">
        <f t="shared" si="170"/>
        <v>1951</v>
      </c>
      <c r="AK167" s="11">
        <f t="shared" si="170"/>
        <v>1094</v>
      </c>
      <c r="AL167" s="11">
        <f t="shared" si="170"/>
        <v>1788</v>
      </c>
      <c r="AM167" s="11">
        <f t="shared" si="170"/>
        <v>2058</v>
      </c>
      <c r="AN167" s="11">
        <f t="shared" si="170"/>
        <v>1572</v>
      </c>
      <c r="AO167" s="11">
        <f t="shared" si="170"/>
        <v>212</v>
      </c>
      <c r="AP167" s="11">
        <f t="shared" si="170"/>
        <v>951</v>
      </c>
      <c r="AQ167" s="11">
        <f t="shared" si="170"/>
        <v>897</v>
      </c>
      <c r="AR167" s="11">
        <f t="shared" si="170"/>
        <v>1129</v>
      </c>
      <c r="AS167" s="11">
        <f t="shared" si="170"/>
        <v>424</v>
      </c>
      <c r="AT167" s="11">
        <f t="shared" si="170"/>
        <v>1009</v>
      </c>
      <c r="AU167" s="11">
        <f t="shared" si="170"/>
        <v>1073</v>
      </c>
      <c r="AV167" s="11">
        <f t="shared" si="170"/>
        <v>1893</v>
      </c>
      <c r="AW167" s="11">
        <f t="shared" si="170"/>
        <v>1403</v>
      </c>
      <c r="AX167" s="11">
        <f t="shared" si="170"/>
        <v>1607</v>
      </c>
      <c r="AY167" s="11">
        <f t="shared" si="170"/>
        <v>246</v>
      </c>
      <c r="AZ167" s="11">
        <f t="shared" si="170"/>
        <v>1019</v>
      </c>
      <c r="BA167" s="11">
        <f t="shared" si="170"/>
        <v>1566</v>
      </c>
      <c r="BB167" s="11">
        <f t="shared" si="170"/>
        <v>838</v>
      </c>
      <c r="BC167" s="11">
        <f t="shared" si="170"/>
        <v>1026</v>
      </c>
      <c r="BD167" s="11">
        <f t="shared" si="170"/>
        <v>1710</v>
      </c>
      <c r="BE167" s="11">
        <f t="shared" si="170"/>
        <v>459</v>
      </c>
      <c r="BF167" s="11">
        <f t="shared" si="170"/>
        <v>1301</v>
      </c>
      <c r="BG167" s="11">
        <f t="shared" si="170"/>
        <v>787</v>
      </c>
      <c r="BH167" s="11">
        <f t="shared" si="170"/>
        <v>775</v>
      </c>
    </row>
    <row r="168" spans="1:60" ht="13.5" customHeight="1">
      <c r="A168" s="38">
        <v>44731</v>
      </c>
      <c r="B168" s="39" t="s">
        <v>71</v>
      </c>
      <c r="C168" s="40"/>
      <c r="D168" s="41" t="s">
        <v>29</v>
      </c>
      <c r="E168" s="42">
        <f t="shared" si="0"/>
        <v>1474</v>
      </c>
      <c r="F168" s="46">
        <v>0</v>
      </c>
      <c r="G168" s="46">
        <v>20</v>
      </c>
      <c r="H168" s="44">
        <f t="shared" si="1"/>
        <v>20</v>
      </c>
      <c r="I168" s="40"/>
      <c r="J168" s="45" t="s">
        <v>37</v>
      </c>
      <c r="K168" s="42">
        <f t="shared" si="2"/>
        <v>838</v>
      </c>
      <c r="L168" s="46">
        <v>1</v>
      </c>
      <c r="M168" s="46">
        <v>14</v>
      </c>
      <c r="N168" s="44">
        <f t="shared" si="3"/>
        <v>17</v>
      </c>
      <c r="O168" s="40"/>
      <c r="P168" s="39" t="s">
        <v>67</v>
      </c>
      <c r="Q168" s="40"/>
      <c r="R168">
        <f>MIN(Rules!$E$2,(MAX(H168/N168,N168/H168)))</f>
        <v>1.1764705882352942</v>
      </c>
      <c r="S168">
        <f>VLOOKUP(B168,Rules!A:B,2,FALSE)</f>
        <v>60</v>
      </c>
      <c r="T168" s="40"/>
      <c r="U168" s="47">
        <f>1/(10^(-1*(E168+(IF(P168="Y",Rules!$I$2,0))-K168)/Rules!$E$12)+1)</f>
        <v>0.94925614945622949</v>
      </c>
      <c r="V168">
        <f t="shared" si="4"/>
        <v>4</v>
      </c>
      <c r="W168">
        <f t="shared" si="5"/>
        <v>-4</v>
      </c>
      <c r="Z168" s="48"/>
      <c r="AA168" s="11">
        <f t="shared" ref="AA168:BH168" si="171">IF($D168=AA$1,$E168+$V168,(IF($J168=AA$1,$K168+$W168,AA167)))</f>
        <v>940</v>
      </c>
      <c r="AB168" s="11">
        <f t="shared" si="171"/>
        <v>1661</v>
      </c>
      <c r="AC168" s="11">
        <f t="shared" si="171"/>
        <v>764</v>
      </c>
      <c r="AD168" s="11">
        <f t="shared" si="171"/>
        <v>1478</v>
      </c>
      <c r="AE168" s="11">
        <f t="shared" si="171"/>
        <v>1383</v>
      </c>
      <c r="AF168" s="11">
        <f t="shared" si="171"/>
        <v>1402</v>
      </c>
      <c r="AG168" s="11">
        <f t="shared" si="171"/>
        <v>1711</v>
      </c>
      <c r="AH168" s="11">
        <f t="shared" si="171"/>
        <v>1659</v>
      </c>
      <c r="AI168" s="11">
        <f t="shared" si="171"/>
        <v>1138</v>
      </c>
      <c r="AJ168" s="11">
        <f t="shared" si="171"/>
        <v>1951</v>
      </c>
      <c r="AK168" s="11">
        <f t="shared" si="171"/>
        <v>1094</v>
      </c>
      <c r="AL168" s="11">
        <f t="shared" si="171"/>
        <v>1788</v>
      </c>
      <c r="AM168" s="11">
        <f t="shared" si="171"/>
        <v>2058</v>
      </c>
      <c r="AN168" s="11">
        <f t="shared" si="171"/>
        <v>1572</v>
      </c>
      <c r="AO168" s="11">
        <f t="shared" si="171"/>
        <v>212</v>
      </c>
      <c r="AP168" s="11">
        <f t="shared" si="171"/>
        <v>951</v>
      </c>
      <c r="AQ168" s="11">
        <f t="shared" si="171"/>
        <v>897</v>
      </c>
      <c r="AR168" s="11">
        <f t="shared" si="171"/>
        <v>1129</v>
      </c>
      <c r="AS168" s="11">
        <f t="shared" si="171"/>
        <v>424</v>
      </c>
      <c r="AT168" s="11">
        <f t="shared" si="171"/>
        <v>1009</v>
      </c>
      <c r="AU168" s="11">
        <f t="shared" si="171"/>
        <v>1073</v>
      </c>
      <c r="AV168" s="11">
        <f t="shared" si="171"/>
        <v>1893</v>
      </c>
      <c r="AW168" s="11">
        <f t="shared" si="171"/>
        <v>1403</v>
      </c>
      <c r="AX168" s="11">
        <f t="shared" si="171"/>
        <v>1607</v>
      </c>
      <c r="AY168" s="11">
        <f t="shared" si="171"/>
        <v>246</v>
      </c>
      <c r="AZ168" s="11">
        <f t="shared" si="171"/>
        <v>1019</v>
      </c>
      <c r="BA168" s="11">
        <f t="shared" si="171"/>
        <v>1566</v>
      </c>
      <c r="BB168" s="11">
        <f t="shared" si="171"/>
        <v>834</v>
      </c>
      <c r="BC168" s="11">
        <f t="shared" si="171"/>
        <v>1026</v>
      </c>
      <c r="BD168" s="11">
        <f t="shared" si="171"/>
        <v>1710</v>
      </c>
      <c r="BE168" s="11">
        <f t="shared" si="171"/>
        <v>459</v>
      </c>
      <c r="BF168" s="11">
        <f t="shared" si="171"/>
        <v>1301</v>
      </c>
      <c r="BG168" s="11">
        <f t="shared" si="171"/>
        <v>787</v>
      </c>
      <c r="BH168" s="11">
        <f t="shared" si="171"/>
        <v>775</v>
      </c>
    </row>
    <row r="169" spans="1:60" ht="13.5" customHeight="1">
      <c r="A169" s="38">
        <v>44731</v>
      </c>
      <c r="B169" s="39" t="s">
        <v>71</v>
      </c>
      <c r="C169" s="40"/>
      <c r="D169" s="41" t="s">
        <v>38</v>
      </c>
      <c r="E169" s="42">
        <f t="shared" si="0"/>
        <v>1019</v>
      </c>
      <c r="F169" s="46">
        <v>2</v>
      </c>
      <c r="G169" s="46">
        <v>16</v>
      </c>
      <c r="H169" s="44">
        <f t="shared" si="1"/>
        <v>22</v>
      </c>
      <c r="I169" s="40"/>
      <c r="J169" s="45" t="s">
        <v>31</v>
      </c>
      <c r="K169" s="42">
        <f t="shared" si="2"/>
        <v>1301</v>
      </c>
      <c r="L169" s="46">
        <v>3</v>
      </c>
      <c r="M169" s="46">
        <v>22</v>
      </c>
      <c r="N169" s="44">
        <f t="shared" si="3"/>
        <v>31</v>
      </c>
      <c r="O169" s="40"/>
      <c r="P169" s="39" t="s">
        <v>67</v>
      </c>
      <c r="Q169" s="40"/>
      <c r="R169">
        <f>MIN(Rules!$E$2,(MAX(H169/N169,N169/H169)))</f>
        <v>1.4090909090909092</v>
      </c>
      <c r="S169">
        <f>VLOOKUP(B169,Rules!A:B,2,FALSE)</f>
        <v>60</v>
      </c>
      <c r="T169" s="40"/>
      <c r="U169" s="47">
        <f>1/(10^(-1*(E169+(IF(P169="Y",Rules!$I$2,0))-K169)/Rules!$E$12)+1)</f>
        <v>0.21439096126743515</v>
      </c>
      <c r="V169">
        <f t="shared" si="4"/>
        <v>-18</v>
      </c>
      <c r="W169">
        <f t="shared" si="5"/>
        <v>18</v>
      </c>
      <c r="Z169" s="48"/>
      <c r="AA169" s="11">
        <f t="shared" ref="AA169:BH169" si="172">IF($D169=AA$1,$E169+$V169,(IF($J169=AA$1,$K169+$W169,AA168)))</f>
        <v>940</v>
      </c>
      <c r="AB169" s="11">
        <f t="shared" si="172"/>
        <v>1661</v>
      </c>
      <c r="AC169" s="11">
        <f t="shared" si="172"/>
        <v>764</v>
      </c>
      <c r="AD169" s="11">
        <f t="shared" si="172"/>
        <v>1478</v>
      </c>
      <c r="AE169" s="11">
        <f t="shared" si="172"/>
        <v>1383</v>
      </c>
      <c r="AF169" s="11">
        <f t="shared" si="172"/>
        <v>1402</v>
      </c>
      <c r="AG169" s="11">
        <f t="shared" si="172"/>
        <v>1711</v>
      </c>
      <c r="AH169" s="11">
        <f t="shared" si="172"/>
        <v>1659</v>
      </c>
      <c r="AI169" s="11">
        <f t="shared" si="172"/>
        <v>1138</v>
      </c>
      <c r="AJ169" s="11">
        <f t="shared" si="172"/>
        <v>1951</v>
      </c>
      <c r="AK169" s="11">
        <f t="shared" si="172"/>
        <v>1094</v>
      </c>
      <c r="AL169" s="11">
        <f t="shared" si="172"/>
        <v>1788</v>
      </c>
      <c r="AM169" s="11">
        <f t="shared" si="172"/>
        <v>2058</v>
      </c>
      <c r="AN169" s="11">
        <f t="shared" si="172"/>
        <v>1572</v>
      </c>
      <c r="AO169" s="11">
        <f t="shared" si="172"/>
        <v>212</v>
      </c>
      <c r="AP169" s="11">
        <f t="shared" si="172"/>
        <v>951</v>
      </c>
      <c r="AQ169" s="11">
        <f t="shared" si="172"/>
        <v>897</v>
      </c>
      <c r="AR169" s="11">
        <f t="shared" si="172"/>
        <v>1129</v>
      </c>
      <c r="AS169" s="11">
        <f t="shared" si="172"/>
        <v>424</v>
      </c>
      <c r="AT169" s="11">
        <f t="shared" si="172"/>
        <v>1009</v>
      </c>
      <c r="AU169" s="11">
        <f t="shared" si="172"/>
        <v>1073</v>
      </c>
      <c r="AV169" s="11">
        <f t="shared" si="172"/>
        <v>1893</v>
      </c>
      <c r="AW169" s="11">
        <f t="shared" si="172"/>
        <v>1403</v>
      </c>
      <c r="AX169" s="11">
        <f t="shared" si="172"/>
        <v>1607</v>
      </c>
      <c r="AY169" s="11">
        <f t="shared" si="172"/>
        <v>246</v>
      </c>
      <c r="AZ169" s="11">
        <f t="shared" si="172"/>
        <v>1001</v>
      </c>
      <c r="BA169" s="11">
        <f t="shared" si="172"/>
        <v>1566</v>
      </c>
      <c r="BB169" s="11">
        <f t="shared" si="172"/>
        <v>834</v>
      </c>
      <c r="BC169" s="11">
        <f t="shared" si="172"/>
        <v>1026</v>
      </c>
      <c r="BD169" s="11">
        <f t="shared" si="172"/>
        <v>1710</v>
      </c>
      <c r="BE169" s="11">
        <f t="shared" si="172"/>
        <v>459</v>
      </c>
      <c r="BF169" s="11">
        <f t="shared" si="172"/>
        <v>1319</v>
      </c>
      <c r="BG169" s="11">
        <f t="shared" si="172"/>
        <v>787</v>
      </c>
      <c r="BH169" s="11">
        <f t="shared" si="172"/>
        <v>775</v>
      </c>
    </row>
    <row r="170" spans="1:60" ht="13.5" customHeight="1">
      <c r="A170" s="38">
        <v>44737</v>
      </c>
      <c r="B170" s="39" t="s">
        <v>70</v>
      </c>
      <c r="C170" s="40"/>
      <c r="D170" s="41" t="s">
        <v>19</v>
      </c>
      <c r="E170" s="42">
        <f t="shared" si="0"/>
        <v>1711</v>
      </c>
      <c r="F170" s="46">
        <v>5</v>
      </c>
      <c r="G170" s="46">
        <v>13</v>
      </c>
      <c r="H170" s="44">
        <f t="shared" si="1"/>
        <v>28</v>
      </c>
      <c r="I170" s="40"/>
      <c r="J170" s="45" t="s">
        <v>33</v>
      </c>
      <c r="K170" s="42">
        <f t="shared" si="2"/>
        <v>1383</v>
      </c>
      <c r="L170" s="46">
        <v>2</v>
      </c>
      <c r="M170" s="46">
        <v>8</v>
      </c>
      <c r="N170" s="44">
        <f t="shared" si="3"/>
        <v>14</v>
      </c>
      <c r="O170" s="40"/>
      <c r="P170" s="39" t="s">
        <v>67</v>
      </c>
      <c r="Q170" s="40"/>
      <c r="R170">
        <f>MIN(Rules!$E$2,(MAX(H170/N170,N170/H170)))</f>
        <v>2</v>
      </c>
      <c r="S170">
        <f>VLOOKUP(B170,Rules!A:B,2,FALSE)</f>
        <v>80</v>
      </c>
      <c r="T170" s="40"/>
      <c r="U170" s="47">
        <f>1/(10^(-1*(E170+(IF(P170="Y",Rules!$I$2,0))-K170)/Rules!$E$12)+1)</f>
        <v>0.81913467586992939</v>
      </c>
      <c r="V170">
        <f t="shared" si="4"/>
        <v>29</v>
      </c>
      <c r="W170">
        <f t="shared" si="5"/>
        <v>-29</v>
      </c>
      <c r="Z170" s="48"/>
      <c r="AA170" s="11">
        <f t="shared" ref="AA170:BH170" si="173">IF($D170=AA$1,$E170+$V170,(IF($J170=AA$1,$K170+$W170,AA169)))</f>
        <v>940</v>
      </c>
      <c r="AB170" s="11">
        <f t="shared" si="173"/>
        <v>1661</v>
      </c>
      <c r="AC170" s="11">
        <f t="shared" si="173"/>
        <v>764</v>
      </c>
      <c r="AD170" s="11">
        <f t="shared" si="173"/>
        <v>1478</v>
      </c>
      <c r="AE170" s="11">
        <f t="shared" si="173"/>
        <v>1354</v>
      </c>
      <c r="AF170" s="11">
        <f t="shared" si="173"/>
        <v>1402</v>
      </c>
      <c r="AG170" s="11">
        <f t="shared" si="173"/>
        <v>1740</v>
      </c>
      <c r="AH170" s="11">
        <f t="shared" si="173"/>
        <v>1659</v>
      </c>
      <c r="AI170" s="11">
        <f t="shared" si="173"/>
        <v>1138</v>
      </c>
      <c r="AJ170" s="11">
        <f t="shared" si="173"/>
        <v>1951</v>
      </c>
      <c r="AK170" s="11">
        <f t="shared" si="173"/>
        <v>1094</v>
      </c>
      <c r="AL170" s="11">
        <f t="shared" si="173"/>
        <v>1788</v>
      </c>
      <c r="AM170" s="11">
        <f t="shared" si="173"/>
        <v>2058</v>
      </c>
      <c r="AN170" s="11">
        <f t="shared" si="173"/>
        <v>1572</v>
      </c>
      <c r="AO170" s="11">
        <f t="shared" si="173"/>
        <v>212</v>
      </c>
      <c r="AP170" s="11">
        <f t="shared" si="173"/>
        <v>951</v>
      </c>
      <c r="AQ170" s="11">
        <f t="shared" si="173"/>
        <v>897</v>
      </c>
      <c r="AR170" s="11">
        <f t="shared" si="173"/>
        <v>1129</v>
      </c>
      <c r="AS170" s="11">
        <f t="shared" si="173"/>
        <v>424</v>
      </c>
      <c r="AT170" s="11">
        <f t="shared" si="173"/>
        <v>1009</v>
      </c>
      <c r="AU170" s="11">
        <f t="shared" si="173"/>
        <v>1073</v>
      </c>
      <c r="AV170" s="11">
        <f t="shared" si="173"/>
        <v>1893</v>
      </c>
      <c r="AW170" s="11">
        <f t="shared" si="173"/>
        <v>1403</v>
      </c>
      <c r="AX170" s="11">
        <f t="shared" si="173"/>
        <v>1607</v>
      </c>
      <c r="AY170" s="11">
        <f t="shared" si="173"/>
        <v>246</v>
      </c>
      <c r="AZ170" s="11">
        <f t="shared" si="173"/>
        <v>1001</v>
      </c>
      <c r="BA170" s="11">
        <f t="shared" si="173"/>
        <v>1566</v>
      </c>
      <c r="BB170" s="11">
        <f t="shared" si="173"/>
        <v>834</v>
      </c>
      <c r="BC170" s="11">
        <f t="shared" si="173"/>
        <v>1026</v>
      </c>
      <c r="BD170" s="11">
        <f t="shared" si="173"/>
        <v>1710</v>
      </c>
      <c r="BE170" s="11">
        <f t="shared" si="173"/>
        <v>459</v>
      </c>
      <c r="BF170" s="11">
        <f t="shared" si="173"/>
        <v>1319</v>
      </c>
      <c r="BG170" s="11">
        <f t="shared" si="173"/>
        <v>787</v>
      </c>
      <c r="BH170" s="11">
        <f t="shared" si="173"/>
        <v>775</v>
      </c>
    </row>
    <row r="171" spans="1:60" ht="13.5" customHeight="1">
      <c r="A171" s="38">
        <v>44737</v>
      </c>
      <c r="B171" s="39" t="s">
        <v>70</v>
      </c>
      <c r="C171" s="40"/>
      <c r="D171" s="41" t="s">
        <v>17</v>
      </c>
      <c r="E171" s="42">
        <f t="shared" si="0"/>
        <v>1951</v>
      </c>
      <c r="F171" s="46">
        <v>0</v>
      </c>
      <c r="G171" s="46">
        <v>21</v>
      </c>
      <c r="H171" s="44">
        <f t="shared" si="1"/>
        <v>21</v>
      </c>
      <c r="I171" s="40"/>
      <c r="J171" s="45" t="s">
        <v>26</v>
      </c>
      <c r="K171" s="42">
        <f t="shared" si="2"/>
        <v>1402</v>
      </c>
      <c r="L171" s="46">
        <v>0</v>
      </c>
      <c r="M171" s="46">
        <v>10</v>
      </c>
      <c r="N171" s="44">
        <f t="shared" si="3"/>
        <v>10</v>
      </c>
      <c r="O171" s="40"/>
      <c r="P171" s="39" t="s">
        <v>66</v>
      </c>
      <c r="Q171" s="40"/>
      <c r="R171">
        <f>MIN(Rules!$E$2,(MAX(H171/N171,N171/H171)))</f>
        <v>2</v>
      </c>
      <c r="S171">
        <f>VLOOKUP(B171,Rules!A:B,2,FALSE)</f>
        <v>80</v>
      </c>
      <c r="T171" s="40"/>
      <c r="U171" s="47">
        <f>1/(10^(-1*(E171+(IF(P171="Y",Rules!$I$2,0))-K171)/Rules!$E$12)+1)</f>
        <v>0.96154356976076394</v>
      </c>
      <c r="V171">
        <f t="shared" si="4"/>
        <v>6</v>
      </c>
      <c r="W171">
        <f t="shared" si="5"/>
        <v>-6</v>
      </c>
      <c r="Z171" s="48"/>
      <c r="AA171" s="11">
        <f t="shared" ref="AA171:BH171" si="174">IF($D171=AA$1,$E171+$V171,(IF($J171=AA$1,$K171+$W171,AA170)))</f>
        <v>940</v>
      </c>
      <c r="AB171" s="11">
        <f t="shared" si="174"/>
        <v>1661</v>
      </c>
      <c r="AC171" s="11">
        <f t="shared" si="174"/>
        <v>764</v>
      </c>
      <c r="AD171" s="11">
        <f t="shared" si="174"/>
        <v>1478</v>
      </c>
      <c r="AE171" s="11">
        <f t="shared" si="174"/>
        <v>1354</v>
      </c>
      <c r="AF171" s="11">
        <f t="shared" si="174"/>
        <v>1396</v>
      </c>
      <c r="AG171" s="11">
        <f t="shared" si="174"/>
        <v>1740</v>
      </c>
      <c r="AH171" s="11">
        <f t="shared" si="174"/>
        <v>1659</v>
      </c>
      <c r="AI171" s="11">
        <f t="shared" si="174"/>
        <v>1138</v>
      </c>
      <c r="AJ171" s="11">
        <f t="shared" si="174"/>
        <v>1957</v>
      </c>
      <c r="AK171" s="11">
        <f t="shared" si="174"/>
        <v>1094</v>
      </c>
      <c r="AL171" s="11">
        <f t="shared" si="174"/>
        <v>1788</v>
      </c>
      <c r="AM171" s="11">
        <f t="shared" si="174"/>
        <v>2058</v>
      </c>
      <c r="AN171" s="11">
        <f t="shared" si="174"/>
        <v>1572</v>
      </c>
      <c r="AO171" s="11">
        <f t="shared" si="174"/>
        <v>212</v>
      </c>
      <c r="AP171" s="11">
        <f t="shared" si="174"/>
        <v>951</v>
      </c>
      <c r="AQ171" s="11">
        <f t="shared" si="174"/>
        <v>897</v>
      </c>
      <c r="AR171" s="11">
        <f t="shared" si="174"/>
        <v>1129</v>
      </c>
      <c r="AS171" s="11">
        <f t="shared" si="174"/>
        <v>424</v>
      </c>
      <c r="AT171" s="11">
        <f t="shared" si="174"/>
        <v>1009</v>
      </c>
      <c r="AU171" s="11">
        <f t="shared" si="174"/>
        <v>1073</v>
      </c>
      <c r="AV171" s="11">
        <f t="shared" si="174"/>
        <v>1893</v>
      </c>
      <c r="AW171" s="11">
        <f t="shared" si="174"/>
        <v>1403</v>
      </c>
      <c r="AX171" s="11">
        <f t="shared" si="174"/>
        <v>1607</v>
      </c>
      <c r="AY171" s="11">
        <f t="shared" si="174"/>
        <v>246</v>
      </c>
      <c r="AZ171" s="11">
        <f t="shared" si="174"/>
        <v>1001</v>
      </c>
      <c r="BA171" s="11">
        <f t="shared" si="174"/>
        <v>1566</v>
      </c>
      <c r="BB171" s="11">
        <f t="shared" si="174"/>
        <v>834</v>
      </c>
      <c r="BC171" s="11">
        <f t="shared" si="174"/>
        <v>1026</v>
      </c>
      <c r="BD171" s="11">
        <f t="shared" si="174"/>
        <v>1710</v>
      </c>
      <c r="BE171" s="11">
        <f t="shared" si="174"/>
        <v>459</v>
      </c>
      <c r="BF171" s="11">
        <f t="shared" si="174"/>
        <v>1319</v>
      </c>
      <c r="BG171" s="11">
        <f t="shared" si="174"/>
        <v>787</v>
      </c>
      <c r="BH171" s="11">
        <f t="shared" si="174"/>
        <v>775</v>
      </c>
    </row>
    <row r="172" spans="1:60" ht="13.5" customHeight="1">
      <c r="A172" s="38">
        <v>44738</v>
      </c>
      <c r="B172" s="39" t="s">
        <v>70</v>
      </c>
      <c r="C172" s="40"/>
      <c r="D172" s="41" t="s">
        <v>21</v>
      </c>
      <c r="E172" s="42">
        <f t="shared" si="0"/>
        <v>1788</v>
      </c>
      <c r="F172" s="46">
        <v>2</v>
      </c>
      <c r="G172" s="46">
        <v>21</v>
      </c>
      <c r="H172" s="44">
        <f t="shared" si="1"/>
        <v>27</v>
      </c>
      <c r="I172" s="40"/>
      <c r="J172" s="45" t="s">
        <v>20</v>
      </c>
      <c r="K172" s="42">
        <f t="shared" si="2"/>
        <v>1661</v>
      </c>
      <c r="L172" s="46">
        <v>3</v>
      </c>
      <c r="M172" s="46">
        <v>18</v>
      </c>
      <c r="N172" s="44">
        <f t="shared" si="3"/>
        <v>27</v>
      </c>
      <c r="O172" s="40"/>
      <c r="P172" s="39" t="s">
        <v>67</v>
      </c>
      <c r="Q172" s="40"/>
      <c r="R172">
        <f>MIN(Rules!$E$2,(MAX(H172/N172,N172/H172)))</f>
        <v>1</v>
      </c>
      <c r="S172">
        <f>VLOOKUP(B172,Rules!A:B,2,FALSE)</f>
        <v>80</v>
      </c>
      <c r="T172" s="40"/>
      <c r="U172" s="47">
        <f>1/(10^(-1*(E172+(IF(P172="Y",Rules!$I$2,0))-K172)/Rules!$E$12)+1)</f>
        <v>0.64218414578087279</v>
      </c>
      <c r="V172">
        <f t="shared" si="4"/>
        <v>-11</v>
      </c>
      <c r="W172">
        <f t="shared" si="5"/>
        <v>11</v>
      </c>
      <c r="Z172" s="48"/>
      <c r="AA172" s="11">
        <f t="shared" ref="AA172:BH172" si="175">IF($D172=AA$1,$E172+$V172,(IF($J172=AA$1,$K172+$W172,AA171)))</f>
        <v>940</v>
      </c>
      <c r="AB172" s="11">
        <f t="shared" si="175"/>
        <v>1672</v>
      </c>
      <c r="AC172" s="11">
        <f t="shared" si="175"/>
        <v>764</v>
      </c>
      <c r="AD172" s="11">
        <f t="shared" si="175"/>
        <v>1478</v>
      </c>
      <c r="AE172" s="11">
        <f t="shared" si="175"/>
        <v>1354</v>
      </c>
      <c r="AF172" s="11">
        <f t="shared" si="175"/>
        <v>1396</v>
      </c>
      <c r="AG172" s="11">
        <f t="shared" si="175"/>
        <v>1740</v>
      </c>
      <c r="AH172" s="11">
        <f t="shared" si="175"/>
        <v>1659</v>
      </c>
      <c r="AI172" s="11">
        <f t="shared" si="175"/>
        <v>1138</v>
      </c>
      <c r="AJ172" s="11">
        <f t="shared" si="175"/>
        <v>1957</v>
      </c>
      <c r="AK172" s="11">
        <f t="shared" si="175"/>
        <v>1094</v>
      </c>
      <c r="AL172" s="11">
        <f t="shared" si="175"/>
        <v>1777</v>
      </c>
      <c r="AM172" s="11">
        <f t="shared" si="175"/>
        <v>2058</v>
      </c>
      <c r="AN172" s="11">
        <f t="shared" si="175"/>
        <v>1572</v>
      </c>
      <c r="AO172" s="11">
        <f t="shared" si="175"/>
        <v>212</v>
      </c>
      <c r="AP172" s="11">
        <f t="shared" si="175"/>
        <v>951</v>
      </c>
      <c r="AQ172" s="11">
        <f t="shared" si="175"/>
        <v>897</v>
      </c>
      <c r="AR172" s="11">
        <f t="shared" si="175"/>
        <v>1129</v>
      </c>
      <c r="AS172" s="11">
        <f t="shared" si="175"/>
        <v>424</v>
      </c>
      <c r="AT172" s="11">
        <f t="shared" si="175"/>
        <v>1009</v>
      </c>
      <c r="AU172" s="11">
        <f t="shared" si="175"/>
        <v>1073</v>
      </c>
      <c r="AV172" s="11">
        <f t="shared" si="175"/>
        <v>1893</v>
      </c>
      <c r="AW172" s="11">
        <f t="shared" si="175"/>
        <v>1403</v>
      </c>
      <c r="AX172" s="11">
        <f t="shared" si="175"/>
        <v>1607</v>
      </c>
      <c r="AY172" s="11">
        <f t="shared" si="175"/>
        <v>246</v>
      </c>
      <c r="AZ172" s="11">
        <f t="shared" si="175"/>
        <v>1001</v>
      </c>
      <c r="BA172" s="11">
        <f t="shared" si="175"/>
        <v>1566</v>
      </c>
      <c r="BB172" s="11">
        <f t="shared" si="175"/>
        <v>834</v>
      </c>
      <c r="BC172" s="11">
        <f t="shared" si="175"/>
        <v>1026</v>
      </c>
      <c r="BD172" s="11">
        <f t="shared" si="175"/>
        <v>1710</v>
      </c>
      <c r="BE172" s="11">
        <f t="shared" si="175"/>
        <v>459</v>
      </c>
      <c r="BF172" s="11">
        <f t="shared" si="175"/>
        <v>1319</v>
      </c>
      <c r="BG172" s="11">
        <f t="shared" si="175"/>
        <v>787</v>
      </c>
      <c r="BH172" s="11">
        <f t="shared" si="175"/>
        <v>775</v>
      </c>
    </row>
    <row r="173" spans="1:60" ht="13.5" customHeight="1">
      <c r="A173" s="38">
        <v>44738</v>
      </c>
      <c r="B173" s="39" t="s">
        <v>70</v>
      </c>
      <c r="C173" s="40"/>
      <c r="D173" s="41" t="s">
        <v>16</v>
      </c>
      <c r="E173" s="42">
        <f t="shared" si="0"/>
        <v>2058</v>
      </c>
      <c r="F173" s="46">
        <v>1</v>
      </c>
      <c r="G173" s="46">
        <v>18</v>
      </c>
      <c r="H173" s="44">
        <f t="shared" si="1"/>
        <v>21</v>
      </c>
      <c r="I173" s="40"/>
      <c r="J173" s="45" t="s">
        <v>18</v>
      </c>
      <c r="K173" s="42">
        <f t="shared" si="2"/>
        <v>1893</v>
      </c>
      <c r="L173" s="46">
        <v>0</v>
      </c>
      <c r="M173" s="46">
        <v>13</v>
      </c>
      <c r="N173" s="44">
        <f t="shared" si="3"/>
        <v>13</v>
      </c>
      <c r="O173" s="40"/>
      <c r="P173" s="39" t="s">
        <v>67</v>
      </c>
      <c r="Q173" s="40"/>
      <c r="R173">
        <f>MIN(Rules!$E$2,(MAX(H173/N173,N173/H173)))</f>
        <v>1.6153846153846154</v>
      </c>
      <c r="S173">
        <f>VLOOKUP(B173,Rules!A:B,2,FALSE)</f>
        <v>80</v>
      </c>
      <c r="T173" s="40"/>
      <c r="U173" s="47">
        <f>1/(10^(-1*(E173+(IF(P173="Y",Rules!$I$2,0))-K173)/Rules!$E$12)+1)</f>
        <v>0.68132183516639366</v>
      </c>
      <c r="V173">
        <f t="shared" si="4"/>
        <v>41</v>
      </c>
      <c r="W173">
        <f t="shared" si="5"/>
        <v>-41</v>
      </c>
      <c r="Z173" s="48"/>
      <c r="AA173" s="11">
        <f t="shared" ref="AA173:BH173" si="176">IF($D173=AA$1,$E173+$V173,(IF($J173=AA$1,$K173+$W173,AA172)))</f>
        <v>940</v>
      </c>
      <c r="AB173" s="11">
        <f t="shared" si="176"/>
        <v>1672</v>
      </c>
      <c r="AC173" s="11">
        <f t="shared" si="176"/>
        <v>764</v>
      </c>
      <c r="AD173" s="11">
        <f t="shared" si="176"/>
        <v>1478</v>
      </c>
      <c r="AE173" s="11">
        <f t="shared" si="176"/>
        <v>1354</v>
      </c>
      <c r="AF173" s="11">
        <f t="shared" si="176"/>
        <v>1396</v>
      </c>
      <c r="AG173" s="11">
        <f t="shared" si="176"/>
        <v>1740</v>
      </c>
      <c r="AH173" s="11">
        <f t="shared" si="176"/>
        <v>1659</v>
      </c>
      <c r="AI173" s="11">
        <f t="shared" si="176"/>
        <v>1138</v>
      </c>
      <c r="AJ173" s="11">
        <f t="shared" si="176"/>
        <v>1957</v>
      </c>
      <c r="AK173" s="11">
        <f t="shared" si="176"/>
        <v>1094</v>
      </c>
      <c r="AL173" s="11">
        <f t="shared" si="176"/>
        <v>1777</v>
      </c>
      <c r="AM173" s="11">
        <f t="shared" si="176"/>
        <v>2099</v>
      </c>
      <c r="AN173" s="11">
        <f t="shared" si="176"/>
        <v>1572</v>
      </c>
      <c r="AO173" s="11">
        <f t="shared" si="176"/>
        <v>212</v>
      </c>
      <c r="AP173" s="11">
        <f t="shared" si="176"/>
        <v>951</v>
      </c>
      <c r="AQ173" s="11">
        <f t="shared" si="176"/>
        <v>897</v>
      </c>
      <c r="AR173" s="11">
        <f t="shared" si="176"/>
        <v>1129</v>
      </c>
      <c r="AS173" s="11">
        <f t="shared" si="176"/>
        <v>424</v>
      </c>
      <c r="AT173" s="11">
        <f t="shared" si="176"/>
        <v>1009</v>
      </c>
      <c r="AU173" s="11">
        <f t="shared" si="176"/>
        <v>1073</v>
      </c>
      <c r="AV173" s="11">
        <f t="shared" si="176"/>
        <v>1852</v>
      </c>
      <c r="AW173" s="11">
        <f t="shared" si="176"/>
        <v>1403</v>
      </c>
      <c r="AX173" s="11">
        <f t="shared" si="176"/>
        <v>1607</v>
      </c>
      <c r="AY173" s="11">
        <f t="shared" si="176"/>
        <v>246</v>
      </c>
      <c r="AZ173" s="11">
        <f t="shared" si="176"/>
        <v>1001</v>
      </c>
      <c r="BA173" s="11">
        <f t="shared" si="176"/>
        <v>1566</v>
      </c>
      <c r="BB173" s="11">
        <f t="shared" si="176"/>
        <v>834</v>
      </c>
      <c r="BC173" s="11">
        <f t="shared" si="176"/>
        <v>1026</v>
      </c>
      <c r="BD173" s="11">
        <f t="shared" si="176"/>
        <v>1710</v>
      </c>
      <c r="BE173" s="11">
        <f t="shared" si="176"/>
        <v>459</v>
      </c>
      <c r="BF173" s="11">
        <f t="shared" si="176"/>
        <v>1319</v>
      </c>
      <c r="BG173" s="11">
        <f t="shared" si="176"/>
        <v>787</v>
      </c>
      <c r="BH173" s="11">
        <f t="shared" si="176"/>
        <v>775</v>
      </c>
    </row>
    <row r="174" spans="1:60" ht="13.5" customHeight="1">
      <c r="A174" s="38">
        <v>44751</v>
      </c>
      <c r="B174" s="39" t="s">
        <v>71</v>
      </c>
      <c r="C174" s="40"/>
      <c r="D174" s="41" t="s">
        <v>29</v>
      </c>
      <c r="E174" s="42">
        <f t="shared" si="0"/>
        <v>1478</v>
      </c>
      <c r="F174" s="46">
        <v>1</v>
      </c>
      <c r="G174" s="46">
        <v>13</v>
      </c>
      <c r="H174" s="44">
        <f t="shared" si="1"/>
        <v>16</v>
      </c>
      <c r="I174" s="40"/>
      <c r="J174" s="45" t="s">
        <v>31</v>
      </c>
      <c r="K174" s="42">
        <f t="shared" si="2"/>
        <v>1319</v>
      </c>
      <c r="L174" s="46">
        <v>2</v>
      </c>
      <c r="M174" s="46">
        <v>14</v>
      </c>
      <c r="N174" s="44">
        <f t="shared" si="3"/>
        <v>20</v>
      </c>
      <c r="O174" s="40"/>
      <c r="P174" s="39" t="s">
        <v>67</v>
      </c>
      <c r="Q174" s="40"/>
      <c r="R174">
        <f>MIN(Rules!$E$2,(MAX(H174/N174,N174/H174)))</f>
        <v>1.25</v>
      </c>
      <c r="S174">
        <f>VLOOKUP(B174,Rules!A:B,2,FALSE)</f>
        <v>60</v>
      </c>
      <c r="T174" s="40"/>
      <c r="U174" s="47">
        <f>1/(10^(-1*(E174+(IF(P174="Y",Rules!$I$2,0))-K174)/Rules!$E$12)+1)</f>
        <v>0.67529269872987041</v>
      </c>
      <c r="V174">
        <f t="shared" si="4"/>
        <v>-51</v>
      </c>
      <c r="W174">
        <f t="shared" si="5"/>
        <v>51</v>
      </c>
      <c r="Z174" s="48"/>
      <c r="AA174" s="11">
        <f t="shared" ref="AA174:BH174" si="177">IF($D174=AA$1,$E174+$V174,(IF($J174=AA$1,$K174+$W174,AA173)))</f>
        <v>940</v>
      </c>
      <c r="AB174" s="11">
        <f t="shared" si="177"/>
        <v>1672</v>
      </c>
      <c r="AC174" s="11">
        <f t="shared" si="177"/>
        <v>764</v>
      </c>
      <c r="AD174" s="11">
        <f t="shared" si="177"/>
        <v>1427</v>
      </c>
      <c r="AE174" s="11">
        <f t="shared" si="177"/>
        <v>1354</v>
      </c>
      <c r="AF174" s="11">
        <f t="shared" si="177"/>
        <v>1396</v>
      </c>
      <c r="AG174" s="11">
        <f t="shared" si="177"/>
        <v>1740</v>
      </c>
      <c r="AH174" s="11">
        <f t="shared" si="177"/>
        <v>1659</v>
      </c>
      <c r="AI174" s="11">
        <f t="shared" si="177"/>
        <v>1138</v>
      </c>
      <c r="AJ174" s="11">
        <f t="shared" si="177"/>
        <v>1957</v>
      </c>
      <c r="AK174" s="11">
        <f t="shared" si="177"/>
        <v>1094</v>
      </c>
      <c r="AL174" s="11">
        <f t="shared" si="177"/>
        <v>1777</v>
      </c>
      <c r="AM174" s="11">
        <f t="shared" si="177"/>
        <v>2099</v>
      </c>
      <c r="AN174" s="11">
        <f t="shared" si="177"/>
        <v>1572</v>
      </c>
      <c r="AO174" s="11">
        <f t="shared" si="177"/>
        <v>212</v>
      </c>
      <c r="AP174" s="11">
        <f t="shared" si="177"/>
        <v>951</v>
      </c>
      <c r="AQ174" s="11">
        <f t="shared" si="177"/>
        <v>897</v>
      </c>
      <c r="AR174" s="11">
        <f t="shared" si="177"/>
        <v>1129</v>
      </c>
      <c r="AS174" s="11">
        <f t="shared" si="177"/>
        <v>424</v>
      </c>
      <c r="AT174" s="11">
        <f t="shared" si="177"/>
        <v>1009</v>
      </c>
      <c r="AU174" s="11">
        <f t="shared" si="177"/>
        <v>1073</v>
      </c>
      <c r="AV174" s="11">
        <f t="shared" si="177"/>
        <v>1852</v>
      </c>
      <c r="AW174" s="11">
        <f t="shared" si="177"/>
        <v>1403</v>
      </c>
      <c r="AX174" s="11">
        <f t="shared" si="177"/>
        <v>1607</v>
      </c>
      <c r="AY174" s="11">
        <f t="shared" si="177"/>
        <v>246</v>
      </c>
      <c r="AZ174" s="11">
        <f t="shared" si="177"/>
        <v>1001</v>
      </c>
      <c r="BA174" s="11">
        <f t="shared" si="177"/>
        <v>1566</v>
      </c>
      <c r="BB174" s="11">
        <f t="shared" si="177"/>
        <v>834</v>
      </c>
      <c r="BC174" s="11">
        <f t="shared" si="177"/>
        <v>1026</v>
      </c>
      <c r="BD174" s="11">
        <f t="shared" si="177"/>
        <v>1710</v>
      </c>
      <c r="BE174" s="11">
        <f t="shared" si="177"/>
        <v>459</v>
      </c>
      <c r="BF174" s="11">
        <f t="shared" si="177"/>
        <v>1370</v>
      </c>
      <c r="BG174" s="11">
        <f t="shared" si="177"/>
        <v>787</v>
      </c>
      <c r="BH174" s="11">
        <f t="shared" si="177"/>
        <v>775</v>
      </c>
    </row>
    <row r="175" spans="1:60" ht="13.5" customHeight="1">
      <c r="A175" s="38">
        <v>44751</v>
      </c>
      <c r="B175" s="39" t="s">
        <v>70</v>
      </c>
      <c r="C175" s="40"/>
      <c r="D175" s="41" t="s">
        <v>21</v>
      </c>
      <c r="E175" s="42">
        <f t="shared" si="0"/>
        <v>1777</v>
      </c>
      <c r="F175" s="46">
        <v>2</v>
      </c>
      <c r="G175" s="46">
        <v>8</v>
      </c>
      <c r="H175" s="44">
        <f t="shared" si="1"/>
        <v>14</v>
      </c>
      <c r="I175" s="40"/>
      <c r="J175" s="45" t="s">
        <v>19</v>
      </c>
      <c r="K175" s="42">
        <f t="shared" si="2"/>
        <v>1740</v>
      </c>
      <c r="L175" s="46">
        <v>1</v>
      </c>
      <c r="M175" s="46">
        <v>6</v>
      </c>
      <c r="N175" s="44">
        <f t="shared" si="3"/>
        <v>9</v>
      </c>
      <c r="O175" s="40"/>
      <c r="P175" s="39" t="s">
        <v>67</v>
      </c>
      <c r="Q175" s="40"/>
      <c r="R175">
        <f>MIN(Rules!$E$2,(MAX(H175/N175,N175/H175)))</f>
        <v>1.5555555555555556</v>
      </c>
      <c r="S175">
        <f>VLOOKUP(B175,Rules!A:B,2,FALSE)</f>
        <v>80</v>
      </c>
      <c r="T175" s="40"/>
      <c r="U175" s="47">
        <f>1/(10^(-1*(E175+(IF(P175="Y",Rules!$I$2,0))-K175)/Rules!$E$12)+1)</f>
        <v>0.54249505999272185</v>
      </c>
      <c r="V175">
        <f t="shared" si="4"/>
        <v>57</v>
      </c>
      <c r="W175">
        <f t="shared" si="5"/>
        <v>-57</v>
      </c>
      <c r="Z175" s="48"/>
      <c r="AA175" s="11">
        <f t="shared" ref="AA175:BH175" si="178">IF($D175=AA$1,$E175+$V175,(IF($J175=AA$1,$K175+$W175,AA174)))</f>
        <v>940</v>
      </c>
      <c r="AB175" s="11">
        <f t="shared" si="178"/>
        <v>1672</v>
      </c>
      <c r="AC175" s="11">
        <f t="shared" si="178"/>
        <v>764</v>
      </c>
      <c r="AD175" s="11">
        <f t="shared" si="178"/>
        <v>1427</v>
      </c>
      <c r="AE175" s="11">
        <f t="shared" si="178"/>
        <v>1354</v>
      </c>
      <c r="AF175" s="11">
        <f t="shared" si="178"/>
        <v>1396</v>
      </c>
      <c r="AG175" s="11">
        <f t="shared" si="178"/>
        <v>1683</v>
      </c>
      <c r="AH175" s="11">
        <f t="shared" si="178"/>
        <v>1659</v>
      </c>
      <c r="AI175" s="11">
        <f t="shared" si="178"/>
        <v>1138</v>
      </c>
      <c r="AJ175" s="11">
        <f t="shared" si="178"/>
        <v>1957</v>
      </c>
      <c r="AK175" s="11">
        <f t="shared" si="178"/>
        <v>1094</v>
      </c>
      <c r="AL175" s="11">
        <f t="shared" si="178"/>
        <v>1834</v>
      </c>
      <c r="AM175" s="11">
        <f t="shared" si="178"/>
        <v>2099</v>
      </c>
      <c r="AN175" s="11">
        <f t="shared" si="178"/>
        <v>1572</v>
      </c>
      <c r="AO175" s="11">
        <f t="shared" si="178"/>
        <v>212</v>
      </c>
      <c r="AP175" s="11">
        <f t="shared" si="178"/>
        <v>951</v>
      </c>
      <c r="AQ175" s="11">
        <f t="shared" si="178"/>
        <v>897</v>
      </c>
      <c r="AR175" s="11">
        <f t="shared" si="178"/>
        <v>1129</v>
      </c>
      <c r="AS175" s="11">
        <f t="shared" si="178"/>
        <v>424</v>
      </c>
      <c r="AT175" s="11">
        <f t="shared" si="178"/>
        <v>1009</v>
      </c>
      <c r="AU175" s="11">
        <f t="shared" si="178"/>
        <v>1073</v>
      </c>
      <c r="AV175" s="11">
        <f t="shared" si="178"/>
        <v>1852</v>
      </c>
      <c r="AW175" s="11">
        <f t="shared" si="178"/>
        <v>1403</v>
      </c>
      <c r="AX175" s="11">
        <f t="shared" si="178"/>
        <v>1607</v>
      </c>
      <c r="AY175" s="11">
        <f t="shared" si="178"/>
        <v>246</v>
      </c>
      <c r="AZ175" s="11">
        <f t="shared" si="178"/>
        <v>1001</v>
      </c>
      <c r="BA175" s="11">
        <f t="shared" si="178"/>
        <v>1566</v>
      </c>
      <c r="BB175" s="11">
        <f t="shared" si="178"/>
        <v>834</v>
      </c>
      <c r="BC175" s="11">
        <f t="shared" si="178"/>
        <v>1026</v>
      </c>
      <c r="BD175" s="11">
        <f t="shared" si="178"/>
        <v>1710</v>
      </c>
      <c r="BE175" s="11">
        <f t="shared" si="178"/>
        <v>459</v>
      </c>
      <c r="BF175" s="11">
        <f t="shared" si="178"/>
        <v>1370</v>
      </c>
      <c r="BG175" s="11">
        <f t="shared" si="178"/>
        <v>787</v>
      </c>
      <c r="BH175" s="11">
        <f t="shared" si="178"/>
        <v>775</v>
      </c>
    </row>
    <row r="176" spans="1:60" ht="13.5" customHeight="1">
      <c r="A176" s="38">
        <v>44752</v>
      </c>
      <c r="B176" s="39" t="s">
        <v>70</v>
      </c>
      <c r="C176" s="40"/>
      <c r="D176" s="41" t="s">
        <v>17</v>
      </c>
      <c r="E176" s="42">
        <f t="shared" si="0"/>
        <v>1957</v>
      </c>
      <c r="F176" s="46">
        <v>1</v>
      </c>
      <c r="G176" s="46">
        <v>13</v>
      </c>
      <c r="H176" s="44">
        <f t="shared" si="1"/>
        <v>16</v>
      </c>
      <c r="I176" s="40"/>
      <c r="J176" s="45" t="s">
        <v>16</v>
      </c>
      <c r="K176" s="42">
        <f t="shared" si="2"/>
        <v>2099</v>
      </c>
      <c r="L176" s="46">
        <v>1</v>
      </c>
      <c r="M176" s="46">
        <v>14</v>
      </c>
      <c r="N176" s="44">
        <f>3*L176+M176</f>
        <v>17</v>
      </c>
      <c r="O176" s="40"/>
      <c r="P176" s="39" t="s">
        <v>66</v>
      </c>
      <c r="Q176" s="40"/>
      <c r="R176">
        <f>MIN(Rules!$E$2,(MAX(H176/N176,N176/H176)))</f>
        <v>1.0625</v>
      </c>
      <c r="S176">
        <f>VLOOKUP(B176,Rules!A:B,2,FALSE)</f>
        <v>80</v>
      </c>
      <c r="T176" s="40"/>
      <c r="U176" s="47">
        <f>1/(10^(-1*(E176+(IF(P176="Y",Rules!$I$2,0))-K176)/Rules!$E$12)+1)</f>
        <v>0.50920929875791354</v>
      </c>
      <c r="V176">
        <f t="shared" si="4"/>
        <v>-43</v>
      </c>
      <c r="W176">
        <f t="shared" si="5"/>
        <v>43</v>
      </c>
      <c r="Z176" s="48"/>
      <c r="AA176" s="11">
        <f t="shared" ref="AA176:BH176" si="179">IF($D176=AA$1,$E176+$V176,(IF($J176=AA$1,$K176+$W176,AA175)))</f>
        <v>940</v>
      </c>
      <c r="AB176" s="11">
        <f t="shared" si="179"/>
        <v>1672</v>
      </c>
      <c r="AC176" s="11">
        <f t="shared" si="179"/>
        <v>764</v>
      </c>
      <c r="AD176" s="11">
        <f t="shared" si="179"/>
        <v>1427</v>
      </c>
      <c r="AE176" s="11">
        <f t="shared" si="179"/>
        <v>1354</v>
      </c>
      <c r="AF176" s="11">
        <f t="shared" si="179"/>
        <v>1396</v>
      </c>
      <c r="AG176" s="11">
        <f t="shared" si="179"/>
        <v>1683</v>
      </c>
      <c r="AH176" s="11">
        <f t="shared" si="179"/>
        <v>1659</v>
      </c>
      <c r="AI176" s="11">
        <f t="shared" si="179"/>
        <v>1138</v>
      </c>
      <c r="AJ176" s="11">
        <f t="shared" si="179"/>
        <v>1914</v>
      </c>
      <c r="AK176" s="11">
        <f t="shared" si="179"/>
        <v>1094</v>
      </c>
      <c r="AL176" s="11">
        <f t="shared" si="179"/>
        <v>1834</v>
      </c>
      <c r="AM176" s="11">
        <f t="shared" si="179"/>
        <v>2142</v>
      </c>
      <c r="AN176" s="11">
        <f t="shared" si="179"/>
        <v>1572</v>
      </c>
      <c r="AO176" s="11">
        <f t="shared" si="179"/>
        <v>212</v>
      </c>
      <c r="AP176" s="11">
        <f t="shared" si="179"/>
        <v>951</v>
      </c>
      <c r="AQ176" s="11">
        <f t="shared" si="179"/>
        <v>897</v>
      </c>
      <c r="AR176" s="11">
        <f t="shared" si="179"/>
        <v>1129</v>
      </c>
      <c r="AS176" s="11">
        <f t="shared" si="179"/>
        <v>424</v>
      </c>
      <c r="AT176" s="11">
        <f t="shared" si="179"/>
        <v>1009</v>
      </c>
      <c r="AU176" s="11">
        <f t="shared" si="179"/>
        <v>1073</v>
      </c>
      <c r="AV176" s="11">
        <f t="shared" si="179"/>
        <v>1852</v>
      </c>
      <c r="AW176" s="11">
        <f t="shared" si="179"/>
        <v>1403</v>
      </c>
      <c r="AX176" s="11">
        <f t="shared" si="179"/>
        <v>1607</v>
      </c>
      <c r="AY176" s="11">
        <f t="shared" si="179"/>
        <v>246</v>
      </c>
      <c r="AZ176" s="11">
        <f t="shared" si="179"/>
        <v>1001</v>
      </c>
      <c r="BA176" s="11">
        <f t="shared" si="179"/>
        <v>1566</v>
      </c>
      <c r="BB176" s="11">
        <f t="shared" si="179"/>
        <v>834</v>
      </c>
      <c r="BC176" s="11">
        <f t="shared" si="179"/>
        <v>1026</v>
      </c>
      <c r="BD176" s="11">
        <f t="shared" si="179"/>
        <v>1710</v>
      </c>
      <c r="BE176" s="11">
        <f t="shared" si="179"/>
        <v>459</v>
      </c>
      <c r="BF176" s="11">
        <f t="shared" si="179"/>
        <v>1370</v>
      </c>
      <c r="BG176" s="11">
        <f t="shared" si="179"/>
        <v>787</v>
      </c>
      <c r="BH176" s="11">
        <f t="shared" si="179"/>
        <v>775</v>
      </c>
    </row>
    <row r="177" spans="1:60" ht="13.5" customHeight="1">
      <c r="A177" s="38">
        <v>44766</v>
      </c>
      <c r="B177" s="39" t="s">
        <v>70</v>
      </c>
      <c r="C177" s="40"/>
      <c r="D177" s="41" t="s">
        <v>16</v>
      </c>
      <c r="E177" s="42">
        <f t="shared" si="0"/>
        <v>2142</v>
      </c>
      <c r="F177" s="46">
        <v>0</v>
      </c>
      <c r="G177" s="46">
        <v>20</v>
      </c>
      <c r="H177" s="44">
        <f t="shared" si="1"/>
        <v>20</v>
      </c>
      <c r="I177" s="40"/>
      <c r="J177" s="45" t="s">
        <v>21</v>
      </c>
      <c r="K177" s="42">
        <f t="shared" si="2"/>
        <v>1834</v>
      </c>
      <c r="L177" s="46">
        <v>0</v>
      </c>
      <c r="M177" s="46">
        <v>16</v>
      </c>
      <c r="N177" s="44">
        <f>3*L177+M177</f>
        <v>16</v>
      </c>
      <c r="O177" s="40"/>
      <c r="P177" s="39" t="s">
        <v>67</v>
      </c>
      <c r="Q177" s="40"/>
      <c r="R177">
        <f>MIN(Rules!$E$2,(MAX(H177/N177,N177/H177)))</f>
        <v>1.25</v>
      </c>
      <c r="S177">
        <f>VLOOKUP(B177,Rules!A:B,2,FALSE)</f>
        <v>80</v>
      </c>
      <c r="T177" s="40"/>
      <c r="U177" s="47">
        <f>1/(10^(-1*(E177+(IF(P177="Y",Rules!$I$2,0))-K177)/Rules!$E$12)+1)</f>
        <v>0.80508627444419811</v>
      </c>
      <c r="V177">
        <f t="shared" si="4"/>
        <v>19</v>
      </c>
      <c r="W177">
        <f t="shared" si="5"/>
        <v>-19</v>
      </c>
      <c r="Z177" s="48"/>
      <c r="AA177" s="11">
        <f t="shared" ref="AA177:BH177" si="180">IF($D177=AA$1,$E177+$V177,(IF($J177=AA$1,$K177+$W177,AA176)))</f>
        <v>940</v>
      </c>
      <c r="AB177" s="11">
        <f t="shared" si="180"/>
        <v>1672</v>
      </c>
      <c r="AC177" s="11">
        <f t="shared" si="180"/>
        <v>764</v>
      </c>
      <c r="AD177" s="11">
        <f t="shared" si="180"/>
        <v>1427</v>
      </c>
      <c r="AE177" s="11">
        <f t="shared" si="180"/>
        <v>1354</v>
      </c>
      <c r="AF177" s="11">
        <f t="shared" si="180"/>
        <v>1396</v>
      </c>
      <c r="AG177" s="11">
        <f t="shared" si="180"/>
        <v>1683</v>
      </c>
      <c r="AH177" s="11">
        <f t="shared" si="180"/>
        <v>1659</v>
      </c>
      <c r="AI177" s="11">
        <f t="shared" si="180"/>
        <v>1138</v>
      </c>
      <c r="AJ177" s="11">
        <f t="shared" si="180"/>
        <v>1914</v>
      </c>
      <c r="AK177" s="11">
        <f t="shared" si="180"/>
        <v>1094</v>
      </c>
      <c r="AL177" s="11">
        <f t="shared" si="180"/>
        <v>1815</v>
      </c>
      <c r="AM177" s="11">
        <f t="shared" si="180"/>
        <v>2161</v>
      </c>
      <c r="AN177" s="11">
        <f t="shared" si="180"/>
        <v>1572</v>
      </c>
      <c r="AO177" s="11">
        <f t="shared" si="180"/>
        <v>212</v>
      </c>
      <c r="AP177" s="11">
        <f t="shared" si="180"/>
        <v>951</v>
      </c>
      <c r="AQ177" s="11">
        <f t="shared" si="180"/>
        <v>897</v>
      </c>
      <c r="AR177" s="11">
        <f t="shared" si="180"/>
        <v>1129</v>
      </c>
      <c r="AS177" s="11">
        <f t="shared" si="180"/>
        <v>424</v>
      </c>
      <c r="AT177" s="11">
        <f t="shared" si="180"/>
        <v>1009</v>
      </c>
      <c r="AU177" s="11">
        <f t="shared" si="180"/>
        <v>1073</v>
      </c>
      <c r="AV177" s="11">
        <f t="shared" si="180"/>
        <v>1852</v>
      </c>
      <c r="AW177" s="11">
        <f t="shared" si="180"/>
        <v>1403</v>
      </c>
      <c r="AX177" s="11">
        <f t="shared" si="180"/>
        <v>1607</v>
      </c>
      <c r="AY177" s="11">
        <f t="shared" si="180"/>
        <v>246</v>
      </c>
      <c r="AZ177" s="11">
        <f t="shared" si="180"/>
        <v>1001</v>
      </c>
      <c r="BA177" s="11">
        <f t="shared" si="180"/>
        <v>1566</v>
      </c>
      <c r="BB177" s="11">
        <f t="shared" si="180"/>
        <v>834</v>
      </c>
      <c r="BC177" s="11">
        <f t="shared" si="180"/>
        <v>1026</v>
      </c>
      <c r="BD177" s="11">
        <f t="shared" si="180"/>
        <v>1710</v>
      </c>
      <c r="BE177" s="11">
        <f t="shared" si="180"/>
        <v>459</v>
      </c>
      <c r="BF177" s="11">
        <f t="shared" si="180"/>
        <v>1370</v>
      </c>
      <c r="BG177" s="11">
        <f t="shared" si="180"/>
        <v>787</v>
      </c>
      <c r="BH177" s="11">
        <f t="shared" si="180"/>
        <v>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H93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1" width="11.5546875" customWidth="1"/>
    <col min="22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24" t="s">
        <v>52</v>
      </c>
      <c r="E1" s="25" t="s">
        <v>53</v>
      </c>
      <c r="F1" s="26" t="s">
        <v>54</v>
      </c>
      <c r="G1" s="26" t="s">
        <v>55</v>
      </c>
      <c r="H1" s="26" t="s">
        <v>56</v>
      </c>
      <c r="I1" s="4"/>
      <c r="J1" s="27" t="s">
        <v>57</v>
      </c>
      <c r="K1" s="25" t="s">
        <v>53</v>
      </c>
      <c r="L1" s="26" t="s">
        <v>54</v>
      </c>
      <c r="M1" s="26" t="s">
        <v>55</v>
      </c>
      <c r="N1" s="2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4" t="s">
        <v>61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29"/>
      <c r="B2" s="30"/>
      <c r="C2" s="30"/>
      <c r="D2" s="31"/>
      <c r="E2" s="32"/>
      <c r="F2" s="33"/>
      <c r="G2" s="33"/>
      <c r="H2" s="33"/>
      <c r="I2" s="30"/>
      <c r="J2" s="34"/>
      <c r="K2" s="32"/>
      <c r="L2" s="33"/>
      <c r="M2" s="33"/>
      <c r="N2" s="33"/>
      <c r="O2" s="30"/>
      <c r="P2" s="30"/>
      <c r="Q2" s="30"/>
      <c r="R2" s="30"/>
      <c r="S2" s="30"/>
      <c r="T2" s="30"/>
      <c r="U2" s="35"/>
      <c r="V2" s="30"/>
      <c r="W2" s="30"/>
      <c r="X2" s="30"/>
      <c r="Y2" s="30"/>
      <c r="Z2" s="36" t="s">
        <v>64</v>
      </c>
      <c r="AA2" s="37">
        <f>LOOKUP(9.999E+307,'2020'!AA:AA)</f>
        <v>907</v>
      </c>
      <c r="AB2" s="37">
        <f>LOOKUP(9.999E+307,'2020'!AB:AB)</f>
        <v>1453</v>
      </c>
      <c r="AC2" s="37">
        <f>LOOKUP(9.999E+307,'2020'!AC:AC)</f>
        <v>960</v>
      </c>
      <c r="AD2" s="37">
        <f>LOOKUP(9.999E+307,'2020'!AD:AD)</f>
        <v>1600</v>
      </c>
      <c r="AE2" s="37">
        <f>LOOKUP(9.999E+307,'2020'!AE:AE)</f>
        <v>1292</v>
      </c>
      <c r="AF2" s="37">
        <f>LOOKUP(9.999E+307,'2020'!AF:AF)</f>
        <v>1424</v>
      </c>
      <c r="AG2" s="37">
        <f>LOOKUP(9.999E+307,'2020'!AG:AG)</f>
        <v>1184</v>
      </c>
      <c r="AH2" s="37">
        <f>LOOKUP(9.999E+307,'2020'!AH:AH)</f>
        <v>1744</v>
      </c>
      <c r="AI2" s="37">
        <f>LOOKUP(9.999E+307,'2020'!AI:AI)</f>
        <v>1306</v>
      </c>
      <c r="AJ2" s="37">
        <f>LOOKUP(9.999E+307,'2020'!AJ:AJ)</f>
        <v>2169</v>
      </c>
      <c r="AK2" s="37">
        <f>LOOKUP(9.999E+307,'2020'!AK:AK)</f>
        <v>1198</v>
      </c>
      <c r="AL2" s="37">
        <f>LOOKUP(9.999E+307,'2020'!AL:AL)</f>
        <v>1679</v>
      </c>
      <c r="AM2" s="37">
        <f>LOOKUP(9.999E+307,'2020'!AM:AM)</f>
        <v>1962</v>
      </c>
      <c r="AN2" s="37">
        <f>LOOKUP(9.999E+307,'2020'!AN:AN)</f>
        <v>1419</v>
      </c>
      <c r="AO2" s="37">
        <f>LOOKUP(9.999E+307,'2020'!AO:AO)</f>
        <v>212</v>
      </c>
      <c r="AP2" s="37">
        <f>LOOKUP(9.999E+307,'2020'!AP:AP)</f>
        <v>1367</v>
      </c>
      <c r="AQ2" s="37">
        <f>LOOKUP(9.999E+307,'2020'!AQ:AQ)</f>
        <v>886</v>
      </c>
      <c r="AR2" s="37">
        <f>LOOKUP(9.999E+307,'2020'!AR:AR)</f>
        <v>852</v>
      </c>
      <c r="AS2" s="37">
        <f>LOOKUP(9.999E+307,'2020'!AS:AS)</f>
        <v>356</v>
      </c>
      <c r="AT2" s="37">
        <f>LOOKUP(9.999E+307,'2020'!AT:AT)</f>
        <v>1169</v>
      </c>
      <c r="AU2" s="37">
        <f>LOOKUP(9.999E+307,'2020'!AU:AU)</f>
        <v>884</v>
      </c>
      <c r="AV2" s="37">
        <f>LOOKUP(9.999E+307,'2020'!AV:AV)</f>
        <v>1878</v>
      </c>
      <c r="AW2" s="37">
        <f>LOOKUP(9.999E+307,'2020'!AW:AW)</f>
        <v>1501</v>
      </c>
      <c r="AX2" s="37">
        <f>LOOKUP(9.999E+307,'2020'!AX:AX)</f>
        <v>1579</v>
      </c>
      <c r="AY2" s="37">
        <f>LOOKUP(9.999E+307,'2020'!AY:AY)</f>
        <v>260</v>
      </c>
      <c r="AZ2" s="37">
        <f>LOOKUP(9.999E+307,'2020'!AZ:AZ)</f>
        <v>924</v>
      </c>
      <c r="BA2" s="37">
        <f>LOOKUP(9.999E+307,'2020'!BA:BA)</f>
        <v>1606</v>
      </c>
      <c r="BB2" s="37">
        <f>LOOKUP(9.999E+307,'2020'!BB:BB)</f>
        <v>795</v>
      </c>
      <c r="BC2" s="37">
        <f>LOOKUP(9.999E+307,'2020'!BC:BC)</f>
        <v>1268</v>
      </c>
      <c r="BD2" s="37">
        <f>LOOKUP(9.999E+307,'2020'!BD:BD)</f>
        <v>1785</v>
      </c>
      <c r="BE2" s="37">
        <f>LOOKUP(9.999E+307,'2020'!BE:BE)</f>
        <v>562</v>
      </c>
      <c r="BF2" s="37">
        <f>LOOKUP(9.999E+307,'2020'!BF:BF)</f>
        <v>1240</v>
      </c>
      <c r="BG2" s="37">
        <f>LOOKUP(9.999E+307,'2020'!BG:BG)</f>
        <v>682</v>
      </c>
      <c r="BH2" s="37">
        <f>LOOKUP(9.999E+307,'2020'!BH:BH)</f>
        <v>817</v>
      </c>
    </row>
    <row r="3" spans="1:60" ht="13.5" customHeight="1">
      <c r="A3" s="38">
        <v>44331</v>
      </c>
      <c r="B3" s="39" t="s">
        <v>65</v>
      </c>
      <c r="C3" s="40"/>
      <c r="D3" s="41" t="s">
        <v>22</v>
      </c>
      <c r="E3" s="42">
        <f t="shared" ref="E3:E52" si="0">HLOOKUP(D3,AA$1:BX$9975,ROW()-1,FALSE)</f>
        <v>1785</v>
      </c>
      <c r="F3" s="43">
        <v>0</v>
      </c>
      <c r="G3" s="43">
        <v>16</v>
      </c>
      <c r="H3" s="44">
        <f t="shared" ref="H3:H93" si="1">F3*3+G3</f>
        <v>16</v>
      </c>
      <c r="I3" s="40"/>
      <c r="J3" s="45" t="s">
        <v>25</v>
      </c>
      <c r="K3" s="42">
        <f t="shared" ref="K3:K52" si="2">HLOOKUP(J3,AA$1:BX$9975,ROW()-1,FALSE)</f>
        <v>1744</v>
      </c>
      <c r="L3" s="46">
        <v>0</v>
      </c>
      <c r="M3" s="46">
        <v>18</v>
      </c>
      <c r="N3" s="44">
        <f t="shared" ref="N3:N81" si="3">L3*3+M3</f>
        <v>18</v>
      </c>
      <c r="O3" s="40"/>
      <c r="P3" s="39" t="s">
        <v>66</v>
      </c>
      <c r="Q3" s="40"/>
      <c r="R3">
        <f>MIN(Rules!$E$2,(MAX(H3/N3,N3/H3)))</f>
        <v>1.125</v>
      </c>
      <c r="S3">
        <f>VLOOKUP(B3,Rules!A:B,2,FALSE)</f>
        <v>45</v>
      </c>
      <c r="T3" s="40"/>
      <c r="U3" s="47">
        <f>1/(10^(-1*(E3+(IF(P3="Y",Rules!$I$2,0))-K3)/Rules!$E$12)+1)</f>
        <v>0.70673673481168253</v>
      </c>
      <c r="V3">
        <f t="shared" ref="V3:V52" si="4">ROUND(IF(H3&gt;N3,(S3*R3*(1-U3)),IF(H3&lt;N3,(S3*R3*(0-U3)),S3*R3*(0.5-U3))),0)</f>
        <v>-36</v>
      </c>
      <c r="W3">
        <f t="shared" ref="W3:W52" si="5">-1*V3</f>
        <v>36</v>
      </c>
      <c r="Z3" s="48"/>
      <c r="AA3" s="11">
        <f t="shared" ref="AA3:BH3" si="6">IF($D3=AA$1,$E3+$V3,(IF($J3=AA$1,$K3+$W3,AA2)))</f>
        <v>907</v>
      </c>
      <c r="AB3" s="11">
        <f t="shared" si="6"/>
        <v>1453</v>
      </c>
      <c r="AC3" s="11">
        <f t="shared" si="6"/>
        <v>960</v>
      </c>
      <c r="AD3" s="11">
        <f t="shared" si="6"/>
        <v>1600</v>
      </c>
      <c r="AE3" s="11">
        <f t="shared" si="6"/>
        <v>1292</v>
      </c>
      <c r="AF3" s="11">
        <f t="shared" si="6"/>
        <v>1424</v>
      </c>
      <c r="AG3" s="11">
        <f t="shared" si="6"/>
        <v>1184</v>
      </c>
      <c r="AH3" s="11">
        <f t="shared" si="6"/>
        <v>1780</v>
      </c>
      <c r="AI3" s="11">
        <f t="shared" si="6"/>
        <v>1306</v>
      </c>
      <c r="AJ3" s="11">
        <f t="shared" si="6"/>
        <v>2169</v>
      </c>
      <c r="AK3" s="11">
        <f t="shared" si="6"/>
        <v>1198</v>
      </c>
      <c r="AL3" s="11">
        <f t="shared" si="6"/>
        <v>1679</v>
      </c>
      <c r="AM3" s="11">
        <f t="shared" si="6"/>
        <v>1962</v>
      </c>
      <c r="AN3" s="11">
        <f t="shared" si="6"/>
        <v>1419</v>
      </c>
      <c r="AO3" s="11">
        <f t="shared" si="6"/>
        <v>212</v>
      </c>
      <c r="AP3" s="11">
        <f t="shared" si="6"/>
        <v>1367</v>
      </c>
      <c r="AQ3" s="11">
        <f t="shared" si="6"/>
        <v>886</v>
      </c>
      <c r="AR3" s="11">
        <f t="shared" si="6"/>
        <v>852</v>
      </c>
      <c r="AS3" s="11">
        <f t="shared" si="6"/>
        <v>356</v>
      </c>
      <c r="AT3" s="11">
        <f t="shared" si="6"/>
        <v>1169</v>
      </c>
      <c r="AU3" s="11">
        <f t="shared" si="6"/>
        <v>884</v>
      </c>
      <c r="AV3" s="11">
        <f t="shared" si="6"/>
        <v>1878</v>
      </c>
      <c r="AW3" s="11">
        <f t="shared" si="6"/>
        <v>1501</v>
      </c>
      <c r="AX3" s="11">
        <f t="shared" si="6"/>
        <v>1579</v>
      </c>
      <c r="AY3" s="11">
        <f t="shared" si="6"/>
        <v>260</v>
      </c>
      <c r="AZ3" s="11">
        <f t="shared" si="6"/>
        <v>924</v>
      </c>
      <c r="BA3" s="11">
        <f t="shared" si="6"/>
        <v>1606</v>
      </c>
      <c r="BB3" s="11">
        <f t="shared" si="6"/>
        <v>795</v>
      </c>
      <c r="BC3" s="11">
        <f t="shared" si="6"/>
        <v>1268</v>
      </c>
      <c r="BD3" s="11">
        <f t="shared" si="6"/>
        <v>1749</v>
      </c>
      <c r="BE3" s="11">
        <f t="shared" si="6"/>
        <v>562</v>
      </c>
      <c r="BF3" s="11">
        <f t="shared" si="6"/>
        <v>1240</v>
      </c>
      <c r="BG3" s="11">
        <f t="shared" si="6"/>
        <v>682</v>
      </c>
      <c r="BH3" s="11">
        <f t="shared" si="6"/>
        <v>817</v>
      </c>
    </row>
    <row r="4" spans="1:60" ht="13.5" customHeight="1">
      <c r="A4" s="38">
        <v>44331</v>
      </c>
      <c r="B4" s="39" t="s">
        <v>65</v>
      </c>
      <c r="C4" s="40"/>
      <c r="D4" s="41" t="s">
        <v>16</v>
      </c>
      <c r="E4" s="42">
        <f t="shared" si="0"/>
        <v>1962</v>
      </c>
      <c r="F4" s="43">
        <v>4</v>
      </c>
      <c r="G4" s="43">
        <v>21</v>
      </c>
      <c r="H4" s="44">
        <f t="shared" si="1"/>
        <v>33</v>
      </c>
      <c r="I4" s="40"/>
      <c r="J4" s="45" t="s">
        <v>21</v>
      </c>
      <c r="K4" s="42">
        <f t="shared" si="2"/>
        <v>1679</v>
      </c>
      <c r="L4" s="46">
        <v>0</v>
      </c>
      <c r="M4" s="46">
        <v>11</v>
      </c>
      <c r="N4" s="44">
        <f t="shared" si="3"/>
        <v>11</v>
      </c>
      <c r="O4" s="40"/>
      <c r="P4" s="39" t="s">
        <v>66</v>
      </c>
      <c r="Q4" s="40"/>
      <c r="R4">
        <f>MIN(Rules!$E$2,(MAX(H4/N4,N4/H4)))</f>
        <v>2</v>
      </c>
      <c r="S4">
        <f>VLOOKUP(B4,Rules!A:B,2,FALSE)</f>
        <v>45</v>
      </c>
      <c r="T4" s="40"/>
      <c r="U4" s="47">
        <f>1/(10^(-1*(E4+(IF(P4="Y",Rules!$I$2,0))-K4)/Rules!$E$12)+1)</f>
        <v>0.88016975653042973</v>
      </c>
      <c r="V4">
        <f t="shared" si="4"/>
        <v>11</v>
      </c>
      <c r="W4">
        <f t="shared" si="5"/>
        <v>-11</v>
      </c>
      <c r="Z4" s="48"/>
      <c r="AA4" s="11">
        <f t="shared" ref="AA4:BH4" si="7">IF($D4=AA$1,$E4+$V4,(IF($J4=AA$1,$K4+$W4,AA3)))</f>
        <v>907</v>
      </c>
      <c r="AB4" s="11">
        <f t="shared" si="7"/>
        <v>1453</v>
      </c>
      <c r="AC4" s="11">
        <f t="shared" si="7"/>
        <v>960</v>
      </c>
      <c r="AD4" s="11">
        <f t="shared" si="7"/>
        <v>1600</v>
      </c>
      <c r="AE4" s="11">
        <f t="shared" si="7"/>
        <v>1292</v>
      </c>
      <c r="AF4" s="11">
        <f t="shared" si="7"/>
        <v>1424</v>
      </c>
      <c r="AG4" s="11">
        <f t="shared" si="7"/>
        <v>1184</v>
      </c>
      <c r="AH4" s="11">
        <f t="shared" si="7"/>
        <v>1780</v>
      </c>
      <c r="AI4" s="11">
        <f t="shared" si="7"/>
        <v>1306</v>
      </c>
      <c r="AJ4" s="11">
        <f t="shared" si="7"/>
        <v>2169</v>
      </c>
      <c r="AK4" s="11">
        <f t="shared" si="7"/>
        <v>1198</v>
      </c>
      <c r="AL4" s="11">
        <f t="shared" si="7"/>
        <v>1668</v>
      </c>
      <c r="AM4" s="11">
        <f t="shared" si="7"/>
        <v>1973</v>
      </c>
      <c r="AN4" s="11">
        <f t="shared" si="7"/>
        <v>1419</v>
      </c>
      <c r="AO4" s="11">
        <f t="shared" si="7"/>
        <v>212</v>
      </c>
      <c r="AP4" s="11">
        <f t="shared" si="7"/>
        <v>1367</v>
      </c>
      <c r="AQ4" s="11">
        <f t="shared" si="7"/>
        <v>886</v>
      </c>
      <c r="AR4" s="11">
        <f t="shared" si="7"/>
        <v>852</v>
      </c>
      <c r="AS4" s="11">
        <f t="shared" si="7"/>
        <v>356</v>
      </c>
      <c r="AT4" s="11">
        <f t="shared" si="7"/>
        <v>1169</v>
      </c>
      <c r="AU4" s="11">
        <f t="shared" si="7"/>
        <v>884</v>
      </c>
      <c r="AV4" s="11">
        <f t="shared" si="7"/>
        <v>1878</v>
      </c>
      <c r="AW4" s="11">
        <f t="shared" si="7"/>
        <v>1501</v>
      </c>
      <c r="AX4" s="11">
        <f t="shared" si="7"/>
        <v>1579</v>
      </c>
      <c r="AY4" s="11">
        <f t="shared" si="7"/>
        <v>260</v>
      </c>
      <c r="AZ4" s="11">
        <f t="shared" si="7"/>
        <v>924</v>
      </c>
      <c r="BA4" s="11">
        <f t="shared" si="7"/>
        <v>1606</v>
      </c>
      <c r="BB4" s="11">
        <f t="shared" si="7"/>
        <v>795</v>
      </c>
      <c r="BC4" s="11">
        <f t="shared" si="7"/>
        <v>1268</v>
      </c>
      <c r="BD4" s="11">
        <f t="shared" si="7"/>
        <v>1749</v>
      </c>
      <c r="BE4" s="11">
        <f t="shared" si="7"/>
        <v>562</v>
      </c>
      <c r="BF4" s="11">
        <f t="shared" si="7"/>
        <v>1240</v>
      </c>
      <c r="BG4" s="11">
        <f t="shared" si="7"/>
        <v>682</v>
      </c>
      <c r="BH4" s="11">
        <f t="shared" si="7"/>
        <v>817</v>
      </c>
    </row>
    <row r="5" spans="1:60" ht="13.5" customHeight="1">
      <c r="A5" s="38">
        <v>44331</v>
      </c>
      <c r="B5" s="39" t="s">
        <v>65</v>
      </c>
      <c r="C5" s="40"/>
      <c r="D5" s="41" t="s">
        <v>18</v>
      </c>
      <c r="E5" s="42">
        <f t="shared" si="0"/>
        <v>1878</v>
      </c>
      <c r="F5" s="43">
        <v>2</v>
      </c>
      <c r="G5" s="43">
        <v>21</v>
      </c>
      <c r="H5" s="44">
        <f t="shared" si="1"/>
        <v>27</v>
      </c>
      <c r="I5" s="40"/>
      <c r="J5" s="45" t="s">
        <v>30</v>
      </c>
      <c r="K5" s="42">
        <f t="shared" si="2"/>
        <v>1306</v>
      </c>
      <c r="L5" s="46">
        <v>1</v>
      </c>
      <c r="M5" s="46">
        <v>11</v>
      </c>
      <c r="N5" s="44">
        <f t="shared" si="3"/>
        <v>14</v>
      </c>
      <c r="O5" s="40"/>
      <c r="P5" s="39" t="s">
        <v>66</v>
      </c>
      <c r="Q5" s="40"/>
      <c r="R5">
        <f>MIN(Rules!$E$2,(MAX(H5/N5,N5/H5)))</f>
        <v>1.9285714285714286</v>
      </c>
      <c r="S5">
        <f>VLOOKUP(B5,Rules!A:B,2,FALSE)</f>
        <v>45</v>
      </c>
      <c r="T5" s="40"/>
      <c r="U5" s="47">
        <f>1/(10^(-1*(E5+(IF(P5="Y",Rules!$I$2,0))-K5)/Rules!$E$12)+1)</f>
        <v>0.96527432049587003</v>
      </c>
      <c r="V5">
        <f t="shared" si="4"/>
        <v>3</v>
      </c>
      <c r="W5">
        <f t="shared" si="5"/>
        <v>-3</v>
      </c>
      <c r="Z5" s="48"/>
      <c r="AA5" s="11">
        <f t="shared" ref="AA5:BH5" si="8">IF($D5=AA$1,$E5+$V5,(IF($J5=AA$1,$K5+$W5,AA4)))</f>
        <v>907</v>
      </c>
      <c r="AB5" s="11">
        <f t="shared" si="8"/>
        <v>1453</v>
      </c>
      <c r="AC5" s="11">
        <f t="shared" si="8"/>
        <v>960</v>
      </c>
      <c r="AD5" s="11">
        <f t="shared" si="8"/>
        <v>1600</v>
      </c>
      <c r="AE5" s="11">
        <f t="shared" si="8"/>
        <v>1292</v>
      </c>
      <c r="AF5" s="11">
        <f t="shared" si="8"/>
        <v>1424</v>
      </c>
      <c r="AG5" s="11">
        <f t="shared" si="8"/>
        <v>1184</v>
      </c>
      <c r="AH5" s="11">
        <f t="shared" si="8"/>
        <v>1780</v>
      </c>
      <c r="AI5" s="11">
        <f t="shared" si="8"/>
        <v>1303</v>
      </c>
      <c r="AJ5" s="11">
        <f t="shared" si="8"/>
        <v>2169</v>
      </c>
      <c r="AK5" s="11">
        <f t="shared" si="8"/>
        <v>1198</v>
      </c>
      <c r="AL5" s="11">
        <f t="shared" si="8"/>
        <v>1668</v>
      </c>
      <c r="AM5" s="11">
        <f t="shared" si="8"/>
        <v>1973</v>
      </c>
      <c r="AN5" s="11">
        <f t="shared" si="8"/>
        <v>1419</v>
      </c>
      <c r="AO5" s="11">
        <f t="shared" si="8"/>
        <v>212</v>
      </c>
      <c r="AP5" s="11">
        <f t="shared" si="8"/>
        <v>1367</v>
      </c>
      <c r="AQ5" s="11">
        <f t="shared" si="8"/>
        <v>886</v>
      </c>
      <c r="AR5" s="11">
        <f t="shared" si="8"/>
        <v>852</v>
      </c>
      <c r="AS5" s="11">
        <f t="shared" si="8"/>
        <v>356</v>
      </c>
      <c r="AT5" s="11">
        <f t="shared" si="8"/>
        <v>1169</v>
      </c>
      <c r="AU5" s="11">
        <f t="shared" si="8"/>
        <v>884</v>
      </c>
      <c r="AV5" s="11">
        <f t="shared" si="8"/>
        <v>1881</v>
      </c>
      <c r="AW5" s="11">
        <f t="shared" si="8"/>
        <v>1501</v>
      </c>
      <c r="AX5" s="11">
        <f t="shared" si="8"/>
        <v>1579</v>
      </c>
      <c r="AY5" s="11">
        <f t="shared" si="8"/>
        <v>260</v>
      </c>
      <c r="AZ5" s="11">
        <f t="shared" si="8"/>
        <v>924</v>
      </c>
      <c r="BA5" s="11">
        <f t="shared" si="8"/>
        <v>1606</v>
      </c>
      <c r="BB5" s="11">
        <f t="shared" si="8"/>
        <v>795</v>
      </c>
      <c r="BC5" s="11">
        <f t="shared" si="8"/>
        <v>1268</v>
      </c>
      <c r="BD5" s="11">
        <f t="shared" si="8"/>
        <v>1749</v>
      </c>
      <c r="BE5" s="11">
        <f t="shared" si="8"/>
        <v>562</v>
      </c>
      <c r="BF5" s="11">
        <f t="shared" si="8"/>
        <v>1240</v>
      </c>
      <c r="BG5" s="11">
        <f t="shared" si="8"/>
        <v>682</v>
      </c>
      <c r="BH5" s="11">
        <f t="shared" si="8"/>
        <v>817</v>
      </c>
    </row>
    <row r="6" spans="1:60" ht="13.5" customHeight="1">
      <c r="A6" s="38">
        <v>44331</v>
      </c>
      <c r="B6" s="39" t="s">
        <v>65</v>
      </c>
      <c r="C6" s="40"/>
      <c r="D6" s="41" t="s">
        <v>28</v>
      </c>
      <c r="E6" s="42">
        <f t="shared" si="0"/>
        <v>1419</v>
      </c>
      <c r="F6" s="43">
        <v>2</v>
      </c>
      <c r="G6" s="43">
        <v>12</v>
      </c>
      <c r="H6" s="44">
        <f t="shared" si="1"/>
        <v>18</v>
      </c>
      <c r="I6" s="40"/>
      <c r="J6" s="45" t="s">
        <v>26</v>
      </c>
      <c r="K6" s="42">
        <f t="shared" si="2"/>
        <v>1424</v>
      </c>
      <c r="L6" s="46">
        <v>0</v>
      </c>
      <c r="M6" s="46">
        <v>14</v>
      </c>
      <c r="N6" s="44">
        <f t="shared" si="3"/>
        <v>14</v>
      </c>
      <c r="O6" s="40"/>
      <c r="P6" s="39" t="s">
        <v>67</v>
      </c>
      <c r="Q6" s="40"/>
      <c r="R6">
        <f>MIN(Rules!$E$2,(MAX(H6/N6,N6/H6)))</f>
        <v>1.2857142857142858</v>
      </c>
      <c r="S6">
        <f>VLOOKUP(B6,Rules!A:B,2,FALSE)</f>
        <v>45</v>
      </c>
      <c r="T6" s="40"/>
      <c r="U6" s="47">
        <f>1/(10^(-1*(E6+(IF(P6="Y",Rules!$I$2,0))-K6)/Rules!$E$12)+1)</f>
        <v>0.49424379158885506</v>
      </c>
      <c r="V6">
        <f t="shared" si="4"/>
        <v>29</v>
      </c>
      <c r="W6">
        <f t="shared" si="5"/>
        <v>-29</v>
      </c>
      <c r="Z6" s="48"/>
      <c r="AA6" s="11">
        <f t="shared" ref="AA6:BH6" si="9">IF($D6=AA$1,$E6+$V6,(IF($J6=AA$1,$K6+$W6,AA5)))</f>
        <v>907</v>
      </c>
      <c r="AB6" s="11">
        <f t="shared" si="9"/>
        <v>1453</v>
      </c>
      <c r="AC6" s="11">
        <f t="shared" si="9"/>
        <v>960</v>
      </c>
      <c r="AD6" s="11">
        <f t="shared" si="9"/>
        <v>1600</v>
      </c>
      <c r="AE6" s="11">
        <f t="shared" si="9"/>
        <v>1292</v>
      </c>
      <c r="AF6" s="11">
        <f t="shared" si="9"/>
        <v>1395</v>
      </c>
      <c r="AG6" s="11">
        <f t="shared" si="9"/>
        <v>1184</v>
      </c>
      <c r="AH6" s="11">
        <f t="shared" si="9"/>
        <v>1780</v>
      </c>
      <c r="AI6" s="11">
        <f t="shared" si="9"/>
        <v>1303</v>
      </c>
      <c r="AJ6" s="11">
        <f t="shared" si="9"/>
        <v>2169</v>
      </c>
      <c r="AK6" s="11">
        <f t="shared" si="9"/>
        <v>1198</v>
      </c>
      <c r="AL6" s="11">
        <f t="shared" si="9"/>
        <v>1668</v>
      </c>
      <c r="AM6" s="11">
        <f t="shared" si="9"/>
        <v>1973</v>
      </c>
      <c r="AN6" s="11">
        <f t="shared" si="9"/>
        <v>1448</v>
      </c>
      <c r="AO6" s="11">
        <f t="shared" si="9"/>
        <v>212</v>
      </c>
      <c r="AP6" s="11">
        <f t="shared" si="9"/>
        <v>1367</v>
      </c>
      <c r="AQ6" s="11">
        <f t="shared" si="9"/>
        <v>886</v>
      </c>
      <c r="AR6" s="11">
        <f t="shared" si="9"/>
        <v>852</v>
      </c>
      <c r="AS6" s="11">
        <f t="shared" si="9"/>
        <v>356</v>
      </c>
      <c r="AT6" s="11">
        <f t="shared" si="9"/>
        <v>1169</v>
      </c>
      <c r="AU6" s="11">
        <f t="shared" si="9"/>
        <v>884</v>
      </c>
      <c r="AV6" s="11">
        <f t="shared" si="9"/>
        <v>1881</v>
      </c>
      <c r="AW6" s="11">
        <f t="shared" si="9"/>
        <v>1501</v>
      </c>
      <c r="AX6" s="11">
        <f t="shared" si="9"/>
        <v>1579</v>
      </c>
      <c r="AY6" s="11">
        <f t="shared" si="9"/>
        <v>260</v>
      </c>
      <c r="AZ6" s="11">
        <f t="shared" si="9"/>
        <v>924</v>
      </c>
      <c r="BA6" s="11">
        <f t="shared" si="9"/>
        <v>1606</v>
      </c>
      <c r="BB6" s="11">
        <f t="shared" si="9"/>
        <v>795</v>
      </c>
      <c r="BC6" s="11">
        <f t="shared" si="9"/>
        <v>1268</v>
      </c>
      <c r="BD6" s="11">
        <f t="shared" si="9"/>
        <v>1749</v>
      </c>
      <c r="BE6" s="11">
        <f t="shared" si="9"/>
        <v>562</v>
      </c>
      <c r="BF6" s="11">
        <f t="shared" si="9"/>
        <v>1240</v>
      </c>
      <c r="BG6" s="11">
        <f t="shared" si="9"/>
        <v>682</v>
      </c>
      <c r="BH6" s="11">
        <f t="shared" si="9"/>
        <v>817</v>
      </c>
    </row>
    <row r="7" spans="1:60" ht="13.5" customHeight="1">
      <c r="A7" s="38">
        <v>44331</v>
      </c>
      <c r="B7" s="39" t="s">
        <v>65</v>
      </c>
      <c r="C7" s="40"/>
      <c r="D7" s="41" t="s">
        <v>43</v>
      </c>
      <c r="E7" s="42">
        <f t="shared" si="0"/>
        <v>1169</v>
      </c>
      <c r="F7" s="43">
        <v>0</v>
      </c>
      <c r="G7" s="43">
        <v>5</v>
      </c>
      <c r="H7" s="44">
        <f t="shared" si="1"/>
        <v>5</v>
      </c>
      <c r="I7" s="40"/>
      <c r="J7" s="45" t="s">
        <v>19</v>
      </c>
      <c r="K7" s="42">
        <f t="shared" si="2"/>
        <v>1184</v>
      </c>
      <c r="L7" s="46">
        <v>0</v>
      </c>
      <c r="M7" s="46">
        <v>21</v>
      </c>
      <c r="N7" s="44">
        <f t="shared" si="3"/>
        <v>21</v>
      </c>
      <c r="O7" s="40"/>
      <c r="P7" s="39" t="s">
        <v>66</v>
      </c>
      <c r="Q7" s="40"/>
      <c r="R7">
        <f>MIN(Rules!$E$2,(MAX(H7/N7,N7/H7)))</f>
        <v>2</v>
      </c>
      <c r="S7">
        <f>VLOOKUP(B7,Rules!A:B,2,FALSE)</f>
        <v>45</v>
      </c>
      <c r="T7" s="40"/>
      <c r="U7" s="47">
        <f>1/(10^(-1*(E7+(IF(P7="Y",Rules!$I$2,0))-K7)/Rules!$E$12)+1)</f>
        <v>0.65060462793387253</v>
      </c>
      <c r="V7">
        <f t="shared" si="4"/>
        <v>-59</v>
      </c>
      <c r="W7">
        <f t="shared" si="5"/>
        <v>59</v>
      </c>
      <c r="Z7" s="48"/>
      <c r="AA7" s="11">
        <f t="shared" ref="AA7:BH7" si="10">IF($D7=AA$1,$E7+$V7,(IF($J7=AA$1,$K7+$W7,AA6)))</f>
        <v>907</v>
      </c>
      <c r="AB7" s="11">
        <f t="shared" si="10"/>
        <v>1453</v>
      </c>
      <c r="AC7" s="11">
        <f t="shared" si="10"/>
        <v>960</v>
      </c>
      <c r="AD7" s="11">
        <f t="shared" si="10"/>
        <v>1600</v>
      </c>
      <c r="AE7" s="11">
        <f t="shared" si="10"/>
        <v>1292</v>
      </c>
      <c r="AF7" s="11">
        <f t="shared" si="10"/>
        <v>1395</v>
      </c>
      <c r="AG7" s="11">
        <f t="shared" si="10"/>
        <v>1243</v>
      </c>
      <c r="AH7" s="11">
        <f t="shared" si="10"/>
        <v>1780</v>
      </c>
      <c r="AI7" s="11">
        <f t="shared" si="10"/>
        <v>1303</v>
      </c>
      <c r="AJ7" s="11">
        <f t="shared" si="10"/>
        <v>2169</v>
      </c>
      <c r="AK7" s="11">
        <f t="shared" si="10"/>
        <v>1198</v>
      </c>
      <c r="AL7" s="11">
        <f t="shared" si="10"/>
        <v>1668</v>
      </c>
      <c r="AM7" s="11">
        <f t="shared" si="10"/>
        <v>1973</v>
      </c>
      <c r="AN7" s="11">
        <f t="shared" si="10"/>
        <v>1448</v>
      </c>
      <c r="AO7" s="11">
        <f t="shared" si="10"/>
        <v>212</v>
      </c>
      <c r="AP7" s="11">
        <f t="shared" si="10"/>
        <v>1367</v>
      </c>
      <c r="AQ7" s="11">
        <f t="shared" si="10"/>
        <v>886</v>
      </c>
      <c r="AR7" s="11">
        <f t="shared" si="10"/>
        <v>852</v>
      </c>
      <c r="AS7" s="11">
        <f t="shared" si="10"/>
        <v>356</v>
      </c>
      <c r="AT7" s="11">
        <f t="shared" si="10"/>
        <v>1110</v>
      </c>
      <c r="AU7" s="11">
        <f t="shared" si="10"/>
        <v>884</v>
      </c>
      <c r="AV7" s="11">
        <f t="shared" si="10"/>
        <v>1881</v>
      </c>
      <c r="AW7" s="11">
        <f t="shared" si="10"/>
        <v>1501</v>
      </c>
      <c r="AX7" s="11">
        <f t="shared" si="10"/>
        <v>1579</v>
      </c>
      <c r="AY7" s="11">
        <f t="shared" si="10"/>
        <v>260</v>
      </c>
      <c r="AZ7" s="11">
        <f t="shared" si="10"/>
        <v>924</v>
      </c>
      <c r="BA7" s="11">
        <f t="shared" si="10"/>
        <v>1606</v>
      </c>
      <c r="BB7" s="11">
        <f t="shared" si="10"/>
        <v>795</v>
      </c>
      <c r="BC7" s="11">
        <f t="shared" si="10"/>
        <v>1268</v>
      </c>
      <c r="BD7" s="11">
        <f t="shared" si="10"/>
        <v>1749</v>
      </c>
      <c r="BE7" s="11">
        <f t="shared" si="10"/>
        <v>562</v>
      </c>
      <c r="BF7" s="11">
        <f t="shared" si="10"/>
        <v>1240</v>
      </c>
      <c r="BG7" s="11">
        <f t="shared" si="10"/>
        <v>682</v>
      </c>
      <c r="BH7" s="11">
        <f t="shared" si="10"/>
        <v>817</v>
      </c>
    </row>
    <row r="8" spans="1:60" ht="13.5" customHeight="1">
      <c r="A8" s="38">
        <v>44331</v>
      </c>
      <c r="B8" s="39" t="s">
        <v>65</v>
      </c>
      <c r="C8" s="40"/>
      <c r="D8" s="41" t="s">
        <v>35</v>
      </c>
      <c r="E8" s="42">
        <f t="shared" si="0"/>
        <v>1198</v>
      </c>
      <c r="F8" s="43">
        <v>0</v>
      </c>
      <c r="G8" s="43">
        <v>15</v>
      </c>
      <c r="H8" s="44">
        <f t="shared" si="1"/>
        <v>15</v>
      </c>
      <c r="I8" s="40"/>
      <c r="J8" s="45" t="s">
        <v>29</v>
      </c>
      <c r="K8" s="42">
        <f t="shared" si="2"/>
        <v>1600</v>
      </c>
      <c r="L8" s="46">
        <v>0</v>
      </c>
      <c r="M8" s="46">
        <v>14</v>
      </c>
      <c r="N8" s="44">
        <f t="shared" si="3"/>
        <v>14</v>
      </c>
      <c r="O8" s="40"/>
      <c r="P8" s="39" t="s">
        <v>66</v>
      </c>
      <c r="Q8" s="40"/>
      <c r="R8">
        <f>MIN(Rules!$E$2,(MAX(H8/N8,N8/H8)))</f>
        <v>1.0714285714285714</v>
      </c>
      <c r="S8">
        <f>VLOOKUP(B8,Rules!A:B,2,FALSE)</f>
        <v>45</v>
      </c>
      <c r="T8" s="40"/>
      <c r="U8" s="47">
        <f>1/(10^(-1*(E8+(IF(P8="Y",Rules!$I$2,0))-K8)/Rules!$E$12)+1)</f>
        <v>0.23857592000107575</v>
      </c>
      <c r="V8">
        <f t="shared" si="4"/>
        <v>37</v>
      </c>
      <c r="W8">
        <f t="shared" si="5"/>
        <v>-37</v>
      </c>
      <c r="Z8" s="48"/>
      <c r="AA8" s="11">
        <f t="shared" ref="AA8:BH8" si="11">IF($D8=AA$1,$E8+$V8,(IF($J8=AA$1,$K8+$W8,AA7)))</f>
        <v>907</v>
      </c>
      <c r="AB8" s="11">
        <f t="shared" si="11"/>
        <v>1453</v>
      </c>
      <c r="AC8" s="11">
        <f t="shared" si="11"/>
        <v>960</v>
      </c>
      <c r="AD8" s="11">
        <f t="shared" si="11"/>
        <v>1563</v>
      </c>
      <c r="AE8" s="11">
        <f t="shared" si="11"/>
        <v>1292</v>
      </c>
      <c r="AF8" s="11">
        <f t="shared" si="11"/>
        <v>1395</v>
      </c>
      <c r="AG8" s="11">
        <f t="shared" si="11"/>
        <v>1243</v>
      </c>
      <c r="AH8" s="11">
        <f t="shared" si="11"/>
        <v>1780</v>
      </c>
      <c r="AI8" s="11">
        <f t="shared" si="11"/>
        <v>1303</v>
      </c>
      <c r="AJ8" s="11">
        <f t="shared" si="11"/>
        <v>2169</v>
      </c>
      <c r="AK8" s="11">
        <f t="shared" si="11"/>
        <v>1235</v>
      </c>
      <c r="AL8" s="11">
        <f t="shared" si="11"/>
        <v>1668</v>
      </c>
      <c r="AM8" s="11">
        <f t="shared" si="11"/>
        <v>1973</v>
      </c>
      <c r="AN8" s="11">
        <f t="shared" si="11"/>
        <v>1448</v>
      </c>
      <c r="AO8" s="11">
        <f t="shared" si="11"/>
        <v>212</v>
      </c>
      <c r="AP8" s="11">
        <f t="shared" si="11"/>
        <v>1367</v>
      </c>
      <c r="AQ8" s="11">
        <f t="shared" si="11"/>
        <v>886</v>
      </c>
      <c r="AR8" s="11">
        <f t="shared" si="11"/>
        <v>852</v>
      </c>
      <c r="AS8" s="11">
        <f t="shared" si="11"/>
        <v>356</v>
      </c>
      <c r="AT8" s="11">
        <f t="shared" si="11"/>
        <v>1110</v>
      </c>
      <c r="AU8" s="11">
        <f t="shared" si="11"/>
        <v>884</v>
      </c>
      <c r="AV8" s="11">
        <f t="shared" si="11"/>
        <v>1881</v>
      </c>
      <c r="AW8" s="11">
        <f t="shared" si="11"/>
        <v>1501</v>
      </c>
      <c r="AX8" s="11">
        <f t="shared" si="11"/>
        <v>1579</v>
      </c>
      <c r="AY8" s="11">
        <f t="shared" si="11"/>
        <v>260</v>
      </c>
      <c r="AZ8" s="11">
        <f t="shared" si="11"/>
        <v>924</v>
      </c>
      <c r="BA8" s="11">
        <f t="shared" si="11"/>
        <v>1606</v>
      </c>
      <c r="BB8" s="11">
        <f t="shared" si="11"/>
        <v>795</v>
      </c>
      <c r="BC8" s="11">
        <f t="shared" si="11"/>
        <v>1268</v>
      </c>
      <c r="BD8" s="11">
        <f t="shared" si="11"/>
        <v>1749</v>
      </c>
      <c r="BE8" s="11">
        <f t="shared" si="11"/>
        <v>562</v>
      </c>
      <c r="BF8" s="11">
        <f t="shared" si="11"/>
        <v>1240</v>
      </c>
      <c r="BG8" s="11">
        <f t="shared" si="11"/>
        <v>682</v>
      </c>
      <c r="BH8" s="11">
        <f t="shared" si="11"/>
        <v>817</v>
      </c>
    </row>
    <row r="9" spans="1:60" ht="13.5" customHeight="1">
      <c r="A9" s="38">
        <v>44331</v>
      </c>
      <c r="B9" s="39" t="s">
        <v>65</v>
      </c>
      <c r="C9" s="40"/>
      <c r="D9" s="41" t="s">
        <v>39</v>
      </c>
      <c r="E9" s="42">
        <f t="shared" si="0"/>
        <v>852</v>
      </c>
      <c r="F9" s="43">
        <v>1</v>
      </c>
      <c r="G9" s="43">
        <v>13</v>
      </c>
      <c r="H9" s="44">
        <f t="shared" si="1"/>
        <v>16</v>
      </c>
      <c r="I9" s="40"/>
      <c r="J9" s="45" t="s">
        <v>40</v>
      </c>
      <c r="K9" s="42">
        <f t="shared" si="2"/>
        <v>1268</v>
      </c>
      <c r="L9" s="46">
        <v>0</v>
      </c>
      <c r="M9" s="46">
        <v>14</v>
      </c>
      <c r="N9" s="44">
        <f t="shared" si="3"/>
        <v>14</v>
      </c>
      <c r="O9" s="40"/>
      <c r="P9" s="39" t="s">
        <v>66</v>
      </c>
      <c r="Q9" s="40"/>
      <c r="R9">
        <f>MIN(Rules!$E$2,(MAX(H9/N9,N9/H9)))</f>
        <v>1.1428571428571428</v>
      </c>
      <c r="S9">
        <f>VLOOKUP(B9,Rules!A:B,2,FALSE)</f>
        <v>45</v>
      </c>
      <c r="T9" s="40"/>
      <c r="U9" s="47">
        <f>1/(10^(-1*(E9+(IF(P9="Y",Rules!$I$2,0))-K9)/Rules!$E$12)+1)</f>
        <v>0.22706208090247221</v>
      </c>
      <c r="V9">
        <f t="shared" si="4"/>
        <v>40</v>
      </c>
      <c r="W9">
        <f t="shared" si="5"/>
        <v>-40</v>
      </c>
      <c r="Z9" s="48"/>
      <c r="AA9" s="11">
        <f t="shared" ref="AA9:BH9" si="12">IF($D9=AA$1,$E9+$V9,(IF($J9=AA$1,$K9+$W9,AA8)))</f>
        <v>907</v>
      </c>
      <c r="AB9" s="11">
        <f t="shared" si="12"/>
        <v>1453</v>
      </c>
      <c r="AC9" s="11">
        <f t="shared" si="12"/>
        <v>960</v>
      </c>
      <c r="AD9" s="11">
        <f t="shared" si="12"/>
        <v>1563</v>
      </c>
      <c r="AE9" s="11">
        <f t="shared" si="12"/>
        <v>1292</v>
      </c>
      <c r="AF9" s="11">
        <f t="shared" si="12"/>
        <v>1395</v>
      </c>
      <c r="AG9" s="11">
        <f t="shared" si="12"/>
        <v>1243</v>
      </c>
      <c r="AH9" s="11">
        <f t="shared" si="12"/>
        <v>1780</v>
      </c>
      <c r="AI9" s="11">
        <f t="shared" si="12"/>
        <v>1303</v>
      </c>
      <c r="AJ9" s="11">
        <f t="shared" si="12"/>
        <v>2169</v>
      </c>
      <c r="AK9" s="11">
        <f t="shared" si="12"/>
        <v>1235</v>
      </c>
      <c r="AL9" s="11">
        <f t="shared" si="12"/>
        <v>1668</v>
      </c>
      <c r="AM9" s="11">
        <f t="shared" si="12"/>
        <v>1973</v>
      </c>
      <c r="AN9" s="11">
        <f t="shared" si="12"/>
        <v>1448</v>
      </c>
      <c r="AO9" s="11">
        <f t="shared" si="12"/>
        <v>212</v>
      </c>
      <c r="AP9" s="11">
        <f t="shared" si="12"/>
        <v>1367</v>
      </c>
      <c r="AQ9" s="11">
        <f t="shared" si="12"/>
        <v>886</v>
      </c>
      <c r="AR9" s="11">
        <f t="shared" si="12"/>
        <v>892</v>
      </c>
      <c r="AS9" s="11">
        <f t="shared" si="12"/>
        <v>356</v>
      </c>
      <c r="AT9" s="11">
        <f t="shared" si="12"/>
        <v>1110</v>
      </c>
      <c r="AU9" s="11">
        <f t="shared" si="12"/>
        <v>884</v>
      </c>
      <c r="AV9" s="11">
        <f t="shared" si="12"/>
        <v>1881</v>
      </c>
      <c r="AW9" s="11">
        <f t="shared" si="12"/>
        <v>1501</v>
      </c>
      <c r="AX9" s="11">
        <f t="shared" si="12"/>
        <v>1579</v>
      </c>
      <c r="AY9" s="11">
        <f t="shared" si="12"/>
        <v>260</v>
      </c>
      <c r="AZ9" s="11">
        <f t="shared" si="12"/>
        <v>924</v>
      </c>
      <c r="BA9" s="11">
        <f t="shared" si="12"/>
        <v>1606</v>
      </c>
      <c r="BB9" s="11">
        <f t="shared" si="12"/>
        <v>795</v>
      </c>
      <c r="BC9" s="11">
        <f t="shared" si="12"/>
        <v>1228</v>
      </c>
      <c r="BD9" s="11">
        <f t="shared" si="12"/>
        <v>1749</v>
      </c>
      <c r="BE9" s="11">
        <f t="shared" si="12"/>
        <v>562</v>
      </c>
      <c r="BF9" s="11">
        <f t="shared" si="12"/>
        <v>1240</v>
      </c>
      <c r="BG9" s="11">
        <f t="shared" si="12"/>
        <v>682</v>
      </c>
      <c r="BH9" s="11">
        <f t="shared" si="12"/>
        <v>817</v>
      </c>
    </row>
    <row r="10" spans="1:60" ht="13.5" customHeight="1">
      <c r="A10" s="38">
        <v>44331</v>
      </c>
      <c r="B10" s="39" t="s">
        <v>65</v>
      </c>
      <c r="C10" s="40"/>
      <c r="D10" s="41" t="s">
        <v>32</v>
      </c>
      <c r="E10" s="42">
        <f t="shared" si="0"/>
        <v>884</v>
      </c>
      <c r="F10" s="43">
        <v>3</v>
      </c>
      <c r="G10" s="43">
        <v>8</v>
      </c>
      <c r="H10" s="44">
        <f t="shared" si="1"/>
        <v>17</v>
      </c>
      <c r="I10" s="40"/>
      <c r="J10" s="45" t="s">
        <v>34</v>
      </c>
      <c r="K10" s="42">
        <f t="shared" si="2"/>
        <v>907</v>
      </c>
      <c r="L10" s="46">
        <v>1</v>
      </c>
      <c r="M10" s="46">
        <v>15</v>
      </c>
      <c r="N10" s="44">
        <f t="shared" si="3"/>
        <v>18</v>
      </c>
      <c r="O10" s="40"/>
      <c r="P10" s="39" t="s">
        <v>66</v>
      </c>
      <c r="Q10" s="40"/>
      <c r="R10">
        <f>MIN(Rules!$E$2,(MAX(H10/N10,N10/H10)))</f>
        <v>1.0588235294117647</v>
      </c>
      <c r="S10">
        <f>VLOOKUP(B10,Rules!A:B,2,FALSE)</f>
        <v>45</v>
      </c>
      <c r="T10" s="40"/>
      <c r="U10" s="47">
        <f>1/(10^(-1*(E10+(IF(P10="Y",Rules!$I$2,0))-K10)/Rules!$E$12)+1)</f>
        <v>0.64218414578087279</v>
      </c>
      <c r="V10">
        <f t="shared" si="4"/>
        <v>-31</v>
      </c>
      <c r="W10">
        <f t="shared" si="5"/>
        <v>31</v>
      </c>
      <c r="Z10" s="48"/>
      <c r="AA10" s="11">
        <f t="shared" ref="AA10:BH10" si="13">IF($D10=AA$1,$E10+$V10,(IF($J10=AA$1,$K10+$W10,AA9)))</f>
        <v>938</v>
      </c>
      <c r="AB10" s="11">
        <f t="shared" si="13"/>
        <v>1453</v>
      </c>
      <c r="AC10" s="11">
        <f t="shared" si="13"/>
        <v>960</v>
      </c>
      <c r="AD10" s="11">
        <f t="shared" si="13"/>
        <v>1563</v>
      </c>
      <c r="AE10" s="11">
        <f t="shared" si="13"/>
        <v>1292</v>
      </c>
      <c r="AF10" s="11">
        <f t="shared" si="13"/>
        <v>1395</v>
      </c>
      <c r="AG10" s="11">
        <f t="shared" si="13"/>
        <v>1243</v>
      </c>
      <c r="AH10" s="11">
        <f t="shared" si="13"/>
        <v>1780</v>
      </c>
      <c r="AI10" s="11">
        <f t="shared" si="13"/>
        <v>1303</v>
      </c>
      <c r="AJ10" s="11">
        <f t="shared" si="13"/>
        <v>2169</v>
      </c>
      <c r="AK10" s="11">
        <f t="shared" si="13"/>
        <v>1235</v>
      </c>
      <c r="AL10" s="11">
        <f t="shared" si="13"/>
        <v>1668</v>
      </c>
      <c r="AM10" s="11">
        <f t="shared" si="13"/>
        <v>1973</v>
      </c>
      <c r="AN10" s="11">
        <f t="shared" si="13"/>
        <v>1448</v>
      </c>
      <c r="AO10" s="11">
        <f t="shared" si="13"/>
        <v>212</v>
      </c>
      <c r="AP10" s="11">
        <f t="shared" si="13"/>
        <v>1367</v>
      </c>
      <c r="AQ10" s="11">
        <f t="shared" si="13"/>
        <v>886</v>
      </c>
      <c r="AR10" s="11">
        <f t="shared" si="13"/>
        <v>892</v>
      </c>
      <c r="AS10" s="11">
        <f t="shared" si="13"/>
        <v>356</v>
      </c>
      <c r="AT10" s="11">
        <f t="shared" si="13"/>
        <v>1110</v>
      </c>
      <c r="AU10" s="11">
        <f t="shared" si="13"/>
        <v>853</v>
      </c>
      <c r="AV10" s="11">
        <f t="shared" si="13"/>
        <v>1881</v>
      </c>
      <c r="AW10" s="11">
        <f t="shared" si="13"/>
        <v>1501</v>
      </c>
      <c r="AX10" s="11">
        <f t="shared" si="13"/>
        <v>1579</v>
      </c>
      <c r="AY10" s="11">
        <f t="shared" si="13"/>
        <v>260</v>
      </c>
      <c r="AZ10" s="11">
        <f t="shared" si="13"/>
        <v>924</v>
      </c>
      <c r="BA10" s="11">
        <f t="shared" si="13"/>
        <v>1606</v>
      </c>
      <c r="BB10" s="11">
        <f t="shared" si="13"/>
        <v>795</v>
      </c>
      <c r="BC10" s="11">
        <f t="shared" si="13"/>
        <v>1228</v>
      </c>
      <c r="BD10" s="11">
        <f t="shared" si="13"/>
        <v>1749</v>
      </c>
      <c r="BE10" s="11">
        <f t="shared" si="13"/>
        <v>562</v>
      </c>
      <c r="BF10" s="11">
        <f t="shared" si="13"/>
        <v>1240</v>
      </c>
      <c r="BG10" s="11">
        <f t="shared" si="13"/>
        <v>682</v>
      </c>
      <c r="BH10" s="11">
        <f t="shared" si="13"/>
        <v>817</v>
      </c>
    </row>
    <row r="11" spans="1:60" ht="13.5" customHeight="1">
      <c r="A11" s="38">
        <v>44331</v>
      </c>
      <c r="B11" s="39" t="s">
        <v>65</v>
      </c>
      <c r="C11" s="40"/>
      <c r="D11" s="41" t="s">
        <v>46</v>
      </c>
      <c r="E11" s="42">
        <f t="shared" si="0"/>
        <v>562</v>
      </c>
      <c r="F11" s="43">
        <v>0</v>
      </c>
      <c r="G11" s="43">
        <v>10</v>
      </c>
      <c r="H11" s="44">
        <f t="shared" si="1"/>
        <v>10</v>
      </c>
      <c r="I11" s="40"/>
      <c r="J11" s="45" t="s">
        <v>44</v>
      </c>
      <c r="K11" s="42">
        <f t="shared" si="2"/>
        <v>960</v>
      </c>
      <c r="L11" s="46">
        <v>3</v>
      </c>
      <c r="M11" s="46">
        <v>16</v>
      </c>
      <c r="N11" s="44">
        <f t="shared" si="3"/>
        <v>25</v>
      </c>
      <c r="O11" s="40"/>
      <c r="P11" s="39" t="s">
        <v>66</v>
      </c>
      <c r="Q11" s="40"/>
      <c r="R11">
        <f>MIN(Rules!$E$2,(MAX(H11/N11,N11/H11)))</f>
        <v>2</v>
      </c>
      <c r="S11">
        <f>VLOOKUP(B11,Rules!A:B,2,FALSE)</f>
        <v>45</v>
      </c>
      <c r="T11" s="40"/>
      <c r="U11" s="47">
        <f>1/(10^(-1*(E11+(IF(P11="Y",Rules!$I$2,0))-K11)/Rules!$E$12)+1)</f>
        <v>0.24193827059114958</v>
      </c>
      <c r="V11">
        <f t="shared" si="4"/>
        <v>-22</v>
      </c>
      <c r="W11">
        <f t="shared" si="5"/>
        <v>22</v>
      </c>
      <c r="Z11" s="48"/>
      <c r="AA11" s="11">
        <f t="shared" ref="AA11:BH11" si="14">IF($D11=AA$1,$E11+$V11,(IF($J11=AA$1,$K11+$W11,AA10)))</f>
        <v>938</v>
      </c>
      <c r="AB11" s="11">
        <f t="shared" si="14"/>
        <v>1453</v>
      </c>
      <c r="AC11" s="11">
        <f t="shared" si="14"/>
        <v>982</v>
      </c>
      <c r="AD11" s="11">
        <f t="shared" si="14"/>
        <v>1563</v>
      </c>
      <c r="AE11" s="11">
        <f t="shared" si="14"/>
        <v>1292</v>
      </c>
      <c r="AF11" s="11">
        <f t="shared" si="14"/>
        <v>1395</v>
      </c>
      <c r="AG11" s="11">
        <f t="shared" si="14"/>
        <v>1243</v>
      </c>
      <c r="AH11" s="11">
        <f t="shared" si="14"/>
        <v>1780</v>
      </c>
      <c r="AI11" s="11">
        <f t="shared" si="14"/>
        <v>1303</v>
      </c>
      <c r="AJ11" s="11">
        <f t="shared" si="14"/>
        <v>2169</v>
      </c>
      <c r="AK11" s="11">
        <f t="shared" si="14"/>
        <v>1235</v>
      </c>
      <c r="AL11" s="11">
        <f t="shared" si="14"/>
        <v>1668</v>
      </c>
      <c r="AM11" s="11">
        <f t="shared" si="14"/>
        <v>1973</v>
      </c>
      <c r="AN11" s="11">
        <f t="shared" si="14"/>
        <v>1448</v>
      </c>
      <c r="AO11" s="11">
        <f t="shared" si="14"/>
        <v>212</v>
      </c>
      <c r="AP11" s="11">
        <f t="shared" si="14"/>
        <v>1367</v>
      </c>
      <c r="AQ11" s="11">
        <f t="shared" si="14"/>
        <v>886</v>
      </c>
      <c r="AR11" s="11">
        <f t="shared" si="14"/>
        <v>892</v>
      </c>
      <c r="AS11" s="11">
        <f t="shared" si="14"/>
        <v>356</v>
      </c>
      <c r="AT11" s="11">
        <f t="shared" si="14"/>
        <v>1110</v>
      </c>
      <c r="AU11" s="11">
        <f t="shared" si="14"/>
        <v>853</v>
      </c>
      <c r="AV11" s="11">
        <f t="shared" si="14"/>
        <v>1881</v>
      </c>
      <c r="AW11" s="11">
        <f t="shared" si="14"/>
        <v>1501</v>
      </c>
      <c r="AX11" s="11">
        <f t="shared" si="14"/>
        <v>1579</v>
      </c>
      <c r="AY11" s="11">
        <f t="shared" si="14"/>
        <v>260</v>
      </c>
      <c r="AZ11" s="11">
        <f t="shared" si="14"/>
        <v>924</v>
      </c>
      <c r="BA11" s="11">
        <f t="shared" si="14"/>
        <v>1606</v>
      </c>
      <c r="BB11" s="11">
        <f t="shared" si="14"/>
        <v>795</v>
      </c>
      <c r="BC11" s="11">
        <f t="shared" si="14"/>
        <v>1228</v>
      </c>
      <c r="BD11" s="11">
        <f t="shared" si="14"/>
        <v>1749</v>
      </c>
      <c r="BE11" s="11">
        <f t="shared" si="14"/>
        <v>540</v>
      </c>
      <c r="BF11" s="11">
        <f t="shared" si="14"/>
        <v>1240</v>
      </c>
      <c r="BG11" s="11">
        <f t="shared" si="14"/>
        <v>682</v>
      </c>
      <c r="BH11" s="11">
        <f t="shared" si="14"/>
        <v>817</v>
      </c>
    </row>
    <row r="12" spans="1:60" ht="13.5" customHeight="1">
      <c r="A12" s="38">
        <v>44332</v>
      </c>
      <c r="B12" s="39" t="s">
        <v>65</v>
      </c>
      <c r="C12" s="40"/>
      <c r="D12" s="41" t="s">
        <v>20</v>
      </c>
      <c r="E12" s="42">
        <f t="shared" si="0"/>
        <v>1453</v>
      </c>
      <c r="F12" s="43">
        <v>1</v>
      </c>
      <c r="G12" s="43">
        <v>16</v>
      </c>
      <c r="H12" s="44">
        <f t="shared" si="1"/>
        <v>19</v>
      </c>
      <c r="I12" s="40"/>
      <c r="J12" s="45" t="s">
        <v>23</v>
      </c>
      <c r="K12" s="42">
        <f t="shared" si="2"/>
        <v>1579</v>
      </c>
      <c r="L12" s="46">
        <v>1</v>
      </c>
      <c r="M12" s="46">
        <v>12</v>
      </c>
      <c r="N12" s="44">
        <f t="shared" si="3"/>
        <v>15</v>
      </c>
      <c r="O12" s="40"/>
      <c r="P12" s="39" t="s">
        <v>66</v>
      </c>
      <c r="Q12" s="40"/>
      <c r="R12">
        <f>MIN(Rules!$E$2,(MAX(H12/N12,N12/H12)))</f>
        <v>1.2666666666666666</v>
      </c>
      <c r="S12">
        <f>VLOOKUP(B12,Rules!A:B,2,FALSE)</f>
        <v>45</v>
      </c>
      <c r="T12" s="40"/>
      <c r="U12" s="47">
        <f>1/(10^(-1*(E12+(IF(P12="Y",Rules!$I$2,0))-K12)/Rules!$E$12)+1)</f>
        <v>0.52760292803587738</v>
      </c>
      <c r="V12">
        <f t="shared" si="4"/>
        <v>27</v>
      </c>
      <c r="W12">
        <f t="shared" si="5"/>
        <v>-27</v>
      </c>
      <c r="Z12" s="48"/>
      <c r="AA12" s="11">
        <f t="shared" ref="AA12:BH12" si="15">IF($D12=AA$1,$E12+$V12,(IF($J12=AA$1,$K12+$W12,AA11)))</f>
        <v>938</v>
      </c>
      <c r="AB12" s="11">
        <f t="shared" si="15"/>
        <v>1480</v>
      </c>
      <c r="AC12" s="11">
        <f t="shared" si="15"/>
        <v>982</v>
      </c>
      <c r="AD12" s="11">
        <f t="shared" si="15"/>
        <v>1563</v>
      </c>
      <c r="AE12" s="11">
        <f t="shared" si="15"/>
        <v>1292</v>
      </c>
      <c r="AF12" s="11">
        <f t="shared" si="15"/>
        <v>1395</v>
      </c>
      <c r="AG12" s="11">
        <f t="shared" si="15"/>
        <v>1243</v>
      </c>
      <c r="AH12" s="11">
        <f t="shared" si="15"/>
        <v>1780</v>
      </c>
      <c r="AI12" s="11">
        <f t="shared" si="15"/>
        <v>1303</v>
      </c>
      <c r="AJ12" s="11">
        <f t="shared" si="15"/>
        <v>2169</v>
      </c>
      <c r="AK12" s="11">
        <f t="shared" si="15"/>
        <v>1235</v>
      </c>
      <c r="AL12" s="11">
        <f t="shared" si="15"/>
        <v>1668</v>
      </c>
      <c r="AM12" s="11">
        <f t="shared" si="15"/>
        <v>1973</v>
      </c>
      <c r="AN12" s="11">
        <f t="shared" si="15"/>
        <v>1448</v>
      </c>
      <c r="AO12" s="11">
        <f t="shared" si="15"/>
        <v>212</v>
      </c>
      <c r="AP12" s="11">
        <f t="shared" si="15"/>
        <v>1367</v>
      </c>
      <c r="AQ12" s="11">
        <f t="shared" si="15"/>
        <v>886</v>
      </c>
      <c r="AR12" s="11">
        <f t="shared" si="15"/>
        <v>892</v>
      </c>
      <c r="AS12" s="11">
        <f t="shared" si="15"/>
        <v>356</v>
      </c>
      <c r="AT12" s="11">
        <f t="shared" si="15"/>
        <v>1110</v>
      </c>
      <c r="AU12" s="11">
        <f t="shared" si="15"/>
        <v>853</v>
      </c>
      <c r="AV12" s="11">
        <f t="shared" si="15"/>
        <v>1881</v>
      </c>
      <c r="AW12" s="11">
        <f t="shared" si="15"/>
        <v>1501</v>
      </c>
      <c r="AX12" s="11">
        <f t="shared" si="15"/>
        <v>1552</v>
      </c>
      <c r="AY12" s="11">
        <f t="shared" si="15"/>
        <v>260</v>
      </c>
      <c r="AZ12" s="11">
        <f t="shared" si="15"/>
        <v>924</v>
      </c>
      <c r="BA12" s="11">
        <f t="shared" si="15"/>
        <v>1606</v>
      </c>
      <c r="BB12" s="11">
        <f t="shared" si="15"/>
        <v>795</v>
      </c>
      <c r="BC12" s="11">
        <f t="shared" si="15"/>
        <v>1228</v>
      </c>
      <c r="BD12" s="11">
        <f t="shared" si="15"/>
        <v>1749</v>
      </c>
      <c r="BE12" s="11">
        <f t="shared" si="15"/>
        <v>540</v>
      </c>
      <c r="BF12" s="11">
        <f t="shared" si="15"/>
        <v>1240</v>
      </c>
      <c r="BG12" s="11">
        <f t="shared" si="15"/>
        <v>682</v>
      </c>
      <c r="BH12" s="11">
        <f t="shared" si="15"/>
        <v>817</v>
      </c>
    </row>
    <row r="13" spans="1:60" ht="13.5" customHeight="1">
      <c r="A13" s="38">
        <v>44332</v>
      </c>
      <c r="B13" s="39" t="s">
        <v>65</v>
      </c>
      <c r="C13" s="40"/>
      <c r="D13" s="41" t="s">
        <v>24</v>
      </c>
      <c r="E13" s="42">
        <f t="shared" si="0"/>
        <v>1606</v>
      </c>
      <c r="F13" s="43">
        <v>0</v>
      </c>
      <c r="G13" s="43">
        <v>16</v>
      </c>
      <c r="H13" s="44">
        <f t="shared" si="1"/>
        <v>16</v>
      </c>
      <c r="I13" s="40"/>
      <c r="J13" s="45" t="s">
        <v>17</v>
      </c>
      <c r="K13" s="42">
        <f t="shared" si="2"/>
        <v>2169</v>
      </c>
      <c r="L13" s="46">
        <v>1</v>
      </c>
      <c r="M13" s="46">
        <v>22</v>
      </c>
      <c r="N13" s="44">
        <f t="shared" si="3"/>
        <v>25</v>
      </c>
      <c r="O13" s="40"/>
      <c r="P13" s="39" t="s">
        <v>66</v>
      </c>
      <c r="Q13" s="40"/>
      <c r="R13">
        <f>MIN(Rules!$E$2,(MAX(H13/N13,N13/H13)))</f>
        <v>1.5625</v>
      </c>
      <c r="S13">
        <f>VLOOKUP(B13,Rules!A:B,2,FALSE)</f>
        <v>45</v>
      </c>
      <c r="T13" s="40"/>
      <c r="U13" s="47">
        <f>1/(10^(-1*(E13+(IF(P13="Y",Rules!$I$2,0))-K13)/Rules!$E$12)+1)</f>
        <v>0.12988959485212612</v>
      </c>
      <c r="V13">
        <f t="shared" si="4"/>
        <v>-9</v>
      </c>
      <c r="W13">
        <f t="shared" si="5"/>
        <v>9</v>
      </c>
      <c r="Z13" s="48"/>
      <c r="AA13" s="11">
        <f t="shared" ref="AA13:BH13" si="16">IF($D13=AA$1,$E13+$V13,(IF($J13=AA$1,$K13+$W13,AA12)))</f>
        <v>938</v>
      </c>
      <c r="AB13" s="11">
        <f t="shared" si="16"/>
        <v>1480</v>
      </c>
      <c r="AC13" s="11">
        <f t="shared" si="16"/>
        <v>982</v>
      </c>
      <c r="AD13" s="11">
        <f t="shared" si="16"/>
        <v>1563</v>
      </c>
      <c r="AE13" s="11">
        <f t="shared" si="16"/>
        <v>1292</v>
      </c>
      <c r="AF13" s="11">
        <f t="shared" si="16"/>
        <v>1395</v>
      </c>
      <c r="AG13" s="11">
        <f t="shared" si="16"/>
        <v>1243</v>
      </c>
      <c r="AH13" s="11">
        <f t="shared" si="16"/>
        <v>1780</v>
      </c>
      <c r="AI13" s="11">
        <f t="shared" si="16"/>
        <v>1303</v>
      </c>
      <c r="AJ13" s="11">
        <f t="shared" si="16"/>
        <v>2178</v>
      </c>
      <c r="AK13" s="11">
        <f t="shared" si="16"/>
        <v>1235</v>
      </c>
      <c r="AL13" s="11">
        <f t="shared" si="16"/>
        <v>1668</v>
      </c>
      <c r="AM13" s="11">
        <f t="shared" si="16"/>
        <v>1973</v>
      </c>
      <c r="AN13" s="11">
        <f t="shared" si="16"/>
        <v>1448</v>
      </c>
      <c r="AO13" s="11">
        <f t="shared" si="16"/>
        <v>212</v>
      </c>
      <c r="AP13" s="11">
        <f t="shared" si="16"/>
        <v>1367</v>
      </c>
      <c r="AQ13" s="11">
        <f t="shared" si="16"/>
        <v>886</v>
      </c>
      <c r="AR13" s="11">
        <f t="shared" si="16"/>
        <v>892</v>
      </c>
      <c r="AS13" s="11">
        <f t="shared" si="16"/>
        <v>356</v>
      </c>
      <c r="AT13" s="11">
        <f t="shared" si="16"/>
        <v>1110</v>
      </c>
      <c r="AU13" s="11">
        <f t="shared" si="16"/>
        <v>853</v>
      </c>
      <c r="AV13" s="11">
        <f t="shared" si="16"/>
        <v>1881</v>
      </c>
      <c r="AW13" s="11">
        <f t="shared" si="16"/>
        <v>1501</v>
      </c>
      <c r="AX13" s="11">
        <f t="shared" si="16"/>
        <v>1552</v>
      </c>
      <c r="AY13" s="11">
        <f t="shared" si="16"/>
        <v>260</v>
      </c>
      <c r="AZ13" s="11">
        <f t="shared" si="16"/>
        <v>924</v>
      </c>
      <c r="BA13" s="11">
        <f t="shared" si="16"/>
        <v>1597</v>
      </c>
      <c r="BB13" s="11">
        <f t="shared" si="16"/>
        <v>795</v>
      </c>
      <c r="BC13" s="11">
        <f t="shared" si="16"/>
        <v>1228</v>
      </c>
      <c r="BD13" s="11">
        <f t="shared" si="16"/>
        <v>1749</v>
      </c>
      <c r="BE13" s="11">
        <f t="shared" si="16"/>
        <v>540</v>
      </c>
      <c r="BF13" s="11">
        <f t="shared" si="16"/>
        <v>1240</v>
      </c>
      <c r="BG13" s="11">
        <f t="shared" si="16"/>
        <v>682</v>
      </c>
      <c r="BH13" s="11">
        <f t="shared" si="16"/>
        <v>817</v>
      </c>
    </row>
    <row r="14" spans="1:60" ht="13.5" customHeight="1">
      <c r="A14" s="38">
        <v>44332</v>
      </c>
      <c r="B14" s="39" t="s">
        <v>65</v>
      </c>
      <c r="C14" s="40"/>
      <c r="D14" s="41" t="s">
        <v>27</v>
      </c>
      <c r="E14" s="42">
        <f t="shared" si="0"/>
        <v>1501</v>
      </c>
      <c r="F14" s="43">
        <v>0</v>
      </c>
      <c r="G14" s="43">
        <v>16</v>
      </c>
      <c r="H14" s="44">
        <f t="shared" si="1"/>
        <v>16</v>
      </c>
      <c r="I14" s="40"/>
      <c r="J14" s="45" t="s">
        <v>31</v>
      </c>
      <c r="K14" s="42">
        <f t="shared" si="2"/>
        <v>1240</v>
      </c>
      <c r="L14" s="46">
        <v>0</v>
      </c>
      <c r="M14" s="46">
        <v>15</v>
      </c>
      <c r="N14" s="44">
        <f t="shared" si="3"/>
        <v>15</v>
      </c>
      <c r="O14" s="40"/>
      <c r="P14" s="39" t="s">
        <v>66</v>
      </c>
      <c r="Q14" s="40"/>
      <c r="R14">
        <f>MIN(Rules!$E$2,(MAX(H14/N14,N14/H14)))</f>
        <v>1.0666666666666667</v>
      </c>
      <c r="S14">
        <f>VLOOKUP(B14,Rules!A:B,2,FALSE)</f>
        <v>45</v>
      </c>
      <c r="T14" s="40"/>
      <c r="U14" s="47">
        <f>1/(10^(-1*(E14+(IF(P14="Y",Rules!$I$2,0))-K14)/Rules!$E$12)+1)</f>
        <v>0.86906591512853082</v>
      </c>
      <c r="V14">
        <f t="shared" si="4"/>
        <v>6</v>
      </c>
      <c r="W14">
        <f t="shared" si="5"/>
        <v>-6</v>
      </c>
      <c r="Z14" s="48"/>
      <c r="AA14" s="11">
        <f t="shared" ref="AA14:BH14" si="17">IF($D14=AA$1,$E14+$V14,(IF($J14=AA$1,$K14+$W14,AA13)))</f>
        <v>938</v>
      </c>
      <c r="AB14" s="11">
        <f t="shared" si="17"/>
        <v>1480</v>
      </c>
      <c r="AC14" s="11">
        <f t="shared" si="17"/>
        <v>982</v>
      </c>
      <c r="AD14" s="11">
        <f t="shared" si="17"/>
        <v>1563</v>
      </c>
      <c r="AE14" s="11">
        <f t="shared" si="17"/>
        <v>1292</v>
      </c>
      <c r="AF14" s="11">
        <f t="shared" si="17"/>
        <v>1395</v>
      </c>
      <c r="AG14" s="11">
        <f t="shared" si="17"/>
        <v>1243</v>
      </c>
      <c r="AH14" s="11">
        <f t="shared" si="17"/>
        <v>1780</v>
      </c>
      <c r="AI14" s="11">
        <f t="shared" si="17"/>
        <v>1303</v>
      </c>
      <c r="AJ14" s="11">
        <f t="shared" si="17"/>
        <v>2178</v>
      </c>
      <c r="AK14" s="11">
        <f t="shared" si="17"/>
        <v>1235</v>
      </c>
      <c r="AL14" s="11">
        <f t="shared" si="17"/>
        <v>1668</v>
      </c>
      <c r="AM14" s="11">
        <f t="shared" si="17"/>
        <v>1973</v>
      </c>
      <c r="AN14" s="11">
        <f t="shared" si="17"/>
        <v>1448</v>
      </c>
      <c r="AO14" s="11">
        <f t="shared" si="17"/>
        <v>212</v>
      </c>
      <c r="AP14" s="11">
        <f t="shared" si="17"/>
        <v>1367</v>
      </c>
      <c r="AQ14" s="11">
        <f t="shared" si="17"/>
        <v>886</v>
      </c>
      <c r="AR14" s="11">
        <f t="shared" si="17"/>
        <v>892</v>
      </c>
      <c r="AS14" s="11">
        <f t="shared" si="17"/>
        <v>356</v>
      </c>
      <c r="AT14" s="11">
        <f t="shared" si="17"/>
        <v>1110</v>
      </c>
      <c r="AU14" s="11">
        <f t="shared" si="17"/>
        <v>853</v>
      </c>
      <c r="AV14" s="11">
        <f t="shared" si="17"/>
        <v>1881</v>
      </c>
      <c r="AW14" s="11">
        <f t="shared" si="17"/>
        <v>1507</v>
      </c>
      <c r="AX14" s="11">
        <f t="shared" si="17"/>
        <v>1552</v>
      </c>
      <c r="AY14" s="11">
        <f t="shared" si="17"/>
        <v>260</v>
      </c>
      <c r="AZ14" s="11">
        <f t="shared" si="17"/>
        <v>924</v>
      </c>
      <c r="BA14" s="11">
        <f t="shared" si="17"/>
        <v>1597</v>
      </c>
      <c r="BB14" s="11">
        <f t="shared" si="17"/>
        <v>795</v>
      </c>
      <c r="BC14" s="11">
        <f t="shared" si="17"/>
        <v>1228</v>
      </c>
      <c r="BD14" s="11">
        <f t="shared" si="17"/>
        <v>1749</v>
      </c>
      <c r="BE14" s="11">
        <f t="shared" si="17"/>
        <v>540</v>
      </c>
      <c r="BF14" s="11">
        <f t="shared" si="17"/>
        <v>1234</v>
      </c>
      <c r="BG14" s="11">
        <f t="shared" si="17"/>
        <v>682</v>
      </c>
      <c r="BH14" s="11">
        <f t="shared" si="17"/>
        <v>817</v>
      </c>
    </row>
    <row r="15" spans="1:60" ht="13.5" customHeight="1">
      <c r="A15" s="38">
        <v>44332</v>
      </c>
      <c r="B15" s="39" t="s">
        <v>65</v>
      </c>
      <c r="C15" s="40"/>
      <c r="D15" s="41" t="s">
        <v>33</v>
      </c>
      <c r="E15" s="42">
        <f t="shared" si="0"/>
        <v>1292</v>
      </c>
      <c r="F15" s="43">
        <v>1</v>
      </c>
      <c r="G15" s="43">
        <v>16</v>
      </c>
      <c r="H15" s="44">
        <f t="shared" si="1"/>
        <v>19</v>
      </c>
      <c r="I15" s="40"/>
      <c r="J15" s="45" t="s">
        <v>36</v>
      </c>
      <c r="K15" s="42">
        <f t="shared" si="2"/>
        <v>1367</v>
      </c>
      <c r="L15" s="46">
        <v>0</v>
      </c>
      <c r="M15" s="46">
        <v>12</v>
      </c>
      <c r="N15" s="44">
        <f t="shared" si="3"/>
        <v>12</v>
      </c>
      <c r="O15" s="40"/>
      <c r="P15" s="39" t="s">
        <v>66</v>
      </c>
      <c r="Q15" s="40"/>
      <c r="R15">
        <f>MIN(Rules!$E$2,(MAX(H15/N15,N15/H15)))</f>
        <v>1.5833333333333333</v>
      </c>
      <c r="S15">
        <f>VLOOKUP(B15,Rules!A:B,2,FALSE)</f>
        <v>45</v>
      </c>
      <c r="T15" s="40"/>
      <c r="U15" s="47">
        <f>1/(10^(-1*(E15+(IF(P15="Y",Rules!$I$2,0))-K15)/Rules!$E$12)+1)</f>
        <v>0.58549867867180949</v>
      </c>
      <c r="V15">
        <f t="shared" si="4"/>
        <v>30</v>
      </c>
      <c r="W15">
        <f t="shared" si="5"/>
        <v>-30</v>
      </c>
      <c r="Z15" s="48"/>
      <c r="AA15" s="11">
        <f t="shared" ref="AA15:BH15" si="18">IF($D15=AA$1,$E15+$V15,(IF($J15=AA$1,$K15+$W15,AA14)))</f>
        <v>938</v>
      </c>
      <c r="AB15" s="11">
        <f t="shared" si="18"/>
        <v>1480</v>
      </c>
      <c r="AC15" s="11">
        <f t="shared" si="18"/>
        <v>982</v>
      </c>
      <c r="AD15" s="11">
        <f t="shared" si="18"/>
        <v>1563</v>
      </c>
      <c r="AE15" s="11">
        <f t="shared" si="18"/>
        <v>1322</v>
      </c>
      <c r="AF15" s="11">
        <f t="shared" si="18"/>
        <v>1395</v>
      </c>
      <c r="AG15" s="11">
        <f t="shared" si="18"/>
        <v>1243</v>
      </c>
      <c r="AH15" s="11">
        <f t="shared" si="18"/>
        <v>1780</v>
      </c>
      <c r="AI15" s="11">
        <f t="shared" si="18"/>
        <v>1303</v>
      </c>
      <c r="AJ15" s="11">
        <f t="shared" si="18"/>
        <v>2178</v>
      </c>
      <c r="AK15" s="11">
        <f t="shared" si="18"/>
        <v>1235</v>
      </c>
      <c r="AL15" s="11">
        <f t="shared" si="18"/>
        <v>1668</v>
      </c>
      <c r="AM15" s="11">
        <f t="shared" si="18"/>
        <v>1973</v>
      </c>
      <c r="AN15" s="11">
        <f t="shared" si="18"/>
        <v>1448</v>
      </c>
      <c r="AO15" s="11">
        <f t="shared" si="18"/>
        <v>212</v>
      </c>
      <c r="AP15" s="11">
        <f t="shared" si="18"/>
        <v>1337</v>
      </c>
      <c r="AQ15" s="11">
        <f t="shared" si="18"/>
        <v>886</v>
      </c>
      <c r="AR15" s="11">
        <f t="shared" si="18"/>
        <v>892</v>
      </c>
      <c r="AS15" s="11">
        <f t="shared" si="18"/>
        <v>356</v>
      </c>
      <c r="AT15" s="11">
        <f t="shared" si="18"/>
        <v>1110</v>
      </c>
      <c r="AU15" s="11">
        <f t="shared" si="18"/>
        <v>853</v>
      </c>
      <c r="AV15" s="11">
        <f t="shared" si="18"/>
        <v>1881</v>
      </c>
      <c r="AW15" s="11">
        <f t="shared" si="18"/>
        <v>1507</v>
      </c>
      <c r="AX15" s="11">
        <f t="shared" si="18"/>
        <v>1552</v>
      </c>
      <c r="AY15" s="11">
        <f t="shared" si="18"/>
        <v>260</v>
      </c>
      <c r="AZ15" s="11">
        <f t="shared" si="18"/>
        <v>924</v>
      </c>
      <c r="BA15" s="11">
        <f t="shared" si="18"/>
        <v>1597</v>
      </c>
      <c r="BB15" s="11">
        <f t="shared" si="18"/>
        <v>795</v>
      </c>
      <c r="BC15" s="11">
        <f t="shared" si="18"/>
        <v>1228</v>
      </c>
      <c r="BD15" s="11">
        <f t="shared" si="18"/>
        <v>1749</v>
      </c>
      <c r="BE15" s="11">
        <f t="shared" si="18"/>
        <v>540</v>
      </c>
      <c r="BF15" s="11">
        <f t="shared" si="18"/>
        <v>1234</v>
      </c>
      <c r="BG15" s="11">
        <f t="shared" si="18"/>
        <v>682</v>
      </c>
      <c r="BH15" s="11">
        <f t="shared" si="18"/>
        <v>817</v>
      </c>
    </row>
    <row r="16" spans="1:60" ht="13.5" customHeight="1">
      <c r="A16" s="38">
        <v>44332</v>
      </c>
      <c r="B16" s="39" t="s">
        <v>65</v>
      </c>
      <c r="C16" s="40"/>
      <c r="D16" s="41" t="s">
        <v>41</v>
      </c>
      <c r="E16" s="42">
        <f t="shared" si="0"/>
        <v>817</v>
      </c>
      <c r="F16" s="43">
        <v>1</v>
      </c>
      <c r="G16" s="43">
        <v>10</v>
      </c>
      <c r="H16" s="44">
        <f t="shared" si="1"/>
        <v>13</v>
      </c>
      <c r="I16" s="40"/>
      <c r="J16" s="45" t="s">
        <v>38</v>
      </c>
      <c r="K16" s="42">
        <f t="shared" si="2"/>
        <v>924</v>
      </c>
      <c r="L16" s="46">
        <v>1</v>
      </c>
      <c r="M16" s="46">
        <v>14</v>
      </c>
      <c r="N16" s="44">
        <f t="shared" si="3"/>
        <v>17</v>
      </c>
      <c r="O16" s="40"/>
      <c r="P16" s="39" t="s">
        <v>66</v>
      </c>
      <c r="Q16" s="40"/>
      <c r="R16">
        <f>MIN(Rules!$E$2,(MAX(H16/N16,N16/H16)))</f>
        <v>1.3076923076923077</v>
      </c>
      <c r="S16">
        <f>VLOOKUP(B16,Rules!A:B,2,FALSE)</f>
        <v>45</v>
      </c>
      <c r="T16" s="40"/>
      <c r="U16" s="47">
        <f>1/(10^(-1*(E16+(IF(P16="Y",Rules!$I$2,0))-K16)/Rules!$E$12)+1)</f>
        <v>0.54934444015216888</v>
      </c>
      <c r="V16">
        <f t="shared" si="4"/>
        <v>-32</v>
      </c>
      <c r="W16">
        <f t="shared" si="5"/>
        <v>32</v>
      </c>
      <c r="Z16" s="48"/>
      <c r="AA16" s="11">
        <f t="shared" ref="AA16:BH16" si="19">IF($D16=AA$1,$E16+$V16,(IF($J16=AA$1,$K16+$W16,AA15)))</f>
        <v>938</v>
      </c>
      <c r="AB16" s="11">
        <f t="shared" si="19"/>
        <v>1480</v>
      </c>
      <c r="AC16" s="11">
        <f t="shared" si="19"/>
        <v>982</v>
      </c>
      <c r="AD16" s="11">
        <f t="shared" si="19"/>
        <v>1563</v>
      </c>
      <c r="AE16" s="11">
        <f t="shared" si="19"/>
        <v>1322</v>
      </c>
      <c r="AF16" s="11">
        <f t="shared" si="19"/>
        <v>1395</v>
      </c>
      <c r="AG16" s="11">
        <f t="shared" si="19"/>
        <v>1243</v>
      </c>
      <c r="AH16" s="11">
        <f t="shared" si="19"/>
        <v>1780</v>
      </c>
      <c r="AI16" s="11">
        <f t="shared" si="19"/>
        <v>1303</v>
      </c>
      <c r="AJ16" s="11">
        <f t="shared" si="19"/>
        <v>2178</v>
      </c>
      <c r="AK16" s="11">
        <f t="shared" si="19"/>
        <v>1235</v>
      </c>
      <c r="AL16" s="11">
        <f t="shared" si="19"/>
        <v>1668</v>
      </c>
      <c r="AM16" s="11">
        <f t="shared" si="19"/>
        <v>1973</v>
      </c>
      <c r="AN16" s="11">
        <f t="shared" si="19"/>
        <v>1448</v>
      </c>
      <c r="AO16" s="11">
        <f t="shared" si="19"/>
        <v>212</v>
      </c>
      <c r="AP16" s="11">
        <f t="shared" si="19"/>
        <v>1337</v>
      </c>
      <c r="AQ16" s="11">
        <f t="shared" si="19"/>
        <v>886</v>
      </c>
      <c r="AR16" s="11">
        <f t="shared" si="19"/>
        <v>892</v>
      </c>
      <c r="AS16" s="11">
        <f t="shared" si="19"/>
        <v>356</v>
      </c>
      <c r="AT16" s="11">
        <f t="shared" si="19"/>
        <v>1110</v>
      </c>
      <c r="AU16" s="11">
        <f t="shared" si="19"/>
        <v>853</v>
      </c>
      <c r="AV16" s="11">
        <f t="shared" si="19"/>
        <v>1881</v>
      </c>
      <c r="AW16" s="11">
        <f t="shared" si="19"/>
        <v>1507</v>
      </c>
      <c r="AX16" s="11">
        <f t="shared" si="19"/>
        <v>1552</v>
      </c>
      <c r="AY16" s="11">
        <f t="shared" si="19"/>
        <v>260</v>
      </c>
      <c r="AZ16" s="11">
        <f t="shared" si="19"/>
        <v>956</v>
      </c>
      <c r="BA16" s="11">
        <f t="shared" si="19"/>
        <v>1597</v>
      </c>
      <c r="BB16" s="11">
        <f t="shared" si="19"/>
        <v>795</v>
      </c>
      <c r="BC16" s="11">
        <f t="shared" si="19"/>
        <v>1228</v>
      </c>
      <c r="BD16" s="11">
        <f t="shared" si="19"/>
        <v>1749</v>
      </c>
      <c r="BE16" s="11">
        <f t="shared" si="19"/>
        <v>540</v>
      </c>
      <c r="BF16" s="11">
        <f t="shared" si="19"/>
        <v>1234</v>
      </c>
      <c r="BG16" s="11">
        <f t="shared" si="19"/>
        <v>682</v>
      </c>
      <c r="BH16" s="11">
        <f t="shared" si="19"/>
        <v>785</v>
      </c>
    </row>
    <row r="17" spans="1:60" ht="13.5" customHeight="1">
      <c r="A17" s="38">
        <v>44332</v>
      </c>
      <c r="B17" s="39" t="s">
        <v>65</v>
      </c>
      <c r="C17" s="40"/>
      <c r="D17" s="41" t="s">
        <v>37</v>
      </c>
      <c r="E17" s="42">
        <f t="shared" si="0"/>
        <v>795</v>
      </c>
      <c r="F17" s="43">
        <v>2</v>
      </c>
      <c r="G17" s="43">
        <v>19</v>
      </c>
      <c r="H17" s="44">
        <f t="shared" si="1"/>
        <v>25</v>
      </c>
      <c r="I17" s="40"/>
      <c r="J17" s="45" t="s">
        <v>45</v>
      </c>
      <c r="K17" s="42">
        <f t="shared" si="2"/>
        <v>886</v>
      </c>
      <c r="L17" s="46">
        <v>0</v>
      </c>
      <c r="M17" s="46">
        <v>18</v>
      </c>
      <c r="N17" s="44">
        <f t="shared" si="3"/>
        <v>18</v>
      </c>
      <c r="O17" s="40"/>
      <c r="P17" s="39" t="s">
        <v>66</v>
      </c>
      <c r="Q17" s="40"/>
      <c r="R17">
        <f>MIN(Rules!$E$2,(MAX(H17/N17,N17/H17)))</f>
        <v>1.3888888888888888</v>
      </c>
      <c r="S17">
        <f>VLOOKUP(B17,Rules!A:B,2,FALSE)</f>
        <v>45</v>
      </c>
      <c r="T17" s="40"/>
      <c r="U17" s="47">
        <f>1/(10^(-1*(E17+(IF(P17="Y",Rules!$I$2,0))-K17)/Rules!$E$12)+1)</f>
        <v>0.56751144205819604</v>
      </c>
      <c r="V17">
        <f t="shared" si="4"/>
        <v>27</v>
      </c>
      <c r="W17">
        <f t="shared" si="5"/>
        <v>-27</v>
      </c>
      <c r="Z17" s="48"/>
      <c r="AA17" s="11">
        <f t="shared" ref="AA17:BH17" si="20">IF($D17=AA$1,$E17+$V17,(IF($J17=AA$1,$K17+$W17,AA16)))</f>
        <v>938</v>
      </c>
      <c r="AB17" s="11">
        <f t="shared" si="20"/>
        <v>1480</v>
      </c>
      <c r="AC17" s="11">
        <f t="shared" si="20"/>
        <v>982</v>
      </c>
      <c r="AD17" s="11">
        <f t="shared" si="20"/>
        <v>1563</v>
      </c>
      <c r="AE17" s="11">
        <f t="shared" si="20"/>
        <v>1322</v>
      </c>
      <c r="AF17" s="11">
        <f t="shared" si="20"/>
        <v>1395</v>
      </c>
      <c r="AG17" s="11">
        <f t="shared" si="20"/>
        <v>1243</v>
      </c>
      <c r="AH17" s="11">
        <f t="shared" si="20"/>
        <v>1780</v>
      </c>
      <c r="AI17" s="11">
        <f t="shared" si="20"/>
        <v>1303</v>
      </c>
      <c r="AJ17" s="11">
        <f t="shared" si="20"/>
        <v>2178</v>
      </c>
      <c r="AK17" s="11">
        <f t="shared" si="20"/>
        <v>1235</v>
      </c>
      <c r="AL17" s="11">
        <f t="shared" si="20"/>
        <v>1668</v>
      </c>
      <c r="AM17" s="11">
        <f t="shared" si="20"/>
        <v>1973</v>
      </c>
      <c r="AN17" s="11">
        <f t="shared" si="20"/>
        <v>1448</v>
      </c>
      <c r="AO17" s="11">
        <f t="shared" si="20"/>
        <v>212</v>
      </c>
      <c r="AP17" s="11">
        <f t="shared" si="20"/>
        <v>1337</v>
      </c>
      <c r="AQ17" s="11">
        <f t="shared" si="20"/>
        <v>859</v>
      </c>
      <c r="AR17" s="11">
        <f t="shared" si="20"/>
        <v>892</v>
      </c>
      <c r="AS17" s="11">
        <f t="shared" si="20"/>
        <v>356</v>
      </c>
      <c r="AT17" s="11">
        <f t="shared" si="20"/>
        <v>1110</v>
      </c>
      <c r="AU17" s="11">
        <f t="shared" si="20"/>
        <v>853</v>
      </c>
      <c r="AV17" s="11">
        <f t="shared" si="20"/>
        <v>1881</v>
      </c>
      <c r="AW17" s="11">
        <f t="shared" si="20"/>
        <v>1507</v>
      </c>
      <c r="AX17" s="11">
        <f t="shared" si="20"/>
        <v>1552</v>
      </c>
      <c r="AY17" s="11">
        <f t="shared" si="20"/>
        <v>260</v>
      </c>
      <c r="AZ17" s="11">
        <f t="shared" si="20"/>
        <v>956</v>
      </c>
      <c r="BA17" s="11">
        <f t="shared" si="20"/>
        <v>1597</v>
      </c>
      <c r="BB17" s="11">
        <f t="shared" si="20"/>
        <v>822</v>
      </c>
      <c r="BC17" s="11">
        <f t="shared" si="20"/>
        <v>1228</v>
      </c>
      <c r="BD17" s="11">
        <f t="shared" si="20"/>
        <v>1749</v>
      </c>
      <c r="BE17" s="11">
        <f t="shared" si="20"/>
        <v>540</v>
      </c>
      <c r="BF17" s="11">
        <f t="shared" si="20"/>
        <v>1234</v>
      </c>
      <c r="BG17" s="11">
        <f t="shared" si="20"/>
        <v>682</v>
      </c>
      <c r="BH17" s="11">
        <f t="shared" si="20"/>
        <v>785</v>
      </c>
    </row>
    <row r="18" spans="1:60" ht="13.5" customHeight="1">
      <c r="A18" s="38">
        <v>44338</v>
      </c>
      <c r="B18" s="39" t="s">
        <v>65</v>
      </c>
      <c r="C18" s="40"/>
      <c r="D18" s="41" t="s">
        <v>25</v>
      </c>
      <c r="E18" s="42">
        <f t="shared" si="0"/>
        <v>1780</v>
      </c>
      <c r="F18" s="43">
        <v>1</v>
      </c>
      <c r="G18" s="43">
        <v>20</v>
      </c>
      <c r="H18" s="44">
        <f t="shared" si="1"/>
        <v>23</v>
      </c>
      <c r="I18" s="40"/>
      <c r="J18" s="45" t="s">
        <v>23</v>
      </c>
      <c r="K18" s="42">
        <f t="shared" si="2"/>
        <v>1552</v>
      </c>
      <c r="L18" s="46">
        <v>4</v>
      </c>
      <c r="M18" s="46">
        <v>11</v>
      </c>
      <c r="N18" s="44">
        <f t="shared" si="3"/>
        <v>23</v>
      </c>
      <c r="O18" s="40"/>
      <c r="P18" s="39" t="s">
        <v>66</v>
      </c>
      <c r="Q18" s="40"/>
      <c r="R18">
        <f>MIN(Rules!$E$2,(MAX(H18/N18,N18/H18)))</f>
        <v>1</v>
      </c>
      <c r="S18">
        <f>VLOOKUP(B18,Rules!A:B,2,FALSE)</f>
        <v>45</v>
      </c>
      <c r="T18" s="40"/>
      <c r="U18" s="47">
        <f>1/(10^(-1*(E18+(IF(P18="Y",Rules!$I$2,0))-K18)/Rules!$E$12)+1)</f>
        <v>0.8507828540908734</v>
      </c>
      <c r="V18">
        <f t="shared" si="4"/>
        <v>-16</v>
      </c>
      <c r="W18">
        <f t="shared" si="5"/>
        <v>16</v>
      </c>
      <c r="Z18" s="48"/>
      <c r="AA18" s="11">
        <f t="shared" ref="AA18:BH18" si="21">IF($D18=AA$1,$E18+$V18,(IF($J18=AA$1,$K18+$W18,AA17)))</f>
        <v>938</v>
      </c>
      <c r="AB18" s="11">
        <f t="shared" si="21"/>
        <v>1480</v>
      </c>
      <c r="AC18" s="11">
        <f t="shared" si="21"/>
        <v>982</v>
      </c>
      <c r="AD18" s="11">
        <f t="shared" si="21"/>
        <v>1563</v>
      </c>
      <c r="AE18" s="11">
        <f t="shared" si="21"/>
        <v>1322</v>
      </c>
      <c r="AF18" s="11">
        <f t="shared" si="21"/>
        <v>1395</v>
      </c>
      <c r="AG18" s="11">
        <f t="shared" si="21"/>
        <v>1243</v>
      </c>
      <c r="AH18" s="11">
        <f t="shared" si="21"/>
        <v>1764</v>
      </c>
      <c r="AI18" s="11">
        <f t="shared" si="21"/>
        <v>1303</v>
      </c>
      <c r="AJ18" s="11">
        <f t="shared" si="21"/>
        <v>2178</v>
      </c>
      <c r="AK18" s="11">
        <f t="shared" si="21"/>
        <v>1235</v>
      </c>
      <c r="AL18" s="11">
        <f t="shared" si="21"/>
        <v>1668</v>
      </c>
      <c r="AM18" s="11">
        <f t="shared" si="21"/>
        <v>1973</v>
      </c>
      <c r="AN18" s="11">
        <f t="shared" si="21"/>
        <v>1448</v>
      </c>
      <c r="AO18" s="11">
        <f t="shared" si="21"/>
        <v>212</v>
      </c>
      <c r="AP18" s="11">
        <f t="shared" si="21"/>
        <v>1337</v>
      </c>
      <c r="AQ18" s="11">
        <f t="shared" si="21"/>
        <v>859</v>
      </c>
      <c r="AR18" s="11">
        <f t="shared" si="21"/>
        <v>892</v>
      </c>
      <c r="AS18" s="11">
        <f t="shared" si="21"/>
        <v>356</v>
      </c>
      <c r="AT18" s="11">
        <f t="shared" si="21"/>
        <v>1110</v>
      </c>
      <c r="AU18" s="11">
        <f t="shared" si="21"/>
        <v>853</v>
      </c>
      <c r="AV18" s="11">
        <f t="shared" si="21"/>
        <v>1881</v>
      </c>
      <c r="AW18" s="11">
        <f t="shared" si="21"/>
        <v>1507</v>
      </c>
      <c r="AX18" s="11">
        <f t="shared" si="21"/>
        <v>1568</v>
      </c>
      <c r="AY18" s="11">
        <f t="shared" si="21"/>
        <v>260</v>
      </c>
      <c r="AZ18" s="11">
        <f t="shared" si="21"/>
        <v>956</v>
      </c>
      <c r="BA18" s="11">
        <f t="shared" si="21"/>
        <v>1597</v>
      </c>
      <c r="BB18" s="11">
        <f t="shared" si="21"/>
        <v>822</v>
      </c>
      <c r="BC18" s="11">
        <f t="shared" si="21"/>
        <v>1228</v>
      </c>
      <c r="BD18" s="11">
        <f t="shared" si="21"/>
        <v>1749</v>
      </c>
      <c r="BE18" s="11">
        <f t="shared" si="21"/>
        <v>540</v>
      </c>
      <c r="BF18" s="11">
        <f t="shared" si="21"/>
        <v>1234</v>
      </c>
      <c r="BG18" s="11">
        <f t="shared" si="21"/>
        <v>682</v>
      </c>
      <c r="BH18" s="11">
        <f t="shared" si="21"/>
        <v>785</v>
      </c>
    </row>
    <row r="19" spans="1:60" ht="13.5" customHeight="1">
      <c r="A19" s="38">
        <v>44338</v>
      </c>
      <c r="B19" s="39" t="s">
        <v>65</v>
      </c>
      <c r="C19" s="40"/>
      <c r="D19" s="41" t="s">
        <v>20</v>
      </c>
      <c r="E19" s="42">
        <f t="shared" si="0"/>
        <v>1480</v>
      </c>
      <c r="F19" s="43">
        <v>2</v>
      </c>
      <c r="G19" s="43">
        <v>10</v>
      </c>
      <c r="H19" s="44">
        <f t="shared" si="1"/>
        <v>16</v>
      </c>
      <c r="I19" s="40"/>
      <c r="J19" s="45" t="s">
        <v>22</v>
      </c>
      <c r="K19" s="42">
        <f t="shared" si="2"/>
        <v>1749</v>
      </c>
      <c r="L19" s="46">
        <v>2</v>
      </c>
      <c r="M19" s="46">
        <v>15</v>
      </c>
      <c r="N19" s="44">
        <f t="shared" si="3"/>
        <v>21</v>
      </c>
      <c r="O19" s="40"/>
      <c r="P19" s="39" t="s">
        <v>66</v>
      </c>
      <c r="Q19" s="40"/>
      <c r="R19">
        <f>MIN(Rules!$E$2,(MAX(H19/N19,N19/H19)))</f>
        <v>1.3125</v>
      </c>
      <c r="S19">
        <f>VLOOKUP(B19,Rules!A:B,2,FALSE)</f>
        <v>45</v>
      </c>
      <c r="T19" s="40"/>
      <c r="U19" s="47">
        <f>1/(10^(-1*(E19+(IF(P19="Y",Rules!$I$2,0))-K19)/Rules!$E$12)+1)</f>
        <v>0.36632500813627178</v>
      </c>
      <c r="V19">
        <f t="shared" si="4"/>
        <v>-22</v>
      </c>
      <c r="W19">
        <f t="shared" si="5"/>
        <v>22</v>
      </c>
      <c r="Z19" s="48"/>
      <c r="AA19" s="11">
        <f t="shared" ref="AA19:BH19" si="22">IF($D19=AA$1,$E19+$V19,(IF($J19=AA$1,$K19+$W19,AA18)))</f>
        <v>938</v>
      </c>
      <c r="AB19" s="11">
        <f t="shared" si="22"/>
        <v>1458</v>
      </c>
      <c r="AC19" s="11">
        <f t="shared" si="22"/>
        <v>982</v>
      </c>
      <c r="AD19" s="11">
        <f t="shared" si="22"/>
        <v>1563</v>
      </c>
      <c r="AE19" s="11">
        <f t="shared" si="22"/>
        <v>1322</v>
      </c>
      <c r="AF19" s="11">
        <f t="shared" si="22"/>
        <v>1395</v>
      </c>
      <c r="AG19" s="11">
        <f t="shared" si="22"/>
        <v>1243</v>
      </c>
      <c r="AH19" s="11">
        <f t="shared" si="22"/>
        <v>1764</v>
      </c>
      <c r="AI19" s="11">
        <f t="shared" si="22"/>
        <v>1303</v>
      </c>
      <c r="AJ19" s="11">
        <f t="shared" si="22"/>
        <v>2178</v>
      </c>
      <c r="AK19" s="11">
        <f t="shared" si="22"/>
        <v>1235</v>
      </c>
      <c r="AL19" s="11">
        <f t="shared" si="22"/>
        <v>1668</v>
      </c>
      <c r="AM19" s="11">
        <f t="shared" si="22"/>
        <v>1973</v>
      </c>
      <c r="AN19" s="11">
        <f t="shared" si="22"/>
        <v>1448</v>
      </c>
      <c r="AO19" s="11">
        <f t="shared" si="22"/>
        <v>212</v>
      </c>
      <c r="AP19" s="11">
        <f t="shared" si="22"/>
        <v>1337</v>
      </c>
      <c r="AQ19" s="11">
        <f t="shared" si="22"/>
        <v>859</v>
      </c>
      <c r="AR19" s="11">
        <f t="shared" si="22"/>
        <v>892</v>
      </c>
      <c r="AS19" s="11">
        <f t="shared" si="22"/>
        <v>356</v>
      </c>
      <c r="AT19" s="11">
        <f t="shared" si="22"/>
        <v>1110</v>
      </c>
      <c r="AU19" s="11">
        <f t="shared" si="22"/>
        <v>853</v>
      </c>
      <c r="AV19" s="11">
        <f t="shared" si="22"/>
        <v>1881</v>
      </c>
      <c r="AW19" s="11">
        <f t="shared" si="22"/>
        <v>1507</v>
      </c>
      <c r="AX19" s="11">
        <f t="shared" si="22"/>
        <v>1568</v>
      </c>
      <c r="AY19" s="11">
        <f t="shared" si="22"/>
        <v>260</v>
      </c>
      <c r="AZ19" s="11">
        <f t="shared" si="22"/>
        <v>956</v>
      </c>
      <c r="BA19" s="11">
        <f t="shared" si="22"/>
        <v>1597</v>
      </c>
      <c r="BB19" s="11">
        <f t="shared" si="22"/>
        <v>822</v>
      </c>
      <c r="BC19" s="11">
        <f t="shared" si="22"/>
        <v>1228</v>
      </c>
      <c r="BD19" s="11">
        <f t="shared" si="22"/>
        <v>1771</v>
      </c>
      <c r="BE19" s="11">
        <f t="shared" si="22"/>
        <v>540</v>
      </c>
      <c r="BF19" s="11">
        <f t="shared" si="22"/>
        <v>1234</v>
      </c>
      <c r="BG19" s="11">
        <f t="shared" si="22"/>
        <v>682</v>
      </c>
      <c r="BH19" s="11">
        <f t="shared" si="22"/>
        <v>785</v>
      </c>
    </row>
    <row r="20" spans="1:60" ht="13.5" customHeight="1">
      <c r="A20" s="38">
        <v>44338</v>
      </c>
      <c r="B20" s="39" t="s">
        <v>65</v>
      </c>
      <c r="C20" s="40"/>
      <c r="D20" s="41" t="s">
        <v>31</v>
      </c>
      <c r="E20" s="42">
        <f t="shared" si="0"/>
        <v>1234</v>
      </c>
      <c r="F20" s="43">
        <v>2</v>
      </c>
      <c r="G20" s="43">
        <v>12</v>
      </c>
      <c r="H20" s="44">
        <f t="shared" si="1"/>
        <v>18</v>
      </c>
      <c r="I20" s="40"/>
      <c r="J20" s="45" t="s">
        <v>18</v>
      </c>
      <c r="K20" s="42">
        <f t="shared" si="2"/>
        <v>1881</v>
      </c>
      <c r="L20" s="46">
        <v>0</v>
      </c>
      <c r="M20" s="46">
        <v>21</v>
      </c>
      <c r="N20" s="44">
        <f t="shared" si="3"/>
        <v>21</v>
      </c>
      <c r="O20" s="40"/>
      <c r="P20" s="39" t="s">
        <v>66</v>
      </c>
      <c r="Q20" s="40"/>
      <c r="R20">
        <f>MIN(Rules!$E$2,(MAX(H20/N20,N20/H20)))</f>
        <v>1.1666666666666667</v>
      </c>
      <c r="S20">
        <f>VLOOKUP(B20,Rules!A:B,2,FALSE)</f>
        <v>45</v>
      </c>
      <c r="T20" s="40"/>
      <c r="U20" s="47">
        <f>1/(10^(-1*(E20+(IF(P20="Y",Rules!$I$2,0))-K20)/Rules!$E$12)+1)</f>
        <v>9.2057340051756975E-2</v>
      </c>
      <c r="V20">
        <f t="shared" si="4"/>
        <v>-5</v>
      </c>
      <c r="W20">
        <f t="shared" si="5"/>
        <v>5</v>
      </c>
      <c r="Z20" s="48"/>
      <c r="AA20" s="11">
        <f t="shared" ref="AA20:BH20" si="23">IF($D20=AA$1,$E20+$V20,(IF($J20=AA$1,$K20+$W20,AA19)))</f>
        <v>938</v>
      </c>
      <c r="AB20" s="11">
        <f t="shared" si="23"/>
        <v>1458</v>
      </c>
      <c r="AC20" s="11">
        <f t="shared" si="23"/>
        <v>982</v>
      </c>
      <c r="AD20" s="11">
        <f t="shared" si="23"/>
        <v>1563</v>
      </c>
      <c r="AE20" s="11">
        <f t="shared" si="23"/>
        <v>1322</v>
      </c>
      <c r="AF20" s="11">
        <f t="shared" si="23"/>
        <v>1395</v>
      </c>
      <c r="AG20" s="11">
        <f t="shared" si="23"/>
        <v>1243</v>
      </c>
      <c r="AH20" s="11">
        <f t="shared" si="23"/>
        <v>1764</v>
      </c>
      <c r="AI20" s="11">
        <f t="shared" si="23"/>
        <v>1303</v>
      </c>
      <c r="AJ20" s="11">
        <f t="shared" si="23"/>
        <v>2178</v>
      </c>
      <c r="AK20" s="11">
        <f t="shared" si="23"/>
        <v>1235</v>
      </c>
      <c r="AL20" s="11">
        <f t="shared" si="23"/>
        <v>1668</v>
      </c>
      <c r="AM20" s="11">
        <f t="shared" si="23"/>
        <v>1973</v>
      </c>
      <c r="AN20" s="11">
        <f t="shared" si="23"/>
        <v>1448</v>
      </c>
      <c r="AO20" s="11">
        <f t="shared" si="23"/>
        <v>212</v>
      </c>
      <c r="AP20" s="11">
        <f t="shared" si="23"/>
        <v>1337</v>
      </c>
      <c r="AQ20" s="11">
        <f t="shared" si="23"/>
        <v>859</v>
      </c>
      <c r="AR20" s="11">
        <f t="shared" si="23"/>
        <v>892</v>
      </c>
      <c r="AS20" s="11">
        <f t="shared" si="23"/>
        <v>356</v>
      </c>
      <c r="AT20" s="11">
        <f t="shared" si="23"/>
        <v>1110</v>
      </c>
      <c r="AU20" s="11">
        <f t="shared" si="23"/>
        <v>853</v>
      </c>
      <c r="AV20" s="11">
        <f t="shared" si="23"/>
        <v>1886</v>
      </c>
      <c r="AW20" s="11">
        <f t="shared" si="23"/>
        <v>1507</v>
      </c>
      <c r="AX20" s="11">
        <f t="shared" si="23"/>
        <v>1568</v>
      </c>
      <c r="AY20" s="11">
        <f t="shared" si="23"/>
        <v>260</v>
      </c>
      <c r="AZ20" s="11">
        <f t="shared" si="23"/>
        <v>956</v>
      </c>
      <c r="BA20" s="11">
        <f t="shared" si="23"/>
        <v>1597</v>
      </c>
      <c r="BB20" s="11">
        <f t="shared" si="23"/>
        <v>822</v>
      </c>
      <c r="BC20" s="11">
        <f t="shared" si="23"/>
        <v>1228</v>
      </c>
      <c r="BD20" s="11">
        <f t="shared" si="23"/>
        <v>1771</v>
      </c>
      <c r="BE20" s="11">
        <f t="shared" si="23"/>
        <v>540</v>
      </c>
      <c r="BF20" s="11">
        <f t="shared" si="23"/>
        <v>1229</v>
      </c>
      <c r="BG20" s="11">
        <f t="shared" si="23"/>
        <v>682</v>
      </c>
      <c r="BH20" s="11">
        <f t="shared" si="23"/>
        <v>785</v>
      </c>
    </row>
    <row r="21" spans="1:60" ht="13.5" customHeight="1">
      <c r="A21" s="38">
        <v>44338</v>
      </c>
      <c r="B21" s="39" t="s">
        <v>65</v>
      </c>
      <c r="C21" s="40"/>
      <c r="D21" s="41" t="s">
        <v>36</v>
      </c>
      <c r="E21" s="42">
        <f t="shared" si="0"/>
        <v>1337</v>
      </c>
      <c r="F21" s="43">
        <v>0</v>
      </c>
      <c r="G21" s="43">
        <v>10</v>
      </c>
      <c r="H21" s="44">
        <f t="shared" si="1"/>
        <v>10</v>
      </c>
      <c r="I21" s="40"/>
      <c r="J21" s="45" t="s">
        <v>26</v>
      </c>
      <c r="K21" s="42">
        <f t="shared" si="2"/>
        <v>1395</v>
      </c>
      <c r="L21" s="46">
        <v>2</v>
      </c>
      <c r="M21" s="46">
        <v>12</v>
      </c>
      <c r="N21" s="44">
        <f t="shared" si="3"/>
        <v>18</v>
      </c>
      <c r="O21" s="40"/>
      <c r="P21" s="39" t="s">
        <v>66</v>
      </c>
      <c r="Q21" s="40"/>
      <c r="R21">
        <f>MIN(Rules!$E$2,(MAX(H21/N21,N21/H21)))</f>
        <v>1.8</v>
      </c>
      <c r="S21">
        <f>VLOOKUP(B21,Rules!A:B,2,FALSE)</f>
        <v>45</v>
      </c>
      <c r="T21" s="40"/>
      <c r="U21" s="47">
        <f>1/(10^(-1*(E21+(IF(P21="Y",Rules!$I$2,0))-K21)/Rules!$E$12)+1)</f>
        <v>0.60436246691131601</v>
      </c>
      <c r="V21">
        <f t="shared" si="4"/>
        <v>-49</v>
      </c>
      <c r="W21">
        <f t="shared" si="5"/>
        <v>49</v>
      </c>
      <c r="Z21" s="48"/>
      <c r="AA21" s="11">
        <f t="shared" ref="AA21:BH21" si="24">IF($D21=AA$1,$E21+$V21,(IF($J21=AA$1,$K21+$W21,AA20)))</f>
        <v>938</v>
      </c>
      <c r="AB21" s="11">
        <f t="shared" si="24"/>
        <v>1458</v>
      </c>
      <c r="AC21" s="11">
        <f t="shared" si="24"/>
        <v>982</v>
      </c>
      <c r="AD21" s="11">
        <f t="shared" si="24"/>
        <v>1563</v>
      </c>
      <c r="AE21" s="11">
        <f t="shared" si="24"/>
        <v>1322</v>
      </c>
      <c r="AF21" s="11">
        <f t="shared" si="24"/>
        <v>1444</v>
      </c>
      <c r="AG21" s="11">
        <f t="shared" si="24"/>
        <v>1243</v>
      </c>
      <c r="AH21" s="11">
        <f t="shared" si="24"/>
        <v>1764</v>
      </c>
      <c r="AI21" s="11">
        <f t="shared" si="24"/>
        <v>1303</v>
      </c>
      <c r="AJ21" s="11">
        <f t="shared" si="24"/>
        <v>2178</v>
      </c>
      <c r="AK21" s="11">
        <f t="shared" si="24"/>
        <v>1235</v>
      </c>
      <c r="AL21" s="11">
        <f t="shared" si="24"/>
        <v>1668</v>
      </c>
      <c r="AM21" s="11">
        <f t="shared" si="24"/>
        <v>1973</v>
      </c>
      <c r="AN21" s="11">
        <f t="shared" si="24"/>
        <v>1448</v>
      </c>
      <c r="AO21" s="11">
        <f t="shared" si="24"/>
        <v>212</v>
      </c>
      <c r="AP21" s="11">
        <f t="shared" si="24"/>
        <v>1288</v>
      </c>
      <c r="AQ21" s="11">
        <f t="shared" si="24"/>
        <v>859</v>
      </c>
      <c r="AR21" s="11">
        <f t="shared" si="24"/>
        <v>892</v>
      </c>
      <c r="AS21" s="11">
        <f t="shared" si="24"/>
        <v>356</v>
      </c>
      <c r="AT21" s="11">
        <f t="shared" si="24"/>
        <v>1110</v>
      </c>
      <c r="AU21" s="11">
        <f t="shared" si="24"/>
        <v>853</v>
      </c>
      <c r="AV21" s="11">
        <f t="shared" si="24"/>
        <v>1886</v>
      </c>
      <c r="AW21" s="11">
        <f t="shared" si="24"/>
        <v>1507</v>
      </c>
      <c r="AX21" s="11">
        <f t="shared" si="24"/>
        <v>1568</v>
      </c>
      <c r="AY21" s="11">
        <f t="shared" si="24"/>
        <v>260</v>
      </c>
      <c r="AZ21" s="11">
        <f t="shared" si="24"/>
        <v>956</v>
      </c>
      <c r="BA21" s="11">
        <f t="shared" si="24"/>
        <v>1597</v>
      </c>
      <c r="BB21" s="11">
        <f t="shared" si="24"/>
        <v>822</v>
      </c>
      <c r="BC21" s="11">
        <f t="shared" si="24"/>
        <v>1228</v>
      </c>
      <c r="BD21" s="11">
        <f t="shared" si="24"/>
        <v>1771</v>
      </c>
      <c r="BE21" s="11">
        <f t="shared" si="24"/>
        <v>540</v>
      </c>
      <c r="BF21" s="11">
        <f t="shared" si="24"/>
        <v>1229</v>
      </c>
      <c r="BG21" s="11">
        <f t="shared" si="24"/>
        <v>682</v>
      </c>
      <c r="BH21" s="11">
        <f t="shared" si="24"/>
        <v>785</v>
      </c>
    </row>
    <row r="22" spans="1:60" ht="13.5" customHeight="1">
      <c r="A22" s="38">
        <v>44338</v>
      </c>
      <c r="B22" s="39" t="s">
        <v>65</v>
      </c>
      <c r="C22" s="40"/>
      <c r="D22" s="41" t="s">
        <v>19</v>
      </c>
      <c r="E22" s="42">
        <f t="shared" si="0"/>
        <v>1243</v>
      </c>
      <c r="F22" s="43">
        <v>5</v>
      </c>
      <c r="G22" s="43">
        <v>13</v>
      </c>
      <c r="H22" s="44">
        <f t="shared" si="1"/>
        <v>28</v>
      </c>
      <c r="I22" s="40"/>
      <c r="J22" s="45" t="s">
        <v>35</v>
      </c>
      <c r="K22" s="42">
        <f t="shared" si="2"/>
        <v>1235</v>
      </c>
      <c r="L22" s="46">
        <v>0</v>
      </c>
      <c r="M22" s="46">
        <v>9</v>
      </c>
      <c r="N22" s="44">
        <f t="shared" si="3"/>
        <v>9</v>
      </c>
      <c r="O22" s="40"/>
      <c r="P22" s="39" t="s">
        <v>66</v>
      </c>
      <c r="Q22" s="40"/>
      <c r="R22">
        <f>MIN(Rules!$E$2,(MAX(H22/N22,N22/H22)))</f>
        <v>2</v>
      </c>
      <c r="S22">
        <f>VLOOKUP(B22,Rules!A:B,2,FALSE)</f>
        <v>45</v>
      </c>
      <c r="T22" s="40"/>
      <c r="U22" s="47">
        <f>1/(10^(-1*(E22+(IF(P22="Y",Rules!$I$2,0))-K22)/Rules!$E$12)+1)</f>
        <v>0.67428209766505409</v>
      </c>
      <c r="V22">
        <f t="shared" si="4"/>
        <v>29</v>
      </c>
      <c r="W22">
        <f t="shared" si="5"/>
        <v>-29</v>
      </c>
      <c r="Z22" s="48"/>
      <c r="AA22" s="11">
        <f t="shared" ref="AA22:BH22" si="25">IF($D22=AA$1,$E22+$V22,(IF($J22=AA$1,$K22+$W22,AA21)))</f>
        <v>938</v>
      </c>
      <c r="AB22" s="11">
        <f t="shared" si="25"/>
        <v>1458</v>
      </c>
      <c r="AC22" s="11">
        <f t="shared" si="25"/>
        <v>982</v>
      </c>
      <c r="AD22" s="11">
        <f t="shared" si="25"/>
        <v>1563</v>
      </c>
      <c r="AE22" s="11">
        <f t="shared" si="25"/>
        <v>1322</v>
      </c>
      <c r="AF22" s="11">
        <f t="shared" si="25"/>
        <v>1444</v>
      </c>
      <c r="AG22" s="11">
        <f t="shared" si="25"/>
        <v>1272</v>
      </c>
      <c r="AH22" s="11">
        <f t="shared" si="25"/>
        <v>1764</v>
      </c>
      <c r="AI22" s="11">
        <f t="shared" si="25"/>
        <v>1303</v>
      </c>
      <c r="AJ22" s="11">
        <f t="shared" si="25"/>
        <v>2178</v>
      </c>
      <c r="AK22" s="11">
        <f t="shared" si="25"/>
        <v>1206</v>
      </c>
      <c r="AL22" s="11">
        <f t="shared" si="25"/>
        <v>1668</v>
      </c>
      <c r="AM22" s="11">
        <f t="shared" si="25"/>
        <v>1973</v>
      </c>
      <c r="AN22" s="11">
        <f t="shared" si="25"/>
        <v>1448</v>
      </c>
      <c r="AO22" s="11">
        <f t="shared" si="25"/>
        <v>212</v>
      </c>
      <c r="AP22" s="11">
        <f t="shared" si="25"/>
        <v>1288</v>
      </c>
      <c r="AQ22" s="11">
        <f t="shared" si="25"/>
        <v>859</v>
      </c>
      <c r="AR22" s="11">
        <f t="shared" si="25"/>
        <v>892</v>
      </c>
      <c r="AS22" s="11">
        <f t="shared" si="25"/>
        <v>356</v>
      </c>
      <c r="AT22" s="11">
        <f t="shared" si="25"/>
        <v>1110</v>
      </c>
      <c r="AU22" s="11">
        <f t="shared" si="25"/>
        <v>853</v>
      </c>
      <c r="AV22" s="11">
        <f t="shared" si="25"/>
        <v>1886</v>
      </c>
      <c r="AW22" s="11">
        <f t="shared" si="25"/>
        <v>1507</v>
      </c>
      <c r="AX22" s="11">
        <f t="shared" si="25"/>
        <v>1568</v>
      </c>
      <c r="AY22" s="11">
        <f t="shared" si="25"/>
        <v>260</v>
      </c>
      <c r="AZ22" s="11">
        <f t="shared" si="25"/>
        <v>956</v>
      </c>
      <c r="BA22" s="11">
        <f t="shared" si="25"/>
        <v>1597</v>
      </c>
      <c r="BB22" s="11">
        <f t="shared" si="25"/>
        <v>822</v>
      </c>
      <c r="BC22" s="11">
        <f t="shared" si="25"/>
        <v>1228</v>
      </c>
      <c r="BD22" s="11">
        <f t="shared" si="25"/>
        <v>1771</v>
      </c>
      <c r="BE22" s="11">
        <f t="shared" si="25"/>
        <v>540</v>
      </c>
      <c r="BF22" s="11">
        <f t="shared" si="25"/>
        <v>1229</v>
      </c>
      <c r="BG22" s="11">
        <f t="shared" si="25"/>
        <v>682</v>
      </c>
      <c r="BH22" s="11">
        <f t="shared" si="25"/>
        <v>785</v>
      </c>
    </row>
    <row r="23" spans="1:60" ht="13.5" customHeight="1">
      <c r="A23" s="38">
        <v>44338</v>
      </c>
      <c r="B23" s="39" t="s">
        <v>65</v>
      </c>
      <c r="C23" s="40"/>
      <c r="D23" s="41" t="s">
        <v>29</v>
      </c>
      <c r="E23" s="42">
        <f t="shared" si="0"/>
        <v>1563</v>
      </c>
      <c r="F23" s="43">
        <v>1</v>
      </c>
      <c r="G23" s="43">
        <v>19</v>
      </c>
      <c r="H23" s="44">
        <f t="shared" si="1"/>
        <v>22</v>
      </c>
      <c r="I23" s="40"/>
      <c r="J23" s="45" t="s">
        <v>43</v>
      </c>
      <c r="K23" s="42">
        <f t="shared" si="2"/>
        <v>1110</v>
      </c>
      <c r="L23" s="46">
        <v>1</v>
      </c>
      <c r="M23" s="46">
        <v>13</v>
      </c>
      <c r="N23" s="44">
        <f t="shared" si="3"/>
        <v>16</v>
      </c>
      <c r="O23" s="40"/>
      <c r="P23" s="39" t="s">
        <v>66</v>
      </c>
      <c r="Q23" s="40"/>
      <c r="R23">
        <f>MIN(Rules!$E$2,(MAX(H23/N23,N23/H23)))</f>
        <v>1.375</v>
      </c>
      <c r="S23">
        <f>VLOOKUP(B23,Rules!A:B,2,FALSE)</f>
        <v>45</v>
      </c>
      <c r="T23" s="40"/>
      <c r="U23" s="47">
        <f>1/(10^(-1*(E23+(IF(P23="Y",Rules!$I$2,0))-K23)/Rules!$E$12)+1)</f>
        <v>0.94141567565755846</v>
      </c>
      <c r="V23">
        <f t="shared" si="4"/>
        <v>4</v>
      </c>
      <c r="W23">
        <f t="shared" si="5"/>
        <v>-4</v>
      </c>
      <c r="Z23" s="48"/>
      <c r="AA23" s="11">
        <f t="shared" ref="AA23:BH23" si="26">IF($D23=AA$1,$E23+$V23,(IF($J23=AA$1,$K23+$W23,AA22)))</f>
        <v>938</v>
      </c>
      <c r="AB23" s="11">
        <f t="shared" si="26"/>
        <v>1458</v>
      </c>
      <c r="AC23" s="11">
        <f t="shared" si="26"/>
        <v>982</v>
      </c>
      <c r="AD23" s="11">
        <f t="shared" si="26"/>
        <v>1567</v>
      </c>
      <c r="AE23" s="11">
        <f t="shared" si="26"/>
        <v>1322</v>
      </c>
      <c r="AF23" s="11">
        <f t="shared" si="26"/>
        <v>1444</v>
      </c>
      <c r="AG23" s="11">
        <f t="shared" si="26"/>
        <v>1272</v>
      </c>
      <c r="AH23" s="11">
        <f t="shared" si="26"/>
        <v>1764</v>
      </c>
      <c r="AI23" s="11">
        <f t="shared" si="26"/>
        <v>1303</v>
      </c>
      <c r="AJ23" s="11">
        <f t="shared" si="26"/>
        <v>2178</v>
      </c>
      <c r="AK23" s="11">
        <f t="shared" si="26"/>
        <v>1206</v>
      </c>
      <c r="AL23" s="11">
        <f t="shared" si="26"/>
        <v>1668</v>
      </c>
      <c r="AM23" s="11">
        <f t="shared" si="26"/>
        <v>1973</v>
      </c>
      <c r="AN23" s="11">
        <f t="shared" si="26"/>
        <v>1448</v>
      </c>
      <c r="AO23" s="11">
        <f t="shared" si="26"/>
        <v>212</v>
      </c>
      <c r="AP23" s="11">
        <f t="shared" si="26"/>
        <v>1288</v>
      </c>
      <c r="AQ23" s="11">
        <f t="shared" si="26"/>
        <v>859</v>
      </c>
      <c r="AR23" s="11">
        <f t="shared" si="26"/>
        <v>892</v>
      </c>
      <c r="AS23" s="11">
        <f t="shared" si="26"/>
        <v>356</v>
      </c>
      <c r="AT23" s="11">
        <f t="shared" si="26"/>
        <v>1106</v>
      </c>
      <c r="AU23" s="11">
        <f t="shared" si="26"/>
        <v>853</v>
      </c>
      <c r="AV23" s="11">
        <f t="shared" si="26"/>
        <v>1886</v>
      </c>
      <c r="AW23" s="11">
        <f t="shared" si="26"/>
        <v>1507</v>
      </c>
      <c r="AX23" s="11">
        <f t="shared" si="26"/>
        <v>1568</v>
      </c>
      <c r="AY23" s="11">
        <f t="shared" si="26"/>
        <v>260</v>
      </c>
      <c r="AZ23" s="11">
        <f t="shared" si="26"/>
        <v>956</v>
      </c>
      <c r="BA23" s="11">
        <f t="shared" si="26"/>
        <v>1597</v>
      </c>
      <c r="BB23" s="11">
        <f t="shared" si="26"/>
        <v>822</v>
      </c>
      <c r="BC23" s="11">
        <f t="shared" si="26"/>
        <v>1228</v>
      </c>
      <c r="BD23" s="11">
        <f t="shared" si="26"/>
        <v>1771</v>
      </c>
      <c r="BE23" s="11">
        <f t="shared" si="26"/>
        <v>540</v>
      </c>
      <c r="BF23" s="11">
        <f t="shared" si="26"/>
        <v>1229</v>
      </c>
      <c r="BG23" s="11">
        <f t="shared" si="26"/>
        <v>682</v>
      </c>
      <c r="BH23" s="11">
        <f t="shared" si="26"/>
        <v>785</v>
      </c>
    </row>
    <row r="24" spans="1:60" ht="13.5" customHeight="1">
      <c r="A24" s="38">
        <v>44338</v>
      </c>
      <c r="B24" s="39" t="s">
        <v>65</v>
      </c>
      <c r="C24" s="40"/>
      <c r="D24" s="41" t="s">
        <v>38</v>
      </c>
      <c r="E24" s="42">
        <f t="shared" si="0"/>
        <v>956</v>
      </c>
      <c r="F24" s="43">
        <v>0</v>
      </c>
      <c r="G24" s="43">
        <v>16</v>
      </c>
      <c r="H24" s="44">
        <f t="shared" si="1"/>
        <v>16</v>
      </c>
      <c r="I24" s="40"/>
      <c r="J24" s="45" t="s">
        <v>39</v>
      </c>
      <c r="K24" s="42">
        <f t="shared" si="2"/>
        <v>892</v>
      </c>
      <c r="L24" s="46">
        <v>1</v>
      </c>
      <c r="M24" s="46">
        <v>11</v>
      </c>
      <c r="N24" s="44">
        <f t="shared" si="3"/>
        <v>14</v>
      </c>
      <c r="O24" s="40"/>
      <c r="P24" s="39" t="s">
        <v>66</v>
      </c>
      <c r="Q24" s="40"/>
      <c r="R24">
        <f>MIN(Rules!$E$2,(MAX(H24/N24,N24/H24)))</f>
        <v>1.1428571428571428</v>
      </c>
      <c r="S24">
        <f>VLOOKUP(B24,Rules!A:B,2,FALSE)</f>
        <v>45</v>
      </c>
      <c r="T24" s="40"/>
      <c r="U24" s="47">
        <f>1/(10^(-1*(E24+(IF(P24="Y",Rules!$I$2,0))-K24)/Rules!$E$12)+1)</f>
        <v>0.72819944299526251</v>
      </c>
      <c r="V24">
        <f t="shared" si="4"/>
        <v>14</v>
      </c>
      <c r="W24">
        <f t="shared" si="5"/>
        <v>-14</v>
      </c>
      <c r="Z24" s="48"/>
      <c r="AA24" s="11">
        <f t="shared" ref="AA24:BH24" si="27">IF($D24=AA$1,$E24+$V24,(IF($J24=AA$1,$K24+$W24,AA23)))</f>
        <v>938</v>
      </c>
      <c r="AB24" s="11">
        <f t="shared" si="27"/>
        <v>1458</v>
      </c>
      <c r="AC24" s="11">
        <f t="shared" si="27"/>
        <v>982</v>
      </c>
      <c r="AD24" s="11">
        <f t="shared" si="27"/>
        <v>1567</v>
      </c>
      <c r="AE24" s="11">
        <f t="shared" si="27"/>
        <v>1322</v>
      </c>
      <c r="AF24" s="11">
        <f t="shared" si="27"/>
        <v>1444</v>
      </c>
      <c r="AG24" s="11">
        <f t="shared" si="27"/>
        <v>1272</v>
      </c>
      <c r="AH24" s="11">
        <f t="shared" si="27"/>
        <v>1764</v>
      </c>
      <c r="AI24" s="11">
        <f t="shared" si="27"/>
        <v>1303</v>
      </c>
      <c r="AJ24" s="11">
        <f t="shared" si="27"/>
        <v>2178</v>
      </c>
      <c r="AK24" s="11">
        <f t="shared" si="27"/>
        <v>1206</v>
      </c>
      <c r="AL24" s="11">
        <f t="shared" si="27"/>
        <v>1668</v>
      </c>
      <c r="AM24" s="11">
        <f t="shared" si="27"/>
        <v>1973</v>
      </c>
      <c r="AN24" s="11">
        <f t="shared" si="27"/>
        <v>1448</v>
      </c>
      <c r="AO24" s="11">
        <f t="shared" si="27"/>
        <v>212</v>
      </c>
      <c r="AP24" s="11">
        <f t="shared" si="27"/>
        <v>1288</v>
      </c>
      <c r="AQ24" s="11">
        <f t="shared" si="27"/>
        <v>859</v>
      </c>
      <c r="AR24" s="11">
        <f t="shared" si="27"/>
        <v>878</v>
      </c>
      <c r="AS24" s="11">
        <f t="shared" si="27"/>
        <v>356</v>
      </c>
      <c r="AT24" s="11">
        <f t="shared" si="27"/>
        <v>1106</v>
      </c>
      <c r="AU24" s="11">
        <f t="shared" si="27"/>
        <v>853</v>
      </c>
      <c r="AV24" s="11">
        <f t="shared" si="27"/>
        <v>1886</v>
      </c>
      <c r="AW24" s="11">
        <f t="shared" si="27"/>
        <v>1507</v>
      </c>
      <c r="AX24" s="11">
        <f t="shared" si="27"/>
        <v>1568</v>
      </c>
      <c r="AY24" s="11">
        <f t="shared" si="27"/>
        <v>260</v>
      </c>
      <c r="AZ24" s="11">
        <f t="shared" si="27"/>
        <v>970</v>
      </c>
      <c r="BA24" s="11">
        <f t="shared" si="27"/>
        <v>1597</v>
      </c>
      <c r="BB24" s="11">
        <f t="shared" si="27"/>
        <v>822</v>
      </c>
      <c r="BC24" s="11">
        <f t="shared" si="27"/>
        <v>1228</v>
      </c>
      <c r="BD24" s="11">
        <f t="shared" si="27"/>
        <v>1771</v>
      </c>
      <c r="BE24" s="11">
        <f t="shared" si="27"/>
        <v>540</v>
      </c>
      <c r="BF24" s="11">
        <f t="shared" si="27"/>
        <v>1229</v>
      </c>
      <c r="BG24" s="11">
        <f t="shared" si="27"/>
        <v>682</v>
      </c>
      <c r="BH24" s="11">
        <f t="shared" si="27"/>
        <v>785</v>
      </c>
    </row>
    <row r="25" spans="1:60" ht="13.5" customHeight="1">
      <c r="A25" s="38">
        <v>44338</v>
      </c>
      <c r="B25" s="39" t="s">
        <v>65</v>
      </c>
      <c r="C25" s="40"/>
      <c r="D25" s="41" t="s">
        <v>40</v>
      </c>
      <c r="E25" s="42">
        <f t="shared" si="0"/>
        <v>1228</v>
      </c>
      <c r="F25" s="43">
        <v>2</v>
      </c>
      <c r="G25" s="43">
        <v>12</v>
      </c>
      <c r="H25" s="44">
        <f t="shared" si="1"/>
        <v>18</v>
      </c>
      <c r="I25" s="40"/>
      <c r="J25" s="45" t="s">
        <v>41</v>
      </c>
      <c r="K25" s="42">
        <f t="shared" si="2"/>
        <v>785</v>
      </c>
      <c r="L25" s="46">
        <v>1</v>
      </c>
      <c r="M25" s="46">
        <v>12</v>
      </c>
      <c r="N25" s="44">
        <f t="shared" si="3"/>
        <v>15</v>
      </c>
      <c r="O25" s="40"/>
      <c r="P25" s="39" t="s">
        <v>66</v>
      </c>
      <c r="Q25" s="40"/>
      <c r="R25">
        <f>MIN(Rules!$E$2,(MAX(H25/N25,N25/H25)))</f>
        <v>1.2</v>
      </c>
      <c r="S25">
        <f>VLOOKUP(B25,Rules!A:B,2,FALSE)</f>
        <v>45</v>
      </c>
      <c r="T25" s="40"/>
      <c r="U25" s="47">
        <f>1/(10^(-1*(E25+(IF(P25="Y",Rules!$I$2,0))-K25)/Rules!$E$12)+1)</f>
        <v>0.93882358922470677</v>
      </c>
      <c r="V25">
        <f t="shared" si="4"/>
        <v>3</v>
      </c>
      <c r="W25">
        <f t="shared" si="5"/>
        <v>-3</v>
      </c>
      <c r="Z25" s="48"/>
      <c r="AA25" s="11">
        <f t="shared" ref="AA25:BH25" si="28">IF($D25=AA$1,$E25+$V25,(IF($J25=AA$1,$K25+$W25,AA24)))</f>
        <v>938</v>
      </c>
      <c r="AB25" s="11">
        <f t="shared" si="28"/>
        <v>1458</v>
      </c>
      <c r="AC25" s="11">
        <f t="shared" si="28"/>
        <v>982</v>
      </c>
      <c r="AD25" s="11">
        <f t="shared" si="28"/>
        <v>1567</v>
      </c>
      <c r="AE25" s="11">
        <f t="shared" si="28"/>
        <v>1322</v>
      </c>
      <c r="AF25" s="11">
        <f t="shared" si="28"/>
        <v>1444</v>
      </c>
      <c r="AG25" s="11">
        <f t="shared" si="28"/>
        <v>1272</v>
      </c>
      <c r="AH25" s="11">
        <f t="shared" si="28"/>
        <v>1764</v>
      </c>
      <c r="AI25" s="11">
        <f t="shared" si="28"/>
        <v>1303</v>
      </c>
      <c r="AJ25" s="11">
        <f t="shared" si="28"/>
        <v>2178</v>
      </c>
      <c r="AK25" s="11">
        <f t="shared" si="28"/>
        <v>1206</v>
      </c>
      <c r="AL25" s="11">
        <f t="shared" si="28"/>
        <v>1668</v>
      </c>
      <c r="AM25" s="11">
        <f t="shared" si="28"/>
        <v>1973</v>
      </c>
      <c r="AN25" s="11">
        <f t="shared" si="28"/>
        <v>1448</v>
      </c>
      <c r="AO25" s="11">
        <f t="shared" si="28"/>
        <v>212</v>
      </c>
      <c r="AP25" s="11">
        <f t="shared" si="28"/>
        <v>1288</v>
      </c>
      <c r="AQ25" s="11">
        <f t="shared" si="28"/>
        <v>859</v>
      </c>
      <c r="AR25" s="11">
        <f t="shared" si="28"/>
        <v>878</v>
      </c>
      <c r="AS25" s="11">
        <f t="shared" si="28"/>
        <v>356</v>
      </c>
      <c r="AT25" s="11">
        <f t="shared" si="28"/>
        <v>1106</v>
      </c>
      <c r="AU25" s="11">
        <f t="shared" si="28"/>
        <v>853</v>
      </c>
      <c r="AV25" s="11">
        <f t="shared" si="28"/>
        <v>1886</v>
      </c>
      <c r="AW25" s="11">
        <f t="shared" si="28"/>
        <v>1507</v>
      </c>
      <c r="AX25" s="11">
        <f t="shared" si="28"/>
        <v>1568</v>
      </c>
      <c r="AY25" s="11">
        <f t="shared" si="28"/>
        <v>260</v>
      </c>
      <c r="AZ25" s="11">
        <f t="shared" si="28"/>
        <v>970</v>
      </c>
      <c r="BA25" s="11">
        <f t="shared" si="28"/>
        <v>1597</v>
      </c>
      <c r="BB25" s="11">
        <f t="shared" si="28"/>
        <v>822</v>
      </c>
      <c r="BC25" s="11">
        <f t="shared" si="28"/>
        <v>1231</v>
      </c>
      <c r="BD25" s="11">
        <f t="shared" si="28"/>
        <v>1771</v>
      </c>
      <c r="BE25" s="11">
        <f t="shared" si="28"/>
        <v>540</v>
      </c>
      <c r="BF25" s="11">
        <f t="shared" si="28"/>
        <v>1229</v>
      </c>
      <c r="BG25" s="11">
        <f t="shared" si="28"/>
        <v>682</v>
      </c>
      <c r="BH25" s="11">
        <f t="shared" si="28"/>
        <v>782</v>
      </c>
    </row>
    <row r="26" spans="1:60" ht="13.5" customHeight="1">
      <c r="A26" s="38">
        <v>44338</v>
      </c>
      <c r="B26" s="39" t="s">
        <v>65</v>
      </c>
      <c r="C26" s="40"/>
      <c r="D26" s="41" t="s">
        <v>42</v>
      </c>
      <c r="E26" s="42">
        <f t="shared" si="0"/>
        <v>682</v>
      </c>
      <c r="F26" s="43">
        <v>0</v>
      </c>
      <c r="G26" s="43">
        <v>18</v>
      </c>
      <c r="H26" s="44">
        <f t="shared" si="1"/>
        <v>18</v>
      </c>
      <c r="I26" s="40"/>
      <c r="J26" s="45" t="s">
        <v>46</v>
      </c>
      <c r="K26" s="42">
        <f t="shared" si="2"/>
        <v>540</v>
      </c>
      <c r="L26" s="46">
        <v>2</v>
      </c>
      <c r="M26" s="46">
        <v>13</v>
      </c>
      <c r="N26" s="44">
        <f t="shared" si="3"/>
        <v>19</v>
      </c>
      <c r="O26" s="40"/>
      <c r="P26" s="39" t="s">
        <v>66</v>
      </c>
      <c r="Q26" s="40"/>
      <c r="R26">
        <f>MIN(Rules!$E$2,(MAX(H26/N26,N26/H26)))</f>
        <v>1.0555555555555556</v>
      </c>
      <c r="S26">
        <f>VLOOKUP(B26,Rules!A:B,2,FALSE)</f>
        <v>45</v>
      </c>
      <c r="T26" s="40"/>
      <c r="U26" s="47">
        <f>1/(10^(-1*(E26+(IF(P26="Y",Rules!$I$2,0))-K26)/Rules!$E$12)+1)</f>
        <v>0.79326338207270819</v>
      </c>
      <c r="V26">
        <f t="shared" si="4"/>
        <v>-38</v>
      </c>
      <c r="W26">
        <f t="shared" si="5"/>
        <v>38</v>
      </c>
      <c r="Z26" s="48"/>
      <c r="AA26" s="11">
        <f t="shared" ref="AA26:BH26" si="29">IF($D26=AA$1,$E26+$V26,(IF($J26=AA$1,$K26+$W26,AA25)))</f>
        <v>938</v>
      </c>
      <c r="AB26" s="11">
        <f t="shared" si="29"/>
        <v>1458</v>
      </c>
      <c r="AC26" s="11">
        <f t="shared" si="29"/>
        <v>982</v>
      </c>
      <c r="AD26" s="11">
        <f t="shared" si="29"/>
        <v>1567</v>
      </c>
      <c r="AE26" s="11">
        <f t="shared" si="29"/>
        <v>1322</v>
      </c>
      <c r="AF26" s="11">
        <f t="shared" si="29"/>
        <v>1444</v>
      </c>
      <c r="AG26" s="11">
        <f t="shared" si="29"/>
        <v>1272</v>
      </c>
      <c r="AH26" s="11">
        <f t="shared" si="29"/>
        <v>1764</v>
      </c>
      <c r="AI26" s="11">
        <f t="shared" si="29"/>
        <v>1303</v>
      </c>
      <c r="AJ26" s="11">
        <f t="shared" si="29"/>
        <v>2178</v>
      </c>
      <c r="AK26" s="11">
        <f t="shared" si="29"/>
        <v>1206</v>
      </c>
      <c r="AL26" s="11">
        <f t="shared" si="29"/>
        <v>1668</v>
      </c>
      <c r="AM26" s="11">
        <f t="shared" si="29"/>
        <v>1973</v>
      </c>
      <c r="AN26" s="11">
        <f t="shared" si="29"/>
        <v>1448</v>
      </c>
      <c r="AO26" s="11">
        <f t="shared" si="29"/>
        <v>212</v>
      </c>
      <c r="AP26" s="11">
        <f t="shared" si="29"/>
        <v>1288</v>
      </c>
      <c r="AQ26" s="11">
        <f t="shared" si="29"/>
        <v>859</v>
      </c>
      <c r="AR26" s="11">
        <f t="shared" si="29"/>
        <v>878</v>
      </c>
      <c r="AS26" s="11">
        <f t="shared" si="29"/>
        <v>356</v>
      </c>
      <c r="AT26" s="11">
        <f t="shared" si="29"/>
        <v>1106</v>
      </c>
      <c r="AU26" s="11">
        <f t="shared" si="29"/>
        <v>853</v>
      </c>
      <c r="AV26" s="11">
        <f t="shared" si="29"/>
        <v>1886</v>
      </c>
      <c r="AW26" s="11">
        <f t="shared" si="29"/>
        <v>1507</v>
      </c>
      <c r="AX26" s="11">
        <f t="shared" si="29"/>
        <v>1568</v>
      </c>
      <c r="AY26" s="11">
        <f t="shared" si="29"/>
        <v>260</v>
      </c>
      <c r="AZ26" s="11">
        <f t="shared" si="29"/>
        <v>970</v>
      </c>
      <c r="BA26" s="11">
        <f t="shared" si="29"/>
        <v>1597</v>
      </c>
      <c r="BB26" s="11">
        <f t="shared" si="29"/>
        <v>822</v>
      </c>
      <c r="BC26" s="11">
        <f t="shared" si="29"/>
        <v>1231</v>
      </c>
      <c r="BD26" s="11">
        <f t="shared" si="29"/>
        <v>1771</v>
      </c>
      <c r="BE26" s="11">
        <f t="shared" si="29"/>
        <v>578</v>
      </c>
      <c r="BF26" s="11">
        <f t="shared" si="29"/>
        <v>1229</v>
      </c>
      <c r="BG26" s="11">
        <f t="shared" si="29"/>
        <v>644</v>
      </c>
      <c r="BH26" s="11">
        <f t="shared" si="29"/>
        <v>782</v>
      </c>
    </row>
    <row r="27" spans="1:60" ht="13.5" customHeight="1">
      <c r="A27" s="38">
        <v>44339</v>
      </c>
      <c r="B27" s="39" t="s">
        <v>65</v>
      </c>
      <c r="C27" s="40"/>
      <c r="D27" s="41" t="s">
        <v>17</v>
      </c>
      <c r="E27" s="42">
        <f t="shared" si="0"/>
        <v>2178</v>
      </c>
      <c r="F27" s="43">
        <v>4</v>
      </c>
      <c r="G27" s="43">
        <v>9</v>
      </c>
      <c r="H27" s="44">
        <f t="shared" si="1"/>
        <v>21</v>
      </c>
      <c r="I27" s="40"/>
      <c r="J27" s="45" t="s">
        <v>16</v>
      </c>
      <c r="K27" s="42">
        <f t="shared" si="2"/>
        <v>1973</v>
      </c>
      <c r="L27" s="46">
        <v>1</v>
      </c>
      <c r="M27" s="46">
        <v>18</v>
      </c>
      <c r="N27" s="44">
        <f t="shared" si="3"/>
        <v>21</v>
      </c>
      <c r="O27" s="40"/>
      <c r="P27" s="39" t="s">
        <v>67</v>
      </c>
      <c r="Q27" s="40"/>
      <c r="R27">
        <f>MIN(Rules!$E$2,(MAX(H27/N27,N27/H27)))</f>
        <v>1</v>
      </c>
      <c r="S27">
        <f>VLOOKUP(B27,Rules!A:B,2,FALSE)</f>
        <v>45</v>
      </c>
      <c r="T27" s="40"/>
      <c r="U27" s="47">
        <f>1/(10^(-1*(E27+(IF(P27="Y",Rules!$I$2,0))-K27)/Rules!$E$12)+1)</f>
        <v>0.71991900594715197</v>
      </c>
      <c r="V27">
        <f t="shared" si="4"/>
        <v>-10</v>
      </c>
      <c r="W27">
        <f t="shared" si="5"/>
        <v>10</v>
      </c>
      <c r="Z27" s="48"/>
      <c r="AA27" s="11">
        <f t="shared" ref="AA27:BH27" si="30">IF($D27=AA$1,$E27+$V27,(IF($J27=AA$1,$K27+$W27,AA26)))</f>
        <v>938</v>
      </c>
      <c r="AB27" s="11">
        <f t="shared" si="30"/>
        <v>1458</v>
      </c>
      <c r="AC27" s="11">
        <f t="shared" si="30"/>
        <v>982</v>
      </c>
      <c r="AD27" s="11">
        <f t="shared" si="30"/>
        <v>1567</v>
      </c>
      <c r="AE27" s="11">
        <f t="shared" si="30"/>
        <v>1322</v>
      </c>
      <c r="AF27" s="11">
        <f t="shared" si="30"/>
        <v>1444</v>
      </c>
      <c r="AG27" s="11">
        <f t="shared" si="30"/>
        <v>1272</v>
      </c>
      <c r="AH27" s="11">
        <f t="shared" si="30"/>
        <v>1764</v>
      </c>
      <c r="AI27" s="11">
        <f t="shared" si="30"/>
        <v>1303</v>
      </c>
      <c r="AJ27" s="11">
        <f t="shared" si="30"/>
        <v>2168</v>
      </c>
      <c r="AK27" s="11">
        <f t="shared" si="30"/>
        <v>1206</v>
      </c>
      <c r="AL27" s="11">
        <f t="shared" si="30"/>
        <v>1668</v>
      </c>
      <c r="AM27" s="11">
        <f t="shared" si="30"/>
        <v>1983</v>
      </c>
      <c r="AN27" s="11">
        <f t="shared" si="30"/>
        <v>1448</v>
      </c>
      <c r="AO27" s="11">
        <f t="shared" si="30"/>
        <v>212</v>
      </c>
      <c r="AP27" s="11">
        <f t="shared" si="30"/>
        <v>1288</v>
      </c>
      <c r="AQ27" s="11">
        <f t="shared" si="30"/>
        <v>859</v>
      </c>
      <c r="AR27" s="11">
        <f t="shared" si="30"/>
        <v>878</v>
      </c>
      <c r="AS27" s="11">
        <f t="shared" si="30"/>
        <v>356</v>
      </c>
      <c r="AT27" s="11">
        <f t="shared" si="30"/>
        <v>1106</v>
      </c>
      <c r="AU27" s="11">
        <f t="shared" si="30"/>
        <v>853</v>
      </c>
      <c r="AV27" s="11">
        <f t="shared" si="30"/>
        <v>1886</v>
      </c>
      <c r="AW27" s="11">
        <f t="shared" si="30"/>
        <v>1507</v>
      </c>
      <c r="AX27" s="11">
        <f t="shared" si="30"/>
        <v>1568</v>
      </c>
      <c r="AY27" s="11">
        <f t="shared" si="30"/>
        <v>260</v>
      </c>
      <c r="AZ27" s="11">
        <f t="shared" si="30"/>
        <v>970</v>
      </c>
      <c r="BA27" s="11">
        <f t="shared" si="30"/>
        <v>1597</v>
      </c>
      <c r="BB27" s="11">
        <f t="shared" si="30"/>
        <v>822</v>
      </c>
      <c r="BC27" s="11">
        <f t="shared" si="30"/>
        <v>1231</v>
      </c>
      <c r="BD27" s="11">
        <f t="shared" si="30"/>
        <v>1771</v>
      </c>
      <c r="BE27" s="11">
        <f t="shared" si="30"/>
        <v>578</v>
      </c>
      <c r="BF27" s="11">
        <f t="shared" si="30"/>
        <v>1229</v>
      </c>
      <c r="BG27" s="11">
        <f t="shared" si="30"/>
        <v>644</v>
      </c>
      <c r="BH27" s="11">
        <f t="shared" si="30"/>
        <v>782</v>
      </c>
    </row>
    <row r="28" spans="1:60" ht="13.5" customHeight="1">
      <c r="A28" s="38">
        <v>44339</v>
      </c>
      <c r="B28" s="39" t="s">
        <v>65</v>
      </c>
      <c r="C28" s="40"/>
      <c r="D28" s="41" t="s">
        <v>21</v>
      </c>
      <c r="E28" s="42">
        <f t="shared" si="0"/>
        <v>1668</v>
      </c>
      <c r="F28" s="43">
        <v>2</v>
      </c>
      <c r="G28" s="43">
        <v>16</v>
      </c>
      <c r="H28" s="44">
        <f t="shared" si="1"/>
        <v>22</v>
      </c>
      <c r="I28" s="40"/>
      <c r="J28" s="45" t="s">
        <v>24</v>
      </c>
      <c r="K28" s="42">
        <f t="shared" si="2"/>
        <v>1597</v>
      </c>
      <c r="L28" s="46">
        <v>1</v>
      </c>
      <c r="M28" s="46">
        <v>13</v>
      </c>
      <c r="N28" s="44">
        <f t="shared" si="3"/>
        <v>16</v>
      </c>
      <c r="O28" s="40"/>
      <c r="P28" s="39" t="s">
        <v>66</v>
      </c>
      <c r="Q28" s="40"/>
      <c r="R28">
        <f>MIN(Rules!$E$2,(MAX(H28/N28,N28/H28)))</f>
        <v>1.375</v>
      </c>
      <c r="S28">
        <f>VLOOKUP(B28,Rules!A:B,2,FALSE)</f>
        <v>45</v>
      </c>
      <c r="T28" s="40"/>
      <c r="U28" s="47">
        <f>1/(10^(-1*(E28+(IF(P28="Y",Rules!$I$2,0))-K28)/Rules!$E$12)+1)</f>
        <v>0.73453265430376558</v>
      </c>
      <c r="V28">
        <f t="shared" si="4"/>
        <v>16</v>
      </c>
      <c r="W28">
        <f t="shared" si="5"/>
        <v>-16</v>
      </c>
      <c r="Z28" s="48"/>
      <c r="AA28" s="11">
        <f t="shared" ref="AA28:BH28" si="31">IF($D28=AA$1,$E28+$V28,(IF($J28=AA$1,$K28+$W28,AA27)))</f>
        <v>938</v>
      </c>
      <c r="AB28" s="11">
        <f t="shared" si="31"/>
        <v>1458</v>
      </c>
      <c r="AC28" s="11">
        <f t="shared" si="31"/>
        <v>982</v>
      </c>
      <c r="AD28" s="11">
        <f t="shared" si="31"/>
        <v>1567</v>
      </c>
      <c r="AE28" s="11">
        <f t="shared" si="31"/>
        <v>1322</v>
      </c>
      <c r="AF28" s="11">
        <f t="shared" si="31"/>
        <v>1444</v>
      </c>
      <c r="AG28" s="11">
        <f t="shared" si="31"/>
        <v>1272</v>
      </c>
      <c r="AH28" s="11">
        <f t="shared" si="31"/>
        <v>1764</v>
      </c>
      <c r="AI28" s="11">
        <f t="shared" si="31"/>
        <v>1303</v>
      </c>
      <c r="AJ28" s="11">
        <f t="shared" si="31"/>
        <v>2168</v>
      </c>
      <c r="AK28" s="11">
        <f t="shared" si="31"/>
        <v>1206</v>
      </c>
      <c r="AL28" s="11">
        <f t="shared" si="31"/>
        <v>1684</v>
      </c>
      <c r="AM28" s="11">
        <f t="shared" si="31"/>
        <v>1983</v>
      </c>
      <c r="AN28" s="11">
        <f t="shared" si="31"/>
        <v>1448</v>
      </c>
      <c r="AO28" s="11">
        <f t="shared" si="31"/>
        <v>212</v>
      </c>
      <c r="AP28" s="11">
        <f t="shared" si="31"/>
        <v>1288</v>
      </c>
      <c r="AQ28" s="11">
        <f t="shared" si="31"/>
        <v>859</v>
      </c>
      <c r="AR28" s="11">
        <f t="shared" si="31"/>
        <v>878</v>
      </c>
      <c r="AS28" s="11">
        <f t="shared" si="31"/>
        <v>356</v>
      </c>
      <c r="AT28" s="11">
        <f t="shared" si="31"/>
        <v>1106</v>
      </c>
      <c r="AU28" s="11">
        <f t="shared" si="31"/>
        <v>853</v>
      </c>
      <c r="AV28" s="11">
        <f t="shared" si="31"/>
        <v>1886</v>
      </c>
      <c r="AW28" s="11">
        <f t="shared" si="31"/>
        <v>1507</v>
      </c>
      <c r="AX28" s="11">
        <f t="shared" si="31"/>
        <v>1568</v>
      </c>
      <c r="AY28" s="11">
        <f t="shared" si="31"/>
        <v>260</v>
      </c>
      <c r="AZ28" s="11">
        <f t="shared" si="31"/>
        <v>970</v>
      </c>
      <c r="BA28" s="11">
        <f t="shared" si="31"/>
        <v>1581</v>
      </c>
      <c r="BB28" s="11">
        <f t="shared" si="31"/>
        <v>822</v>
      </c>
      <c r="BC28" s="11">
        <f t="shared" si="31"/>
        <v>1231</v>
      </c>
      <c r="BD28" s="11">
        <f t="shared" si="31"/>
        <v>1771</v>
      </c>
      <c r="BE28" s="11">
        <f t="shared" si="31"/>
        <v>578</v>
      </c>
      <c r="BF28" s="11">
        <f t="shared" si="31"/>
        <v>1229</v>
      </c>
      <c r="BG28" s="11">
        <f t="shared" si="31"/>
        <v>644</v>
      </c>
      <c r="BH28" s="11">
        <f t="shared" si="31"/>
        <v>782</v>
      </c>
    </row>
    <row r="29" spans="1:60" ht="13.5" customHeight="1">
      <c r="A29" s="38">
        <v>44339</v>
      </c>
      <c r="B29" s="39" t="s">
        <v>65</v>
      </c>
      <c r="C29" s="40"/>
      <c r="D29" s="41" t="s">
        <v>27</v>
      </c>
      <c r="E29" s="42">
        <f t="shared" si="0"/>
        <v>1507</v>
      </c>
      <c r="F29" s="43">
        <v>2</v>
      </c>
      <c r="G29" s="43">
        <v>15</v>
      </c>
      <c r="H29" s="44">
        <f t="shared" si="1"/>
        <v>21</v>
      </c>
      <c r="I29" s="40"/>
      <c r="J29" s="45" t="s">
        <v>30</v>
      </c>
      <c r="K29" s="42">
        <f t="shared" si="2"/>
        <v>1303</v>
      </c>
      <c r="L29" s="46">
        <v>0</v>
      </c>
      <c r="M29" s="46">
        <v>14</v>
      </c>
      <c r="N29" s="44">
        <f t="shared" si="3"/>
        <v>14</v>
      </c>
      <c r="O29" s="40"/>
      <c r="P29" s="39" t="s">
        <v>67</v>
      </c>
      <c r="Q29" s="40"/>
      <c r="R29">
        <f>MIN(Rules!$E$2,(MAX(H29/N29,N29/H29)))</f>
        <v>1.5</v>
      </c>
      <c r="S29">
        <f>VLOOKUP(B29,Rules!A:B,2,FALSE)</f>
        <v>45</v>
      </c>
      <c r="T29" s="40"/>
      <c r="U29" s="47">
        <f>1/(10^(-1*(E29+(IF(P29="Y",Rules!$I$2,0))-K29)/Rules!$E$12)+1)</f>
        <v>0.71898949982360938</v>
      </c>
      <c r="V29">
        <f t="shared" si="4"/>
        <v>19</v>
      </c>
      <c r="W29">
        <f t="shared" si="5"/>
        <v>-19</v>
      </c>
      <c r="Z29" s="48"/>
      <c r="AA29" s="11">
        <f t="shared" ref="AA29:BH29" si="32">IF($D29=AA$1,$E29+$V29,(IF($J29=AA$1,$K29+$W29,AA28)))</f>
        <v>938</v>
      </c>
      <c r="AB29" s="11">
        <f t="shared" si="32"/>
        <v>1458</v>
      </c>
      <c r="AC29" s="11">
        <f t="shared" si="32"/>
        <v>982</v>
      </c>
      <c r="AD29" s="11">
        <f t="shared" si="32"/>
        <v>1567</v>
      </c>
      <c r="AE29" s="11">
        <f t="shared" si="32"/>
        <v>1322</v>
      </c>
      <c r="AF29" s="11">
        <f t="shared" si="32"/>
        <v>1444</v>
      </c>
      <c r="AG29" s="11">
        <f t="shared" si="32"/>
        <v>1272</v>
      </c>
      <c r="AH29" s="11">
        <f t="shared" si="32"/>
        <v>1764</v>
      </c>
      <c r="AI29" s="11">
        <f t="shared" si="32"/>
        <v>1284</v>
      </c>
      <c r="AJ29" s="11">
        <f t="shared" si="32"/>
        <v>2168</v>
      </c>
      <c r="AK29" s="11">
        <f t="shared" si="32"/>
        <v>1206</v>
      </c>
      <c r="AL29" s="11">
        <f t="shared" si="32"/>
        <v>1684</v>
      </c>
      <c r="AM29" s="11">
        <f t="shared" si="32"/>
        <v>1983</v>
      </c>
      <c r="AN29" s="11">
        <f t="shared" si="32"/>
        <v>1448</v>
      </c>
      <c r="AO29" s="11">
        <f t="shared" si="32"/>
        <v>212</v>
      </c>
      <c r="AP29" s="11">
        <f t="shared" si="32"/>
        <v>1288</v>
      </c>
      <c r="AQ29" s="11">
        <f t="shared" si="32"/>
        <v>859</v>
      </c>
      <c r="AR29" s="11">
        <f t="shared" si="32"/>
        <v>878</v>
      </c>
      <c r="AS29" s="11">
        <f t="shared" si="32"/>
        <v>356</v>
      </c>
      <c r="AT29" s="11">
        <f t="shared" si="32"/>
        <v>1106</v>
      </c>
      <c r="AU29" s="11">
        <f t="shared" si="32"/>
        <v>853</v>
      </c>
      <c r="AV29" s="11">
        <f t="shared" si="32"/>
        <v>1886</v>
      </c>
      <c r="AW29" s="11">
        <f t="shared" si="32"/>
        <v>1526</v>
      </c>
      <c r="AX29" s="11">
        <f t="shared" si="32"/>
        <v>1568</v>
      </c>
      <c r="AY29" s="11">
        <f t="shared" si="32"/>
        <v>260</v>
      </c>
      <c r="AZ29" s="11">
        <f t="shared" si="32"/>
        <v>970</v>
      </c>
      <c r="BA29" s="11">
        <f t="shared" si="32"/>
        <v>1581</v>
      </c>
      <c r="BB29" s="11">
        <f t="shared" si="32"/>
        <v>822</v>
      </c>
      <c r="BC29" s="11">
        <f t="shared" si="32"/>
        <v>1231</v>
      </c>
      <c r="BD29" s="11">
        <f t="shared" si="32"/>
        <v>1771</v>
      </c>
      <c r="BE29" s="11">
        <f t="shared" si="32"/>
        <v>578</v>
      </c>
      <c r="BF29" s="11">
        <f t="shared" si="32"/>
        <v>1229</v>
      </c>
      <c r="BG29" s="11">
        <f t="shared" si="32"/>
        <v>644</v>
      </c>
      <c r="BH29" s="11">
        <f t="shared" si="32"/>
        <v>782</v>
      </c>
    </row>
    <row r="30" spans="1:60" ht="13.5" customHeight="1">
      <c r="A30" s="38">
        <v>44339</v>
      </c>
      <c r="B30" s="39" t="s">
        <v>65</v>
      </c>
      <c r="C30" s="40"/>
      <c r="D30" s="41" t="s">
        <v>28</v>
      </c>
      <c r="E30" s="42">
        <f t="shared" si="0"/>
        <v>1448</v>
      </c>
      <c r="F30" s="43">
        <v>0</v>
      </c>
      <c r="G30" s="43">
        <v>13</v>
      </c>
      <c r="H30" s="44">
        <f t="shared" si="1"/>
        <v>13</v>
      </c>
      <c r="I30" s="40"/>
      <c r="J30" s="45" t="s">
        <v>33</v>
      </c>
      <c r="K30" s="42">
        <f t="shared" si="2"/>
        <v>1322</v>
      </c>
      <c r="L30" s="46">
        <v>1</v>
      </c>
      <c r="M30" s="46">
        <v>13</v>
      </c>
      <c r="N30" s="44">
        <f t="shared" si="3"/>
        <v>16</v>
      </c>
      <c r="O30" s="40"/>
      <c r="P30" s="39" t="s">
        <v>66</v>
      </c>
      <c r="Q30" s="40"/>
      <c r="R30">
        <f>MIN(Rules!$E$2,(MAX(H30/N30,N30/H30)))</f>
        <v>1.2307692307692308</v>
      </c>
      <c r="S30">
        <f>VLOOKUP(B30,Rules!A:B,2,FALSE)</f>
        <v>45</v>
      </c>
      <c r="T30" s="40"/>
      <c r="U30" s="47">
        <f>1/(10^(-1*(E30+(IF(P30="Y",Rules!$I$2,0))-K30)/Rules!$E$12)+1)</f>
        <v>0.78091849778228561</v>
      </c>
      <c r="V30">
        <f t="shared" si="4"/>
        <v>-43</v>
      </c>
      <c r="W30">
        <f t="shared" si="5"/>
        <v>43</v>
      </c>
      <c r="Z30" s="48"/>
      <c r="AA30" s="11">
        <f t="shared" ref="AA30:BH30" si="33">IF($D30=AA$1,$E30+$V30,(IF($J30=AA$1,$K30+$W30,AA29)))</f>
        <v>938</v>
      </c>
      <c r="AB30" s="11">
        <f t="shared" si="33"/>
        <v>1458</v>
      </c>
      <c r="AC30" s="11">
        <f t="shared" si="33"/>
        <v>982</v>
      </c>
      <c r="AD30" s="11">
        <f t="shared" si="33"/>
        <v>1567</v>
      </c>
      <c r="AE30" s="11">
        <f t="shared" si="33"/>
        <v>1365</v>
      </c>
      <c r="AF30" s="11">
        <f t="shared" si="33"/>
        <v>1444</v>
      </c>
      <c r="AG30" s="11">
        <f t="shared" si="33"/>
        <v>1272</v>
      </c>
      <c r="AH30" s="11">
        <f t="shared" si="33"/>
        <v>1764</v>
      </c>
      <c r="AI30" s="11">
        <f t="shared" si="33"/>
        <v>1284</v>
      </c>
      <c r="AJ30" s="11">
        <f t="shared" si="33"/>
        <v>2168</v>
      </c>
      <c r="AK30" s="11">
        <f t="shared" si="33"/>
        <v>1206</v>
      </c>
      <c r="AL30" s="11">
        <f t="shared" si="33"/>
        <v>1684</v>
      </c>
      <c r="AM30" s="11">
        <f t="shared" si="33"/>
        <v>1983</v>
      </c>
      <c r="AN30" s="11">
        <f t="shared" si="33"/>
        <v>1405</v>
      </c>
      <c r="AO30" s="11">
        <f t="shared" si="33"/>
        <v>212</v>
      </c>
      <c r="AP30" s="11">
        <f t="shared" si="33"/>
        <v>1288</v>
      </c>
      <c r="AQ30" s="11">
        <f t="shared" si="33"/>
        <v>859</v>
      </c>
      <c r="AR30" s="11">
        <f t="shared" si="33"/>
        <v>878</v>
      </c>
      <c r="AS30" s="11">
        <f t="shared" si="33"/>
        <v>356</v>
      </c>
      <c r="AT30" s="11">
        <f t="shared" si="33"/>
        <v>1106</v>
      </c>
      <c r="AU30" s="11">
        <f t="shared" si="33"/>
        <v>853</v>
      </c>
      <c r="AV30" s="11">
        <f t="shared" si="33"/>
        <v>1886</v>
      </c>
      <c r="AW30" s="11">
        <f t="shared" si="33"/>
        <v>1526</v>
      </c>
      <c r="AX30" s="11">
        <f t="shared" si="33"/>
        <v>1568</v>
      </c>
      <c r="AY30" s="11">
        <f t="shared" si="33"/>
        <v>260</v>
      </c>
      <c r="AZ30" s="11">
        <f t="shared" si="33"/>
        <v>970</v>
      </c>
      <c r="BA30" s="11">
        <f t="shared" si="33"/>
        <v>1581</v>
      </c>
      <c r="BB30" s="11">
        <f t="shared" si="33"/>
        <v>822</v>
      </c>
      <c r="BC30" s="11">
        <f t="shared" si="33"/>
        <v>1231</v>
      </c>
      <c r="BD30" s="11">
        <f t="shared" si="33"/>
        <v>1771</v>
      </c>
      <c r="BE30" s="11">
        <f t="shared" si="33"/>
        <v>578</v>
      </c>
      <c r="BF30" s="11">
        <f t="shared" si="33"/>
        <v>1229</v>
      </c>
      <c r="BG30" s="11">
        <f t="shared" si="33"/>
        <v>644</v>
      </c>
      <c r="BH30" s="11">
        <f t="shared" si="33"/>
        <v>782</v>
      </c>
    </row>
    <row r="31" spans="1:60" ht="13.5" customHeight="1">
      <c r="A31" s="38">
        <v>44339</v>
      </c>
      <c r="B31" s="39" t="s">
        <v>65</v>
      </c>
      <c r="C31" s="40"/>
      <c r="D31" s="41" t="s">
        <v>45</v>
      </c>
      <c r="E31" s="42">
        <f t="shared" si="0"/>
        <v>859</v>
      </c>
      <c r="F31" s="43">
        <v>0</v>
      </c>
      <c r="G31" s="43">
        <v>10</v>
      </c>
      <c r="H31" s="44">
        <f t="shared" si="1"/>
        <v>10</v>
      </c>
      <c r="I31" s="40"/>
      <c r="J31" s="45" t="s">
        <v>32</v>
      </c>
      <c r="K31" s="42">
        <f t="shared" si="2"/>
        <v>853</v>
      </c>
      <c r="L31" s="46">
        <v>0</v>
      </c>
      <c r="M31" s="46">
        <v>19</v>
      </c>
      <c r="N31" s="44">
        <f t="shared" si="3"/>
        <v>19</v>
      </c>
      <c r="O31" s="40"/>
      <c r="P31" s="39" t="s">
        <v>66</v>
      </c>
      <c r="Q31" s="40"/>
      <c r="R31">
        <f>MIN(Rules!$E$2,(MAX(H31/N31,N31/H31)))</f>
        <v>1.9</v>
      </c>
      <c r="S31">
        <f>VLOOKUP(B31,Rules!A:B,2,FALSE)</f>
        <v>45</v>
      </c>
      <c r="T31" s="40"/>
      <c r="U31" s="47">
        <f>1/(10^(-1*(E31+(IF(P31="Y",Rules!$I$2,0))-K31)/Rules!$E$12)+1)</f>
        <v>0.67225603183606786</v>
      </c>
      <c r="V31">
        <f t="shared" si="4"/>
        <v>-57</v>
      </c>
      <c r="W31">
        <f t="shared" si="5"/>
        <v>57</v>
      </c>
      <c r="Z31" s="48"/>
      <c r="AA31" s="11">
        <f t="shared" ref="AA31:BH31" si="34">IF($D31=AA$1,$E31+$V31,(IF($J31=AA$1,$K31+$W31,AA30)))</f>
        <v>938</v>
      </c>
      <c r="AB31" s="11">
        <f t="shared" si="34"/>
        <v>1458</v>
      </c>
      <c r="AC31" s="11">
        <f t="shared" si="34"/>
        <v>982</v>
      </c>
      <c r="AD31" s="11">
        <f t="shared" si="34"/>
        <v>1567</v>
      </c>
      <c r="AE31" s="11">
        <f t="shared" si="34"/>
        <v>1365</v>
      </c>
      <c r="AF31" s="11">
        <f t="shared" si="34"/>
        <v>1444</v>
      </c>
      <c r="AG31" s="11">
        <f t="shared" si="34"/>
        <v>1272</v>
      </c>
      <c r="AH31" s="11">
        <f t="shared" si="34"/>
        <v>1764</v>
      </c>
      <c r="AI31" s="11">
        <f t="shared" si="34"/>
        <v>1284</v>
      </c>
      <c r="AJ31" s="11">
        <f t="shared" si="34"/>
        <v>2168</v>
      </c>
      <c r="AK31" s="11">
        <f t="shared" si="34"/>
        <v>1206</v>
      </c>
      <c r="AL31" s="11">
        <f t="shared" si="34"/>
        <v>1684</v>
      </c>
      <c r="AM31" s="11">
        <f t="shared" si="34"/>
        <v>1983</v>
      </c>
      <c r="AN31" s="11">
        <f t="shared" si="34"/>
        <v>1405</v>
      </c>
      <c r="AO31" s="11">
        <f t="shared" si="34"/>
        <v>212</v>
      </c>
      <c r="AP31" s="11">
        <f t="shared" si="34"/>
        <v>1288</v>
      </c>
      <c r="AQ31" s="11">
        <f t="shared" si="34"/>
        <v>802</v>
      </c>
      <c r="AR31" s="11">
        <f t="shared" si="34"/>
        <v>878</v>
      </c>
      <c r="AS31" s="11">
        <f t="shared" si="34"/>
        <v>356</v>
      </c>
      <c r="AT31" s="11">
        <f t="shared" si="34"/>
        <v>1106</v>
      </c>
      <c r="AU31" s="11">
        <f t="shared" si="34"/>
        <v>910</v>
      </c>
      <c r="AV31" s="11">
        <f t="shared" si="34"/>
        <v>1886</v>
      </c>
      <c r="AW31" s="11">
        <f t="shared" si="34"/>
        <v>1526</v>
      </c>
      <c r="AX31" s="11">
        <f t="shared" si="34"/>
        <v>1568</v>
      </c>
      <c r="AY31" s="11">
        <f t="shared" si="34"/>
        <v>260</v>
      </c>
      <c r="AZ31" s="11">
        <f t="shared" si="34"/>
        <v>970</v>
      </c>
      <c r="BA31" s="11">
        <f t="shared" si="34"/>
        <v>1581</v>
      </c>
      <c r="BB31" s="11">
        <f t="shared" si="34"/>
        <v>822</v>
      </c>
      <c r="BC31" s="11">
        <f t="shared" si="34"/>
        <v>1231</v>
      </c>
      <c r="BD31" s="11">
        <f t="shared" si="34"/>
        <v>1771</v>
      </c>
      <c r="BE31" s="11">
        <f t="shared" si="34"/>
        <v>578</v>
      </c>
      <c r="BF31" s="11">
        <f t="shared" si="34"/>
        <v>1229</v>
      </c>
      <c r="BG31" s="11">
        <f t="shared" si="34"/>
        <v>644</v>
      </c>
      <c r="BH31" s="11">
        <f t="shared" si="34"/>
        <v>782</v>
      </c>
    </row>
    <row r="32" spans="1:60" ht="13.5" customHeight="1">
      <c r="A32" s="38">
        <v>44339</v>
      </c>
      <c r="B32" s="39" t="s">
        <v>65</v>
      </c>
      <c r="C32" s="40"/>
      <c r="D32" s="41" t="s">
        <v>34</v>
      </c>
      <c r="E32" s="42">
        <f t="shared" si="0"/>
        <v>938</v>
      </c>
      <c r="F32" s="43">
        <v>3</v>
      </c>
      <c r="G32" s="43">
        <v>13</v>
      </c>
      <c r="H32" s="44">
        <f t="shared" si="1"/>
        <v>22</v>
      </c>
      <c r="I32" s="40"/>
      <c r="J32" s="45" t="s">
        <v>37</v>
      </c>
      <c r="K32" s="42">
        <f t="shared" si="2"/>
        <v>822</v>
      </c>
      <c r="L32" s="46">
        <v>3</v>
      </c>
      <c r="M32" s="46">
        <v>12</v>
      </c>
      <c r="N32" s="44">
        <f t="shared" si="3"/>
        <v>21</v>
      </c>
      <c r="O32" s="40"/>
      <c r="P32" s="39" t="s">
        <v>66</v>
      </c>
      <c r="Q32" s="40"/>
      <c r="R32">
        <f>MIN(Rules!$E$2,(MAX(H32/N32,N32/H32)))</f>
        <v>1.0476190476190477</v>
      </c>
      <c r="S32">
        <f>VLOOKUP(B32,Rules!A:B,2,FALSE)</f>
        <v>45</v>
      </c>
      <c r="T32" s="40"/>
      <c r="U32" s="47">
        <f>1/(10^(-1*(E32+(IF(P32="Y",Rules!$I$2,0))-K32)/Rules!$E$12)+1)</f>
        <v>0.77293791909752774</v>
      </c>
      <c r="V32">
        <f t="shared" si="4"/>
        <v>11</v>
      </c>
      <c r="W32">
        <f t="shared" si="5"/>
        <v>-11</v>
      </c>
      <c r="Z32" s="48"/>
      <c r="AA32" s="11">
        <f t="shared" ref="AA32:BH32" si="35">IF($D32=AA$1,$E32+$V32,(IF($J32=AA$1,$K32+$W32,AA31)))</f>
        <v>949</v>
      </c>
      <c r="AB32" s="11">
        <f t="shared" si="35"/>
        <v>1458</v>
      </c>
      <c r="AC32" s="11">
        <f t="shared" si="35"/>
        <v>982</v>
      </c>
      <c r="AD32" s="11">
        <f t="shared" si="35"/>
        <v>1567</v>
      </c>
      <c r="AE32" s="11">
        <f t="shared" si="35"/>
        <v>1365</v>
      </c>
      <c r="AF32" s="11">
        <f t="shared" si="35"/>
        <v>1444</v>
      </c>
      <c r="AG32" s="11">
        <f t="shared" si="35"/>
        <v>1272</v>
      </c>
      <c r="AH32" s="11">
        <f t="shared" si="35"/>
        <v>1764</v>
      </c>
      <c r="AI32" s="11">
        <f t="shared" si="35"/>
        <v>1284</v>
      </c>
      <c r="AJ32" s="11">
        <f t="shared" si="35"/>
        <v>2168</v>
      </c>
      <c r="AK32" s="11">
        <f t="shared" si="35"/>
        <v>1206</v>
      </c>
      <c r="AL32" s="11">
        <f t="shared" si="35"/>
        <v>1684</v>
      </c>
      <c r="AM32" s="11">
        <f t="shared" si="35"/>
        <v>1983</v>
      </c>
      <c r="AN32" s="11">
        <f t="shared" si="35"/>
        <v>1405</v>
      </c>
      <c r="AO32" s="11">
        <f t="shared" si="35"/>
        <v>212</v>
      </c>
      <c r="AP32" s="11">
        <f t="shared" si="35"/>
        <v>1288</v>
      </c>
      <c r="AQ32" s="11">
        <f t="shared" si="35"/>
        <v>802</v>
      </c>
      <c r="AR32" s="11">
        <f t="shared" si="35"/>
        <v>878</v>
      </c>
      <c r="AS32" s="11">
        <f t="shared" si="35"/>
        <v>356</v>
      </c>
      <c r="AT32" s="11">
        <f t="shared" si="35"/>
        <v>1106</v>
      </c>
      <c r="AU32" s="11">
        <f t="shared" si="35"/>
        <v>910</v>
      </c>
      <c r="AV32" s="11">
        <f t="shared" si="35"/>
        <v>1886</v>
      </c>
      <c r="AW32" s="11">
        <f t="shared" si="35"/>
        <v>1526</v>
      </c>
      <c r="AX32" s="11">
        <f t="shared" si="35"/>
        <v>1568</v>
      </c>
      <c r="AY32" s="11">
        <f t="shared" si="35"/>
        <v>260</v>
      </c>
      <c r="AZ32" s="11">
        <f t="shared" si="35"/>
        <v>970</v>
      </c>
      <c r="BA32" s="11">
        <f t="shared" si="35"/>
        <v>1581</v>
      </c>
      <c r="BB32" s="11">
        <f t="shared" si="35"/>
        <v>811</v>
      </c>
      <c r="BC32" s="11">
        <f t="shared" si="35"/>
        <v>1231</v>
      </c>
      <c r="BD32" s="11">
        <f t="shared" si="35"/>
        <v>1771</v>
      </c>
      <c r="BE32" s="11">
        <f t="shared" si="35"/>
        <v>578</v>
      </c>
      <c r="BF32" s="11">
        <f t="shared" si="35"/>
        <v>1229</v>
      </c>
      <c r="BG32" s="11">
        <f t="shared" si="35"/>
        <v>644</v>
      </c>
      <c r="BH32" s="11">
        <f t="shared" si="35"/>
        <v>782</v>
      </c>
    </row>
    <row r="33" spans="1:60" ht="13.5" customHeight="1">
      <c r="A33" s="38">
        <v>44345</v>
      </c>
      <c r="B33" s="39" t="s">
        <v>65</v>
      </c>
      <c r="C33" s="40"/>
      <c r="D33" s="41" t="s">
        <v>20</v>
      </c>
      <c r="E33" s="42">
        <f t="shared" si="0"/>
        <v>1458</v>
      </c>
      <c r="F33" s="43">
        <v>1</v>
      </c>
      <c r="G33" s="43">
        <v>16</v>
      </c>
      <c r="H33" s="44">
        <f t="shared" si="1"/>
        <v>19</v>
      </c>
      <c r="I33" s="40"/>
      <c r="J33" s="45" t="s">
        <v>25</v>
      </c>
      <c r="K33" s="42">
        <f t="shared" si="2"/>
        <v>1764</v>
      </c>
      <c r="L33" s="46">
        <v>1</v>
      </c>
      <c r="M33" s="46">
        <v>16</v>
      </c>
      <c r="N33" s="44">
        <f t="shared" si="3"/>
        <v>19</v>
      </c>
      <c r="O33" s="40"/>
      <c r="P33" s="39" t="s">
        <v>66</v>
      </c>
      <c r="Q33" s="40"/>
      <c r="R33">
        <f>MIN(Rules!$E$2,(MAX(H33/N33,N33/H33)))</f>
        <v>1</v>
      </c>
      <c r="S33">
        <f>VLOOKUP(B33,Rules!A:B,2,FALSE)</f>
        <v>45</v>
      </c>
      <c r="T33" s="40"/>
      <c r="U33" s="47">
        <f>1/(10^(-1*(E33+(IF(P33="Y",Rules!$I$2,0))-K33)/Rules!$E$12)+1)</f>
        <v>0.32774396816393214</v>
      </c>
      <c r="V33">
        <f t="shared" si="4"/>
        <v>8</v>
      </c>
      <c r="W33">
        <f t="shared" si="5"/>
        <v>-8</v>
      </c>
      <c r="Z33" s="48"/>
      <c r="AA33" s="11">
        <f t="shared" ref="AA33:BH33" si="36">IF($D33=AA$1,$E33+$V33,(IF($J33=AA$1,$K33+$W33,AA32)))</f>
        <v>949</v>
      </c>
      <c r="AB33" s="11">
        <f t="shared" si="36"/>
        <v>1466</v>
      </c>
      <c r="AC33" s="11">
        <f t="shared" si="36"/>
        <v>982</v>
      </c>
      <c r="AD33" s="11">
        <f t="shared" si="36"/>
        <v>1567</v>
      </c>
      <c r="AE33" s="11">
        <f t="shared" si="36"/>
        <v>1365</v>
      </c>
      <c r="AF33" s="11">
        <f t="shared" si="36"/>
        <v>1444</v>
      </c>
      <c r="AG33" s="11">
        <f t="shared" si="36"/>
        <v>1272</v>
      </c>
      <c r="AH33" s="11">
        <f t="shared" si="36"/>
        <v>1756</v>
      </c>
      <c r="AI33" s="11">
        <f t="shared" si="36"/>
        <v>1284</v>
      </c>
      <c r="AJ33" s="11">
        <f t="shared" si="36"/>
        <v>2168</v>
      </c>
      <c r="AK33" s="11">
        <f t="shared" si="36"/>
        <v>1206</v>
      </c>
      <c r="AL33" s="11">
        <f t="shared" si="36"/>
        <v>1684</v>
      </c>
      <c r="AM33" s="11">
        <f t="shared" si="36"/>
        <v>1983</v>
      </c>
      <c r="AN33" s="11">
        <f t="shared" si="36"/>
        <v>1405</v>
      </c>
      <c r="AO33" s="11">
        <f t="shared" si="36"/>
        <v>212</v>
      </c>
      <c r="AP33" s="11">
        <f t="shared" si="36"/>
        <v>1288</v>
      </c>
      <c r="AQ33" s="11">
        <f t="shared" si="36"/>
        <v>802</v>
      </c>
      <c r="AR33" s="11">
        <f t="shared" si="36"/>
        <v>878</v>
      </c>
      <c r="AS33" s="11">
        <f t="shared" si="36"/>
        <v>356</v>
      </c>
      <c r="AT33" s="11">
        <f t="shared" si="36"/>
        <v>1106</v>
      </c>
      <c r="AU33" s="11">
        <f t="shared" si="36"/>
        <v>910</v>
      </c>
      <c r="AV33" s="11">
        <f t="shared" si="36"/>
        <v>1886</v>
      </c>
      <c r="AW33" s="11">
        <f t="shared" si="36"/>
        <v>1526</v>
      </c>
      <c r="AX33" s="11">
        <f t="shared" si="36"/>
        <v>1568</v>
      </c>
      <c r="AY33" s="11">
        <f t="shared" si="36"/>
        <v>260</v>
      </c>
      <c r="AZ33" s="11">
        <f t="shared" si="36"/>
        <v>970</v>
      </c>
      <c r="BA33" s="11">
        <f t="shared" si="36"/>
        <v>1581</v>
      </c>
      <c r="BB33" s="11">
        <f t="shared" si="36"/>
        <v>811</v>
      </c>
      <c r="BC33" s="11">
        <f t="shared" si="36"/>
        <v>1231</v>
      </c>
      <c r="BD33" s="11">
        <f t="shared" si="36"/>
        <v>1771</v>
      </c>
      <c r="BE33" s="11">
        <f t="shared" si="36"/>
        <v>578</v>
      </c>
      <c r="BF33" s="11">
        <f t="shared" si="36"/>
        <v>1229</v>
      </c>
      <c r="BG33" s="11">
        <f t="shared" si="36"/>
        <v>644</v>
      </c>
      <c r="BH33" s="11">
        <f t="shared" si="36"/>
        <v>782</v>
      </c>
    </row>
    <row r="34" spans="1:60" ht="13.5" customHeight="1">
      <c r="A34" s="38">
        <v>44345</v>
      </c>
      <c r="B34" s="39" t="s">
        <v>65</v>
      </c>
      <c r="C34" s="40"/>
      <c r="D34" s="41" t="s">
        <v>22</v>
      </c>
      <c r="E34" s="42">
        <f t="shared" si="0"/>
        <v>1771</v>
      </c>
      <c r="F34" s="43">
        <v>0</v>
      </c>
      <c r="G34" s="43">
        <v>14</v>
      </c>
      <c r="H34" s="44">
        <f t="shared" si="1"/>
        <v>14</v>
      </c>
      <c r="I34" s="40"/>
      <c r="J34" s="45" t="s">
        <v>23</v>
      </c>
      <c r="K34" s="42">
        <f t="shared" si="2"/>
        <v>1568</v>
      </c>
      <c r="L34" s="46">
        <v>0</v>
      </c>
      <c r="M34" s="46">
        <v>14</v>
      </c>
      <c r="N34" s="44">
        <f t="shared" si="3"/>
        <v>14</v>
      </c>
      <c r="O34" s="40"/>
      <c r="P34" s="39" t="s">
        <v>66</v>
      </c>
      <c r="Q34" s="40"/>
      <c r="R34">
        <f>MIN(Rules!$E$2,(MAX(H34/N34,N34/H34)))</f>
        <v>1</v>
      </c>
      <c r="S34">
        <f>VLOOKUP(B34,Rules!A:B,2,FALSE)</f>
        <v>45</v>
      </c>
      <c r="T34" s="40"/>
      <c r="U34" s="47">
        <f>1/(10^(-1*(E34+(IF(P34="Y",Rules!$I$2,0))-K34)/Rules!$E$12)+1)</f>
        <v>0.83556943623375202</v>
      </c>
      <c r="V34">
        <f t="shared" si="4"/>
        <v>-15</v>
      </c>
      <c r="W34">
        <f t="shared" si="5"/>
        <v>15</v>
      </c>
      <c r="Z34" s="48"/>
      <c r="AA34" s="11">
        <f t="shared" ref="AA34:BH34" si="37">IF($D34=AA$1,$E34+$V34,(IF($J34=AA$1,$K34+$W34,AA33)))</f>
        <v>949</v>
      </c>
      <c r="AB34" s="11">
        <f t="shared" si="37"/>
        <v>1466</v>
      </c>
      <c r="AC34" s="11">
        <f t="shared" si="37"/>
        <v>982</v>
      </c>
      <c r="AD34" s="11">
        <f t="shared" si="37"/>
        <v>1567</v>
      </c>
      <c r="AE34" s="11">
        <f t="shared" si="37"/>
        <v>1365</v>
      </c>
      <c r="AF34" s="11">
        <f t="shared" si="37"/>
        <v>1444</v>
      </c>
      <c r="AG34" s="11">
        <f t="shared" si="37"/>
        <v>1272</v>
      </c>
      <c r="AH34" s="11">
        <f t="shared" si="37"/>
        <v>1756</v>
      </c>
      <c r="AI34" s="11">
        <f t="shared" si="37"/>
        <v>1284</v>
      </c>
      <c r="AJ34" s="11">
        <f t="shared" si="37"/>
        <v>2168</v>
      </c>
      <c r="AK34" s="11">
        <f t="shared" si="37"/>
        <v>1206</v>
      </c>
      <c r="AL34" s="11">
        <f t="shared" si="37"/>
        <v>1684</v>
      </c>
      <c r="AM34" s="11">
        <f t="shared" si="37"/>
        <v>1983</v>
      </c>
      <c r="AN34" s="11">
        <f t="shared" si="37"/>
        <v>1405</v>
      </c>
      <c r="AO34" s="11">
        <f t="shared" si="37"/>
        <v>212</v>
      </c>
      <c r="AP34" s="11">
        <f t="shared" si="37"/>
        <v>1288</v>
      </c>
      <c r="AQ34" s="11">
        <f t="shared" si="37"/>
        <v>802</v>
      </c>
      <c r="AR34" s="11">
        <f t="shared" si="37"/>
        <v>878</v>
      </c>
      <c r="AS34" s="11">
        <f t="shared" si="37"/>
        <v>356</v>
      </c>
      <c r="AT34" s="11">
        <f t="shared" si="37"/>
        <v>1106</v>
      </c>
      <c r="AU34" s="11">
        <f t="shared" si="37"/>
        <v>910</v>
      </c>
      <c r="AV34" s="11">
        <f t="shared" si="37"/>
        <v>1886</v>
      </c>
      <c r="AW34" s="11">
        <f t="shared" si="37"/>
        <v>1526</v>
      </c>
      <c r="AX34" s="11">
        <f t="shared" si="37"/>
        <v>1583</v>
      </c>
      <c r="AY34" s="11">
        <f t="shared" si="37"/>
        <v>260</v>
      </c>
      <c r="AZ34" s="11">
        <f t="shared" si="37"/>
        <v>970</v>
      </c>
      <c r="BA34" s="11">
        <f t="shared" si="37"/>
        <v>1581</v>
      </c>
      <c r="BB34" s="11">
        <f t="shared" si="37"/>
        <v>811</v>
      </c>
      <c r="BC34" s="11">
        <f t="shared" si="37"/>
        <v>1231</v>
      </c>
      <c r="BD34" s="11">
        <f t="shared" si="37"/>
        <v>1756</v>
      </c>
      <c r="BE34" s="11">
        <f t="shared" si="37"/>
        <v>578</v>
      </c>
      <c r="BF34" s="11">
        <f t="shared" si="37"/>
        <v>1229</v>
      </c>
      <c r="BG34" s="11">
        <f t="shared" si="37"/>
        <v>644</v>
      </c>
      <c r="BH34" s="11">
        <f t="shared" si="37"/>
        <v>782</v>
      </c>
    </row>
    <row r="35" spans="1:60" ht="13.5" customHeight="1">
      <c r="A35" s="38">
        <v>44345</v>
      </c>
      <c r="B35" s="39" t="s">
        <v>65</v>
      </c>
      <c r="C35" s="40"/>
      <c r="D35" s="41" t="s">
        <v>29</v>
      </c>
      <c r="E35" s="42">
        <f t="shared" si="0"/>
        <v>1567</v>
      </c>
      <c r="F35" s="43">
        <v>2</v>
      </c>
      <c r="G35" s="43">
        <v>11</v>
      </c>
      <c r="H35" s="44">
        <f t="shared" si="1"/>
        <v>17</v>
      </c>
      <c r="I35" s="40"/>
      <c r="J35" s="45" t="s">
        <v>19</v>
      </c>
      <c r="K35" s="42">
        <f t="shared" si="2"/>
        <v>1272</v>
      </c>
      <c r="L35" s="46">
        <v>1</v>
      </c>
      <c r="M35" s="46">
        <v>16</v>
      </c>
      <c r="N35" s="44">
        <f t="shared" si="3"/>
        <v>19</v>
      </c>
      <c r="O35" s="40"/>
      <c r="P35" s="39" t="s">
        <v>66</v>
      </c>
      <c r="Q35" s="40"/>
      <c r="R35">
        <f>MIN(Rules!$E$2,(MAX(H35/N35,N35/H35)))</f>
        <v>1.1176470588235294</v>
      </c>
      <c r="S35">
        <f>VLOOKUP(B35,Rules!A:B,2,FALSE)</f>
        <v>45</v>
      </c>
      <c r="T35" s="40"/>
      <c r="U35" s="47">
        <f>1/(10^(-1*(E35+(IF(P35="Y",Rules!$I$2,0))-K35)/Rules!$E$12)+1)</f>
        <v>0.88587694258584959</v>
      </c>
      <c r="V35">
        <f t="shared" si="4"/>
        <v>-45</v>
      </c>
      <c r="W35">
        <f t="shared" si="5"/>
        <v>45</v>
      </c>
      <c r="Z35" s="48"/>
      <c r="AA35" s="11">
        <f t="shared" ref="AA35:BH35" si="38">IF($D35=AA$1,$E35+$V35,(IF($J35=AA$1,$K35+$W35,AA34)))</f>
        <v>949</v>
      </c>
      <c r="AB35" s="11">
        <f t="shared" si="38"/>
        <v>1466</v>
      </c>
      <c r="AC35" s="11">
        <f t="shared" si="38"/>
        <v>982</v>
      </c>
      <c r="AD35" s="11">
        <f t="shared" si="38"/>
        <v>1522</v>
      </c>
      <c r="AE35" s="11">
        <f t="shared" si="38"/>
        <v>1365</v>
      </c>
      <c r="AF35" s="11">
        <f t="shared" si="38"/>
        <v>1444</v>
      </c>
      <c r="AG35" s="11">
        <f t="shared" si="38"/>
        <v>1317</v>
      </c>
      <c r="AH35" s="11">
        <f t="shared" si="38"/>
        <v>1756</v>
      </c>
      <c r="AI35" s="11">
        <f t="shared" si="38"/>
        <v>1284</v>
      </c>
      <c r="AJ35" s="11">
        <f t="shared" si="38"/>
        <v>2168</v>
      </c>
      <c r="AK35" s="11">
        <f t="shared" si="38"/>
        <v>1206</v>
      </c>
      <c r="AL35" s="11">
        <f t="shared" si="38"/>
        <v>1684</v>
      </c>
      <c r="AM35" s="11">
        <f t="shared" si="38"/>
        <v>1983</v>
      </c>
      <c r="AN35" s="11">
        <f t="shared" si="38"/>
        <v>1405</v>
      </c>
      <c r="AO35" s="11">
        <f t="shared" si="38"/>
        <v>212</v>
      </c>
      <c r="AP35" s="11">
        <f t="shared" si="38"/>
        <v>1288</v>
      </c>
      <c r="AQ35" s="11">
        <f t="shared" si="38"/>
        <v>802</v>
      </c>
      <c r="AR35" s="11">
        <f t="shared" si="38"/>
        <v>878</v>
      </c>
      <c r="AS35" s="11">
        <f t="shared" si="38"/>
        <v>356</v>
      </c>
      <c r="AT35" s="11">
        <f t="shared" si="38"/>
        <v>1106</v>
      </c>
      <c r="AU35" s="11">
        <f t="shared" si="38"/>
        <v>910</v>
      </c>
      <c r="AV35" s="11">
        <f t="shared" si="38"/>
        <v>1886</v>
      </c>
      <c r="AW35" s="11">
        <f t="shared" si="38"/>
        <v>1526</v>
      </c>
      <c r="AX35" s="11">
        <f t="shared" si="38"/>
        <v>1583</v>
      </c>
      <c r="AY35" s="11">
        <f t="shared" si="38"/>
        <v>260</v>
      </c>
      <c r="AZ35" s="11">
        <f t="shared" si="38"/>
        <v>970</v>
      </c>
      <c r="BA35" s="11">
        <f t="shared" si="38"/>
        <v>1581</v>
      </c>
      <c r="BB35" s="11">
        <f t="shared" si="38"/>
        <v>811</v>
      </c>
      <c r="BC35" s="11">
        <f t="shared" si="38"/>
        <v>1231</v>
      </c>
      <c r="BD35" s="11">
        <f t="shared" si="38"/>
        <v>1756</v>
      </c>
      <c r="BE35" s="11">
        <f t="shared" si="38"/>
        <v>578</v>
      </c>
      <c r="BF35" s="11">
        <f t="shared" si="38"/>
        <v>1229</v>
      </c>
      <c r="BG35" s="11">
        <f t="shared" si="38"/>
        <v>644</v>
      </c>
      <c r="BH35" s="11">
        <f t="shared" si="38"/>
        <v>782</v>
      </c>
    </row>
    <row r="36" spans="1:60" ht="13.5" customHeight="1">
      <c r="A36" s="38">
        <v>44345</v>
      </c>
      <c r="B36" s="39" t="s">
        <v>65</v>
      </c>
      <c r="C36" s="40"/>
      <c r="D36" s="41" t="s">
        <v>35</v>
      </c>
      <c r="E36" s="42">
        <f t="shared" si="0"/>
        <v>1206</v>
      </c>
      <c r="F36" s="43">
        <v>1</v>
      </c>
      <c r="G36" s="43">
        <v>15</v>
      </c>
      <c r="H36" s="44">
        <f t="shared" si="1"/>
        <v>18</v>
      </c>
      <c r="I36" s="40"/>
      <c r="J36" s="45" t="s">
        <v>43</v>
      </c>
      <c r="K36" s="42">
        <f t="shared" si="2"/>
        <v>1106</v>
      </c>
      <c r="L36" s="46">
        <v>0</v>
      </c>
      <c r="M36" s="46">
        <v>18</v>
      </c>
      <c r="N36" s="44">
        <f t="shared" si="3"/>
        <v>18</v>
      </c>
      <c r="O36" s="40"/>
      <c r="P36" s="39" t="s">
        <v>66</v>
      </c>
      <c r="Q36" s="40"/>
      <c r="R36">
        <f>MIN(Rules!$E$2,(MAX(H36/N36,N36/H36)))</f>
        <v>1</v>
      </c>
      <c r="S36">
        <f>VLOOKUP(B36,Rules!A:B,2,FALSE)</f>
        <v>45</v>
      </c>
      <c r="T36" s="40"/>
      <c r="U36" s="47">
        <f>1/(10^(-1*(E36+(IF(P36="Y",Rules!$I$2,0))-K36)/Rules!$E$12)+1)</f>
        <v>0.75974692664795784</v>
      </c>
      <c r="V36">
        <f t="shared" si="4"/>
        <v>-12</v>
      </c>
      <c r="W36">
        <f t="shared" si="5"/>
        <v>12</v>
      </c>
      <c r="Z36" s="48"/>
      <c r="AA36" s="11">
        <f t="shared" ref="AA36:BH36" si="39">IF($D36=AA$1,$E36+$V36,(IF($J36=AA$1,$K36+$W36,AA35)))</f>
        <v>949</v>
      </c>
      <c r="AB36" s="11">
        <f t="shared" si="39"/>
        <v>1466</v>
      </c>
      <c r="AC36" s="11">
        <f t="shared" si="39"/>
        <v>982</v>
      </c>
      <c r="AD36" s="11">
        <f t="shared" si="39"/>
        <v>1522</v>
      </c>
      <c r="AE36" s="11">
        <f t="shared" si="39"/>
        <v>1365</v>
      </c>
      <c r="AF36" s="11">
        <f t="shared" si="39"/>
        <v>1444</v>
      </c>
      <c r="AG36" s="11">
        <f t="shared" si="39"/>
        <v>1317</v>
      </c>
      <c r="AH36" s="11">
        <f t="shared" si="39"/>
        <v>1756</v>
      </c>
      <c r="AI36" s="11">
        <f t="shared" si="39"/>
        <v>1284</v>
      </c>
      <c r="AJ36" s="11">
        <f t="shared" si="39"/>
        <v>2168</v>
      </c>
      <c r="AK36" s="11">
        <f t="shared" si="39"/>
        <v>1194</v>
      </c>
      <c r="AL36" s="11">
        <f t="shared" si="39"/>
        <v>1684</v>
      </c>
      <c r="AM36" s="11">
        <f t="shared" si="39"/>
        <v>1983</v>
      </c>
      <c r="AN36" s="11">
        <f t="shared" si="39"/>
        <v>1405</v>
      </c>
      <c r="AO36" s="11">
        <f t="shared" si="39"/>
        <v>212</v>
      </c>
      <c r="AP36" s="11">
        <f t="shared" si="39"/>
        <v>1288</v>
      </c>
      <c r="AQ36" s="11">
        <f t="shared" si="39"/>
        <v>802</v>
      </c>
      <c r="AR36" s="11">
        <f t="shared" si="39"/>
        <v>878</v>
      </c>
      <c r="AS36" s="11">
        <f t="shared" si="39"/>
        <v>356</v>
      </c>
      <c r="AT36" s="11">
        <f t="shared" si="39"/>
        <v>1118</v>
      </c>
      <c r="AU36" s="11">
        <f t="shared" si="39"/>
        <v>910</v>
      </c>
      <c r="AV36" s="11">
        <f t="shared" si="39"/>
        <v>1886</v>
      </c>
      <c r="AW36" s="11">
        <f t="shared" si="39"/>
        <v>1526</v>
      </c>
      <c r="AX36" s="11">
        <f t="shared" si="39"/>
        <v>1583</v>
      </c>
      <c r="AY36" s="11">
        <f t="shared" si="39"/>
        <v>260</v>
      </c>
      <c r="AZ36" s="11">
        <f t="shared" si="39"/>
        <v>970</v>
      </c>
      <c r="BA36" s="11">
        <f t="shared" si="39"/>
        <v>1581</v>
      </c>
      <c r="BB36" s="11">
        <f t="shared" si="39"/>
        <v>811</v>
      </c>
      <c r="BC36" s="11">
        <f t="shared" si="39"/>
        <v>1231</v>
      </c>
      <c r="BD36" s="11">
        <f t="shared" si="39"/>
        <v>1756</v>
      </c>
      <c r="BE36" s="11">
        <f t="shared" si="39"/>
        <v>578</v>
      </c>
      <c r="BF36" s="11">
        <f t="shared" si="39"/>
        <v>1229</v>
      </c>
      <c r="BG36" s="11">
        <f t="shared" si="39"/>
        <v>644</v>
      </c>
      <c r="BH36" s="11">
        <f t="shared" si="39"/>
        <v>782</v>
      </c>
    </row>
    <row r="37" spans="1:60" ht="13.5" customHeight="1">
      <c r="A37" s="38">
        <v>44345</v>
      </c>
      <c r="B37" s="39" t="s">
        <v>65</v>
      </c>
      <c r="C37" s="40"/>
      <c r="D37" s="41" t="s">
        <v>41</v>
      </c>
      <c r="E37" s="42">
        <f t="shared" si="0"/>
        <v>782</v>
      </c>
      <c r="F37" s="43">
        <v>1</v>
      </c>
      <c r="G37" s="43">
        <v>12</v>
      </c>
      <c r="H37" s="44">
        <f t="shared" si="1"/>
        <v>15</v>
      </c>
      <c r="I37" s="40"/>
      <c r="J37" s="45" t="s">
        <v>39</v>
      </c>
      <c r="K37" s="42">
        <f t="shared" si="2"/>
        <v>878</v>
      </c>
      <c r="L37" s="46">
        <v>2</v>
      </c>
      <c r="M37" s="46">
        <v>19</v>
      </c>
      <c r="N37" s="44">
        <f t="shared" si="3"/>
        <v>25</v>
      </c>
      <c r="O37" s="40"/>
      <c r="P37" s="39" t="s">
        <v>66</v>
      </c>
      <c r="Q37" s="40"/>
      <c r="R37">
        <f>MIN(Rules!$E$2,(MAX(H37/N37,N37/H37)))</f>
        <v>1.6666666666666667</v>
      </c>
      <c r="S37">
        <f>VLOOKUP(B37,Rules!A:B,2,FALSE)</f>
        <v>45</v>
      </c>
      <c r="T37" s="40"/>
      <c r="U37" s="47">
        <f>1/(10^(-1*(E37+(IF(P37="Y",Rules!$I$2,0))-K37)/Rules!$E$12)+1)</f>
        <v>0.56185137788572781</v>
      </c>
      <c r="V37">
        <f t="shared" si="4"/>
        <v>-42</v>
      </c>
      <c r="W37">
        <f t="shared" si="5"/>
        <v>42</v>
      </c>
      <c r="Z37" s="48"/>
      <c r="AA37" s="11">
        <f t="shared" ref="AA37:BH37" si="40">IF($D37=AA$1,$E37+$V37,(IF($J37=AA$1,$K37+$W37,AA36)))</f>
        <v>949</v>
      </c>
      <c r="AB37" s="11">
        <f t="shared" si="40"/>
        <v>1466</v>
      </c>
      <c r="AC37" s="11">
        <f t="shared" si="40"/>
        <v>982</v>
      </c>
      <c r="AD37" s="11">
        <f t="shared" si="40"/>
        <v>1522</v>
      </c>
      <c r="AE37" s="11">
        <f t="shared" si="40"/>
        <v>1365</v>
      </c>
      <c r="AF37" s="11">
        <f t="shared" si="40"/>
        <v>1444</v>
      </c>
      <c r="AG37" s="11">
        <f t="shared" si="40"/>
        <v>1317</v>
      </c>
      <c r="AH37" s="11">
        <f t="shared" si="40"/>
        <v>1756</v>
      </c>
      <c r="AI37" s="11">
        <f t="shared" si="40"/>
        <v>1284</v>
      </c>
      <c r="AJ37" s="11">
        <f t="shared" si="40"/>
        <v>2168</v>
      </c>
      <c r="AK37" s="11">
        <f t="shared" si="40"/>
        <v>1194</v>
      </c>
      <c r="AL37" s="11">
        <f t="shared" si="40"/>
        <v>1684</v>
      </c>
      <c r="AM37" s="11">
        <f t="shared" si="40"/>
        <v>1983</v>
      </c>
      <c r="AN37" s="11">
        <f t="shared" si="40"/>
        <v>1405</v>
      </c>
      <c r="AO37" s="11">
        <f t="shared" si="40"/>
        <v>212</v>
      </c>
      <c r="AP37" s="11">
        <f t="shared" si="40"/>
        <v>1288</v>
      </c>
      <c r="AQ37" s="11">
        <f t="shared" si="40"/>
        <v>802</v>
      </c>
      <c r="AR37" s="11">
        <f t="shared" si="40"/>
        <v>920</v>
      </c>
      <c r="AS37" s="11">
        <f t="shared" si="40"/>
        <v>356</v>
      </c>
      <c r="AT37" s="11">
        <f t="shared" si="40"/>
        <v>1118</v>
      </c>
      <c r="AU37" s="11">
        <f t="shared" si="40"/>
        <v>910</v>
      </c>
      <c r="AV37" s="11">
        <f t="shared" si="40"/>
        <v>1886</v>
      </c>
      <c r="AW37" s="11">
        <f t="shared" si="40"/>
        <v>1526</v>
      </c>
      <c r="AX37" s="11">
        <f t="shared" si="40"/>
        <v>1583</v>
      </c>
      <c r="AY37" s="11">
        <f t="shared" si="40"/>
        <v>260</v>
      </c>
      <c r="AZ37" s="11">
        <f t="shared" si="40"/>
        <v>970</v>
      </c>
      <c r="BA37" s="11">
        <f t="shared" si="40"/>
        <v>1581</v>
      </c>
      <c r="BB37" s="11">
        <f t="shared" si="40"/>
        <v>811</v>
      </c>
      <c r="BC37" s="11">
        <f t="shared" si="40"/>
        <v>1231</v>
      </c>
      <c r="BD37" s="11">
        <f t="shared" si="40"/>
        <v>1756</v>
      </c>
      <c r="BE37" s="11">
        <f t="shared" si="40"/>
        <v>578</v>
      </c>
      <c r="BF37" s="11">
        <f t="shared" si="40"/>
        <v>1229</v>
      </c>
      <c r="BG37" s="11">
        <f t="shared" si="40"/>
        <v>644</v>
      </c>
      <c r="BH37" s="11">
        <f t="shared" si="40"/>
        <v>740</v>
      </c>
    </row>
    <row r="38" spans="1:60" ht="13.5" customHeight="1">
      <c r="A38" s="38">
        <v>44345</v>
      </c>
      <c r="B38" s="39" t="s">
        <v>65</v>
      </c>
      <c r="C38" s="40"/>
      <c r="D38" s="41" t="s">
        <v>38</v>
      </c>
      <c r="E38" s="42">
        <f t="shared" si="0"/>
        <v>970</v>
      </c>
      <c r="F38" s="43">
        <v>1</v>
      </c>
      <c r="G38" s="43">
        <v>17</v>
      </c>
      <c r="H38" s="44">
        <f t="shared" si="1"/>
        <v>20</v>
      </c>
      <c r="I38" s="40"/>
      <c r="J38" s="45" t="s">
        <v>40</v>
      </c>
      <c r="K38" s="42">
        <f t="shared" si="2"/>
        <v>1231</v>
      </c>
      <c r="L38" s="46">
        <v>1</v>
      </c>
      <c r="M38" s="46">
        <v>12</v>
      </c>
      <c r="N38" s="44">
        <f t="shared" si="3"/>
        <v>15</v>
      </c>
      <c r="O38" s="40"/>
      <c r="P38" s="39" t="s">
        <v>66</v>
      </c>
      <c r="Q38" s="40"/>
      <c r="R38">
        <f>MIN(Rules!$E$2,(MAX(H38/N38,N38/H38)))</f>
        <v>1.3333333333333333</v>
      </c>
      <c r="S38">
        <f>VLOOKUP(B38,Rules!A:B,2,FALSE)</f>
        <v>45</v>
      </c>
      <c r="T38" s="40"/>
      <c r="U38" s="47">
        <f>1/(10^(-1*(E38+(IF(P38="Y",Rules!$I$2,0))-K38)/Rules!$E$12)+1)</f>
        <v>0.37491837850439058</v>
      </c>
      <c r="V38">
        <f t="shared" si="4"/>
        <v>38</v>
      </c>
      <c r="W38">
        <f t="shared" si="5"/>
        <v>-38</v>
      </c>
      <c r="Z38" s="48"/>
      <c r="AA38" s="11">
        <f t="shared" ref="AA38:BH38" si="41">IF($D38=AA$1,$E38+$V38,(IF($J38=AA$1,$K38+$W38,AA37)))</f>
        <v>949</v>
      </c>
      <c r="AB38" s="11">
        <f t="shared" si="41"/>
        <v>1466</v>
      </c>
      <c r="AC38" s="11">
        <f t="shared" si="41"/>
        <v>982</v>
      </c>
      <c r="AD38" s="11">
        <f t="shared" si="41"/>
        <v>1522</v>
      </c>
      <c r="AE38" s="11">
        <f t="shared" si="41"/>
        <v>1365</v>
      </c>
      <c r="AF38" s="11">
        <f t="shared" si="41"/>
        <v>1444</v>
      </c>
      <c r="AG38" s="11">
        <f t="shared" si="41"/>
        <v>1317</v>
      </c>
      <c r="AH38" s="11">
        <f t="shared" si="41"/>
        <v>1756</v>
      </c>
      <c r="AI38" s="11">
        <f t="shared" si="41"/>
        <v>1284</v>
      </c>
      <c r="AJ38" s="11">
        <f t="shared" si="41"/>
        <v>2168</v>
      </c>
      <c r="AK38" s="11">
        <f t="shared" si="41"/>
        <v>1194</v>
      </c>
      <c r="AL38" s="11">
        <f t="shared" si="41"/>
        <v>1684</v>
      </c>
      <c r="AM38" s="11">
        <f t="shared" si="41"/>
        <v>1983</v>
      </c>
      <c r="AN38" s="11">
        <f t="shared" si="41"/>
        <v>1405</v>
      </c>
      <c r="AO38" s="11">
        <f t="shared" si="41"/>
        <v>212</v>
      </c>
      <c r="AP38" s="11">
        <f t="shared" si="41"/>
        <v>1288</v>
      </c>
      <c r="AQ38" s="11">
        <f t="shared" si="41"/>
        <v>802</v>
      </c>
      <c r="AR38" s="11">
        <f t="shared" si="41"/>
        <v>920</v>
      </c>
      <c r="AS38" s="11">
        <f t="shared" si="41"/>
        <v>356</v>
      </c>
      <c r="AT38" s="11">
        <f t="shared" si="41"/>
        <v>1118</v>
      </c>
      <c r="AU38" s="11">
        <f t="shared" si="41"/>
        <v>910</v>
      </c>
      <c r="AV38" s="11">
        <f t="shared" si="41"/>
        <v>1886</v>
      </c>
      <c r="AW38" s="11">
        <f t="shared" si="41"/>
        <v>1526</v>
      </c>
      <c r="AX38" s="11">
        <f t="shared" si="41"/>
        <v>1583</v>
      </c>
      <c r="AY38" s="11">
        <f t="shared" si="41"/>
        <v>260</v>
      </c>
      <c r="AZ38" s="11">
        <f t="shared" si="41"/>
        <v>1008</v>
      </c>
      <c r="BA38" s="11">
        <f t="shared" si="41"/>
        <v>1581</v>
      </c>
      <c r="BB38" s="11">
        <f t="shared" si="41"/>
        <v>811</v>
      </c>
      <c r="BC38" s="11">
        <f t="shared" si="41"/>
        <v>1193</v>
      </c>
      <c r="BD38" s="11">
        <f t="shared" si="41"/>
        <v>1756</v>
      </c>
      <c r="BE38" s="11">
        <f t="shared" si="41"/>
        <v>578</v>
      </c>
      <c r="BF38" s="11">
        <f t="shared" si="41"/>
        <v>1229</v>
      </c>
      <c r="BG38" s="11">
        <f t="shared" si="41"/>
        <v>644</v>
      </c>
      <c r="BH38" s="11">
        <f t="shared" si="41"/>
        <v>740</v>
      </c>
    </row>
    <row r="39" spans="1:60" ht="13.5" customHeight="1">
      <c r="A39" s="38">
        <v>44345</v>
      </c>
      <c r="B39" s="39" t="s">
        <v>65</v>
      </c>
      <c r="C39" s="40"/>
      <c r="D39" s="41" t="s">
        <v>44</v>
      </c>
      <c r="E39" s="42">
        <f t="shared" si="0"/>
        <v>982</v>
      </c>
      <c r="F39" s="43">
        <v>2</v>
      </c>
      <c r="G39" s="43">
        <v>12</v>
      </c>
      <c r="H39" s="44">
        <f t="shared" si="1"/>
        <v>18</v>
      </c>
      <c r="I39" s="40"/>
      <c r="J39" s="45" t="s">
        <v>42</v>
      </c>
      <c r="K39" s="42">
        <f t="shared" si="2"/>
        <v>644</v>
      </c>
      <c r="L39" s="46">
        <v>2</v>
      </c>
      <c r="M39" s="46">
        <v>11</v>
      </c>
      <c r="N39" s="44">
        <f t="shared" si="3"/>
        <v>17</v>
      </c>
      <c r="O39" s="40"/>
      <c r="P39" s="39" t="s">
        <v>66</v>
      </c>
      <c r="Q39" s="40"/>
      <c r="R39">
        <f>MIN(Rules!$E$2,(MAX(H39/N39,N39/H39)))</f>
        <v>1.0588235294117647</v>
      </c>
      <c r="S39">
        <f>VLOOKUP(B39,Rules!A:B,2,FALSE)</f>
        <v>45</v>
      </c>
      <c r="T39" s="40"/>
      <c r="U39" s="47">
        <f>1/(10^(-1*(E39+(IF(P39="Y",Rules!$I$2,0))-K39)/Rules!$E$12)+1)</f>
        <v>0.90441937670283412</v>
      </c>
      <c r="V39">
        <f t="shared" si="4"/>
        <v>5</v>
      </c>
      <c r="W39">
        <f t="shared" si="5"/>
        <v>-5</v>
      </c>
      <c r="Z39" s="48"/>
      <c r="AA39" s="11">
        <f t="shared" ref="AA39:BH39" si="42">IF($D39=AA$1,$E39+$V39,(IF($J39=AA$1,$K39+$W39,AA38)))</f>
        <v>949</v>
      </c>
      <c r="AB39" s="11">
        <f t="shared" si="42"/>
        <v>1466</v>
      </c>
      <c r="AC39" s="11">
        <f t="shared" si="42"/>
        <v>987</v>
      </c>
      <c r="AD39" s="11">
        <f t="shared" si="42"/>
        <v>1522</v>
      </c>
      <c r="AE39" s="11">
        <f t="shared" si="42"/>
        <v>1365</v>
      </c>
      <c r="AF39" s="11">
        <f t="shared" si="42"/>
        <v>1444</v>
      </c>
      <c r="AG39" s="11">
        <f t="shared" si="42"/>
        <v>1317</v>
      </c>
      <c r="AH39" s="11">
        <f t="shared" si="42"/>
        <v>1756</v>
      </c>
      <c r="AI39" s="11">
        <f t="shared" si="42"/>
        <v>1284</v>
      </c>
      <c r="AJ39" s="11">
        <f t="shared" si="42"/>
        <v>2168</v>
      </c>
      <c r="AK39" s="11">
        <f t="shared" si="42"/>
        <v>1194</v>
      </c>
      <c r="AL39" s="11">
        <f t="shared" si="42"/>
        <v>1684</v>
      </c>
      <c r="AM39" s="11">
        <f t="shared" si="42"/>
        <v>1983</v>
      </c>
      <c r="AN39" s="11">
        <f t="shared" si="42"/>
        <v>1405</v>
      </c>
      <c r="AO39" s="11">
        <f t="shared" si="42"/>
        <v>212</v>
      </c>
      <c r="AP39" s="11">
        <f t="shared" si="42"/>
        <v>1288</v>
      </c>
      <c r="AQ39" s="11">
        <f t="shared" si="42"/>
        <v>802</v>
      </c>
      <c r="AR39" s="11">
        <f t="shared" si="42"/>
        <v>920</v>
      </c>
      <c r="AS39" s="11">
        <f t="shared" si="42"/>
        <v>356</v>
      </c>
      <c r="AT39" s="11">
        <f t="shared" si="42"/>
        <v>1118</v>
      </c>
      <c r="AU39" s="11">
        <f t="shared" si="42"/>
        <v>910</v>
      </c>
      <c r="AV39" s="11">
        <f t="shared" si="42"/>
        <v>1886</v>
      </c>
      <c r="AW39" s="11">
        <f t="shared" si="42"/>
        <v>1526</v>
      </c>
      <c r="AX39" s="11">
        <f t="shared" si="42"/>
        <v>1583</v>
      </c>
      <c r="AY39" s="11">
        <f t="shared" si="42"/>
        <v>260</v>
      </c>
      <c r="AZ39" s="11">
        <f t="shared" si="42"/>
        <v>1008</v>
      </c>
      <c r="BA39" s="11">
        <f t="shared" si="42"/>
        <v>1581</v>
      </c>
      <c r="BB39" s="11">
        <f t="shared" si="42"/>
        <v>811</v>
      </c>
      <c r="BC39" s="11">
        <f t="shared" si="42"/>
        <v>1193</v>
      </c>
      <c r="BD39" s="11">
        <f t="shared" si="42"/>
        <v>1756</v>
      </c>
      <c r="BE39" s="11">
        <f t="shared" si="42"/>
        <v>578</v>
      </c>
      <c r="BF39" s="11">
        <f t="shared" si="42"/>
        <v>1229</v>
      </c>
      <c r="BG39" s="11">
        <f t="shared" si="42"/>
        <v>639</v>
      </c>
      <c r="BH39" s="11">
        <f t="shared" si="42"/>
        <v>740</v>
      </c>
    </row>
    <row r="40" spans="1:60" ht="13.5" customHeight="1">
      <c r="A40" s="38">
        <v>44346</v>
      </c>
      <c r="B40" s="39" t="s">
        <v>65</v>
      </c>
      <c r="C40" s="40"/>
      <c r="D40" s="41" t="s">
        <v>21</v>
      </c>
      <c r="E40" s="42">
        <f t="shared" si="0"/>
        <v>1684</v>
      </c>
      <c r="F40" s="43">
        <v>1</v>
      </c>
      <c r="G40" s="43">
        <v>15</v>
      </c>
      <c r="H40" s="44">
        <f t="shared" si="1"/>
        <v>18</v>
      </c>
      <c r="I40" s="40"/>
      <c r="J40" s="45" t="s">
        <v>17</v>
      </c>
      <c r="K40" s="42">
        <f t="shared" si="2"/>
        <v>2168</v>
      </c>
      <c r="L40" s="46">
        <v>2</v>
      </c>
      <c r="M40" s="46">
        <v>16</v>
      </c>
      <c r="N40" s="44">
        <f t="shared" si="3"/>
        <v>22</v>
      </c>
      <c r="O40" s="40"/>
      <c r="P40" s="39" t="s">
        <v>66</v>
      </c>
      <c r="Q40" s="40"/>
      <c r="R40">
        <f>MIN(Rules!$E$2,(MAX(H40/N40,N40/H40)))</f>
        <v>1.2222222222222223</v>
      </c>
      <c r="S40">
        <f>VLOOKUP(B40,Rules!A:B,2,FALSE)</f>
        <v>45</v>
      </c>
      <c r="T40" s="40"/>
      <c r="U40" s="47">
        <f>1/(10^(-1*(E40+(IF(P40="Y",Rules!$I$2,0))-K40)/Rules!$E$12)+1)</f>
        <v>0.17680774181895734</v>
      </c>
      <c r="V40">
        <f t="shared" si="4"/>
        <v>-10</v>
      </c>
      <c r="W40">
        <f t="shared" si="5"/>
        <v>10</v>
      </c>
      <c r="Z40" s="48"/>
      <c r="AA40" s="11">
        <f t="shared" ref="AA40:BH40" si="43">IF($D40=AA$1,$E40+$V40,(IF($J40=AA$1,$K40+$W40,AA39)))</f>
        <v>949</v>
      </c>
      <c r="AB40" s="11">
        <f t="shared" si="43"/>
        <v>1466</v>
      </c>
      <c r="AC40" s="11">
        <f t="shared" si="43"/>
        <v>987</v>
      </c>
      <c r="AD40" s="11">
        <f t="shared" si="43"/>
        <v>1522</v>
      </c>
      <c r="AE40" s="11">
        <f t="shared" si="43"/>
        <v>1365</v>
      </c>
      <c r="AF40" s="11">
        <f t="shared" si="43"/>
        <v>1444</v>
      </c>
      <c r="AG40" s="11">
        <f t="shared" si="43"/>
        <v>1317</v>
      </c>
      <c r="AH40" s="11">
        <f t="shared" si="43"/>
        <v>1756</v>
      </c>
      <c r="AI40" s="11">
        <f t="shared" si="43"/>
        <v>1284</v>
      </c>
      <c r="AJ40" s="11">
        <f t="shared" si="43"/>
        <v>2178</v>
      </c>
      <c r="AK40" s="11">
        <f t="shared" si="43"/>
        <v>1194</v>
      </c>
      <c r="AL40" s="11">
        <f t="shared" si="43"/>
        <v>1674</v>
      </c>
      <c r="AM40" s="11">
        <f t="shared" si="43"/>
        <v>1983</v>
      </c>
      <c r="AN40" s="11">
        <f t="shared" si="43"/>
        <v>1405</v>
      </c>
      <c r="AO40" s="11">
        <f t="shared" si="43"/>
        <v>212</v>
      </c>
      <c r="AP40" s="11">
        <f t="shared" si="43"/>
        <v>1288</v>
      </c>
      <c r="AQ40" s="11">
        <f t="shared" si="43"/>
        <v>802</v>
      </c>
      <c r="AR40" s="11">
        <f t="shared" si="43"/>
        <v>920</v>
      </c>
      <c r="AS40" s="11">
        <f t="shared" si="43"/>
        <v>356</v>
      </c>
      <c r="AT40" s="11">
        <f t="shared" si="43"/>
        <v>1118</v>
      </c>
      <c r="AU40" s="11">
        <f t="shared" si="43"/>
        <v>910</v>
      </c>
      <c r="AV40" s="11">
        <f t="shared" si="43"/>
        <v>1886</v>
      </c>
      <c r="AW40" s="11">
        <f t="shared" si="43"/>
        <v>1526</v>
      </c>
      <c r="AX40" s="11">
        <f t="shared" si="43"/>
        <v>1583</v>
      </c>
      <c r="AY40" s="11">
        <f t="shared" si="43"/>
        <v>260</v>
      </c>
      <c r="AZ40" s="11">
        <f t="shared" si="43"/>
        <v>1008</v>
      </c>
      <c r="BA40" s="11">
        <f t="shared" si="43"/>
        <v>1581</v>
      </c>
      <c r="BB40" s="11">
        <f t="shared" si="43"/>
        <v>811</v>
      </c>
      <c r="BC40" s="11">
        <f t="shared" si="43"/>
        <v>1193</v>
      </c>
      <c r="BD40" s="11">
        <f t="shared" si="43"/>
        <v>1756</v>
      </c>
      <c r="BE40" s="11">
        <f t="shared" si="43"/>
        <v>578</v>
      </c>
      <c r="BF40" s="11">
        <f t="shared" si="43"/>
        <v>1229</v>
      </c>
      <c r="BG40" s="11">
        <f t="shared" si="43"/>
        <v>639</v>
      </c>
      <c r="BH40" s="11">
        <f t="shared" si="43"/>
        <v>740</v>
      </c>
    </row>
    <row r="41" spans="1:60" ht="13.5" customHeight="1">
      <c r="A41" s="38">
        <v>44346</v>
      </c>
      <c r="B41" s="39" t="s">
        <v>65</v>
      </c>
      <c r="C41" s="40"/>
      <c r="D41" s="41" t="s">
        <v>24</v>
      </c>
      <c r="E41" s="42">
        <f t="shared" si="0"/>
        <v>1581</v>
      </c>
      <c r="F41" s="43">
        <v>1</v>
      </c>
      <c r="G41" s="43">
        <v>12</v>
      </c>
      <c r="H41" s="44">
        <f t="shared" si="1"/>
        <v>15</v>
      </c>
      <c r="I41" s="40"/>
      <c r="J41" s="45" t="s">
        <v>16</v>
      </c>
      <c r="K41" s="42">
        <f t="shared" si="2"/>
        <v>1983</v>
      </c>
      <c r="L41" s="46">
        <v>2</v>
      </c>
      <c r="M41" s="46">
        <v>15</v>
      </c>
      <c r="N41" s="44">
        <f t="shared" si="3"/>
        <v>21</v>
      </c>
      <c r="O41" s="40"/>
      <c r="P41" s="39" t="s">
        <v>66</v>
      </c>
      <c r="Q41" s="40"/>
      <c r="R41">
        <f>MIN(Rules!$E$2,(MAX(H41/N41,N41/H41)))</f>
        <v>1.4</v>
      </c>
      <c r="S41">
        <f>VLOOKUP(B41,Rules!A:B,2,FALSE)</f>
        <v>45</v>
      </c>
      <c r="T41" s="40"/>
      <c r="U41" s="47">
        <f>1/(10^(-1*(E41+(IF(P41="Y",Rules!$I$2,0))-K41)/Rules!$E$12)+1)</f>
        <v>0.23857592000107575</v>
      </c>
      <c r="V41">
        <f t="shared" si="4"/>
        <v>-15</v>
      </c>
      <c r="W41">
        <f t="shared" si="5"/>
        <v>15</v>
      </c>
      <c r="Z41" s="48"/>
      <c r="AA41" s="11">
        <f t="shared" ref="AA41:BH41" si="44">IF($D41=AA$1,$E41+$V41,(IF($J41=AA$1,$K41+$W41,AA40)))</f>
        <v>949</v>
      </c>
      <c r="AB41" s="11">
        <f t="shared" si="44"/>
        <v>1466</v>
      </c>
      <c r="AC41" s="11">
        <f t="shared" si="44"/>
        <v>987</v>
      </c>
      <c r="AD41" s="11">
        <f t="shared" si="44"/>
        <v>1522</v>
      </c>
      <c r="AE41" s="11">
        <f t="shared" si="44"/>
        <v>1365</v>
      </c>
      <c r="AF41" s="11">
        <f t="shared" si="44"/>
        <v>1444</v>
      </c>
      <c r="AG41" s="11">
        <f t="shared" si="44"/>
        <v>1317</v>
      </c>
      <c r="AH41" s="11">
        <f t="shared" si="44"/>
        <v>1756</v>
      </c>
      <c r="AI41" s="11">
        <f t="shared" si="44"/>
        <v>1284</v>
      </c>
      <c r="AJ41" s="11">
        <f t="shared" si="44"/>
        <v>2178</v>
      </c>
      <c r="AK41" s="11">
        <f t="shared" si="44"/>
        <v>1194</v>
      </c>
      <c r="AL41" s="11">
        <f t="shared" si="44"/>
        <v>1674</v>
      </c>
      <c r="AM41" s="11">
        <f t="shared" si="44"/>
        <v>1998</v>
      </c>
      <c r="AN41" s="11">
        <f t="shared" si="44"/>
        <v>1405</v>
      </c>
      <c r="AO41" s="11">
        <f t="shared" si="44"/>
        <v>212</v>
      </c>
      <c r="AP41" s="11">
        <f t="shared" si="44"/>
        <v>1288</v>
      </c>
      <c r="AQ41" s="11">
        <f t="shared" si="44"/>
        <v>802</v>
      </c>
      <c r="AR41" s="11">
        <f t="shared" si="44"/>
        <v>920</v>
      </c>
      <c r="AS41" s="11">
        <f t="shared" si="44"/>
        <v>356</v>
      </c>
      <c r="AT41" s="11">
        <f t="shared" si="44"/>
        <v>1118</v>
      </c>
      <c r="AU41" s="11">
        <f t="shared" si="44"/>
        <v>910</v>
      </c>
      <c r="AV41" s="11">
        <f t="shared" si="44"/>
        <v>1886</v>
      </c>
      <c r="AW41" s="11">
        <f t="shared" si="44"/>
        <v>1526</v>
      </c>
      <c r="AX41" s="11">
        <f t="shared" si="44"/>
        <v>1583</v>
      </c>
      <c r="AY41" s="11">
        <f t="shared" si="44"/>
        <v>260</v>
      </c>
      <c r="AZ41" s="11">
        <f t="shared" si="44"/>
        <v>1008</v>
      </c>
      <c r="BA41" s="11">
        <f t="shared" si="44"/>
        <v>1566</v>
      </c>
      <c r="BB41" s="11">
        <f t="shared" si="44"/>
        <v>811</v>
      </c>
      <c r="BC41" s="11">
        <f t="shared" si="44"/>
        <v>1193</v>
      </c>
      <c r="BD41" s="11">
        <f t="shared" si="44"/>
        <v>1756</v>
      </c>
      <c r="BE41" s="11">
        <f t="shared" si="44"/>
        <v>578</v>
      </c>
      <c r="BF41" s="11">
        <f t="shared" si="44"/>
        <v>1229</v>
      </c>
      <c r="BG41" s="11">
        <f t="shared" si="44"/>
        <v>639</v>
      </c>
      <c r="BH41" s="11">
        <f t="shared" si="44"/>
        <v>740</v>
      </c>
    </row>
    <row r="42" spans="1:60" ht="13.5" customHeight="1">
      <c r="A42" s="38">
        <v>44346</v>
      </c>
      <c r="B42" s="39" t="s">
        <v>65</v>
      </c>
      <c r="C42" s="40"/>
      <c r="D42" s="41" t="s">
        <v>31</v>
      </c>
      <c r="E42" s="42">
        <f t="shared" si="0"/>
        <v>1229</v>
      </c>
      <c r="F42" s="43">
        <v>1</v>
      </c>
      <c r="G42" s="43">
        <v>9</v>
      </c>
      <c r="H42" s="44">
        <f t="shared" si="1"/>
        <v>12</v>
      </c>
      <c r="I42" s="40"/>
      <c r="J42" s="45" t="s">
        <v>30</v>
      </c>
      <c r="K42" s="42">
        <f t="shared" si="2"/>
        <v>1284</v>
      </c>
      <c r="L42" s="46">
        <v>0</v>
      </c>
      <c r="M42" s="46">
        <v>13</v>
      </c>
      <c r="N42" s="44">
        <f t="shared" si="3"/>
        <v>13</v>
      </c>
      <c r="O42" s="40"/>
      <c r="P42" s="39" t="s">
        <v>66</v>
      </c>
      <c r="Q42" s="40"/>
      <c r="R42">
        <f>MIN(Rules!$E$2,(MAX(H42/N42,N42/H42)))</f>
        <v>1.0833333333333333</v>
      </c>
      <c r="S42">
        <f>VLOOKUP(B42,Rules!A:B,2,FALSE)</f>
        <v>45</v>
      </c>
      <c r="T42" s="40"/>
      <c r="U42" s="47">
        <f>1/(10^(-1*(E42+(IF(P42="Y",Rules!$I$2,0))-K42)/Rules!$E$12)+1)</f>
        <v>0.60766106412681986</v>
      </c>
      <c r="V42">
        <f t="shared" si="4"/>
        <v>-30</v>
      </c>
      <c r="W42">
        <f t="shared" si="5"/>
        <v>30</v>
      </c>
      <c r="Z42" s="48"/>
      <c r="AA42" s="11">
        <f t="shared" ref="AA42:BH42" si="45">IF($D42=AA$1,$E42+$V42,(IF($J42=AA$1,$K42+$W42,AA41)))</f>
        <v>949</v>
      </c>
      <c r="AB42" s="11">
        <f t="shared" si="45"/>
        <v>1466</v>
      </c>
      <c r="AC42" s="11">
        <f t="shared" si="45"/>
        <v>987</v>
      </c>
      <c r="AD42" s="11">
        <f t="shared" si="45"/>
        <v>1522</v>
      </c>
      <c r="AE42" s="11">
        <f t="shared" si="45"/>
        <v>1365</v>
      </c>
      <c r="AF42" s="11">
        <f t="shared" si="45"/>
        <v>1444</v>
      </c>
      <c r="AG42" s="11">
        <f t="shared" si="45"/>
        <v>1317</v>
      </c>
      <c r="AH42" s="11">
        <f t="shared" si="45"/>
        <v>1756</v>
      </c>
      <c r="AI42" s="11">
        <f t="shared" si="45"/>
        <v>1314</v>
      </c>
      <c r="AJ42" s="11">
        <f t="shared" si="45"/>
        <v>2178</v>
      </c>
      <c r="AK42" s="11">
        <f t="shared" si="45"/>
        <v>1194</v>
      </c>
      <c r="AL42" s="11">
        <f t="shared" si="45"/>
        <v>1674</v>
      </c>
      <c r="AM42" s="11">
        <f t="shared" si="45"/>
        <v>1998</v>
      </c>
      <c r="AN42" s="11">
        <f t="shared" si="45"/>
        <v>1405</v>
      </c>
      <c r="AO42" s="11">
        <f t="shared" si="45"/>
        <v>212</v>
      </c>
      <c r="AP42" s="11">
        <f t="shared" si="45"/>
        <v>1288</v>
      </c>
      <c r="AQ42" s="11">
        <f t="shared" si="45"/>
        <v>802</v>
      </c>
      <c r="AR42" s="11">
        <f t="shared" si="45"/>
        <v>920</v>
      </c>
      <c r="AS42" s="11">
        <f t="shared" si="45"/>
        <v>356</v>
      </c>
      <c r="AT42" s="11">
        <f t="shared" si="45"/>
        <v>1118</v>
      </c>
      <c r="AU42" s="11">
        <f t="shared" si="45"/>
        <v>910</v>
      </c>
      <c r="AV42" s="11">
        <f t="shared" si="45"/>
        <v>1886</v>
      </c>
      <c r="AW42" s="11">
        <f t="shared" si="45"/>
        <v>1526</v>
      </c>
      <c r="AX42" s="11">
        <f t="shared" si="45"/>
        <v>1583</v>
      </c>
      <c r="AY42" s="11">
        <f t="shared" si="45"/>
        <v>260</v>
      </c>
      <c r="AZ42" s="11">
        <f t="shared" si="45"/>
        <v>1008</v>
      </c>
      <c r="BA42" s="11">
        <f t="shared" si="45"/>
        <v>1566</v>
      </c>
      <c r="BB42" s="11">
        <f t="shared" si="45"/>
        <v>811</v>
      </c>
      <c r="BC42" s="11">
        <f t="shared" si="45"/>
        <v>1193</v>
      </c>
      <c r="BD42" s="11">
        <f t="shared" si="45"/>
        <v>1756</v>
      </c>
      <c r="BE42" s="11">
        <f t="shared" si="45"/>
        <v>578</v>
      </c>
      <c r="BF42" s="11">
        <f t="shared" si="45"/>
        <v>1199</v>
      </c>
      <c r="BG42" s="11">
        <f t="shared" si="45"/>
        <v>639</v>
      </c>
      <c r="BH42" s="11">
        <f t="shared" si="45"/>
        <v>740</v>
      </c>
    </row>
    <row r="43" spans="1:60" ht="13.5" customHeight="1">
      <c r="A43" s="38">
        <v>44346</v>
      </c>
      <c r="B43" s="39" t="s">
        <v>65</v>
      </c>
      <c r="C43" s="40"/>
      <c r="D43" s="41" t="s">
        <v>18</v>
      </c>
      <c r="E43" s="42">
        <f t="shared" si="0"/>
        <v>1886</v>
      </c>
      <c r="F43" s="43">
        <v>3</v>
      </c>
      <c r="G43" s="43">
        <v>17</v>
      </c>
      <c r="H43" s="44">
        <f t="shared" si="1"/>
        <v>26</v>
      </c>
      <c r="I43" s="40"/>
      <c r="J43" s="45" t="s">
        <v>27</v>
      </c>
      <c r="K43" s="42">
        <f t="shared" si="2"/>
        <v>1526</v>
      </c>
      <c r="L43" s="46">
        <v>2</v>
      </c>
      <c r="M43" s="46">
        <v>12</v>
      </c>
      <c r="N43" s="44">
        <f t="shared" si="3"/>
        <v>18</v>
      </c>
      <c r="O43" s="40"/>
      <c r="P43" s="39" t="s">
        <v>66</v>
      </c>
      <c r="Q43" s="40"/>
      <c r="R43">
        <f>MIN(Rules!$E$2,(MAX(H43/N43,N43/H43)))</f>
        <v>1.4444444444444444</v>
      </c>
      <c r="S43">
        <f>VLOOKUP(B43,Rules!A:B,2,FALSE)</f>
        <v>45</v>
      </c>
      <c r="T43" s="40"/>
      <c r="U43" s="47">
        <f>1/(10^(-1*(E43+(IF(P43="Y",Rules!$I$2,0))-K43)/Rules!$E$12)+1)</f>
        <v>0.91282581174541322</v>
      </c>
      <c r="V43">
        <f t="shared" si="4"/>
        <v>6</v>
      </c>
      <c r="W43">
        <f t="shared" si="5"/>
        <v>-6</v>
      </c>
      <c r="Z43" s="48"/>
      <c r="AA43" s="11">
        <f t="shared" ref="AA43:BH43" si="46">IF($D43=AA$1,$E43+$V43,(IF($J43=AA$1,$K43+$W43,AA42)))</f>
        <v>949</v>
      </c>
      <c r="AB43" s="11">
        <f t="shared" si="46"/>
        <v>1466</v>
      </c>
      <c r="AC43" s="11">
        <f t="shared" si="46"/>
        <v>987</v>
      </c>
      <c r="AD43" s="11">
        <f t="shared" si="46"/>
        <v>1522</v>
      </c>
      <c r="AE43" s="11">
        <f t="shared" si="46"/>
        <v>1365</v>
      </c>
      <c r="AF43" s="11">
        <f t="shared" si="46"/>
        <v>1444</v>
      </c>
      <c r="AG43" s="11">
        <f t="shared" si="46"/>
        <v>1317</v>
      </c>
      <c r="AH43" s="11">
        <f t="shared" si="46"/>
        <v>1756</v>
      </c>
      <c r="AI43" s="11">
        <f t="shared" si="46"/>
        <v>1314</v>
      </c>
      <c r="AJ43" s="11">
        <f t="shared" si="46"/>
        <v>2178</v>
      </c>
      <c r="AK43" s="11">
        <f t="shared" si="46"/>
        <v>1194</v>
      </c>
      <c r="AL43" s="11">
        <f t="shared" si="46"/>
        <v>1674</v>
      </c>
      <c r="AM43" s="11">
        <f t="shared" si="46"/>
        <v>1998</v>
      </c>
      <c r="AN43" s="11">
        <f t="shared" si="46"/>
        <v>1405</v>
      </c>
      <c r="AO43" s="11">
        <f t="shared" si="46"/>
        <v>212</v>
      </c>
      <c r="AP43" s="11">
        <f t="shared" si="46"/>
        <v>1288</v>
      </c>
      <c r="AQ43" s="11">
        <f t="shared" si="46"/>
        <v>802</v>
      </c>
      <c r="AR43" s="11">
        <f t="shared" si="46"/>
        <v>920</v>
      </c>
      <c r="AS43" s="11">
        <f t="shared" si="46"/>
        <v>356</v>
      </c>
      <c r="AT43" s="11">
        <f t="shared" si="46"/>
        <v>1118</v>
      </c>
      <c r="AU43" s="11">
        <f t="shared" si="46"/>
        <v>910</v>
      </c>
      <c r="AV43" s="11">
        <f t="shared" si="46"/>
        <v>1892</v>
      </c>
      <c r="AW43" s="11">
        <f t="shared" si="46"/>
        <v>1520</v>
      </c>
      <c r="AX43" s="11">
        <f t="shared" si="46"/>
        <v>1583</v>
      </c>
      <c r="AY43" s="11">
        <f t="shared" si="46"/>
        <v>260</v>
      </c>
      <c r="AZ43" s="11">
        <f t="shared" si="46"/>
        <v>1008</v>
      </c>
      <c r="BA43" s="11">
        <f t="shared" si="46"/>
        <v>1566</v>
      </c>
      <c r="BB43" s="11">
        <f t="shared" si="46"/>
        <v>811</v>
      </c>
      <c r="BC43" s="11">
        <f t="shared" si="46"/>
        <v>1193</v>
      </c>
      <c r="BD43" s="11">
        <f t="shared" si="46"/>
        <v>1756</v>
      </c>
      <c r="BE43" s="11">
        <f t="shared" si="46"/>
        <v>578</v>
      </c>
      <c r="BF43" s="11">
        <f t="shared" si="46"/>
        <v>1199</v>
      </c>
      <c r="BG43" s="11">
        <f t="shared" si="46"/>
        <v>639</v>
      </c>
      <c r="BH43" s="11">
        <f t="shared" si="46"/>
        <v>740</v>
      </c>
    </row>
    <row r="44" spans="1:60" ht="13.5" customHeight="1">
      <c r="A44" s="38">
        <v>44346</v>
      </c>
      <c r="B44" s="39" t="s">
        <v>65</v>
      </c>
      <c r="C44" s="40"/>
      <c r="D44" s="41" t="s">
        <v>33</v>
      </c>
      <c r="E44" s="42">
        <f t="shared" si="0"/>
        <v>1365</v>
      </c>
      <c r="F44" s="43">
        <v>1</v>
      </c>
      <c r="G44" s="43">
        <v>18</v>
      </c>
      <c r="H44" s="44">
        <f t="shared" si="1"/>
        <v>21</v>
      </c>
      <c r="I44" s="40"/>
      <c r="J44" s="45" t="s">
        <v>26</v>
      </c>
      <c r="K44" s="42">
        <f t="shared" si="2"/>
        <v>1444</v>
      </c>
      <c r="L44" s="46">
        <v>0</v>
      </c>
      <c r="M44" s="46">
        <v>22</v>
      </c>
      <c r="N44" s="44">
        <f t="shared" si="3"/>
        <v>22</v>
      </c>
      <c r="O44" s="40"/>
      <c r="P44" s="39" t="s">
        <v>66</v>
      </c>
      <c r="Q44" s="40"/>
      <c r="R44">
        <f>MIN(Rules!$E$2,(MAX(H44/N44,N44/H44)))</f>
        <v>1.0476190476190477</v>
      </c>
      <c r="S44">
        <f>VLOOKUP(B44,Rules!A:B,2,FALSE)</f>
        <v>45</v>
      </c>
      <c r="T44" s="40"/>
      <c r="U44" s="47">
        <f>1/(10^(-1*(E44+(IF(P44="Y",Rules!$I$2,0))-K44)/Rules!$E$12)+1)</f>
        <v>0.58102123899592417</v>
      </c>
      <c r="V44">
        <f t="shared" si="4"/>
        <v>-27</v>
      </c>
      <c r="W44">
        <f t="shared" si="5"/>
        <v>27</v>
      </c>
      <c r="Z44" s="48"/>
      <c r="AA44" s="11">
        <f t="shared" ref="AA44:BH44" si="47">IF($D44=AA$1,$E44+$V44,(IF($J44=AA$1,$K44+$W44,AA43)))</f>
        <v>949</v>
      </c>
      <c r="AB44" s="11">
        <f t="shared" si="47"/>
        <v>1466</v>
      </c>
      <c r="AC44" s="11">
        <f t="shared" si="47"/>
        <v>987</v>
      </c>
      <c r="AD44" s="11">
        <f t="shared" si="47"/>
        <v>1522</v>
      </c>
      <c r="AE44" s="11">
        <f t="shared" si="47"/>
        <v>1338</v>
      </c>
      <c r="AF44" s="11">
        <f t="shared" si="47"/>
        <v>1471</v>
      </c>
      <c r="AG44" s="11">
        <f t="shared" si="47"/>
        <v>1317</v>
      </c>
      <c r="AH44" s="11">
        <f t="shared" si="47"/>
        <v>1756</v>
      </c>
      <c r="AI44" s="11">
        <f t="shared" si="47"/>
        <v>1314</v>
      </c>
      <c r="AJ44" s="11">
        <f t="shared" si="47"/>
        <v>2178</v>
      </c>
      <c r="AK44" s="11">
        <f t="shared" si="47"/>
        <v>1194</v>
      </c>
      <c r="AL44" s="11">
        <f t="shared" si="47"/>
        <v>1674</v>
      </c>
      <c r="AM44" s="11">
        <f t="shared" si="47"/>
        <v>1998</v>
      </c>
      <c r="AN44" s="11">
        <f t="shared" si="47"/>
        <v>1405</v>
      </c>
      <c r="AO44" s="11">
        <f t="shared" si="47"/>
        <v>212</v>
      </c>
      <c r="AP44" s="11">
        <f t="shared" si="47"/>
        <v>1288</v>
      </c>
      <c r="AQ44" s="11">
        <f t="shared" si="47"/>
        <v>802</v>
      </c>
      <c r="AR44" s="11">
        <f t="shared" si="47"/>
        <v>920</v>
      </c>
      <c r="AS44" s="11">
        <f t="shared" si="47"/>
        <v>356</v>
      </c>
      <c r="AT44" s="11">
        <f t="shared" si="47"/>
        <v>1118</v>
      </c>
      <c r="AU44" s="11">
        <f t="shared" si="47"/>
        <v>910</v>
      </c>
      <c r="AV44" s="11">
        <f t="shared" si="47"/>
        <v>1892</v>
      </c>
      <c r="AW44" s="11">
        <f t="shared" si="47"/>
        <v>1520</v>
      </c>
      <c r="AX44" s="11">
        <f t="shared" si="47"/>
        <v>1583</v>
      </c>
      <c r="AY44" s="11">
        <f t="shared" si="47"/>
        <v>260</v>
      </c>
      <c r="AZ44" s="11">
        <f t="shared" si="47"/>
        <v>1008</v>
      </c>
      <c r="BA44" s="11">
        <f t="shared" si="47"/>
        <v>1566</v>
      </c>
      <c r="BB44" s="11">
        <f t="shared" si="47"/>
        <v>811</v>
      </c>
      <c r="BC44" s="11">
        <f t="shared" si="47"/>
        <v>1193</v>
      </c>
      <c r="BD44" s="11">
        <f t="shared" si="47"/>
        <v>1756</v>
      </c>
      <c r="BE44" s="11">
        <f t="shared" si="47"/>
        <v>578</v>
      </c>
      <c r="BF44" s="11">
        <f t="shared" si="47"/>
        <v>1199</v>
      </c>
      <c r="BG44" s="11">
        <f t="shared" si="47"/>
        <v>639</v>
      </c>
      <c r="BH44" s="11">
        <f t="shared" si="47"/>
        <v>740</v>
      </c>
    </row>
    <row r="45" spans="1:60" ht="13.5" customHeight="1">
      <c r="A45" s="38">
        <v>44346</v>
      </c>
      <c r="B45" s="39" t="s">
        <v>65</v>
      </c>
      <c r="C45" s="40"/>
      <c r="D45" s="41" t="s">
        <v>36</v>
      </c>
      <c r="E45" s="42">
        <f t="shared" si="0"/>
        <v>1288</v>
      </c>
      <c r="F45" s="43">
        <v>1</v>
      </c>
      <c r="G45" s="43">
        <v>8</v>
      </c>
      <c r="H45" s="44">
        <f t="shared" si="1"/>
        <v>11</v>
      </c>
      <c r="I45" s="40"/>
      <c r="J45" s="45" t="s">
        <v>28</v>
      </c>
      <c r="K45" s="42">
        <f t="shared" si="2"/>
        <v>1405</v>
      </c>
      <c r="L45" s="46">
        <v>2</v>
      </c>
      <c r="M45" s="46">
        <v>18</v>
      </c>
      <c r="N45" s="44">
        <f t="shared" si="3"/>
        <v>24</v>
      </c>
      <c r="O45" s="40"/>
      <c r="P45" s="39" t="s">
        <v>66</v>
      </c>
      <c r="Q45" s="40"/>
      <c r="R45">
        <f>MIN(Rules!$E$2,(MAX(H45/N45,N45/H45)))</f>
        <v>2</v>
      </c>
      <c r="S45">
        <f>VLOOKUP(B45,Rules!A:B,2,FALSE)</f>
        <v>45</v>
      </c>
      <c r="T45" s="40"/>
      <c r="U45" s="47">
        <f>1/(10^(-1*(E45+(IF(P45="Y",Rules!$I$2,0))-K45)/Rules!$E$12)+1)</f>
        <v>0.53791970226780161</v>
      </c>
      <c r="V45">
        <f t="shared" si="4"/>
        <v>-48</v>
      </c>
      <c r="W45">
        <f t="shared" si="5"/>
        <v>48</v>
      </c>
      <c r="Z45" s="48"/>
      <c r="AA45" s="11">
        <f t="shared" ref="AA45:BH45" si="48">IF($D45=AA$1,$E45+$V45,(IF($J45=AA$1,$K45+$W45,AA44)))</f>
        <v>949</v>
      </c>
      <c r="AB45" s="11">
        <f t="shared" si="48"/>
        <v>1466</v>
      </c>
      <c r="AC45" s="11">
        <f t="shared" si="48"/>
        <v>987</v>
      </c>
      <c r="AD45" s="11">
        <f t="shared" si="48"/>
        <v>1522</v>
      </c>
      <c r="AE45" s="11">
        <f t="shared" si="48"/>
        <v>1338</v>
      </c>
      <c r="AF45" s="11">
        <f t="shared" si="48"/>
        <v>1471</v>
      </c>
      <c r="AG45" s="11">
        <f t="shared" si="48"/>
        <v>1317</v>
      </c>
      <c r="AH45" s="11">
        <f t="shared" si="48"/>
        <v>1756</v>
      </c>
      <c r="AI45" s="11">
        <f t="shared" si="48"/>
        <v>1314</v>
      </c>
      <c r="AJ45" s="11">
        <f t="shared" si="48"/>
        <v>2178</v>
      </c>
      <c r="AK45" s="11">
        <f t="shared" si="48"/>
        <v>1194</v>
      </c>
      <c r="AL45" s="11">
        <f t="shared" si="48"/>
        <v>1674</v>
      </c>
      <c r="AM45" s="11">
        <f t="shared" si="48"/>
        <v>1998</v>
      </c>
      <c r="AN45" s="11">
        <f t="shared" si="48"/>
        <v>1453</v>
      </c>
      <c r="AO45" s="11">
        <f t="shared" si="48"/>
        <v>212</v>
      </c>
      <c r="AP45" s="11">
        <f t="shared" si="48"/>
        <v>1240</v>
      </c>
      <c r="AQ45" s="11">
        <f t="shared" si="48"/>
        <v>802</v>
      </c>
      <c r="AR45" s="11">
        <f t="shared" si="48"/>
        <v>920</v>
      </c>
      <c r="AS45" s="11">
        <f t="shared" si="48"/>
        <v>356</v>
      </c>
      <c r="AT45" s="11">
        <f t="shared" si="48"/>
        <v>1118</v>
      </c>
      <c r="AU45" s="11">
        <f t="shared" si="48"/>
        <v>910</v>
      </c>
      <c r="AV45" s="11">
        <f t="shared" si="48"/>
        <v>1892</v>
      </c>
      <c r="AW45" s="11">
        <f t="shared" si="48"/>
        <v>1520</v>
      </c>
      <c r="AX45" s="11">
        <f t="shared" si="48"/>
        <v>1583</v>
      </c>
      <c r="AY45" s="11">
        <f t="shared" si="48"/>
        <v>260</v>
      </c>
      <c r="AZ45" s="11">
        <f t="shared" si="48"/>
        <v>1008</v>
      </c>
      <c r="BA45" s="11">
        <f t="shared" si="48"/>
        <v>1566</v>
      </c>
      <c r="BB45" s="11">
        <f t="shared" si="48"/>
        <v>811</v>
      </c>
      <c r="BC45" s="11">
        <f t="shared" si="48"/>
        <v>1193</v>
      </c>
      <c r="BD45" s="11">
        <f t="shared" si="48"/>
        <v>1756</v>
      </c>
      <c r="BE45" s="11">
        <f t="shared" si="48"/>
        <v>578</v>
      </c>
      <c r="BF45" s="11">
        <f t="shared" si="48"/>
        <v>1199</v>
      </c>
      <c r="BG45" s="11">
        <f t="shared" si="48"/>
        <v>639</v>
      </c>
      <c r="BH45" s="11">
        <f t="shared" si="48"/>
        <v>740</v>
      </c>
    </row>
    <row r="46" spans="1:60" ht="13.5" customHeight="1">
      <c r="A46" s="38">
        <v>44346</v>
      </c>
      <c r="B46" s="39" t="s">
        <v>65</v>
      </c>
      <c r="C46" s="40"/>
      <c r="D46" s="41" t="s">
        <v>34</v>
      </c>
      <c r="E46" s="42">
        <f t="shared" si="0"/>
        <v>949</v>
      </c>
      <c r="F46" s="43">
        <v>2</v>
      </c>
      <c r="G46" s="43">
        <v>17</v>
      </c>
      <c r="H46" s="44">
        <f t="shared" si="1"/>
        <v>23</v>
      </c>
      <c r="I46" s="40"/>
      <c r="J46" s="45" t="s">
        <v>45</v>
      </c>
      <c r="K46" s="42">
        <f t="shared" si="2"/>
        <v>802</v>
      </c>
      <c r="L46" s="46">
        <v>1</v>
      </c>
      <c r="M46" s="46">
        <v>19</v>
      </c>
      <c r="N46" s="44">
        <f t="shared" si="3"/>
        <v>22</v>
      </c>
      <c r="O46" s="40"/>
      <c r="P46" s="39" t="s">
        <v>66</v>
      </c>
      <c r="Q46" s="40"/>
      <c r="R46">
        <f>MIN(Rules!$E$2,(MAX(H46/N46,N46/H46)))</f>
        <v>1.0454545454545454</v>
      </c>
      <c r="S46">
        <f>VLOOKUP(B46,Rules!A:B,2,FALSE)</f>
        <v>45</v>
      </c>
      <c r="T46" s="40"/>
      <c r="U46" s="47">
        <f>1/(10^(-1*(E46+(IF(P46="Y",Rules!$I$2,0))-K46)/Rules!$E$12)+1)</f>
        <v>0.7970140504562645</v>
      </c>
      <c r="V46">
        <f t="shared" si="4"/>
        <v>10</v>
      </c>
      <c r="W46">
        <f t="shared" si="5"/>
        <v>-10</v>
      </c>
      <c r="Z46" s="48"/>
      <c r="AA46" s="11">
        <f t="shared" ref="AA46:BH46" si="49">IF($D46=AA$1,$E46+$V46,(IF($J46=AA$1,$K46+$W46,AA45)))</f>
        <v>959</v>
      </c>
      <c r="AB46" s="11">
        <f t="shared" si="49"/>
        <v>1466</v>
      </c>
      <c r="AC46" s="11">
        <f t="shared" si="49"/>
        <v>987</v>
      </c>
      <c r="AD46" s="11">
        <f t="shared" si="49"/>
        <v>1522</v>
      </c>
      <c r="AE46" s="11">
        <f t="shared" si="49"/>
        <v>1338</v>
      </c>
      <c r="AF46" s="11">
        <f t="shared" si="49"/>
        <v>1471</v>
      </c>
      <c r="AG46" s="11">
        <f t="shared" si="49"/>
        <v>1317</v>
      </c>
      <c r="AH46" s="11">
        <f t="shared" si="49"/>
        <v>1756</v>
      </c>
      <c r="AI46" s="11">
        <f t="shared" si="49"/>
        <v>1314</v>
      </c>
      <c r="AJ46" s="11">
        <f t="shared" si="49"/>
        <v>2178</v>
      </c>
      <c r="AK46" s="11">
        <f t="shared" si="49"/>
        <v>1194</v>
      </c>
      <c r="AL46" s="11">
        <f t="shared" si="49"/>
        <v>1674</v>
      </c>
      <c r="AM46" s="11">
        <f t="shared" si="49"/>
        <v>1998</v>
      </c>
      <c r="AN46" s="11">
        <f t="shared" si="49"/>
        <v>1453</v>
      </c>
      <c r="AO46" s="11">
        <f t="shared" si="49"/>
        <v>212</v>
      </c>
      <c r="AP46" s="11">
        <f t="shared" si="49"/>
        <v>1240</v>
      </c>
      <c r="AQ46" s="11">
        <f t="shared" si="49"/>
        <v>792</v>
      </c>
      <c r="AR46" s="11">
        <f t="shared" si="49"/>
        <v>920</v>
      </c>
      <c r="AS46" s="11">
        <f t="shared" si="49"/>
        <v>356</v>
      </c>
      <c r="AT46" s="11">
        <f t="shared" si="49"/>
        <v>1118</v>
      </c>
      <c r="AU46" s="11">
        <f t="shared" si="49"/>
        <v>910</v>
      </c>
      <c r="AV46" s="11">
        <f t="shared" si="49"/>
        <v>1892</v>
      </c>
      <c r="AW46" s="11">
        <f t="shared" si="49"/>
        <v>1520</v>
      </c>
      <c r="AX46" s="11">
        <f t="shared" si="49"/>
        <v>1583</v>
      </c>
      <c r="AY46" s="11">
        <f t="shared" si="49"/>
        <v>260</v>
      </c>
      <c r="AZ46" s="11">
        <f t="shared" si="49"/>
        <v>1008</v>
      </c>
      <c r="BA46" s="11">
        <f t="shared" si="49"/>
        <v>1566</v>
      </c>
      <c r="BB46" s="11">
        <f t="shared" si="49"/>
        <v>811</v>
      </c>
      <c r="BC46" s="11">
        <f t="shared" si="49"/>
        <v>1193</v>
      </c>
      <c r="BD46" s="11">
        <f t="shared" si="49"/>
        <v>1756</v>
      </c>
      <c r="BE46" s="11">
        <f t="shared" si="49"/>
        <v>578</v>
      </c>
      <c r="BF46" s="11">
        <f t="shared" si="49"/>
        <v>1199</v>
      </c>
      <c r="BG46" s="11">
        <f t="shared" si="49"/>
        <v>639</v>
      </c>
      <c r="BH46" s="11">
        <f t="shared" si="49"/>
        <v>740</v>
      </c>
    </row>
    <row r="47" spans="1:60" ht="13.5" customHeight="1">
      <c r="A47" s="38">
        <v>44346</v>
      </c>
      <c r="B47" s="39" t="s">
        <v>65</v>
      </c>
      <c r="C47" s="40"/>
      <c r="D47" s="41" t="s">
        <v>32</v>
      </c>
      <c r="E47" s="42">
        <f t="shared" si="0"/>
        <v>910</v>
      </c>
      <c r="F47" s="43">
        <v>3</v>
      </c>
      <c r="G47" s="43">
        <v>18</v>
      </c>
      <c r="H47" s="44">
        <f t="shared" si="1"/>
        <v>27</v>
      </c>
      <c r="I47" s="40"/>
      <c r="J47" s="45" t="s">
        <v>37</v>
      </c>
      <c r="K47" s="42">
        <f t="shared" si="2"/>
        <v>811</v>
      </c>
      <c r="L47" s="46">
        <v>1</v>
      </c>
      <c r="M47" s="46">
        <v>14</v>
      </c>
      <c r="N47" s="44">
        <f t="shared" si="3"/>
        <v>17</v>
      </c>
      <c r="O47" s="40"/>
      <c r="P47" s="39" t="s">
        <v>66</v>
      </c>
      <c r="Q47" s="40"/>
      <c r="R47">
        <f>MIN(Rules!$E$2,(MAX(H47/N47,N47/H47)))</f>
        <v>1.588235294117647</v>
      </c>
      <c r="S47">
        <f>VLOOKUP(B47,Rules!A:B,2,FALSE)</f>
        <v>45</v>
      </c>
      <c r="T47" s="40"/>
      <c r="U47" s="47">
        <f>1/(10^(-1*(E47+(IF(P47="Y",Rules!$I$2,0))-K47)/Rules!$E$12)+1)</f>
        <v>0.7589053326595907</v>
      </c>
      <c r="V47">
        <f t="shared" si="4"/>
        <v>17</v>
      </c>
      <c r="W47">
        <f t="shared" si="5"/>
        <v>-17</v>
      </c>
      <c r="Z47" s="48"/>
      <c r="AA47" s="11">
        <f t="shared" ref="AA47:BH47" si="50">IF($D47=AA$1,$E47+$V47,(IF($J47=AA$1,$K47+$W47,AA46)))</f>
        <v>959</v>
      </c>
      <c r="AB47" s="11">
        <f t="shared" si="50"/>
        <v>1466</v>
      </c>
      <c r="AC47" s="11">
        <f t="shared" si="50"/>
        <v>987</v>
      </c>
      <c r="AD47" s="11">
        <f t="shared" si="50"/>
        <v>1522</v>
      </c>
      <c r="AE47" s="11">
        <f t="shared" si="50"/>
        <v>1338</v>
      </c>
      <c r="AF47" s="11">
        <f t="shared" si="50"/>
        <v>1471</v>
      </c>
      <c r="AG47" s="11">
        <f t="shared" si="50"/>
        <v>1317</v>
      </c>
      <c r="AH47" s="11">
        <f t="shared" si="50"/>
        <v>1756</v>
      </c>
      <c r="AI47" s="11">
        <f t="shared" si="50"/>
        <v>1314</v>
      </c>
      <c r="AJ47" s="11">
        <f t="shared" si="50"/>
        <v>2178</v>
      </c>
      <c r="AK47" s="11">
        <f t="shared" si="50"/>
        <v>1194</v>
      </c>
      <c r="AL47" s="11">
        <f t="shared" si="50"/>
        <v>1674</v>
      </c>
      <c r="AM47" s="11">
        <f t="shared" si="50"/>
        <v>1998</v>
      </c>
      <c r="AN47" s="11">
        <f t="shared" si="50"/>
        <v>1453</v>
      </c>
      <c r="AO47" s="11">
        <f t="shared" si="50"/>
        <v>212</v>
      </c>
      <c r="AP47" s="11">
        <f t="shared" si="50"/>
        <v>1240</v>
      </c>
      <c r="AQ47" s="11">
        <f t="shared" si="50"/>
        <v>792</v>
      </c>
      <c r="AR47" s="11">
        <f t="shared" si="50"/>
        <v>920</v>
      </c>
      <c r="AS47" s="11">
        <f t="shared" si="50"/>
        <v>356</v>
      </c>
      <c r="AT47" s="11">
        <f t="shared" si="50"/>
        <v>1118</v>
      </c>
      <c r="AU47" s="11">
        <f t="shared" si="50"/>
        <v>927</v>
      </c>
      <c r="AV47" s="11">
        <f t="shared" si="50"/>
        <v>1892</v>
      </c>
      <c r="AW47" s="11">
        <f t="shared" si="50"/>
        <v>1520</v>
      </c>
      <c r="AX47" s="11">
        <f t="shared" si="50"/>
        <v>1583</v>
      </c>
      <c r="AY47" s="11">
        <f t="shared" si="50"/>
        <v>260</v>
      </c>
      <c r="AZ47" s="11">
        <f t="shared" si="50"/>
        <v>1008</v>
      </c>
      <c r="BA47" s="11">
        <f t="shared" si="50"/>
        <v>1566</v>
      </c>
      <c r="BB47" s="11">
        <f t="shared" si="50"/>
        <v>794</v>
      </c>
      <c r="BC47" s="11">
        <f t="shared" si="50"/>
        <v>1193</v>
      </c>
      <c r="BD47" s="11">
        <f t="shared" si="50"/>
        <v>1756</v>
      </c>
      <c r="BE47" s="11">
        <f t="shared" si="50"/>
        <v>578</v>
      </c>
      <c r="BF47" s="11">
        <f t="shared" si="50"/>
        <v>1199</v>
      </c>
      <c r="BG47" s="11">
        <f t="shared" si="50"/>
        <v>639</v>
      </c>
      <c r="BH47" s="11">
        <f t="shared" si="50"/>
        <v>740</v>
      </c>
    </row>
    <row r="48" spans="1:60" ht="13.5" customHeight="1">
      <c r="A48" s="38">
        <v>44359</v>
      </c>
      <c r="B48" s="39" t="s">
        <v>65</v>
      </c>
      <c r="C48" s="40"/>
      <c r="D48" s="41" t="s">
        <v>16</v>
      </c>
      <c r="E48" s="42">
        <f t="shared" si="0"/>
        <v>1998</v>
      </c>
      <c r="F48" s="43">
        <v>6</v>
      </c>
      <c r="G48" s="43">
        <v>15</v>
      </c>
      <c r="H48" s="44">
        <f t="shared" si="1"/>
        <v>33</v>
      </c>
      <c r="I48" s="40"/>
      <c r="J48" s="45" t="s">
        <v>22</v>
      </c>
      <c r="K48" s="42">
        <f t="shared" si="2"/>
        <v>1756</v>
      </c>
      <c r="L48" s="46">
        <v>1</v>
      </c>
      <c r="M48" s="46">
        <v>14</v>
      </c>
      <c r="N48" s="44">
        <f t="shared" si="3"/>
        <v>17</v>
      </c>
      <c r="O48" s="40"/>
      <c r="P48" s="39" t="s">
        <v>66</v>
      </c>
      <c r="Q48" s="40"/>
      <c r="R48">
        <f>MIN(Rules!$E$2,(MAX(H48/N48,N48/H48)))</f>
        <v>1.9411764705882353</v>
      </c>
      <c r="S48">
        <f>VLOOKUP(B48,Rules!A:B,2,FALSE)</f>
        <v>45</v>
      </c>
      <c r="T48" s="40"/>
      <c r="U48" s="47">
        <f>1/(10^(-1*(E48+(IF(P48="Y",Rules!$I$2,0))-K48)/Rules!$E$12)+1)</f>
        <v>0.85878398918366627</v>
      </c>
      <c r="V48">
        <f t="shared" si="4"/>
        <v>12</v>
      </c>
      <c r="W48">
        <f t="shared" si="5"/>
        <v>-12</v>
      </c>
      <c r="Z48" s="48"/>
      <c r="AA48" s="11">
        <f t="shared" ref="AA48:BH48" si="51">IF($D48=AA$1,$E48+$V48,(IF($J48=AA$1,$K48+$W48,AA47)))</f>
        <v>959</v>
      </c>
      <c r="AB48" s="11">
        <f t="shared" si="51"/>
        <v>1466</v>
      </c>
      <c r="AC48" s="11">
        <f t="shared" si="51"/>
        <v>987</v>
      </c>
      <c r="AD48" s="11">
        <f t="shared" si="51"/>
        <v>1522</v>
      </c>
      <c r="AE48" s="11">
        <f t="shared" si="51"/>
        <v>1338</v>
      </c>
      <c r="AF48" s="11">
        <f t="shared" si="51"/>
        <v>1471</v>
      </c>
      <c r="AG48" s="11">
        <f t="shared" si="51"/>
        <v>1317</v>
      </c>
      <c r="AH48" s="11">
        <f t="shared" si="51"/>
        <v>1756</v>
      </c>
      <c r="AI48" s="11">
        <f t="shared" si="51"/>
        <v>1314</v>
      </c>
      <c r="AJ48" s="11">
        <f t="shared" si="51"/>
        <v>2178</v>
      </c>
      <c r="AK48" s="11">
        <f t="shared" si="51"/>
        <v>1194</v>
      </c>
      <c r="AL48" s="11">
        <f t="shared" si="51"/>
        <v>1674</v>
      </c>
      <c r="AM48" s="11">
        <f t="shared" si="51"/>
        <v>2010</v>
      </c>
      <c r="AN48" s="11">
        <f t="shared" si="51"/>
        <v>1453</v>
      </c>
      <c r="AO48" s="11">
        <f t="shared" si="51"/>
        <v>212</v>
      </c>
      <c r="AP48" s="11">
        <f t="shared" si="51"/>
        <v>1240</v>
      </c>
      <c r="AQ48" s="11">
        <f t="shared" si="51"/>
        <v>792</v>
      </c>
      <c r="AR48" s="11">
        <f t="shared" si="51"/>
        <v>920</v>
      </c>
      <c r="AS48" s="11">
        <f t="shared" si="51"/>
        <v>356</v>
      </c>
      <c r="AT48" s="11">
        <f t="shared" si="51"/>
        <v>1118</v>
      </c>
      <c r="AU48" s="11">
        <f t="shared" si="51"/>
        <v>927</v>
      </c>
      <c r="AV48" s="11">
        <f t="shared" si="51"/>
        <v>1892</v>
      </c>
      <c r="AW48" s="11">
        <f t="shared" si="51"/>
        <v>1520</v>
      </c>
      <c r="AX48" s="11">
        <f t="shared" si="51"/>
        <v>1583</v>
      </c>
      <c r="AY48" s="11">
        <f t="shared" si="51"/>
        <v>260</v>
      </c>
      <c r="AZ48" s="11">
        <f t="shared" si="51"/>
        <v>1008</v>
      </c>
      <c r="BA48" s="11">
        <f t="shared" si="51"/>
        <v>1566</v>
      </c>
      <c r="BB48" s="11">
        <f t="shared" si="51"/>
        <v>794</v>
      </c>
      <c r="BC48" s="11">
        <f t="shared" si="51"/>
        <v>1193</v>
      </c>
      <c r="BD48" s="11">
        <f t="shared" si="51"/>
        <v>1744</v>
      </c>
      <c r="BE48" s="11">
        <f t="shared" si="51"/>
        <v>578</v>
      </c>
      <c r="BF48" s="11">
        <f t="shared" si="51"/>
        <v>1199</v>
      </c>
      <c r="BG48" s="11">
        <f t="shared" si="51"/>
        <v>639</v>
      </c>
      <c r="BH48" s="11">
        <f t="shared" si="51"/>
        <v>740</v>
      </c>
    </row>
    <row r="49" spans="1:60" ht="13.5" customHeight="1">
      <c r="A49" s="38">
        <v>44359</v>
      </c>
      <c r="B49" s="39" t="s">
        <v>65</v>
      </c>
      <c r="C49" s="40"/>
      <c r="D49" s="41" t="s">
        <v>17</v>
      </c>
      <c r="E49" s="42">
        <f t="shared" si="0"/>
        <v>2178</v>
      </c>
      <c r="F49" s="43">
        <v>1</v>
      </c>
      <c r="G49" s="43">
        <v>18</v>
      </c>
      <c r="H49" s="44">
        <f t="shared" si="1"/>
        <v>21</v>
      </c>
      <c r="I49" s="40"/>
      <c r="J49" s="45" t="s">
        <v>25</v>
      </c>
      <c r="K49" s="42">
        <f t="shared" si="2"/>
        <v>1756</v>
      </c>
      <c r="L49" s="46">
        <v>1</v>
      </c>
      <c r="M49" s="46">
        <v>14</v>
      </c>
      <c r="N49" s="44">
        <f t="shared" si="3"/>
        <v>17</v>
      </c>
      <c r="O49" s="40"/>
      <c r="P49" s="39" t="s">
        <v>67</v>
      </c>
      <c r="Q49" s="40"/>
      <c r="R49">
        <f>MIN(Rules!$E$2,(MAX(H49/N49,N49/H49)))</f>
        <v>1.2352941176470589</v>
      </c>
      <c r="S49">
        <f>VLOOKUP(B49,Rules!A:B,2,FALSE)</f>
        <v>45</v>
      </c>
      <c r="T49" s="40"/>
      <c r="U49" s="47">
        <f>1/(10^(-1*(E49+(IF(P49="Y",Rules!$I$2,0))-K49)/Rules!$E$12)+1)</f>
        <v>0.87472320155229855</v>
      </c>
      <c r="V49">
        <f t="shared" si="4"/>
        <v>7</v>
      </c>
      <c r="W49">
        <f t="shared" si="5"/>
        <v>-7</v>
      </c>
      <c r="Z49" s="48"/>
      <c r="AA49" s="11">
        <f t="shared" ref="AA49:BH49" si="52">IF($D49=AA$1,$E49+$V49,(IF($J49=AA$1,$K49+$W49,AA48)))</f>
        <v>959</v>
      </c>
      <c r="AB49" s="11">
        <f t="shared" si="52"/>
        <v>1466</v>
      </c>
      <c r="AC49" s="11">
        <f t="shared" si="52"/>
        <v>987</v>
      </c>
      <c r="AD49" s="11">
        <f t="shared" si="52"/>
        <v>1522</v>
      </c>
      <c r="AE49" s="11">
        <f t="shared" si="52"/>
        <v>1338</v>
      </c>
      <c r="AF49" s="11">
        <f t="shared" si="52"/>
        <v>1471</v>
      </c>
      <c r="AG49" s="11">
        <f t="shared" si="52"/>
        <v>1317</v>
      </c>
      <c r="AH49" s="11">
        <f t="shared" si="52"/>
        <v>1749</v>
      </c>
      <c r="AI49" s="11">
        <f t="shared" si="52"/>
        <v>1314</v>
      </c>
      <c r="AJ49" s="11">
        <f t="shared" si="52"/>
        <v>2185</v>
      </c>
      <c r="AK49" s="11">
        <f t="shared" si="52"/>
        <v>1194</v>
      </c>
      <c r="AL49" s="11">
        <f t="shared" si="52"/>
        <v>1674</v>
      </c>
      <c r="AM49" s="11">
        <f t="shared" si="52"/>
        <v>2010</v>
      </c>
      <c r="AN49" s="11">
        <f t="shared" si="52"/>
        <v>1453</v>
      </c>
      <c r="AO49" s="11">
        <f t="shared" si="52"/>
        <v>212</v>
      </c>
      <c r="AP49" s="11">
        <f t="shared" si="52"/>
        <v>1240</v>
      </c>
      <c r="AQ49" s="11">
        <f t="shared" si="52"/>
        <v>792</v>
      </c>
      <c r="AR49" s="11">
        <f t="shared" si="52"/>
        <v>920</v>
      </c>
      <c r="AS49" s="11">
        <f t="shared" si="52"/>
        <v>356</v>
      </c>
      <c r="AT49" s="11">
        <f t="shared" si="52"/>
        <v>1118</v>
      </c>
      <c r="AU49" s="11">
        <f t="shared" si="52"/>
        <v>927</v>
      </c>
      <c r="AV49" s="11">
        <f t="shared" si="52"/>
        <v>1892</v>
      </c>
      <c r="AW49" s="11">
        <f t="shared" si="52"/>
        <v>1520</v>
      </c>
      <c r="AX49" s="11">
        <f t="shared" si="52"/>
        <v>1583</v>
      </c>
      <c r="AY49" s="11">
        <f t="shared" si="52"/>
        <v>260</v>
      </c>
      <c r="AZ49" s="11">
        <f t="shared" si="52"/>
        <v>1008</v>
      </c>
      <c r="BA49" s="11">
        <f t="shared" si="52"/>
        <v>1566</v>
      </c>
      <c r="BB49" s="11">
        <f t="shared" si="52"/>
        <v>794</v>
      </c>
      <c r="BC49" s="11">
        <f t="shared" si="52"/>
        <v>1193</v>
      </c>
      <c r="BD49" s="11">
        <f t="shared" si="52"/>
        <v>1744</v>
      </c>
      <c r="BE49" s="11">
        <f t="shared" si="52"/>
        <v>578</v>
      </c>
      <c r="BF49" s="11">
        <f t="shared" si="52"/>
        <v>1199</v>
      </c>
      <c r="BG49" s="11">
        <f t="shared" si="52"/>
        <v>639</v>
      </c>
      <c r="BH49" s="11">
        <f t="shared" si="52"/>
        <v>740</v>
      </c>
    </row>
    <row r="50" spans="1:60" ht="13.5" customHeight="1">
      <c r="A50" s="38">
        <v>44359</v>
      </c>
      <c r="B50" s="39" t="s">
        <v>65</v>
      </c>
      <c r="C50" s="40"/>
      <c r="D50" s="41" t="s">
        <v>26</v>
      </c>
      <c r="E50" s="42">
        <f t="shared" si="0"/>
        <v>1471</v>
      </c>
      <c r="F50" s="43">
        <v>3</v>
      </c>
      <c r="G50" s="43">
        <v>22</v>
      </c>
      <c r="H50" s="44">
        <f t="shared" si="1"/>
        <v>31</v>
      </c>
      <c r="I50" s="40"/>
      <c r="J50" s="45" t="s">
        <v>31</v>
      </c>
      <c r="K50" s="42">
        <f t="shared" si="2"/>
        <v>1199</v>
      </c>
      <c r="L50" s="46">
        <v>0</v>
      </c>
      <c r="M50" s="46">
        <v>25</v>
      </c>
      <c r="N50" s="44">
        <f t="shared" si="3"/>
        <v>25</v>
      </c>
      <c r="O50" s="40"/>
      <c r="P50" s="39" t="s">
        <v>66</v>
      </c>
      <c r="Q50" s="40"/>
      <c r="R50">
        <f>MIN(Rules!$E$2,(MAX(H50/N50,N50/H50)))</f>
        <v>1.24</v>
      </c>
      <c r="S50">
        <f>VLOOKUP(B50,Rules!A:B,2,FALSE)</f>
        <v>45</v>
      </c>
      <c r="T50" s="40"/>
      <c r="U50" s="47">
        <f>1/(10^(-1*(E50+(IF(P50="Y",Rules!$I$2,0))-K50)/Rules!$E$12)+1)</f>
        <v>0.87472320155229855</v>
      </c>
      <c r="V50">
        <f t="shared" si="4"/>
        <v>7</v>
      </c>
      <c r="W50">
        <f t="shared" si="5"/>
        <v>-7</v>
      </c>
      <c r="Z50" s="48"/>
      <c r="AA50" s="11">
        <f t="shared" ref="AA50:BH50" si="53">IF($D50=AA$1,$E50+$V50,(IF($J50=AA$1,$K50+$W50,AA49)))</f>
        <v>959</v>
      </c>
      <c r="AB50" s="11">
        <f t="shared" si="53"/>
        <v>1466</v>
      </c>
      <c r="AC50" s="11">
        <f t="shared" si="53"/>
        <v>987</v>
      </c>
      <c r="AD50" s="11">
        <f t="shared" si="53"/>
        <v>1522</v>
      </c>
      <c r="AE50" s="11">
        <f t="shared" si="53"/>
        <v>1338</v>
      </c>
      <c r="AF50" s="11">
        <f t="shared" si="53"/>
        <v>1478</v>
      </c>
      <c r="AG50" s="11">
        <f t="shared" si="53"/>
        <v>1317</v>
      </c>
      <c r="AH50" s="11">
        <f t="shared" si="53"/>
        <v>1749</v>
      </c>
      <c r="AI50" s="11">
        <f t="shared" si="53"/>
        <v>1314</v>
      </c>
      <c r="AJ50" s="11">
        <f t="shared" si="53"/>
        <v>2185</v>
      </c>
      <c r="AK50" s="11">
        <f t="shared" si="53"/>
        <v>1194</v>
      </c>
      <c r="AL50" s="11">
        <f t="shared" si="53"/>
        <v>1674</v>
      </c>
      <c r="AM50" s="11">
        <f t="shared" si="53"/>
        <v>2010</v>
      </c>
      <c r="AN50" s="11">
        <f t="shared" si="53"/>
        <v>1453</v>
      </c>
      <c r="AO50" s="11">
        <f t="shared" si="53"/>
        <v>212</v>
      </c>
      <c r="AP50" s="11">
        <f t="shared" si="53"/>
        <v>1240</v>
      </c>
      <c r="AQ50" s="11">
        <f t="shared" si="53"/>
        <v>792</v>
      </c>
      <c r="AR50" s="11">
        <f t="shared" si="53"/>
        <v>920</v>
      </c>
      <c r="AS50" s="11">
        <f t="shared" si="53"/>
        <v>356</v>
      </c>
      <c r="AT50" s="11">
        <f t="shared" si="53"/>
        <v>1118</v>
      </c>
      <c r="AU50" s="11">
        <f t="shared" si="53"/>
        <v>927</v>
      </c>
      <c r="AV50" s="11">
        <f t="shared" si="53"/>
        <v>1892</v>
      </c>
      <c r="AW50" s="11">
        <f t="shared" si="53"/>
        <v>1520</v>
      </c>
      <c r="AX50" s="11">
        <f t="shared" si="53"/>
        <v>1583</v>
      </c>
      <c r="AY50" s="11">
        <f t="shared" si="53"/>
        <v>260</v>
      </c>
      <c r="AZ50" s="11">
        <f t="shared" si="53"/>
        <v>1008</v>
      </c>
      <c r="BA50" s="11">
        <f t="shared" si="53"/>
        <v>1566</v>
      </c>
      <c r="BB50" s="11">
        <f t="shared" si="53"/>
        <v>794</v>
      </c>
      <c r="BC50" s="11">
        <f t="shared" si="53"/>
        <v>1193</v>
      </c>
      <c r="BD50" s="11">
        <f t="shared" si="53"/>
        <v>1744</v>
      </c>
      <c r="BE50" s="11">
        <f t="shared" si="53"/>
        <v>578</v>
      </c>
      <c r="BF50" s="11">
        <f t="shared" si="53"/>
        <v>1192</v>
      </c>
      <c r="BG50" s="11">
        <f t="shared" si="53"/>
        <v>639</v>
      </c>
      <c r="BH50" s="11">
        <f t="shared" si="53"/>
        <v>740</v>
      </c>
    </row>
    <row r="51" spans="1:60" ht="13.5" customHeight="1">
      <c r="A51" s="38">
        <v>44359</v>
      </c>
      <c r="B51" s="39" t="s">
        <v>65</v>
      </c>
      <c r="C51" s="40"/>
      <c r="D51" s="41" t="s">
        <v>30</v>
      </c>
      <c r="E51" s="42">
        <f t="shared" si="0"/>
        <v>1314</v>
      </c>
      <c r="F51" s="43">
        <v>2</v>
      </c>
      <c r="G51" s="43">
        <v>19</v>
      </c>
      <c r="H51" s="44">
        <f t="shared" si="1"/>
        <v>25</v>
      </c>
      <c r="I51" s="40"/>
      <c r="J51" s="45" t="s">
        <v>36</v>
      </c>
      <c r="K51" s="42">
        <f t="shared" si="2"/>
        <v>1240</v>
      </c>
      <c r="L51" s="46">
        <v>2</v>
      </c>
      <c r="M51" s="46">
        <v>12</v>
      </c>
      <c r="N51" s="44">
        <f t="shared" si="3"/>
        <v>18</v>
      </c>
      <c r="O51" s="40"/>
      <c r="P51" s="39" t="s">
        <v>66</v>
      </c>
      <c r="Q51" s="40"/>
      <c r="R51">
        <f>MIN(Rules!$E$2,(MAX(H51/N51,N51/H51)))</f>
        <v>1.3888888888888888</v>
      </c>
      <c r="S51">
        <f>VLOOKUP(B51,Rules!A:B,2,FALSE)</f>
        <v>45</v>
      </c>
      <c r="T51" s="40"/>
      <c r="U51" s="47">
        <f>1/(10^(-1*(E51+(IF(P51="Y",Rules!$I$2,0))-K51)/Rules!$E$12)+1)</f>
        <v>0.7372178586884377</v>
      </c>
      <c r="V51">
        <f t="shared" si="4"/>
        <v>16</v>
      </c>
      <c r="W51">
        <f t="shared" si="5"/>
        <v>-16</v>
      </c>
      <c r="Z51" s="48"/>
      <c r="AA51" s="11">
        <f t="shared" ref="AA51:BH51" si="54">IF($D51=AA$1,$E51+$V51,(IF($J51=AA$1,$K51+$W51,AA50)))</f>
        <v>959</v>
      </c>
      <c r="AB51" s="11">
        <f t="shared" si="54"/>
        <v>1466</v>
      </c>
      <c r="AC51" s="11">
        <f t="shared" si="54"/>
        <v>987</v>
      </c>
      <c r="AD51" s="11">
        <f t="shared" si="54"/>
        <v>1522</v>
      </c>
      <c r="AE51" s="11">
        <f t="shared" si="54"/>
        <v>1338</v>
      </c>
      <c r="AF51" s="11">
        <f t="shared" si="54"/>
        <v>1478</v>
      </c>
      <c r="AG51" s="11">
        <f t="shared" si="54"/>
        <v>1317</v>
      </c>
      <c r="AH51" s="11">
        <f t="shared" si="54"/>
        <v>1749</v>
      </c>
      <c r="AI51" s="11">
        <f t="shared" si="54"/>
        <v>1330</v>
      </c>
      <c r="AJ51" s="11">
        <f t="shared" si="54"/>
        <v>2185</v>
      </c>
      <c r="AK51" s="11">
        <f t="shared" si="54"/>
        <v>1194</v>
      </c>
      <c r="AL51" s="11">
        <f t="shared" si="54"/>
        <v>1674</v>
      </c>
      <c r="AM51" s="11">
        <f t="shared" si="54"/>
        <v>2010</v>
      </c>
      <c r="AN51" s="11">
        <f t="shared" si="54"/>
        <v>1453</v>
      </c>
      <c r="AO51" s="11">
        <f t="shared" si="54"/>
        <v>212</v>
      </c>
      <c r="AP51" s="11">
        <f t="shared" si="54"/>
        <v>1224</v>
      </c>
      <c r="AQ51" s="11">
        <f t="shared" si="54"/>
        <v>792</v>
      </c>
      <c r="AR51" s="11">
        <f t="shared" si="54"/>
        <v>920</v>
      </c>
      <c r="AS51" s="11">
        <f t="shared" si="54"/>
        <v>356</v>
      </c>
      <c r="AT51" s="11">
        <f t="shared" si="54"/>
        <v>1118</v>
      </c>
      <c r="AU51" s="11">
        <f t="shared" si="54"/>
        <v>927</v>
      </c>
      <c r="AV51" s="11">
        <f t="shared" si="54"/>
        <v>1892</v>
      </c>
      <c r="AW51" s="11">
        <f t="shared" si="54"/>
        <v>1520</v>
      </c>
      <c r="AX51" s="11">
        <f t="shared" si="54"/>
        <v>1583</v>
      </c>
      <c r="AY51" s="11">
        <f t="shared" si="54"/>
        <v>260</v>
      </c>
      <c r="AZ51" s="11">
        <f t="shared" si="54"/>
        <v>1008</v>
      </c>
      <c r="BA51" s="11">
        <f t="shared" si="54"/>
        <v>1566</v>
      </c>
      <c r="BB51" s="11">
        <f t="shared" si="54"/>
        <v>794</v>
      </c>
      <c r="BC51" s="11">
        <f t="shared" si="54"/>
        <v>1193</v>
      </c>
      <c r="BD51" s="11">
        <f t="shared" si="54"/>
        <v>1744</v>
      </c>
      <c r="BE51" s="11">
        <f t="shared" si="54"/>
        <v>578</v>
      </c>
      <c r="BF51" s="11">
        <f t="shared" si="54"/>
        <v>1192</v>
      </c>
      <c r="BG51" s="11">
        <f t="shared" si="54"/>
        <v>639</v>
      </c>
      <c r="BH51" s="11">
        <f t="shared" si="54"/>
        <v>740</v>
      </c>
    </row>
    <row r="52" spans="1:60" ht="13.5" customHeight="1">
      <c r="A52" s="38">
        <v>44359</v>
      </c>
      <c r="B52" s="39" t="s">
        <v>65</v>
      </c>
      <c r="C52" s="40"/>
      <c r="D52" s="41" t="s">
        <v>19</v>
      </c>
      <c r="E52" s="42">
        <f t="shared" si="0"/>
        <v>1317</v>
      </c>
      <c r="F52" s="43">
        <v>0</v>
      </c>
      <c r="G52" s="43">
        <v>17</v>
      </c>
      <c r="H52" s="44">
        <f t="shared" si="1"/>
        <v>17</v>
      </c>
      <c r="I52" s="40"/>
      <c r="J52" s="45" t="s">
        <v>39</v>
      </c>
      <c r="K52" s="42">
        <f t="shared" si="2"/>
        <v>920</v>
      </c>
      <c r="L52" s="46">
        <v>0</v>
      </c>
      <c r="M52" s="46">
        <v>13</v>
      </c>
      <c r="N52" s="44">
        <f t="shared" si="3"/>
        <v>13</v>
      </c>
      <c r="O52" s="40"/>
      <c r="P52" s="39" t="s">
        <v>67</v>
      </c>
      <c r="Q52" s="40"/>
      <c r="R52">
        <f>MIN(Rules!$E$2,(MAX(H52/N52,N52/H52)))</f>
        <v>1.3076923076923077</v>
      </c>
      <c r="S52">
        <f>VLOOKUP(B52,Rules!A:B,2,FALSE)</f>
        <v>45</v>
      </c>
      <c r="T52" s="40"/>
      <c r="U52" s="47">
        <f>1/(10^(-1*(E52+(IF(P52="Y",Rules!$I$2,0))-K52)/Rules!$E$12)+1)</f>
        <v>0.86155342583510064</v>
      </c>
      <c r="V52">
        <f t="shared" si="4"/>
        <v>8</v>
      </c>
      <c r="W52">
        <f t="shared" si="5"/>
        <v>-8</v>
      </c>
      <c r="Z52" s="48"/>
      <c r="AA52" s="11">
        <f t="shared" ref="AA52:BH52" si="55">IF($D52=AA$1,$E52+$V52,(IF($J52=AA$1,$K52+$W52,AA51)))</f>
        <v>959</v>
      </c>
      <c r="AB52" s="11">
        <f t="shared" si="55"/>
        <v>1466</v>
      </c>
      <c r="AC52" s="11">
        <f t="shared" si="55"/>
        <v>987</v>
      </c>
      <c r="AD52" s="11">
        <f t="shared" si="55"/>
        <v>1522</v>
      </c>
      <c r="AE52" s="11">
        <f t="shared" si="55"/>
        <v>1338</v>
      </c>
      <c r="AF52" s="11">
        <f t="shared" si="55"/>
        <v>1478</v>
      </c>
      <c r="AG52" s="11">
        <f t="shared" si="55"/>
        <v>1325</v>
      </c>
      <c r="AH52" s="11">
        <f t="shared" si="55"/>
        <v>1749</v>
      </c>
      <c r="AI52" s="11">
        <f t="shared" si="55"/>
        <v>1330</v>
      </c>
      <c r="AJ52" s="11">
        <f t="shared" si="55"/>
        <v>2185</v>
      </c>
      <c r="AK52" s="11">
        <f t="shared" si="55"/>
        <v>1194</v>
      </c>
      <c r="AL52" s="11">
        <f t="shared" si="55"/>
        <v>1674</v>
      </c>
      <c r="AM52" s="11">
        <f t="shared" si="55"/>
        <v>2010</v>
      </c>
      <c r="AN52" s="11">
        <f t="shared" si="55"/>
        <v>1453</v>
      </c>
      <c r="AO52" s="11">
        <f t="shared" si="55"/>
        <v>212</v>
      </c>
      <c r="AP52" s="11">
        <f t="shared" si="55"/>
        <v>1224</v>
      </c>
      <c r="AQ52" s="11">
        <f t="shared" si="55"/>
        <v>792</v>
      </c>
      <c r="AR52" s="11">
        <f t="shared" si="55"/>
        <v>912</v>
      </c>
      <c r="AS52" s="11">
        <f t="shared" si="55"/>
        <v>356</v>
      </c>
      <c r="AT52" s="11">
        <f t="shared" si="55"/>
        <v>1118</v>
      </c>
      <c r="AU52" s="11">
        <f t="shared" si="55"/>
        <v>927</v>
      </c>
      <c r="AV52" s="11">
        <f t="shared" si="55"/>
        <v>1892</v>
      </c>
      <c r="AW52" s="11">
        <f t="shared" si="55"/>
        <v>1520</v>
      </c>
      <c r="AX52" s="11">
        <f t="shared" si="55"/>
        <v>1583</v>
      </c>
      <c r="AY52" s="11">
        <f t="shared" si="55"/>
        <v>260</v>
      </c>
      <c r="AZ52" s="11">
        <f t="shared" si="55"/>
        <v>1008</v>
      </c>
      <c r="BA52" s="11">
        <f t="shared" si="55"/>
        <v>1566</v>
      </c>
      <c r="BB52" s="11">
        <f t="shared" si="55"/>
        <v>794</v>
      </c>
      <c r="BC52" s="11">
        <f t="shared" si="55"/>
        <v>1193</v>
      </c>
      <c r="BD52" s="11">
        <f t="shared" si="55"/>
        <v>1744</v>
      </c>
      <c r="BE52" s="11">
        <f t="shared" si="55"/>
        <v>578</v>
      </c>
      <c r="BF52" s="11">
        <f t="shared" si="55"/>
        <v>1192</v>
      </c>
      <c r="BG52" s="11">
        <f t="shared" si="55"/>
        <v>639</v>
      </c>
      <c r="BH52" s="11">
        <f t="shared" si="55"/>
        <v>740</v>
      </c>
    </row>
    <row r="53" spans="1:60" ht="13.5" customHeight="1">
      <c r="A53" s="38">
        <v>44359</v>
      </c>
      <c r="B53" s="39" t="s">
        <v>65</v>
      </c>
      <c r="C53" s="56"/>
      <c r="D53" s="41" t="s">
        <v>38</v>
      </c>
      <c r="E53" s="42">
        <f t="shared" ref="E53:E93" si="56">HLOOKUP(D53,AA$1:BX$9975,ROW()-1,FALSE)</f>
        <v>1008</v>
      </c>
      <c r="F53" s="43">
        <v>1</v>
      </c>
      <c r="G53" s="43">
        <v>14</v>
      </c>
      <c r="H53" s="44">
        <f t="shared" si="1"/>
        <v>17</v>
      </c>
      <c r="I53" s="40"/>
      <c r="J53" s="45" t="s">
        <v>35</v>
      </c>
      <c r="K53" s="42">
        <f t="shared" ref="K53:K93" si="57">HLOOKUP(J53,AA$1:BX$9975,ROW()-1,FALSE)</f>
        <v>1194</v>
      </c>
      <c r="L53" s="46">
        <v>0</v>
      </c>
      <c r="M53" s="46">
        <v>12</v>
      </c>
      <c r="N53" s="44">
        <f t="shared" si="3"/>
        <v>12</v>
      </c>
      <c r="O53" s="40"/>
      <c r="P53" s="39" t="s">
        <v>66</v>
      </c>
      <c r="Q53" s="40"/>
      <c r="R53">
        <f>MIN(Rules!$E$2,(MAX(H53/N53,N53/H53)))</f>
        <v>1.4166666666666667</v>
      </c>
      <c r="S53">
        <f>VLOOKUP(B53,Rules!A:B,2,FALSE)</f>
        <v>45</v>
      </c>
      <c r="T53" s="40"/>
      <c r="U53" s="47">
        <f>1/(10^(-1*(E53+(IF(P53="Y",Rules!$I$2,0))-K53)/Rules!$E$12)+1)</f>
        <v>0.45864813809877347</v>
      </c>
      <c r="V53">
        <f t="shared" ref="V53:V93" si="58">ROUND(IF(H53&gt;N53,(S53*R53*(1-U53)),IF(H53&lt;N53,(S53*R53*(0-U53)),S53*R53*(0.5-U53))),0)</f>
        <v>35</v>
      </c>
      <c r="W53">
        <f t="shared" ref="W53:W93" si="59">-1*V53</f>
        <v>-35</v>
      </c>
      <c r="X53" s="57"/>
      <c r="Y53" s="57"/>
      <c r="Z53" s="57"/>
      <c r="AA53" s="58">
        <f t="shared" ref="AA53:BH53" si="60">IF($D53=AA$1,$E53+$V53,(IF($J53=AA$1,$K53+$W53,AA52)))</f>
        <v>959</v>
      </c>
      <c r="AB53" s="58">
        <f t="shared" si="60"/>
        <v>1466</v>
      </c>
      <c r="AC53" s="58">
        <f t="shared" si="60"/>
        <v>987</v>
      </c>
      <c r="AD53" s="58">
        <f t="shared" si="60"/>
        <v>1522</v>
      </c>
      <c r="AE53" s="58">
        <f t="shared" si="60"/>
        <v>1338</v>
      </c>
      <c r="AF53" s="58">
        <f t="shared" si="60"/>
        <v>1478</v>
      </c>
      <c r="AG53" s="58">
        <f t="shared" si="60"/>
        <v>1325</v>
      </c>
      <c r="AH53" s="58">
        <f t="shared" si="60"/>
        <v>1749</v>
      </c>
      <c r="AI53" s="58">
        <f t="shared" si="60"/>
        <v>1330</v>
      </c>
      <c r="AJ53" s="58">
        <f t="shared" si="60"/>
        <v>2185</v>
      </c>
      <c r="AK53" s="58">
        <f t="shared" si="60"/>
        <v>1159</v>
      </c>
      <c r="AL53" s="58">
        <f t="shared" si="60"/>
        <v>1674</v>
      </c>
      <c r="AM53" s="58">
        <f t="shared" si="60"/>
        <v>2010</v>
      </c>
      <c r="AN53" s="58">
        <f t="shared" si="60"/>
        <v>1453</v>
      </c>
      <c r="AO53" s="58">
        <f t="shared" si="60"/>
        <v>212</v>
      </c>
      <c r="AP53" s="58">
        <f t="shared" si="60"/>
        <v>1224</v>
      </c>
      <c r="AQ53" s="58">
        <f t="shared" si="60"/>
        <v>792</v>
      </c>
      <c r="AR53" s="58">
        <f t="shared" si="60"/>
        <v>912</v>
      </c>
      <c r="AS53" s="58">
        <f t="shared" si="60"/>
        <v>356</v>
      </c>
      <c r="AT53" s="58">
        <f t="shared" si="60"/>
        <v>1118</v>
      </c>
      <c r="AU53" s="58">
        <f t="shared" si="60"/>
        <v>927</v>
      </c>
      <c r="AV53" s="58">
        <f t="shared" si="60"/>
        <v>1892</v>
      </c>
      <c r="AW53" s="58">
        <f t="shared" si="60"/>
        <v>1520</v>
      </c>
      <c r="AX53" s="58">
        <f t="shared" si="60"/>
        <v>1583</v>
      </c>
      <c r="AY53" s="58">
        <f t="shared" si="60"/>
        <v>260</v>
      </c>
      <c r="AZ53" s="58">
        <f t="shared" si="60"/>
        <v>1043</v>
      </c>
      <c r="BA53" s="58">
        <f t="shared" si="60"/>
        <v>1566</v>
      </c>
      <c r="BB53" s="58">
        <f t="shared" si="60"/>
        <v>794</v>
      </c>
      <c r="BC53" s="58">
        <f t="shared" si="60"/>
        <v>1193</v>
      </c>
      <c r="BD53" s="58">
        <f t="shared" si="60"/>
        <v>1744</v>
      </c>
      <c r="BE53" s="58">
        <f t="shared" si="60"/>
        <v>578</v>
      </c>
      <c r="BF53" s="58">
        <f t="shared" si="60"/>
        <v>1192</v>
      </c>
      <c r="BG53" s="58">
        <f t="shared" si="60"/>
        <v>639</v>
      </c>
      <c r="BH53" s="58">
        <f t="shared" si="60"/>
        <v>740</v>
      </c>
    </row>
    <row r="54" spans="1:60" ht="13.5" customHeight="1">
      <c r="A54" s="38">
        <v>44359</v>
      </c>
      <c r="B54" s="39" t="s">
        <v>65</v>
      </c>
      <c r="C54" s="56"/>
      <c r="D54" s="41" t="s">
        <v>41</v>
      </c>
      <c r="E54" s="42">
        <f t="shared" si="56"/>
        <v>740</v>
      </c>
      <c r="F54" s="43">
        <v>3</v>
      </c>
      <c r="G54" s="43">
        <v>11</v>
      </c>
      <c r="H54" s="44">
        <f t="shared" si="1"/>
        <v>20</v>
      </c>
      <c r="I54" s="40"/>
      <c r="J54" s="45" t="s">
        <v>29</v>
      </c>
      <c r="K54" s="42">
        <f t="shared" si="57"/>
        <v>1522</v>
      </c>
      <c r="L54" s="46">
        <v>0</v>
      </c>
      <c r="M54" s="46">
        <v>18</v>
      </c>
      <c r="N54" s="44">
        <f t="shared" si="3"/>
        <v>18</v>
      </c>
      <c r="O54" s="40"/>
      <c r="P54" s="39" t="s">
        <v>67</v>
      </c>
      <c r="Q54" s="40"/>
      <c r="R54">
        <f>MIN(Rules!$E$2,(MAX(H54/N54,N54/H54)))</f>
        <v>1.1111111111111112</v>
      </c>
      <c r="S54">
        <f>VLOOKUP(B54,Rules!A:B,2,FALSE)</f>
        <v>45</v>
      </c>
      <c r="T54" s="40"/>
      <c r="U54" s="47">
        <f>1/(10^(-1*(E54+(IF(P54="Y",Rules!$I$2,0))-K54)/Rules!$E$12)+1)</f>
        <v>2.6564829532108331E-2</v>
      </c>
      <c r="V54">
        <f t="shared" si="58"/>
        <v>49</v>
      </c>
      <c r="W54">
        <f t="shared" si="59"/>
        <v>-49</v>
      </c>
      <c r="X54" s="57"/>
      <c r="Y54" s="57"/>
      <c r="Z54" s="57"/>
      <c r="AA54" s="58">
        <f t="shared" ref="AA54:BH54" si="61">IF($D54=AA$1,$E54+$V54,(IF($J54=AA$1,$K54+$W54,AA53)))</f>
        <v>959</v>
      </c>
      <c r="AB54" s="58">
        <f t="shared" si="61"/>
        <v>1466</v>
      </c>
      <c r="AC54" s="58">
        <f t="shared" si="61"/>
        <v>987</v>
      </c>
      <c r="AD54" s="58">
        <f t="shared" si="61"/>
        <v>1473</v>
      </c>
      <c r="AE54" s="58">
        <f t="shared" si="61"/>
        <v>1338</v>
      </c>
      <c r="AF54" s="58">
        <f t="shared" si="61"/>
        <v>1478</v>
      </c>
      <c r="AG54" s="58">
        <f t="shared" si="61"/>
        <v>1325</v>
      </c>
      <c r="AH54" s="58">
        <f t="shared" si="61"/>
        <v>1749</v>
      </c>
      <c r="AI54" s="58">
        <f t="shared" si="61"/>
        <v>1330</v>
      </c>
      <c r="AJ54" s="58">
        <f t="shared" si="61"/>
        <v>2185</v>
      </c>
      <c r="AK54" s="58">
        <f t="shared" si="61"/>
        <v>1159</v>
      </c>
      <c r="AL54" s="58">
        <f t="shared" si="61"/>
        <v>1674</v>
      </c>
      <c r="AM54" s="58">
        <f t="shared" si="61"/>
        <v>2010</v>
      </c>
      <c r="AN54" s="58">
        <f t="shared" si="61"/>
        <v>1453</v>
      </c>
      <c r="AO54" s="58">
        <f t="shared" si="61"/>
        <v>212</v>
      </c>
      <c r="AP54" s="58">
        <f t="shared" si="61"/>
        <v>1224</v>
      </c>
      <c r="AQ54" s="58">
        <f t="shared" si="61"/>
        <v>792</v>
      </c>
      <c r="AR54" s="58">
        <f t="shared" si="61"/>
        <v>912</v>
      </c>
      <c r="AS54" s="58">
        <f t="shared" si="61"/>
        <v>356</v>
      </c>
      <c r="AT54" s="58">
        <f t="shared" si="61"/>
        <v>1118</v>
      </c>
      <c r="AU54" s="58">
        <f t="shared" si="61"/>
        <v>927</v>
      </c>
      <c r="AV54" s="58">
        <f t="shared" si="61"/>
        <v>1892</v>
      </c>
      <c r="AW54" s="58">
        <f t="shared" si="61"/>
        <v>1520</v>
      </c>
      <c r="AX54" s="58">
        <f t="shared" si="61"/>
        <v>1583</v>
      </c>
      <c r="AY54" s="58">
        <f t="shared" si="61"/>
        <v>260</v>
      </c>
      <c r="AZ54" s="58">
        <f t="shared" si="61"/>
        <v>1043</v>
      </c>
      <c r="BA54" s="58">
        <f t="shared" si="61"/>
        <v>1566</v>
      </c>
      <c r="BB54" s="58">
        <f t="shared" si="61"/>
        <v>794</v>
      </c>
      <c r="BC54" s="58">
        <f t="shared" si="61"/>
        <v>1193</v>
      </c>
      <c r="BD54" s="58">
        <f t="shared" si="61"/>
        <v>1744</v>
      </c>
      <c r="BE54" s="58">
        <f t="shared" si="61"/>
        <v>578</v>
      </c>
      <c r="BF54" s="58">
        <f t="shared" si="61"/>
        <v>1192</v>
      </c>
      <c r="BG54" s="58">
        <f t="shared" si="61"/>
        <v>639</v>
      </c>
      <c r="BH54" s="58">
        <f t="shared" si="61"/>
        <v>789</v>
      </c>
    </row>
    <row r="55" spans="1:60" ht="13.5" customHeight="1">
      <c r="A55" s="38">
        <v>44359</v>
      </c>
      <c r="B55" s="39" t="s">
        <v>65</v>
      </c>
      <c r="C55" s="56"/>
      <c r="D55" s="41" t="s">
        <v>44</v>
      </c>
      <c r="E55" s="42">
        <f t="shared" si="56"/>
        <v>987</v>
      </c>
      <c r="F55" s="43">
        <v>1</v>
      </c>
      <c r="G55" s="43">
        <v>15</v>
      </c>
      <c r="H55" s="44">
        <f t="shared" si="1"/>
        <v>18</v>
      </c>
      <c r="I55" s="40"/>
      <c r="J55" s="45" t="s">
        <v>32</v>
      </c>
      <c r="K55" s="42">
        <f t="shared" si="57"/>
        <v>927</v>
      </c>
      <c r="L55" s="46">
        <v>1</v>
      </c>
      <c r="M55" s="46">
        <v>23</v>
      </c>
      <c r="N55" s="44">
        <f t="shared" si="3"/>
        <v>26</v>
      </c>
      <c r="O55" s="40"/>
      <c r="P55" s="39" t="s">
        <v>66</v>
      </c>
      <c r="Q55" s="40"/>
      <c r="R55">
        <f>MIN(Rules!$E$2,(MAX(H55/N55,N55/H55)))</f>
        <v>1.4444444444444444</v>
      </c>
      <c r="S55">
        <f>VLOOKUP(B55,Rules!A:B,2,FALSE)</f>
        <v>45</v>
      </c>
      <c r="T55" s="40"/>
      <c r="U55" s="47">
        <f>1/(10^(-1*(E55+(IF(P55="Y",Rules!$I$2,0))-K55)/Rules!$E$12)+1)</f>
        <v>0.7245382428425361</v>
      </c>
      <c r="V55">
        <f t="shared" si="58"/>
        <v>-47</v>
      </c>
      <c r="W55">
        <f t="shared" si="59"/>
        <v>47</v>
      </c>
      <c r="X55" s="57"/>
      <c r="Y55" s="57"/>
      <c r="Z55" s="57"/>
      <c r="AA55" s="58">
        <f t="shared" ref="AA55:BH55" si="62">IF($D55=AA$1,$E55+$V55,(IF($J55=AA$1,$K55+$W55,AA54)))</f>
        <v>959</v>
      </c>
      <c r="AB55" s="58">
        <f t="shared" si="62"/>
        <v>1466</v>
      </c>
      <c r="AC55" s="58">
        <f t="shared" si="62"/>
        <v>940</v>
      </c>
      <c r="AD55" s="58">
        <f t="shared" si="62"/>
        <v>1473</v>
      </c>
      <c r="AE55" s="58">
        <f t="shared" si="62"/>
        <v>1338</v>
      </c>
      <c r="AF55" s="58">
        <f t="shared" si="62"/>
        <v>1478</v>
      </c>
      <c r="AG55" s="58">
        <f t="shared" si="62"/>
        <v>1325</v>
      </c>
      <c r="AH55" s="58">
        <f t="shared" si="62"/>
        <v>1749</v>
      </c>
      <c r="AI55" s="58">
        <f t="shared" si="62"/>
        <v>1330</v>
      </c>
      <c r="AJ55" s="58">
        <f t="shared" si="62"/>
        <v>2185</v>
      </c>
      <c r="AK55" s="58">
        <f t="shared" si="62"/>
        <v>1159</v>
      </c>
      <c r="AL55" s="58">
        <f t="shared" si="62"/>
        <v>1674</v>
      </c>
      <c r="AM55" s="58">
        <f t="shared" si="62"/>
        <v>2010</v>
      </c>
      <c r="AN55" s="58">
        <f t="shared" si="62"/>
        <v>1453</v>
      </c>
      <c r="AO55" s="58">
        <f t="shared" si="62"/>
        <v>212</v>
      </c>
      <c r="AP55" s="58">
        <f t="shared" si="62"/>
        <v>1224</v>
      </c>
      <c r="AQ55" s="58">
        <f t="shared" si="62"/>
        <v>792</v>
      </c>
      <c r="AR55" s="58">
        <f t="shared" si="62"/>
        <v>912</v>
      </c>
      <c r="AS55" s="58">
        <f t="shared" si="62"/>
        <v>356</v>
      </c>
      <c r="AT55" s="58">
        <f t="shared" si="62"/>
        <v>1118</v>
      </c>
      <c r="AU55" s="58">
        <f t="shared" si="62"/>
        <v>974</v>
      </c>
      <c r="AV55" s="58">
        <f t="shared" si="62"/>
        <v>1892</v>
      </c>
      <c r="AW55" s="58">
        <f t="shared" si="62"/>
        <v>1520</v>
      </c>
      <c r="AX55" s="58">
        <f t="shared" si="62"/>
        <v>1583</v>
      </c>
      <c r="AY55" s="58">
        <f t="shared" si="62"/>
        <v>260</v>
      </c>
      <c r="AZ55" s="58">
        <f t="shared" si="62"/>
        <v>1043</v>
      </c>
      <c r="BA55" s="58">
        <f t="shared" si="62"/>
        <v>1566</v>
      </c>
      <c r="BB55" s="58">
        <f t="shared" si="62"/>
        <v>794</v>
      </c>
      <c r="BC55" s="58">
        <f t="shared" si="62"/>
        <v>1193</v>
      </c>
      <c r="BD55" s="58">
        <f t="shared" si="62"/>
        <v>1744</v>
      </c>
      <c r="BE55" s="58">
        <f t="shared" si="62"/>
        <v>578</v>
      </c>
      <c r="BF55" s="58">
        <f t="shared" si="62"/>
        <v>1192</v>
      </c>
      <c r="BG55" s="58">
        <f t="shared" si="62"/>
        <v>639</v>
      </c>
      <c r="BH55" s="58">
        <f t="shared" si="62"/>
        <v>789</v>
      </c>
    </row>
    <row r="56" spans="1:60" ht="13.5" customHeight="1">
      <c r="A56" s="38">
        <v>44360</v>
      </c>
      <c r="B56" s="39" t="s">
        <v>65</v>
      </c>
      <c r="C56" s="56"/>
      <c r="D56" s="41" t="s">
        <v>20</v>
      </c>
      <c r="E56" s="42">
        <f t="shared" si="56"/>
        <v>1466</v>
      </c>
      <c r="F56" s="43">
        <v>1</v>
      </c>
      <c r="G56" s="43">
        <v>17</v>
      </c>
      <c r="H56" s="44">
        <f t="shared" si="1"/>
        <v>20</v>
      </c>
      <c r="I56" s="40"/>
      <c r="J56" s="45" t="s">
        <v>24</v>
      </c>
      <c r="K56" s="42">
        <f t="shared" si="57"/>
        <v>1566</v>
      </c>
      <c r="L56" s="46">
        <v>0</v>
      </c>
      <c r="M56" s="46">
        <v>11</v>
      </c>
      <c r="N56" s="44">
        <f t="shared" si="3"/>
        <v>11</v>
      </c>
      <c r="O56" s="40"/>
      <c r="P56" s="39" t="s">
        <v>66</v>
      </c>
      <c r="Q56" s="40"/>
      <c r="R56">
        <f>MIN(Rules!$E$2,(MAX(H56/N56,N56/H56)))</f>
        <v>1.8181818181818181</v>
      </c>
      <c r="S56">
        <f>VLOOKUP(B56,Rules!A:B,2,FALSE)</f>
        <v>45</v>
      </c>
      <c r="T56" s="40"/>
      <c r="U56" s="47">
        <f>1/(10^(-1*(E56+(IF(P56="Y",Rules!$I$2,0))-K56)/Rules!$E$12)+1)</f>
        <v>0.55731163376229276</v>
      </c>
      <c r="V56">
        <f t="shared" si="58"/>
        <v>36</v>
      </c>
      <c r="W56">
        <f t="shared" si="59"/>
        <v>-36</v>
      </c>
      <c r="X56" s="57"/>
      <c r="Y56" s="57"/>
      <c r="Z56" s="57"/>
      <c r="AA56" s="58">
        <f t="shared" ref="AA56:BH56" si="63">IF($D56=AA$1,$E56+$V56,(IF($J56=AA$1,$K56+$W56,AA55)))</f>
        <v>959</v>
      </c>
      <c r="AB56" s="58">
        <f t="shared" si="63"/>
        <v>1502</v>
      </c>
      <c r="AC56" s="58">
        <f t="shared" si="63"/>
        <v>940</v>
      </c>
      <c r="AD56" s="58">
        <f t="shared" si="63"/>
        <v>1473</v>
      </c>
      <c r="AE56" s="58">
        <f t="shared" si="63"/>
        <v>1338</v>
      </c>
      <c r="AF56" s="58">
        <f t="shared" si="63"/>
        <v>1478</v>
      </c>
      <c r="AG56" s="58">
        <f t="shared" si="63"/>
        <v>1325</v>
      </c>
      <c r="AH56" s="58">
        <f t="shared" si="63"/>
        <v>1749</v>
      </c>
      <c r="AI56" s="58">
        <f t="shared" si="63"/>
        <v>1330</v>
      </c>
      <c r="AJ56" s="58">
        <f t="shared" si="63"/>
        <v>2185</v>
      </c>
      <c r="AK56" s="58">
        <f t="shared" si="63"/>
        <v>1159</v>
      </c>
      <c r="AL56" s="58">
        <f t="shared" si="63"/>
        <v>1674</v>
      </c>
      <c r="AM56" s="58">
        <f t="shared" si="63"/>
        <v>2010</v>
      </c>
      <c r="AN56" s="58">
        <f t="shared" si="63"/>
        <v>1453</v>
      </c>
      <c r="AO56" s="58">
        <f t="shared" si="63"/>
        <v>212</v>
      </c>
      <c r="AP56" s="58">
        <f t="shared" si="63"/>
        <v>1224</v>
      </c>
      <c r="AQ56" s="58">
        <f t="shared" si="63"/>
        <v>792</v>
      </c>
      <c r="AR56" s="58">
        <f t="shared" si="63"/>
        <v>912</v>
      </c>
      <c r="AS56" s="58">
        <f t="shared" si="63"/>
        <v>356</v>
      </c>
      <c r="AT56" s="58">
        <f t="shared" si="63"/>
        <v>1118</v>
      </c>
      <c r="AU56" s="58">
        <f t="shared" si="63"/>
        <v>974</v>
      </c>
      <c r="AV56" s="58">
        <f t="shared" si="63"/>
        <v>1892</v>
      </c>
      <c r="AW56" s="58">
        <f t="shared" si="63"/>
        <v>1520</v>
      </c>
      <c r="AX56" s="58">
        <f t="shared" si="63"/>
        <v>1583</v>
      </c>
      <c r="AY56" s="58">
        <f t="shared" si="63"/>
        <v>260</v>
      </c>
      <c r="AZ56" s="58">
        <f t="shared" si="63"/>
        <v>1043</v>
      </c>
      <c r="BA56" s="58">
        <f t="shared" si="63"/>
        <v>1530</v>
      </c>
      <c r="BB56" s="58">
        <f t="shared" si="63"/>
        <v>794</v>
      </c>
      <c r="BC56" s="58">
        <f t="shared" si="63"/>
        <v>1193</v>
      </c>
      <c r="BD56" s="58">
        <f t="shared" si="63"/>
        <v>1744</v>
      </c>
      <c r="BE56" s="58">
        <f t="shared" si="63"/>
        <v>578</v>
      </c>
      <c r="BF56" s="58">
        <f t="shared" si="63"/>
        <v>1192</v>
      </c>
      <c r="BG56" s="58">
        <f t="shared" si="63"/>
        <v>639</v>
      </c>
      <c r="BH56" s="58">
        <f t="shared" si="63"/>
        <v>789</v>
      </c>
    </row>
    <row r="57" spans="1:60" ht="13.5" customHeight="1">
      <c r="A57" s="38">
        <v>44360</v>
      </c>
      <c r="B57" s="39" t="s">
        <v>65</v>
      </c>
      <c r="C57" s="56"/>
      <c r="D57" s="41" t="s">
        <v>23</v>
      </c>
      <c r="E57" s="42">
        <f t="shared" si="56"/>
        <v>1583</v>
      </c>
      <c r="F57" s="43">
        <v>1</v>
      </c>
      <c r="G57" s="43">
        <v>21</v>
      </c>
      <c r="H57" s="44">
        <f t="shared" si="1"/>
        <v>24</v>
      </c>
      <c r="I57" s="40"/>
      <c r="J57" s="45" t="s">
        <v>21</v>
      </c>
      <c r="K57" s="42">
        <f t="shared" si="57"/>
        <v>1674</v>
      </c>
      <c r="L57" s="46">
        <v>2</v>
      </c>
      <c r="M57" s="46">
        <v>17</v>
      </c>
      <c r="N57" s="44">
        <f t="shared" si="3"/>
        <v>23</v>
      </c>
      <c r="O57" s="40"/>
      <c r="P57" s="39" t="s">
        <v>66</v>
      </c>
      <c r="Q57" s="40"/>
      <c r="R57">
        <f>MIN(Rules!$E$2,(MAX(H57/N57,N57/H57)))</f>
        <v>1.0434782608695652</v>
      </c>
      <c r="S57">
        <f>VLOOKUP(B57,Rules!A:B,2,FALSE)</f>
        <v>45</v>
      </c>
      <c r="T57" s="40"/>
      <c r="U57" s="47">
        <f>1/(10^(-1*(E57+(IF(P57="Y",Rules!$I$2,0))-K57)/Rules!$E$12)+1)</f>
        <v>0.56751144205819604</v>
      </c>
      <c r="V57">
        <f t="shared" si="58"/>
        <v>20</v>
      </c>
      <c r="W57">
        <f t="shared" si="59"/>
        <v>-20</v>
      </c>
      <c r="X57" s="57"/>
      <c r="Y57" s="57"/>
      <c r="Z57" s="57"/>
      <c r="AA57" s="58">
        <f t="shared" ref="AA57:BH57" si="64">IF($D57=AA$1,$E57+$V57,(IF($J57=AA$1,$K57+$W57,AA56)))</f>
        <v>959</v>
      </c>
      <c r="AB57" s="58">
        <f t="shared" si="64"/>
        <v>1502</v>
      </c>
      <c r="AC57" s="58">
        <f t="shared" si="64"/>
        <v>940</v>
      </c>
      <c r="AD57" s="58">
        <f t="shared" si="64"/>
        <v>1473</v>
      </c>
      <c r="AE57" s="58">
        <f t="shared" si="64"/>
        <v>1338</v>
      </c>
      <c r="AF57" s="58">
        <f t="shared" si="64"/>
        <v>1478</v>
      </c>
      <c r="AG57" s="58">
        <f t="shared" si="64"/>
        <v>1325</v>
      </c>
      <c r="AH57" s="58">
        <f t="shared" si="64"/>
        <v>1749</v>
      </c>
      <c r="AI57" s="58">
        <f t="shared" si="64"/>
        <v>1330</v>
      </c>
      <c r="AJ57" s="58">
        <f t="shared" si="64"/>
        <v>2185</v>
      </c>
      <c r="AK57" s="58">
        <f t="shared" si="64"/>
        <v>1159</v>
      </c>
      <c r="AL57" s="58">
        <f t="shared" si="64"/>
        <v>1654</v>
      </c>
      <c r="AM57" s="58">
        <f t="shared" si="64"/>
        <v>2010</v>
      </c>
      <c r="AN57" s="58">
        <f t="shared" si="64"/>
        <v>1453</v>
      </c>
      <c r="AO57" s="58">
        <f t="shared" si="64"/>
        <v>212</v>
      </c>
      <c r="AP57" s="58">
        <f t="shared" si="64"/>
        <v>1224</v>
      </c>
      <c r="AQ57" s="58">
        <f t="shared" si="64"/>
        <v>792</v>
      </c>
      <c r="AR57" s="58">
        <f t="shared" si="64"/>
        <v>912</v>
      </c>
      <c r="AS57" s="58">
        <f t="shared" si="64"/>
        <v>356</v>
      </c>
      <c r="AT57" s="58">
        <f t="shared" si="64"/>
        <v>1118</v>
      </c>
      <c r="AU57" s="58">
        <f t="shared" si="64"/>
        <v>974</v>
      </c>
      <c r="AV57" s="58">
        <f t="shared" si="64"/>
        <v>1892</v>
      </c>
      <c r="AW57" s="58">
        <f t="shared" si="64"/>
        <v>1520</v>
      </c>
      <c r="AX57" s="58">
        <f t="shared" si="64"/>
        <v>1603</v>
      </c>
      <c r="AY57" s="58">
        <f t="shared" si="64"/>
        <v>260</v>
      </c>
      <c r="AZ57" s="58">
        <f t="shared" si="64"/>
        <v>1043</v>
      </c>
      <c r="BA57" s="58">
        <f t="shared" si="64"/>
        <v>1530</v>
      </c>
      <c r="BB57" s="58">
        <f t="shared" si="64"/>
        <v>794</v>
      </c>
      <c r="BC57" s="58">
        <f t="shared" si="64"/>
        <v>1193</v>
      </c>
      <c r="BD57" s="58">
        <f t="shared" si="64"/>
        <v>1744</v>
      </c>
      <c r="BE57" s="58">
        <f t="shared" si="64"/>
        <v>578</v>
      </c>
      <c r="BF57" s="58">
        <f t="shared" si="64"/>
        <v>1192</v>
      </c>
      <c r="BG57" s="58">
        <f t="shared" si="64"/>
        <v>639</v>
      </c>
      <c r="BH57" s="58">
        <f t="shared" si="64"/>
        <v>789</v>
      </c>
    </row>
    <row r="58" spans="1:60" ht="13.5" customHeight="1">
      <c r="A58" s="38">
        <v>44360</v>
      </c>
      <c r="B58" s="39" t="s">
        <v>65</v>
      </c>
      <c r="C58" s="56"/>
      <c r="D58" s="41" t="s">
        <v>33</v>
      </c>
      <c r="E58" s="42">
        <f t="shared" si="56"/>
        <v>1338</v>
      </c>
      <c r="F58" s="43">
        <v>2</v>
      </c>
      <c r="G58" s="43">
        <v>18</v>
      </c>
      <c r="H58" s="44">
        <f t="shared" si="1"/>
        <v>24</v>
      </c>
      <c r="I58" s="40"/>
      <c r="J58" s="45" t="s">
        <v>18</v>
      </c>
      <c r="K58" s="42">
        <f t="shared" si="57"/>
        <v>1892</v>
      </c>
      <c r="L58" s="46">
        <v>2</v>
      </c>
      <c r="M58" s="46">
        <v>22</v>
      </c>
      <c r="N58" s="44">
        <f t="shared" si="3"/>
        <v>28</v>
      </c>
      <c r="O58" s="40"/>
      <c r="P58" s="39" t="s">
        <v>66</v>
      </c>
      <c r="Q58" s="40"/>
      <c r="R58">
        <f>MIN(Rules!$E$2,(MAX(H58/N58,N58/H58)))</f>
        <v>1.1666666666666667</v>
      </c>
      <c r="S58">
        <f>VLOOKUP(B58,Rules!A:B,2,FALSE)</f>
        <v>45</v>
      </c>
      <c r="T58" s="40"/>
      <c r="U58" s="47">
        <f>1/(10^(-1*(E58+(IF(P58="Y",Rules!$I$2,0))-K58)/Rules!$E$12)+1)</f>
        <v>0.13464609373271016</v>
      </c>
      <c r="V58">
        <f t="shared" si="58"/>
        <v>-7</v>
      </c>
      <c r="W58">
        <f t="shared" si="59"/>
        <v>7</v>
      </c>
      <c r="X58" s="57"/>
      <c r="Y58" s="57"/>
      <c r="Z58" s="57"/>
      <c r="AA58" s="58">
        <f t="shared" ref="AA58:BH58" si="65">IF($D58=AA$1,$E58+$V58,(IF($J58=AA$1,$K58+$W58,AA57)))</f>
        <v>959</v>
      </c>
      <c r="AB58" s="58">
        <f t="shared" si="65"/>
        <v>1502</v>
      </c>
      <c r="AC58" s="58">
        <f t="shared" si="65"/>
        <v>940</v>
      </c>
      <c r="AD58" s="58">
        <f t="shared" si="65"/>
        <v>1473</v>
      </c>
      <c r="AE58" s="58">
        <f t="shared" si="65"/>
        <v>1331</v>
      </c>
      <c r="AF58" s="58">
        <f t="shared" si="65"/>
        <v>1478</v>
      </c>
      <c r="AG58" s="58">
        <f t="shared" si="65"/>
        <v>1325</v>
      </c>
      <c r="AH58" s="58">
        <f t="shared" si="65"/>
        <v>1749</v>
      </c>
      <c r="AI58" s="58">
        <f t="shared" si="65"/>
        <v>1330</v>
      </c>
      <c r="AJ58" s="58">
        <f t="shared" si="65"/>
        <v>2185</v>
      </c>
      <c r="AK58" s="58">
        <f t="shared" si="65"/>
        <v>1159</v>
      </c>
      <c r="AL58" s="58">
        <f t="shared" si="65"/>
        <v>1654</v>
      </c>
      <c r="AM58" s="58">
        <f t="shared" si="65"/>
        <v>2010</v>
      </c>
      <c r="AN58" s="58">
        <f t="shared" si="65"/>
        <v>1453</v>
      </c>
      <c r="AO58" s="58">
        <f t="shared" si="65"/>
        <v>212</v>
      </c>
      <c r="AP58" s="58">
        <f t="shared" si="65"/>
        <v>1224</v>
      </c>
      <c r="AQ58" s="58">
        <f t="shared" si="65"/>
        <v>792</v>
      </c>
      <c r="AR58" s="58">
        <f t="shared" si="65"/>
        <v>912</v>
      </c>
      <c r="AS58" s="58">
        <f t="shared" si="65"/>
        <v>356</v>
      </c>
      <c r="AT58" s="58">
        <f t="shared" si="65"/>
        <v>1118</v>
      </c>
      <c r="AU58" s="58">
        <f t="shared" si="65"/>
        <v>974</v>
      </c>
      <c r="AV58" s="58">
        <f t="shared" si="65"/>
        <v>1899</v>
      </c>
      <c r="AW58" s="58">
        <f t="shared" si="65"/>
        <v>1520</v>
      </c>
      <c r="AX58" s="58">
        <f t="shared" si="65"/>
        <v>1603</v>
      </c>
      <c r="AY58" s="58">
        <f t="shared" si="65"/>
        <v>260</v>
      </c>
      <c r="AZ58" s="58">
        <f t="shared" si="65"/>
        <v>1043</v>
      </c>
      <c r="BA58" s="58">
        <f t="shared" si="65"/>
        <v>1530</v>
      </c>
      <c r="BB58" s="58">
        <f t="shared" si="65"/>
        <v>794</v>
      </c>
      <c r="BC58" s="58">
        <f t="shared" si="65"/>
        <v>1193</v>
      </c>
      <c r="BD58" s="58">
        <f t="shared" si="65"/>
        <v>1744</v>
      </c>
      <c r="BE58" s="58">
        <f t="shared" si="65"/>
        <v>578</v>
      </c>
      <c r="BF58" s="58">
        <f t="shared" si="65"/>
        <v>1192</v>
      </c>
      <c r="BG58" s="58">
        <f t="shared" si="65"/>
        <v>639</v>
      </c>
      <c r="BH58" s="58">
        <f t="shared" si="65"/>
        <v>789</v>
      </c>
    </row>
    <row r="59" spans="1:60" ht="13.5" customHeight="1">
      <c r="A59" s="38">
        <v>44360</v>
      </c>
      <c r="B59" s="39" t="s">
        <v>65</v>
      </c>
      <c r="C59" s="56"/>
      <c r="D59" s="41" t="s">
        <v>28</v>
      </c>
      <c r="E59" s="42">
        <f t="shared" si="56"/>
        <v>1453</v>
      </c>
      <c r="F59" s="43">
        <v>1</v>
      </c>
      <c r="G59" s="43">
        <v>14</v>
      </c>
      <c r="H59" s="44">
        <f t="shared" si="1"/>
        <v>17</v>
      </c>
      <c r="I59" s="40"/>
      <c r="J59" s="45" t="s">
        <v>27</v>
      </c>
      <c r="K59" s="42">
        <f t="shared" si="57"/>
        <v>1520</v>
      </c>
      <c r="L59" s="46">
        <v>0</v>
      </c>
      <c r="M59" s="46">
        <v>14</v>
      </c>
      <c r="N59" s="44">
        <f t="shared" si="3"/>
        <v>14</v>
      </c>
      <c r="O59" s="40"/>
      <c r="P59" s="39" t="s">
        <v>66</v>
      </c>
      <c r="Q59" s="40"/>
      <c r="R59">
        <f>MIN(Rules!$E$2,(MAX(H59/N59,N59/H59)))</f>
        <v>1.2142857142857142</v>
      </c>
      <c r="S59">
        <f>VLOOKUP(B59,Rules!A:B,2,FALSE)</f>
        <v>45</v>
      </c>
      <c r="T59" s="40"/>
      <c r="U59" s="47">
        <f>1/(10^(-1*(E59+(IF(P59="Y",Rules!$I$2,0))-K59)/Rules!$E$12)+1)</f>
        <v>0.59441062818221668</v>
      </c>
      <c r="V59">
        <f t="shared" si="58"/>
        <v>22</v>
      </c>
      <c r="W59">
        <f t="shared" si="59"/>
        <v>-22</v>
      </c>
      <c r="X59" s="57"/>
      <c r="Y59" s="57"/>
      <c r="Z59" s="57"/>
      <c r="AA59" s="58">
        <f t="shared" ref="AA59:BH59" si="66">IF($D59=AA$1,$E59+$V59,(IF($J59=AA$1,$K59+$W59,AA58)))</f>
        <v>959</v>
      </c>
      <c r="AB59" s="58">
        <f t="shared" si="66"/>
        <v>1502</v>
      </c>
      <c r="AC59" s="58">
        <f t="shared" si="66"/>
        <v>940</v>
      </c>
      <c r="AD59" s="58">
        <f t="shared" si="66"/>
        <v>1473</v>
      </c>
      <c r="AE59" s="58">
        <f t="shared" si="66"/>
        <v>1331</v>
      </c>
      <c r="AF59" s="58">
        <f t="shared" si="66"/>
        <v>1478</v>
      </c>
      <c r="AG59" s="58">
        <f t="shared" si="66"/>
        <v>1325</v>
      </c>
      <c r="AH59" s="58">
        <f t="shared" si="66"/>
        <v>1749</v>
      </c>
      <c r="AI59" s="58">
        <f t="shared" si="66"/>
        <v>1330</v>
      </c>
      <c r="AJ59" s="58">
        <f t="shared" si="66"/>
        <v>2185</v>
      </c>
      <c r="AK59" s="58">
        <f t="shared" si="66"/>
        <v>1159</v>
      </c>
      <c r="AL59" s="58">
        <f t="shared" si="66"/>
        <v>1654</v>
      </c>
      <c r="AM59" s="58">
        <f t="shared" si="66"/>
        <v>2010</v>
      </c>
      <c r="AN59" s="58">
        <f t="shared" si="66"/>
        <v>1475</v>
      </c>
      <c r="AO59" s="58">
        <f t="shared" si="66"/>
        <v>212</v>
      </c>
      <c r="AP59" s="58">
        <f t="shared" si="66"/>
        <v>1224</v>
      </c>
      <c r="AQ59" s="58">
        <f t="shared" si="66"/>
        <v>792</v>
      </c>
      <c r="AR59" s="58">
        <f t="shared" si="66"/>
        <v>912</v>
      </c>
      <c r="AS59" s="58">
        <f t="shared" si="66"/>
        <v>356</v>
      </c>
      <c r="AT59" s="58">
        <f t="shared" si="66"/>
        <v>1118</v>
      </c>
      <c r="AU59" s="58">
        <f t="shared" si="66"/>
        <v>974</v>
      </c>
      <c r="AV59" s="58">
        <f t="shared" si="66"/>
        <v>1899</v>
      </c>
      <c r="AW59" s="58">
        <f t="shared" si="66"/>
        <v>1498</v>
      </c>
      <c r="AX59" s="58">
        <f t="shared" si="66"/>
        <v>1603</v>
      </c>
      <c r="AY59" s="58">
        <f t="shared" si="66"/>
        <v>260</v>
      </c>
      <c r="AZ59" s="58">
        <f t="shared" si="66"/>
        <v>1043</v>
      </c>
      <c r="BA59" s="58">
        <f t="shared" si="66"/>
        <v>1530</v>
      </c>
      <c r="BB59" s="58">
        <f t="shared" si="66"/>
        <v>794</v>
      </c>
      <c r="BC59" s="58">
        <f t="shared" si="66"/>
        <v>1193</v>
      </c>
      <c r="BD59" s="58">
        <f t="shared" si="66"/>
        <v>1744</v>
      </c>
      <c r="BE59" s="58">
        <f t="shared" si="66"/>
        <v>578</v>
      </c>
      <c r="BF59" s="58">
        <f t="shared" si="66"/>
        <v>1192</v>
      </c>
      <c r="BG59" s="58">
        <f t="shared" si="66"/>
        <v>639</v>
      </c>
      <c r="BH59" s="58">
        <f t="shared" si="66"/>
        <v>789</v>
      </c>
    </row>
    <row r="60" spans="1:60" ht="13.5" customHeight="1">
      <c r="A60" s="38">
        <v>44360</v>
      </c>
      <c r="B60" s="39" t="s">
        <v>65</v>
      </c>
      <c r="C60" s="56"/>
      <c r="D60" s="41" t="s">
        <v>43</v>
      </c>
      <c r="E60" s="42">
        <f t="shared" si="56"/>
        <v>1118</v>
      </c>
      <c r="F60" s="43">
        <v>1</v>
      </c>
      <c r="G60" s="43">
        <v>13</v>
      </c>
      <c r="H60" s="44">
        <f t="shared" si="1"/>
        <v>16</v>
      </c>
      <c r="I60" s="40"/>
      <c r="J60" s="45" t="s">
        <v>40</v>
      </c>
      <c r="K60" s="42">
        <f t="shared" si="57"/>
        <v>1193</v>
      </c>
      <c r="L60" s="46">
        <v>0</v>
      </c>
      <c r="M60" s="46">
        <v>9</v>
      </c>
      <c r="N60" s="44">
        <f t="shared" si="3"/>
        <v>9</v>
      </c>
      <c r="O60" s="40"/>
      <c r="P60" s="39" t="s">
        <v>66</v>
      </c>
      <c r="Q60" s="40"/>
      <c r="R60">
        <f>MIN(Rules!$E$2,(MAX(H60/N60,N60/H60)))</f>
        <v>1.7777777777777777</v>
      </c>
      <c r="S60">
        <f>VLOOKUP(B60,Rules!A:B,2,FALSE)</f>
        <v>45</v>
      </c>
      <c r="T60" s="40"/>
      <c r="U60" s="47">
        <f>1/(10^(-1*(E60+(IF(P60="Y",Rules!$I$2,0))-K60)/Rules!$E$12)+1)</f>
        <v>0.58549867867180949</v>
      </c>
      <c r="V60">
        <f t="shared" si="58"/>
        <v>33</v>
      </c>
      <c r="W60">
        <f t="shared" si="59"/>
        <v>-33</v>
      </c>
      <c r="X60" s="57"/>
      <c r="Y60" s="57"/>
      <c r="Z60" s="57"/>
      <c r="AA60" s="58">
        <f t="shared" ref="AA60:BH60" si="67">IF($D60=AA$1,$E60+$V60,(IF($J60=AA$1,$K60+$W60,AA59)))</f>
        <v>959</v>
      </c>
      <c r="AB60" s="58">
        <f t="shared" si="67"/>
        <v>1502</v>
      </c>
      <c r="AC60" s="58">
        <f t="shared" si="67"/>
        <v>940</v>
      </c>
      <c r="AD60" s="58">
        <f t="shared" si="67"/>
        <v>1473</v>
      </c>
      <c r="AE60" s="58">
        <f t="shared" si="67"/>
        <v>1331</v>
      </c>
      <c r="AF60" s="58">
        <f t="shared" si="67"/>
        <v>1478</v>
      </c>
      <c r="AG60" s="58">
        <f t="shared" si="67"/>
        <v>1325</v>
      </c>
      <c r="AH60" s="58">
        <f t="shared" si="67"/>
        <v>1749</v>
      </c>
      <c r="AI60" s="58">
        <f t="shared" si="67"/>
        <v>1330</v>
      </c>
      <c r="AJ60" s="58">
        <f t="shared" si="67"/>
        <v>2185</v>
      </c>
      <c r="AK60" s="58">
        <f t="shared" si="67"/>
        <v>1159</v>
      </c>
      <c r="AL60" s="58">
        <f t="shared" si="67"/>
        <v>1654</v>
      </c>
      <c r="AM60" s="58">
        <f t="shared" si="67"/>
        <v>2010</v>
      </c>
      <c r="AN60" s="58">
        <f t="shared" si="67"/>
        <v>1475</v>
      </c>
      <c r="AO60" s="58">
        <f t="shared" si="67"/>
        <v>212</v>
      </c>
      <c r="AP60" s="58">
        <f t="shared" si="67"/>
        <v>1224</v>
      </c>
      <c r="AQ60" s="58">
        <f t="shared" si="67"/>
        <v>792</v>
      </c>
      <c r="AR60" s="58">
        <f t="shared" si="67"/>
        <v>912</v>
      </c>
      <c r="AS60" s="58">
        <f t="shared" si="67"/>
        <v>356</v>
      </c>
      <c r="AT60" s="58">
        <f t="shared" si="67"/>
        <v>1151</v>
      </c>
      <c r="AU60" s="58">
        <f t="shared" si="67"/>
        <v>974</v>
      </c>
      <c r="AV60" s="58">
        <f t="shared" si="67"/>
        <v>1899</v>
      </c>
      <c r="AW60" s="58">
        <f t="shared" si="67"/>
        <v>1498</v>
      </c>
      <c r="AX60" s="58">
        <f t="shared" si="67"/>
        <v>1603</v>
      </c>
      <c r="AY60" s="58">
        <f t="shared" si="67"/>
        <v>260</v>
      </c>
      <c r="AZ60" s="58">
        <f t="shared" si="67"/>
        <v>1043</v>
      </c>
      <c r="BA60" s="58">
        <f t="shared" si="67"/>
        <v>1530</v>
      </c>
      <c r="BB60" s="58">
        <f t="shared" si="67"/>
        <v>794</v>
      </c>
      <c r="BC60" s="58">
        <f t="shared" si="67"/>
        <v>1160</v>
      </c>
      <c r="BD60" s="58">
        <f t="shared" si="67"/>
        <v>1744</v>
      </c>
      <c r="BE60" s="58">
        <f t="shared" si="67"/>
        <v>578</v>
      </c>
      <c r="BF60" s="58">
        <f t="shared" si="67"/>
        <v>1192</v>
      </c>
      <c r="BG60" s="58">
        <f t="shared" si="67"/>
        <v>639</v>
      </c>
      <c r="BH60" s="58">
        <f t="shared" si="67"/>
        <v>789</v>
      </c>
    </row>
    <row r="61" spans="1:60" ht="13.5" customHeight="1">
      <c r="A61" s="38">
        <v>44360</v>
      </c>
      <c r="B61" s="39" t="s">
        <v>65</v>
      </c>
      <c r="C61" s="56"/>
      <c r="D61" s="41" t="s">
        <v>46</v>
      </c>
      <c r="E61" s="42">
        <f t="shared" si="56"/>
        <v>578</v>
      </c>
      <c r="F61" s="43">
        <v>0</v>
      </c>
      <c r="G61" s="43">
        <v>11</v>
      </c>
      <c r="H61" s="44">
        <f t="shared" si="1"/>
        <v>11</v>
      </c>
      <c r="I61" s="40"/>
      <c r="J61" s="45" t="s">
        <v>34</v>
      </c>
      <c r="K61" s="42">
        <f t="shared" si="57"/>
        <v>959</v>
      </c>
      <c r="L61" s="46">
        <v>1</v>
      </c>
      <c r="M61" s="46">
        <v>15</v>
      </c>
      <c r="N61" s="44">
        <f t="shared" si="3"/>
        <v>18</v>
      </c>
      <c r="O61" s="40"/>
      <c r="P61" s="39" t="s">
        <v>66</v>
      </c>
      <c r="Q61" s="40"/>
      <c r="R61">
        <f>MIN(Rules!$E$2,(MAX(H61/N61,N61/H61)))</f>
        <v>1.6363636363636365</v>
      </c>
      <c r="S61">
        <f>VLOOKUP(B61,Rules!A:B,2,FALSE)</f>
        <v>45</v>
      </c>
      <c r="T61" s="40"/>
      <c r="U61" s="47">
        <f>1/(10^(-1*(E61+(IF(P61="Y",Rules!$I$2,0))-K61)/Rules!$E$12)+1)</f>
        <v>0.2565850245166108</v>
      </c>
      <c r="V61">
        <f t="shared" si="58"/>
        <v>-19</v>
      </c>
      <c r="W61">
        <f t="shared" si="59"/>
        <v>19</v>
      </c>
      <c r="X61" s="57"/>
      <c r="Y61" s="57"/>
      <c r="Z61" s="57"/>
      <c r="AA61" s="58">
        <f t="shared" ref="AA61:BH61" si="68">IF($D61=AA$1,$E61+$V61,(IF($J61=AA$1,$K61+$W61,AA60)))</f>
        <v>978</v>
      </c>
      <c r="AB61" s="58">
        <f t="shared" si="68"/>
        <v>1502</v>
      </c>
      <c r="AC61" s="58">
        <f t="shared" si="68"/>
        <v>940</v>
      </c>
      <c r="AD61" s="58">
        <f t="shared" si="68"/>
        <v>1473</v>
      </c>
      <c r="AE61" s="58">
        <f t="shared" si="68"/>
        <v>1331</v>
      </c>
      <c r="AF61" s="58">
        <f t="shared" si="68"/>
        <v>1478</v>
      </c>
      <c r="AG61" s="58">
        <f t="shared" si="68"/>
        <v>1325</v>
      </c>
      <c r="AH61" s="58">
        <f t="shared" si="68"/>
        <v>1749</v>
      </c>
      <c r="AI61" s="58">
        <f t="shared" si="68"/>
        <v>1330</v>
      </c>
      <c r="AJ61" s="58">
        <f t="shared" si="68"/>
        <v>2185</v>
      </c>
      <c r="AK61" s="58">
        <f t="shared" si="68"/>
        <v>1159</v>
      </c>
      <c r="AL61" s="58">
        <f t="shared" si="68"/>
        <v>1654</v>
      </c>
      <c r="AM61" s="58">
        <f t="shared" si="68"/>
        <v>2010</v>
      </c>
      <c r="AN61" s="58">
        <f t="shared" si="68"/>
        <v>1475</v>
      </c>
      <c r="AO61" s="58">
        <f t="shared" si="68"/>
        <v>212</v>
      </c>
      <c r="AP61" s="58">
        <f t="shared" si="68"/>
        <v>1224</v>
      </c>
      <c r="AQ61" s="58">
        <f t="shared" si="68"/>
        <v>792</v>
      </c>
      <c r="AR61" s="58">
        <f t="shared" si="68"/>
        <v>912</v>
      </c>
      <c r="AS61" s="58">
        <f t="shared" si="68"/>
        <v>356</v>
      </c>
      <c r="AT61" s="58">
        <f t="shared" si="68"/>
        <v>1151</v>
      </c>
      <c r="AU61" s="58">
        <f t="shared" si="68"/>
        <v>974</v>
      </c>
      <c r="AV61" s="58">
        <f t="shared" si="68"/>
        <v>1899</v>
      </c>
      <c r="AW61" s="58">
        <f t="shared" si="68"/>
        <v>1498</v>
      </c>
      <c r="AX61" s="58">
        <f t="shared" si="68"/>
        <v>1603</v>
      </c>
      <c r="AY61" s="58">
        <f t="shared" si="68"/>
        <v>260</v>
      </c>
      <c r="AZ61" s="58">
        <f t="shared" si="68"/>
        <v>1043</v>
      </c>
      <c r="BA61" s="58">
        <f t="shared" si="68"/>
        <v>1530</v>
      </c>
      <c r="BB61" s="58">
        <f t="shared" si="68"/>
        <v>794</v>
      </c>
      <c r="BC61" s="58">
        <f t="shared" si="68"/>
        <v>1160</v>
      </c>
      <c r="BD61" s="58">
        <f t="shared" si="68"/>
        <v>1744</v>
      </c>
      <c r="BE61" s="58">
        <f t="shared" si="68"/>
        <v>559</v>
      </c>
      <c r="BF61" s="58">
        <f t="shared" si="68"/>
        <v>1192</v>
      </c>
      <c r="BG61" s="58">
        <f t="shared" si="68"/>
        <v>639</v>
      </c>
      <c r="BH61" s="58">
        <f t="shared" si="68"/>
        <v>789</v>
      </c>
    </row>
    <row r="62" spans="1:60" ht="13.5" customHeight="1">
      <c r="A62" s="38">
        <v>44360</v>
      </c>
      <c r="B62" s="39" t="s">
        <v>65</v>
      </c>
      <c r="C62" s="56"/>
      <c r="D62" s="41" t="s">
        <v>42</v>
      </c>
      <c r="E62" s="42">
        <f t="shared" si="56"/>
        <v>639</v>
      </c>
      <c r="F62" s="43">
        <v>2</v>
      </c>
      <c r="G62" s="43">
        <v>15</v>
      </c>
      <c r="H62" s="44">
        <f t="shared" si="1"/>
        <v>21</v>
      </c>
      <c r="I62" s="40"/>
      <c r="J62" s="45" t="s">
        <v>37</v>
      </c>
      <c r="K62" s="42">
        <f t="shared" si="57"/>
        <v>794</v>
      </c>
      <c r="L62" s="46">
        <v>0</v>
      </c>
      <c r="M62" s="46">
        <v>9</v>
      </c>
      <c r="N62" s="44">
        <f t="shared" si="3"/>
        <v>9</v>
      </c>
      <c r="O62" s="40"/>
      <c r="P62" s="39" t="s">
        <v>67</v>
      </c>
      <c r="Q62" s="40"/>
      <c r="R62">
        <f>MIN(Rules!$E$2,(MAX(H62/N62,N62/H62)))</f>
        <v>2</v>
      </c>
      <c r="S62">
        <f>VLOOKUP(B62,Rules!A:B,2,FALSE)</f>
        <v>45</v>
      </c>
      <c r="T62" s="40"/>
      <c r="U62" s="47">
        <f>1/(10^(-1*(E62+(IF(P62="Y",Rules!$I$2,0))-K62)/Rules!$E$12)+1)</f>
        <v>0.32875941918416818</v>
      </c>
      <c r="V62">
        <f t="shared" si="58"/>
        <v>60</v>
      </c>
      <c r="W62">
        <f t="shared" si="59"/>
        <v>-60</v>
      </c>
      <c r="X62" s="57"/>
      <c r="Y62" s="57"/>
      <c r="Z62" s="57"/>
      <c r="AA62" s="58">
        <f t="shared" ref="AA62:BH62" si="69">IF($D62=AA$1,$E62+$V62,(IF($J62=AA$1,$K62+$W62,AA61)))</f>
        <v>978</v>
      </c>
      <c r="AB62" s="58">
        <f t="shared" si="69"/>
        <v>1502</v>
      </c>
      <c r="AC62" s="58">
        <f t="shared" si="69"/>
        <v>940</v>
      </c>
      <c r="AD62" s="58">
        <f t="shared" si="69"/>
        <v>1473</v>
      </c>
      <c r="AE62" s="58">
        <f t="shared" si="69"/>
        <v>1331</v>
      </c>
      <c r="AF62" s="58">
        <f t="shared" si="69"/>
        <v>1478</v>
      </c>
      <c r="AG62" s="58">
        <f t="shared" si="69"/>
        <v>1325</v>
      </c>
      <c r="AH62" s="58">
        <f t="shared" si="69"/>
        <v>1749</v>
      </c>
      <c r="AI62" s="58">
        <f t="shared" si="69"/>
        <v>1330</v>
      </c>
      <c r="AJ62" s="58">
        <f t="shared" si="69"/>
        <v>2185</v>
      </c>
      <c r="AK62" s="58">
        <f t="shared" si="69"/>
        <v>1159</v>
      </c>
      <c r="AL62" s="58">
        <f t="shared" si="69"/>
        <v>1654</v>
      </c>
      <c r="AM62" s="58">
        <f t="shared" si="69"/>
        <v>2010</v>
      </c>
      <c r="AN62" s="58">
        <f t="shared" si="69"/>
        <v>1475</v>
      </c>
      <c r="AO62" s="58">
        <f t="shared" si="69"/>
        <v>212</v>
      </c>
      <c r="AP62" s="58">
        <f t="shared" si="69"/>
        <v>1224</v>
      </c>
      <c r="AQ62" s="58">
        <f t="shared" si="69"/>
        <v>792</v>
      </c>
      <c r="AR62" s="58">
        <f t="shared" si="69"/>
        <v>912</v>
      </c>
      <c r="AS62" s="58">
        <f t="shared" si="69"/>
        <v>356</v>
      </c>
      <c r="AT62" s="58">
        <f t="shared" si="69"/>
        <v>1151</v>
      </c>
      <c r="AU62" s="58">
        <f t="shared" si="69"/>
        <v>974</v>
      </c>
      <c r="AV62" s="58">
        <f t="shared" si="69"/>
        <v>1899</v>
      </c>
      <c r="AW62" s="58">
        <f t="shared" si="69"/>
        <v>1498</v>
      </c>
      <c r="AX62" s="58">
        <f t="shared" si="69"/>
        <v>1603</v>
      </c>
      <c r="AY62" s="58">
        <f t="shared" si="69"/>
        <v>260</v>
      </c>
      <c r="AZ62" s="58">
        <f t="shared" si="69"/>
        <v>1043</v>
      </c>
      <c r="BA62" s="58">
        <f t="shared" si="69"/>
        <v>1530</v>
      </c>
      <c r="BB62" s="58">
        <f t="shared" si="69"/>
        <v>734</v>
      </c>
      <c r="BC62" s="58">
        <f t="shared" si="69"/>
        <v>1160</v>
      </c>
      <c r="BD62" s="58">
        <f t="shared" si="69"/>
        <v>1744</v>
      </c>
      <c r="BE62" s="58">
        <f t="shared" si="69"/>
        <v>559</v>
      </c>
      <c r="BF62" s="58">
        <f t="shared" si="69"/>
        <v>1192</v>
      </c>
      <c r="BG62" s="58">
        <f t="shared" si="69"/>
        <v>699</v>
      </c>
      <c r="BH62" s="58">
        <f t="shared" si="69"/>
        <v>789</v>
      </c>
    </row>
    <row r="63" spans="1:60" ht="13.5" customHeight="1">
      <c r="A63" s="38">
        <v>44366</v>
      </c>
      <c r="B63" s="39" t="s">
        <v>65</v>
      </c>
      <c r="C63" s="56"/>
      <c r="D63" s="41" t="s">
        <v>19</v>
      </c>
      <c r="E63" s="42">
        <f t="shared" si="56"/>
        <v>1325</v>
      </c>
      <c r="F63" s="43">
        <v>0</v>
      </c>
      <c r="G63" s="43">
        <v>21</v>
      </c>
      <c r="H63" s="44">
        <f t="shared" si="1"/>
        <v>21</v>
      </c>
      <c r="I63" s="40"/>
      <c r="J63" s="45" t="s">
        <v>38</v>
      </c>
      <c r="K63" s="42">
        <f t="shared" si="57"/>
        <v>1043</v>
      </c>
      <c r="L63" s="46">
        <v>1</v>
      </c>
      <c r="M63" s="46">
        <v>6</v>
      </c>
      <c r="N63" s="44">
        <f t="shared" si="3"/>
        <v>9</v>
      </c>
      <c r="O63" s="40"/>
      <c r="P63" s="39" t="s">
        <v>67</v>
      </c>
      <c r="Q63" s="40"/>
      <c r="R63">
        <f>MIN(Rules!$E$2,(MAX(H63/N63,N63/H63)))</f>
        <v>2</v>
      </c>
      <c r="S63">
        <f>VLOOKUP(B63,Rules!A:B,2,FALSE)</f>
        <v>45</v>
      </c>
      <c r="T63" s="40"/>
      <c r="U63" s="47">
        <f>1/(10^(-1*(E63+(IF(P63="Y",Rules!$I$2,0))-K63)/Rules!$E$12)+1)</f>
        <v>0.78560903873256482</v>
      </c>
      <c r="V63">
        <f t="shared" si="58"/>
        <v>19</v>
      </c>
      <c r="W63">
        <f t="shared" si="59"/>
        <v>-19</v>
      </c>
      <c r="X63" s="57"/>
      <c r="Y63" s="57"/>
      <c r="Z63" s="57"/>
      <c r="AA63" s="58">
        <f t="shared" ref="AA63:BH63" si="70">IF($D63=AA$1,$E63+$V63,(IF($J63=AA$1,$K63+$W63,AA62)))</f>
        <v>978</v>
      </c>
      <c r="AB63" s="58">
        <f t="shared" si="70"/>
        <v>1502</v>
      </c>
      <c r="AC63" s="58">
        <f t="shared" si="70"/>
        <v>940</v>
      </c>
      <c r="AD63" s="58">
        <f t="shared" si="70"/>
        <v>1473</v>
      </c>
      <c r="AE63" s="58">
        <f t="shared" si="70"/>
        <v>1331</v>
      </c>
      <c r="AF63" s="58">
        <f t="shared" si="70"/>
        <v>1478</v>
      </c>
      <c r="AG63" s="58">
        <f t="shared" si="70"/>
        <v>1344</v>
      </c>
      <c r="AH63" s="58">
        <f t="shared" si="70"/>
        <v>1749</v>
      </c>
      <c r="AI63" s="58">
        <f t="shared" si="70"/>
        <v>1330</v>
      </c>
      <c r="AJ63" s="58">
        <f t="shared" si="70"/>
        <v>2185</v>
      </c>
      <c r="AK63" s="58">
        <f t="shared" si="70"/>
        <v>1159</v>
      </c>
      <c r="AL63" s="58">
        <f t="shared" si="70"/>
        <v>1654</v>
      </c>
      <c r="AM63" s="58">
        <f t="shared" si="70"/>
        <v>2010</v>
      </c>
      <c r="AN63" s="58">
        <f t="shared" si="70"/>
        <v>1475</v>
      </c>
      <c r="AO63" s="58">
        <f t="shared" si="70"/>
        <v>212</v>
      </c>
      <c r="AP63" s="58">
        <f t="shared" si="70"/>
        <v>1224</v>
      </c>
      <c r="AQ63" s="58">
        <f t="shared" si="70"/>
        <v>792</v>
      </c>
      <c r="AR63" s="58">
        <f t="shared" si="70"/>
        <v>912</v>
      </c>
      <c r="AS63" s="58">
        <f t="shared" si="70"/>
        <v>356</v>
      </c>
      <c r="AT63" s="58">
        <f t="shared" si="70"/>
        <v>1151</v>
      </c>
      <c r="AU63" s="58">
        <f t="shared" si="70"/>
        <v>974</v>
      </c>
      <c r="AV63" s="58">
        <f t="shared" si="70"/>
        <v>1899</v>
      </c>
      <c r="AW63" s="58">
        <f t="shared" si="70"/>
        <v>1498</v>
      </c>
      <c r="AX63" s="58">
        <f t="shared" si="70"/>
        <v>1603</v>
      </c>
      <c r="AY63" s="58">
        <f t="shared" si="70"/>
        <v>260</v>
      </c>
      <c r="AZ63" s="58">
        <f t="shared" si="70"/>
        <v>1024</v>
      </c>
      <c r="BA63" s="58">
        <f t="shared" si="70"/>
        <v>1530</v>
      </c>
      <c r="BB63" s="58">
        <f t="shared" si="70"/>
        <v>734</v>
      </c>
      <c r="BC63" s="58">
        <f t="shared" si="70"/>
        <v>1160</v>
      </c>
      <c r="BD63" s="58">
        <f t="shared" si="70"/>
        <v>1744</v>
      </c>
      <c r="BE63" s="58">
        <f t="shared" si="70"/>
        <v>559</v>
      </c>
      <c r="BF63" s="58">
        <f t="shared" si="70"/>
        <v>1192</v>
      </c>
      <c r="BG63" s="58">
        <f t="shared" si="70"/>
        <v>699</v>
      </c>
      <c r="BH63" s="58">
        <f t="shared" si="70"/>
        <v>789</v>
      </c>
    </row>
    <row r="64" spans="1:60" ht="13.5" customHeight="1">
      <c r="A64" s="38">
        <v>44373</v>
      </c>
      <c r="B64" s="39" t="s">
        <v>68</v>
      </c>
      <c r="C64" s="56"/>
      <c r="D64" s="41" t="s">
        <v>39</v>
      </c>
      <c r="E64" s="42">
        <f t="shared" si="56"/>
        <v>912</v>
      </c>
      <c r="F64" s="43">
        <v>4</v>
      </c>
      <c r="G64" s="43">
        <v>18</v>
      </c>
      <c r="H64" s="44">
        <f t="shared" si="1"/>
        <v>30</v>
      </c>
      <c r="I64" s="40"/>
      <c r="J64" s="45" t="s">
        <v>46</v>
      </c>
      <c r="K64" s="42">
        <f t="shared" si="57"/>
        <v>559</v>
      </c>
      <c r="L64" s="46">
        <v>0</v>
      </c>
      <c r="M64" s="46">
        <v>12</v>
      </c>
      <c r="N64" s="44">
        <f t="shared" si="3"/>
        <v>12</v>
      </c>
      <c r="O64" s="40"/>
      <c r="P64" s="39" t="s">
        <v>66</v>
      </c>
      <c r="Q64" s="40"/>
      <c r="R64">
        <f>MIN(Rules!$E$2,(MAX(H64/N64,N64/H64)))</f>
        <v>2</v>
      </c>
      <c r="S64">
        <f>VLOOKUP(B64,Rules!A:B,2,FALSE)</f>
        <v>70</v>
      </c>
      <c r="T64" s="40"/>
      <c r="U64" s="47">
        <f>1/(10^(-1*(E64+(IF(P64="Y",Rules!$I$2,0))-K64)/Rules!$E$12)+1)</f>
        <v>0.91022625203362528</v>
      </c>
      <c r="V64">
        <f t="shared" si="58"/>
        <v>13</v>
      </c>
      <c r="W64">
        <f t="shared" si="59"/>
        <v>-13</v>
      </c>
      <c r="X64" s="57"/>
      <c r="Y64" s="57"/>
      <c r="Z64" s="57"/>
      <c r="AA64" s="58">
        <f t="shared" ref="AA64:BH64" si="71">IF($D64=AA$1,$E64+$V64,(IF($J64=AA$1,$K64+$W64,AA63)))</f>
        <v>978</v>
      </c>
      <c r="AB64" s="58">
        <f t="shared" si="71"/>
        <v>1502</v>
      </c>
      <c r="AC64" s="58">
        <f t="shared" si="71"/>
        <v>940</v>
      </c>
      <c r="AD64" s="58">
        <f t="shared" si="71"/>
        <v>1473</v>
      </c>
      <c r="AE64" s="58">
        <f t="shared" si="71"/>
        <v>1331</v>
      </c>
      <c r="AF64" s="58">
        <f t="shared" si="71"/>
        <v>1478</v>
      </c>
      <c r="AG64" s="58">
        <f t="shared" si="71"/>
        <v>1344</v>
      </c>
      <c r="AH64" s="58">
        <f t="shared" si="71"/>
        <v>1749</v>
      </c>
      <c r="AI64" s="58">
        <f t="shared" si="71"/>
        <v>1330</v>
      </c>
      <c r="AJ64" s="58">
        <f t="shared" si="71"/>
        <v>2185</v>
      </c>
      <c r="AK64" s="58">
        <f t="shared" si="71"/>
        <v>1159</v>
      </c>
      <c r="AL64" s="58">
        <f t="shared" si="71"/>
        <v>1654</v>
      </c>
      <c r="AM64" s="58">
        <f t="shared" si="71"/>
        <v>2010</v>
      </c>
      <c r="AN64" s="58">
        <f t="shared" si="71"/>
        <v>1475</v>
      </c>
      <c r="AO64" s="58">
        <f t="shared" si="71"/>
        <v>212</v>
      </c>
      <c r="AP64" s="58">
        <f t="shared" si="71"/>
        <v>1224</v>
      </c>
      <c r="AQ64" s="58">
        <f t="shared" si="71"/>
        <v>792</v>
      </c>
      <c r="AR64" s="58">
        <f t="shared" si="71"/>
        <v>925</v>
      </c>
      <c r="AS64" s="58">
        <f t="shared" si="71"/>
        <v>356</v>
      </c>
      <c r="AT64" s="58">
        <f t="shared" si="71"/>
        <v>1151</v>
      </c>
      <c r="AU64" s="58">
        <f t="shared" si="71"/>
        <v>974</v>
      </c>
      <c r="AV64" s="58">
        <f t="shared" si="71"/>
        <v>1899</v>
      </c>
      <c r="AW64" s="58">
        <f t="shared" si="71"/>
        <v>1498</v>
      </c>
      <c r="AX64" s="58">
        <f t="shared" si="71"/>
        <v>1603</v>
      </c>
      <c r="AY64" s="58">
        <f t="shared" si="71"/>
        <v>260</v>
      </c>
      <c r="AZ64" s="58">
        <f t="shared" si="71"/>
        <v>1024</v>
      </c>
      <c r="BA64" s="58">
        <f t="shared" si="71"/>
        <v>1530</v>
      </c>
      <c r="BB64" s="58">
        <f t="shared" si="71"/>
        <v>734</v>
      </c>
      <c r="BC64" s="58">
        <f t="shared" si="71"/>
        <v>1160</v>
      </c>
      <c r="BD64" s="58">
        <f t="shared" si="71"/>
        <v>1744</v>
      </c>
      <c r="BE64" s="58">
        <f t="shared" si="71"/>
        <v>546</v>
      </c>
      <c r="BF64" s="58">
        <f t="shared" si="71"/>
        <v>1192</v>
      </c>
      <c r="BG64" s="58">
        <f t="shared" si="71"/>
        <v>699</v>
      </c>
      <c r="BH64" s="58">
        <f t="shared" si="71"/>
        <v>789</v>
      </c>
    </row>
    <row r="65" spans="1:60" ht="13.5" customHeight="1">
      <c r="A65" s="38">
        <v>44373</v>
      </c>
      <c r="B65" s="39" t="s">
        <v>68</v>
      </c>
      <c r="C65" s="56"/>
      <c r="D65" s="41" t="s">
        <v>37</v>
      </c>
      <c r="E65" s="42">
        <f t="shared" si="56"/>
        <v>734</v>
      </c>
      <c r="F65" s="43">
        <v>0</v>
      </c>
      <c r="G65" s="43">
        <v>12</v>
      </c>
      <c r="H65" s="44">
        <f t="shared" si="1"/>
        <v>12</v>
      </c>
      <c r="I65" s="40"/>
      <c r="J65" s="45" t="s">
        <v>18</v>
      </c>
      <c r="K65" s="42">
        <f t="shared" si="57"/>
        <v>1899</v>
      </c>
      <c r="L65" s="46">
        <v>3</v>
      </c>
      <c r="M65" s="46">
        <v>23</v>
      </c>
      <c r="N65" s="44">
        <f t="shared" si="3"/>
        <v>32</v>
      </c>
      <c r="O65" s="40"/>
      <c r="P65" s="39" t="s">
        <v>66</v>
      </c>
      <c r="Q65" s="40"/>
      <c r="R65">
        <f>MIN(Rules!$E$2,(MAX(H65/N65,N65/H65)))</f>
        <v>2</v>
      </c>
      <c r="S65">
        <f>VLOOKUP(B65,Rules!A:B,2,FALSE)</f>
        <v>70</v>
      </c>
      <c r="T65" s="40"/>
      <c r="U65" s="47">
        <f>1/(10^(-1*(E65+(IF(P65="Y",Rules!$I$2,0))-K65)/Rules!$E$12)+1)</f>
        <v>9.2462519638547083E-3</v>
      </c>
      <c r="V65">
        <f t="shared" si="58"/>
        <v>-1</v>
      </c>
      <c r="W65">
        <f t="shared" si="59"/>
        <v>1</v>
      </c>
      <c r="X65" s="57"/>
      <c r="Y65" s="57"/>
      <c r="Z65" s="57"/>
      <c r="AA65" s="58">
        <f t="shared" ref="AA65:BH65" si="72">IF($D65=AA$1,$E65+$V65,(IF($J65=AA$1,$K65+$W65,AA64)))</f>
        <v>978</v>
      </c>
      <c r="AB65" s="58">
        <f t="shared" si="72"/>
        <v>1502</v>
      </c>
      <c r="AC65" s="58">
        <f t="shared" si="72"/>
        <v>940</v>
      </c>
      <c r="AD65" s="58">
        <f t="shared" si="72"/>
        <v>1473</v>
      </c>
      <c r="AE65" s="58">
        <f t="shared" si="72"/>
        <v>1331</v>
      </c>
      <c r="AF65" s="58">
        <f t="shared" si="72"/>
        <v>1478</v>
      </c>
      <c r="AG65" s="58">
        <f t="shared" si="72"/>
        <v>1344</v>
      </c>
      <c r="AH65" s="58">
        <f t="shared" si="72"/>
        <v>1749</v>
      </c>
      <c r="AI65" s="58">
        <f t="shared" si="72"/>
        <v>1330</v>
      </c>
      <c r="AJ65" s="58">
        <f t="shared" si="72"/>
        <v>2185</v>
      </c>
      <c r="AK65" s="58">
        <f t="shared" si="72"/>
        <v>1159</v>
      </c>
      <c r="AL65" s="58">
        <f t="shared" si="72"/>
        <v>1654</v>
      </c>
      <c r="AM65" s="58">
        <f t="shared" si="72"/>
        <v>2010</v>
      </c>
      <c r="AN65" s="58">
        <f t="shared" si="72"/>
        <v>1475</v>
      </c>
      <c r="AO65" s="58">
        <f t="shared" si="72"/>
        <v>212</v>
      </c>
      <c r="AP65" s="58">
        <f t="shared" si="72"/>
        <v>1224</v>
      </c>
      <c r="AQ65" s="58">
        <f t="shared" si="72"/>
        <v>792</v>
      </c>
      <c r="AR65" s="58">
        <f t="shared" si="72"/>
        <v>925</v>
      </c>
      <c r="AS65" s="58">
        <f t="shared" si="72"/>
        <v>356</v>
      </c>
      <c r="AT65" s="58">
        <f t="shared" si="72"/>
        <v>1151</v>
      </c>
      <c r="AU65" s="58">
        <f t="shared" si="72"/>
        <v>974</v>
      </c>
      <c r="AV65" s="58">
        <f t="shared" si="72"/>
        <v>1900</v>
      </c>
      <c r="AW65" s="58">
        <f t="shared" si="72"/>
        <v>1498</v>
      </c>
      <c r="AX65" s="58">
        <f t="shared" si="72"/>
        <v>1603</v>
      </c>
      <c r="AY65" s="58">
        <f t="shared" si="72"/>
        <v>260</v>
      </c>
      <c r="AZ65" s="58">
        <f t="shared" si="72"/>
        <v>1024</v>
      </c>
      <c r="BA65" s="58">
        <f t="shared" si="72"/>
        <v>1530</v>
      </c>
      <c r="BB65" s="58">
        <f t="shared" si="72"/>
        <v>733</v>
      </c>
      <c r="BC65" s="58">
        <f t="shared" si="72"/>
        <v>1160</v>
      </c>
      <c r="BD65" s="58">
        <f t="shared" si="72"/>
        <v>1744</v>
      </c>
      <c r="BE65" s="58">
        <f t="shared" si="72"/>
        <v>546</v>
      </c>
      <c r="BF65" s="58">
        <f t="shared" si="72"/>
        <v>1192</v>
      </c>
      <c r="BG65" s="58">
        <f t="shared" si="72"/>
        <v>699</v>
      </c>
      <c r="BH65" s="58">
        <f t="shared" si="72"/>
        <v>789</v>
      </c>
    </row>
    <row r="66" spans="1:60" ht="13.5" customHeight="1">
      <c r="A66" s="38">
        <v>44373</v>
      </c>
      <c r="B66" s="39" t="s">
        <v>68</v>
      </c>
      <c r="C66" s="56"/>
      <c r="D66" s="41" t="s">
        <v>16</v>
      </c>
      <c r="E66" s="42">
        <f t="shared" si="56"/>
        <v>2010</v>
      </c>
      <c r="F66" s="43">
        <v>3</v>
      </c>
      <c r="G66" s="43">
        <v>22</v>
      </c>
      <c r="H66" s="44">
        <f t="shared" si="1"/>
        <v>31</v>
      </c>
      <c r="I66" s="40"/>
      <c r="J66" s="45" t="s">
        <v>33</v>
      </c>
      <c r="K66" s="42">
        <f t="shared" si="57"/>
        <v>1331</v>
      </c>
      <c r="L66" s="46">
        <v>1</v>
      </c>
      <c r="M66" s="46">
        <v>11</v>
      </c>
      <c r="N66" s="44">
        <f t="shared" si="3"/>
        <v>14</v>
      </c>
      <c r="O66" s="40"/>
      <c r="P66" s="39" t="s">
        <v>66</v>
      </c>
      <c r="Q66" s="40"/>
      <c r="R66">
        <f>MIN(Rules!$E$2,(MAX(H66/N66,N66/H66)))</f>
        <v>2</v>
      </c>
      <c r="S66">
        <f>VLOOKUP(B66,Rules!A:B,2,FALSE)</f>
        <v>70</v>
      </c>
      <c r="T66" s="40"/>
      <c r="U66" s="47">
        <f>1/(10^(-1*(E66+(IF(P66="Y",Rules!$I$2,0))-K66)/Rules!$E$12)+1)</f>
        <v>0.97849407144610756</v>
      </c>
      <c r="V66">
        <f t="shared" si="58"/>
        <v>3</v>
      </c>
      <c r="W66">
        <f t="shared" si="59"/>
        <v>-3</v>
      </c>
      <c r="X66" s="57"/>
      <c r="Y66" s="57"/>
      <c r="Z66" s="57"/>
      <c r="AA66" s="58">
        <f t="shared" ref="AA66:BH66" si="73">IF($D66=AA$1,$E66+$V66,(IF($J66=AA$1,$K66+$W66,AA65)))</f>
        <v>978</v>
      </c>
      <c r="AB66" s="58">
        <f t="shared" si="73"/>
        <v>1502</v>
      </c>
      <c r="AC66" s="58">
        <f t="shared" si="73"/>
        <v>940</v>
      </c>
      <c r="AD66" s="58">
        <f t="shared" si="73"/>
        <v>1473</v>
      </c>
      <c r="AE66" s="58">
        <f t="shared" si="73"/>
        <v>1328</v>
      </c>
      <c r="AF66" s="58">
        <f t="shared" si="73"/>
        <v>1478</v>
      </c>
      <c r="AG66" s="58">
        <f t="shared" si="73"/>
        <v>1344</v>
      </c>
      <c r="AH66" s="58">
        <f t="shared" si="73"/>
        <v>1749</v>
      </c>
      <c r="AI66" s="58">
        <f t="shared" si="73"/>
        <v>1330</v>
      </c>
      <c r="AJ66" s="58">
        <f t="shared" si="73"/>
        <v>2185</v>
      </c>
      <c r="AK66" s="58">
        <f t="shared" si="73"/>
        <v>1159</v>
      </c>
      <c r="AL66" s="58">
        <f t="shared" si="73"/>
        <v>1654</v>
      </c>
      <c r="AM66" s="58">
        <f t="shared" si="73"/>
        <v>2013</v>
      </c>
      <c r="AN66" s="58">
        <f t="shared" si="73"/>
        <v>1475</v>
      </c>
      <c r="AO66" s="58">
        <f t="shared" si="73"/>
        <v>212</v>
      </c>
      <c r="AP66" s="58">
        <f t="shared" si="73"/>
        <v>1224</v>
      </c>
      <c r="AQ66" s="58">
        <f t="shared" si="73"/>
        <v>792</v>
      </c>
      <c r="AR66" s="58">
        <f t="shared" si="73"/>
        <v>925</v>
      </c>
      <c r="AS66" s="58">
        <f t="shared" si="73"/>
        <v>356</v>
      </c>
      <c r="AT66" s="58">
        <f t="shared" si="73"/>
        <v>1151</v>
      </c>
      <c r="AU66" s="58">
        <f t="shared" si="73"/>
        <v>974</v>
      </c>
      <c r="AV66" s="58">
        <f t="shared" si="73"/>
        <v>1900</v>
      </c>
      <c r="AW66" s="58">
        <f t="shared" si="73"/>
        <v>1498</v>
      </c>
      <c r="AX66" s="58">
        <f t="shared" si="73"/>
        <v>1603</v>
      </c>
      <c r="AY66" s="58">
        <f t="shared" si="73"/>
        <v>260</v>
      </c>
      <c r="AZ66" s="58">
        <f t="shared" si="73"/>
        <v>1024</v>
      </c>
      <c r="BA66" s="58">
        <f t="shared" si="73"/>
        <v>1530</v>
      </c>
      <c r="BB66" s="58">
        <f t="shared" si="73"/>
        <v>733</v>
      </c>
      <c r="BC66" s="58">
        <f t="shared" si="73"/>
        <v>1160</v>
      </c>
      <c r="BD66" s="58">
        <f t="shared" si="73"/>
        <v>1744</v>
      </c>
      <c r="BE66" s="58">
        <f t="shared" si="73"/>
        <v>546</v>
      </c>
      <c r="BF66" s="58">
        <f t="shared" si="73"/>
        <v>1192</v>
      </c>
      <c r="BG66" s="58">
        <f t="shared" si="73"/>
        <v>699</v>
      </c>
      <c r="BH66" s="58">
        <f t="shared" si="73"/>
        <v>789</v>
      </c>
    </row>
    <row r="67" spans="1:60" ht="13.5" customHeight="1">
      <c r="A67" s="38">
        <v>44374</v>
      </c>
      <c r="B67" s="39" t="s">
        <v>68</v>
      </c>
      <c r="C67" s="56"/>
      <c r="D67" s="41" t="s">
        <v>30</v>
      </c>
      <c r="E67" s="42">
        <f t="shared" si="56"/>
        <v>1330</v>
      </c>
      <c r="F67" s="43">
        <v>1</v>
      </c>
      <c r="G67" s="43">
        <v>12</v>
      </c>
      <c r="H67" s="44">
        <f t="shared" si="1"/>
        <v>15</v>
      </c>
      <c r="I67" s="40"/>
      <c r="J67" s="45" t="s">
        <v>25</v>
      </c>
      <c r="K67" s="42">
        <f t="shared" si="57"/>
        <v>1749</v>
      </c>
      <c r="L67" s="46">
        <v>2</v>
      </c>
      <c r="M67" s="46">
        <v>25</v>
      </c>
      <c r="N67" s="44">
        <f t="shared" si="3"/>
        <v>31</v>
      </c>
      <c r="O67" s="40"/>
      <c r="P67" s="39" t="s">
        <v>66</v>
      </c>
      <c r="Q67" s="40"/>
      <c r="R67">
        <f>MIN(Rules!$E$2,(MAX(H67/N67,N67/H67)))</f>
        <v>2</v>
      </c>
      <c r="S67">
        <f>VLOOKUP(B67,Rules!A:B,2,FALSE)</f>
        <v>70</v>
      </c>
      <c r="T67" s="40"/>
      <c r="U67" s="47">
        <f>1/(10^(-1*(E67+(IF(P67="Y",Rules!$I$2,0))-K67)/Rules!$E$12)+1)</f>
        <v>0.22464653810294533</v>
      </c>
      <c r="V67">
        <f t="shared" si="58"/>
        <v>-31</v>
      </c>
      <c r="W67">
        <f t="shared" si="59"/>
        <v>31</v>
      </c>
      <c r="X67" s="57"/>
      <c r="Y67" s="57"/>
      <c r="Z67" s="57"/>
      <c r="AA67" s="58">
        <f t="shared" ref="AA67:BH67" si="74">IF($D67=AA$1,$E67+$V67,(IF($J67=AA$1,$K67+$W67,AA66)))</f>
        <v>978</v>
      </c>
      <c r="AB67" s="58">
        <f t="shared" si="74"/>
        <v>1502</v>
      </c>
      <c r="AC67" s="58">
        <f t="shared" si="74"/>
        <v>940</v>
      </c>
      <c r="AD67" s="58">
        <f t="shared" si="74"/>
        <v>1473</v>
      </c>
      <c r="AE67" s="58">
        <f t="shared" si="74"/>
        <v>1328</v>
      </c>
      <c r="AF67" s="58">
        <f t="shared" si="74"/>
        <v>1478</v>
      </c>
      <c r="AG67" s="58">
        <f t="shared" si="74"/>
        <v>1344</v>
      </c>
      <c r="AH67" s="58">
        <f t="shared" si="74"/>
        <v>1780</v>
      </c>
      <c r="AI67" s="58">
        <f t="shared" si="74"/>
        <v>1299</v>
      </c>
      <c r="AJ67" s="58">
        <f t="shared" si="74"/>
        <v>2185</v>
      </c>
      <c r="AK67" s="58">
        <f t="shared" si="74"/>
        <v>1159</v>
      </c>
      <c r="AL67" s="58">
        <f t="shared" si="74"/>
        <v>1654</v>
      </c>
      <c r="AM67" s="58">
        <f t="shared" si="74"/>
        <v>2013</v>
      </c>
      <c r="AN67" s="58">
        <f t="shared" si="74"/>
        <v>1475</v>
      </c>
      <c r="AO67" s="58">
        <f t="shared" si="74"/>
        <v>212</v>
      </c>
      <c r="AP67" s="58">
        <f t="shared" si="74"/>
        <v>1224</v>
      </c>
      <c r="AQ67" s="58">
        <f t="shared" si="74"/>
        <v>792</v>
      </c>
      <c r="AR67" s="58">
        <f t="shared" si="74"/>
        <v>925</v>
      </c>
      <c r="AS67" s="58">
        <f t="shared" si="74"/>
        <v>356</v>
      </c>
      <c r="AT67" s="58">
        <f t="shared" si="74"/>
        <v>1151</v>
      </c>
      <c r="AU67" s="58">
        <f t="shared" si="74"/>
        <v>974</v>
      </c>
      <c r="AV67" s="58">
        <f t="shared" si="74"/>
        <v>1900</v>
      </c>
      <c r="AW67" s="58">
        <f t="shared" si="74"/>
        <v>1498</v>
      </c>
      <c r="AX67" s="58">
        <f t="shared" si="74"/>
        <v>1603</v>
      </c>
      <c r="AY67" s="58">
        <f t="shared" si="74"/>
        <v>260</v>
      </c>
      <c r="AZ67" s="58">
        <f t="shared" si="74"/>
        <v>1024</v>
      </c>
      <c r="BA67" s="58">
        <f t="shared" si="74"/>
        <v>1530</v>
      </c>
      <c r="BB67" s="58">
        <f t="shared" si="74"/>
        <v>733</v>
      </c>
      <c r="BC67" s="58">
        <f t="shared" si="74"/>
        <v>1160</v>
      </c>
      <c r="BD67" s="58">
        <f t="shared" si="74"/>
        <v>1744</v>
      </c>
      <c r="BE67" s="58">
        <f t="shared" si="74"/>
        <v>546</v>
      </c>
      <c r="BF67" s="58">
        <f t="shared" si="74"/>
        <v>1192</v>
      </c>
      <c r="BG67" s="58">
        <f t="shared" si="74"/>
        <v>699</v>
      </c>
      <c r="BH67" s="58">
        <f t="shared" si="74"/>
        <v>789</v>
      </c>
    </row>
    <row r="68" spans="1:60" ht="13.5" customHeight="1">
      <c r="A68" s="38">
        <v>44374</v>
      </c>
      <c r="B68" s="39" t="s">
        <v>68</v>
      </c>
      <c r="C68" s="56"/>
      <c r="D68" s="41" t="s">
        <v>38</v>
      </c>
      <c r="E68" s="42">
        <f t="shared" si="56"/>
        <v>1024</v>
      </c>
      <c r="F68" s="43">
        <v>3</v>
      </c>
      <c r="G68" s="43">
        <v>19</v>
      </c>
      <c r="H68" s="44">
        <f t="shared" si="1"/>
        <v>28</v>
      </c>
      <c r="I68" s="40"/>
      <c r="J68" s="45" t="s">
        <v>32</v>
      </c>
      <c r="K68" s="42">
        <f t="shared" si="57"/>
        <v>974</v>
      </c>
      <c r="L68" s="46">
        <v>0</v>
      </c>
      <c r="M68" s="46">
        <v>19</v>
      </c>
      <c r="N68" s="44">
        <f t="shared" si="3"/>
        <v>19</v>
      </c>
      <c r="O68" s="40"/>
      <c r="P68" s="39" t="s">
        <v>67</v>
      </c>
      <c r="Q68" s="40"/>
      <c r="R68">
        <f>MIN(Rules!$E$2,(MAX(H68/N68,N68/H68)))</f>
        <v>1.4736842105263157</v>
      </c>
      <c r="S68">
        <f>VLOOKUP(B68,Rules!A:B,2,FALSE)</f>
        <v>70</v>
      </c>
      <c r="T68" s="40"/>
      <c r="U68" s="47">
        <f>1/(10^(-1*(E68+(IF(P68="Y",Rules!$I$2,0))-K68)/Rules!$E$12)+1)</f>
        <v>0.55731163376229276</v>
      </c>
      <c r="V68">
        <f t="shared" si="58"/>
        <v>46</v>
      </c>
      <c r="W68">
        <f t="shared" si="59"/>
        <v>-46</v>
      </c>
      <c r="X68" s="57"/>
      <c r="Y68" s="57"/>
      <c r="Z68" s="57"/>
      <c r="AA68" s="58">
        <f t="shared" ref="AA68:BH68" si="75">IF($D68=AA$1,$E68+$V68,(IF($J68=AA$1,$K68+$W68,AA67)))</f>
        <v>978</v>
      </c>
      <c r="AB68" s="58">
        <f t="shared" si="75"/>
        <v>1502</v>
      </c>
      <c r="AC68" s="58">
        <f t="shared" si="75"/>
        <v>940</v>
      </c>
      <c r="AD68" s="58">
        <f t="shared" si="75"/>
        <v>1473</v>
      </c>
      <c r="AE68" s="58">
        <f t="shared" si="75"/>
        <v>1328</v>
      </c>
      <c r="AF68" s="58">
        <f t="shared" si="75"/>
        <v>1478</v>
      </c>
      <c r="AG68" s="58">
        <f t="shared" si="75"/>
        <v>1344</v>
      </c>
      <c r="AH68" s="58">
        <f t="shared" si="75"/>
        <v>1780</v>
      </c>
      <c r="AI68" s="58">
        <f t="shared" si="75"/>
        <v>1299</v>
      </c>
      <c r="AJ68" s="58">
        <f t="shared" si="75"/>
        <v>2185</v>
      </c>
      <c r="AK68" s="58">
        <f t="shared" si="75"/>
        <v>1159</v>
      </c>
      <c r="AL68" s="58">
        <f t="shared" si="75"/>
        <v>1654</v>
      </c>
      <c r="AM68" s="58">
        <f t="shared" si="75"/>
        <v>2013</v>
      </c>
      <c r="AN68" s="58">
        <f t="shared" si="75"/>
        <v>1475</v>
      </c>
      <c r="AO68" s="58">
        <f t="shared" si="75"/>
        <v>212</v>
      </c>
      <c r="AP68" s="58">
        <f t="shared" si="75"/>
        <v>1224</v>
      </c>
      <c r="AQ68" s="58">
        <f t="shared" si="75"/>
        <v>792</v>
      </c>
      <c r="AR68" s="58">
        <f t="shared" si="75"/>
        <v>925</v>
      </c>
      <c r="AS68" s="58">
        <f t="shared" si="75"/>
        <v>356</v>
      </c>
      <c r="AT68" s="58">
        <f t="shared" si="75"/>
        <v>1151</v>
      </c>
      <c r="AU68" s="58">
        <f t="shared" si="75"/>
        <v>928</v>
      </c>
      <c r="AV68" s="58">
        <f t="shared" si="75"/>
        <v>1900</v>
      </c>
      <c r="AW68" s="58">
        <f t="shared" si="75"/>
        <v>1498</v>
      </c>
      <c r="AX68" s="58">
        <f t="shared" si="75"/>
        <v>1603</v>
      </c>
      <c r="AY68" s="58">
        <f t="shared" si="75"/>
        <v>260</v>
      </c>
      <c r="AZ68" s="58">
        <f t="shared" si="75"/>
        <v>1070</v>
      </c>
      <c r="BA68" s="58">
        <f t="shared" si="75"/>
        <v>1530</v>
      </c>
      <c r="BB68" s="58">
        <f t="shared" si="75"/>
        <v>733</v>
      </c>
      <c r="BC68" s="58">
        <f t="shared" si="75"/>
        <v>1160</v>
      </c>
      <c r="BD68" s="58">
        <f t="shared" si="75"/>
        <v>1744</v>
      </c>
      <c r="BE68" s="58">
        <f t="shared" si="75"/>
        <v>546</v>
      </c>
      <c r="BF68" s="58">
        <f t="shared" si="75"/>
        <v>1192</v>
      </c>
      <c r="BG68" s="58">
        <f t="shared" si="75"/>
        <v>699</v>
      </c>
      <c r="BH68" s="58">
        <f t="shared" si="75"/>
        <v>789</v>
      </c>
    </row>
    <row r="69" spans="1:60" ht="13.5" customHeight="1">
      <c r="A69" s="38">
        <v>44374</v>
      </c>
      <c r="B69" s="39" t="s">
        <v>68</v>
      </c>
      <c r="C69" s="56"/>
      <c r="D69" s="41" t="s">
        <v>44</v>
      </c>
      <c r="E69" s="42">
        <f t="shared" si="56"/>
        <v>940</v>
      </c>
      <c r="F69" s="43">
        <v>2</v>
      </c>
      <c r="G69" s="43">
        <v>13</v>
      </c>
      <c r="H69" s="44">
        <f t="shared" si="1"/>
        <v>19</v>
      </c>
      <c r="I69" s="40"/>
      <c r="J69" s="45" t="s">
        <v>43</v>
      </c>
      <c r="K69" s="42">
        <f t="shared" si="57"/>
        <v>1151</v>
      </c>
      <c r="L69" s="46">
        <v>0</v>
      </c>
      <c r="M69" s="46">
        <v>25</v>
      </c>
      <c r="N69" s="44">
        <f t="shared" si="3"/>
        <v>25</v>
      </c>
      <c r="O69" s="40"/>
      <c r="P69" s="39" t="s">
        <v>67</v>
      </c>
      <c r="Q69" s="40"/>
      <c r="R69">
        <f>MIN(Rules!$E$2,(MAX(H69/N69,N69/H69)))</f>
        <v>1.3157894736842106</v>
      </c>
      <c r="S69">
        <f>VLOOKUP(B69,Rules!A:B,2,FALSE)</f>
        <v>70</v>
      </c>
      <c r="T69" s="40"/>
      <c r="U69" s="47">
        <f>1/(10^(-1*(E69+(IF(P69="Y",Rules!$I$2,0))-K69)/Rules!$E$12)+1)</f>
        <v>0.27454359645654991</v>
      </c>
      <c r="V69">
        <f t="shared" si="58"/>
        <v>-25</v>
      </c>
      <c r="W69">
        <f t="shared" si="59"/>
        <v>25</v>
      </c>
      <c r="X69" s="57"/>
      <c r="Y69" s="57"/>
      <c r="Z69" s="57"/>
      <c r="AA69" s="58">
        <f t="shared" ref="AA69:BH69" si="76">IF($D69=AA$1,$E69+$V69,(IF($J69=AA$1,$K69+$W69,AA68)))</f>
        <v>978</v>
      </c>
      <c r="AB69" s="58">
        <f t="shared" si="76"/>
        <v>1502</v>
      </c>
      <c r="AC69" s="58">
        <f t="shared" si="76"/>
        <v>915</v>
      </c>
      <c r="AD69" s="58">
        <f t="shared" si="76"/>
        <v>1473</v>
      </c>
      <c r="AE69" s="58">
        <f t="shared" si="76"/>
        <v>1328</v>
      </c>
      <c r="AF69" s="58">
        <f t="shared" si="76"/>
        <v>1478</v>
      </c>
      <c r="AG69" s="58">
        <f t="shared" si="76"/>
        <v>1344</v>
      </c>
      <c r="AH69" s="58">
        <f t="shared" si="76"/>
        <v>1780</v>
      </c>
      <c r="AI69" s="58">
        <f t="shared" si="76"/>
        <v>1299</v>
      </c>
      <c r="AJ69" s="58">
        <f t="shared" si="76"/>
        <v>2185</v>
      </c>
      <c r="AK69" s="58">
        <f t="shared" si="76"/>
        <v>1159</v>
      </c>
      <c r="AL69" s="58">
        <f t="shared" si="76"/>
        <v>1654</v>
      </c>
      <c r="AM69" s="58">
        <f t="shared" si="76"/>
        <v>2013</v>
      </c>
      <c r="AN69" s="58">
        <f t="shared" si="76"/>
        <v>1475</v>
      </c>
      <c r="AO69" s="58">
        <f t="shared" si="76"/>
        <v>212</v>
      </c>
      <c r="AP69" s="58">
        <f t="shared" si="76"/>
        <v>1224</v>
      </c>
      <c r="AQ69" s="58">
        <f t="shared" si="76"/>
        <v>792</v>
      </c>
      <c r="AR69" s="58">
        <f t="shared" si="76"/>
        <v>925</v>
      </c>
      <c r="AS69" s="58">
        <f t="shared" si="76"/>
        <v>356</v>
      </c>
      <c r="AT69" s="58">
        <f t="shared" si="76"/>
        <v>1176</v>
      </c>
      <c r="AU69" s="58">
        <f t="shared" si="76"/>
        <v>928</v>
      </c>
      <c r="AV69" s="58">
        <f t="shared" si="76"/>
        <v>1900</v>
      </c>
      <c r="AW69" s="58">
        <f t="shared" si="76"/>
        <v>1498</v>
      </c>
      <c r="AX69" s="58">
        <f t="shared" si="76"/>
        <v>1603</v>
      </c>
      <c r="AY69" s="58">
        <f t="shared" si="76"/>
        <v>260</v>
      </c>
      <c r="AZ69" s="58">
        <f t="shared" si="76"/>
        <v>1070</v>
      </c>
      <c r="BA69" s="58">
        <f t="shared" si="76"/>
        <v>1530</v>
      </c>
      <c r="BB69" s="58">
        <f t="shared" si="76"/>
        <v>733</v>
      </c>
      <c r="BC69" s="58">
        <f t="shared" si="76"/>
        <v>1160</v>
      </c>
      <c r="BD69" s="58">
        <f t="shared" si="76"/>
        <v>1744</v>
      </c>
      <c r="BE69" s="58">
        <f t="shared" si="76"/>
        <v>546</v>
      </c>
      <c r="BF69" s="58">
        <f t="shared" si="76"/>
        <v>1192</v>
      </c>
      <c r="BG69" s="58">
        <f t="shared" si="76"/>
        <v>699</v>
      </c>
      <c r="BH69" s="58">
        <f t="shared" si="76"/>
        <v>789</v>
      </c>
    </row>
    <row r="70" spans="1:60" ht="13.5" customHeight="1">
      <c r="A70" s="38">
        <v>44374</v>
      </c>
      <c r="B70" s="39" t="s">
        <v>68</v>
      </c>
      <c r="C70" s="56"/>
      <c r="D70" s="41" t="s">
        <v>41</v>
      </c>
      <c r="E70" s="42">
        <f t="shared" si="56"/>
        <v>789</v>
      </c>
      <c r="F70" s="43">
        <v>0</v>
      </c>
      <c r="G70" s="43">
        <v>14</v>
      </c>
      <c r="H70" s="44">
        <f t="shared" si="1"/>
        <v>14</v>
      </c>
      <c r="I70" s="40"/>
      <c r="J70" s="45" t="s">
        <v>42</v>
      </c>
      <c r="K70" s="42">
        <f t="shared" si="57"/>
        <v>699</v>
      </c>
      <c r="L70" s="46">
        <v>2</v>
      </c>
      <c r="M70" s="46">
        <v>11</v>
      </c>
      <c r="N70" s="44">
        <f t="shared" si="3"/>
        <v>17</v>
      </c>
      <c r="O70" s="40"/>
      <c r="P70" s="39" t="s">
        <v>66</v>
      </c>
      <c r="Q70" s="40"/>
      <c r="R70">
        <f>MIN(Rules!$E$2,(MAX(H70/N70,N70/H70)))</f>
        <v>1.2142857142857142</v>
      </c>
      <c r="S70">
        <f>VLOOKUP(B70,Rules!A:B,2,FALSE)</f>
        <v>70</v>
      </c>
      <c r="T70" s="40"/>
      <c r="U70" s="47">
        <f>1/(10^(-1*(E70+(IF(P70="Y",Rules!$I$2,0))-K70)/Rules!$E$12)+1)</f>
        <v>0.75124079353371065</v>
      </c>
      <c r="V70">
        <f t="shared" si="58"/>
        <v>-64</v>
      </c>
      <c r="W70">
        <f t="shared" si="59"/>
        <v>64</v>
      </c>
      <c r="X70" s="57"/>
      <c r="Y70" s="57"/>
      <c r="Z70" s="57"/>
      <c r="AA70" s="58">
        <f t="shared" ref="AA70:BH70" si="77">IF($D70=AA$1,$E70+$V70,(IF($J70=AA$1,$K70+$W70,AA69)))</f>
        <v>978</v>
      </c>
      <c r="AB70" s="58">
        <f t="shared" si="77"/>
        <v>1502</v>
      </c>
      <c r="AC70" s="58">
        <f t="shared" si="77"/>
        <v>915</v>
      </c>
      <c r="AD70" s="58">
        <f t="shared" si="77"/>
        <v>1473</v>
      </c>
      <c r="AE70" s="58">
        <f t="shared" si="77"/>
        <v>1328</v>
      </c>
      <c r="AF70" s="58">
        <f t="shared" si="77"/>
        <v>1478</v>
      </c>
      <c r="AG70" s="58">
        <f t="shared" si="77"/>
        <v>1344</v>
      </c>
      <c r="AH70" s="58">
        <f t="shared" si="77"/>
        <v>1780</v>
      </c>
      <c r="AI70" s="58">
        <f t="shared" si="77"/>
        <v>1299</v>
      </c>
      <c r="AJ70" s="58">
        <f t="shared" si="77"/>
        <v>2185</v>
      </c>
      <c r="AK70" s="58">
        <f t="shared" si="77"/>
        <v>1159</v>
      </c>
      <c r="AL70" s="58">
        <f t="shared" si="77"/>
        <v>1654</v>
      </c>
      <c r="AM70" s="58">
        <f t="shared" si="77"/>
        <v>2013</v>
      </c>
      <c r="AN70" s="58">
        <f t="shared" si="77"/>
        <v>1475</v>
      </c>
      <c r="AO70" s="58">
        <f t="shared" si="77"/>
        <v>212</v>
      </c>
      <c r="AP70" s="58">
        <f t="shared" si="77"/>
        <v>1224</v>
      </c>
      <c r="AQ70" s="58">
        <f t="shared" si="77"/>
        <v>792</v>
      </c>
      <c r="AR70" s="58">
        <f t="shared" si="77"/>
        <v>925</v>
      </c>
      <c r="AS70" s="58">
        <f t="shared" si="77"/>
        <v>356</v>
      </c>
      <c r="AT70" s="58">
        <f t="shared" si="77"/>
        <v>1176</v>
      </c>
      <c r="AU70" s="58">
        <f t="shared" si="77"/>
        <v>928</v>
      </c>
      <c r="AV70" s="58">
        <f t="shared" si="77"/>
        <v>1900</v>
      </c>
      <c r="AW70" s="58">
        <f t="shared" si="77"/>
        <v>1498</v>
      </c>
      <c r="AX70" s="58">
        <f t="shared" si="77"/>
        <v>1603</v>
      </c>
      <c r="AY70" s="58">
        <f t="shared" si="77"/>
        <v>260</v>
      </c>
      <c r="AZ70" s="58">
        <f t="shared" si="77"/>
        <v>1070</v>
      </c>
      <c r="BA70" s="58">
        <f t="shared" si="77"/>
        <v>1530</v>
      </c>
      <c r="BB70" s="58">
        <f t="shared" si="77"/>
        <v>733</v>
      </c>
      <c r="BC70" s="58">
        <f t="shared" si="77"/>
        <v>1160</v>
      </c>
      <c r="BD70" s="58">
        <f t="shared" si="77"/>
        <v>1744</v>
      </c>
      <c r="BE70" s="58">
        <f t="shared" si="77"/>
        <v>546</v>
      </c>
      <c r="BF70" s="58">
        <f t="shared" si="77"/>
        <v>1192</v>
      </c>
      <c r="BG70" s="58">
        <f t="shared" si="77"/>
        <v>763</v>
      </c>
      <c r="BH70" s="58">
        <f t="shared" si="77"/>
        <v>725</v>
      </c>
    </row>
    <row r="71" spans="1:60" ht="13.5" customHeight="1">
      <c r="A71" s="38">
        <v>44380</v>
      </c>
      <c r="B71" s="39" t="s">
        <v>68</v>
      </c>
      <c r="C71" s="56"/>
      <c r="D71" s="41" t="s">
        <v>23</v>
      </c>
      <c r="E71" s="42">
        <f t="shared" si="56"/>
        <v>1603</v>
      </c>
      <c r="F71" s="43">
        <v>1</v>
      </c>
      <c r="G71" s="43">
        <v>21</v>
      </c>
      <c r="H71" s="44">
        <f t="shared" si="1"/>
        <v>24</v>
      </c>
      <c r="I71" s="40"/>
      <c r="J71" s="45" t="s">
        <v>35</v>
      </c>
      <c r="K71" s="42">
        <f t="shared" si="57"/>
        <v>1159</v>
      </c>
      <c r="L71" s="46">
        <v>0</v>
      </c>
      <c r="M71" s="46">
        <v>14</v>
      </c>
      <c r="N71" s="44">
        <f t="shared" si="3"/>
        <v>14</v>
      </c>
      <c r="O71" s="40"/>
      <c r="P71" s="39" t="s">
        <v>66</v>
      </c>
      <c r="Q71" s="40"/>
      <c r="R71">
        <f>MIN(Rules!$E$2,(MAX(H71/N71,N71/H71)))</f>
        <v>1.7142857142857142</v>
      </c>
      <c r="S71">
        <f>VLOOKUP(B71,Rules!A:B,2,FALSE)</f>
        <v>70</v>
      </c>
      <c r="T71" s="40"/>
      <c r="U71" s="47">
        <f>1/(10^(-1*(E71+(IF(P71="Y",Rules!$I$2,0))-K71)/Rules!$E$12)+1)</f>
        <v>0.93908754802355376</v>
      </c>
      <c r="V71">
        <f t="shared" si="58"/>
        <v>7</v>
      </c>
      <c r="W71">
        <f t="shared" si="59"/>
        <v>-7</v>
      </c>
      <c r="X71" s="57"/>
      <c r="Y71" s="57"/>
      <c r="Z71" s="57"/>
      <c r="AA71" s="58">
        <f t="shared" ref="AA71:BH71" si="78">IF($D71=AA$1,$E71+$V71,(IF($J71=AA$1,$K71+$W71,AA70)))</f>
        <v>978</v>
      </c>
      <c r="AB71" s="58">
        <f t="shared" si="78"/>
        <v>1502</v>
      </c>
      <c r="AC71" s="58">
        <f t="shared" si="78"/>
        <v>915</v>
      </c>
      <c r="AD71" s="58">
        <f t="shared" si="78"/>
        <v>1473</v>
      </c>
      <c r="AE71" s="58">
        <f t="shared" si="78"/>
        <v>1328</v>
      </c>
      <c r="AF71" s="58">
        <f t="shared" si="78"/>
        <v>1478</v>
      </c>
      <c r="AG71" s="58">
        <f t="shared" si="78"/>
        <v>1344</v>
      </c>
      <c r="AH71" s="58">
        <f t="shared" si="78"/>
        <v>1780</v>
      </c>
      <c r="AI71" s="58">
        <f t="shared" si="78"/>
        <v>1299</v>
      </c>
      <c r="AJ71" s="58">
        <f t="shared" si="78"/>
        <v>2185</v>
      </c>
      <c r="AK71" s="58">
        <f t="shared" si="78"/>
        <v>1152</v>
      </c>
      <c r="AL71" s="58">
        <f t="shared" si="78"/>
        <v>1654</v>
      </c>
      <c r="AM71" s="58">
        <f t="shared" si="78"/>
        <v>2013</v>
      </c>
      <c r="AN71" s="58">
        <f t="shared" si="78"/>
        <v>1475</v>
      </c>
      <c r="AO71" s="58">
        <f t="shared" si="78"/>
        <v>212</v>
      </c>
      <c r="AP71" s="58">
        <f t="shared" si="78"/>
        <v>1224</v>
      </c>
      <c r="AQ71" s="58">
        <f t="shared" si="78"/>
        <v>792</v>
      </c>
      <c r="AR71" s="58">
        <f t="shared" si="78"/>
        <v>925</v>
      </c>
      <c r="AS71" s="58">
        <f t="shared" si="78"/>
        <v>356</v>
      </c>
      <c r="AT71" s="58">
        <f t="shared" si="78"/>
        <v>1176</v>
      </c>
      <c r="AU71" s="58">
        <f t="shared" si="78"/>
        <v>928</v>
      </c>
      <c r="AV71" s="58">
        <f t="shared" si="78"/>
        <v>1900</v>
      </c>
      <c r="AW71" s="58">
        <f t="shared" si="78"/>
        <v>1498</v>
      </c>
      <c r="AX71" s="58">
        <f t="shared" si="78"/>
        <v>1610</v>
      </c>
      <c r="AY71" s="58">
        <f t="shared" si="78"/>
        <v>260</v>
      </c>
      <c r="AZ71" s="58">
        <f t="shared" si="78"/>
        <v>1070</v>
      </c>
      <c r="BA71" s="58">
        <f t="shared" si="78"/>
        <v>1530</v>
      </c>
      <c r="BB71" s="58">
        <f t="shared" si="78"/>
        <v>733</v>
      </c>
      <c r="BC71" s="58">
        <f t="shared" si="78"/>
        <v>1160</v>
      </c>
      <c r="BD71" s="58">
        <f t="shared" si="78"/>
        <v>1744</v>
      </c>
      <c r="BE71" s="58">
        <f t="shared" si="78"/>
        <v>546</v>
      </c>
      <c r="BF71" s="58">
        <f t="shared" si="78"/>
        <v>1192</v>
      </c>
      <c r="BG71" s="58">
        <f t="shared" si="78"/>
        <v>763</v>
      </c>
      <c r="BH71" s="58">
        <f t="shared" si="78"/>
        <v>725</v>
      </c>
    </row>
    <row r="72" spans="1:60" ht="13.5" customHeight="1">
      <c r="A72" s="38">
        <v>44381</v>
      </c>
      <c r="B72" s="39" t="s">
        <v>68</v>
      </c>
      <c r="C72" s="56"/>
      <c r="D72" s="41" t="s">
        <v>20</v>
      </c>
      <c r="E72" s="42">
        <f t="shared" si="56"/>
        <v>1502</v>
      </c>
      <c r="F72" s="43">
        <v>4</v>
      </c>
      <c r="G72" s="43">
        <v>15</v>
      </c>
      <c r="H72" s="44">
        <f t="shared" si="1"/>
        <v>27</v>
      </c>
      <c r="I72" s="40"/>
      <c r="J72" s="45" t="s">
        <v>34</v>
      </c>
      <c r="K72" s="42">
        <f t="shared" si="57"/>
        <v>978</v>
      </c>
      <c r="L72" s="46">
        <v>0</v>
      </c>
      <c r="M72" s="46">
        <v>14</v>
      </c>
      <c r="N72" s="44">
        <f t="shared" si="3"/>
        <v>14</v>
      </c>
      <c r="O72" s="40"/>
      <c r="P72" s="39" t="s">
        <v>66</v>
      </c>
      <c r="Q72" s="40"/>
      <c r="R72">
        <f>MIN(Rules!$E$2,(MAX(H72/N72,N72/H72)))</f>
        <v>1.9285714285714286</v>
      </c>
      <c r="S72">
        <f>VLOOKUP(B72,Rules!A:B,2,FALSE)</f>
        <v>70</v>
      </c>
      <c r="T72" s="40"/>
      <c r="U72" s="47">
        <f>1/(10^(-1*(E72+(IF(P72="Y",Rules!$I$2,0))-K72)/Rules!$E$12)+1)</f>
        <v>0.9570527012395692</v>
      </c>
      <c r="V72">
        <f t="shared" si="58"/>
        <v>6</v>
      </c>
      <c r="W72">
        <f t="shared" si="59"/>
        <v>-6</v>
      </c>
      <c r="X72" s="57"/>
      <c r="Y72" s="57"/>
      <c r="Z72" s="57"/>
      <c r="AA72" s="58">
        <f t="shared" ref="AA72:BH72" si="79">IF($D72=AA$1,$E72+$V72,(IF($J72=AA$1,$K72+$W72,AA71)))</f>
        <v>972</v>
      </c>
      <c r="AB72" s="58">
        <f t="shared" si="79"/>
        <v>1508</v>
      </c>
      <c r="AC72" s="58">
        <f t="shared" si="79"/>
        <v>915</v>
      </c>
      <c r="AD72" s="58">
        <f t="shared" si="79"/>
        <v>1473</v>
      </c>
      <c r="AE72" s="58">
        <f t="shared" si="79"/>
        <v>1328</v>
      </c>
      <c r="AF72" s="58">
        <f t="shared" si="79"/>
        <v>1478</v>
      </c>
      <c r="AG72" s="58">
        <f t="shared" si="79"/>
        <v>1344</v>
      </c>
      <c r="AH72" s="58">
        <f t="shared" si="79"/>
        <v>1780</v>
      </c>
      <c r="AI72" s="58">
        <f t="shared" si="79"/>
        <v>1299</v>
      </c>
      <c r="AJ72" s="58">
        <f t="shared" si="79"/>
        <v>2185</v>
      </c>
      <c r="AK72" s="58">
        <f t="shared" si="79"/>
        <v>1152</v>
      </c>
      <c r="AL72" s="58">
        <f t="shared" si="79"/>
        <v>1654</v>
      </c>
      <c r="AM72" s="58">
        <f t="shared" si="79"/>
        <v>2013</v>
      </c>
      <c r="AN72" s="58">
        <f t="shared" si="79"/>
        <v>1475</v>
      </c>
      <c r="AO72" s="58">
        <f t="shared" si="79"/>
        <v>212</v>
      </c>
      <c r="AP72" s="58">
        <f t="shared" si="79"/>
        <v>1224</v>
      </c>
      <c r="AQ72" s="58">
        <f t="shared" si="79"/>
        <v>792</v>
      </c>
      <c r="AR72" s="58">
        <f t="shared" si="79"/>
        <v>925</v>
      </c>
      <c r="AS72" s="58">
        <f t="shared" si="79"/>
        <v>356</v>
      </c>
      <c r="AT72" s="58">
        <f t="shared" si="79"/>
        <v>1176</v>
      </c>
      <c r="AU72" s="58">
        <f t="shared" si="79"/>
        <v>928</v>
      </c>
      <c r="AV72" s="58">
        <f t="shared" si="79"/>
        <v>1900</v>
      </c>
      <c r="AW72" s="58">
        <f t="shared" si="79"/>
        <v>1498</v>
      </c>
      <c r="AX72" s="58">
        <f t="shared" si="79"/>
        <v>1610</v>
      </c>
      <c r="AY72" s="58">
        <f t="shared" si="79"/>
        <v>260</v>
      </c>
      <c r="AZ72" s="58">
        <f t="shared" si="79"/>
        <v>1070</v>
      </c>
      <c r="BA72" s="58">
        <f t="shared" si="79"/>
        <v>1530</v>
      </c>
      <c r="BB72" s="58">
        <f t="shared" si="79"/>
        <v>733</v>
      </c>
      <c r="BC72" s="58">
        <f t="shared" si="79"/>
        <v>1160</v>
      </c>
      <c r="BD72" s="58">
        <f t="shared" si="79"/>
        <v>1744</v>
      </c>
      <c r="BE72" s="58">
        <f t="shared" si="79"/>
        <v>546</v>
      </c>
      <c r="BF72" s="58">
        <f t="shared" si="79"/>
        <v>1192</v>
      </c>
      <c r="BG72" s="58">
        <f t="shared" si="79"/>
        <v>763</v>
      </c>
      <c r="BH72" s="58">
        <f t="shared" si="79"/>
        <v>725</v>
      </c>
    </row>
    <row r="73" spans="1:60" ht="13.5" customHeight="1">
      <c r="A73" s="38">
        <v>44381</v>
      </c>
      <c r="B73" s="39" t="s">
        <v>68</v>
      </c>
      <c r="C73" s="56"/>
      <c r="D73" s="41" t="s">
        <v>36</v>
      </c>
      <c r="E73" s="42">
        <f t="shared" si="56"/>
        <v>1224</v>
      </c>
      <c r="F73" s="43">
        <v>1</v>
      </c>
      <c r="G73" s="43">
        <v>10</v>
      </c>
      <c r="H73" s="44">
        <f t="shared" si="1"/>
        <v>13</v>
      </c>
      <c r="I73" s="40"/>
      <c r="J73" s="45" t="s">
        <v>31</v>
      </c>
      <c r="K73" s="42">
        <f t="shared" si="57"/>
        <v>1192</v>
      </c>
      <c r="L73" s="46">
        <v>3</v>
      </c>
      <c r="M73" s="46">
        <v>20</v>
      </c>
      <c r="N73" s="44">
        <f t="shared" si="3"/>
        <v>29</v>
      </c>
      <c r="O73" s="40"/>
      <c r="P73" s="39" t="s">
        <v>67</v>
      </c>
      <c r="Q73" s="40"/>
      <c r="R73">
        <f>MIN(Rules!$E$2,(MAX(H73/N73,N73/H73)))</f>
        <v>2</v>
      </c>
      <c r="S73">
        <f>VLOOKUP(B73,Rules!A:B,2,FALSE)</f>
        <v>70</v>
      </c>
      <c r="T73" s="40"/>
      <c r="U73" s="47">
        <f>1/(10^(-1*(E73+(IF(P73="Y",Rules!$I$2,0))-K73)/Rules!$E$12)+1)</f>
        <v>0.53677483361181699</v>
      </c>
      <c r="V73">
        <f t="shared" si="58"/>
        <v>-75</v>
      </c>
      <c r="W73">
        <f t="shared" si="59"/>
        <v>75</v>
      </c>
      <c r="X73" s="57"/>
      <c r="Y73" s="57"/>
      <c r="Z73" s="57"/>
      <c r="AA73" s="58">
        <f t="shared" ref="AA73:BH73" si="80">IF($D73=AA$1,$E73+$V73,(IF($J73=AA$1,$K73+$W73,AA72)))</f>
        <v>972</v>
      </c>
      <c r="AB73" s="58">
        <f t="shared" si="80"/>
        <v>1508</v>
      </c>
      <c r="AC73" s="58">
        <f t="shared" si="80"/>
        <v>915</v>
      </c>
      <c r="AD73" s="58">
        <f t="shared" si="80"/>
        <v>1473</v>
      </c>
      <c r="AE73" s="58">
        <f t="shared" si="80"/>
        <v>1328</v>
      </c>
      <c r="AF73" s="58">
        <f t="shared" si="80"/>
        <v>1478</v>
      </c>
      <c r="AG73" s="58">
        <f t="shared" si="80"/>
        <v>1344</v>
      </c>
      <c r="AH73" s="58">
        <f t="shared" si="80"/>
        <v>1780</v>
      </c>
      <c r="AI73" s="58">
        <f t="shared" si="80"/>
        <v>1299</v>
      </c>
      <c r="AJ73" s="58">
        <f t="shared" si="80"/>
        <v>2185</v>
      </c>
      <c r="AK73" s="58">
        <f t="shared" si="80"/>
        <v>1152</v>
      </c>
      <c r="AL73" s="58">
        <f t="shared" si="80"/>
        <v>1654</v>
      </c>
      <c r="AM73" s="58">
        <f t="shared" si="80"/>
        <v>2013</v>
      </c>
      <c r="AN73" s="58">
        <f t="shared" si="80"/>
        <v>1475</v>
      </c>
      <c r="AO73" s="58">
        <f t="shared" si="80"/>
        <v>212</v>
      </c>
      <c r="AP73" s="58">
        <f t="shared" si="80"/>
        <v>1149</v>
      </c>
      <c r="AQ73" s="58">
        <f t="shared" si="80"/>
        <v>792</v>
      </c>
      <c r="AR73" s="58">
        <f t="shared" si="80"/>
        <v>925</v>
      </c>
      <c r="AS73" s="58">
        <f t="shared" si="80"/>
        <v>356</v>
      </c>
      <c r="AT73" s="58">
        <f t="shared" si="80"/>
        <v>1176</v>
      </c>
      <c r="AU73" s="58">
        <f t="shared" si="80"/>
        <v>928</v>
      </c>
      <c r="AV73" s="58">
        <f t="shared" si="80"/>
        <v>1900</v>
      </c>
      <c r="AW73" s="58">
        <f t="shared" si="80"/>
        <v>1498</v>
      </c>
      <c r="AX73" s="58">
        <f t="shared" si="80"/>
        <v>1610</v>
      </c>
      <c r="AY73" s="58">
        <f t="shared" si="80"/>
        <v>260</v>
      </c>
      <c r="AZ73" s="58">
        <f t="shared" si="80"/>
        <v>1070</v>
      </c>
      <c r="BA73" s="58">
        <f t="shared" si="80"/>
        <v>1530</v>
      </c>
      <c r="BB73" s="58">
        <f t="shared" si="80"/>
        <v>733</v>
      </c>
      <c r="BC73" s="58">
        <f t="shared" si="80"/>
        <v>1160</v>
      </c>
      <c r="BD73" s="58">
        <f t="shared" si="80"/>
        <v>1744</v>
      </c>
      <c r="BE73" s="58">
        <f t="shared" si="80"/>
        <v>546</v>
      </c>
      <c r="BF73" s="58">
        <f t="shared" si="80"/>
        <v>1267</v>
      </c>
      <c r="BG73" s="58">
        <f t="shared" si="80"/>
        <v>763</v>
      </c>
      <c r="BH73" s="58">
        <f t="shared" si="80"/>
        <v>725</v>
      </c>
    </row>
    <row r="74" spans="1:60" ht="13.5" customHeight="1">
      <c r="A74" s="38">
        <v>44381</v>
      </c>
      <c r="B74" s="39" t="s">
        <v>68</v>
      </c>
      <c r="C74" s="56"/>
      <c r="D74" s="41" t="s">
        <v>27</v>
      </c>
      <c r="E74" s="42">
        <f t="shared" si="56"/>
        <v>1498</v>
      </c>
      <c r="F74" s="43">
        <v>4</v>
      </c>
      <c r="G74" s="43">
        <v>22</v>
      </c>
      <c r="H74" s="44">
        <f t="shared" si="1"/>
        <v>34</v>
      </c>
      <c r="I74" s="40"/>
      <c r="J74" s="45" t="s">
        <v>43</v>
      </c>
      <c r="K74" s="42">
        <f t="shared" si="57"/>
        <v>1176</v>
      </c>
      <c r="L74" s="46">
        <v>0</v>
      </c>
      <c r="M74" s="46">
        <v>12</v>
      </c>
      <c r="N74" s="44">
        <f t="shared" si="3"/>
        <v>12</v>
      </c>
      <c r="O74" s="40"/>
      <c r="P74" s="39" t="s">
        <v>66</v>
      </c>
      <c r="Q74" s="40"/>
      <c r="R74">
        <f>MIN(Rules!$E$2,(MAX(H74/N74,N74/H74)))</f>
        <v>2</v>
      </c>
      <c r="S74">
        <f>VLOOKUP(B74,Rules!A:B,2,FALSE)</f>
        <v>70</v>
      </c>
      <c r="T74" s="40"/>
      <c r="U74" s="47">
        <f>1/(10^(-1*(E74+(IF(P74="Y",Rules!$I$2,0))-K74)/Rules!$E$12)+1)</f>
        <v>0.89785730329910896</v>
      </c>
      <c r="V74">
        <f t="shared" si="58"/>
        <v>14</v>
      </c>
      <c r="W74">
        <f t="shared" si="59"/>
        <v>-14</v>
      </c>
      <c r="X74" s="57"/>
      <c r="Y74" s="57"/>
      <c r="Z74" s="57"/>
      <c r="AA74" s="58">
        <f t="shared" ref="AA74:BH74" si="81">IF($D74=AA$1,$E74+$V74,(IF($J74=AA$1,$K74+$W74,AA73)))</f>
        <v>972</v>
      </c>
      <c r="AB74" s="58">
        <f t="shared" si="81"/>
        <v>1508</v>
      </c>
      <c r="AC74" s="58">
        <f t="shared" si="81"/>
        <v>915</v>
      </c>
      <c r="AD74" s="58">
        <f t="shared" si="81"/>
        <v>1473</v>
      </c>
      <c r="AE74" s="58">
        <f t="shared" si="81"/>
        <v>1328</v>
      </c>
      <c r="AF74" s="58">
        <f t="shared" si="81"/>
        <v>1478</v>
      </c>
      <c r="AG74" s="58">
        <f t="shared" si="81"/>
        <v>1344</v>
      </c>
      <c r="AH74" s="58">
        <f t="shared" si="81"/>
        <v>1780</v>
      </c>
      <c r="AI74" s="58">
        <f t="shared" si="81"/>
        <v>1299</v>
      </c>
      <c r="AJ74" s="58">
        <f t="shared" si="81"/>
        <v>2185</v>
      </c>
      <c r="AK74" s="58">
        <f t="shared" si="81"/>
        <v>1152</v>
      </c>
      <c r="AL74" s="58">
        <f t="shared" si="81"/>
        <v>1654</v>
      </c>
      <c r="AM74" s="58">
        <f t="shared" si="81"/>
        <v>2013</v>
      </c>
      <c r="AN74" s="58">
        <f t="shared" si="81"/>
        <v>1475</v>
      </c>
      <c r="AO74" s="58">
        <f t="shared" si="81"/>
        <v>212</v>
      </c>
      <c r="AP74" s="58">
        <f t="shared" si="81"/>
        <v>1149</v>
      </c>
      <c r="AQ74" s="58">
        <f t="shared" si="81"/>
        <v>792</v>
      </c>
      <c r="AR74" s="58">
        <f t="shared" si="81"/>
        <v>925</v>
      </c>
      <c r="AS74" s="58">
        <f t="shared" si="81"/>
        <v>356</v>
      </c>
      <c r="AT74" s="58">
        <f t="shared" si="81"/>
        <v>1162</v>
      </c>
      <c r="AU74" s="58">
        <f t="shared" si="81"/>
        <v>928</v>
      </c>
      <c r="AV74" s="58">
        <f t="shared" si="81"/>
        <v>1900</v>
      </c>
      <c r="AW74" s="58">
        <f t="shared" si="81"/>
        <v>1512</v>
      </c>
      <c r="AX74" s="58">
        <f t="shared" si="81"/>
        <v>1610</v>
      </c>
      <c r="AY74" s="58">
        <f t="shared" si="81"/>
        <v>260</v>
      </c>
      <c r="AZ74" s="58">
        <f t="shared" si="81"/>
        <v>1070</v>
      </c>
      <c r="BA74" s="58">
        <f t="shared" si="81"/>
        <v>1530</v>
      </c>
      <c r="BB74" s="58">
        <f t="shared" si="81"/>
        <v>733</v>
      </c>
      <c r="BC74" s="58">
        <f t="shared" si="81"/>
        <v>1160</v>
      </c>
      <c r="BD74" s="58">
        <f t="shared" si="81"/>
        <v>1744</v>
      </c>
      <c r="BE74" s="58">
        <f t="shared" si="81"/>
        <v>546</v>
      </c>
      <c r="BF74" s="58">
        <f t="shared" si="81"/>
        <v>1267</v>
      </c>
      <c r="BG74" s="58">
        <f t="shared" si="81"/>
        <v>763</v>
      </c>
      <c r="BH74" s="58">
        <f t="shared" si="81"/>
        <v>725</v>
      </c>
    </row>
    <row r="75" spans="1:60" ht="13.5" customHeight="1">
      <c r="A75" s="38">
        <v>44381</v>
      </c>
      <c r="B75" s="39" t="s">
        <v>68</v>
      </c>
      <c r="C75" s="56"/>
      <c r="D75" s="41" t="s">
        <v>42</v>
      </c>
      <c r="E75" s="42">
        <f t="shared" si="56"/>
        <v>763</v>
      </c>
      <c r="F75" s="43">
        <v>0</v>
      </c>
      <c r="G75" s="43">
        <v>7</v>
      </c>
      <c r="H75" s="44">
        <f t="shared" si="1"/>
        <v>7</v>
      </c>
      <c r="I75" s="40"/>
      <c r="J75" s="45" t="s">
        <v>17</v>
      </c>
      <c r="K75" s="42">
        <f t="shared" si="57"/>
        <v>2185</v>
      </c>
      <c r="L75" s="46">
        <v>0</v>
      </c>
      <c r="M75" s="46">
        <v>15</v>
      </c>
      <c r="N75" s="44">
        <f t="shared" si="3"/>
        <v>15</v>
      </c>
      <c r="O75" s="40"/>
      <c r="P75" s="39" t="s">
        <v>66</v>
      </c>
      <c r="Q75" s="40"/>
      <c r="R75">
        <f>MIN(Rules!$E$2,(MAX(H75/N75,N75/H75)))</f>
        <v>2</v>
      </c>
      <c r="S75">
        <f>VLOOKUP(B75,Rules!A:B,2,FALSE)</f>
        <v>70</v>
      </c>
      <c r="T75" s="40"/>
      <c r="U75" s="47">
        <f>1/(10^(-1*(E75+(IF(P75="Y",Rules!$I$2,0))-K75)/Rules!$E$12)+1)</f>
        <v>2.8494479877513076E-3</v>
      </c>
      <c r="V75">
        <f t="shared" si="58"/>
        <v>0</v>
      </c>
      <c r="W75">
        <f t="shared" si="59"/>
        <v>0</v>
      </c>
      <c r="X75" s="57"/>
      <c r="Y75" s="57"/>
      <c r="Z75" s="57"/>
      <c r="AA75" s="58">
        <f t="shared" ref="AA75:BH75" si="82">IF($D75=AA$1,$E75+$V75,(IF($J75=AA$1,$K75+$W75,AA74)))</f>
        <v>972</v>
      </c>
      <c r="AB75" s="58">
        <f t="shared" si="82"/>
        <v>1508</v>
      </c>
      <c r="AC75" s="58">
        <f t="shared" si="82"/>
        <v>915</v>
      </c>
      <c r="AD75" s="58">
        <f t="shared" si="82"/>
        <v>1473</v>
      </c>
      <c r="AE75" s="58">
        <f t="shared" si="82"/>
        <v>1328</v>
      </c>
      <c r="AF75" s="58">
        <f t="shared" si="82"/>
        <v>1478</v>
      </c>
      <c r="AG75" s="58">
        <f t="shared" si="82"/>
        <v>1344</v>
      </c>
      <c r="AH75" s="58">
        <f t="shared" si="82"/>
        <v>1780</v>
      </c>
      <c r="AI75" s="58">
        <f t="shared" si="82"/>
        <v>1299</v>
      </c>
      <c r="AJ75" s="58">
        <f t="shared" si="82"/>
        <v>2185</v>
      </c>
      <c r="AK75" s="58">
        <f t="shared" si="82"/>
        <v>1152</v>
      </c>
      <c r="AL75" s="58">
        <f t="shared" si="82"/>
        <v>1654</v>
      </c>
      <c r="AM75" s="58">
        <f t="shared" si="82"/>
        <v>2013</v>
      </c>
      <c r="AN75" s="58">
        <f t="shared" si="82"/>
        <v>1475</v>
      </c>
      <c r="AO75" s="58">
        <f t="shared" si="82"/>
        <v>212</v>
      </c>
      <c r="AP75" s="58">
        <f t="shared" si="82"/>
        <v>1149</v>
      </c>
      <c r="AQ75" s="58">
        <f t="shared" si="82"/>
        <v>792</v>
      </c>
      <c r="AR75" s="58">
        <f t="shared" si="82"/>
        <v>925</v>
      </c>
      <c r="AS75" s="58">
        <f t="shared" si="82"/>
        <v>356</v>
      </c>
      <c r="AT75" s="58">
        <f t="shared" si="82"/>
        <v>1162</v>
      </c>
      <c r="AU75" s="58">
        <f t="shared" si="82"/>
        <v>928</v>
      </c>
      <c r="AV75" s="58">
        <f t="shared" si="82"/>
        <v>1900</v>
      </c>
      <c r="AW75" s="58">
        <f t="shared" si="82"/>
        <v>1512</v>
      </c>
      <c r="AX75" s="58">
        <f t="shared" si="82"/>
        <v>1610</v>
      </c>
      <c r="AY75" s="58">
        <f t="shared" si="82"/>
        <v>260</v>
      </c>
      <c r="AZ75" s="58">
        <f t="shared" si="82"/>
        <v>1070</v>
      </c>
      <c r="BA75" s="58">
        <f t="shared" si="82"/>
        <v>1530</v>
      </c>
      <c r="BB75" s="58">
        <f t="shared" si="82"/>
        <v>733</v>
      </c>
      <c r="BC75" s="58">
        <f t="shared" si="82"/>
        <v>1160</v>
      </c>
      <c r="BD75" s="58">
        <f t="shared" si="82"/>
        <v>1744</v>
      </c>
      <c r="BE75" s="58">
        <f t="shared" si="82"/>
        <v>546</v>
      </c>
      <c r="BF75" s="58">
        <f t="shared" si="82"/>
        <v>1267</v>
      </c>
      <c r="BG75" s="58">
        <f t="shared" si="82"/>
        <v>763</v>
      </c>
      <c r="BH75" s="58">
        <f t="shared" si="82"/>
        <v>725</v>
      </c>
    </row>
    <row r="76" spans="1:60" ht="13.5" customHeight="1">
      <c r="A76" s="38">
        <v>44381</v>
      </c>
      <c r="B76" s="39" t="s">
        <v>68</v>
      </c>
      <c r="C76" s="56"/>
      <c r="D76" s="41" t="s">
        <v>28</v>
      </c>
      <c r="E76" s="42">
        <f t="shared" si="56"/>
        <v>1475</v>
      </c>
      <c r="F76" s="43">
        <v>1</v>
      </c>
      <c r="G76" s="43">
        <v>15</v>
      </c>
      <c r="H76" s="44">
        <f t="shared" si="1"/>
        <v>18</v>
      </c>
      <c r="I76" s="40"/>
      <c r="J76" s="45" t="s">
        <v>38</v>
      </c>
      <c r="K76" s="42">
        <f t="shared" si="57"/>
        <v>1070</v>
      </c>
      <c r="L76" s="46">
        <v>0</v>
      </c>
      <c r="M76" s="46">
        <v>13</v>
      </c>
      <c r="N76" s="44">
        <f t="shared" si="3"/>
        <v>13</v>
      </c>
      <c r="O76" s="40"/>
      <c r="P76" s="39" t="s">
        <v>67</v>
      </c>
      <c r="Q76" s="40"/>
      <c r="R76">
        <f>MIN(Rules!$E$2,(MAX(H76/N76,N76/H76)))</f>
        <v>1.3846153846153846</v>
      </c>
      <c r="S76">
        <f>VLOOKUP(B76,Rules!A:B,2,FALSE)</f>
        <v>70</v>
      </c>
      <c r="T76" s="40"/>
      <c r="U76" s="47">
        <f>1/(10^(-1*(E76+(IF(P76="Y",Rules!$I$2,0))-K76)/Rules!$E$12)+1)</f>
        <v>0.86588958245504388</v>
      </c>
      <c r="V76">
        <f t="shared" si="58"/>
        <v>13</v>
      </c>
      <c r="W76">
        <f t="shared" si="59"/>
        <v>-13</v>
      </c>
      <c r="X76" s="57"/>
      <c r="Y76" s="57"/>
      <c r="Z76" s="57"/>
      <c r="AA76" s="58">
        <f t="shared" ref="AA76:BH76" si="83">IF($D76=AA$1,$E76+$V76,(IF($J76=AA$1,$K76+$W76,AA75)))</f>
        <v>972</v>
      </c>
      <c r="AB76" s="58">
        <f t="shared" si="83"/>
        <v>1508</v>
      </c>
      <c r="AC76" s="58">
        <f t="shared" si="83"/>
        <v>915</v>
      </c>
      <c r="AD76" s="58">
        <f t="shared" si="83"/>
        <v>1473</v>
      </c>
      <c r="AE76" s="58">
        <f t="shared" si="83"/>
        <v>1328</v>
      </c>
      <c r="AF76" s="58">
        <f t="shared" si="83"/>
        <v>1478</v>
      </c>
      <c r="AG76" s="58">
        <f t="shared" si="83"/>
        <v>1344</v>
      </c>
      <c r="AH76" s="58">
        <f t="shared" si="83"/>
        <v>1780</v>
      </c>
      <c r="AI76" s="58">
        <f t="shared" si="83"/>
        <v>1299</v>
      </c>
      <c r="AJ76" s="58">
        <f t="shared" si="83"/>
        <v>2185</v>
      </c>
      <c r="AK76" s="58">
        <f t="shared" si="83"/>
        <v>1152</v>
      </c>
      <c r="AL76" s="58">
        <f t="shared" si="83"/>
        <v>1654</v>
      </c>
      <c r="AM76" s="58">
        <f t="shared" si="83"/>
        <v>2013</v>
      </c>
      <c r="AN76" s="58">
        <f t="shared" si="83"/>
        <v>1488</v>
      </c>
      <c r="AO76" s="58">
        <f t="shared" si="83"/>
        <v>212</v>
      </c>
      <c r="AP76" s="58">
        <f t="shared" si="83"/>
        <v>1149</v>
      </c>
      <c r="AQ76" s="58">
        <f t="shared" si="83"/>
        <v>792</v>
      </c>
      <c r="AR76" s="58">
        <f t="shared" si="83"/>
        <v>925</v>
      </c>
      <c r="AS76" s="58">
        <f t="shared" si="83"/>
        <v>356</v>
      </c>
      <c r="AT76" s="58">
        <f t="shared" si="83"/>
        <v>1162</v>
      </c>
      <c r="AU76" s="58">
        <f t="shared" si="83"/>
        <v>928</v>
      </c>
      <c r="AV76" s="58">
        <f t="shared" si="83"/>
        <v>1900</v>
      </c>
      <c r="AW76" s="58">
        <f t="shared" si="83"/>
        <v>1512</v>
      </c>
      <c r="AX76" s="58">
        <f t="shared" si="83"/>
        <v>1610</v>
      </c>
      <c r="AY76" s="58">
        <f t="shared" si="83"/>
        <v>260</v>
      </c>
      <c r="AZ76" s="58">
        <f t="shared" si="83"/>
        <v>1057</v>
      </c>
      <c r="BA76" s="58">
        <f t="shared" si="83"/>
        <v>1530</v>
      </c>
      <c r="BB76" s="58">
        <f t="shared" si="83"/>
        <v>733</v>
      </c>
      <c r="BC76" s="58">
        <f t="shared" si="83"/>
        <v>1160</v>
      </c>
      <c r="BD76" s="58">
        <f t="shared" si="83"/>
        <v>1744</v>
      </c>
      <c r="BE76" s="58">
        <f t="shared" si="83"/>
        <v>546</v>
      </c>
      <c r="BF76" s="58">
        <f t="shared" si="83"/>
        <v>1267</v>
      </c>
      <c r="BG76" s="58">
        <f t="shared" si="83"/>
        <v>763</v>
      </c>
      <c r="BH76" s="58">
        <f t="shared" si="83"/>
        <v>725</v>
      </c>
    </row>
    <row r="77" spans="1:60" ht="13.5" customHeight="1">
      <c r="A77" s="38">
        <v>44381</v>
      </c>
      <c r="B77" s="39" t="s">
        <v>68</v>
      </c>
      <c r="C77" s="56"/>
      <c r="D77" s="41" t="s">
        <v>24</v>
      </c>
      <c r="E77" s="42">
        <f t="shared" si="56"/>
        <v>1530</v>
      </c>
      <c r="F77" s="43">
        <v>0</v>
      </c>
      <c r="G77" s="43">
        <v>12</v>
      </c>
      <c r="H77" s="44">
        <f t="shared" si="1"/>
        <v>12</v>
      </c>
      <c r="I77" s="40"/>
      <c r="J77" s="45" t="s">
        <v>21</v>
      </c>
      <c r="K77" s="42">
        <f t="shared" si="57"/>
        <v>1654</v>
      </c>
      <c r="L77" s="46">
        <v>2</v>
      </c>
      <c r="M77" s="46">
        <v>11</v>
      </c>
      <c r="N77" s="44">
        <f t="shared" si="3"/>
        <v>17</v>
      </c>
      <c r="O77" s="40"/>
      <c r="P77" s="39" t="s">
        <v>66</v>
      </c>
      <c r="Q77" s="40"/>
      <c r="R77">
        <f>MIN(Rules!$E$2,(MAX(H77/N77,N77/H77)))</f>
        <v>1.4166666666666667</v>
      </c>
      <c r="S77">
        <f>VLOOKUP(B77,Rules!A:B,2,FALSE)</f>
        <v>70</v>
      </c>
      <c r="T77" s="40"/>
      <c r="U77" s="47">
        <f>1/(10^(-1*(E77+(IF(P77="Y",Rules!$I$2,0))-K77)/Rules!$E$12)+1)</f>
        <v>0.52989789589260761</v>
      </c>
      <c r="V77">
        <f t="shared" si="58"/>
        <v>-53</v>
      </c>
      <c r="W77">
        <f t="shared" si="59"/>
        <v>53</v>
      </c>
      <c r="X77" s="57"/>
      <c r="Y77" s="57"/>
      <c r="Z77" s="57"/>
      <c r="AA77" s="58">
        <f t="shared" ref="AA77:BH77" si="84">IF($D77=AA$1,$E77+$V77,(IF($J77=AA$1,$K77+$W77,AA76)))</f>
        <v>972</v>
      </c>
      <c r="AB77" s="58">
        <f t="shared" si="84"/>
        <v>1508</v>
      </c>
      <c r="AC77" s="58">
        <f t="shared" si="84"/>
        <v>915</v>
      </c>
      <c r="AD77" s="58">
        <f t="shared" si="84"/>
        <v>1473</v>
      </c>
      <c r="AE77" s="58">
        <f t="shared" si="84"/>
        <v>1328</v>
      </c>
      <c r="AF77" s="58">
        <f t="shared" si="84"/>
        <v>1478</v>
      </c>
      <c r="AG77" s="58">
        <f t="shared" si="84"/>
        <v>1344</v>
      </c>
      <c r="AH77" s="58">
        <f t="shared" si="84"/>
        <v>1780</v>
      </c>
      <c r="AI77" s="58">
        <f t="shared" si="84"/>
        <v>1299</v>
      </c>
      <c r="AJ77" s="58">
        <f t="shared" si="84"/>
        <v>2185</v>
      </c>
      <c r="AK77" s="58">
        <f t="shared" si="84"/>
        <v>1152</v>
      </c>
      <c r="AL77" s="58">
        <f t="shared" si="84"/>
        <v>1707</v>
      </c>
      <c r="AM77" s="58">
        <f t="shared" si="84"/>
        <v>2013</v>
      </c>
      <c r="AN77" s="58">
        <f t="shared" si="84"/>
        <v>1488</v>
      </c>
      <c r="AO77" s="58">
        <f t="shared" si="84"/>
        <v>212</v>
      </c>
      <c r="AP77" s="58">
        <f t="shared" si="84"/>
        <v>1149</v>
      </c>
      <c r="AQ77" s="58">
        <f t="shared" si="84"/>
        <v>792</v>
      </c>
      <c r="AR77" s="58">
        <f t="shared" si="84"/>
        <v>925</v>
      </c>
      <c r="AS77" s="58">
        <f t="shared" si="84"/>
        <v>356</v>
      </c>
      <c r="AT77" s="58">
        <f t="shared" si="84"/>
        <v>1162</v>
      </c>
      <c r="AU77" s="58">
        <f t="shared" si="84"/>
        <v>928</v>
      </c>
      <c r="AV77" s="58">
        <f t="shared" si="84"/>
        <v>1900</v>
      </c>
      <c r="AW77" s="58">
        <f t="shared" si="84"/>
        <v>1512</v>
      </c>
      <c r="AX77" s="58">
        <f t="shared" si="84"/>
        <v>1610</v>
      </c>
      <c r="AY77" s="58">
        <f t="shared" si="84"/>
        <v>260</v>
      </c>
      <c r="AZ77" s="58">
        <f t="shared" si="84"/>
        <v>1057</v>
      </c>
      <c r="BA77" s="58">
        <f t="shared" si="84"/>
        <v>1477</v>
      </c>
      <c r="BB77" s="58">
        <f t="shared" si="84"/>
        <v>733</v>
      </c>
      <c r="BC77" s="58">
        <f t="shared" si="84"/>
        <v>1160</v>
      </c>
      <c r="BD77" s="58">
        <f t="shared" si="84"/>
        <v>1744</v>
      </c>
      <c r="BE77" s="58">
        <f t="shared" si="84"/>
        <v>546</v>
      </c>
      <c r="BF77" s="58">
        <f t="shared" si="84"/>
        <v>1267</v>
      </c>
      <c r="BG77" s="58">
        <f t="shared" si="84"/>
        <v>763</v>
      </c>
      <c r="BH77" s="58">
        <f t="shared" si="84"/>
        <v>725</v>
      </c>
    </row>
    <row r="78" spans="1:60" ht="13.5" customHeight="1">
      <c r="A78" s="38">
        <v>44387</v>
      </c>
      <c r="B78" s="39" t="s">
        <v>68</v>
      </c>
      <c r="C78" s="56"/>
      <c r="D78" s="41" t="s">
        <v>39</v>
      </c>
      <c r="E78" s="42">
        <f t="shared" si="56"/>
        <v>925</v>
      </c>
      <c r="F78" s="43">
        <v>0</v>
      </c>
      <c r="G78" s="43">
        <v>11</v>
      </c>
      <c r="H78" s="44">
        <f t="shared" si="1"/>
        <v>11</v>
      </c>
      <c r="I78" s="40"/>
      <c r="J78" s="45" t="s">
        <v>26</v>
      </c>
      <c r="K78" s="42">
        <f t="shared" si="57"/>
        <v>1478</v>
      </c>
      <c r="L78" s="46">
        <v>1</v>
      </c>
      <c r="M78" s="46">
        <v>16</v>
      </c>
      <c r="N78" s="44">
        <f t="shared" si="3"/>
        <v>19</v>
      </c>
      <c r="O78" s="40"/>
      <c r="P78" s="39" t="s">
        <v>66</v>
      </c>
      <c r="Q78" s="40"/>
      <c r="R78">
        <f>MIN(Rules!$E$2,(MAX(H78/N78,N78/H78)))</f>
        <v>1.7272727272727273</v>
      </c>
      <c r="S78">
        <f>VLOOKUP(B78,Rules!A:B,2,FALSE)</f>
        <v>70</v>
      </c>
      <c r="T78" s="40"/>
      <c r="U78" s="47">
        <f>1/(10^(-1*(E78+(IF(P78="Y",Rules!$I$2,0))-K78)/Rules!$E$12)+1)</f>
        <v>0.13518357552372651</v>
      </c>
      <c r="V78">
        <f t="shared" si="58"/>
        <v>-16</v>
      </c>
      <c r="W78">
        <f t="shared" si="59"/>
        <v>16</v>
      </c>
      <c r="X78" s="57"/>
      <c r="Y78" s="57"/>
      <c r="Z78" s="57"/>
      <c r="AA78" s="58">
        <f t="shared" ref="AA78:BH78" si="85">IF($D78=AA$1,$E78+$V78,(IF($J78=AA$1,$K78+$W78,AA77)))</f>
        <v>972</v>
      </c>
      <c r="AB78" s="58">
        <f t="shared" si="85"/>
        <v>1508</v>
      </c>
      <c r="AC78" s="58">
        <f t="shared" si="85"/>
        <v>915</v>
      </c>
      <c r="AD78" s="58">
        <f t="shared" si="85"/>
        <v>1473</v>
      </c>
      <c r="AE78" s="58">
        <f t="shared" si="85"/>
        <v>1328</v>
      </c>
      <c r="AF78" s="58">
        <f t="shared" si="85"/>
        <v>1494</v>
      </c>
      <c r="AG78" s="58">
        <f t="shared" si="85"/>
        <v>1344</v>
      </c>
      <c r="AH78" s="58">
        <f t="shared" si="85"/>
        <v>1780</v>
      </c>
      <c r="AI78" s="58">
        <f t="shared" si="85"/>
        <v>1299</v>
      </c>
      <c r="AJ78" s="58">
        <f t="shared" si="85"/>
        <v>2185</v>
      </c>
      <c r="AK78" s="58">
        <f t="shared" si="85"/>
        <v>1152</v>
      </c>
      <c r="AL78" s="58">
        <f t="shared" si="85"/>
        <v>1707</v>
      </c>
      <c r="AM78" s="58">
        <f t="shared" si="85"/>
        <v>2013</v>
      </c>
      <c r="AN78" s="58">
        <f t="shared" si="85"/>
        <v>1488</v>
      </c>
      <c r="AO78" s="58">
        <f t="shared" si="85"/>
        <v>212</v>
      </c>
      <c r="AP78" s="58">
        <f t="shared" si="85"/>
        <v>1149</v>
      </c>
      <c r="AQ78" s="58">
        <f t="shared" si="85"/>
        <v>792</v>
      </c>
      <c r="AR78" s="58">
        <f t="shared" si="85"/>
        <v>909</v>
      </c>
      <c r="AS78" s="58">
        <f t="shared" si="85"/>
        <v>356</v>
      </c>
      <c r="AT78" s="58">
        <f t="shared" si="85"/>
        <v>1162</v>
      </c>
      <c r="AU78" s="58">
        <f t="shared" si="85"/>
        <v>928</v>
      </c>
      <c r="AV78" s="58">
        <f t="shared" si="85"/>
        <v>1900</v>
      </c>
      <c r="AW78" s="58">
        <f t="shared" si="85"/>
        <v>1512</v>
      </c>
      <c r="AX78" s="58">
        <f t="shared" si="85"/>
        <v>1610</v>
      </c>
      <c r="AY78" s="58">
        <f t="shared" si="85"/>
        <v>260</v>
      </c>
      <c r="AZ78" s="58">
        <f t="shared" si="85"/>
        <v>1057</v>
      </c>
      <c r="BA78" s="58">
        <f t="shared" si="85"/>
        <v>1477</v>
      </c>
      <c r="BB78" s="58">
        <f t="shared" si="85"/>
        <v>733</v>
      </c>
      <c r="BC78" s="58">
        <f t="shared" si="85"/>
        <v>1160</v>
      </c>
      <c r="BD78" s="58">
        <f t="shared" si="85"/>
        <v>1744</v>
      </c>
      <c r="BE78" s="58">
        <f t="shared" si="85"/>
        <v>546</v>
      </c>
      <c r="BF78" s="58">
        <f t="shared" si="85"/>
        <v>1267</v>
      </c>
      <c r="BG78" s="58">
        <f t="shared" si="85"/>
        <v>763</v>
      </c>
      <c r="BH78" s="58">
        <f t="shared" si="85"/>
        <v>725</v>
      </c>
    </row>
    <row r="79" spans="1:60" ht="13.5" customHeight="1">
      <c r="A79" s="38">
        <v>44387</v>
      </c>
      <c r="B79" s="39" t="s">
        <v>68</v>
      </c>
      <c r="C79" s="56"/>
      <c r="D79" s="41" t="s">
        <v>40</v>
      </c>
      <c r="E79" s="42">
        <f t="shared" si="56"/>
        <v>1160</v>
      </c>
      <c r="F79" s="43">
        <v>1</v>
      </c>
      <c r="G79" s="43">
        <v>8</v>
      </c>
      <c r="H79" s="44">
        <f t="shared" si="1"/>
        <v>11</v>
      </c>
      <c r="I79" s="40"/>
      <c r="J79" s="45" t="s">
        <v>16</v>
      </c>
      <c r="K79" s="42">
        <f t="shared" si="57"/>
        <v>2013</v>
      </c>
      <c r="L79" s="46">
        <v>1</v>
      </c>
      <c r="M79" s="46">
        <v>19</v>
      </c>
      <c r="N79" s="44">
        <f t="shared" si="3"/>
        <v>22</v>
      </c>
      <c r="O79" s="40"/>
      <c r="P79" s="39" t="s">
        <v>66</v>
      </c>
      <c r="Q79" s="40"/>
      <c r="R79">
        <f>MIN(Rules!$E$2,(MAX(H79/N79,N79/H79)))</f>
        <v>2</v>
      </c>
      <c r="S79">
        <f>VLOOKUP(B79,Rules!A:B,2,FALSE)</f>
        <v>70</v>
      </c>
      <c r="T79" s="40"/>
      <c r="U79" s="47">
        <f>1/(10^(-1*(E79+(IF(P79="Y",Rules!$I$2,0))-K79)/Rules!$E$12)+1)</f>
        <v>3.7781040133697444E-2</v>
      </c>
      <c r="V79">
        <f t="shared" si="58"/>
        <v>-5</v>
      </c>
      <c r="W79">
        <f t="shared" si="59"/>
        <v>5</v>
      </c>
      <c r="X79" s="57"/>
      <c r="Y79" s="57"/>
      <c r="Z79" s="57"/>
      <c r="AA79" s="58">
        <f t="shared" ref="AA79:BH79" si="86">IF($D79=AA$1,$E79+$V79,(IF($J79=AA$1,$K79+$W79,AA78)))</f>
        <v>972</v>
      </c>
      <c r="AB79" s="58">
        <f t="shared" si="86"/>
        <v>1508</v>
      </c>
      <c r="AC79" s="58">
        <f t="shared" si="86"/>
        <v>915</v>
      </c>
      <c r="AD79" s="58">
        <f t="shared" si="86"/>
        <v>1473</v>
      </c>
      <c r="AE79" s="58">
        <f t="shared" si="86"/>
        <v>1328</v>
      </c>
      <c r="AF79" s="58">
        <f t="shared" si="86"/>
        <v>1494</v>
      </c>
      <c r="AG79" s="58">
        <f t="shared" si="86"/>
        <v>1344</v>
      </c>
      <c r="AH79" s="58">
        <f t="shared" si="86"/>
        <v>1780</v>
      </c>
      <c r="AI79" s="58">
        <f t="shared" si="86"/>
        <v>1299</v>
      </c>
      <c r="AJ79" s="58">
        <f t="shared" si="86"/>
        <v>2185</v>
      </c>
      <c r="AK79" s="58">
        <f t="shared" si="86"/>
        <v>1152</v>
      </c>
      <c r="AL79" s="58">
        <f t="shared" si="86"/>
        <v>1707</v>
      </c>
      <c r="AM79" s="58">
        <f t="shared" si="86"/>
        <v>2018</v>
      </c>
      <c r="AN79" s="58">
        <f t="shared" si="86"/>
        <v>1488</v>
      </c>
      <c r="AO79" s="58">
        <f t="shared" si="86"/>
        <v>212</v>
      </c>
      <c r="AP79" s="58">
        <f t="shared" si="86"/>
        <v>1149</v>
      </c>
      <c r="AQ79" s="58">
        <f t="shared" si="86"/>
        <v>792</v>
      </c>
      <c r="AR79" s="58">
        <f t="shared" si="86"/>
        <v>909</v>
      </c>
      <c r="AS79" s="58">
        <f t="shared" si="86"/>
        <v>356</v>
      </c>
      <c r="AT79" s="58">
        <f t="shared" si="86"/>
        <v>1162</v>
      </c>
      <c r="AU79" s="58">
        <f t="shared" si="86"/>
        <v>928</v>
      </c>
      <c r="AV79" s="58">
        <f t="shared" si="86"/>
        <v>1900</v>
      </c>
      <c r="AW79" s="58">
        <f t="shared" si="86"/>
        <v>1512</v>
      </c>
      <c r="AX79" s="58">
        <f t="shared" si="86"/>
        <v>1610</v>
      </c>
      <c r="AY79" s="58">
        <f t="shared" si="86"/>
        <v>260</v>
      </c>
      <c r="AZ79" s="58">
        <f t="shared" si="86"/>
        <v>1057</v>
      </c>
      <c r="BA79" s="58">
        <f t="shared" si="86"/>
        <v>1477</v>
      </c>
      <c r="BB79" s="58">
        <f t="shared" si="86"/>
        <v>733</v>
      </c>
      <c r="BC79" s="58">
        <f t="shared" si="86"/>
        <v>1155</v>
      </c>
      <c r="BD79" s="58">
        <f t="shared" si="86"/>
        <v>1744</v>
      </c>
      <c r="BE79" s="58">
        <f t="shared" si="86"/>
        <v>546</v>
      </c>
      <c r="BF79" s="58">
        <f t="shared" si="86"/>
        <v>1267</v>
      </c>
      <c r="BG79" s="58">
        <f t="shared" si="86"/>
        <v>763</v>
      </c>
      <c r="BH79" s="58">
        <f t="shared" si="86"/>
        <v>725</v>
      </c>
    </row>
    <row r="80" spans="1:60" ht="13.5" customHeight="1">
      <c r="A80" s="38">
        <v>44387</v>
      </c>
      <c r="B80" s="39" t="s">
        <v>68</v>
      </c>
      <c r="C80" s="56"/>
      <c r="D80" s="41" t="s">
        <v>22</v>
      </c>
      <c r="E80" s="42">
        <f t="shared" si="56"/>
        <v>1744</v>
      </c>
      <c r="F80" s="43">
        <v>1</v>
      </c>
      <c r="G80" s="43">
        <v>18</v>
      </c>
      <c r="H80" s="44">
        <f t="shared" si="1"/>
        <v>21</v>
      </c>
      <c r="I80" s="40"/>
      <c r="J80" s="45" t="s">
        <v>29</v>
      </c>
      <c r="K80" s="42">
        <f t="shared" si="57"/>
        <v>1473</v>
      </c>
      <c r="L80" s="46">
        <v>0</v>
      </c>
      <c r="M80" s="46">
        <v>13</v>
      </c>
      <c r="N80" s="44">
        <f t="shared" si="3"/>
        <v>13</v>
      </c>
      <c r="O80" s="40"/>
      <c r="P80" s="39" t="s">
        <v>66</v>
      </c>
      <c r="Q80" s="40"/>
      <c r="R80">
        <f>MIN(Rules!$E$2,(MAX(H80/N80,N80/H80)))</f>
        <v>1.6153846153846154</v>
      </c>
      <c r="S80">
        <f>VLOOKUP(B80,Rules!A:B,2,FALSE)</f>
        <v>70</v>
      </c>
      <c r="T80" s="40"/>
      <c r="U80" s="47">
        <f>1/(10^(-1*(E80+(IF(P80="Y",Rules!$I$2,0))-K80)/Rules!$E$12)+1)</f>
        <v>0.87421768392784938</v>
      </c>
      <c r="V80">
        <f t="shared" si="58"/>
        <v>14</v>
      </c>
      <c r="W80">
        <f t="shared" si="59"/>
        <v>-14</v>
      </c>
      <c r="X80" s="57"/>
      <c r="Y80" s="57"/>
      <c r="Z80" s="57"/>
      <c r="AA80" s="58">
        <f t="shared" ref="AA80:BH80" si="87">IF($D80=AA$1,$E80+$V80,(IF($J80=AA$1,$K80+$W80,AA79)))</f>
        <v>972</v>
      </c>
      <c r="AB80" s="58">
        <f t="shared" si="87"/>
        <v>1508</v>
      </c>
      <c r="AC80" s="58">
        <f t="shared" si="87"/>
        <v>915</v>
      </c>
      <c r="AD80" s="58">
        <f t="shared" si="87"/>
        <v>1459</v>
      </c>
      <c r="AE80" s="58">
        <f t="shared" si="87"/>
        <v>1328</v>
      </c>
      <c r="AF80" s="58">
        <f t="shared" si="87"/>
        <v>1494</v>
      </c>
      <c r="AG80" s="58">
        <f t="shared" si="87"/>
        <v>1344</v>
      </c>
      <c r="AH80" s="58">
        <f t="shared" si="87"/>
        <v>1780</v>
      </c>
      <c r="AI80" s="58">
        <f t="shared" si="87"/>
        <v>1299</v>
      </c>
      <c r="AJ80" s="58">
        <f t="shared" si="87"/>
        <v>2185</v>
      </c>
      <c r="AK80" s="58">
        <f t="shared" si="87"/>
        <v>1152</v>
      </c>
      <c r="AL80" s="58">
        <f t="shared" si="87"/>
        <v>1707</v>
      </c>
      <c r="AM80" s="58">
        <f t="shared" si="87"/>
        <v>2018</v>
      </c>
      <c r="AN80" s="58">
        <f t="shared" si="87"/>
        <v>1488</v>
      </c>
      <c r="AO80" s="58">
        <f t="shared" si="87"/>
        <v>212</v>
      </c>
      <c r="AP80" s="58">
        <f t="shared" si="87"/>
        <v>1149</v>
      </c>
      <c r="AQ80" s="58">
        <f t="shared" si="87"/>
        <v>792</v>
      </c>
      <c r="AR80" s="58">
        <f t="shared" si="87"/>
        <v>909</v>
      </c>
      <c r="AS80" s="58">
        <f t="shared" si="87"/>
        <v>356</v>
      </c>
      <c r="AT80" s="58">
        <f t="shared" si="87"/>
        <v>1162</v>
      </c>
      <c r="AU80" s="58">
        <f t="shared" si="87"/>
        <v>928</v>
      </c>
      <c r="AV80" s="58">
        <f t="shared" si="87"/>
        <v>1900</v>
      </c>
      <c r="AW80" s="58">
        <f t="shared" si="87"/>
        <v>1512</v>
      </c>
      <c r="AX80" s="58">
        <f t="shared" si="87"/>
        <v>1610</v>
      </c>
      <c r="AY80" s="58">
        <f t="shared" si="87"/>
        <v>260</v>
      </c>
      <c r="AZ80" s="58">
        <f t="shared" si="87"/>
        <v>1057</v>
      </c>
      <c r="BA80" s="58">
        <f t="shared" si="87"/>
        <v>1477</v>
      </c>
      <c r="BB80" s="58">
        <f t="shared" si="87"/>
        <v>733</v>
      </c>
      <c r="BC80" s="58">
        <f t="shared" si="87"/>
        <v>1155</v>
      </c>
      <c r="BD80" s="58">
        <f t="shared" si="87"/>
        <v>1758</v>
      </c>
      <c r="BE80" s="58">
        <f t="shared" si="87"/>
        <v>546</v>
      </c>
      <c r="BF80" s="58">
        <f t="shared" si="87"/>
        <v>1267</v>
      </c>
      <c r="BG80" s="58">
        <f t="shared" si="87"/>
        <v>763</v>
      </c>
      <c r="BH80" s="58">
        <f t="shared" si="87"/>
        <v>725</v>
      </c>
    </row>
    <row r="81" spans="1:60" ht="13.5" customHeight="1">
      <c r="A81" s="38">
        <v>44388</v>
      </c>
      <c r="B81" s="39" t="s">
        <v>68</v>
      </c>
      <c r="C81" s="56"/>
      <c r="D81" s="41" t="s">
        <v>18</v>
      </c>
      <c r="E81" s="42">
        <f t="shared" si="56"/>
        <v>1900</v>
      </c>
      <c r="F81" s="43">
        <v>5</v>
      </c>
      <c r="G81" s="43">
        <v>20</v>
      </c>
      <c r="H81" s="44">
        <f t="shared" si="1"/>
        <v>35</v>
      </c>
      <c r="I81" s="40"/>
      <c r="J81" s="45" t="s">
        <v>45</v>
      </c>
      <c r="K81" s="42">
        <f t="shared" si="57"/>
        <v>792</v>
      </c>
      <c r="L81" s="46">
        <v>0</v>
      </c>
      <c r="M81" s="46">
        <v>11</v>
      </c>
      <c r="N81" s="44">
        <f t="shared" si="3"/>
        <v>11</v>
      </c>
      <c r="O81" s="40"/>
      <c r="P81" s="39" t="s">
        <v>66</v>
      </c>
      <c r="Q81" s="40"/>
      <c r="R81">
        <f>MIN(Rules!$E$2,(MAX(H81/N81,N81/H81)))</f>
        <v>2</v>
      </c>
      <c r="S81">
        <f>VLOOKUP(B81,Rules!A:B,2,FALSE)</f>
        <v>70</v>
      </c>
      <c r="T81" s="40"/>
      <c r="U81" s="47">
        <f>1/(10^(-1*(E81+(IF(P81="Y",Rules!$I$2,0))-K81)/Rules!$E$12)+1)</f>
        <v>0.99696136644635547</v>
      </c>
      <c r="V81">
        <f t="shared" si="58"/>
        <v>0</v>
      </c>
      <c r="W81">
        <f t="shared" si="59"/>
        <v>0</v>
      </c>
      <c r="X81" s="57"/>
      <c r="Y81" s="57"/>
      <c r="Z81" s="57"/>
      <c r="AA81" s="58">
        <f t="shared" ref="AA81:BH81" si="88">IF($D81=AA$1,$E81+$V81,(IF($J81=AA$1,$K81+$W81,AA80)))</f>
        <v>972</v>
      </c>
      <c r="AB81" s="58">
        <f t="shared" si="88"/>
        <v>1508</v>
      </c>
      <c r="AC81" s="58">
        <f t="shared" si="88"/>
        <v>915</v>
      </c>
      <c r="AD81" s="58">
        <f t="shared" si="88"/>
        <v>1459</v>
      </c>
      <c r="AE81" s="58">
        <f t="shared" si="88"/>
        <v>1328</v>
      </c>
      <c r="AF81" s="58">
        <f t="shared" si="88"/>
        <v>1494</v>
      </c>
      <c r="AG81" s="58">
        <f t="shared" si="88"/>
        <v>1344</v>
      </c>
      <c r="AH81" s="58">
        <f t="shared" si="88"/>
        <v>1780</v>
      </c>
      <c r="AI81" s="58">
        <f t="shared" si="88"/>
        <v>1299</v>
      </c>
      <c r="AJ81" s="58">
        <f t="shared" si="88"/>
        <v>2185</v>
      </c>
      <c r="AK81" s="58">
        <f t="shared" si="88"/>
        <v>1152</v>
      </c>
      <c r="AL81" s="58">
        <f t="shared" si="88"/>
        <v>1707</v>
      </c>
      <c r="AM81" s="58">
        <f t="shared" si="88"/>
        <v>2018</v>
      </c>
      <c r="AN81" s="58">
        <f t="shared" si="88"/>
        <v>1488</v>
      </c>
      <c r="AO81" s="58">
        <f t="shared" si="88"/>
        <v>212</v>
      </c>
      <c r="AP81" s="58">
        <f t="shared" si="88"/>
        <v>1149</v>
      </c>
      <c r="AQ81" s="58">
        <f t="shared" si="88"/>
        <v>792</v>
      </c>
      <c r="AR81" s="58">
        <f t="shared" si="88"/>
        <v>909</v>
      </c>
      <c r="AS81" s="58">
        <f t="shared" si="88"/>
        <v>356</v>
      </c>
      <c r="AT81" s="58">
        <f t="shared" si="88"/>
        <v>1162</v>
      </c>
      <c r="AU81" s="58">
        <f t="shared" si="88"/>
        <v>928</v>
      </c>
      <c r="AV81" s="58">
        <f t="shared" si="88"/>
        <v>1900</v>
      </c>
      <c r="AW81" s="58">
        <f t="shared" si="88"/>
        <v>1512</v>
      </c>
      <c r="AX81" s="58">
        <f t="shared" si="88"/>
        <v>1610</v>
      </c>
      <c r="AY81" s="58">
        <f t="shared" si="88"/>
        <v>260</v>
      </c>
      <c r="AZ81" s="58">
        <f t="shared" si="88"/>
        <v>1057</v>
      </c>
      <c r="BA81" s="58">
        <f t="shared" si="88"/>
        <v>1477</v>
      </c>
      <c r="BB81" s="58">
        <f t="shared" si="88"/>
        <v>733</v>
      </c>
      <c r="BC81" s="58">
        <f t="shared" si="88"/>
        <v>1155</v>
      </c>
      <c r="BD81" s="58">
        <f t="shared" si="88"/>
        <v>1758</v>
      </c>
      <c r="BE81" s="58">
        <f t="shared" si="88"/>
        <v>546</v>
      </c>
      <c r="BF81" s="58">
        <f t="shared" si="88"/>
        <v>1267</v>
      </c>
      <c r="BG81" s="58">
        <f t="shared" si="88"/>
        <v>763</v>
      </c>
      <c r="BH81" s="58">
        <f t="shared" si="88"/>
        <v>725</v>
      </c>
    </row>
    <row r="82" spans="1:60" ht="13.5" customHeight="1">
      <c r="A82" s="38">
        <v>44388</v>
      </c>
      <c r="B82" s="39" t="s">
        <v>68</v>
      </c>
      <c r="C82" s="56"/>
      <c r="D82" s="41" t="s">
        <v>19</v>
      </c>
      <c r="E82" s="42">
        <f t="shared" si="56"/>
        <v>1344</v>
      </c>
      <c r="F82" s="43">
        <v>0</v>
      </c>
      <c r="G82" s="43">
        <v>15</v>
      </c>
      <c r="H82" s="44">
        <f t="shared" si="1"/>
        <v>15</v>
      </c>
      <c r="I82" s="40"/>
      <c r="J82" s="45" t="s">
        <v>25</v>
      </c>
      <c r="K82" s="42">
        <f t="shared" si="57"/>
        <v>1780</v>
      </c>
      <c r="L82" s="46">
        <v>0</v>
      </c>
      <c r="M82" s="46">
        <v>16</v>
      </c>
      <c r="N82" s="44">
        <f>L82*3+M82</f>
        <v>16</v>
      </c>
      <c r="O82" s="40"/>
      <c r="P82" s="39" t="s">
        <v>66</v>
      </c>
      <c r="Q82" s="40"/>
      <c r="R82">
        <f>MIN(Rules!$E$2,(MAX(H82/N82,N82/H82)))</f>
        <v>1.0666666666666667</v>
      </c>
      <c r="S82">
        <f>VLOOKUP(B82,Rules!A:B,2,FALSE)</f>
        <v>70</v>
      </c>
      <c r="T82" s="40"/>
      <c r="U82" s="47">
        <f>1/(10^(-1*(E82+(IF(P82="Y",Rules!$I$2,0))-K82)/Rules!$E$12)+1)</f>
        <v>0.2113047367290371</v>
      </c>
      <c r="V82">
        <f t="shared" si="58"/>
        <v>-16</v>
      </c>
      <c r="W82">
        <f t="shared" si="59"/>
        <v>16</v>
      </c>
      <c r="X82" s="57"/>
      <c r="Y82" s="57"/>
      <c r="Z82" s="57"/>
      <c r="AA82" s="58">
        <f t="shared" ref="AA82:BH82" si="89">IF($D82=AA$1,$E82+$V82,(IF($J82=AA$1,$K82+$W82,AA81)))</f>
        <v>972</v>
      </c>
      <c r="AB82" s="58">
        <f t="shared" si="89"/>
        <v>1508</v>
      </c>
      <c r="AC82" s="58">
        <f t="shared" si="89"/>
        <v>915</v>
      </c>
      <c r="AD82" s="58">
        <f t="shared" si="89"/>
        <v>1459</v>
      </c>
      <c r="AE82" s="58">
        <f t="shared" si="89"/>
        <v>1328</v>
      </c>
      <c r="AF82" s="58">
        <f t="shared" si="89"/>
        <v>1494</v>
      </c>
      <c r="AG82" s="58">
        <f t="shared" si="89"/>
        <v>1328</v>
      </c>
      <c r="AH82" s="58">
        <f t="shared" si="89"/>
        <v>1796</v>
      </c>
      <c r="AI82" s="58">
        <f t="shared" si="89"/>
        <v>1299</v>
      </c>
      <c r="AJ82" s="58">
        <f t="shared" si="89"/>
        <v>2185</v>
      </c>
      <c r="AK82" s="58">
        <f t="shared" si="89"/>
        <v>1152</v>
      </c>
      <c r="AL82" s="58">
        <f t="shared" si="89"/>
        <v>1707</v>
      </c>
      <c r="AM82" s="58">
        <f t="shared" si="89"/>
        <v>2018</v>
      </c>
      <c r="AN82" s="58">
        <f t="shared" si="89"/>
        <v>1488</v>
      </c>
      <c r="AO82" s="58">
        <f t="shared" si="89"/>
        <v>212</v>
      </c>
      <c r="AP82" s="58">
        <f t="shared" si="89"/>
        <v>1149</v>
      </c>
      <c r="AQ82" s="58">
        <f t="shared" si="89"/>
        <v>792</v>
      </c>
      <c r="AR82" s="58">
        <f t="shared" si="89"/>
        <v>909</v>
      </c>
      <c r="AS82" s="58">
        <f t="shared" si="89"/>
        <v>356</v>
      </c>
      <c r="AT82" s="58">
        <f t="shared" si="89"/>
        <v>1162</v>
      </c>
      <c r="AU82" s="58">
        <f t="shared" si="89"/>
        <v>928</v>
      </c>
      <c r="AV82" s="58">
        <f t="shared" si="89"/>
        <v>1900</v>
      </c>
      <c r="AW82" s="58">
        <f t="shared" si="89"/>
        <v>1512</v>
      </c>
      <c r="AX82" s="58">
        <f t="shared" si="89"/>
        <v>1610</v>
      </c>
      <c r="AY82" s="58">
        <f t="shared" si="89"/>
        <v>260</v>
      </c>
      <c r="AZ82" s="58">
        <f t="shared" si="89"/>
        <v>1057</v>
      </c>
      <c r="BA82" s="58">
        <f t="shared" si="89"/>
        <v>1477</v>
      </c>
      <c r="BB82" s="58">
        <f t="shared" si="89"/>
        <v>733</v>
      </c>
      <c r="BC82" s="58">
        <f t="shared" si="89"/>
        <v>1155</v>
      </c>
      <c r="BD82" s="58">
        <f t="shared" si="89"/>
        <v>1758</v>
      </c>
      <c r="BE82" s="58">
        <f t="shared" si="89"/>
        <v>546</v>
      </c>
      <c r="BF82" s="58">
        <f t="shared" si="89"/>
        <v>1267</v>
      </c>
      <c r="BG82" s="58">
        <f t="shared" si="89"/>
        <v>763</v>
      </c>
      <c r="BH82" s="58">
        <f t="shared" si="89"/>
        <v>725</v>
      </c>
    </row>
    <row r="83" spans="1:60" ht="13.5" customHeight="1">
      <c r="A83" s="38">
        <v>44394</v>
      </c>
      <c r="B83" s="39" t="s">
        <v>68</v>
      </c>
      <c r="C83" s="56"/>
      <c r="D83" s="41" t="s">
        <v>20</v>
      </c>
      <c r="E83" s="42">
        <f t="shared" si="56"/>
        <v>1508</v>
      </c>
      <c r="F83" s="43">
        <v>2</v>
      </c>
      <c r="G83" s="43">
        <v>21</v>
      </c>
      <c r="H83" s="44">
        <f t="shared" si="1"/>
        <v>27</v>
      </c>
      <c r="I83" s="40"/>
      <c r="J83" s="45" t="s">
        <v>23</v>
      </c>
      <c r="K83" s="42">
        <f t="shared" si="57"/>
        <v>1610</v>
      </c>
      <c r="L83" s="46">
        <v>4</v>
      </c>
      <c r="M83" s="46">
        <v>17</v>
      </c>
      <c r="N83" s="44">
        <f t="shared" ref="N83:N93" si="90">L83*3+M83</f>
        <v>29</v>
      </c>
      <c r="O83" s="40"/>
      <c r="P83" s="39" t="s">
        <v>67</v>
      </c>
      <c r="Q83" s="40"/>
      <c r="R83">
        <f>MIN(Rules!$E$2,(MAX(H83/N83,N83/H83)))</f>
        <v>1.0740740740740742</v>
      </c>
      <c r="S83">
        <f>VLOOKUP(B83,Rules!A:B,2,FALSE)</f>
        <v>70</v>
      </c>
      <c r="T83" s="40"/>
      <c r="U83" s="47">
        <f>1/(10^(-1*(E83+(IF(P83="Y",Rules!$I$2,0))-K83)/Rules!$E$12)+1)</f>
        <v>0.38468077611366508</v>
      </c>
      <c r="V83">
        <f t="shared" si="58"/>
        <v>-29</v>
      </c>
      <c r="W83">
        <f t="shared" si="59"/>
        <v>29</v>
      </c>
      <c r="X83" s="57"/>
      <c r="Y83" s="57"/>
      <c r="Z83" s="57"/>
      <c r="AA83" s="58">
        <f t="shared" ref="AA83:BH83" si="91">IF($D83=AA$1,$E83+$V83,(IF($J83=AA$1,$K83+$W83,AA82)))</f>
        <v>972</v>
      </c>
      <c r="AB83" s="58">
        <f t="shared" si="91"/>
        <v>1479</v>
      </c>
      <c r="AC83" s="58">
        <f t="shared" si="91"/>
        <v>915</v>
      </c>
      <c r="AD83" s="58">
        <f t="shared" si="91"/>
        <v>1459</v>
      </c>
      <c r="AE83" s="58">
        <f t="shared" si="91"/>
        <v>1328</v>
      </c>
      <c r="AF83" s="58">
        <f t="shared" si="91"/>
        <v>1494</v>
      </c>
      <c r="AG83" s="58">
        <f t="shared" si="91"/>
        <v>1328</v>
      </c>
      <c r="AH83" s="58">
        <f t="shared" si="91"/>
        <v>1796</v>
      </c>
      <c r="AI83" s="58">
        <f t="shared" si="91"/>
        <v>1299</v>
      </c>
      <c r="AJ83" s="58">
        <f t="shared" si="91"/>
        <v>2185</v>
      </c>
      <c r="AK83" s="58">
        <f t="shared" si="91"/>
        <v>1152</v>
      </c>
      <c r="AL83" s="58">
        <f t="shared" si="91"/>
        <v>1707</v>
      </c>
      <c r="AM83" s="58">
        <f t="shared" si="91"/>
        <v>2018</v>
      </c>
      <c r="AN83" s="58">
        <f t="shared" si="91"/>
        <v>1488</v>
      </c>
      <c r="AO83" s="58">
        <f t="shared" si="91"/>
        <v>212</v>
      </c>
      <c r="AP83" s="58">
        <f t="shared" si="91"/>
        <v>1149</v>
      </c>
      <c r="AQ83" s="58">
        <f t="shared" si="91"/>
        <v>792</v>
      </c>
      <c r="AR83" s="58">
        <f t="shared" si="91"/>
        <v>909</v>
      </c>
      <c r="AS83" s="58">
        <f t="shared" si="91"/>
        <v>356</v>
      </c>
      <c r="AT83" s="58">
        <f t="shared" si="91"/>
        <v>1162</v>
      </c>
      <c r="AU83" s="58">
        <f t="shared" si="91"/>
        <v>928</v>
      </c>
      <c r="AV83" s="58">
        <f t="shared" si="91"/>
        <v>1900</v>
      </c>
      <c r="AW83" s="58">
        <f t="shared" si="91"/>
        <v>1512</v>
      </c>
      <c r="AX83" s="58">
        <f t="shared" si="91"/>
        <v>1639</v>
      </c>
      <c r="AY83" s="58">
        <f t="shared" si="91"/>
        <v>260</v>
      </c>
      <c r="AZ83" s="58">
        <f t="shared" si="91"/>
        <v>1057</v>
      </c>
      <c r="BA83" s="58">
        <f t="shared" si="91"/>
        <v>1477</v>
      </c>
      <c r="BB83" s="58">
        <f t="shared" si="91"/>
        <v>733</v>
      </c>
      <c r="BC83" s="58">
        <f t="shared" si="91"/>
        <v>1155</v>
      </c>
      <c r="BD83" s="58">
        <f t="shared" si="91"/>
        <v>1758</v>
      </c>
      <c r="BE83" s="58">
        <f t="shared" si="91"/>
        <v>546</v>
      </c>
      <c r="BF83" s="58">
        <f t="shared" si="91"/>
        <v>1267</v>
      </c>
      <c r="BG83" s="58">
        <f t="shared" si="91"/>
        <v>763</v>
      </c>
      <c r="BH83" s="58">
        <f t="shared" si="91"/>
        <v>725</v>
      </c>
    </row>
    <row r="84" spans="1:60" ht="13.5" customHeight="1">
      <c r="A84" s="38">
        <v>44395</v>
      </c>
      <c r="B84" s="39" t="s">
        <v>68</v>
      </c>
      <c r="C84" s="56"/>
      <c r="D84" s="41" t="s">
        <v>25</v>
      </c>
      <c r="E84" s="42">
        <f t="shared" si="56"/>
        <v>1796</v>
      </c>
      <c r="F84" s="43">
        <v>1</v>
      </c>
      <c r="G84" s="43">
        <v>14</v>
      </c>
      <c r="H84" s="44">
        <f t="shared" si="1"/>
        <v>17</v>
      </c>
      <c r="I84" s="40"/>
      <c r="J84" s="45" t="s">
        <v>22</v>
      </c>
      <c r="K84" s="42">
        <f t="shared" si="57"/>
        <v>1758</v>
      </c>
      <c r="L84" s="46">
        <v>0</v>
      </c>
      <c r="M84" s="46">
        <v>23</v>
      </c>
      <c r="N84" s="44">
        <f t="shared" si="90"/>
        <v>23</v>
      </c>
      <c r="O84" s="40"/>
      <c r="P84" s="39" t="s">
        <v>67</v>
      </c>
      <c r="Q84" s="40"/>
      <c r="R84">
        <f>MIN(Rules!$E$2,(MAX(H84/N84,N84/H84)))</f>
        <v>1.3529411764705883</v>
      </c>
      <c r="S84">
        <f>VLOOKUP(B84,Rules!A:B,2,FALSE)</f>
        <v>70</v>
      </c>
      <c r="T84" s="40"/>
      <c r="U84" s="47">
        <f>1/(10^(-1*(E84+(IF(P84="Y",Rules!$I$2,0))-K84)/Rules!$E$12)+1)</f>
        <v>0.54363781073171757</v>
      </c>
      <c r="V84">
        <f t="shared" si="58"/>
        <v>-51</v>
      </c>
      <c r="W84">
        <f t="shared" si="59"/>
        <v>51</v>
      </c>
      <c r="X84" s="57"/>
      <c r="Y84" s="57"/>
      <c r="Z84" s="57"/>
      <c r="AA84" s="58">
        <f t="shared" ref="AA84:BH84" si="92">IF($D84=AA$1,$E84+$V84,(IF($J84=AA$1,$K84+$W84,AA83)))</f>
        <v>972</v>
      </c>
      <c r="AB84" s="58">
        <f t="shared" si="92"/>
        <v>1479</v>
      </c>
      <c r="AC84" s="58">
        <f t="shared" si="92"/>
        <v>915</v>
      </c>
      <c r="AD84" s="58">
        <f t="shared" si="92"/>
        <v>1459</v>
      </c>
      <c r="AE84" s="58">
        <f t="shared" si="92"/>
        <v>1328</v>
      </c>
      <c r="AF84" s="58">
        <f t="shared" si="92"/>
        <v>1494</v>
      </c>
      <c r="AG84" s="58">
        <f t="shared" si="92"/>
        <v>1328</v>
      </c>
      <c r="AH84" s="58">
        <f t="shared" si="92"/>
        <v>1745</v>
      </c>
      <c r="AI84" s="58">
        <f t="shared" si="92"/>
        <v>1299</v>
      </c>
      <c r="AJ84" s="58">
        <f t="shared" si="92"/>
        <v>2185</v>
      </c>
      <c r="AK84" s="58">
        <f t="shared" si="92"/>
        <v>1152</v>
      </c>
      <c r="AL84" s="58">
        <f t="shared" si="92"/>
        <v>1707</v>
      </c>
      <c r="AM84" s="58">
        <f t="shared" si="92"/>
        <v>2018</v>
      </c>
      <c r="AN84" s="58">
        <f t="shared" si="92"/>
        <v>1488</v>
      </c>
      <c r="AO84" s="58">
        <f t="shared" si="92"/>
        <v>212</v>
      </c>
      <c r="AP84" s="58">
        <f t="shared" si="92"/>
        <v>1149</v>
      </c>
      <c r="AQ84" s="58">
        <f t="shared" si="92"/>
        <v>792</v>
      </c>
      <c r="AR84" s="58">
        <f t="shared" si="92"/>
        <v>909</v>
      </c>
      <c r="AS84" s="58">
        <f t="shared" si="92"/>
        <v>356</v>
      </c>
      <c r="AT84" s="58">
        <f t="shared" si="92"/>
        <v>1162</v>
      </c>
      <c r="AU84" s="58">
        <f t="shared" si="92"/>
        <v>928</v>
      </c>
      <c r="AV84" s="58">
        <f t="shared" si="92"/>
        <v>1900</v>
      </c>
      <c r="AW84" s="58">
        <f t="shared" si="92"/>
        <v>1512</v>
      </c>
      <c r="AX84" s="58">
        <f t="shared" si="92"/>
        <v>1639</v>
      </c>
      <c r="AY84" s="58">
        <f t="shared" si="92"/>
        <v>260</v>
      </c>
      <c r="AZ84" s="58">
        <f t="shared" si="92"/>
        <v>1057</v>
      </c>
      <c r="BA84" s="58">
        <f t="shared" si="92"/>
        <v>1477</v>
      </c>
      <c r="BB84" s="58">
        <f t="shared" si="92"/>
        <v>733</v>
      </c>
      <c r="BC84" s="58">
        <f t="shared" si="92"/>
        <v>1155</v>
      </c>
      <c r="BD84" s="58">
        <f t="shared" si="92"/>
        <v>1809</v>
      </c>
      <c r="BE84" s="58">
        <f t="shared" si="92"/>
        <v>546</v>
      </c>
      <c r="BF84" s="58">
        <f t="shared" si="92"/>
        <v>1267</v>
      </c>
      <c r="BG84" s="58">
        <f t="shared" si="92"/>
        <v>763</v>
      </c>
      <c r="BH84" s="58">
        <f t="shared" si="92"/>
        <v>725</v>
      </c>
    </row>
    <row r="85" spans="1:60" ht="13.5" customHeight="1">
      <c r="A85" s="38">
        <v>44395</v>
      </c>
      <c r="B85" s="39" t="s">
        <v>68</v>
      </c>
      <c r="C85" s="56"/>
      <c r="D85" s="41" t="s">
        <v>28</v>
      </c>
      <c r="E85" s="42">
        <f t="shared" si="56"/>
        <v>1488</v>
      </c>
      <c r="F85" s="43">
        <v>2</v>
      </c>
      <c r="G85" s="43">
        <v>14</v>
      </c>
      <c r="H85" s="44">
        <f t="shared" si="1"/>
        <v>20</v>
      </c>
      <c r="I85" s="40"/>
      <c r="J85" s="45" t="s">
        <v>31</v>
      </c>
      <c r="K85" s="42">
        <f t="shared" si="57"/>
        <v>1267</v>
      </c>
      <c r="L85" s="46">
        <v>0</v>
      </c>
      <c r="M85" s="46">
        <v>18</v>
      </c>
      <c r="N85" s="44">
        <f t="shared" si="90"/>
        <v>18</v>
      </c>
      <c r="O85" s="40"/>
      <c r="P85" s="39" t="s">
        <v>67</v>
      </c>
      <c r="Q85" s="40"/>
      <c r="R85">
        <f>MIN(Rules!$E$2,(MAX(H85/N85,N85/H85)))</f>
        <v>1.1111111111111112</v>
      </c>
      <c r="S85">
        <f>VLOOKUP(B85,Rules!A:B,2,FALSE)</f>
        <v>70</v>
      </c>
      <c r="T85" s="40"/>
      <c r="U85" s="47">
        <f>1/(10^(-1*(E85+(IF(P85="Y",Rules!$I$2,0))-K85)/Rules!$E$12)+1)</f>
        <v>0.73453265430376558</v>
      </c>
      <c r="V85">
        <f t="shared" si="58"/>
        <v>21</v>
      </c>
      <c r="W85">
        <f t="shared" si="59"/>
        <v>-21</v>
      </c>
      <c r="X85" s="57"/>
      <c r="Y85" s="57"/>
      <c r="Z85" s="57"/>
      <c r="AA85" s="58">
        <f t="shared" ref="AA85:BH85" si="93">IF($D85=AA$1,$E85+$V85,(IF($J85=AA$1,$K85+$W85,AA84)))</f>
        <v>972</v>
      </c>
      <c r="AB85" s="58">
        <f t="shared" si="93"/>
        <v>1479</v>
      </c>
      <c r="AC85" s="58">
        <f t="shared" si="93"/>
        <v>915</v>
      </c>
      <c r="AD85" s="58">
        <f t="shared" si="93"/>
        <v>1459</v>
      </c>
      <c r="AE85" s="58">
        <f t="shared" si="93"/>
        <v>1328</v>
      </c>
      <c r="AF85" s="58">
        <f t="shared" si="93"/>
        <v>1494</v>
      </c>
      <c r="AG85" s="58">
        <f t="shared" si="93"/>
        <v>1328</v>
      </c>
      <c r="AH85" s="58">
        <f t="shared" si="93"/>
        <v>1745</v>
      </c>
      <c r="AI85" s="58">
        <f t="shared" si="93"/>
        <v>1299</v>
      </c>
      <c r="AJ85" s="58">
        <f t="shared" si="93"/>
        <v>2185</v>
      </c>
      <c r="AK85" s="58">
        <f t="shared" si="93"/>
        <v>1152</v>
      </c>
      <c r="AL85" s="58">
        <f t="shared" si="93"/>
        <v>1707</v>
      </c>
      <c r="AM85" s="58">
        <f t="shared" si="93"/>
        <v>2018</v>
      </c>
      <c r="AN85" s="58">
        <f t="shared" si="93"/>
        <v>1509</v>
      </c>
      <c r="AO85" s="58">
        <f t="shared" si="93"/>
        <v>212</v>
      </c>
      <c r="AP85" s="58">
        <f t="shared" si="93"/>
        <v>1149</v>
      </c>
      <c r="AQ85" s="58">
        <f t="shared" si="93"/>
        <v>792</v>
      </c>
      <c r="AR85" s="58">
        <f t="shared" si="93"/>
        <v>909</v>
      </c>
      <c r="AS85" s="58">
        <f t="shared" si="93"/>
        <v>356</v>
      </c>
      <c r="AT85" s="58">
        <f t="shared" si="93"/>
        <v>1162</v>
      </c>
      <c r="AU85" s="58">
        <f t="shared" si="93"/>
        <v>928</v>
      </c>
      <c r="AV85" s="58">
        <f t="shared" si="93"/>
        <v>1900</v>
      </c>
      <c r="AW85" s="58">
        <f t="shared" si="93"/>
        <v>1512</v>
      </c>
      <c r="AX85" s="58">
        <f t="shared" si="93"/>
        <v>1639</v>
      </c>
      <c r="AY85" s="58">
        <f t="shared" si="93"/>
        <v>260</v>
      </c>
      <c r="AZ85" s="58">
        <f t="shared" si="93"/>
        <v>1057</v>
      </c>
      <c r="BA85" s="58">
        <f t="shared" si="93"/>
        <v>1477</v>
      </c>
      <c r="BB85" s="58">
        <f t="shared" si="93"/>
        <v>733</v>
      </c>
      <c r="BC85" s="58">
        <f t="shared" si="93"/>
        <v>1155</v>
      </c>
      <c r="BD85" s="58">
        <f t="shared" si="93"/>
        <v>1809</v>
      </c>
      <c r="BE85" s="58">
        <f t="shared" si="93"/>
        <v>546</v>
      </c>
      <c r="BF85" s="58">
        <f t="shared" si="93"/>
        <v>1246</v>
      </c>
      <c r="BG85" s="58">
        <f t="shared" si="93"/>
        <v>763</v>
      </c>
      <c r="BH85" s="58">
        <f t="shared" si="93"/>
        <v>725</v>
      </c>
    </row>
    <row r="86" spans="1:60" ht="13.5" customHeight="1">
      <c r="A86" s="38">
        <v>44395</v>
      </c>
      <c r="B86" s="39" t="s">
        <v>68</v>
      </c>
      <c r="C86" s="56"/>
      <c r="D86" s="41" t="s">
        <v>17</v>
      </c>
      <c r="E86" s="42">
        <f t="shared" si="56"/>
        <v>2185</v>
      </c>
      <c r="F86" s="43">
        <v>2</v>
      </c>
      <c r="G86" s="43">
        <v>16</v>
      </c>
      <c r="H86" s="44">
        <f t="shared" si="1"/>
        <v>22</v>
      </c>
      <c r="I86" s="40"/>
      <c r="J86" s="45" t="s">
        <v>27</v>
      </c>
      <c r="K86" s="42">
        <f t="shared" si="57"/>
        <v>1512</v>
      </c>
      <c r="L86" s="46">
        <v>1</v>
      </c>
      <c r="M86" s="46">
        <v>13</v>
      </c>
      <c r="N86" s="44">
        <f t="shared" si="90"/>
        <v>16</v>
      </c>
      <c r="O86" s="40"/>
      <c r="P86" s="39" t="s">
        <v>66</v>
      </c>
      <c r="Q86" s="40"/>
      <c r="R86">
        <f>MIN(Rules!$E$2,(MAX(H86/N86,N86/H86)))</f>
        <v>1.375</v>
      </c>
      <c r="S86">
        <f>VLOOKUP(B86,Rules!A:B,2,FALSE)</f>
        <v>70</v>
      </c>
      <c r="T86" s="40"/>
      <c r="U86" s="47">
        <f>1/(10^(-1*(E86+(IF(P86="Y",Rules!$I$2,0))-K86)/Rules!$E$12)+1)</f>
        <v>0.97790486762221163</v>
      </c>
      <c r="V86">
        <f t="shared" si="58"/>
        <v>2</v>
      </c>
      <c r="W86">
        <f t="shared" si="59"/>
        <v>-2</v>
      </c>
      <c r="X86" s="57"/>
      <c r="Y86" s="57"/>
      <c r="Z86" s="57"/>
      <c r="AA86" s="58">
        <f t="shared" ref="AA86:BH86" si="94">IF($D86=AA$1,$E86+$V86,(IF($J86=AA$1,$K86+$W86,AA85)))</f>
        <v>972</v>
      </c>
      <c r="AB86" s="58">
        <f t="shared" si="94"/>
        <v>1479</v>
      </c>
      <c r="AC86" s="58">
        <f t="shared" si="94"/>
        <v>915</v>
      </c>
      <c r="AD86" s="58">
        <f t="shared" si="94"/>
        <v>1459</v>
      </c>
      <c r="AE86" s="58">
        <f t="shared" si="94"/>
        <v>1328</v>
      </c>
      <c r="AF86" s="58">
        <f t="shared" si="94"/>
        <v>1494</v>
      </c>
      <c r="AG86" s="58">
        <f t="shared" si="94"/>
        <v>1328</v>
      </c>
      <c r="AH86" s="58">
        <f t="shared" si="94"/>
        <v>1745</v>
      </c>
      <c r="AI86" s="58">
        <f t="shared" si="94"/>
        <v>1299</v>
      </c>
      <c r="AJ86" s="58">
        <f t="shared" si="94"/>
        <v>2187</v>
      </c>
      <c r="AK86" s="58">
        <f t="shared" si="94"/>
        <v>1152</v>
      </c>
      <c r="AL86" s="58">
        <f t="shared" si="94"/>
        <v>1707</v>
      </c>
      <c r="AM86" s="58">
        <f t="shared" si="94"/>
        <v>2018</v>
      </c>
      <c r="AN86" s="58">
        <f t="shared" si="94"/>
        <v>1509</v>
      </c>
      <c r="AO86" s="58">
        <f t="shared" si="94"/>
        <v>212</v>
      </c>
      <c r="AP86" s="58">
        <f t="shared" si="94"/>
        <v>1149</v>
      </c>
      <c r="AQ86" s="58">
        <f t="shared" si="94"/>
        <v>792</v>
      </c>
      <c r="AR86" s="58">
        <f t="shared" si="94"/>
        <v>909</v>
      </c>
      <c r="AS86" s="58">
        <f t="shared" si="94"/>
        <v>356</v>
      </c>
      <c r="AT86" s="58">
        <f t="shared" si="94"/>
        <v>1162</v>
      </c>
      <c r="AU86" s="58">
        <f t="shared" si="94"/>
        <v>928</v>
      </c>
      <c r="AV86" s="58">
        <f t="shared" si="94"/>
        <v>1900</v>
      </c>
      <c r="AW86" s="58">
        <f t="shared" si="94"/>
        <v>1510</v>
      </c>
      <c r="AX86" s="58">
        <f t="shared" si="94"/>
        <v>1639</v>
      </c>
      <c r="AY86" s="58">
        <f t="shared" si="94"/>
        <v>260</v>
      </c>
      <c r="AZ86" s="58">
        <f t="shared" si="94"/>
        <v>1057</v>
      </c>
      <c r="BA86" s="58">
        <f t="shared" si="94"/>
        <v>1477</v>
      </c>
      <c r="BB86" s="58">
        <f t="shared" si="94"/>
        <v>733</v>
      </c>
      <c r="BC86" s="58">
        <f t="shared" si="94"/>
        <v>1155</v>
      </c>
      <c r="BD86" s="58">
        <f t="shared" si="94"/>
        <v>1809</v>
      </c>
      <c r="BE86" s="58">
        <f t="shared" si="94"/>
        <v>546</v>
      </c>
      <c r="BF86" s="58">
        <f t="shared" si="94"/>
        <v>1246</v>
      </c>
      <c r="BG86" s="58">
        <f t="shared" si="94"/>
        <v>763</v>
      </c>
      <c r="BH86" s="58">
        <f t="shared" si="94"/>
        <v>725</v>
      </c>
    </row>
    <row r="87" spans="1:60" ht="13.5" customHeight="1">
      <c r="A87" s="38">
        <v>44402</v>
      </c>
      <c r="B87" s="39" t="s">
        <v>68</v>
      </c>
      <c r="C87" s="56"/>
      <c r="D87" s="41" t="s">
        <v>18</v>
      </c>
      <c r="E87" s="42">
        <f t="shared" si="56"/>
        <v>1900</v>
      </c>
      <c r="F87" s="43">
        <v>2</v>
      </c>
      <c r="G87" s="43">
        <v>14</v>
      </c>
      <c r="H87" s="44">
        <f t="shared" si="1"/>
        <v>20</v>
      </c>
      <c r="I87" s="40"/>
      <c r="J87" s="45" t="s">
        <v>21</v>
      </c>
      <c r="K87" s="42">
        <f t="shared" si="57"/>
        <v>1707</v>
      </c>
      <c r="L87" s="46">
        <v>2</v>
      </c>
      <c r="M87" s="46">
        <v>8</v>
      </c>
      <c r="N87" s="44">
        <f t="shared" si="90"/>
        <v>14</v>
      </c>
      <c r="O87" s="40"/>
      <c r="P87" s="39" t="s">
        <v>67</v>
      </c>
      <c r="Q87" s="40"/>
      <c r="R87">
        <f>MIN(Rules!$E$2,(MAX(H87/N87,N87/H87)))</f>
        <v>1.4285714285714286</v>
      </c>
      <c r="S87">
        <f>VLOOKUP(B87,Rules!A:B,2,FALSE)</f>
        <v>70</v>
      </c>
      <c r="T87" s="40"/>
      <c r="U87" s="47">
        <f>1/(10^(-1*(E87+(IF(P87="Y",Rules!$I$2,0))-K87)/Rules!$E$12)+1)</f>
        <v>0.70864202787588626</v>
      </c>
      <c r="V87">
        <f t="shared" si="58"/>
        <v>29</v>
      </c>
      <c r="W87">
        <f t="shared" si="59"/>
        <v>-29</v>
      </c>
      <c r="X87" s="57"/>
      <c r="Y87" s="57"/>
      <c r="Z87" s="57"/>
      <c r="AA87" s="58">
        <f t="shared" ref="AA87:BH87" si="95">IF($D87=AA$1,$E87+$V87,(IF($J87=AA$1,$K87+$W87,AA86)))</f>
        <v>972</v>
      </c>
      <c r="AB87" s="58">
        <f t="shared" si="95"/>
        <v>1479</v>
      </c>
      <c r="AC87" s="58">
        <f t="shared" si="95"/>
        <v>915</v>
      </c>
      <c r="AD87" s="58">
        <f t="shared" si="95"/>
        <v>1459</v>
      </c>
      <c r="AE87" s="58">
        <f t="shared" si="95"/>
        <v>1328</v>
      </c>
      <c r="AF87" s="58">
        <f t="shared" si="95"/>
        <v>1494</v>
      </c>
      <c r="AG87" s="58">
        <f t="shared" si="95"/>
        <v>1328</v>
      </c>
      <c r="AH87" s="58">
        <f t="shared" si="95"/>
        <v>1745</v>
      </c>
      <c r="AI87" s="58">
        <f t="shared" si="95"/>
        <v>1299</v>
      </c>
      <c r="AJ87" s="58">
        <f t="shared" si="95"/>
        <v>2187</v>
      </c>
      <c r="AK87" s="58">
        <f t="shared" si="95"/>
        <v>1152</v>
      </c>
      <c r="AL87" s="58">
        <f t="shared" si="95"/>
        <v>1678</v>
      </c>
      <c r="AM87" s="58">
        <f t="shared" si="95"/>
        <v>2018</v>
      </c>
      <c r="AN87" s="58">
        <f t="shared" si="95"/>
        <v>1509</v>
      </c>
      <c r="AO87" s="58">
        <f t="shared" si="95"/>
        <v>212</v>
      </c>
      <c r="AP87" s="58">
        <f t="shared" si="95"/>
        <v>1149</v>
      </c>
      <c r="AQ87" s="58">
        <f t="shared" si="95"/>
        <v>792</v>
      </c>
      <c r="AR87" s="58">
        <f t="shared" si="95"/>
        <v>909</v>
      </c>
      <c r="AS87" s="58">
        <f t="shared" si="95"/>
        <v>356</v>
      </c>
      <c r="AT87" s="58">
        <f t="shared" si="95"/>
        <v>1162</v>
      </c>
      <c r="AU87" s="58">
        <f t="shared" si="95"/>
        <v>928</v>
      </c>
      <c r="AV87" s="58">
        <f t="shared" si="95"/>
        <v>1929</v>
      </c>
      <c r="AW87" s="58">
        <f t="shared" si="95"/>
        <v>1510</v>
      </c>
      <c r="AX87" s="58">
        <f t="shared" si="95"/>
        <v>1639</v>
      </c>
      <c r="AY87" s="58">
        <f t="shared" si="95"/>
        <v>260</v>
      </c>
      <c r="AZ87" s="58">
        <f t="shared" si="95"/>
        <v>1057</v>
      </c>
      <c r="BA87" s="58">
        <f t="shared" si="95"/>
        <v>1477</v>
      </c>
      <c r="BB87" s="58">
        <f t="shared" si="95"/>
        <v>733</v>
      </c>
      <c r="BC87" s="58">
        <f t="shared" si="95"/>
        <v>1155</v>
      </c>
      <c r="BD87" s="58">
        <f t="shared" si="95"/>
        <v>1809</v>
      </c>
      <c r="BE87" s="58">
        <f t="shared" si="95"/>
        <v>546</v>
      </c>
      <c r="BF87" s="58">
        <f t="shared" si="95"/>
        <v>1246</v>
      </c>
      <c r="BG87" s="58">
        <f t="shared" si="95"/>
        <v>763</v>
      </c>
      <c r="BH87" s="58">
        <f t="shared" si="95"/>
        <v>725</v>
      </c>
    </row>
    <row r="88" spans="1:60" ht="13.5" customHeight="1">
      <c r="A88" s="38">
        <v>44402</v>
      </c>
      <c r="B88" s="39" t="s">
        <v>68</v>
      </c>
      <c r="C88" s="56"/>
      <c r="D88" s="41" t="s">
        <v>16</v>
      </c>
      <c r="E88" s="42">
        <f t="shared" si="56"/>
        <v>2018</v>
      </c>
      <c r="F88" s="43">
        <v>4</v>
      </c>
      <c r="G88" s="43">
        <v>22</v>
      </c>
      <c r="H88" s="44">
        <f t="shared" si="1"/>
        <v>34</v>
      </c>
      <c r="I88" s="40"/>
      <c r="J88" s="45" t="s">
        <v>26</v>
      </c>
      <c r="K88" s="42">
        <f t="shared" si="57"/>
        <v>1494</v>
      </c>
      <c r="L88" s="46">
        <v>1</v>
      </c>
      <c r="M88" s="46">
        <v>9</v>
      </c>
      <c r="N88" s="44">
        <f t="shared" si="90"/>
        <v>12</v>
      </c>
      <c r="O88" s="40"/>
      <c r="P88" s="39" t="s">
        <v>66</v>
      </c>
      <c r="Q88" s="40"/>
      <c r="R88">
        <f>MIN(Rules!$E$2,(MAX(H88/N88,N88/H88)))</f>
        <v>2</v>
      </c>
      <c r="S88">
        <f>VLOOKUP(B88,Rules!A:B,2,FALSE)</f>
        <v>70</v>
      </c>
      <c r="T88" s="40"/>
      <c r="U88" s="47">
        <f>1/(10^(-1*(E88+(IF(P88="Y",Rules!$I$2,0))-K88)/Rules!$E$12)+1)</f>
        <v>0.9570527012395692</v>
      </c>
      <c r="V88">
        <f t="shared" si="58"/>
        <v>6</v>
      </c>
      <c r="W88">
        <f t="shared" si="59"/>
        <v>-6</v>
      </c>
      <c r="X88" s="57"/>
      <c r="Y88" s="57"/>
      <c r="Z88" s="57"/>
      <c r="AA88" s="58">
        <f t="shared" ref="AA88:BH88" si="96">IF($D88=AA$1,$E88+$V88,(IF($J88=AA$1,$K88+$W88,AA87)))</f>
        <v>972</v>
      </c>
      <c r="AB88" s="58">
        <f t="shared" si="96"/>
        <v>1479</v>
      </c>
      <c r="AC88" s="58">
        <f t="shared" si="96"/>
        <v>915</v>
      </c>
      <c r="AD88" s="58">
        <f t="shared" si="96"/>
        <v>1459</v>
      </c>
      <c r="AE88" s="58">
        <f t="shared" si="96"/>
        <v>1328</v>
      </c>
      <c r="AF88" s="58">
        <f t="shared" si="96"/>
        <v>1488</v>
      </c>
      <c r="AG88" s="58">
        <f t="shared" si="96"/>
        <v>1328</v>
      </c>
      <c r="AH88" s="58">
        <f t="shared" si="96"/>
        <v>1745</v>
      </c>
      <c r="AI88" s="58">
        <f t="shared" si="96"/>
        <v>1299</v>
      </c>
      <c r="AJ88" s="58">
        <f t="shared" si="96"/>
        <v>2187</v>
      </c>
      <c r="AK88" s="58">
        <f t="shared" si="96"/>
        <v>1152</v>
      </c>
      <c r="AL88" s="58">
        <f t="shared" si="96"/>
        <v>1678</v>
      </c>
      <c r="AM88" s="58">
        <f t="shared" si="96"/>
        <v>2024</v>
      </c>
      <c r="AN88" s="58">
        <f t="shared" si="96"/>
        <v>1509</v>
      </c>
      <c r="AO88" s="58">
        <f t="shared" si="96"/>
        <v>212</v>
      </c>
      <c r="AP88" s="58">
        <f t="shared" si="96"/>
        <v>1149</v>
      </c>
      <c r="AQ88" s="58">
        <f t="shared" si="96"/>
        <v>792</v>
      </c>
      <c r="AR88" s="58">
        <f t="shared" si="96"/>
        <v>909</v>
      </c>
      <c r="AS88" s="58">
        <f t="shared" si="96"/>
        <v>356</v>
      </c>
      <c r="AT88" s="58">
        <f t="shared" si="96"/>
        <v>1162</v>
      </c>
      <c r="AU88" s="58">
        <f t="shared" si="96"/>
        <v>928</v>
      </c>
      <c r="AV88" s="58">
        <f t="shared" si="96"/>
        <v>1929</v>
      </c>
      <c r="AW88" s="58">
        <f t="shared" si="96"/>
        <v>1510</v>
      </c>
      <c r="AX88" s="58">
        <f t="shared" si="96"/>
        <v>1639</v>
      </c>
      <c r="AY88" s="58">
        <f t="shared" si="96"/>
        <v>260</v>
      </c>
      <c r="AZ88" s="58">
        <f t="shared" si="96"/>
        <v>1057</v>
      </c>
      <c r="BA88" s="58">
        <f t="shared" si="96"/>
        <v>1477</v>
      </c>
      <c r="BB88" s="58">
        <f t="shared" si="96"/>
        <v>733</v>
      </c>
      <c r="BC88" s="58">
        <f t="shared" si="96"/>
        <v>1155</v>
      </c>
      <c r="BD88" s="58">
        <f t="shared" si="96"/>
        <v>1809</v>
      </c>
      <c r="BE88" s="58">
        <f t="shared" si="96"/>
        <v>546</v>
      </c>
      <c r="BF88" s="58">
        <f t="shared" si="96"/>
        <v>1246</v>
      </c>
      <c r="BG88" s="58">
        <f t="shared" si="96"/>
        <v>763</v>
      </c>
      <c r="BH88" s="58">
        <f t="shared" si="96"/>
        <v>725</v>
      </c>
    </row>
    <row r="89" spans="1:60" ht="13.5" customHeight="1">
      <c r="A89" s="38">
        <v>44408</v>
      </c>
      <c r="B89" s="39" t="s">
        <v>68</v>
      </c>
      <c r="C89" s="56"/>
      <c r="D89" s="41" t="s">
        <v>22</v>
      </c>
      <c r="E89" s="42">
        <f t="shared" si="56"/>
        <v>1809</v>
      </c>
      <c r="F89" s="43">
        <v>0</v>
      </c>
      <c r="G89" s="43">
        <v>16</v>
      </c>
      <c r="H89" s="44">
        <f t="shared" si="1"/>
        <v>16</v>
      </c>
      <c r="I89" s="40"/>
      <c r="J89" s="45" t="s">
        <v>23</v>
      </c>
      <c r="K89" s="42">
        <f t="shared" si="57"/>
        <v>1639</v>
      </c>
      <c r="L89" s="46">
        <v>0</v>
      </c>
      <c r="M89" s="46">
        <v>15</v>
      </c>
      <c r="N89" s="44">
        <f t="shared" si="90"/>
        <v>15</v>
      </c>
      <c r="O89" s="40"/>
      <c r="P89" s="39" t="s">
        <v>67</v>
      </c>
      <c r="Q89" s="40"/>
      <c r="R89">
        <f>MIN(Rules!$E$2,(MAX(H89/N89,N89/H89)))</f>
        <v>1.0666666666666667</v>
      </c>
      <c r="S89">
        <f>VLOOKUP(B89,Rules!A:B,2,FALSE)</f>
        <v>70</v>
      </c>
      <c r="T89" s="40"/>
      <c r="U89" s="47">
        <f>1/(10^(-1*(E89+(IF(P89="Y",Rules!$I$2,0))-K89)/Rules!$E$12)+1)</f>
        <v>0.68630025768331249</v>
      </c>
      <c r="V89">
        <f t="shared" si="58"/>
        <v>23</v>
      </c>
      <c r="W89">
        <f t="shared" si="59"/>
        <v>-23</v>
      </c>
      <c r="X89" s="57"/>
      <c r="Y89" s="57"/>
      <c r="Z89" s="57"/>
      <c r="AA89" s="58">
        <f t="shared" ref="AA89:BH89" si="97">IF($D89=AA$1,$E89+$V89,(IF($J89=AA$1,$K89+$W89,AA88)))</f>
        <v>972</v>
      </c>
      <c r="AB89" s="58">
        <f t="shared" si="97"/>
        <v>1479</v>
      </c>
      <c r="AC89" s="58">
        <f t="shared" si="97"/>
        <v>915</v>
      </c>
      <c r="AD89" s="58">
        <f t="shared" si="97"/>
        <v>1459</v>
      </c>
      <c r="AE89" s="58">
        <f t="shared" si="97"/>
        <v>1328</v>
      </c>
      <c r="AF89" s="58">
        <f t="shared" si="97"/>
        <v>1488</v>
      </c>
      <c r="AG89" s="58">
        <f t="shared" si="97"/>
        <v>1328</v>
      </c>
      <c r="AH89" s="58">
        <f t="shared" si="97"/>
        <v>1745</v>
      </c>
      <c r="AI89" s="58">
        <f t="shared" si="97"/>
        <v>1299</v>
      </c>
      <c r="AJ89" s="58">
        <f t="shared" si="97"/>
        <v>2187</v>
      </c>
      <c r="AK89" s="58">
        <f t="shared" si="97"/>
        <v>1152</v>
      </c>
      <c r="AL89" s="58">
        <f t="shared" si="97"/>
        <v>1678</v>
      </c>
      <c r="AM89" s="58">
        <f t="shared" si="97"/>
        <v>2024</v>
      </c>
      <c r="AN89" s="58">
        <f t="shared" si="97"/>
        <v>1509</v>
      </c>
      <c r="AO89" s="58">
        <f t="shared" si="97"/>
        <v>212</v>
      </c>
      <c r="AP89" s="58">
        <f t="shared" si="97"/>
        <v>1149</v>
      </c>
      <c r="AQ89" s="58">
        <f t="shared" si="97"/>
        <v>792</v>
      </c>
      <c r="AR89" s="58">
        <f t="shared" si="97"/>
        <v>909</v>
      </c>
      <c r="AS89" s="58">
        <f t="shared" si="97"/>
        <v>356</v>
      </c>
      <c r="AT89" s="58">
        <f t="shared" si="97"/>
        <v>1162</v>
      </c>
      <c r="AU89" s="58">
        <f t="shared" si="97"/>
        <v>928</v>
      </c>
      <c r="AV89" s="58">
        <f t="shared" si="97"/>
        <v>1929</v>
      </c>
      <c r="AW89" s="58">
        <f t="shared" si="97"/>
        <v>1510</v>
      </c>
      <c r="AX89" s="58">
        <f t="shared" si="97"/>
        <v>1616</v>
      </c>
      <c r="AY89" s="58">
        <f t="shared" si="97"/>
        <v>260</v>
      </c>
      <c r="AZ89" s="58">
        <f t="shared" si="97"/>
        <v>1057</v>
      </c>
      <c r="BA89" s="58">
        <f t="shared" si="97"/>
        <v>1477</v>
      </c>
      <c r="BB89" s="58">
        <f t="shared" si="97"/>
        <v>733</v>
      </c>
      <c r="BC89" s="58">
        <f t="shared" si="97"/>
        <v>1155</v>
      </c>
      <c r="BD89" s="58">
        <f t="shared" si="97"/>
        <v>1832</v>
      </c>
      <c r="BE89" s="58">
        <f t="shared" si="97"/>
        <v>546</v>
      </c>
      <c r="BF89" s="58">
        <f t="shared" si="97"/>
        <v>1246</v>
      </c>
      <c r="BG89" s="58">
        <f t="shared" si="97"/>
        <v>763</v>
      </c>
      <c r="BH89" s="58">
        <f t="shared" si="97"/>
        <v>725</v>
      </c>
    </row>
    <row r="90" spans="1:60" ht="13.5" customHeight="1">
      <c r="A90" s="38">
        <v>44409</v>
      </c>
      <c r="B90" s="39" t="s">
        <v>68</v>
      </c>
      <c r="C90" s="56"/>
      <c r="D90" s="41" t="s">
        <v>17</v>
      </c>
      <c r="E90" s="42">
        <f t="shared" si="56"/>
        <v>2187</v>
      </c>
      <c r="F90" s="43">
        <v>0</v>
      </c>
      <c r="G90" s="43">
        <v>20</v>
      </c>
      <c r="H90" s="44">
        <f t="shared" si="1"/>
        <v>20</v>
      </c>
      <c r="I90" s="40"/>
      <c r="J90" s="45" t="s">
        <v>28</v>
      </c>
      <c r="K90" s="42">
        <f t="shared" si="57"/>
        <v>1509</v>
      </c>
      <c r="L90" s="46">
        <v>1</v>
      </c>
      <c r="M90" s="46">
        <v>9</v>
      </c>
      <c r="N90" s="44">
        <f t="shared" si="90"/>
        <v>12</v>
      </c>
      <c r="O90" s="40"/>
      <c r="P90" s="39" t="s">
        <v>66</v>
      </c>
      <c r="Q90" s="40"/>
      <c r="R90">
        <f>MIN(Rules!$E$2,(MAX(H90/N90,N90/H90)))</f>
        <v>1.6666666666666667</v>
      </c>
      <c r="S90">
        <f>VLOOKUP(B90,Rules!A:B,2,FALSE)</f>
        <v>70</v>
      </c>
      <c r="T90" s="40"/>
      <c r="U90" s="47">
        <f>1/(10^(-1*(E90+(IF(P90="Y",Rules!$I$2,0))-K90)/Rules!$E$12)+1)</f>
        <v>0.97839694905710661</v>
      </c>
      <c r="V90">
        <f t="shared" si="58"/>
        <v>3</v>
      </c>
      <c r="W90">
        <f t="shared" si="59"/>
        <v>-3</v>
      </c>
      <c r="X90" s="57"/>
      <c r="Y90" s="57"/>
      <c r="Z90" s="57"/>
      <c r="AA90" s="58">
        <f t="shared" ref="AA90:BH90" si="98">IF($D90=AA$1,$E90+$V90,(IF($J90=AA$1,$K90+$W90,AA89)))</f>
        <v>972</v>
      </c>
      <c r="AB90" s="58">
        <f t="shared" si="98"/>
        <v>1479</v>
      </c>
      <c r="AC90" s="58">
        <f t="shared" si="98"/>
        <v>915</v>
      </c>
      <c r="AD90" s="58">
        <f t="shared" si="98"/>
        <v>1459</v>
      </c>
      <c r="AE90" s="58">
        <f t="shared" si="98"/>
        <v>1328</v>
      </c>
      <c r="AF90" s="58">
        <f t="shared" si="98"/>
        <v>1488</v>
      </c>
      <c r="AG90" s="58">
        <f t="shared" si="98"/>
        <v>1328</v>
      </c>
      <c r="AH90" s="58">
        <f t="shared" si="98"/>
        <v>1745</v>
      </c>
      <c r="AI90" s="58">
        <f t="shared" si="98"/>
        <v>1299</v>
      </c>
      <c r="AJ90" s="58">
        <f t="shared" si="98"/>
        <v>2190</v>
      </c>
      <c r="AK90" s="58">
        <f t="shared" si="98"/>
        <v>1152</v>
      </c>
      <c r="AL90" s="58">
        <f t="shared" si="98"/>
        <v>1678</v>
      </c>
      <c r="AM90" s="58">
        <f t="shared" si="98"/>
        <v>2024</v>
      </c>
      <c r="AN90" s="58">
        <f t="shared" si="98"/>
        <v>1506</v>
      </c>
      <c r="AO90" s="58">
        <f t="shared" si="98"/>
        <v>212</v>
      </c>
      <c r="AP90" s="58">
        <f t="shared" si="98"/>
        <v>1149</v>
      </c>
      <c r="AQ90" s="58">
        <f t="shared" si="98"/>
        <v>792</v>
      </c>
      <c r="AR90" s="58">
        <f t="shared" si="98"/>
        <v>909</v>
      </c>
      <c r="AS90" s="58">
        <f t="shared" si="98"/>
        <v>356</v>
      </c>
      <c r="AT90" s="58">
        <f t="shared" si="98"/>
        <v>1162</v>
      </c>
      <c r="AU90" s="58">
        <f t="shared" si="98"/>
        <v>928</v>
      </c>
      <c r="AV90" s="58">
        <f t="shared" si="98"/>
        <v>1929</v>
      </c>
      <c r="AW90" s="58">
        <f t="shared" si="98"/>
        <v>1510</v>
      </c>
      <c r="AX90" s="58">
        <f t="shared" si="98"/>
        <v>1616</v>
      </c>
      <c r="AY90" s="58">
        <f t="shared" si="98"/>
        <v>260</v>
      </c>
      <c r="AZ90" s="58">
        <f t="shared" si="98"/>
        <v>1057</v>
      </c>
      <c r="BA90" s="58">
        <f t="shared" si="98"/>
        <v>1477</v>
      </c>
      <c r="BB90" s="58">
        <f t="shared" si="98"/>
        <v>733</v>
      </c>
      <c r="BC90" s="58">
        <f t="shared" si="98"/>
        <v>1155</v>
      </c>
      <c r="BD90" s="58">
        <f t="shared" si="98"/>
        <v>1832</v>
      </c>
      <c r="BE90" s="58">
        <f t="shared" si="98"/>
        <v>546</v>
      </c>
      <c r="BF90" s="58">
        <f t="shared" si="98"/>
        <v>1246</v>
      </c>
      <c r="BG90" s="58">
        <f t="shared" si="98"/>
        <v>763</v>
      </c>
      <c r="BH90" s="58">
        <f t="shared" si="98"/>
        <v>725</v>
      </c>
    </row>
    <row r="91" spans="1:60" ht="13.5" customHeight="1">
      <c r="A91" s="38">
        <v>44422</v>
      </c>
      <c r="B91" s="39" t="s">
        <v>70</v>
      </c>
      <c r="C91" s="56"/>
      <c r="D91" s="41" t="s">
        <v>17</v>
      </c>
      <c r="E91" s="42">
        <f t="shared" si="56"/>
        <v>2190</v>
      </c>
      <c r="F91" s="43">
        <v>0</v>
      </c>
      <c r="G91" s="43">
        <v>14</v>
      </c>
      <c r="H91" s="44">
        <f t="shared" si="1"/>
        <v>14</v>
      </c>
      <c r="I91" s="40"/>
      <c r="J91" s="45" t="s">
        <v>18</v>
      </c>
      <c r="K91" s="42">
        <f t="shared" si="57"/>
        <v>1929</v>
      </c>
      <c r="L91" s="46">
        <v>0</v>
      </c>
      <c r="M91" s="46">
        <v>17</v>
      </c>
      <c r="N91" s="44">
        <f t="shared" si="90"/>
        <v>17</v>
      </c>
      <c r="O91" s="40"/>
      <c r="P91" s="39" t="s">
        <v>66</v>
      </c>
      <c r="Q91" s="40"/>
      <c r="R91">
        <f>MIN(Rules!$E$2,(MAX(H91/N91,N91/H91)))</f>
        <v>1.2142857142857142</v>
      </c>
      <c r="S91">
        <f>VLOOKUP(B91,Rules!A:B,2,FALSE)</f>
        <v>80</v>
      </c>
      <c r="T91" s="40"/>
      <c r="U91" s="47">
        <f>1/(10^(-1*(E91+(IF(P91="Y",Rules!$I$2,0))-K91)/Rules!$E$12)+1)</f>
        <v>0.86906591512853082</v>
      </c>
      <c r="V91">
        <f t="shared" si="58"/>
        <v>-84</v>
      </c>
      <c r="W91">
        <f t="shared" si="59"/>
        <v>84</v>
      </c>
      <c r="X91" s="57"/>
      <c r="Y91" s="57"/>
      <c r="Z91" s="57"/>
      <c r="AA91" s="58">
        <f t="shared" ref="AA91:BH91" si="99">IF($D91=AA$1,$E91+$V91,(IF($J91=AA$1,$K91+$W91,AA90)))</f>
        <v>972</v>
      </c>
      <c r="AB91" s="58">
        <f t="shared" si="99"/>
        <v>1479</v>
      </c>
      <c r="AC91" s="58">
        <f t="shared" si="99"/>
        <v>915</v>
      </c>
      <c r="AD91" s="58">
        <f t="shared" si="99"/>
        <v>1459</v>
      </c>
      <c r="AE91" s="58">
        <f t="shared" si="99"/>
        <v>1328</v>
      </c>
      <c r="AF91" s="58">
        <f t="shared" si="99"/>
        <v>1488</v>
      </c>
      <c r="AG91" s="58">
        <f t="shared" si="99"/>
        <v>1328</v>
      </c>
      <c r="AH91" s="58">
        <f t="shared" si="99"/>
        <v>1745</v>
      </c>
      <c r="AI91" s="58">
        <f t="shared" si="99"/>
        <v>1299</v>
      </c>
      <c r="AJ91" s="58">
        <f t="shared" si="99"/>
        <v>2106</v>
      </c>
      <c r="AK91" s="58">
        <f t="shared" si="99"/>
        <v>1152</v>
      </c>
      <c r="AL91" s="58">
        <f t="shared" si="99"/>
        <v>1678</v>
      </c>
      <c r="AM91" s="58">
        <f t="shared" si="99"/>
        <v>2024</v>
      </c>
      <c r="AN91" s="58">
        <f t="shared" si="99"/>
        <v>1506</v>
      </c>
      <c r="AO91" s="58">
        <f t="shared" si="99"/>
        <v>212</v>
      </c>
      <c r="AP91" s="58">
        <f t="shared" si="99"/>
        <v>1149</v>
      </c>
      <c r="AQ91" s="58">
        <f t="shared" si="99"/>
        <v>792</v>
      </c>
      <c r="AR91" s="58">
        <f t="shared" si="99"/>
        <v>909</v>
      </c>
      <c r="AS91" s="58">
        <f t="shared" si="99"/>
        <v>356</v>
      </c>
      <c r="AT91" s="58">
        <f t="shared" si="99"/>
        <v>1162</v>
      </c>
      <c r="AU91" s="58">
        <f t="shared" si="99"/>
        <v>928</v>
      </c>
      <c r="AV91" s="58">
        <f t="shared" si="99"/>
        <v>2013</v>
      </c>
      <c r="AW91" s="58">
        <f t="shared" si="99"/>
        <v>1510</v>
      </c>
      <c r="AX91" s="58">
        <f t="shared" si="99"/>
        <v>1616</v>
      </c>
      <c r="AY91" s="58">
        <f t="shared" si="99"/>
        <v>260</v>
      </c>
      <c r="AZ91" s="58">
        <f t="shared" si="99"/>
        <v>1057</v>
      </c>
      <c r="BA91" s="58">
        <f t="shared" si="99"/>
        <v>1477</v>
      </c>
      <c r="BB91" s="58">
        <f t="shared" si="99"/>
        <v>733</v>
      </c>
      <c r="BC91" s="58">
        <f t="shared" si="99"/>
        <v>1155</v>
      </c>
      <c r="BD91" s="58">
        <f t="shared" si="99"/>
        <v>1832</v>
      </c>
      <c r="BE91" s="58">
        <f t="shared" si="99"/>
        <v>546</v>
      </c>
      <c r="BF91" s="58">
        <f t="shared" si="99"/>
        <v>1246</v>
      </c>
      <c r="BG91" s="58">
        <f t="shared" si="99"/>
        <v>763</v>
      </c>
      <c r="BH91" s="58">
        <f t="shared" si="99"/>
        <v>725</v>
      </c>
    </row>
    <row r="92" spans="1:60" ht="13.5" customHeight="1">
      <c r="A92" s="38">
        <v>44436</v>
      </c>
      <c r="B92" s="39" t="s">
        <v>70</v>
      </c>
      <c r="C92" s="56"/>
      <c r="D92" s="41" t="s">
        <v>16</v>
      </c>
      <c r="E92" s="42">
        <f t="shared" si="56"/>
        <v>2024</v>
      </c>
      <c r="F92" s="43">
        <v>0</v>
      </c>
      <c r="G92" s="43">
        <v>22</v>
      </c>
      <c r="H92" s="44">
        <f t="shared" si="1"/>
        <v>22</v>
      </c>
      <c r="I92" s="40"/>
      <c r="J92" s="45" t="s">
        <v>22</v>
      </c>
      <c r="K92" s="42">
        <f t="shared" si="57"/>
        <v>1832</v>
      </c>
      <c r="L92" s="46">
        <v>3</v>
      </c>
      <c r="M92" s="46">
        <v>14</v>
      </c>
      <c r="N92" s="44">
        <f t="shared" si="90"/>
        <v>23</v>
      </c>
      <c r="O92" s="40"/>
      <c r="P92" s="39" t="s">
        <v>67</v>
      </c>
      <c r="Q92" s="40"/>
      <c r="R92">
        <f>MIN(Rules!$E$2,(MAX(H92/N92,N92/H92)))</f>
        <v>1.0454545454545454</v>
      </c>
      <c r="S92">
        <f>VLOOKUP(B92,Rules!A:B,2,FALSE)</f>
        <v>80</v>
      </c>
      <c r="T92" s="40"/>
      <c r="U92" s="47">
        <f>1/(10^(-1*(E92+(IF(P92="Y",Rules!$I$2,0))-K92)/Rules!$E$12)+1)</f>
        <v>0.70769029250013327</v>
      </c>
      <c r="V92">
        <f t="shared" si="58"/>
        <v>-59</v>
      </c>
      <c r="W92">
        <f t="shared" si="59"/>
        <v>59</v>
      </c>
      <c r="X92" s="57"/>
      <c r="Y92" s="57"/>
      <c r="Z92" s="57"/>
      <c r="AA92" s="58">
        <f t="shared" ref="AA92:BH92" si="100">IF($D92=AA$1,$E92+$V92,(IF($J92=AA$1,$K92+$W92,AA91)))</f>
        <v>972</v>
      </c>
      <c r="AB92" s="58">
        <f t="shared" si="100"/>
        <v>1479</v>
      </c>
      <c r="AC92" s="58">
        <f t="shared" si="100"/>
        <v>915</v>
      </c>
      <c r="AD92" s="58">
        <f t="shared" si="100"/>
        <v>1459</v>
      </c>
      <c r="AE92" s="58">
        <f t="shared" si="100"/>
        <v>1328</v>
      </c>
      <c r="AF92" s="58">
        <f t="shared" si="100"/>
        <v>1488</v>
      </c>
      <c r="AG92" s="58">
        <f t="shared" si="100"/>
        <v>1328</v>
      </c>
      <c r="AH92" s="58">
        <f t="shared" si="100"/>
        <v>1745</v>
      </c>
      <c r="AI92" s="58">
        <f t="shared" si="100"/>
        <v>1299</v>
      </c>
      <c r="AJ92" s="58">
        <f t="shared" si="100"/>
        <v>2106</v>
      </c>
      <c r="AK92" s="58">
        <f t="shared" si="100"/>
        <v>1152</v>
      </c>
      <c r="AL92" s="58">
        <f t="shared" si="100"/>
        <v>1678</v>
      </c>
      <c r="AM92" s="58">
        <f t="shared" si="100"/>
        <v>1965</v>
      </c>
      <c r="AN92" s="58">
        <f t="shared" si="100"/>
        <v>1506</v>
      </c>
      <c r="AO92" s="58">
        <f t="shared" si="100"/>
        <v>212</v>
      </c>
      <c r="AP92" s="58">
        <f t="shared" si="100"/>
        <v>1149</v>
      </c>
      <c r="AQ92" s="58">
        <f t="shared" si="100"/>
        <v>792</v>
      </c>
      <c r="AR92" s="58">
        <f t="shared" si="100"/>
        <v>909</v>
      </c>
      <c r="AS92" s="58">
        <f t="shared" si="100"/>
        <v>356</v>
      </c>
      <c r="AT92" s="58">
        <f t="shared" si="100"/>
        <v>1162</v>
      </c>
      <c r="AU92" s="58">
        <f t="shared" si="100"/>
        <v>928</v>
      </c>
      <c r="AV92" s="58">
        <f t="shared" si="100"/>
        <v>2013</v>
      </c>
      <c r="AW92" s="58">
        <f t="shared" si="100"/>
        <v>1510</v>
      </c>
      <c r="AX92" s="58">
        <f t="shared" si="100"/>
        <v>1616</v>
      </c>
      <c r="AY92" s="58">
        <f t="shared" si="100"/>
        <v>260</v>
      </c>
      <c r="AZ92" s="58">
        <f t="shared" si="100"/>
        <v>1057</v>
      </c>
      <c r="BA92" s="58">
        <f t="shared" si="100"/>
        <v>1477</v>
      </c>
      <c r="BB92" s="58">
        <f t="shared" si="100"/>
        <v>733</v>
      </c>
      <c r="BC92" s="58">
        <f t="shared" si="100"/>
        <v>1155</v>
      </c>
      <c r="BD92" s="58">
        <f t="shared" si="100"/>
        <v>1891</v>
      </c>
      <c r="BE92" s="58">
        <f t="shared" si="100"/>
        <v>546</v>
      </c>
      <c r="BF92" s="58">
        <f t="shared" si="100"/>
        <v>1246</v>
      </c>
      <c r="BG92" s="58">
        <f t="shared" si="100"/>
        <v>763</v>
      </c>
      <c r="BH92" s="58">
        <f t="shared" si="100"/>
        <v>725</v>
      </c>
    </row>
    <row r="93" spans="1:60" ht="13.5" customHeight="1">
      <c r="A93" s="38">
        <v>44450</v>
      </c>
      <c r="B93" s="39" t="s">
        <v>70</v>
      </c>
      <c r="C93" s="56"/>
      <c r="D93" s="41" t="s">
        <v>18</v>
      </c>
      <c r="E93" s="42">
        <f t="shared" si="56"/>
        <v>2013</v>
      </c>
      <c r="F93" s="43">
        <v>0</v>
      </c>
      <c r="G93" s="43">
        <v>15</v>
      </c>
      <c r="H93" s="44">
        <f t="shared" si="1"/>
        <v>15</v>
      </c>
      <c r="I93" s="40"/>
      <c r="J93" s="45" t="s">
        <v>22</v>
      </c>
      <c r="K93" s="42">
        <f t="shared" si="57"/>
        <v>1891</v>
      </c>
      <c r="L93" s="46">
        <v>2</v>
      </c>
      <c r="M93" s="46">
        <v>14</v>
      </c>
      <c r="N93" s="44">
        <f t="shared" si="90"/>
        <v>20</v>
      </c>
      <c r="O93" s="40"/>
      <c r="P93" s="39" t="s">
        <v>67</v>
      </c>
      <c r="Q93" s="40"/>
      <c r="R93">
        <f>MIN(Rules!$E$2,(MAX(H93/N93,N93/H93)))</f>
        <v>1.3333333333333333</v>
      </c>
      <c r="S93">
        <f>VLOOKUP(B93,Rules!A:B,2,FALSE)</f>
        <v>80</v>
      </c>
      <c r="T93" s="40"/>
      <c r="U93" s="47">
        <f>1/(10^(-1*(E93+(IF(P93="Y",Rules!$I$2,0))-K93)/Rules!$E$12)+1)</f>
        <v>0.63687603752914757</v>
      </c>
      <c r="V93">
        <f t="shared" si="58"/>
        <v>-68</v>
      </c>
      <c r="W93">
        <f t="shared" si="59"/>
        <v>68</v>
      </c>
      <c r="X93" s="57"/>
      <c r="Y93" s="57"/>
      <c r="Z93" s="57"/>
      <c r="AA93" s="58">
        <f t="shared" ref="AA93:BH93" si="101">IF($D93=AA$1,$E93+$V93,(IF($J93=AA$1,$K93+$W93,AA92)))</f>
        <v>972</v>
      </c>
      <c r="AB93" s="58">
        <f t="shared" si="101"/>
        <v>1479</v>
      </c>
      <c r="AC93" s="58">
        <f t="shared" si="101"/>
        <v>915</v>
      </c>
      <c r="AD93" s="58">
        <f t="shared" si="101"/>
        <v>1459</v>
      </c>
      <c r="AE93" s="58">
        <f t="shared" si="101"/>
        <v>1328</v>
      </c>
      <c r="AF93" s="58">
        <f t="shared" si="101"/>
        <v>1488</v>
      </c>
      <c r="AG93" s="58">
        <f t="shared" si="101"/>
        <v>1328</v>
      </c>
      <c r="AH93" s="58">
        <f t="shared" si="101"/>
        <v>1745</v>
      </c>
      <c r="AI93" s="58">
        <f t="shared" si="101"/>
        <v>1299</v>
      </c>
      <c r="AJ93" s="58">
        <f t="shared" si="101"/>
        <v>2106</v>
      </c>
      <c r="AK93" s="58">
        <f t="shared" si="101"/>
        <v>1152</v>
      </c>
      <c r="AL93" s="58">
        <f t="shared" si="101"/>
        <v>1678</v>
      </c>
      <c r="AM93" s="58">
        <f t="shared" si="101"/>
        <v>1965</v>
      </c>
      <c r="AN93" s="58">
        <f t="shared" si="101"/>
        <v>1506</v>
      </c>
      <c r="AO93" s="58">
        <f t="shared" si="101"/>
        <v>212</v>
      </c>
      <c r="AP93" s="58">
        <f t="shared" si="101"/>
        <v>1149</v>
      </c>
      <c r="AQ93" s="58">
        <f t="shared" si="101"/>
        <v>792</v>
      </c>
      <c r="AR93" s="58">
        <f t="shared" si="101"/>
        <v>909</v>
      </c>
      <c r="AS93" s="58">
        <f t="shared" si="101"/>
        <v>356</v>
      </c>
      <c r="AT93" s="58">
        <f t="shared" si="101"/>
        <v>1162</v>
      </c>
      <c r="AU93" s="58">
        <f t="shared" si="101"/>
        <v>928</v>
      </c>
      <c r="AV93" s="58">
        <f t="shared" si="101"/>
        <v>1945</v>
      </c>
      <c r="AW93" s="58">
        <f t="shared" si="101"/>
        <v>1510</v>
      </c>
      <c r="AX93" s="58">
        <f t="shared" si="101"/>
        <v>1616</v>
      </c>
      <c r="AY93" s="58">
        <f t="shared" si="101"/>
        <v>260</v>
      </c>
      <c r="AZ93" s="58">
        <f t="shared" si="101"/>
        <v>1057</v>
      </c>
      <c r="BA93" s="58">
        <f t="shared" si="101"/>
        <v>1477</v>
      </c>
      <c r="BB93" s="58">
        <f t="shared" si="101"/>
        <v>733</v>
      </c>
      <c r="BC93" s="58">
        <f t="shared" si="101"/>
        <v>1155</v>
      </c>
      <c r="BD93" s="58">
        <f t="shared" si="101"/>
        <v>1959</v>
      </c>
      <c r="BE93" s="58">
        <f t="shared" si="101"/>
        <v>546</v>
      </c>
      <c r="BF93" s="58">
        <f t="shared" si="101"/>
        <v>1246</v>
      </c>
      <c r="BG93" s="58">
        <f t="shared" si="101"/>
        <v>763</v>
      </c>
      <c r="BH93" s="58">
        <f t="shared" si="101"/>
        <v>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H144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1" width="11.5546875" customWidth="1"/>
    <col min="22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24" t="s">
        <v>52</v>
      </c>
      <c r="E1" s="25" t="s">
        <v>53</v>
      </c>
      <c r="F1" s="26" t="s">
        <v>54</v>
      </c>
      <c r="G1" s="26" t="s">
        <v>55</v>
      </c>
      <c r="H1" s="26" t="s">
        <v>56</v>
      </c>
      <c r="I1" s="4"/>
      <c r="J1" s="27" t="s">
        <v>57</v>
      </c>
      <c r="K1" s="25" t="s">
        <v>53</v>
      </c>
      <c r="L1" s="26" t="s">
        <v>54</v>
      </c>
      <c r="M1" s="26" t="s">
        <v>55</v>
      </c>
      <c r="N1" s="2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4" t="s">
        <v>61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29"/>
      <c r="B2" s="30"/>
      <c r="C2" s="30"/>
      <c r="D2" s="31"/>
      <c r="E2" s="32"/>
      <c r="F2" s="33"/>
      <c r="G2" s="33"/>
      <c r="H2" s="33"/>
      <c r="I2" s="30"/>
      <c r="J2" s="34"/>
      <c r="K2" s="32"/>
      <c r="L2" s="33"/>
      <c r="M2" s="33"/>
      <c r="N2" s="33"/>
      <c r="O2" s="30"/>
      <c r="P2" s="30"/>
      <c r="Q2" s="30"/>
      <c r="R2" s="30"/>
      <c r="S2" s="30"/>
      <c r="T2" s="30"/>
      <c r="U2" s="35"/>
      <c r="V2" s="30"/>
      <c r="W2" s="30"/>
      <c r="X2" s="30"/>
      <c r="Y2" s="30"/>
      <c r="Z2" s="36" t="s">
        <v>64</v>
      </c>
      <c r="AA2" s="37">
        <f>LOOKUP(9.999E+307,'2019'!AA:AA)</f>
        <v>954</v>
      </c>
      <c r="AB2" s="37">
        <f>LOOKUP(9.999E+307,'2019'!AB:AB)</f>
        <v>1475</v>
      </c>
      <c r="AC2" s="37">
        <f>LOOKUP(9.999E+307,'2019'!AC:AC)</f>
        <v>970</v>
      </c>
      <c r="AD2" s="37">
        <f>LOOKUP(9.999E+307,'2019'!AD:AD)</f>
        <v>1479</v>
      </c>
      <c r="AE2" s="37">
        <f>LOOKUP(9.999E+307,'2019'!AE:AE)</f>
        <v>1355</v>
      </c>
      <c r="AF2" s="37">
        <f>LOOKUP(9.999E+307,'2019'!AF:AF)</f>
        <v>1363</v>
      </c>
      <c r="AG2" s="37">
        <f>LOOKUP(9.999E+307,'2019'!AG:AG)</f>
        <v>1166</v>
      </c>
      <c r="AH2" s="37">
        <f>LOOKUP(9.999E+307,'2019'!AH:AH)</f>
        <v>1777</v>
      </c>
      <c r="AI2" s="37">
        <f>LOOKUP(9.999E+307,'2019'!AI:AI)</f>
        <v>1249</v>
      </c>
      <c r="AJ2" s="37">
        <f>LOOKUP(9.999E+307,'2019'!AJ:AJ)</f>
        <v>2176</v>
      </c>
      <c r="AK2" s="37">
        <f>LOOKUP(9.999E+307,'2019'!AK:AK)</f>
        <v>1328</v>
      </c>
      <c r="AL2" s="37">
        <f>LOOKUP(9.999E+307,'2019'!AL:AL)</f>
        <v>1702</v>
      </c>
      <c r="AM2" s="37">
        <f>LOOKUP(9.999E+307,'2019'!AM:AM)</f>
        <v>1994</v>
      </c>
      <c r="AN2" s="37">
        <f>LOOKUP(9.999E+307,'2019'!AN:AN)</f>
        <v>1447</v>
      </c>
      <c r="AO2" s="37">
        <f>LOOKUP(9.999E+307,'2019'!AO:AO)</f>
        <v>212</v>
      </c>
      <c r="AP2" s="37">
        <f>LOOKUP(9.999E+307,'2019'!AP:AP)</f>
        <v>1313</v>
      </c>
      <c r="AQ2" s="37">
        <f>LOOKUP(9.999E+307,'2019'!AQ:AQ)</f>
        <v>914</v>
      </c>
      <c r="AR2" s="37">
        <f>LOOKUP(9.999E+307,'2019'!AR:AR)</f>
        <v>745</v>
      </c>
      <c r="AS2" s="37">
        <f>LOOKUP(9.999E+307,'2019'!AS:AS)</f>
        <v>420</v>
      </c>
      <c r="AT2" s="37">
        <f>LOOKUP(9.999E+307,'2019'!AT:AT)</f>
        <v>1215</v>
      </c>
      <c r="AU2" s="37">
        <f>LOOKUP(9.999E+307,'2019'!AU:AU)</f>
        <v>948</v>
      </c>
      <c r="AV2" s="37">
        <f>LOOKUP(9.999E+307,'2019'!AV:AV)</f>
        <v>1828</v>
      </c>
      <c r="AW2" s="37">
        <f>LOOKUP(9.999E+307,'2019'!AW:AW)</f>
        <v>1480</v>
      </c>
      <c r="AX2" s="37">
        <f>LOOKUP(9.999E+307,'2019'!AX:AX)</f>
        <v>1615</v>
      </c>
      <c r="AY2" s="37">
        <f>LOOKUP(9.999E+307,'2019'!AY:AY)</f>
        <v>260</v>
      </c>
      <c r="AZ2" s="37">
        <f>LOOKUP(9.999E+307,'2019'!AZ:AZ)</f>
        <v>993</v>
      </c>
      <c r="BA2" s="37">
        <f>LOOKUP(9.999E+307,'2019'!BA:BA)</f>
        <v>1603</v>
      </c>
      <c r="BB2" s="37">
        <f>LOOKUP(9.999E+307,'2019'!BB:BB)</f>
        <v>860</v>
      </c>
      <c r="BC2" s="37">
        <f>LOOKUP(9.999E+307,'2019'!BC:BC)</f>
        <v>1096</v>
      </c>
      <c r="BD2" s="37">
        <f>LOOKUP(9.999E+307,'2019'!BD:BD)</f>
        <v>1841</v>
      </c>
      <c r="BE2" s="37">
        <f>LOOKUP(9.999E+307,'2019'!BE:BE)</f>
        <v>681</v>
      </c>
      <c r="BF2" s="37">
        <f>LOOKUP(9.999E+307,'2019'!BF:BF)</f>
        <v>1175</v>
      </c>
      <c r="BG2" s="37">
        <f>LOOKUP(9.999E+307,'2019'!BG:BG)</f>
        <v>696</v>
      </c>
      <c r="BH2" s="37">
        <f>LOOKUP(9.999E+307,'2019'!BH:BH)</f>
        <v>590</v>
      </c>
    </row>
    <row r="3" spans="1:60" ht="13.5" customHeight="1">
      <c r="A3" s="38">
        <v>43855</v>
      </c>
      <c r="B3" s="39" t="s">
        <v>65</v>
      </c>
      <c r="C3" s="40"/>
      <c r="D3" s="41" t="s">
        <v>17</v>
      </c>
      <c r="E3" s="42">
        <f t="shared" ref="E3:E144" si="0">HLOOKUP(D3,AA$1:BX$10026,ROW()-1,FALSE)</f>
        <v>2176</v>
      </c>
      <c r="F3" s="43">
        <v>1</v>
      </c>
      <c r="G3" s="43">
        <v>19</v>
      </c>
      <c r="H3" s="44">
        <f t="shared" ref="H3:H84" si="1">F3*3+G3</f>
        <v>22</v>
      </c>
      <c r="I3" s="40"/>
      <c r="J3" s="45" t="s">
        <v>16</v>
      </c>
      <c r="K3" s="42">
        <f t="shared" ref="K3:K144" si="2">HLOOKUP(J3,AA$1:BX$10026,ROW()-1,FALSE)</f>
        <v>1994</v>
      </c>
      <c r="L3" s="46">
        <v>1</v>
      </c>
      <c r="M3" s="46">
        <v>19</v>
      </c>
      <c r="N3" s="44">
        <f t="shared" ref="N3:N84" si="3">L3*3+M3</f>
        <v>22</v>
      </c>
      <c r="O3" s="40"/>
      <c r="P3" s="39" t="s">
        <v>66</v>
      </c>
      <c r="Q3" s="40"/>
      <c r="R3">
        <f>MIN(Rules!$E$2,(MAX(H3/N3,N3/H3)))</f>
        <v>1</v>
      </c>
      <c r="S3">
        <f>VLOOKUP(B3,Rules!A:B,2,FALSE)</f>
        <v>45</v>
      </c>
      <c r="T3" s="40"/>
      <c r="U3" s="47">
        <f>1/(10^(-1*(E3+(IF(P3="Y",Rules!$I$2,0))-K3)/Rules!$E$12)+1)</f>
        <v>0.8218477301760605</v>
      </c>
      <c r="V3">
        <f t="shared" ref="V3:V84" si="4">ROUND(IF(H3&gt;N3,(S3*R3*(1-U3)),IF(H3&lt;N3,(S3*R3*(0-U3)),S3*R3*(0.5-U3))),0)</f>
        <v>-14</v>
      </c>
      <c r="W3">
        <f t="shared" ref="W3:W84" si="5">-1*V3</f>
        <v>14</v>
      </c>
      <c r="Z3" s="48"/>
      <c r="AA3" s="11">
        <f t="shared" ref="AA3:BH3" si="6">IF($D3=AA$1,$E3+$V3,(IF($J3=AA$1,$K3+$W3,AA2)))</f>
        <v>954</v>
      </c>
      <c r="AB3" s="11">
        <f t="shared" si="6"/>
        <v>1475</v>
      </c>
      <c r="AC3" s="11">
        <f t="shared" si="6"/>
        <v>970</v>
      </c>
      <c r="AD3" s="11">
        <f t="shared" si="6"/>
        <v>1479</v>
      </c>
      <c r="AE3" s="11">
        <f t="shared" si="6"/>
        <v>1355</v>
      </c>
      <c r="AF3" s="11">
        <f t="shared" si="6"/>
        <v>1363</v>
      </c>
      <c r="AG3" s="11">
        <f t="shared" si="6"/>
        <v>1166</v>
      </c>
      <c r="AH3" s="11">
        <f t="shared" si="6"/>
        <v>1777</v>
      </c>
      <c r="AI3" s="11">
        <f t="shared" si="6"/>
        <v>1249</v>
      </c>
      <c r="AJ3" s="11">
        <f t="shared" si="6"/>
        <v>2162</v>
      </c>
      <c r="AK3" s="11">
        <f t="shared" si="6"/>
        <v>1328</v>
      </c>
      <c r="AL3" s="11">
        <f t="shared" si="6"/>
        <v>1702</v>
      </c>
      <c r="AM3" s="11">
        <f t="shared" si="6"/>
        <v>2008</v>
      </c>
      <c r="AN3" s="11">
        <f t="shared" si="6"/>
        <v>1447</v>
      </c>
      <c r="AO3" s="11">
        <f t="shared" si="6"/>
        <v>212</v>
      </c>
      <c r="AP3" s="11">
        <f t="shared" si="6"/>
        <v>1313</v>
      </c>
      <c r="AQ3" s="11">
        <f t="shared" si="6"/>
        <v>914</v>
      </c>
      <c r="AR3" s="11">
        <f t="shared" si="6"/>
        <v>745</v>
      </c>
      <c r="AS3" s="11">
        <f t="shared" si="6"/>
        <v>420</v>
      </c>
      <c r="AT3" s="11">
        <f t="shared" si="6"/>
        <v>1215</v>
      </c>
      <c r="AU3" s="11">
        <f t="shared" si="6"/>
        <v>948</v>
      </c>
      <c r="AV3" s="11">
        <f t="shared" si="6"/>
        <v>1828</v>
      </c>
      <c r="AW3" s="11">
        <f t="shared" si="6"/>
        <v>1480</v>
      </c>
      <c r="AX3" s="11">
        <f t="shared" si="6"/>
        <v>1615</v>
      </c>
      <c r="AY3" s="11">
        <f t="shared" si="6"/>
        <v>260</v>
      </c>
      <c r="AZ3" s="11">
        <f t="shared" si="6"/>
        <v>993</v>
      </c>
      <c r="BA3" s="11">
        <f t="shared" si="6"/>
        <v>1603</v>
      </c>
      <c r="BB3" s="11">
        <f t="shared" si="6"/>
        <v>860</v>
      </c>
      <c r="BC3" s="11">
        <f t="shared" si="6"/>
        <v>1096</v>
      </c>
      <c r="BD3" s="11">
        <f t="shared" si="6"/>
        <v>1841</v>
      </c>
      <c r="BE3" s="11">
        <f t="shared" si="6"/>
        <v>681</v>
      </c>
      <c r="BF3" s="11">
        <f t="shared" si="6"/>
        <v>1175</v>
      </c>
      <c r="BG3" s="11">
        <f t="shared" si="6"/>
        <v>696</v>
      </c>
      <c r="BH3" s="11">
        <f t="shared" si="6"/>
        <v>590</v>
      </c>
    </row>
    <row r="4" spans="1:60" ht="13.5" customHeight="1">
      <c r="A4" s="38">
        <v>43855</v>
      </c>
      <c r="B4" s="39" t="s">
        <v>65</v>
      </c>
      <c r="C4" s="40"/>
      <c r="D4" s="41" t="s">
        <v>25</v>
      </c>
      <c r="E4" s="42">
        <f t="shared" si="0"/>
        <v>1777</v>
      </c>
      <c r="F4" s="43">
        <v>0</v>
      </c>
      <c r="G4" s="43">
        <v>19</v>
      </c>
      <c r="H4" s="44">
        <f t="shared" si="1"/>
        <v>19</v>
      </c>
      <c r="I4" s="40"/>
      <c r="J4" s="45" t="s">
        <v>18</v>
      </c>
      <c r="K4" s="42">
        <f t="shared" si="2"/>
        <v>1828</v>
      </c>
      <c r="L4" s="46">
        <v>2</v>
      </c>
      <c r="M4" s="46">
        <v>13</v>
      </c>
      <c r="N4" s="44">
        <f t="shared" si="3"/>
        <v>19</v>
      </c>
      <c r="O4" s="40"/>
      <c r="P4" s="39" t="s">
        <v>66</v>
      </c>
      <c r="Q4" s="40"/>
      <c r="R4">
        <f>MIN(Rules!$E$2,(MAX(H4/N4,N4/H4)))</f>
        <v>1</v>
      </c>
      <c r="S4">
        <f>VLOOKUP(B4,Rules!A:B,2,FALSE)</f>
        <v>45</v>
      </c>
      <c r="T4" s="40"/>
      <c r="U4" s="47">
        <f>1/(10^(-1*(E4+(IF(P4="Y",Rules!$I$2,0))-K4)/Rules!$E$12)+1)</f>
        <v>0.61204390601665881</v>
      </c>
      <c r="V4">
        <f t="shared" si="4"/>
        <v>-5</v>
      </c>
      <c r="W4">
        <f t="shared" si="5"/>
        <v>5</v>
      </c>
      <c r="Z4" s="48"/>
      <c r="AA4" s="11">
        <f t="shared" ref="AA4:BH4" si="7">IF($D4=AA$1,$E4+$V4,(IF($J4=AA$1,$K4+$W4,AA3)))</f>
        <v>954</v>
      </c>
      <c r="AB4" s="11">
        <f t="shared" si="7"/>
        <v>1475</v>
      </c>
      <c r="AC4" s="11">
        <f t="shared" si="7"/>
        <v>970</v>
      </c>
      <c r="AD4" s="11">
        <f t="shared" si="7"/>
        <v>1479</v>
      </c>
      <c r="AE4" s="11">
        <f t="shared" si="7"/>
        <v>1355</v>
      </c>
      <c r="AF4" s="11">
        <f t="shared" si="7"/>
        <v>1363</v>
      </c>
      <c r="AG4" s="11">
        <f t="shared" si="7"/>
        <v>1166</v>
      </c>
      <c r="AH4" s="11">
        <f t="shared" si="7"/>
        <v>1772</v>
      </c>
      <c r="AI4" s="11">
        <f t="shared" si="7"/>
        <v>1249</v>
      </c>
      <c r="AJ4" s="11">
        <f t="shared" si="7"/>
        <v>2162</v>
      </c>
      <c r="AK4" s="11">
        <f t="shared" si="7"/>
        <v>1328</v>
      </c>
      <c r="AL4" s="11">
        <f t="shared" si="7"/>
        <v>1702</v>
      </c>
      <c r="AM4" s="11">
        <f t="shared" si="7"/>
        <v>2008</v>
      </c>
      <c r="AN4" s="11">
        <f t="shared" si="7"/>
        <v>1447</v>
      </c>
      <c r="AO4" s="11">
        <f t="shared" si="7"/>
        <v>212</v>
      </c>
      <c r="AP4" s="11">
        <f t="shared" si="7"/>
        <v>1313</v>
      </c>
      <c r="AQ4" s="11">
        <f t="shared" si="7"/>
        <v>914</v>
      </c>
      <c r="AR4" s="11">
        <f t="shared" si="7"/>
        <v>745</v>
      </c>
      <c r="AS4" s="11">
        <f t="shared" si="7"/>
        <v>420</v>
      </c>
      <c r="AT4" s="11">
        <f t="shared" si="7"/>
        <v>1215</v>
      </c>
      <c r="AU4" s="11">
        <f t="shared" si="7"/>
        <v>948</v>
      </c>
      <c r="AV4" s="11">
        <f t="shared" si="7"/>
        <v>1833</v>
      </c>
      <c r="AW4" s="11">
        <f t="shared" si="7"/>
        <v>1480</v>
      </c>
      <c r="AX4" s="11">
        <f t="shared" si="7"/>
        <v>1615</v>
      </c>
      <c r="AY4" s="11">
        <f t="shared" si="7"/>
        <v>260</v>
      </c>
      <c r="AZ4" s="11">
        <f t="shared" si="7"/>
        <v>993</v>
      </c>
      <c r="BA4" s="11">
        <f t="shared" si="7"/>
        <v>1603</v>
      </c>
      <c r="BB4" s="11">
        <f t="shared" si="7"/>
        <v>860</v>
      </c>
      <c r="BC4" s="11">
        <f t="shared" si="7"/>
        <v>1096</v>
      </c>
      <c r="BD4" s="11">
        <f t="shared" si="7"/>
        <v>1841</v>
      </c>
      <c r="BE4" s="11">
        <f t="shared" si="7"/>
        <v>681</v>
      </c>
      <c r="BF4" s="11">
        <f t="shared" si="7"/>
        <v>1175</v>
      </c>
      <c r="BG4" s="11">
        <f t="shared" si="7"/>
        <v>696</v>
      </c>
      <c r="BH4" s="11">
        <f t="shared" si="7"/>
        <v>590</v>
      </c>
    </row>
    <row r="5" spans="1:60" ht="13.5" customHeight="1">
      <c r="A5" s="38">
        <v>43855</v>
      </c>
      <c r="B5" s="39" t="s">
        <v>65</v>
      </c>
      <c r="C5" s="40"/>
      <c r="D5" s="41" t="s">
        <v>20</v>
      </c>
      <c r="E5" s="42">
        <f t="shared" si="0"/>
        <v>1475</v>
      </c>
      <c r="F5" s="43">
        <v>2</v>
      </c>
      <c r="G5" s="43">
        <v>18</v>
      </c>
      <c r="H5" s="44">
        <f t="shared" si="1"/>
        <v>24</v>
      </c>
      <c r="I5" s="40"/>
      <c r="J5" s="45" t="s">
        <v>29</v>
      </c>
      <c r="K5" s="42">
        <f t="shared" si="2"/>
        <v>1479</v>
      </c>
      <c r="L5" s="46">
        <v>1</v>
      </c>
      <c r="M5" s="46">
        <v>8</v>
      </c>
      <c r="N5" s="44">
        <f t="shared" si="3"/>
        <v>11</v>
      </c>
      <c r="O5" s="40"/>
      <c r="P5" s="39" t="s">
        <v>66</v>
      </c>
      <c r="Q5" s="40"/>
      <c r="R5">
        <f>MIN(Rules!$E$2,(MAX(H5/N5,N5/H5)))</f>
        <v>2</v>
      </c>
      <c r="S5">
        <f>VLOOKUP(B5,Rules!A:B,2,FALSE)</f>
        <v>45</v>
      </c>
      <c r="T5" s="40"/>
      <c r="U5" s="47">
        <f>1/(10^(-1*(E5+(IF(P5="Y",Rules!$I$2,0))-K5)/Rules!$E$12)+1)</f>
        <v>0.66203024817281764</v>
      </c>
      <c r="V5">
        <f t="shared" si="4"/>
        <v>30</v>
      </c>
      <c r="W5">
        <f t="shared" si="5"/>
        <v>-30</v>
      </c>
      <c r="Z5" s="48"/>
      <c r="AA5" s="11">
        <f t="shared" ref="AA5:BH5" si="8">IF($D5=AA$1,$E5+$V5,(IF($J5=AA$1,$K5+$W5,AA4)))</f>
        <v>954</v>
      </c>
      <c r="AB5" s="11">
        <f t="shared" si="8"/>
        <v>1505</v>
      </c>
      <c r="AC5" s="11">
        <f t="shared" si="8"/>
        <v>970</v>
      </c>
      <c r="AD5" s="11">
        <f t="shared" si="8"/>
        <v>1449</v>
      </c>
      <c r="AE5" s="11">
        <f t="shared" si="8"/>
        <v>1355</v>
      </c>
      <c r="AF5" s="11">
        <f t="shared" si="8"/>
        <v>1363</v>
      </c>
      <c r="AG5" s="11">
        <f t="shared" si="8"/>
        <v>1166</v>
      </c>
      <c r="AH5" s="11">
        <f t="shared" si="8"/>
        <v>1772</v>
      </c>
      <c r="AI5" s="11">
        <f t="shared" si="8"/>
        <v>1249</v>
      </c>
      <c r="AJ5" s="11">
        <f t="shared" si="8"/>
        <v>2162</v>
      </c>
      <c r="AK5" s="11">
        <f t="shared" si="8"/>
        <v>1328</v>
      </c>
      <c r="AL5" s="11">
        <f t="shared" si="8"/>
        <v>1702</v>
      </c>
      <c r="AM5" s="11">
        <f t="shared" si="8"/>
        <v>2008</v>
      </c>
      <c r="AN5" s="11">
        <f t="shared" si="8"/>
        <v>1447</v>
      </c>
      <c r="AO5" s="11">
        <f t="shared" si="8"/>
        <v>212</v>
      </c>
      <c r="AP5" s="11">
        <f t="shared" si="8"/>
        <v>1313</v>
      </c>
      <c r="AQ5" s="11">
        <f t="shared" si="8"/>
        <v>914</v>
      </c>
      <c r="AR5" s="11">
        <f t="shared" si="8"/>
        <v>745</v>
      </c>
      <c r="AS5" s="11">
        <f t="shared" si="8"/>
        <v>420</v>
      </c>
      <c r="AT5" s="11">
        <f t="shared" si="8"/>
        <v>1215</v>
      </c>
      <c r="AU5" s="11">
        <f t="shared" si="8"/>
        <v>948</v>
      </c>
      <c r="AV5" s="11">
        <f t="shared" si="8"/>
        <v>1833</v>
      </c>
      <c r="AW5" s="11">
        <f t="shared" si="8"/>
        <v>1480</v>
      </c>
      <c r="AX5" s="11">
        <f t="shared" si="8"/>
        <v>1615</v>
      </c>
      <c r="AY5" s="11">
        <f t="shared" si="8"/>
        <v>260</v>
      </c>
      <c r="AZ5" s="11">
        <f t="shared" si="8"/>
        <v>993</v>
      </c>
      <c r="BA5" s="11">
        <f t="shared" si="8"/>
        <v>1603</v>
      </c>
      <c r="BB5" s="11">
        <f t="shared" si="8"/>
        <v>860</v>
      </c>
      <c r="BC5" s="11">
        <f t="shared" si="8"/>
        <v>1096</v>
      </c>
      <c r="BD5" s="11">
        <f t="shared" si="8"/>
        <v>1841</v>
      </c>
      <c r="BE5" s="11">
        <f t="shared" si="8"/>
        <v>681</v>
      </c>
      <c r="BF5" s="11">
        <f t="shared" si="8"/>
        <v>1175</v>
      </c>
      <c r="BG5" s="11">
        <f t="shared" si="8"/>
        <v>696</v>
      </c>
      <c r="BH5" s="11">
        <f t="shared" si="8"/>
        <v>590</v>
      </c>
    </row>
    <row r="6" spans="1:60" ht="13.5" customHeight="1">
      <c r="A6" s="38">
        <v>43855</v>
      </c>
      <c r="B6" s="39" t="s">
        <v>65</v>
      </c>
      <c r="C6" s="40"/>
      <c r="D6" s="41" t="s">
        <v>19</v>
      </c>
      <c r="E6" s="42">
        <f t="shared" si="0"/>
        <v>1166</v>
      </c>
      <c r="F6" s="43">
        <v>2</v>
      </c>
      <c r="G6" s="43">
        <v>11</v>
      </c>
      <c r="H6" s="44">
        <f t="shared" si="1"/>
        <v>17</v>
      </c>
      <c r="I6" s="40"/>
      <c r="J6" s="45" t="s">
        <v>45</v>
      </c>
      <c r="K6" s="42">
        <f t="shared" si="2"/>
        <v>914</v>
      </c>
      <c r="L6" s="46">
        <v>1</v>
      </c>
      <c r="M6" s="46">
        <v>14</v>
      </c>
      <c r="N6" s="44">
        <f t="shared" si="3"/>
        <v>17</v>
      </c>
      <c r="O6" s="40"/>
      <c r="P6" s="39" t="s">
        <v>66</v>
      </c>
      <c r="Q6" s="40"/>
      <c r="R6">
        <f>MIN(Rules!$E$2,(MAX(H6/N6,N6/H6)))</f>
        <v>1</v>
      </c>
      <c r="S6">
        <f>VLOOKUP(B6,Rules!A:B,2,FALSE)</f>
        <v>45</v>
      </c>
      <c r="T6" s="40"/>
      <c r="U6" s="47">
        <f>1/(10^(-1*(E6+(IF(P6="Y",Rules!$I$2,0))-K6)/Rules!$E$12)+1)</f>
        <v>0.86427713366555892</v>
      </c>
      <c r="V6">
        <f t="shared" si="4"/>
        <v>-16</v>
      </c>
      <c r="W6">
        <f t="shared" si="5"/>
        <v>16</v>
      </c>
      <c r="Z6" s="48"/>
      <c r="AA6" s="11">
        <f t="shared" ref="AA6:BH6" si="9">IF($D6=AA$1,$E6+$V6,(IF($J6=AA$1,$K6+$W6,AA5)))</f>
        <v>954</v>
      </c>
      <c r="AB6" s="11">
        <f t="shared" si="9"/>
        <v>1505</v>
      </c>
      <c r="AC6" s="11">
        <f t="shared" si="9"/>
        <v>970</v>
      </c>
      <c r="AD6" s="11">
        <f t="shared" si="9"/>
        <v>1449</v>
      </c>
      <c r="AE6" s="11">
        <f t="shared" si="9"/>
        <v>1355</v>
      </c>
      <c r="AF6" s="11">
        <f t="shared" si="9"/>
        <v>1363</v>
      </c>
      <c r="AG6" s="11">
        <f t="shared" si="9"/>
        <v>1150</v>
      </c>
      <c r="AH6" s="11">
        <f t="shared" si="9"/>
        <v>1772</v>
      </c>
      <c r="AI6" s="11">
        <f t="shared" si="9"/>
        <v>1249</v>
      </c>
      <c r="AJ6" s="11">
        <f t="shared" si="9"/>
        <v>2162</v>
      </c>
      <c r="AK6" s="11">
        <f t="shared" si="9"/>
        <v>1328</v>
      </c>
      <c r="AL6" s="11">
        <f t="shared" si="9"/>
        <v>1702</v>
      </c>
      <c r="AM6" s="11">
        <f t="shared" si="9"/>
        <v>2008</v>
      </c>
      <c r="AN6" s="11">
        <f t="shared" si="9"/>
        <v>1447</v>
      </c>
      <c r="AO6" s="11">
        <f t="shared" si="9"/>
        <v>212</v>
      </c>
      <c r="AP6" s="11">
        <f t="shared" si="9"/>
        <v>1313</v>
      </c>
      <c r="AQ6" s="11">
        <f t="shared" si="9"/>
        <v>930</v>
      </c>
      <c r="AR6" s="11">
        <f t="shared" si="9"/>
        <v>745</v>
      </c>
      <c r="AS6" s="11">
        <f t="shared" si="9"/>
        <v>420</v>
      </c>
      <c r="AT6" s="11">
        <f t="shared" si="9"/>
        <v>1215</v>
      </c>
      <c r="AU6" s="11">
        <f t="shared" si="9"/>
        <v>948</v>
      </c>
      <c r="AV6" s="11">
        <f t="shared" si="9"/>
        <v>1833</v>
      </c>
      <c r="AW6" s="11">
        <f t="shared" si="9"/>
        <v>1480</v>
      </c>
      <c r="AX6" s="11">
        <f t="shared" si="9"/>
        <v>1615</v>
      </c>
      <c r="AY6" s="11">
        <f t="shared" si="9"/>
        <v>260</v>
      </c>
      <c r="AZ6" s="11">
        <f t="shared" si="9"/>
        <v>993</v>
      </c>
      <c r="BA6" s="11">
        <f t="shared" si="9"/>
        <v>1603</v>
      </c>
      <c r="BB6" s="11">
        <f t="shared" si="9"/>
        <v>860</v>
      </c>
      <c r="BC6" s="11">
        <f t="shared" si="9"/>
        <v>1096</v>
      </c>
      <c r="BD6" s="11">
        <f t="shared" si="9"/>
        <v>1841</v>
      </c>
      <c r="BE6" s="11">
        <f t="shared" si="9"/>
        <v>681</v>
      </c>
      <c r="BF6" s="11">
        <f t="shared" si="9"/>
        <v>1175</v>
      </c>
      <c r="BG6" s="11">
        <f t="shared" si="9"/>
        <v>696</v>
      </c>
      <c r="BH6" s="11">
        <f t="shared" si="9"/>
        <v>590</v>
      </c>
    </row>
    <row r="7" spans="1:60" ht="13.5" customHeight="1">
      <c r="A7" s="38">
        <v>43855</v>
      </c>
      <c r="B7" s="39" t="s">
        <v>65</v>
      </c>
      <c r="C7" s="40"/>
      <c r="D7" s="41" t="s">
        <v>26</v>
      </c>
      <c r="E7" s="42">
        <f t="shared" si="0"/>
        <v>1363</v>
      </c>
      <c r="F7" s="43">
        <v>0</v>
      </c>
      <c r="G7" s="43">
        <v>20</v>
      </c>
      <c r="H7" s="44">
        <f t="shared" si="1"/>
        <v>20</v>
      </c>
      <c r="I7" s="40"/>
      <c r="J7" s="45" t="s">
        <v>38</v>
      </c>
      <c r="K7" s="42">
        <f t="shared" si="2"/>
        <v>993</v>
      </c>
      <c r="L7" s="46">
        <v>0</v>
      </c>
      <c r="M7" s="46">
        <v>13</v>
      </c>
      <c r="N7" s="44">
        <f t="shared" si="3"/>
        <v>13</v>
      </c>
      <c r="O7" s="40"/>
      <c r="P7" s="39" t="s">
        <v>66</v>
      </c>
      <c r="Q7" s="40"/>
      <c r="R7">
        <f>MIN(Rules!$E$2,(MAX(H7/N7,N7/H7)))</f>
        <v>1.5384615384615385</v>
      </c>
      <c r="S7">
        <f>VLOOKUP(B7,Rules!A:B,2,FALSE)</f>
        <v>45</v>
      </c>
      <c r="T7" s="40"/>
      <c r="U7" s="47">
        <f>1/(10^(-1*(E7+(IF(P7="Y",Rules!$I$2,0))-K7)/Rules!$E$12)+1)</f>
        <v>0.91642137706951343</v>
      </c>
      <c r="V7">
        <f t="shared" si="4"/>
        <v>6</v>
      </c>
      <c r="W7">
        <f t="shared" si="5"/>
        <v>-6</v>
      </c>
      <c r="Z7" s="48"/>
      <c r="AA7" s="11">
        <f t="shared" ref="AA7:BH7" si="10">IF($D7=AA$1,$E7+$V7,(IF($J7=AA$1,$K7+$W7,AA6)))</f>
        <v>954</v>
      </c>
      <c r="AB7" s="11">
        <f t="shared" si="10"/>
        <v>1505</v>
      </c>
      <c r="AC7" s="11">
        <f t="shared" si="10"/>
        <v>970</v>
      </c>
      <c r="AD7" s="11">
        <f t="shared" si="10"/>
        <v>1449</v>
      </c>
      <c r="AE7" s="11">
        <f t="shared" si="10"/>
        <v>1355</v>
      </c>
      <c r="AF7" s="11">
        <f t="shared" si="10"/>
        <v>1369</v>
      </c>
      <c r="AG7" s="11">
        <f t="shared" si="10"/>
        <v>1150</v>
      </c>
      <c r="AH7" s="11">
        <f t="shared" si="10"/>
        <v>1772</v>
      </c>
      <c r="AI7" s="11">
        <f t="shared" si="10"/>
        <v>1249</v>
      </c>
      <c r="AJ7" s="11">
        <f t="shared" si="10"/>
        <v>2162</v>
      </c>
      <c r="AK7" s="11">
        <f t="shared" si="10"/>
        <v>1328</v>
      </c>
      <c r="AL7" s="11">
        <f t="shared" si="10"/>
        <v>1702</v>
      </c>
      <c r="AM7" s="11">
        <f t="shared" si="10"/>
        <v>2008</v>
      </c>
      <c r="AN7" s="11">
        <f t="shared" si="10"/>
        <v>1447</v>
      </c>
      <c r="AO7" s="11">
        <f t="shared" si="10"/>
        <v>212</v>
      </c>
      <c r="AP7" s="11">
        <f t="shared" si="10"/>
        <v>1313</v>
      </c>
      <c r="AQ7" s="11">
        <f t="shared" si="10"/>
        <v>930</v>
      </c>
      <c r="AR7" s="11">
        <f t="shared" si="10"/>
        <v>745</v>
      </c>
      <c r="AS7" s="11">
        <f t="shared" si="10"/>
        <v>420</v>
      </c>
      <c r="AT7" s="11">
        <f t="shared" si="10"/>
        <v>1215</v>
      </c>
      <c r="AU7" s="11">
        <f t="shared" si="10"/>
        <v>948</v>
      </c>
      <c r="AV7" s="11">
        <f t="shared" si="10"/>
        <v>1833</v>
      </c>
      <c r="AW7" s="11">
        <f t="shared" si="10"/>
        <v>1480</v>
      </c>
      <c r="AX7" s="11">
        <f t="shared" si="10"/>
        <v>1615</v>
      </c>
      <c r="AY7" s="11">
        <f t="shared" si="10"/>
        <v>260</v>
      </c>
      <c r="AZ7" s="11">
        <f t="shared" si="10"/>
        <v>987</v>
      </c>
      <c r="BA7" s="11">
        <f t="shared" si="10"/>
        <v>1603</v>
      </c>
      <c r="BB7" s="11">
        <f t="shared" si="10"/>
        <v>860</v>
      </c>
      <c r="BC7" s="11">
        <f t="shared" si="10"/>
        <v>1096</v>
      </c>
      <c r="BD7" s="11">
        <f t="shared" si="10"/>
        <v>1841</v>
      </c>
      <c r="BE7" s="11">
        <f t="shared" si="10"/>
        <v>681</v>
      </c>
      <c r="BF7" s="11">
        <f t="shared" si="10"/>
        <v>1175</v>
      </c>
      <c r="BG7" s="11">
        <f t="shared" si="10"/>
        <v>696</v>
      </c>
      <c r="BH7" s="11">
        <f t="shared" si="10"/>
        <v>590</v>
      </c>
    </row>
    <row r="8" spans="1:60" ht="13.5" customHeight="1">
      <c r="A8" s="38">
        <v>43855</v>
      </c>
      <c r="B8" s="39" t="s">
        <v>65</v>
      </c>
      <c r="C8" s="40"/>
      <c r="D8" s="41" t="s">
        <v>46</v>
      </c>
      <c r="E8" s="42">
        <f t="shared" si="0"/>
        <v>681</v>
      </c>
      <c r="F8" s="43">
        <v>0</v>
      </c>
      <c r="G8" s="43">
        <v>10</v>
      </c>
      <c r="H8" s="44">
        <f t="shared" si="1"/>
        <v>10</v>
      </c>
      <c r="I8" s="40"/>
      <c r="J8" s="45" t="s">
        <v>39</v>
      </c>
      <c r="K8" s="42">
        <f t="shared" si="2"/>
        <v>745</v>
      </c>
      <c r="L8" s="46">
        <v>1</v>
      </c>
      <c r="M8" s="46">
        <v>10</v>
      </c>
      <c r="N8" s="44">
        <f t="shared" si="3"/>
        <v>13</v>
      </c>
      <c r="O8" s="40"/>
      <c r="P8" s="39" t="s">
        <v>66</v>
      </c>
      <c r="Q8" s="40"/>
      <c r="R8">
        <f>MIN(Rules!$E$2,(MAX(H8/N8,N8/H8)))</f>
        <v>1.3</v>
      </c>
      <c r="S8">
        <f>VLOOKUP(B8,Rules!A:B,2,FALSE)</f>
        <v>45</v>
      </c>
      <c r="T8" s="40"/>
      <c r="U8" s="47">
        <f>1/(10^(-1*(E8+(IF(P8="Y",Rules!$I$2,0))-K8)/Rules!$E$12)+1)</f>
        <v>0.59773697154926275</v>
      </c>
      <c r="V8">
        <f t="shared" si="4"/>
        <v>-35</v>
      </c>
      <c r="W8">
        <f t="shared" si="5"/>
        <v>35</v>
      </c>
      <c r="Z8" s="48"/>
      <c r="AA8" s="11">
        <f t="shared" ref="AA8:BH8" si="11">IF($D8=AA$1,$E8+$V8,(IF($J8=AA$1,$K8+$W8,AA7)))</f>
        <v>954</v>
      </c>
      <c r="AB8" s="11">
        <f t="shared" si="11"/>
        <v>1505</v>
      </c>
      <c r="AC8" s="11">
        <f t="shared" si="11"/>
        <v>970</v>
      </c>
      <c r="AD8" s="11">
        <f t="shared" si="11"/>
        <v>1449</v>
      </c>
      <c r="AE8" s="11">
        <f t="shared" si="11"/>
        <v>1355</v>
      </c>
      <c r="AF8" s="11">
        <f t="shared" si="11"/>
        <v>1369</v>
      </c>
      <c r="AG8" s="11">
        <f t="shared" si="11"/>
        <v>1150</v>
      </c>
      <c r="AH8" s="11">
        <f t="shared" si="11"/>
        <v>1772</v>
      </c>
      <c r="AI8" s="11">
        <f t="shared" si="11"/>
        <v>1249</v>
      </c>
      <c r="AJ8" s="11">
        <f t="shared" si="11"/>
        <v>2162</v>
      </c>
      <c r="AK8" s="11">
        <f t="shared" si="11"/>
        <v>1328</v>
      </c>
      <c r="AL8" s="11">
        <f t="shared" si="11"/>
        <v>1702</v>
      </c>
      <c r="AM8" s="11">
        <f t="shared" si="11"/>
        <v>2008</v>
      </c>
      <c r="AN8" s="11">
        <f t="shared" si="11"/>
        <v>1447</v>
      </c>
      <c r="AO8" s="11">
        <f t="shared" si="11"/>
        <v>212</v>
      </c>
      <c r="AP8" s="11">
        <f t="shared" si="11"/>
        <v>1313</v>
      </c>
      <c r="AQ8" s="11">
        <f t="shared" si="11"/>
        <v>930</v>
      </c>
      <c r="AR8" s="11">
        <f t="shared" si="11"/>
        <v>780</v>
      </c>
      <c r="AS8" s="11">
        <f t="shared" si="11"/>
        <v>420</v>
      </c>
      <c r="AT8" s="11">
        <f t="shared" si="11"/>
        <v>1215</v>
      </c>
      <c r="AU8" s="11">
        <f t="shared" si="11"/>
        <v>948</v>
      </c>
      <c r="AV8" s="11">
        <f t="shared" si="11"/>
        <v>1833</v>
      </c>
      <c r="AW8" s="11">
        <f t="shared" si="11"/>
        <v>1480</v>
      </c>
      <c r="AX8" s="11">
        <f t="shared" si="11"/>
        <v>1615</v>
      </c>
      <c r="AY8" s="11">
        <f t="shared" si="11"/>
        <v>260</v>
      </c>
      <c r="AZ8" s="11">
        <f t="shared" si="11"/>
        <v>987</v>
      </c>
      <c r="BA8" s="11">
        <f t="shared" si="11"/>
        <v>1603</v>
      </c>
      <c r="BB8" s="11">
        <f t="shared" si="11"/>
        <v>860</v>
      </c>
      <c r="BC8" s="11">
        <f t="shared" si="11"/>
        <v>1096</v>
      </c>
      <c r="BD8" s="11">
        <f t="shared" si="11"/>
        <v>1841</v>
      </c>
      <c r="BE8" s="11">
        <f t="shared" si="11"/>
        <v>646</v>
      </c>
      <c r="BF8" s="11">
        <f t="shared" si="11"/>
        <v>1175</v>
      </c>
      <c r="BG8" s="11">
        <f t="shared" si="11"/>
        <v>696</v>
      </c>
      <c r="BH8" s="11">
        <f t="shared" si="11"/>
        <v>590</v>
      </c>
    </row>
    <row r="9" spans="1:60" ht="13.5" customHeight="1">
      <c r="A9" s="38">
        <v>43855</v>
      </c>
      <c r="B9" s="39" t="s">
        <v>65</v>
      </c>
      <c r="C9" s="40"/>
      <c r="D9" s="41" t="s">
        <v>44</v>
      </c>
      <c r="E9" s="42">
        <f t="shared" si="0"/>
        <v>970</v>
      </c>
      <c r="F9" s="43">
        <v>0</v>
      </c>
      <c r="G9" s="43">
        <v>11</v>
      </c>
      <c r="H9" s="44">
        <f t="shared" si="1"/>
        <v>11</v>
      </c>
      <c r="I9" s="40"/>
      <c r="J9" s="45" t="s">
        <v>41</v>
      </c>
      <c r="K9" s="42">
        <f t="shared" si="2"/>
        <v>590</v>
      </c>
      <c r="L9" s="46">
        <v>0</v>
      </c>
      <c r="M9" s="46">
        <v>9</v>
      </c>
      <c r="N9" s="44">
        <f t="shared" si="3"/>
        <v>9</v>
      </c>
      <c r="O9" s="40"/>
      <c r="P9" s="39" t="s">
        <v>66</v>
      </c>
      <c r="Q9" s="40"/>
      <c r="R9">
        <f>MIN(Rules!$E$2,(MAX(H9/N9,N9/H9)))</f>
        <v>1.2222222222222223</v>
      </c>
      <c r="S9">
        <f>VLOOKUP(B9,Rules!A:B,2,FALSE)</f>
        <v>45</v>
      </c>
      <c r="T9" s="40"/>
      <c r="U9" s="47">
        <f>1/(10^(-1*(E9+(IF(P9="Y",Rules!$I$2,0))-K9)/Rules!$E$12)+1)</f>
        <v>0.91988165697098079</v>
      </c>
      <c r="V9">
        <f t="shared" si="4"/>
        <v>4</v>
      </c>
      <c r="W9">
        <f t="shared" si="5"/>
        <v>-4</v>
      </c>
      <c r="Z9" s="48"/>
      <c r="AA9" s="11">
        <f t="shared" ref="AA9:BH9" si="12">IF($D9=AA$1,$E9+$V9,(IF($J9=AA$1,$K9+$W9,AA8)))</f>
        <v>954</v>
      </c>
      <c r="AB9" s="11">
        <f t="shared" si="12"/>
        <v>1505</v>
      </c>
      <c r="AC9" s="11">
        <f t="shared" si="12"/>
        <v>974</v>
      </c>
      <c r="AD9" s="11">
        <f t="shared" si="12"/>
        <v>1449</v>
      </c>
      <c r="AE9" s="11">
        <f t="shared" si="12"/>
        <v>1355</v>
      </c>
      <c r="AF9" s="11">
        <f t="shared" si="12"/>
        <v>1369</v>
      </c>
      <c r="AG9" s="11">
        <f t="shared" si="12"/>
        <v>1150</v>
      </c>
      <c r="AH9" s="11">
        <f t="shared" si="12"/>
        <v>1772</v>
      </c>
      <c r="AI9" s="11">
        <f t="shared" si="12"/>
        <v>1249</v>
      </c>
      <c r="AJ9" s="11">
        <f t="shared" si="12"/>
        <v>2162</v>
      </c>
      <c r="AK9" s="11">
        <f t="shared" si="12"/>
        <v>1328</v>
      </c>
      <c r="AL9" s="11">
        <f t="shared" si="12"/>
        <v>1702</v>
      </c>
      <c r="AM9" s="11">
        <f t="shared" si="12"/>
        <v>2008</v>
      </c>
      <c r="AN9" s="11">
        <f t="shared" si="12"/>
        <v>1447</v>
      </c>
      <c r="AO9" s="11">
        <f t="shared" si="12"/>
        <v>212</v>
      </c>
      <c r="AP9" s="11">
        <f t="shared" si="12"/>
        <v>1313</v>
      </c>
      <c r="AQ9" s="11">
        <f t="shared" si="12"/>
        <v>930</v>
      </c>
      <c r="AR9" s="11">
        <f t="shared" si="12"/>
        <v>780</v>
      </c>
      <c r="AS9" s="11">
        <f t="shared" si="12"/>
        <v>420</v>
      </c>
      <c r="AT9" s="11">
        <f t="shared" si="12"/>
        <v>1215</v>
      </c>
      <c r="AU9" s="11">
        <f t="shared" si="12"/>
        <v>948</v>
      </c>
      <c r="AV9" s="11">
        <f t="shared" si="12"/>
        <v>1833</v>
      </c>
      <c r="AW9" s="11">
        <f t="shared" si="12"/>
        <v>1480</v>
      </c>
      <c r="AX9" s="11">
        <f t="shared" si="12"/>
        <v>1615</v>
      </c>
      <c r="AY9" s="11">
        <f t="shared" si="12"/>
        <v>260</v>
      </c>
      <c r="AZ9" s="11">
        <f t="shared" si="12"/>
        <v>987</v>
      </c>
      <c r="BA9" s="11">
        <f t="shared" si="12"/>
        <v>1603</v>
      </c>
      <c r="BB9" s="11">
        <f t="shared" si="12"/>
        <v>860</v>
      </c>
      <c r="BC9" s="11">
        <f t="shared" si="12"/>
        <v>1096</v>
      </c>
      <c r="BD9" s="11">
        <f t="shared" si="12"/>
        <v>1841</v>
      </c>
      <c r="BE9" s="11">
        <f t="shared" si="12"/>
        <v>646</v>
      </c>
      <c r="BF9" s="11">
        <f t="shared" si="12"/>
        <v>1175</v>
      </c>
      <c r="BG9" s="11">
        <f t="shared" si="12"/>
        <v>696</v>
      </c>
      <c r="BH9" s="11">
        <f t="shared" si="12"/>
        <v>586</v>
      </c>
    </row>
    <row r="10" spans="1:60" ht="13.5" customHeight="1">
      <c r="A10" s="38">
        <v>43856</v>
      </c>
      <c r="B10" s="39" t="s">
        <v>65</v>
      </c>
      <c r="C10" s="40"/>
      <c r="D10" s="41" t="s">
        <v>22</v>
      </c>
      <c r="E10" s="42">
        <f t="shared" si="0"/>
        <v>1841</v>
      </c>
      <c r="F10" s="43">
        <v>1</v>
      </c>
      <c r="G10" s="43">
        <v>14</v>
      </c>
      <c r="H10" s="44">
        <f t="shared" si="1"/>
        <v>17</v>
      </c>
      <c r="I10" s="40"/>
      <c r="J10" s="45" t="s">
        <v>27</v>
      </c>
      <c r="K10" s="42">
        <f t="shared" si="2"/>
        <v>1480</v>
      </c>
      <c r="L10" s="46">
        <v>1</v>
      </c>
      <c r="M10" s="46">
        <v>9</v>
      </c>
      <c r="N10" s="44">
        <f t="shared" si="3"/>
        <v>12</v>
      </c>
      <c r="O10" s="40"/>
      <c r="P10" s="39" t="s">
        <v>66</v>
      </c>
      <c r="Q10" s="40"/>
      <c r="R10">
        <f>MIN(Rules!$E$2,(MAX(H10/N10,N10/H10)))</f>
        <v>1.4166666666666667</v>
      </c>
      <c r="S10">
        <f>VLOOKUP(B10,Rules!A:B,2,FALSE)</f>
        <v>45</v>
      </c>
      <c r="T10" s="40"/>
      <c r="U10" s="47">
        <f>1/(10^(-1*(E10+(IF(P10="Y",Rules!$I$2,0))-K10)/Rules!$E$12)+1)</f>
        <v>0.91319157146398244</v>
      </c>
      <c r="V10">
        <f t="shared" si="4"/>
        <v>6</v>
      </c>
      <c r="W10">
        <f t="shared" si="5"/>
        <v>-6</v>
      </c>
      <c r="Z10" s="48"/>
      <c r="AA10" s="11">
        <f t="shared" ref="AA10:BH10" si="13">IF($D10=AA$1,$E10+$V10,(IF($J10=AA$1,$K10+$W10,AA9)))</f>
        <v>954</v>
      </c>
      <c r="AB10" s="11">
        <f t="shared" si="13"/>
        <v>1505</v>
      </c>
      <c r="AC10" s="11">
        <f t="shared" si="13"/>
        <v>974</v>
      </c>
      <c r="AD10" s="11">
        <f t="shared" si="13"/>
        <v>1449</v>
      </c>
      <c r="AE10" s="11">
        <f t="shared" si="13"/>
        <v>1355</v>
      </c>
      <c r="AF10" s="11">
        <f t="shared" si="13"/>
        <v>1369</v>
      </c>
      <c r="AG10" s="11">
        <f t="shared" si="13"/>
        <v>1150</v>
      </c>
      <c r="AH10" s="11">
        <f t="shared" si="13"/>
        <v>1772</v>
      </c>
      <c r="AI10" s="11">
        <f t="shared" si="13"/>
        <v>1249</v>
      </c>
      <c r="AJ10" s="11">
        <f t="shared" si="13"/>
        <v>2162</v>
      </c>
      <c r="AK10" s="11">
        <f t="shared" si="13"/>
        <v>1328</v>
      </c>
      <c r="AL10" s="11">
        <f t="shared" si="13"/>
        <v>1702</v>
      </c>
      <c r="AM10" s="11">
        <f t="shared" si="13"/>
        <v>2008</v>
      </c>
      <c r="AN10" s="11">
        <f t="shared" si="13"/>
        <v>1447</v>
      </c>
      <c r="AO10" s="11">
        <f t="shared" si="13"/>
        <v>212</v>
      </c>
      <c r="AP10" s="11">
        <f t="shared" si="13"/>
        <v>1313</v>
      </c>
      <c r="AQ10" s="11">
        <f t="shared" si="13"/>
        <v>930</v>
      </c>
      <c r="AR10" s="11">
        <f t="shared" si="13"/>
        <v>780</v>
      </c>
      <c r="AS10" s="11">
        <f t="shared" si="13"/>
        <v>420</v>
      </c>
      <c r="AT10" s="11">
        <f t="shared" si="13"/>
        <v>1215</v>
      </c>
      <c r="AU10" s="11">
        <f t="shared" si="13"/>
        <v>948</v>
      </c>
      <c r="AV10" s="11">
        <f t="shared" si="13"/>
        <v>1833</v>
      </c>
      <c r="AW10" s="11">
        <f t="shared" si="13"/>
        <v>1474</v>
      </c>
      <c r="AX10" s="11">
        <f t="shared" si="13"/>
        <v>1615</v>
      </c>
      <c r="AY10" s="11">
        <f t="shared" si="13"/>
        <v>260</v>
      </c>
      <c r="AZ10" s="11">
        <f t="shared" si="13"/>
        <v>987</v>
      </c>
      <c r="BA10" s="11">
        <f t="shared" si="13"/>
        <v>1603</v>
      </c>
      <c r="BB10" s="11">
        <f t="shared" si="13"/>
        <v>860</v>
      </c>
      <c r="BC10" s="11">
        <f t="shared" si="13"/>
        <v>1096</v>
      </c>
      <c r="BD10" s="11">
        <f t="shared" si="13"/>
        <v>1847</v>
      </c>
      <c r="BE10" s="11">
        <f t="shared" si="13"/>
        <v>646</v>
      </c>
      <c r="BF10" s="11">
        <f t="shared" si="13"/>
        <v>1175</v>
      </c>
      <c r="BG10" s="11">
        <f t="shared" si="13"/>
        <v>696</v>
      </c>
      <c r="BH10" s="11">
        <f t="shared" si="13"/>
        <v>586</v>
      </c>
    </row>
    <row r="11" spans="1:60" ht="13.5" customHeight="1">
      <c r="A11" s="38">
        <v>43856</v>
      </c>
      <c r="B11" s="39" t="s">
        <v>65</v>
      </c>
      <c r="C11" s="40"/>
      <c r="D11" s="41" t="s">
        <v>21</v>
      </c>
      <c r="E11" s="42">
        <f t="shared" si="0"/>
        <v>1702</v>
      </c>
      <c r="F11" s="43">
        <v>1</v>
      </c>
      <c r="G11" s="43">
        <v>14</v>
      </c>
      <c r="H11" s="44">
        <f t="shared" si="1"/>
        <v>17</v>
      </c>
      <c r="I11" s="40"/>
      <c r="J11" s="45" t="s">
        <v>23</v>
      </c>
      <c r="K11" s="42">
        <f t="shared" si="2"/>
        <v>1615</v>
      </c>
      <c r="L11" s="46">
        <v>0</v>
      </c>
      <c r="M11" s="46">
        <v>16</v>
      </c>
      <c r="N11" s="44">
        <f t="shared" si="3"/>
        <v>16</v>
      </c>
      <c r="O11" s="40"/>
      <c r="P11" s="39" t="s">
        <v>66</v>
      </c>
      <c r="Q11" s="40"/>
      <c r="R11">
        <f>MIN(Rules!$E$2,(MAX(H11/N11,N11/H11)))</f>
        <v>1.0625</v>
      </c>
      <c r="S11">
        <f>VLOOKUP(B11,Rules!A:B,2,FALSE)</f>
        <v>45</v>
      </c>
      <c r="T11" s="40"/>
      <c r="U11" s="47">
        <f>1/(10^(-1*(E11+(IF(P11="Y",Rules!$I$2,0))-K11)/Rules!$E$12)+1)</f>
        <v>0.74865002627537891</v>
      </c>
      <c r="V11">
        <f t="shared" si="4"/>
        <v>12</v>
      </c>
      <c r="W11">
        <f t="shared" si="5"/>
        <v>-12</v>
      </c>
      <c r="Z11" s="48"/>
      <c r="AA11" s="11">
        <f t="shared" ref="AA11:BH11" si="14">IF($D11=AA$1,$E11+$V11,(IF($J11=AA$1,$K11+$W11,AA10)))</f>
        <v>954</v>
      </c>
      <c r="AB11" s="11">
        <f t="shared" si="14"/>
        <v>1505</v>
      </c>
      <c r="AC11" s="11">
        <f t="shared" si="14"/>
        <v>974</v>
      </c>
      <c r="AD11" s="11">
        <f t="shared" si="14"/>
        <v>1449</v>
      </c>
      <c r="AE11" s="11">
        <f t="shared" si="14"/>
        <v>1355</v>
      </c>
      <c r="AF11" s="11">
        <f t="shared" si="14"/>
        <v>1369</v>
      </c>
      <c r="AG11" s="11">
        <f t="shared" si="14"/>
        <v>1150</v>
      </c>
      <c r="AH11" s="11">
        <f t="shared" si="14"/>
        <v>1772</v>
      </c>
      <c r="AI11" s="11">
        <f t="shared" si="14"/>
        <v>1249</v>
      </c>
      <c r="AJ11" s="11">
        <f t="shared" si="14"/>
        <v>2162</v>
      </c>
      <c r="AK11" s="11">
        <f t="shared" si="14"/>
        <v>1328</v>
      </c>
      <c r="AL11" s="11">
        <f t="shared" si="14"/>
        <v>1714</v>
      </c>
      <c r="AM11" s="11">
        <f t="shared" si="14"/>
        <v>2008</v>
      </c>
      <c r="AN11" s="11">
        <f t="shared" si="14"/>
        <v>1447</v>
      </c>
      <c r="AO11" s="11">
        <f t="shared" si="14"/>
        <v>212</v>
      </c>
      <c r="AP11" s="11">
        <f t="shared" si="14"/>
        <v>1313</v>
      </c>
      <c r="AQ11" s="11">
        <f t="shared" si="14"/>
        <v>930</v>
      </c>
      <c r="AR11" s="11">
        <f t="shared" si="14"/>
        <v>780</v>
      </c>
      <c r="AS11" s="11">
        <f t="shared" si="14"/>
        <v>420</v>
      </c>
      <c r="AT11" s="11">
        <f t="shared" si="14"/>
        <v>1215</v>
      </c>
      <c r="AU11" s="11">
        <f t="shared" si="14"/>
        <v>948</v>
      </c>
      <c r="AV11" s="11">
        <f t="shared" si="14"/>
        <v>1833</v>
      </c>
      <c r="AW11" s="11">
        <f t="shared" si="14"/>
        <v>1474</v>
      </c>
      <c r="AX11" s="11">
        <f t="shared" si="14"/>
        <v>1603</v>
      </c>
      <c r="AY11" s="11">
        <f t="shared" si="14"/>
        <v>260</v>
      </c>
      <c r="AZ11" s="11">
        <f t="shared" si="14"/>
        <v>987</v>
      </c>
      <c r="BA11" s="11">
        <f t="shared" si="14"/>
        <v>1603</v>
      </c>
      <c r="BB11" s="11">
        <f t="shared" si="14"/>
        <v>860</v>
      </c>
      <c r="BC11" s="11">
        <f t="shared" si="14"/>
        <v>1096</v>
      </c>
      <c r="BD11" s="11">
        <f t="shared" si="14"/>
        <v>1847</v>
      </c>
      <c r="BE11" s="11">
        <f t="shared" si="14"/>
        <v>646</v>
      </c>
      <c r="BF11" s="11">
        <f t="shared" si="14"/>
        <v>1175</v>
      </c>
      <c r="BG11" s="11">
        <f t="shared" si="14"/>
        <v>696</v>
      </c>
      <c r="BH11" s="11">
        <f t="shared" si="14"/>
        <v>586</v>
      </c>
    </row>
    <row r="12" spans="1:60" ht="13.5" customHeight="1">
      <c r="A12" s="38">
        <v>43856</v>
      </c>
      <c r="B12" s="39" t="s">
        <v>65</v>
      </c>
      <c r="C12" s="40"/>
      <c r="D12" s="41" t="s">
        <v>31</v>
      </c>
      <c r="E12" s="42">
        <f t="shared" si="0"/>
        <v>1175</v>
      </c>
      <c r="F12" s="43">
        <v>2</v>
      </c>
      <c r="G12" s="43">
        <v>9</v>
      </c>
      <c r="H12" s="44">
        <f t="shared" si="1"/>
        <v>15</v>
      </c>
      <c r="I12" s="40"/>
      <c r="J12" s="45" t="s">
        <v>33</v>
      </c>
      <c r="K12" s="42">
        <f t="shared" si="2"/>
        <v>1355</v>
      </c>
      <c r="L12" s="46">
        <v>1</v>
      </c>
      <c r="M12" s="46">
        <v>11</v>
      </c>
      <c r="N12" s="44">
        <f t="shared" si="3"/>
        <v>14</v>
      </c>
      <c r="O12" s="40"/>
      <c r="P12" s="39" t="s">
        <v>66</v>
      </c>
      <c r="Q12" s="40"/>
      <c r="R12">
        <f>MIN(Rules!$E$2,(MAX(H12/N12,N12/H12)))</f>
        <v>1.0714285714285714</v>
      </c>
      <c r="S12">
        <f>VLOOKUP(B12,Rules!A:B,2,FALSE)</f>
        <v>45</v>
      </c>
      <c r="T12" s="40"/>
      <c r="U12" s="47">
        <f>1/(10^(-1*(E12+(IF(P12="Y",Rules!$I$2,0))-K12)/Rules!$E$12)+1)</f>
        <v>0.46551605527316847</v>
      </c>
      <c r="V12">
        <f t="shared" si="4"/>
        <v>26</v>
      </c>
      <c r="W12">
        <f t="shared" si="5"/>
        <v>-26</v>
      </c>
      <c r="Z12" s="48"/>
      <c r="AA12" s="11">
        <f t="shared" ref="AA12:BH12" si="15">IF($D12=AA$1,$E12+$V12,(IF($J12=AA$1,$K12+$W12,AA11)))</f>
        <v>954</v>
      </c>
      <c r="AB12" s="11">
        <f t="shared" si="15"/>
        <v>1505</v>
      </c>
      <c r="AC12" s="11">
        <f t="shared" si="15"/>
        <v>974</v>
      </c>
      <c r="AD12" s="11">
        <f t="shared" si="15"/>
        <v>1449</v>
      </c>
      <c r="AE12" s="11">
        <f t="shared" si="15"/>
        <v>1329</v>
      </c>
      <c r="AF12" s="11">
        <f t="shared" si="15"/>
        <v>1369</v>
      </c>
      <c r="AG12" s="11">
        <f t="shared" si="15"/>
        <v>1150</v>
      </c>
      <c r="AH12" s="11">
        <f t="shared" si="15"/>
        <v>1772</v>
      </c>
      <c r="AI12" s="11">
        <f t="shared" si="15"/>
        <v>1249</v>
      </c>
      <c r="AJ12" s="11">
        <f t="shared" si="15"/>
        <v>2162</v>
      </c>
      <c r="AK12" s="11">
        <f t="shared" si="15"/>
        <v>1328</v>
      </c>
      <c r="AL12" s="11">
        <f t="shared" si="15"/>
        <v>1714</v>
      </c>
      <c r="AM12" s="11">
        <f t="shared" si="15"/>
        <v>2008</v>
      </c>
      <c r="AN12" s="11">
        <f t="shared" si="15"/>
        <v>1447</v>
      </c>
      <c r="AO12" s="11">
        <f t="shared" si="15"/>
        <v>212</v>
      </c>
      <c r="AP12" s="11">
        <f t="shared" si="15"/>
        <v>1313</v>
      </c>
      <c r="AQ12" s="11">
        <f t="shared" si="15"/>
        <v>930</v>
      </c>
      <c r="AR12" s="11">
        <f t="shared" si="15"/>
        <v>780</v>
      </c>
      <c r="AS12" s="11">
        <f t="shared" si="15"/>
        <v>420</v>
      </c>
      <c r="AT12" s="11">
        <f t="shared" si="15"/>
        <v>1215</v>
      </c>
      <c r="AU12" s="11">
        <f t="shared" si="15"/>
        <v>948</v>
      </c>
      <c r="AV12" s="11">
        <f t="shared" si="15"/>
        <v>1833</v>
      </c>
      <c r="AW12" s="11">
        <f t="shared" si="15"/>
        <v>1474</v>
      </c>
      <c r="AX12" s="11">
        <f t="shared" si="15"/>
        <v>1603</v>
      </c>
      <c r="AY12" s="11">
        <f t="shared" si="15"/>
        <v>260</v>
      </c>
      <c r="AZ12" s="11">
        <f t="shared" si="15"/>
        <v>987</v>
      </c>
      <c r="BA12" s="11">
        <f t="shared" si="15"/>
        <v>1603</v>
      </c>
      <c r="BB12" s="11">
        <f t="shared" si="15"/>
        <v>860</v>
      </c>
      <c r="BC12" s="11">
        <f t="shared" si="15"/>
        <v>1096</v>
      </c>
      <c r="BD12" s="11">
        <f t="shared" si="15"/>
        <v>1847</v>
      </c>
      <c r="BE12" s="11">
        <f t="shared" si="15"/>
        <v>646</v>
      </c>
      <c r="BF12" s="11">
        <f t="shared" si="15"/>
        <v>1201</v>
      </c>
      <c r="BG12" s="11">
        <f t="shared" si="15"/>
        <v>696</v>
      </c>
      <c r="BH12" s="11">
        <f t="shared" si="15"/>
        <v>586</v>
      </c>
    </row>
    <row r="13" spans="1:60" ht="13.5" customHeight="1">
      <c r="A13" s="38">
        <v>43856</v>
      </c>
      <c r="B13" s="39" t="s">
        <v>65</v>
      </c>
      <c r="C13" s="40"/>
      <c r="D13" s="41" t="s">
        <v>24</v>
      </c>
      <c r="E13" s="42">
        <f t="shared" si="0"/>
        <v>1603</v>
      </c>
      <c r="F13" s="43">
        <v>2</v>
      </c>
      <c r="G13" s="43">
        <v>14</v>
      </c>
      <c r="H13" s="44">
        <f t="shared" si="1"/>
        <v>20</v>
      </c>
      <c r="I13" s="40"/>
      <c r="J13" s="45" t="s">
        <v>36</v>
      </c>
      <c r="K13" s="42">
        <f t="shared" si="2"/>
        <v>1313</v>
      </c>
      <c r="L13" s="46">
        <v>2</v>
      </c>
      <c r="M13" s="46">
        <v>14</v>
      </c>
      <c r="N13" s="44">
        <f t="shared" si="3"/>
        <v>20</v>
      </c>
      <c r="O13" s="40"/>
      <c r="P13" s="39" t="s">
        <v>66</v>
      </c>
      <c r="Q13" s="40"/>
      <c r="R13">
        <f>MIN(Rules!$E$2,(MAX(H13/N13,N13/H13)))</f>
        <v>1</v>
      </c>
      <c r="S13">
        <f>VLOOKUP(B13,Rules!A:B,2,FALSE)</f>
        <v>45</v>
      </c>
      <c r="T13" s="40"/>
      <c r="U13" s="47">
        <f>1/(10^(-1*(E13+(IF(P13="Y",Rules!$I$2,0))-K13)/Rules!$E$12)+1)</f>
        <v>0.88352828805643924</v>
      </c>
      <c r="V13">
        <f t="shared" si="4"/>
        <v>-17</v>
      </c>
      <c r="W13">
        <f t="shared" si="5"/>
        <v>17</v>
      </c>
      <c r="Z13" s="48"/>
      <c r="AA13" s="11">
        <f t="shared" ref="AA13:BH13" si="16">IF($D13=AA$1,$E13+$V13,(IF($J13=AA$1,$K13+$W13,AA12)))</f>
        <v>954</v>
      </c>
      <c r="AB13" s="11">
        <f t="shared" si="16"/>
        <v>1505</v>
      </c>
      <c r="AC13" s="11">
        <f t="shared" si="16"/>
        <v>974</v>
      </c>
      <c r="AD13" s="11">
        <f t="shared" si="16"/>
        <v>1449</v>
      </c>
      <c r="AE13" s="11">
        <f t="shared" si="16"/>
        <v>1329</v>
      </c>
      <c r="AF13" s="11">
        <f t="shared" si="16"/>
        <v>1369</v>
      </c>
      <c r="AG13" s="11">
        <f t="shared" si="16"/>
        <v>1150</v>
      </c>
      <c r="AH13" s="11">
        <f t="shared" si="16"/>
        <v>1772</v>
      </c>
      <c r="AI13" s="11">
        <f t="shared" si="16"/>
        <v>1249</v>
      </c>
      <c r="AJ13" s="11">
        <f t="shared" si="16"/>
        <v>2162</v>
      </c>
      <c r="AK13" s="11">
        <f t="shared" si="16"/>
        <v>1328</v>
      </c>
      <c r="AL13" s="11">
        <f t="shared" si="16"/>
        <v>1714</v>
      </c>
      <c r="AM13" s="11">
        <f t="shared" si="16"/>
        <v>2008</v>
      </c>
      <c r="AN13" s="11">
        <f t="shared" si="16"/>
        <v>1447</v>
      </c>
      <c r="AO13" s="11">
        <f t="shared" si="16"/>
        <v>212</v>
      </c>
      <c r="AP13" s="11">
        <f t="shared" si="16"/>
        <v>1330</v>
      </c>
      <c r="AQ13" s="11">
        <f t="shared" si="16"/>
        <v>930</v>
      </c>
      <c r="AR13" s="11">
        <f t="shared" si="16"/>
        <v>780</v>
      </c>
      <c r="AS13" s="11">
        <f t="shared" si="16"/>
        <v>420</v>
      </c>
      <c r="AT13" s="11">
        <f t="shared" si="16"/>
        <v>1215</v>
      </c>
      <c r="AU13" s="11">
        <f t="shared" si="16"/>
        <v>948</v>
      </c>
      <c r="AV13" s="11">
        <f t="shared" si="16"/>
        <v>1833</v>
      </c>
      <c r="AW13" s="11">
        <f t="shared" si="16"/>
        <v>1474</v>
      </c>
      <c r="AX13" s="11">
        <f t="shared" si="16"/>
        <v>1603</v>
      </c>
      <c r="AY13" s="11">
        <f t="shared" si="16"/>
        <v>260</v>
      </c>
      <c r="AZ13" s="11">
        <f t="shared" si="16"/>
        <v>987</v>
      </c>
      <c r="BA13" s="11">
        <f t="shared" si="16"/>
        <v>1586</v>
      </c>
      <c r="BB13" s="11">
        <f t="shared" si="16"/>
        <v>860</v>
      </c>
      <c r="BC13" s="11">
        <f t="shared" si="16"/>
        <v>1096</v>
      </c>
      <c r="BD13" s="11">
        <f t="shared" si="16"/>
        <v>1847</v>
      </c>
      <c r="BE13" s="11">
        <f t="shared" si="16"/>
        <v>646</v>
      </c>
      <c r="BF13" s="11">
        <f t="shared" si="16"/>
        <v>1201</v>
      </c>
      <c r="BG13" s="11">
        <f t="shared" si="16"/>
        <v>696</v>
      </c>
      <c r="BH13" s="11">
        <f t="shared" si="16"/>
        <v>586</v>
      </c>
    </row>
    <row r="14" spans="1:60" ht="13.5" customHeight="1">
      <c r="A14" s="38">
        <v>43856</v>
      </c>
      <c r="B14" s="39" t="s">
        <v>65</v>
      </c>
      <c r="C14" s="40"/>
      <c r="D14" s="41" t="s">
        <v>28</v>
      </c>
      <c r="E14" s="42">
        <f t="shared" si="0"/>
        <v>1447</v>
      </c>
      <c r="F14" s="43">
        <v>2</v>
      </c>
      <c r="G14" s="43">
        <v>12</v>
      </c>
      <c r="H14" s="44">
        <f t="shared" si="1"/>
        <v>18</v>
      </c>
      <c r="I14" s="40"/>
      <c r="J14" s="45" t="s">
        <v>35</v>
      </c>
      <c r="K14" s="42">
        <f t="shared" si="2"/>
        <v>1328</v>
      </c>
      <c r="L14" s="46">
        <v>0</v>
      </c>
      <c r="M14" s="46">
        <v>14</v>
      </c>
      <c r="N14" s="44">
        <f t="shared" si="3"/>
        <v>14</v>
      </c>
      <c r="O14" s="40"/>
      <c r="P14" s="39" t="s">
        <v>66</v>
      </c>
      <c r="Q14" s="40"/>
      <c r="R14">
        <f>MIN(Rules!$E$2,(MAX(H14/N14,N14/H14)))</f>
        <v>1.2857142857142858</v>
      </c>
      <c r="S14">
        <f>VLOOKUP(B14,Rules!A:B,2,FALSE)</f>
        <v>45</v>
      </c>
      <c r="T14" s="40"/>
      <c r="U14" s="47">
        <f>1/(10^(-1*(E14+(IF(P14="Y",Rules!$I$2,0))-K14)/Rules!$E$12)+1)</f>
        <v>0.77535346189705467</v>
      </c>
      <c r="V14">
        <f t="shared" si="4"/>
        <v>13</v>
      </c>
      <c r="W14">
        <f t="shared" si="5"/>
        <v>-13</v>
      </c>
      <c r="Z14" s="48"/>
      <c r="AA14" s="11">
        <f t="shared" ref="AA14:BH14" si="17">IF($D14=AA$1,$E14+$V14,(IF($J14=AA$1,$K14+$W14,AA13)))</f>
        <v>954</v>
      </c>
      <c r="AB14" s="11">
        <f t="shared" si="17"/>
        <v>1505</v>
      </c>
      <c r="AC14" s="11">
        <f t="shared" si="17"/>
        <v>974</v>
      </c>
      <c r="AD14" s="11">
        <f t="shared" si="17"/>
        <v>1449</v>
      </c>
      <c r="AE14" s="11">
        <f t="shared" si="17"/>
        <v>1329</v>
      </c>
      <c r="AF14" s="11">
        <f t="shared" si="17"/>
        <v>1369</v>
      </c>
      <c r="AG14" s="11">
        <f t="shared" si="17"/>
        <v>1150</v>
      </c>
      <c r="AH14" s="11">
        <f t="shared" si="17"/>
        <v>1772</v>
      </c>
      <c r="AI14" s="11">
        <f t="shared" si="17"/>
        <v>1249</v>
      </c>
      <c r="AJ14" s="11">
        <f t="shared" si="17"/>
        <v>2162</v>
      </c>
      <c r="AK14" s="11">
        <f t="shared" si="17"/>
        <v>1315</v>
      </c>
      <c r="AL14" s="11">
        <f t="shared" si="17"/>
        <v>1714</v>
      </c>
      <c r="AM14" s="11">
        <f t="shared" si="17"/>
        <v>2008</v>
      </c>
      <c r="AN14" s="11">
        <f t="shared" si="17"/>
        <v>1460</v>
      </c>
      <c r="AO14" s="11">
        <f t="shared" si="17"/>
        <v>212</v>
      </c>
      <c r="AP14" s="11">
        <f t="shared" si="17"/>
        <v>1330</v>
      </c>
      <c r="AQ14" s="11">
        <f t="shared" si="17"/>
        <v>930</v>
      </c>
      <c r="AR14" s="11">
        <f t="shared" si="17"/>
        <v>780</v>
      </c>
      <c r="AS14" s="11">
        <f t="shared" si="17"/>
        <v>420</v>
      </c>
      <c r="AT14" s="11">
        <f t="shared" si="17"/>
        <v>1215</v>
      </c>
      <c r="AU14" s="11">
        <f t="shared" si="17"/>
        <v>948</v>
      </c>
      <c r="AV14" s="11">
        <f t="shared" si="17"/>
        <v>1833</v>
      </c>
      <c r="AW14" s="11">
        <f t="shared" si="17"/>
        <v>1474</v>
      </c>
      <c r="AX14" s="11">
        <f t="shared" si="17"/>
        <v>1603</v>
      </c>
      <c r="AY14" s="11">
        <f t="shared" si="17"/>
        <v>260</v>
      </c>
      <c r="AZ14" s="11">
        <f t="shared" si="17"/>
        <v>987</v>
      </c>
      <c r="BA14" s="11">
        <f t="shared" si="17"/>
        <v>1586</v>
      </c>
      <c r="BB14" s="11">
        <f t="shared" si="17"/>
        <v>860</v>
      </c>
      <c r="BC14" s="11">
        <f t="shared" si="17"/>
        <v>1096</v>
      </c>
      <c r="BD14" s="11">
        <f t="shared" si="17"/>
        <v>1847</v>
      </c>
      <c r="BE14" s="11">
        <f t="shared" si="17"/>
        <v>646</v>
      </c>
      <c r="BF14" s="11">
        <f t="shared" si="17"/>
        <v>1201</v>
      </c>
      <c r="BG14" s="11">
        <f t="shared" si="17"/>
        <v>696</v>
      </c>
      <c r="BH14" s="11">
        <f t="shared" si="17"/>
        <v>586</v>
      </c>
    </row>
    <row r="15" spans="1:60" ht="13.5" customHeight="1">
      <c r="A15" s="38">
        <v>43856</v>
      </c>
      <c r="B15" s="39" t="s">
        <v>65</v>
      </c>
      <c r="C15" s="40"/>
      <c r="D15" s="41" t="s">
        <v>43</v>
      </c>
      <c r="E15" s="42">
        <f t="shared" si="0"/>
        <v>1215</v>
      </c>
      <c r="F15" s="43">
        <v>0</v>
      </c>
      <c r="G15" s="43">
        <v>16</v>
      </c>
      <c r="H15" s="44">
        <f t="shared" si="1"/>
        <v>16</v>
      </c>
      <c r="I15" s="40"/>
      <c r="J15" s="45" t="s">
        <v>32</v>
      </c>
      <c r="K15" s="42">
        <f t="shared" si="2"/>
        <v>948</v>
      </c>
      <c r="L15" s="46">
        <v>1</v>
      </c>
      <c r="M15" s="46">
        <v>10</v>
      </c>
      <c r="N15" s="44">
        <f t="shared" si="3"/>
        <v>13</v>
      </c>
      <c r="O15" s="40"/>
      <c r="P15" s="39" t="s">
        <v>66</v>
      </c>
      <c r="Q15" s="40"/>
      <c r="R15">
        <f>MIN(Rules!$E$2,(MAX(H15/N15,N15/H15)))</f>
        <v>1.2307692307692308</v>
      </c>
      <c r="S15">
        <f>VLOOKUP(B15,Rules!A:B,2,FALSE)</f>
        <v>45</v>
      </c>
      <c r="T15" s="40"/>
      <c r="U15" s="47">
        <f>1/(10^(-1*(E15+(IF(P15="Y",Rules!$I$2,0))-K15)/Rules!$E$12)+1)</f>
        <v>0.87217812342809731</v>
      </c>
      <c r="V15">
        <f t="shared" si="4"/>
        <v>7</v>
      </c>
      <c r="W15">
        <f t="shared" si="5"/>
        <v>-7</v>
      </c>
      <c r="Z15" s="48"/>
      <c r="AA15" s="11">
        <f t="shared" ref="AA15:BH15" si="18">IF($D15=AA$1,$E15+$V15,(IF($J15=AA$1,$K15+$W15,AA14)))</f>
        <v>954</v>
      </c>
      <c r="AB15" s="11">
        <f t="shared" si="18"/>
        <v>1505</v>
      </c>
      <c r="AC15" s="11">
        <f t="shared" si="18"/>
        <v>974</v>
      </c>
      <c r="AD15" s="11">
        <f t="shared" si="18"/>
        <v>1449</v>
      </c>
      <c r="AE15" s="11">
        <f t="shared" si="18"/>
        <v>1329</v>
      </c>
      <c r="AF15" s="11">
        <f t="shared" si="18"/>
        <v>1369</v>
      </c>
      <c r="AG15" s="11">
        <f t="shared" si="18"/>
        <v>1150</v>
      </c>
      <c r="AH15" s="11">
        <f t="shared" si="18"/>
        <v>1772</v>
      </c>
      <c r="AI15" s="11">
        <f t="shared" si="18"/>
        <v>1249</v>
      </c>
      <c r="AJ15" s="11">
        <f t="shared" si="18"/>
        <v>2162</v>
      </c>
      <c r="AK15" s="11">
        <f t="shared" si="18"/>
        <v>1315</v>
      </c>
      <c r="AL15" s="11">
        <f t="shared" si="18"/>
        <v>1714</v>
      </c>
      <c r="AM15" s="11">
        <f t="shared" si="18"/>
        <v>2008</v>
      </c>
      <c r="AN15" s="11">
        <f t="shared" si="18"/>
        <v>1460</v>
      </c>
      <c r="AO15" s="11">
        <f t="shared" si="18"/>
        <v>212</v>
      </c>
      <c r="AP15" s="11">
        <f t="shared" si="18"/>
        <v>1330</v>
      </c>
      <c r="AQ15" s="11">
        <f t="shared" si="18"/>
        <v>930</v>
      </c>
      <c r="AR15" s="11">
        <f t="shared" si="18"/>
        <v>780</v>
      </c>
      <c r="AS15" s="11">
        <f t="shared" si="18"/>
        <v>420</v>
      </c>
      <c r="AT15" s="11">
        <f t="shared" si="18"/>
        <v>1222</v>
      </c>
      <c r="AU15" s="11">
        <f t="shared" si="18"/>
        <v>941</v>
      </c>
      <c r="AV15" s="11">
        <f t="shared" si="18"/>
        <v>1833</v>
      </c>
      <c r="AW15" s="11">
        <f t="shared" si="18"/>
        <v>1474</v>
      </c>
      <c r="AX15" s="11">
        <f t="shared" si="18"/>
        <v>1603</v>
      </c>
      <c r="AY15" s="11">
        <f t="shared" si="18"/>
        <v>260</v>
      </c>
      <c r="AZ15" s="11">
        <f t="shared" si="18"/>
        <v>987</v>
      </c>
      <c r="BA15" s="11">
        <f t="shared" si="18"/>
        <v>1586</v>
      </c>
      <c r="BB15" s="11">
        <f t="shared" si="18"/>
        <v>860</v>
      </c>
      <c r="BC15" s="11">
        <f t="shared" si="18"/>
        <v>1096</v>
      </c>
      <c r="BD15" s="11">
        <f t="shared" si="18"/>
        <v>1847</v>
      </c>
      <c r="BE15" s="11">
        <f t="shared" si="18"/>
        <v>646</v>
      </c>
      <c r="BF15" s="11">
        <f t="shared" si="18"/>
        <v>1201</v>
      </c>
      <c r="BG15" s="11">
        <f t="shared" si="18"/>
        <v>696</v>
      </c>
      <c r="BH15" s="11">
        <f t="shared" si="18"/>
        <v>586</v>
      </c>
    </row>
    <row r="16" spans="1:60" ht="13.5" customHeight="1">
      <c r="A16" s="38">
        <v>43856</v>
      </c>
      <c r="B16" s="39" t="s">
        <v>65</v>
      </c>
      <c r="C16" s="40"/>
      <c r="D16" s="41" t="s">
        <v>40</v>
      </c>
      <c r="E16" s="42">
        <f t="shared" si="0"/>
        <v>1096</v>
      </c>
      <c r="F16" s="43">
        <v>0</v>
      </c>
      <c r="G16" s="43">
        <v>10</v>
      </c>
      <c r="H16" s="44">
        <f t="shared" si="1"/>
        <v>10</v>
      </c>
      <c r="I16" s="40"/>
      <c r="J16" s="45" t="s">
        <v>30</v>
      </c>
      <c r="K16" s="42">
        <f t="shared" si="2"/>
        <v>1249</v>
      </c>
      <c r="L16" s="46">
        <v>0</v>
      </c>
      <c r="M16" s="46">
        <v>10</v>
      </c>
      <c r="N16" s="44">
        <f t="shared" si="3"/>
        <v>10</v>
      </c>
      <c r="O16" s="40"/>
      <c r="P16" s="39" t="s">
        <v>66</v>
      </c>
      <c r="Q16" s="40"/>
      <c r="R16">
        <f>MIN(Rules!$E$2,(MAX(H16/N16,N16/H16)))</f>
        <v>1</v>
      </c>
      <c r="S16">
        <f>VLOOKUP(B16,Rules!A:B,2,FALSE)</f>
        <v>45</v>
      </c>
      <c r="T16" s="40"/>
      <c r="U16" s="47">
        <f>1/(10^(-1*(E16+(IF(P16="Y",Rules!$I$2,0))-K16)/Rules!$E$12)+1)</f>
        <v>0.49654617729578243</v>
      </c>
      <c r="V16">
        <f t="shared" si="4"/>
        <v>0</v>
      </c>
      <c r="W16">
        <f t="shared" si="5"/>
        <v>0</v>
      </c>
      <c r="Z16" s="48"/>
      <c r="AA16" s="11">
        <f t="shared" ref="AA16:BH16" si="19">IF($D16=AA$1,$E16+$V16,(IF($J16=AA$1,$K16+$W16,AA15)))</f>
        <v>954</v>
      </c>
      <c r="AB16" s="11">
        <f t="shared" si="19"/>
        <v>1505</v>
      </c>
      <c r="AC16" s="11">
        <f t="shared" si="19"/>
        <v>974</v>
      </c>
      <c r="AD16" s="11">
        <f t="shared" si="19"/>
        <v>1449</v>
      </c>
      <c r="AE16" s="11">
        <f t="shared" si="19"/>
        <v>1329</v>
      </c>
      <c r="AF16" s="11">
        <f t="shared" si="19"/>
        <v>1369</v>
      </c>
      <c r="AG16" s="11">
        <f t="shared" si="19"/>
        <v>1150</v>
      </c>
      <c r="AH16" s="11">
        <f t="shared" si="19"/>
        <v>1772</v>
      </c>
      <c r="AI16" s="11">
        <f t="shared" si="19"/>
        <v>1249</v>
      </c>
      <c r="AJ16" s="11">
        <f t="shared" si="19"/>
        <v>2162</v>
      </c>
      <c r="AK16" s="11">
        <f t="shared" si="19"/>
        <v>1315</v>
      </c>
      <c r="AL16" s="11">
        <f t="shared" si="19"/>
        <v>1714</v>
      </c>
      <c r="AM16" s="11">
        <f t="shared" si="19"/>
        <v>2008</v>
      </c>
      <c r="AN16" s="11">
        <f t="shared" si="19"/>
        <v>1460</v>
      </c>
      <c r="AO16" s="11">
        <f t="shared" si="19"/>
        <v>212</v>
      </c>
      <c r="AP16" s="11">
        <f t="shared" si="19"/>
        <v>1330</v>
      </c>
      <c r="AQ16" s="11">
        <f t="shared" si="19"/>
        <v>930</v>
      </c>
      <c r="AR16" s="11">
        <f t="shared" si="19"/>
        <v>780</v>
      </c>
      <c r="AS16" s="11">
        <f t="shared" si="19"/>
        <v>420</v>
      </c>
      <c r="AT16" s="11">
        <f t="shared" si="19"/>
        <v>1222</v>
      </c>
      <c r="AU16" s="11">
        <f t="shared" si="19"/>
        <v>941</v>
      </c>
      <c r="AV16" s="11">
        <f t="shared" si="19"/>
        <v>1833</v>
      </c>
      <c r="AW16" s="11">
        <f t="shared" si="19"/>
        <v>1474</v>
      </c>
      <c r="AX16" s="11">
        <f t="shared" si="19"/>
        <v>1603</v>
      </c>
      <c r="AY16" s="11">
        <f t="shared" si="19"/>
        <v>260</v>
      </c>
      <c r="AZ16" s="11">
        <f t="shared" si="19"/>
        <v>987</v>
      </c>
      <c r="BA16" s="11">
        <f t="shared" si="19"/>
        <v>1586</v>
      </c>
      <c r="BB16" s="11">
        <f t="shared" si="19"/>
        <v>860</v>
      </c>
      <c r="BC16" s="11">
        <f t="shared" si="19"/>
        <v>1096</v>
      </c>
      <c r="BD16" s="11">
        <f t="shared" si="19"/>
        <v>1847</v>
      </c>
      <c r="BE16" s="11">
        <f t="shared" si="19"/>
        <v>646</v>
      </c>
      <c r="BF16" s="11">
        <f t="shared" si="19"/>
        <v>1201</v>
      </c>
      <c r="BG16" s="11">
        <f t="shared" si="19"/>
        <v>696</v>
      </c>
      <c r="BH16" s="11">
        <f t="shared" si="19"/>
        <v>586</v>
      </c>
    </row>
    <row r="17" spans="1:60" ht="13.5" customHeight="1">
      <c r="A17" s="38">
        <v>43856</v>
      </c>
      <c r="B17" s="39" t="s">
        <v>65</v>
      </c>
      <c r="C17" s="40"/>
      <c r="D17" s="41" t="s">
        <v>34</v>
      </c>
      <c r="E17" s="42">
        <f t="shared" si="0"/>
        <v>954</v>
      </c>
      <c r="F17" s="43">
        <v>3</v>
      </c>
      <c r="G17" s="43">
        <v>10</v>
      </c>
      <c r="H17" s="44">
        <f t="shared" si="1"/>
        <v>19</v>
      </c>
      <c r="I17" s="40"/>
      <c r="J17" s="45" t="s">
        <v>42</v>
      </c>
      <c r="K17" s="42">
        <f t="shared" si="2"/>
        <v>696</v>
      </c>
      <c r="L17" s="46">
        <v>0</v>
      </c>
      <c r="M17" s="46">
        <v>13</v>
      </c>
      <c r="N17" s="44">
        <f t="shared" si="3"/>
        <v>13</v>
      </c>
      <c r="O17" s="40"/>
      <c r="P17" s="39" t="s">
        <v>66</v>
      </c>
      <c r="Q17" s="40"/>
      <c r="R17">
        <f>MIN(Rules!$E$2,(MAX(H17/N17,N17/H17)))</f>
        <v>1.4615384615384615</v>
      </c>
      <c r="S17">
        <f>VLOOKUP(B17,Rules!A:B,2,FALSE)</f>
        <v>45</v>
      </c>
      <c r="T17" s="40"/>
      <c r="U17" s="47">
        <f>1/(10^(-1*(E17+(IF(P17="Y",Rules!$I$2,0))-K17)/Rules!$E$12)+1)</f>
        <v>0.8674858117905635</v>
      </c>
      <c r="V17">
        <f t="shared" si="4"/>
        <v>9</v>
      </c>
      <c r="W17">
        <f t="shared" si="5"/>
        <v>-9</v>
      </c>
      <c r="Z17" s="48"/>
      <c r="AA17" s="11">
        <f t="shared" ref="AA17:BH17" si="20">IF($D17=AA$1,$E17+$V17,(IF($J17=AA$1,$K17+$W17,AA16)))</f>
        <v>963</v>
      </c>
      <c r="AB17" s="11">
        <f t="shared" si="20"/>
        <v>1505</v>
      </c>
      <c r="AC17" s="11">
        <f t="shared" si="20"/>
        <v>974</v>
      </c>
      <c r="AD17" s="11">
        <f t="shared" si="20"/>
        <v>1449</v>
      </c>
      <c r="AE17" s="11">
        <f t="shared" si="20"/>
        <v>1329</v>
      </c>
      <c r="AF17" s="11">
        <f t="shared" si="20"/>
        <v>1369</v>
      </c>
      <c r="AG17" s="11">
        <f t="shared" si="20"/>
        <v>1150</v>
      </c>
      <c r="AH17" s="11">
        <f t="shared" si="20"/>
        <v>1772</v>
      </c>
      <c r="AI17" s="11">
        <f t="shared" si="20"/>
        <v>1249</v>
      </c>
      <c r="AJ17" s="11">
        <f t="shared" si="20"/>
        <v>2162</v>
      </c>
      <c r="AK17" s="11">
        <f t="shared" si="20"/>
        <v>1315</v>
      </c>
      <c r="AL17" s="11">
        <f t="shared" si="20"/>
        <v>1714</v>
      </c>
      <c r="AM17" s="11">
        <f t="shared" si="20"/>
        <v>2008</v>
      </c>
      <c r="AN17" s="11">
        <f t="shared" si="20"/>
        <v>1460</v>
      </c>
      <c r="AO17" s="11">
        <f t="shared" si="20"/>
        <v>212</v>
      </c>
      <c r="AP17" s="11">
        <f t="shared" si="20"/>
        <v>1330</v>
      </c>
      <c r="AQ17" s="11">
        <f t="shared" si="20"/>
        <v>930</v>
      </c>
      <c r="AR17" s="11">
        <f t="shared" si="20"/>
        <v>780</v>
      </c>
      <c r="AS17" s="11">
        <f t="shared" si="20"/>
        <v>420</v>
      </c>
      <c r="AT17" s="11">
        <f t="shared" si="20"/>
        <v>1222</v>
      </c>
      <c r="AU17" s="11">
        <f t="shared" si="20"/>
        <v>941</v>
      </c>
      <c r="AV17" s="11">
        <f t="shared" si="20"/>
        <v>1833</v>
      </c>
      <c r="AW17" s="11">
        <f t="shared" si="20"/>
        <v>1474</v>
      </c>
      <c r="AX17" s="11">
        <f t="shared" si="20"/>
        <v>1603</v>
      </c>
      <c r="AY17" s="11">
        <f t="shared" si="20"/>
        <v>260</v>
      </c>
      <c r="AZ17" s="11">
        <f t="shared" si="20"/>
        <v>987</v>
      </c>
      <c r="BA17" s="11">
        <f t="shared" si="20"/>
        <v>1586</v>
      </c>
      <c r="BB17" s="11">
        <f t="shared" si="20"/>
        <v>860</v>
      </c>
      <c r="BC17" s="11">
        <f t="shared" si="20"/>
        <v>1096</v>
      </c>
      <c r="BD17" s="11">
        <f t="shared" si="20"/>
        <v>1847</v>
      </c>
      <c r="BE17" s="11">
        <f t="shared" si="20"/>
        <v>646</v>
      </c>
      <c r="BF17" s="11">
        <f t="shared" si="20"/>
        <v>1201</v>
      </c>
      <c r="BG17" s="11">
        <f t="shared" si="20"/>
        <v>687</v>
      </c>
      <c r="BH17" s="11">
        <f t="shared" si="20"/>
        <v>586</v>
      </c>
    </row>
    <row r="18" spans="1:60" ht="13.5" customHeight="1">
      <c r="A18" s="38">
        <v>43856</v>
      </c>
      <c r="B18" s="39" t="s">
        <v>65</v>
      </c>
      <c r="C18" s="40"/>
      <c r="D18" s="41" t="s">
        <v>47</v>
      </c>
      <c r="E18" s="42">
        <f t="shared" si="0"/>
        <v>420</v>
      </c>
      <c r="F18" s="43">
        <v>0</v>
      </c>
      <c r="G18" s="43">
        <v>11</v>
      </c>
      <c r="H18" s="44">
        <f t="shared" si="1"/>
        <v>11</v>
      </c>
      <c r="I18" s="40"/>
      <c r="J18" s="45" t="s">
        <v>37</v>
      </c>
      <c r="K18" s="42">
        <f t="shared" si="2"/>
        <v>860</v>
      </c>
      <c r="L18" s="46">
        <v>5</v>
      </c>
      <c r="M18" s="46">
        <v>8</v>
      </c>
      <c r="N18" s="44">
        <f t="shared" si="3"/>
        <v>23</v>
      </c>
      <c r="O18" s="40"/>
      <c r="P18" s="39" t="s">
        <v>66</v>
      </c>
      <c r="Q18" s="40"/>
      <c r="R18">
        <f>MIN(Rules!$E$2,(MAX(H18/N18,N18/H18)))</f>
        <v>2</v>
      </c>
      <c r="S18">
        <f>VLOOKUP(B18,Rules!A:B,2,FALSE)</f>
        <v>45</v>
      </c>
      <c r="T18" s="40"/>
      <c r="U18" s="47">
        <f>1/(10^(-1*(E18+(IF(P18="Y",Rules!$I$2,0))-K18)/Rules!$E$12)+1)</f>
        <v>0.20825116249181555</v>
      </c>
      <c r="V18">
        <f t="shared" si="4"/>
        <v>-19</v>
      </c>
      <c r="W18">
        <f t="shared" si="5"/>
        <v>19</v>
      </c>
      <c r="Z18" s="48"/>
      <c r="AA18" s="11">
        <f t="shared" ref="AA18:BH18" si="21">IF($D18=AA$1,$E18+$V18,(IF($J18=AA$1,$K18+$W18,AA17)))</f>
        <v>963</v>
      </c>
      <c r="AB18" s="11">
        <f t="shared" si="21"/>
        <v>1505</v>
      </c>
      <c r="AC18" s="11">
        <f t="shared" si="21"/>
        <v>974</v>
      </c>
      <c r="AD18" s="11">
        <f t="shared" si="21"/>
        <v>1449</v>
      </c>
      <c r="AE18" s="11">
        <f t="shared" si="21"/>
        <v>1329</v>
      </c>
      <c r="AF18" s="11">
        <f t="shared" si="21"/>
        <v>1369</v>
      </c>
      <c r="AG18" s="11">
        <f t="shared" si="21"/>
        <v>1150</v>
      </c>
      <c r="AH18" s="11">
        <f t="shared" si="21"/>
        <v>1772</v>
      </c>
      <c r="AI18" s="11">
        <f t="shared" si="21"/>
        <v>1249</v>
      </c>
      <c r="AJ18" s="11">
        <f t="shared" si="21"/>
        <v>2162</v>
      </c>
      <c r="AK18" s="11">
        <f t="shared" si="21"/>
        <v>1315</v>
      </c>
      <c r="AL18" s="11">
        <f t="shared" si="21"/>
        <v>1714</v>
      </c>
      <c r="AM18" s="11">
        <f t="shared" si="21"/>
        <v>2008</v>
      </c>
      <c r="AN18" s="11">
        <f t="shared" si="21"/>
        <v>1460</v>
      </c>
      <c r="AO18" s="11">
        <f t="shared" si="21"/>
        <v>212</v>
      </c>
      <c r="AP18" s="11">
        <f t="shared" si="21"/>
        <v>1330</v>
      </c>
      <c r="AQ18" s="11">
        <f t="shared" si="21"/>
        <v>930</v>
      </c>
      <c r="AR18" s="11">
        <f t="shared" si="21"/>
        <v>780</v>
      </c>
      <c r="AS18" s="11">
        <f t="shared" si="21"/>
        <v>401</v>
      </c>
      <c r="AT18" s="11">
        <f t="shared" si="21"/>
        <v>1222</v>
      </c>
      <c r="AU18" s="11">
        <f t="shared" si="21"/>
        <v>941</v>
      </c>
      <c r="AV18" s="11">
        <f t="shared" si="21"/>
        <v>1833</v>
      </c>
      <c r="AW18" s="11">
        <f t="shared" si="21"/>
        <v>1474</v>
      </c>
      <c r="AX18" s="11">
        <f t="shared" si="21"/>
        <v>1603</v>
      </c>
      <c r="AY18" s="11">
        <f t="shared" si="21"/>
        <v>260</v>
      </c>
      <c r="AZ18" s="11">
        <f t="shared" si="21"/>
        <v>987</v>
      </c>
      <c r="BA18" s="11">
        <f t="shared" si="21"/>
        <v>1586</v>
      </c>
      <c r="BB18" s="11">
        <f t="shared" si="21"/>
        <v>879</v>
      </c>
      <c r="BC18" s="11">
        <f t="shared" si="21"/>
        <v>1096</v>
      </c>
      <c r="BD18" s="11">
        <f t="shared" si="21"/>
        <v>1847</v>
      </c>
      <c r="BE18" s="11">
        <f t="shared" si="21"/>
        <v>646</v>
      </c>
      <c r="BF18" s="11">
        <f t="shared" si="21"/>
        <v>1201</v>
      </c>
      <c r="BG18" s="11">
        <f t="shared" si="21"/>
        <v>687</v>
      </c>
      <c r="BH18" s="11">
        <f t="shared" si="21"/>
        <v>586</v>
      </c>
    </row>
    <row r="19" spans="1:60" ht="13.5" customHeight="1">
      <c r="A19" s="38">
        <v>43862</v>
      </c>
      <c r="B19" s="39" t="s">
        <v>65</v>
      </c>
      <c r="C19" s="40"/>
      <c r="D19" s="41" t="s">
        <v>18</v>
      </c>
      <c r="E19" s="42">
        <f t="shared" si="0"/>
        <v>1833</v>
      </c>
      <c r="F19" s="43">
        <v>0</v>
      </c>
      <c r="G19" s="43">
        <v>8</v>
      </c>
      <c r="H19" s="44">
        <f t="shared" si="1"/>
        <v>8</v>
      </c>
      <c r="I19" s="40"/>
      <c r="J19" s="45" t="s">
        <v>17</v>
      </c>
      <c r="K19" s="42">
        <f t="shared" si="2"/>
        <v>2162</v>
      </c>
      <c r="L19" s="59">
        <v>1</v>
      </c>
      <c r="M19" s="60">
        <v>11</v>
      </c>
      <c r="N19" s="44">
        <f t="shared" si="3"/>
        <v>14</v>
      </c>
      <c r="O19" s="40"/>
      <c r="P19" s="39" t="s">
        <v>66</v>
      </c>
      <c r="Q19" s="40"/>
      <c r="R19">
        <f>MIN(Rules!$E$2,(MAX(H19/N19,N19/H19)))</f>
        <v>1.75</v>
      </c>
      <c r="S19">
        <f>VLOOKUP(B19,Rules!A:B,2,FALSE)</f>
        <v>45</v>
      </c>
      <c r="T19" s="40"/>
      <c r="U19" s="47">
        <f>1/(10^(-1*(E19+(IF(P19="Y",Rules!$I$2,0))-K19)/Rules!$E$12)+1)</f>
        <v>0.30484625629002771</v>
      </c>
      <c r="V19">
        <f t="shared" si="4"/>
        <v>-24</v>
      </c>
      <c r="W19">
        <f t="shared" si="5"/>
        <v>24</v>
      </c>
      <c r="Z19" s="48"/>
      <c r="AA19" s="11">
        <f t="shared" ref="AA19:BH19" si="22">IF($D19=AA$1,$E19+$V19,(IF($J19=AA$1,$K19+$W19,AA18)))</f>
        <v>963</v>
      </c>
      <c r="AB19" s="11">
        <f t="shared" si="22"/>
        <v>1505</v>
      </c>
      <c r="AC19" s="11">
        <f t="shared" si="22"/>
        <v>974</v>
      </c>
      <c r="AD19" s="11">
        <f t="shared" si="22"/>
        <v>1449</v>
      </c>
      <c r="AE19" s="11">
        <f t="shared" si="22"/>
        <v>1329</v>
      </c>
      <c r="AF19" s="11">
        <f t="shared" si="22"/>
        <v>1369</v>
      </c>
      <c r="AG19" s="11">
        <f t="shared" si="22"/>
        <v>1150</v>
      </c>
      <c r="AH19" s="11">
        <f t="shared" si="22"/>
        <v>1772</v>
      </c>
      <c r="AI19" s="11">
        <f t="shared" si="22"/>
        <v>1249</v>
      </c>
      <c r="AJ19" s="11">
        <f t="shared" si="22"/>
        <v>2186</v>
      </c>
      <c r="AK19" s="11">
        <f t="shared" si="22"/>
        <v>1315</v>
      </c>
      <c r="AL19" s="11">
        <f t="shared" si="22"/>
        <v>1714</v>
      </c>
      <c r="AM19" s="11">
        <f t="shared" si="22"/>
        <v>2008</v>
      </c>
      <c r="AN19" s="11">
        <f t="shared" si="22"/>
        <v>1460</v>
      </c>
      <c r="AO19" s="11">
        <f t="shared" si="22"/>
        <v>212</v>
      </c>
      <c r="AP19" s="11">
        <f t="shared" si="22"/>
        <v>1330</v>
      </c>
      <c r="AQ19" s="11">
        <f t="shared" si="22"/>
        <v>930</v>
      </c>
      <c r="AR19" s="11">
        <f t="shared" si="22"/>
        <v>780</v>
      </c>
      <c r="AS19" s="11">
        <f t="shared" si="22"/>
        <v>401</v>
      </c>
      <c r="AT19" s="11">
        <f t="shared" si="22"/>
        <v>1222</v>
      </c>
      <c r="AU19" s="11">
        <f t="shared" si="22"/>
        <v>941</v>
      </c>
      <c r="AV19" s="11">
        <f t="shared" si="22"/>
        <v>1809</v>
      </c>
      <c r="AW19" s="11">
        <f t="shared" si="22"/>
        <v>1474</v>
      </c>
      <c r="AX19" s="11">
        <f t="shared" si="22"/>
        <v>1603</v>
      </c>
      <c r="AY19" s="11">
        <f t="shared" si="22"/>
        <v>260</v>
      </c>
      <c r="AZ19" s="11">
        <f t="shared" si="22"/>
        <v>987</v>
      </c>
      <c r="BA19" s="11">
        <f t="shared" si="22"/>
        <v>1586</v>
      </c>
      <c r="BB19" s="11">
        <f t="shared" si="22"/>
        <v>879</v>
      </c>
      <c r="BC19" s="11">
        <f t="shared" si="22"/>
        <v>1096</v>
      </c>
      <c r="BD19" s="11">
        <f t="shared" si="22"/>
        <v>1847</v>
      </c>
      <c r="BE19" s="11">
        <f t="shared" si="22"/>
        <v>646</v>
      </c>
      <c r="BF19" s="11">
        <f t="shared" si="22"/>
        <v>1201</v>
      </c>
      <c r="BG19" s="11">
        <f t="shared" si="22"/>
        <v>687</v>
      </c>
      <c r="BH19" s="11">
        <f t="shared" si="22"/>
        <v>586</v>
      </c>
    </row>
    <row r="20" spans="1:60" ht="13.5" customHeight="1">
      <c r="A20" s="38">
        <v>43862</v>
      </c>
      <c r="B20" s="39" t="s">
        <v>65</v>
      </c>
      <c r="C20" s="40"/>
      <c r="D20" s="41" t="s">
        <v>16</v>
      </c>
      <c r="E20" s="42">
        <f t="shared" si="0"/>
        <v>2008</v>
      </c>
      <c r="F20" s="43">
        <v>1</v>
      </c>
      <c r="G20" s="43">
        <v>15</v>
      </c>
      <c r="H20" s="44">
        <f t="shared" si="1"/>
        <v>18</v>
      </c>
      <c r="I20" s="40"/>
      <c r="J20" s="45" t="s">
        <v>21</v>
      </c>
      <c r="K20" s="42">
        <f t="shared" si="2"/>
        <v>1714</v>
      </c>
      <c r="L20" s="59">
        <v>2</v>
      </c>
      <c r="M20" s="60">
        <v>11</v>
      </c>
      <c r="N20" s="44">
        <f t="shared" si="3"/>
        <v>17</v>
      </c>
      <c r="O20" s="40"/>
      <c r="P20" s="39" t="s">
        <v>66</v>
      </c>
      <c r="Q20" s="40"/>
      <c r="R20">
        <f>MIN(Rules!$E$2,(MAX(H20/N20,N20/H20)))</f>
        <v>1.0588235294117647</v>
      </c>
      <c r="S20">
        <f>VLOOKUP(B20,Rules!A:B,2,FALSE)</f>
        <v>45</v>
      </c>
      <c r="T20" s="40"/>
      <c r="U20" s="47">
        <f>1/(10^(-1*(E20+(IF(P20="Y",Rules!$I$2,0))-K20)/Rules!$E$12)+1)</f>
        <v>0.88541053656071256</v>
      </c>
      <c r="V20">
        <f t="shared" si="4"/>
        <v>5</v>
      </c>
      <c r="W20">
        <f t="shared" si="5"/>
        <v>-5</v>
      </c>
      <c r="Z20" s="48"/>
      <c r="AA20" s="11">
        <f t="shared" ref="AA20:BH20" si="23">IF($D20=AA$1,$E20+$V20,(IF($J20=AA$1,$K20+$W20,AA19)))</f>
        <v>963</v>
      </c>
      <c r="AB20" s="11">
        <f t="shared" si="23"/>
        <v>1505</v>
      </c>
      <c r="AC20" s="11">
        <f t="shared" si="23"/>
        <v>974</v>
      </c>
      <c r="AD20" s="11">
        <f t="shared" si="23"/>
        <v>1449</v>
      </c>
      <c r="AE20" s="11">
        <f t="shared" si="23"/>
        <v>1329</v>
      </c>
      <c r="AF20" s="11">
        <f t="shared" si="23"/>
        <v>1369</v>
      </c>
      <c r="AG20" s="11">
        <f t="shared" si="23"/>
        <v>1150</v>
      </c>
      <c r="AH20" s="11">
        <f t="shared" si="23"/>
        <v>1772</v>
      </c>
      <c r="AI20" s="11">
        <f t="shared" si="23"/>
        <v>1249</v>
      </c>
      <c r="AJ20" s="11">
        <f t="shared" si="23"/>
        <v>2186</v>
      </c>
      <c r="AK20" s="11">
        <f t="shared" si="23"/>
        <v>1315</v>
      </c>
      <c r="AL20" s="11">
        <f t="shared" si="23"/>
        <v>1709</v>
      </c>
      <c r="AM20" s="11">
        <f t="shared" si="23"/>
        <v>2013</v>
      </c>
      <c r="AN20" s="11">
        <f t="shared" si="23"/>
        <v>1460</v>
      </c>
      <c r="AO20" s="11">
        <f t="shared" si="23"/>
        <v>212</v>
      </c>
      <c r="AP20" s="11">
        <f t="shared" si="23"/>
        <v>1330</v>
      </c>
      <c r="AQ20" s="11">
        <f t="shared" si="23"/>
        <v>930</v>
      </c>
      <c r="AR20" s="11">
        <f t="shared" si="23"/>
        <v>780</v>
      </c>
      <c r="AS20" s="11">
        <f t="shared" si="23"/>
        <v>401</v>
      </c>
      <c r="AT20" s="11">
        <f t="shared" si="23"/>
        <v>1222</v>
      </c>
      <c r="AU20" s="11">
        <f t="shared" si="23"/>
        <v>941</v>
      </c>
      <c r="AV20" s="11">
        <f t="shared" si="23"/>
        <v>1809</v>
      </c>
      <c r="AW20" s="11">
        <f t="shared" si="23"/>
        <v>1474</v>
      </c>
      <c r="AX20" s="11">
        <f t="shared" si="23"/>
        <v>1603</v>
      </c>
      <c r="AY20" s="11">
        <f t="shared" si="23"/>
        <v>260</v>
      </c>
      <c r="AZ20" s="11">
        <f t="shared" si="23"/>
        <v>987</v>
      </c>
      <c r="BA20" s="11">
        <f t="shared" si="23"/>
        <v>1586</v>
      </c>
      <c r="BB20" s="11">
        <f t="shared" si="23"/>
        <v>879</v>
      </c>
      <c r="BC20" s="11">
        <f t="shared" si="23"/>
        <v>1096</v>
      </c>
      <c r="BD20" s="11">
        <f t="shared" si="23"/>
        <v>1847</v>
      </c>
      <c r="BE20" s="11">
        <f t="shared" si="23"/>
        <v>646</v>
      </c>
      <c r="BF20" s="11">
        <f t="shared" si="23"/>
        <v>1201</v>
      </c>
      <c r="BG20" s="11">
        <f t="shared" si="23"/>
        <v>687</v>
      </c>
      <c r="BH20" s="11">
        <f t="shared" si="23"/>
        <v>586</v>
      </c>
    </row>
    <row r="21" spans="1:60" ht="13.5" customHeight="1">
      <c r="A21" s="38">
        <v>43862</v>
      </c>
      <c r="B21" s="39" t="s">
        <v>65</v>
      </c>
      <c r="C21" s="40"/>
      <c r="D21" s="41" t="s">
        <v>36</v>
      </c>
      <c r="E21" s="42">
        <f t="shared" si="0"/>
        <v>1330</v>
      </c>
      <c r="F21" s="43">
        <v>0</v>
      </c>
      <c r="G21" s="43">
        <v>16</v>
      </c>
      <c r="H21" s="44">
        <f t="shared" si="1"/>
        <v>16</v>
      </c>
      <c r="I21" s="40"/>
      <c r="J21" s="45" t="s">
        <v>20</v>
      </c>
      <c r="K21" s="42">
        <f t="shared" si="2"/>
        <v>1505</v>
      </c>
      <c r="L21" s="59">
        <v>0</v>
      </c>
      <c r="M21" s="60">
        <v>10</v>
      </c>
      <c r="N21" s="44">
        <f t="shared" si="3"/>
        <v>10</v>
      </c>
      <c r="O21" s="40"/>
      <c r="P21" s="39" t="s">
        <v>66</v>
      </c>
      <c r="Q21" s="40"/>
      <c r="R21">
        <f>MIN(Rules!$E$2,(MAX(H21/N21,N21/H21)))</f>
        <v>1.6</v>
      </c>
      <c r="S21">
        <f>VLOOKUP(B21,Rules!A:B,2,FALSE)</f>
        <v>45</v>
      </c>
      <c r="T21" s="40"/>
      <c r="U21" s="47">
        <f>1/(10^(-1*(E21+(IF(P21="Y",Rules!$I$2,0))-K21)/Rules!$E$12)+1)</f>
        <v>0.47124943610773129</v>
      </c>
      <c r="V21">
        <f t="shared" si="4"/>
        <v>38</v>
      </c>
      <c r="W21">
        <f t="shared" si="5"/>
        <v>-38</v>
      </c>
      <c r="Z21" s="48"/>
      <c r="AA21" s="11">
        <f t="shared" ref="AA21:BH21" si="24">IF($D21=AA$1,$E21+$V21,(IF($J21=AA$1,$K21+$W21,AA20)))</f>
        <v>963</v>
      </c>
      <c r="AB21" s="11">
        <f t="shared" si="24"/>
        <v>1467</v>
      </c>
      <c r="AC21" s="11">
        <f t="shared" si="24"/>
        <v>974</v>
      </c>
      <c r="AD21" s="11">
        <f t="shared" si="24"/>
        <v>1449</v>
      </c>
      <c r="AE21" s="11">
        <f t="shared" si="24"/>
        <v>1329</v>
      </c>
      <c r="AF21" s="11">
        <f t="shared" si="24"/>
        <v>1369</v>
      </c>
      <c r="AG21" s="11">
        <f t="shared" si="24"/>
        <v>1150</v>
      </c>
      <c r="AH21" s="11">
        <f t="shared" si="24"/>
        <v>1772</v>
      </c>
      <c r="AI21" s="11">
        <f t="shared" si="24"/>
        <v>1249</v>
      </c>
      <c r="AJ21" s="11">
        <f t="shared" si="24"/>
        <v>2186</v>
      </c>
      <c r="AK21" s="11">
        <f t="shared" si="24"/>
        <v>1315</v>
      </c>
      <c r="AL21" s="11">
        <f t="shared" si="24"/>
        <v>1709</v>
      </c>
      <c r="AM21" s="11">
        <f t="shared" si="24"/>
        <v>2013</v>
      </c>
      <c r="AN21" s="11">
        <f t="shared" si="24"/>
        <v>1460</v>
      </c>
      <c r="AO21" s="11">
        <f t="shared" si="24"/>
        <v>212</v>
      </c>
      <c r="AP21" s="11">
        <f t="shared" si="24"/>
        <v>1368</v>
      </c>
      <c r="AQ21" s="11">
        <f t="shared" si="24"/>
        <v>930</v>
      </c>
      <c r="AR21" s="11">
        <f t="shared" si="24"/>
        <v>780</v>
      </c>
      <c r="AS21" s="11">
        <f t="shared" si="24"/>
        <v>401</v>
      </c>
      <c r="AT21" s="11">
        <f t="shared" si="24"/>
        <v>1222</v>
      </c>
      <c r="AU21" s="11">
        <f t="shared" si="24"/>
        <v>941</v>
      </c>
      <c r="AV21" s="11">
        <f t="shared" si="24"/>
        <v>1809</v>
      </c>
      <c r="AW21" s="11">
        <f t="shared" si="24"/>
        <v>1474</v>
      </c>
      <c r="AX21" s="11">
        <f t="shared" si="24"/>
        <v>1603</v>
      </c>
      <c r="AY21" s="11">
        <f t="shared" si="24"/>
        <v>260</v>
      </c>
      <c r="AZ21" s="11">
        <f t="shared" si="24"/>
        <v>987</v>
      </c>
      <c r="BA21" s="11">
        <f t="shared" si="24"/>
        <v>1586</v>
      </c>
      <c r="BB21" s="11">
        <f t="shared" si="24"/>
        <v>879</v>
      </c>
      <c r="BC21" s="11">
        <f t="shared" si="24"/>
        <v>1096</v>
      </c>
      <c r="BD21" s="11">
        <f t="shared" si="24"/>
        <v>1847</v>
      </c>
      <c r="BE21" s="11">
        <f t="shared" si="24"/>
        <v>646</v>
      </c>
      <c r="BF21" s="11">
        <f t="shared" si="24"/>
        <v>1201</v>
      </c>
      <c r="BG21" s="11">
        <f t="shared" si="24"/>
        <v>687</v>
      </c>
      <c r="BH21" s="11">
        <f t="shared" si="24"/>
        <v>586</v>
      </c>
    </row>
    <row r="22" spans="1:60" ht="13.5" customHeight="1">
      <c r="A22" s="38">
        <v>43862</v>
      </c>
      <c r="B22" s="39" t="s">
        <v>65</v>
      </c>
      <c r="C22" s="40"/>
      <c r="D22" s="41" t="s">
        <v>29</v>
      </c>
      <c r="E22" s="42">
        <f t="shared" si="0"/>
        <v>1449</v>
      </c>
      <c r="F22" s="43">
        <v>1</v>
      </c>
      <c r="G22" s="43">
        <v>17</v>
      </c>
      <c r="H22" s="44">
        <f t="shared" si="1"/>
        <v>20</v>
      </c>
      <c r="I22" s="40"/>
      <c r="J22" s="45" t="s">
        <v>31</v>
      </c>
      <c r="K22" s="42">
        <f t="shared" si="2"/>
        <v>1201</v>
      </c>
      <c r="L22" s="59">
        <v>1</v>
      </c>
      <c r="M22" s="60">
        <v>13</v>
      </c>
      <c r="N22" s="44">
        <f t="shared" si="3"/>
        <v>16</v>
      </c>
      <c r="O22" s="40"/>
      <c r="P22" s="39" t="s">
        <v>66</v>
      </c>
      <c r="Q22" s="40"/>
      <c r="R22">
        <f>MIN(Rules!$E$2,(MAX(H22/N22,N22/H22)))</f>
        <v>1.25</v>
      </c>
      <c r="S22">
        <f>VLOOKUP(B22,Rules!A:B,2,FALSE)</f>
        <v>45</v>
      </c>
      <c r="T22" s="40"/>
      <c r="U22" s="47">
        <f>1/(10^(-1*(E22+(IF(P22="Y",Rules!$I$2,0))-K22)/Rules!$E$12)+1)</f>
        <v>0.86210181244244322</v>
      </c>
      <c r="V22">
        <f t="shared" si="4"/>
        <v>8</v>
      </c>
      <c r="W22">
        <f t="shared" si="5"/>
        <v>-8</v>
      </c>
      <c r="Z22" s="48"/>
      <c r="AA22" s="11">
        <f t="shared" ref="AA22:BH22" si="25">IF($D22=AA$1,$E22+$V22,(IF($J22=AA$1,$K22+$W22,AA21)))</f>
        <v>963</v>
      </c>
      <c r="AB22" s="11">
        <f t="shared" si="25"/>
        <v>1467</v>
      </c>
      <c r="AC22" s="11">
        <f t="shared" si="25"/>
        <v>974</v>
      </c>
      <c r="AD22" s="11">
        <f t="shared" si="25"/>
        <v>1457</v>
      </c>
      <c r="AE22" s="11">
        <f t="shared" si="25"/>
        <v>1329</v>
      </c>
      <c r="AF22" s="11">
        <f t="shared" si="25"/>
        <v>1369</v>
      </c>
      <c r="AG22" s="11">
        <f t="shared" si="25"/>
        <v>1150</v>
      </c>
      <c r="AH22" s="11">
        <f t="shared" si="25"/>
        <v>1772</v>
      </c>
      <c r="AI22" s="11">
        <f t="shared" si="25"/>
        <v>1249</v>
      </c>
      <c r="AJ22" s="11">
        <f t="shared" si="25"/>
        <v>2186</v>
      </c>
      <c r="AK22" s="11">
        <f t="shared" si="25"/>
        <v>1315</v>
      </c>
      <c r="AL22" s="11">
        <f t="shared" si="25"/>
        <v>1709</v>
      </c>
      <c r="AM22" s="11">
        <f t="shared" si="25"/>
        <v>2013</v>
      </c>
      <c r="AN22" s="11">
        <f t="shared" si="25"/>
        <v>1460</v>
      </c>
      <c r="AO22" s="11">
        <f t="shared" si="25"/>
        <v>212</v>
      </c>
      <c r="AP22" s="11">
        <f t="shared" si="25"/>
        <v>1368</v>
      </c>
      <c r="AQ22" s="11">
        <f t="shared" si="25"/>
        <v>930</v>
      </c>
      <c r="AR22" s="11">
        <f t="shared" si="25"/>
        <v>780</v>
      </c>
      <c r="AS22" s="11">
        <f t="shared" si="25"/>
        <v>401</v>
      </c>
      <c r="AT22" s="11">
        <f t="shared" si="25"/>
        <v>1222</v>
      </c>
      <c r="AU22" s="11">
        <f t="shared" si="25"/>
        <v>941</v>
      </c>
      <c r="AV22" s="11">
        <f t="shared" si="25"/>
        <v>1809</v>
      </c>
      <c r="AW22" s="11">
        <f t="shared" si="25"/>
        <v>1474</v>
      </c>
      <c r="AX22" s="11">
        <f t="shared" si="25"/>
        <v>1603</v>
      </c>
      <c r="AY22" s="11">
        <f t="shared" si="25"/>
        <v>260</v>
      </c>
      <c r="AZ22" s="11">
        <f t="shared" si="25"/>
        <v>987</v>
      </c>
      <c r="BA22" s="11">
        <f t="shared" si="25"/>
        <v>1586</v>
      </c>
      <c r="BB22" s="11">
        <f t="shared" si="25"/>
        <v>879</v>
      </c>
      <c r="BC22" s="11">
        <f t="shared" si="25"/>
        <v>1096</v>
      </c>
      <c r="BD22" s="11">
        <f t="shared" si="25"/>
        <v>1847</v>
      </c>
      <c r="BE22" s="11">
        <f t="shared" si="25"/>
        <v>646</v>
      </c>
      <c r="BF22" s="11">
        <f t="shared" si="25"/>
        <v>1193</v>
      </c>
      <c r="BG22" s="11">
        <f t="shared" si="25"/>
        <v>687</v>
      </c>
      <c r="BH22" s="11">
        <f t="shared" si="25"/>
        <v>586</v>
      </c>
    </row>
    <row r="23" spans="1:60" ht="13.5" customHeight="1">
      <c r="A23" s="38">
        <v>43862</v>
      </c>
      <c r="B23" s="39" t="s">
        <v>65</v>
      </c>
      <c r="C23" s="40"/>
      <c r="D23" s="41" t="s">
        <v>30</v>
      </c>
      <c r="E23" s="42">
        <f t="shared" si="0"/>
        <v>1249</v>
      </c>
      <c r="F23" s="43">
        <v>0</v>
      </c>
      <c r="G23" s="43">
        <v>14</v>
      </c>
      <c r="H23" s="44">
        <f t="shared" si="1"/>
        <v>14</v>
      </c>
      <c r="I23" s="40"/>
      <c r="J23" s="45" t="s">
        <v>19</v>
      </c>
      <c r="K23" s="42">
        <f t="shared" si="2"/>
        <v>1150</v>
      </c>
      <c r="L23" s="59">
        <v>0</v>
      </c>
      <c r="M23" s="60">
        <v>12</v>
      </c>
      <c r="N23" s="44">
        <f t="shared" si="3"/>
        <v>12</v>
      </c>
      <c r="O23" s="40"/>
      <c r="P23" s="39" t="s">
        <v>66</v>
      </c>
      <c r="Q23" s="40"/>
      <c r="R23">
        <f>MIN(Rules!$E$2,(MAX(H23/N23,N23/H23)))</f>
        <v>1.1666666666666667</v>
      </c>
      <c r="S23">
        <f>VLOOKUP(B23,Rules!A:B,2,FALSE)</f>
        <v>45</v>
      </c>
      <c r="T23" s="40"/>
      <c r="U23" s="47">
        <f>1/(10^(-1*(E23+(IF(P23="Y",Rules!$I$2,0))-K23)/Rules!$E$12)+1)</f>
        <v>0.7589053326595907</v>
      </c>
      <c r="V23">
        <f t="shared" si="4"/>
        <v>13</v>
      </c>
      <c r="W23">
        <f t="shared" si="5"/>
        <v>-13</v>
      </c>
      <c r="Z23" s="48"/>
      <c r="AA23" s="11">
        <f t="shared" ref="AA23:BH23" si="26">IF($D23=AA$1,$E23+$V23,(IF($J23=AA$1,$K23+$W23,AA22)))</f>
        <v>963</v>
      </c>
      <c r="AB23" s="11">
        <f t="shared" si="26"/>
        <v>1467</v>
      </c>
      <c r="AC23" s="11">
        <f t="shared" si="26"/>
        <v>974</v>
      </c>
      <c r="AD23" s="11">
        <f t="shared" si="26"/>
        <v>1457</v>
      </c>
      <c r="AE23" s="11">
        <f t="shared" si="26"/>
        <v>1329</v>
      </c>
      <c r="AF23" s="11">
        <f t="shared" si="26"/>
        <v>1369</v>
      </c>
      <c r="AG23" s="11">
        <f t="shared" si="26"/>
        <v>1137</v>
      </c>
      <c r="AH23" s="11">
        <f t="shared" si="26"/>
        <v>1772</v>
      </c>
      <c r="AI23" s="11">
        <f t="shared" si="26"/>
        <v>1262</v>
      </c>
      <c r="AJ23" s="11">
        <f t="shared" si="26"/>
        <v>2186</v>
      </c>
      <c r="AK23" s="11">
        <f t="shared" si="26"/>
        <v>1315</v>
      </c>
      <c r="AL23" s="11">
        <f t="shared" si="26"/>
        <v>1709</v>
      </c>
      <c r="AM23" s="11">
        <f t="shared" si="26"/>
        <v>2013</v>
      </c>
      <c r="AN23" s="11">
        <f t="shared" si="26"/>
        <v>1460</v>
      </c>
      <c r="AO23" s="11">
        <f t="shared" si="26"/>
        <v>212</v>
      </c>
      <c r="AP23" s="11">
        <f t="shared" si="26"/>
        <v>1368</v>
      </c>
      <c r="AQ23" s="11">
        <f t="shared" si="26"/>
        <v>930</v>
      </c>
      <c r="AR23" s="11">
        <f t="shared" si="26"/>
        <v>780</v>
      </c>
      <c r="AS23" s="11">
        <f t="shared" si="26"/>
        <v>401</v>
      </c>
      <c r="AT23" s="11">
        <f t="shared" si="26"/>
        <v>1222</v>
      </c>
      <c r="AU23" s="11">
        <f t="shared" si="26"/>
        <v>941</v>
      </c>
      <c r="AV23" s="11">
        <f t="shared" si="26"/>
        <v>1809</v>
      </c>
      <c r="AW23" s="11">
        <f t="shared" si="26"/>
        <v>1474</v>
      </c>
      <c r="AX23" s="11">
        <f t="shared" si="26"/>
        <v>1603</v>
      </c>
      <c r="AY23" s="11">
        <f t="shared" si="26"/>
        <v>260</v>
      </c>
      <c r="AZ23" s="11">
        <f t="shared" si="26"/>
        <v>987</v>
      </c>
      <c r="BA23" s="11">
        <f t="shared" si="26"/>
        <v>1586</v>
      </c>
      <c r="BB23" s="11">
        <f t="shared" si="26"/>
        <v>879</v>
      </c>
      <c r="BC23" s="11">
        <f t="shared" si="26"/>
        <v>1096</v>
      </c>
      <c r="BD23" s="11">
        <f t="shared" si="26"/>
        <v>1847</v>
      </c>
      <c r="BE23" s="11">
        <f t="shared" si="26"/>
        <v>646</v>
      </c>
      <c r="BF23" s="11">
        <f t="shared" si="26"/>
        <v>1193</v>
      </c>
      <c r="BG23" s="11">
        <f t="shared" si="26"/>
        <v>687</v>
      </c>
      <c r="BH23" s="11">
        <f t="shared" si="26"/>
        <v>586</v>
      </c>
    </row>
    <row r="24" spans="1:60" ht="13.5" customHeight="1">
      <c r="A24" s="38">
        <v>43862</v>
      </c>
      <c r="B24" s="39" t="s">
        <v>65</v>
      </c>
      <c r="C24" s="40"/>
      <c r="D24" s="41" t="s">
        <v>42</v>
      </c>
      <c r="E24" s="42">
        <f t="shared" si="0"/>
        <v>687</v>
      </c>
      <c r="F24" s="43">
        <v>2</v>
      </c>
      <c r="G24" s="43">
        <v>10</v>
      </c>
      <c r="H24" s="44">
        <f t="shared" si="1"/>
        <v>16</v>
      </c>
      <c r="I24" s="40"/>
      <c r="J24" s="45" t="s">
        <v>44</v>
      </c>
      <c r="K24" s="42">
        <f t="shared" si="2"/>
        <v>974</v>
      </c>
      <c r="L24" s="59">
        <v>1</v>
      </c>
      <c r="M24" s="60">
        <v>6</v>
      </c>
      <c r="N24" s="44">
        <f t="shared" si="3"/>
        <v>9</v>
      </c>
      <c r="O24" s="40"/>
      <c r="P24" s="39" t="s">
        <v>66</v>
      </c>
      <c r="Q24" s="40"/>
      <c r="R24">
        <f>MIN(Rules!$E$2,(MAX(H24/N24,N24/H24)))</f>
        <v>1.7777777777777777</v>
      </c>
      <c r="S24">
        <f>VLOOKUP(B24,Rules!A:B,2,FALSE)</f>
        <v>45</v>
      </c>
      <c r="T24" s="40"/>
      <c r="U24" s="47">
        <f>1/(10^(-1*(E24+(IF(P24="Y",Rules!$I$2,0))-K24)/Rules!$E$12)+1)</f>
        <v>0.34730460856691675</v>
      </c>
      <c r="V24">
        <f t="shared" si="4"/>
        <v>52</v>
      </c>
      <c r="W24">
        <f t="shared" si="5"/>
        <v>-52</v>
      </c>
      <c r="Z24" s="48"/>
      <c r="AA24" s="11">
        <f t="shared" ref="AA24:BH24" si="27">IF($D24=AA$1,$E24+$V24,(IF($J24=AA$1,$K24+$W24,AA23)))</f>
        <v>963</v>
      </c>
      <c r="AB24" s="11">
        <f t="shared" si="27"/>
        <v>1467</v>
      </c>
      <c r="AC24" s="11">
        <f t="shared" si="27"/>
        <v>922</v>
      </c>
      <c r="AD24" s="11">
        <f t="shared" si="27"/>
        <v>1457</v>
      </c>
      <c r="AE24" s="11">
        <f t="shared" si="27"/>
        <v>1329</v>
      </c>
      <c r="AF24" s="11">
        <f t="shared" si="27"/>
        <v>1369</v>
      </c>
      <c r="AG24" s="11">
        <f t="shared" si="27"/>
        <v>1137</v>
      </c>
      <c r="AH24" s="11">
        <f t="shared" si="27"/>
        <v>1772</v>
      </c>
      <c r="AI24" s="11">
        <f t="shared" si="27"/>
        <v>1262</v>
      </c>
      <c r="AJ24" s="11">
        <f t="shared" si="27"/>
        <v>2186</v>
      </c>
      <c r="AK24" s="11">
        <f t="shared" si="27"/>
        <v>1315</v>
      </c>
      <c r="AL24" s="11">
        <f t="shared" si="27"/>
        <v>1709</v>
      </c>
      <c r="AM24" s="11">
        <f t="shared" si="27"/>
        <v>2013</v>
      </c>
      <c r="AN24" s="11">
        <f t="shared" si="27"/>
        <v>1460</v>
      </c>
      <c r="AO24" s="11">
        <f t="shared" si="27"/>
        <v>212</v>
      </c>
      <c r="AP24" s="11">
        <f t="shared" si="27"/>
        <v>1368</v>
      </c>
      <c r="AQ24" s="11">
        <f t="shared" si="27"/>
        <v>930</v>
      </c>
      <c r="AR24" s="11">
        <f t="shared" si="27"/>
        <v>780</v>
      </c>
      <c r="AS24" s="11">
        <f t="shared" si="27"/>
        <v>401</v>
      </c>
      <c r="AT24" s="11">
        <f t="shared" si="27"/>
        <v>1222</v>
      </c>
      <c r="AU24" s="11">
        <f t="shared" si="27"/>
        <v>941</v>
      </c>
      <c r="AV24" s="11">
        <f t="shared" si="27"/>
        <v>1809</v>
      </c>
      <c r="AW24" s="11">
        <f t="shared" si="27"/>
        <v>1474</v>
      </c>
      <c r="AX24" s="11">
        <f t="shared" si="27"/>
        <v>1603</v>
      </c>
      <c r="AY24" s="11">
        <f t="shared" si="27"/>
        <v>260</v>
      </c>
      <c r="AZ24" s="11">
        <f t="shared" si="27"/>
        <v>987</v>
      </c>
      <c r="BA24" s="11">
        <f t="shared" si="27"/>
        <v>1586</v>
      </c>
      <c r="BB24" s="11">
        <f t="shared" si="27"/>
        <v>879</v>
      </c>
      <c r="BC24" s="11">
        <f t="shared" si="27"/>
        <v>1096</v>
      </c>
      <c r="BD24" s="11">
        <f t="shared" si="27"/>
        <v>1847</v>
      </c>
      <c r="BE24" s="11">
        <f t="shared" si="27"/>
        <v>646</v>
      </c>
      <c r="BF24" s="11">
        <f t="shared" si="27"/>
        <v>1193</v>
      </c>
      <c r="BG24" s="11">
        <f t="shared" si="27"/>
        <v>739</v>
      </c>
      <c r="BH24" s="11">
        <f t="shared" si="27"/>
        <v>586</v>
      </c>
    </row>
    <row r="25" spans="1:60" ht="13.5" customHeight="1">
      <c r="A25" s="38">
        <v>43863</v>
      </c>
      <c r="B25" s="39" t="s">
        <v>65</v>
      </c>
      <c r="C25" s="40"/>
      <c r="D25" s="41" t="s">
        <v>23</v>
      </c>
      <c r="E25" s="42">
        <f t="shared" si="0"/>
        <v>1603</v>
      </c>
      <c r="F25" s="43">
        <v>1</v>
      </c>
      <c r="G25" s="43">
        <v>12</v>
      </c>
      <c r="H25" s="44">
        <f t="shared" si="1"/>
        <v>15</v>
      </c>
      <c r="I25" s="40"/>
      <c r="J25" s="45" t="s">
        <v>22</v>
      </c>
      <c r="K25" s="42">
        <f t="shared" si="2"/>
        <v>1847</v>
      </c>
      <c r="L25" s="59">
        <v>0</v>
      </c>
      <c r="M25" s="60">
        <v>11</v>
      </c>
      <c r="N25" s="44">
        <f t="shared" si="3"/>
        <v>11</v>
      </c>
      <c r="O25" s="40"/>
      <c r="P25" s="39" t="s">
        <v>66</v>
      </c>
      <c r="Q25" s="40"/>
      <c r="R25">
        <f>MIN(Rules!$E$2,(MAX(H25/N25,N25/H25)))</f>
        <v>1.3636363636363635</v>
      </c>
      <c r="S25">
        <f>VLOOKUP(B25,Rules!A:B,2,FALSE)</f>
        <v>45</v>
      </c>
      <c r="T25" s="40"/>
      <c r="U25" s="47">
        <f>1/(10^(-1*(E25+(IF(P25="Y",Rules!$I$2,0))-K25)/Rules!$E$12)+1)</f>
        <v>0.39343739300181224</v>
      </c>
      <c r="V25">
        <f t="shared" si="4"/>
        <v>37</v>
      </c>
      <c r="W25">
        <f t="shared" si="5"/>
        <v>-37</v>
      </c>
      <c r="Z25" s="48"/>
      <c r="AA25" s="11">
        <f t="shared" ref="AA25:BH25" si="28">IF($D25=AA$1,$E25+$V25,(IF($J25=AA$1,$K25+$W25,AA24)))</f>
        <v>963</v>
      </c>
      <c r="AB25" s="11">
        <f t="shared" si="28"/>
        <v>1467</v>
      </c>
      <c r="AC25" s="11">
        <f t="shared" si="28"/>
        <v>922</v>
      </c>
      <c r="AD25" s="11">
        <f t="shared" si="28"/>
        <v>1457</v>
      </c>
      <c r="AE25" s="11">
        <f t="shared" si="28"/>
        <v>1329</v>
      </c>
      <c r="AF25" s="11">
        <f t="shared" si="28"/>
        <v>1369</v>
      </c>
      <c r="AG25" s="11">
        <f t="shared" si="28"/>
        <v>1137</v>
      </c>
      <c r="AH25" s="11">
        <f t="shared" si="28"/>
        <v>1772</v>
      </c>
      <c r="AI25" s="11">
        <f t="shared" si="28"/>
        <v>1262</v>
      </c>
      <c r="AJ25" s="11">
        <f t="shared" si="28"/>
        <v>2186</v>
      </c>
      <c r="AK25" s="11">
        <f t="shared" si="28"/>
        <v>1315</v>
      </c>
      <c r="AL25" s="11">
        <f t="shared" si="28"/>
        <v>1709</v>
      </c>
      <c r="AM25" s="11">
        <f t="shared" si="28"/>
        <v>2013</v>
      </c>
      <c r="AN25" s="11">
        <f t="shared" si="28"/>
        <v>1460</v>
      </c>
      <c r="AO25" s="11">
        <f t="shared" si="28"/>
        <v>212</v>
      </c>
      <c r="AP25" s="11">
        <f t="shared" si="28"/>
        <v>1368</v>
      </c>
      <c r="AQ25" s="11">
        <f t="shared" si="28"/>
        <v>930</v>
      </c>
      <c r="AR25" s="11">
        <f t="shared" si="28"/>
        <v>780</v>
      </c>
      <c r="AS25" s="11">
        <f t="shared" si="28"/>
        <v>401</v>
      </c>
      <c r="AT25" s="11">
        <f t="shared" si="28"/>
        <v>1222</v>
      </c>
      <c r="AU25" s="11">
        <f t="shared" si="28"/>
        <v>941</v>
      </c>
      <c r="AV25" s="11">
        <f t="shared" si="28"/>
        <v>1809</v>
      </c>
      <c r="AW25" s="11">
        <f t="shared" si="28"/>
        <v>1474</v>
      </c>
      <c r="AX25" s="11">
        <f t="shared" si="28"/>
        <v>1640</v>
      </c>
      <c r="AY25" s="11">
        <f t="shared" si="28"/>
        <v>260</v>
      </c>
      <c r="AZ25" s="11">
        <f t="shared" si="28"/>
        <v>987</v>
      </c>
      <c r="BA25" s="11">
        <f t="shared" si="28"/>
        <v>1586</v>
      </c>
      <c r="BB25" s="11">
        <f t="shared" si="28"/>
        <v>879</v>
      </c>
      <c r="BC25" s="11">
        <f t="shared" si="28"/>
        <v>1096</v>
      </c>
      <c r="BD25" s="11">
        <f t="shared" si="28"/>
        <v>1810</v>
      </c>
      <c r="BE25" s="11">
        <f t="shared" si="28"/>
        <v>646</v>
      </c>
      <c r="BF25" s="11">
        <f t="shared" si="28"/>
        <v>1193</v>
      </c>
      <c r="BG25" s="11">
        <f t="shared" si="28"/>
        <v>739</v>
      </c>
      <c r="BH25" s="11">
        <f t="shared" si="28"/>
        <v>586</v>
      </c>
    </row>
    <row r="26" spans="1:60" ht="13.5" customHeight="1">
      <c r="A26" s="38">
        <v>43863</v>
      </c>
      <c r="B26" s="39" t="s">
        <v>65</v>
      </c>
      <c r="C26" s="40"/>
      <c r="D26" s="41" t="s">
        <v>27</v>
      </c>
      <c r="E26" s="42">
        <f t="shared" si="0"/>
        <v>1474</v>
      </c>
      <c r="F26" s="43">
        <v>0</v>
      </c>
      <c r="G26" s="43">
        <v>7</v>
      </c>
      <c r="H26" s="44">
        <f t="shared" si="1"/>
        <v>7</v>
      </c>
      <c r="I26" s="40"/>
      <c r="J26" s="45" t="s">
        <v>25</v>
      </c>
      <c r="K26" s="42">
        <f t="shared" si="2"/>
        <v>1772</v>
      </c>
      <c r="L26" s="59">
        <v>3</v>
      </c>
      <c r="M26" s="60">
        <v>8</v>
      </c>
      <c r="N26" s="44">
        <f t="shared" si="3"/>
        <v>17</v>
      </c>
      <c r="O26" s="40"/>
      <c r="P26" s="39" t="s">
        <v>66</v>
      </c>
      <c r="Q26" s="40"/>
      <c r="R26">
        <f>MIN(Rules!$E$2,(MAX(H26/N26,N26/H26)))</f>
        <v>2</v>
      </c>
      <c r="S26">
        <f>VLOOKUP(B26,Rules!A:B,2,FALSE)</f>
        <v>45</v>
      </c>
      <c r="T26" s="40"/>
      <c r="U26" s="47">
        <f>1/(10^(-1*(E26+(IF(P26="Y",Rules!$I$2,0))-K26)/Rules!$E$12)+1)</f>
        <v>0.33591205853292633</v>
      </c>
      <c r="V26">
        <f t="shared" si="4"/>
        <v>-30</v>
      </c>
      <c r="W26">
        <f t="shared" si="5"/>
        <v>30</v>
      </c>
      <c r="Z26" s="48"/>
      <c r="AA26" s="11">
        <f t="shared" ref="AA26:BH26" si="29">IF($D26=AA$1,$E26+$V26,(IF($J26=AA$1,$K26+$W26,AA25)))</f>
        <v>963</v>
      </c>
      <c r="AB26" s="11">
        <f t="shared" si="29"/>
        <v>1467</v>
      </c>
      <c r="AC26" s="11">
        <f t="shared" si="29"/>
        <v>922</v>
      </c>
      <c r="AD26" s="11">
        <f t="shared" si="29"/>
        <v>1457</v>
      </c>
      <c r="AE26" s="11">
        <f t="shared" si="29"/>
        <v>1329</v>
      </c>
      <c r="AF26" s="11">
        <f t="shared" si="29"/>
        <v>1369</v>
      </c>
      <c r="AG26" s="11">
        <f t="shared" si="29"/>
        <v>1137</v>
      </c>
      <c r="AH26" s="11">
        <f t="shared" si="29"/>
        <v>1802</v>
      </c>
      <c r="AI26" s="11">
        <f t="shared" si="29"/>
        <v>1262</v>
      </c>
      <c r="AJ26" s="11">
        <f t="shared" si="29"/>
        <v>2186</v>
      </c>
      <c r="AK26" s="11">
        <f t="shared" si="29"/>
        <v>1315</v>
      </c>
      <c r="AL26" s="11">
        <f t="shared" si="29"/>
        <v>1709</v>
      </c>
      <c r="AM26" s="11">
        <f t="shared" si="29"/>
        <v>2013</v>
      </c>
      <c r="AN26" s="11">
        <f t="shared" si="29"/>
        <v>1460</v>
      </c>
      <c r="AO26" s="11">
        <f t="shared" si="29"/>
        <v>212</v>
      </c>
      <c r="AP26" s="11">
        <f t="shared" si="29"/>
        <v>1368</v>
      </c>
      <c r="AQ26" s="11">
        <f t="shared" si="29"/>
        <v>930</v>
      </c>
      <c r="AR26" s="11">
        <f t="shared" si="29"/>
        <v>780</v>
      </c>
      <c r="AS26" s="11">
        <f t="shared" si="29"/>
        <v>401</v>
      </c>
      <c r="AT26" s="11">
        <f t="shared" si="29"/>
        <v>1222</v>
      </c>
      <c r="AU26" s="11">
        <f t="shared" si="29"/>
        <v>941</v>
      </c>
      <c r="AV26" s="11">
        <f t="shared" si="29"/>
        <v>1809</v>
      </c>
      <c r="AW26" s="11">
        <f t="shared" si="29"/>
        <v>1444</v>
      </c>
      <c r="AX26" s="11">
        <f t="shared" si="29"/>
        <v>1640</v>
      </c>
      <c r="AY26" s="11">
        <f t="shared" si="29"/>
        <v>260</v>
      </c>
      <c r="AZ26" s="11">
        <f t="shared" si="29"/>
        <v>987</v>
      </c>
      <c r="BA26" s="11">
        <f t="shared" si="29"/>
        <v>1586</v>
      </c>
      <c r="BB26" s="11">
        <f t="shared" si="29"/>
        <v>879</v>
      </c>
      <c r="BC26" s="11">
        <f t="shared" si="29"/>
        <v>1096</v>
      </c>
      <c r="BD26" s="11">
        <f t="shared" si="29"/>
        <v>1810</v>
      </c>
      <c r="BE26" s="11">
        <f t="shared" si="29"/>
        <v>646</v>
      </c>
      <c r="BF26" s="11">
        <f t="shared" si="29"/>
        <v>1193</v>
      </c>
      <c r="BG26" s="11">
        <f t="shared" si="29"/>
        <v>739</v>
      </c>
      <c r="BH26" s="11">
        <f t="shared" si="29"/>
        <v>586</v>
      </c>
    </row>
    <row r="27" spans="1:60" ht="13.5" customHeight="1">
      <c r="A27" s="38">
        <v>43863</v>
      </c>
      <c r="B27" s="39" t="s">
        <v>65</v>
      </c>
      <c r="C27" s="40"/>
      <c r="D27" s="41" t="s">
        <v>33</v>
      </c>
      <c r="E27" s="42">
        <f t="shared" si="0"/>
        <v>1329</v>
      </c>
      <c r="F27" s="43">
        <v>0</v>
      </c>
      <c r="G27" s="43">
        <v>11</v>
      </c>
      <c r="H27" s="44">
        <f t="shared" si="1"/>
        <v>11</v>
      </c>
      <c r="I27" s="40"/>
      <c r="J27" s="45" t="s">
        <v>25</v>
      </c>
      <c r="K27" s="42">
        <f t="shared" si="2"/>
        <v>1802</v>
      </c>
      <c r="L27" s="59">
        <v>0</v>
      </c>
      <c r="M27" s="60">
        <v>10</v>
      </c>
      <c r="N27" s="44">
        <f t="shared" si="3"/>
        <v>10</v>
      </c>
      <c r="O27" s="40"/>
      <c r="P27" s="39" t="s">
        <v>66</v>
      </c>
      <c r="Q27" s="40"/>
      <c r="R27">
        <f>MIN(Rules!$E$2,(MAX(H27/N27,N27/H27)))</f>
        <v>1.1000000000000001</v>
      </c>
      <c r="S27">
        <f>VLOOKUP(B27,Rules!A:B,2,FALSE)</f>
        <v>45</v>
      </c>
      <c r="T27" s="40"/>
      <c r="U27" s="47">
        <f>1/(10^(-1*(E27+(IF(P27="Y",Rules!$I$2,0))-K27)/Rules!$E$12)+1)</f>
        <v>0.1843017747773763</v>
      </c>
      <c r="V27">
        <f t="shared" si="4"/>
        <v>40</v>
      </c>
      <c r="W27">
        <f t="shared" si="5"/>
        <v>-40</v>
      </c>
      <c r="Z27" s="48"/>
      <c r="AA27" s="11">
        <f t="shared" ref="AA27:BH27" si="30">IF($D27=AA$1,$E27+$V27,(IF($J27=AA$1,$K27+$W27,AA26)))</f>
        <v>963</v>
      </c>
      <c r="AB27" s="11">
        <f t="shared" si="30"/>
        <v>1467</v>
      </c>
      <c r="AC27" s="11">
        <f t="shared" si="30"/>
        <v>922</v>
      </c>
      <c r="AD27" s="11">
        <f t="shared" si="30"/>
        <v>1457</v>
      </c>
      <c r="AE27" s="11">
        <f t="shared" si="30"/>
        <v>1369</v>
      </c>
      <c r="AF27" s="11">
        <f t="shared" si="30"/>
        <v>1369</v>
      </c>
      <c r="AG27" s="11">
        <f t="shared" si="30"/>
        <v>1137</v>
      </c>
      <c r="AH27" s="11">
        <f t="shared" si="30"/>
        <v>1762</v>
      </c>
      <c r="AI27" s="11">
        <f t="shared" si="30"/>
        <v>1262</v>
      </c>
      <c r="AJ27" s="11">
        <f t="shared" si="30"/>
        <v>2186</v>
      </c>
      <c r="AK27" s="11">
        <f t="shared" si="30"/>
        <v>1315</v>
      </c>
      <c r="AL27" s="11">
        <f t="shared" si="30"/>
        <v>1709</v>
      </c>
      <c r="AM27" s="11">
        <f t="shared" si="30"/>
        <v>2013</v>
      </c>
      <c r="AN27" s="11">
        <f t="shared" si="30"/>
        <v>1460</v>
      </c>
      <c r="AO27" s="11">
        <f t="shared" si="30"/>
        <v>212</v>
      </c>
      <c r="AP27" s="11">
        <f t="shared" si="30"/>
        <v>1368</v>
      </c>
      <c r="AQ27" s="11">
        <f t="shared" si="30"/>
        <v>930</v>
      </c>
      <c r="AR27" s="11">
        <f t="shared" si="30"/>
        <v>780</v>
      </c>
      <c r="AS27" s="11">
        <f t="shared" si="30"/>
        <v>401</v>
      </c>
      <c r="AT27" s="11">
        <f t="shared" si="30"/>
        <v>1222</v>
      </c>
      <c r="AU27" s="11">
        <f t="shared" si="30"/>
        <v>941</v>
      </c>
      <c r="AV27" s="11">
        <f t="shared" si="30"/>
        <v>1809</v>
      </c>
      <c r="AW27" s="11">
        <f t="shared" si="30"/>
        <v>1444</v>
      </c>
      <c r="AX27" s="11">
        <f t="shared" si="30"/>
        <v>1640</v>
      </c>
      <c r="AY27" s="11">
        <f t="shared" si="30"/>
        <v>260</v>
      </c>
      <c r="AZ27" s="11">
        <f t="shared" si="30"/>
        <v>987</v>
      </c>
      <c r="BA27" s="11">
        <f t="shared" si="30"/>
        <v>1586</v>
      </c>
      <c r="BB27" s="11">
        <f t="shared" si="30"/>
        <v>879</v>
      </c>
      <c r="BC27" s="11">
        <f t="shared" si="30"/>
        <v>1096</v>
      </c>
      <c r="BD27" s="11">
        <f t="shared" si="30"/>
        <v>1810</v>
      </c>
      <c r="BE27" s="11">
        <f t="shared" si="30"/>
        <v>646</v>
      </c>
      <c r="BF27" s="11">
        <f t="shared" si="30"/>
        <v>1193</v>
      </c>
      <c r="BG27" s="11">
        <f t="shared" si="30"/>
        <v>739</v>
      </c>
      <c r="BH27" s="11">
        <f t="shared" si="30"/>
        <v>586</v>
      </c>
    </row>
    <row r="28" spans="1:60" ht="13.5" customHeight="1">
      <c r="A28" s="38">
        <v>43863</v>
      </c>
      <c r="B28" s="39" t="s">
        <v>65</v>
      </c>
      <c r="C28" s="40"/>
      <c r="D28" s="41" t="s">
        <v>35</v>
      </c>
      <c r="E28" s="42">
        <f t="shared" si="0"/>
        <v>1315</v>
      </c>
      <c r="F28" s="43">
        <v>0</v>
      </c>
      <c r="G28" s="43">
        <v>13</v>
      </c>
      <c r="H28" s="44">
        <f t="shared" si="1"/>
        <v>13</v>
      </c>
      <c r="I28" s="40"/>
      <c r="J28" s="45" t="s">
        <v>24</v>
      </c>
      <c r="K28" s="42">
        <f t="shared" si="2"/>
        <v>1586</v>
      </c>
      <c r="L28" s="59">
        <v>0</v>
      </c>
      <c r="M28" s="60">
        <v>12</v>
      </c>
      <c r="N28" s="44">
        <f t="shared" si="3"/>
        <v>12</v>
      </c>
      <c r="O28" s="40"/>
      <c r="P28" s="39" t="s">
        <v>66</v>
      </c>
      <c r="Q28" s="40"/>
      <c r="R28">
        <f>MIN(Rules!$E$2,(MAX(H28/N28,N28/H28)))</f>
        <v>1.0833333333333333</v>
      </c>
      <c r="S28">
        <f>VLOOKUP(B28,Rules!A:B,2,FALSE)</f>
        <v>45</v>
      </c>
      <c r="T28" s="40"/>
      <c r="U28" s="47">
        <f>1/(10^(-1*(E28+(IF(P28="Y",Rules!$I$2,0))-K28)/Rules!$E$12)+1)</f>
        <v>0.36418964678261584</v>
      </c>
      <c r="V28">
        <f t="shared" si="4"/>
        <v>31</v>
      </c>
      <c r="W28">
        <f t="shared" si="5"/>
        <v>-31</v>
      </c>
      <c r="Z28" s="48"/>
      <c r="AA28" s="11">
        <f t="shared" ref="AA28:BH28" si="31">IF($D28=AA$1,$E28+$V28,(IF($J28=AA$1,$K28+$W28,AA27)))</f>
        <v>963</v>
      </c>
      <c r="AB28" s="11">
        <f t="shared" si="31"/>
        <v>1467</v>
      </c>
      <c r="AC28" s="11">
        <f t="shared" si="31"/>
        <v>922</v>
      </c>
      <c r="AD28" s="11">
        <f t="shared" si="31"/>
        <v>1457</v>
      </c>
      <c r="AE28" s="11">
        <f t="shared" si="31"/>
        <v>1369</v>
      </c>
      <c r="AF28" s="11">
        <f t="shared" si="31"/>
        <v>1369</v>
      </c>
      <c r="AG28" s="11">
        <f t="shared" si="31"/>
        <v>1137</v>
      </c>
      <c r="AH28" s="11">
        <f t="shared" si="31"/>
        <v>1762</v>
      </c>
      <c r="AI28" s="11">
        <f t="shared" si="31"/>
        <v>1262</v>
      </c>
      <c r="AJ28" s="11">
        <f t="shared" si="31"/>
        <v>2186</v>
      </c>
      <c r="AK28" s="11">
        <f t="shared" si="31"/>
        <v>1346</v>
      </c>
      <c r="AL28" s="11">
        <f t="shared" si="31"/>
        <v>1709</v>
      </c>
      <c r="AM28" s="11">
        <f t="shared" si="31"/>
        <v>2013</v>
      </c>
      <c r="AN28" s="11">
        <f t="shared" si="31"/>
        <v>1460</v>
      </c>
      <c r="AO28" s="11">
        <f t="shared" si="31"/>
        <v>212</v>
      </c>
      <c r="AP28" s="11">
        <f t="shared" si="31"/>
        <v>1368</v>
      </c>
      <c r="AQ28" s="11">
        <f t="shared" si="31"/>
        <v>930</v>
      </c>
      <c r="AR28" s="11">
        <f t="shared" si="31"/>
        <v>780</v>
      </c>
      <c r="AS28" s="11">
        <f t="shared" si="31"/>
        <v>401</v>
      </c>
      <c r="AT28" s="11">
        <f t="shared" si="31"/>
        <v>1222</v>
      </c>
      <c r="AU28" s="11">
        <f t="shared" si="31"/>
        <v>941</v>
      </c>
      <c r="AV28" s="11">
        <f t="shared" si="31"/>
        <v>1809</v>
      </c>
      <c r="AW28" s="11">
        <f t="shared" si="31"/>
        <v>1444</v>
      </c>
      <c r="AX28" s="11">
        <f t="shared" si="31"/>
        <v>1640</v>
      </c>
      <c r="AY28" s="11">
        <f t="shared" si="31"/>
        <v>260</v>
      </c>
      <c r="AZ28" s="11">
        <f t="shared" si="31"/>
        <v>987</v>
      </c>
      <c r="BA28" s="11">
        <f t="shared" si="31"/>
        <v>1555</v>
      </c>
      <c r="BB28" s="11">
        <f t="shared" si="31"/>
        <v>879</v>
      </c>
      <c r="BC28" s="11">
        <f t="shared" si="31"/>
        <v>1096</v>
      </c>
      <c r="BD28" s="11">
        <f t="shared" si="31"/>
        <v>1810</v>
      </c>
      <c r="BE28" s="11">
        <f t="shared" si="31"/>
        <v>646</v>
      </c>
      <c r="BF28" s="11">
        <f t="shared" si="31"/>
        <v>1193</v>
      </c>
      <c r="BG28" s="11">
        <f t="shared" si="31"/>
        <v>739</v>
      </c>
      <c r="BH28" s="11">
        <f t="shared" si="31"/>
        <v>586</v>
      </c>
    </row>
    <row r="29" spans="1:60" ht="13.5" customHeight="1">
      <c r="A29" s="38">
        <v>43863</v>
      </c>
      <c r="B29" s="39" t="s">
        <v>65</v>
      </c>
      <c r="C29" s="40"/>
      <c r="D29" s="41" t="s">
        <v>40</v>
      </c>
      <c r="E29" s="42">
        <f t="shared" si="0"/>
        <v>1096</v>
      </c>
      <c r="F29" s="43">
        <v>0</v>
      </c>
      <c r="G29" s="43">
        <v>11</v>
      </c>
      <c r="H29" s="44">
        <f t="shared" si="1"/>
        <v>11</v>
      </c>
      <c r="I29" s="40"/>
      <c r="J29" s="45" t="s">
        <v>22</v>
      </c>
      <c r="K29" s="42">
        <f t="shared" si="2"/>
        <v>1810</v>
      </c>
      <c r="L29" s="59">
        <v>1</v>
      </c>
      <c r="M29" s="60">
        <v>7</v>
      </c>
      <c r="N29" s="44">
        <f t="shared" si="3"/>
        <v>10</v>
      </c>
      <c r="O29" s="40"/>
      <c r="P29" s="39" t="s">
        <v>66</v>
      </c>
      <c r="Q29" s="40"/>
      <c r="R29">
        <f>MIN(Rules!$E$2,(MAX(H29/N29,N29/H29)))</f>
        <v>1.1000000000000001</v>
      </c>
      <c r="S29">
        <f>VLOOKUP(B29,Rules!A:B,2,FALSE)</f>
        <v>45</v>
      </c>
      <c r="T29" s="40"/>
      <c r="U29" s="47">
        <f>1/(10^(-1*(E29+(IF(P29="Y",Rules!$I$2,0))-K29)/Rules!$E$12)+1)</f>
        <v>6.9311358879365306E-2</v>
      </c>
      <c r="V29">
        <f t="shared" si="4"/>
        <v>46</v>
      </c>
      <c r="W29">
        <f t="shared" si="5"/>
        <v>-46</v>
      </c>
      <c r="Z29" s="48"/>
      <c r="AA29" s="11">
        <f t="shared" ref="AA29:BH29" si="32">IF($D29=AA$1,$E29+$V29,(IF($J29=AA$1,$K29+$W29,AA28)))</f>
        <v>963</v>
      </c>
      <c r="AB29" s="11">
        <f t="shared" si="32"/>
        <v>1467</v>
      </c>
      <c r="AC29" s="11">
        <f t="shared" si="32"/>
        <v>922</v>
      </c>
      <c r="AD29" s="11">
        <f t="shared" si="32"/>
        <v>1457</v>
      </c>
      <c r="AE29" s="11">
        <f t="shared" si="32"/>
        <v>1369</v>
      </c>
      <c r="AF29" s="11">
        <f t="shared" si="32"/>
        <v>1369</v>
      </c>
      <c r="AG29" s="11">
        <f t="shared" si="32"/>
        <v>1137</v>
      </c>
      <c r="AH29" s="11">
        <f t="shared" si="32"/>
        <v>1762</v>
      </c>
      <c r="AI29" s="11">
        <f t="shared" si="32"/>
        <v>1262</v>
      </c>
      <c r="AJ29" s="11">
        <f t="shared" si="32"/>
        <v>2186</v>
      </c>
      <c r="AK29" s="11">
        <f t="shared" si="32"/>
        <v>1346</v>
      </c>
      <c r="AL29" s="11">
        <f t="shared" si="32"/>
        <v>1709</v>
      </c>
      <c r="AM29" s="11">
        <f t="shared" si="32"/>
        <v>2013</v>
      </c>
      <c r="AN29" s="11">
        <f t="shared" si="32"/>
        <v>1460</v>
      </c>
      <c r="AO29" s="11">
        <f t="shared" si="32"/>
        <v>212</v>
      </c>
      <c r="AP29" s="11">
        <f t="shared" si="32"/>
        <v>1368</v>
      </c>
      <c r="AQ29" s="11">
        <f t="shared" si="32"/>
        <v>930</v>
      </c>
      <c r="AR29" s="11">
        <f t="shared" si="32"/>
        <v>780</v>
      </c>
      <c r="AS29" s="11">
        <f t="shared" si="32"/>
        <v>401</v>
      </c>
      <c r="AT29" s="11">
        <f t="shared" si="32"/>
        <v>1222</v>
      </c>
      <c r="AU29" s="11">
        <f t="shared" si="32"/>
        <v>941</v>
      </c>
      <c r="AV29" s="11">
        <f t="shared" si="32"/>
        <v>1809</v>
      </c>
      <c r="AW29" s="11">
        <f t="shared" si="32"/>
        <v>1444</v>
      </c>
      <c r="AX29" s="11">
        <f t="shared" si="32"/>
        <v>1640</v>
      </c>
      <c r="AY29" s="11">
        <f t="shared" si="32"/>
        <v>260</v>
      </c>
      <c r="AZ29" s="11">
        <f t="shared" si="32"/>
        <v>987</v>
      </c>
      <c r="BA29" s="11">
        <f t="shared" si="32"/>
        <v>1555</v>
      </c>
      <c r="BB29" s="11">
        <f t="shared" si="32"/>
        <v>879</v>
      </c>
      <c r="BC29" s="11">
        <f t="shared" si="32"/>
        <v>1142</v>
      </c>
      <c r="BD29" s="11">
        <f t="shared" si="32"/>
        <v>1764</v>
      </c>
      <c r="BE29" s="11">
        <f t="shared" si="32"/>
        <v>646</v>
      </c>
      <c r="BF29" s="11">
        <f t="shared" si="32"/>
        <v>1193</v>
      </c>
      <c r="BG29" s="11">
        <f t="shared" si="32"/>
        <v>739</v>
      </c>
      <c r="BH29" s="11">
        <f t="shared" si="32"/>
        <v>586</v>
      </c>
    </row>
    <row r="30" spans="1:60" ht="13.5" customHeight="1">
      <c r="A30" s="38">
        <v>43863</v>
      </c>
      <c r="B30" s="39" t="s">
        <v>65</v>
      </c>
      <c r="C30" s="40"/>
      <c r="D30" s="41" t="s">
        <v>45</v>
      </c>
      <c r="E30" s="42">
        <f t="shared" si="0"/>
        <v>930</v>
      </c>
      <c r="F30" s="43">
        <v>0</v>
      </c>
      <c r="G30" s="43">
        <v>9</v>
      </c>
      <c r="H30" s="44">
        <f t="shared" si="1"/>
        <v>9</v>
      </c>
      <c r="I30" s="40"/>
      <c r="J30" s="45" t="s">
        <v>26</v>
      </c>
      <c r="K30" s="42">
        <f t="shared" si="2"/>
        <v>1369</v>
      </c>
      <c r="L30" s="59">
        <v>1</v>
      </c>
      <c r="M30" s="60">
        <v>15</v>
      </c>
      <c r="N30" s="44">
        <f t="shared" si="3"/>
        <v>18</v>
      </c>
      <c r="O30" s="40"/>
      <c r="P30" s="39" t="s">
        <v>66</v>
      </c>
      <c r="Q30" s="40"/>
      <c r="R30">
        <f>MIN(Rules!$E$2,(MAX(H30/N30,N30/H30)))</f>
        <v>2</v>
      </c>
      <c r="S30">
        <f>VLOOKUP(B30,Rules!A:B,2,FALSE)</f>
        <v>45</v>
      </c>
      <c r="T30" s="40"/>
      <c r="U30" s="47">
        <f>1/(10^(-1*(E30+(IF(P30="Y",Rules!$I$2,0))-K30)/Rules!$E$12)+1)</f>
        <v>0.2090114952019389</v>
      </c>
      <c r="V30">
        <f t="shared" si="4"/>
        <v>-19</v>
      </c>
      <c r="W30">
        <f t="shared" si="5"/>
        <v>19</v>
      </c>
      <c r="Z30" s="48"/>
      <c r="AA30" s="11">
        <f t="shared" ref="AA30:BH30" si="33">IF($D30=AA$1,$E30+$V30,(IF($J30=AA$1,$K30+$W30,AA29)))</f>
        <v>963</v>
      </c>
      <c r="AB30" s="11">
        <f t="shared" si="33"/>
        <v>1467</v>
      </c>
      <c r="AC30" s="11">
        <f t="shared" si="33"/>
        <v>922</v>
      </c>
      <c r="AD30" s="11">
        <f t="shared" si="33"/>
        <v>1457</v>
      </c>
      <c r="AE30" s="11">
        <f t="shared" si="33"/>
        <v>1369</v>
      </c>
      <c r="AF30" s="11">
        <f t="shared" si="33"/>
        <v>1388</v>
      </c>
      <c r="AG30" s="11">
        <f t="shared" si="33"/>
        <v>1137</v>
      </c>
      <c r="AH30" s="11">
        <f t="shared" si="33"/>
        <v>1762</v>
      </c>
      <c r="AI30" s="11">
        <f t="shared" si="33"/>
        <v>1262</v>
      </c>
      <c r="AJ30" s="11">
        <f t="shared" si="33"/>
        <v>2186</v>
      </c>
      <c r="AK30" s="11">
        <f t="shared" si="33"/>
        <v>1346</v>
      </c>
      <c r="AL30" s="11">
        <f t="shared" si="33"/>
        <v>1709</v>
      </c>
      <c r="AM30" s="11">
        <f t="shared" si="33"/>
        <v>2013</v>
      </c>
      <c r="AN30" s="11">
        <f t="shared" si="33"/>
        <v>1460</v>
      </c>
      <c r="AO30" s="11">
        <f t="shared" si="33"/>
        <v>212</v>
      </c>
      <c r="AP30" s="11">
        <f t="shared" si="33"/>
        <v>1368</v>
      </c>
      <c r="AQ30" s="11">
        <f t="shared" si="33"/>
        <v>911</v>
      </c>
      <c r="AR30" s="11">
        <f t="shared" si="33"/>
        <v>780</v>
      </c>
      <c r="AS30" s="11">
        <f t="shared" si="33"/>
        <v>401</v>
      </c>
      <c r="AT30" s="11">
        <f t="shared" si="33"/>
        <v>1222</v>
      </c>
      <c r="AU30" s="11">
        <f t="shared" si="33"/>
        <v>941</v>
      </c>
      <c r="AV30" s="11">
        <f t="shared" si="33"/>
        <v>1809</v>
      </c>
      <c r="AW30" s="11">
        <f t="shared" si="33"/>
        <v>1444</v>
      </c>
      <c r="AX30" s="11">
        <f t="shared" si="33"/>
        <v>1640</v>
      </c>
      <c r="AY30" s="11">
        <f t="shared" si="33"/>
        <v>260</v>
      </c>
      <c r="AZ30" s="11">
        <f t="shared" si="33"/>
        <v>987</v>
      </c>
      <c r="BA30" s="11">
        <f t="shared" si="33"/>
        <v>1555</v>
      </c>
      <c r="BB30" s="11">
        <f t="shared" si="33"/>
        <v>879</v>
      </c>
      <c r="BC30" s="11">
        <f t="shared" si="33"/>
        <v>1142</v>
      </c>
      <c r="BD30" s="11">
        <f t="shared" si="33"/>
        <v>1764</v>
      </c>
      <c r="BE30" s="11">
        <f t="shared" si="33"/>
        <v>646</v>
      </c>
      <c r="BF30" s="11">
        <f t="shared" si="33"/>
        <v>1193</v>
      </c>
      <c r="BG30" s="11">
        <f t="shared" si="33"/>
        <v>739</v>
      </c>
      <c r="BH30" s="11">
        <f t="shared" si="33"/>
        <v>586</v>
      </c>
    </row>
    <row r="31" spans="1:60" ht="13.5" customHeight="1">
      <c r="A31" s="38">
        <v>43863</v>
      </c>
      <c r="B31" s="39" t="s">
        <v>65</v>
      </c>
      <c r="C31" s="40"/>
      <c r="D31" s="41" t="s">
        <v>38</v>
      </c>
      <c r="E31" s="42">
        <f t="shared" si="0"/>
        <v>987</v>
      </c>
      <c r="F31" s="43">
        <v>0</v>
      </c>
      <c r="G31" s="43">
        <v>10</v>
      </c>
      <c r="H31" s="44">
        <f t="shared" si="1"/>
        <v>10</v>
      </c>
      <c r="I31" s="40"/>
      <c r="J31" s="45" t="s">
        <v>43</v>
      </c>
      <c r="K31" s="42">
        <f t="shared" si="2"/>
        <v>1222</v>
      </c>
      <c r="L31" s="59">
        <v>0</v>
      </c>
      <c r="M31" s="60">
        <v>10</v>
      </c>
      <c r="N31" s="44">
        <f t="shared" si="3"/>
        <v>10</v>
      </c>
      <c r="O31" s="40"/>
      <c r="P31" s="39" t="s">
        <v>66</v>
      </c>
      <c r="Q31" s="40"/>
      <c r="R31">
        <f>MIN(Rules!$E$2,(MAX(H31/N31,N31/H31)))</f>
        <v>1</v>
      </c>
      <c r="S31">
        <f>VLOOKUP(B31,Rules!A:B,2,FALSE)</f>
        <v>45</v>
      </c>
      <c r="T31" s="40"/>
      <c r="U31" s="47">
        <f>1/(10^(-1*(E31+(IF(P31="Y",Rules!$I$2,0))-K31)/Rules!$E$12)+1)</f>
        <v>0.40337082669422603</v>
      </c>
      <c r="V31">
        <f t="shared" si="4"/>
        <v>4</v>
      </c>
      <c r="W31">
        <f t="shared" si="5"/>
        <v>-4</v>
      </c>
      <c r="Z31" s="48"/>
      <c r="AA31" s="11">
        <f t="shared" ref="AA31:BH31" si="34">IF($D31=AA$1,$E31+$V31,(IF($J31=AA$1,$K31+$W31,AA30)))</f>
        <v>963</v>
      </c>
      <c r="AB31" s="11">
        <f t="shared" si="34"/>
        <v>1467</v>
      </c>
      <c r="AC31" s="11">
        <f t="shared" si="34"/>
        <v>922</v>
      </c>
      <c r="AD31" s="11">
        <f t="shared" si="34"/>
        <v>1457</v>
      </c>
      <c r="AE31" s="11">
        <f t="shared" si="34"/>
        <v>1369</v>
      </c>
      <c r="AF31" s="11">
        <f t="shared" si="34"/>
        <v>1388</v>
      </c>
      <c r="AG31" s="11">
        <f t="shared" si="34"/>
        <v>1137</v>
      </c>
      <c r="AH31" s="11">
        <f t="shared" si="34"/>
        <v>1762</v>
      </c>
      <c r="AI31" s="11">
        <f t="shared" si="34"/>
        <v>1262</v>
      </c>
      <c r="AJ31" s="11">
        <f t="shared" si="34"/>
        <v>2186</v>
      </c>
      <c r="AK31" s="11">
        <f t="shared" si="34"/>
        <v>1346</v>
      </c>
      <c r="AL31" s="11">
        <f t="shared" si="34"/>
        <v>1709</v>
      </c>
      <c r="AM31" s="11">
        <f t="shared" si="34"/>
        <v>2013</v>
      </c>
      <c r="AN31" s="11">
        <f t="shared" si="34"/>
        <v>1460</v>
      </c>
      <c r="AO31" s="11">
        <f t="shared" si="34"/>
        <v>212</v>
      </c>
      <c r="AP31" s="11">
        <f t="shared" si="34"/>
        <v>1368</v>
      </c>
      <c r="AQ31" s="11">
        <f t="shared" si="34"/>
        <v>911</v>
      </c>
      <c r="AR31" s="11">
        <f t="shared" si="34"/>
        <v>780</v>
      </c>
      <c r="AS31" s="11">
        <f t="shared" si="34"/>
        <v>401</v>
      </c>
      <c r="AT31" s="11">
        <f t="shared" si="34"/>
        <v>1218</v>
      </c>
      <c r="AU31" s="11">
        <f t="shared" si="34"/>
        <v>941</v>
      </c>
      <c r="AV31" s="11">
        <f t="shared" si="34"/>
        <v>1809</v>
      </c>
      <c r="AW31" s="11">
        <f t="shared" si="34"/>
        <v>1444</v>
      </c>
      <c r="AX31" s="11">
        <f t="shared" si="34"/>
        <v>1640</v>
      </c>
      <c r="AY31" s="11">
        <f t="shared" si="34"/>
        <v>260</v>
      </c>
      <c r="AZ31" s="11">
        <f t="shared" si="34"/>
        <v>991</v>
      </c>
      <c r="BA31" s="11">
        <f t="shared" si="34"/>
        <v>1555</v>
      </c>
      <c r="BB31" s="11">
        <f t="shared" si="34"/>
        <v>879</v>
      </c>
      <c r="BC31" s="11">
        <f t="shared" si="34"/>
        <v>1142</v>
      </c>
      <c r="BD31" s="11">
        <f t="shared" si="34"/>
        <v>1764</v>
      </c>
      <c r="BE31" s="11">
        <f t="shared" si="34"/>
        <v>646</v>
      </c>
      <c r="BF31" s="11">
        <f t="shared" si="34"/>
        <v>1193</v>
      </c>
      <c r="BG31" s="11">
        <f t="shared" si="34"/>
        <v>739</v>
      </c>
      <c r="BH31" s="11">
        <f t="shared" si="34"/>
        <v>586</v>
      </c>
    </row>
    <row r="32" spans="1:60" ht="13.5" customHeight="1">
      <c r="A32" s="38">
        <v>43863</v>
      </c>
      <c r="B32" s="39" t="s">
        <v>65</v>
      </c>
      <c r="C32" s="40"/>
      <c r="D32" s="41" t="s">
        <v>39</v>
      </c>
      <c r="E32" s="42">
        <f t="shared" si="0"/>
        <v>780</v>
      </c>
      <c r="F32" s="43">
        <v>0</v>
      </c>
      <c r="G32" s="43">
        <v>8</v>
      </c>
      <c r="H32" s="44">
        <f t="shared" si="1"/>
        <v>8</v>
      </c>
      <c r="I32" s="40"/>
      <c r="J32" s="45" t="s">
        <v>47</v>
      </c>
      <c r="K32" s="42">
        <f t="shared" si="2"/>
        <v>401</v>
      </c>
      <c r="L32" s="59">
        <v>0</v>
      </c>
      <c r="M32" s="60">
        <v>7</v>
      </c>
      <c r="N32" s="44">
        <f t="shared" si="3"/>
        <v>7</v>
      </c>
      <c r="O32" s="40"/>
      <c r="P32" s="39" t="s">
        <v>66</v>
      </c>
      <c r="Q32" s="40"/>
      <c r="R32">
        <f>MIN(Rules!$E$2,(MAX(H32/N32,N32/H32)))</f>
        <v>1.1428571428571428</v>
      </c>
      <c r="S32">
        <f>VLOOKUP(B32,Rules!A:B,2,FALSE)</f>
        <v>45</v>
      </c>
      <c r="T32" s="40"/>
      <c r="U32" s="47">
        <f>1/(10^(-1*(E32+(IF(P32="Y",Rules!$I$2,0))-K32)/Rules!$E$12)+1)</f>
        <v>0.91954160177961863</v>
      </c>
      <c r="V32">
        <f t="shared" si="4"/>
        <v>4</v>
      </c>
      <c r="W32">
        <f t="shared" si="5"/>
        <v>-4</v>
      </c>
      <c r="Z32" s="48"/>
      <c r="AA32" s="11">
        <f t="shared" ref="AA32:BH32" si="35">IF($D32=AA$1,$E32+$V32,(IF($J32=AA$1,$K32+$W32,AA31)))</f>
        <v>963</v>
      </c>
      <c r="AB32" s="11">
        <f t="shared" si="35"/>
        <v>1467</v>
      </c>
      <c r="AC32" s="11">
        <f t="shared" si="35"/>
        <v>922</v>
      </c>
      <c r="AD32" s="11">
        <f t="shared" si="35"/>
        <v>1457</v>
      </c>
      <c r="AE32" s="11">
        <f t="shared" si="35"/>
        <v>1369</v>
      </c>
      <c r="AF32" s="11">
        <f t="shared" si="35"/>
        <v>1388</v>
      </c>
      <c r="AG32" s="11">
        <f t="shared" si="35"/>
        <v>1137</v>
      </c>
      <c r="AH32" s="11">
        <f t="shared" si="35"/>
        <v>1762</v>
      </c>
      <c r="AI32" s="11">
        <f t="shared" si="35"/>
        <v>1262</v>
      </c>
      <c r="AJ32" s="11">
        <f t="shared" si="35"/>
        <v>2186</v>
      </c>
      <c r="AK32" s="11">
        <f t="shared" si="35"/>
        <v>1346</v>
      </c>
      <c r="AL32" s="11">
        <f t="shared" si="35"/>
        <v>1709</v>
      </c>
      <c r="AM32" s="11">
        <f t="shared" si="35"/>
        <v>2013</v>
      </c>
      <c r="AN32" s="11">
        <f t="shared" si="35"/>
        <v>1460</v>
      </c>
      <c r="AO32" s="11">
        <f t="shared" si="35"/>
        <v>212</v>
      </c>
      <c r="AP32" s="11">
        <f t="shared" si="35"/>
        <v>1368</v>
      </c>
      <c r="AQ32" s="11">
        <f t="shared" si="35"/>
        <v>911</v>
      </c>
      <c r="AR32" s="11">
        <f t="shared" si="35"/>
        <v>784</v>
      </c>
      <c r="AS32" s="11">
        <f t="shared" si="35"/>
        <v>397</v>
      </c>
      <c r="AT32" s="11">
        <f t="shared" si="35"/>
        <v>1218</v>
      </c>
      <c r="AU32" s="11">
        <f t="shared" si="35"/>
        <v>941</v>
      </c>
      <c r="AV32" s="11">
        <f t="shared" si="35"/>
        <v>1809</v>
      </c>
      <c r="AW32" s="11">
        <f t="shared" si="35"/>
        <v>1444</v>
      </c>
      <c r="AX32" s="11">
        <f t="shared" si="35"/>
        <v>1640</v>
      </c>
      <c r="AY32" s="11">
        <f t="shared" si="35"/>
        <v>260</v>
      </c>
      <c r="AZ32" s="11">
        <f t="shared" si="35"/>
        <v>991</v>
      </c>
      <c r="BA32" s="11">
        <f t="shared" si="35"/>
        <v>1555</v>
      </c>
      <c r="BB32" s="11">
        <f t="shared" si="35"/>
        <v>879</v>
      </c>
      <c r="BC32" s="11">
        <f t="shared" si="35"/>
        <v>1142</v>
      </c>
      <c r="BD32" s="11">
        <f t="shared" si="35"/>
        <v>1764</v>
      </c>
      <c r="BE32" s="11">
        <f t="shared" si="35"/>
        <v>646</v>
      </c>
      <c r="BF32" s="11">
        <f t="shared" si="35"/>
        <v>1193</v>
      </c>
      <c r="BG32" s="11">
        <f t="shared" si="35"/>
        <v>739</v>
      </c>
      <c r="BH32" s="11">
        <f t="shared" si="35"/>
        <v>586</v>
      </c>
    </row>
    <row r="33" spans="1:60" ht="13.5" customHeight="1">
      <c r="A33" s="38">
        <v>43863</v>
      </c>
      <c r="B33" s="39" t="s">
        <v>65</v>
      </c>
      <c r="C33" s="40"/>
      <c r="D33" s="41" t="s">
        <v>41</v>
      </c>
      <c r="E33" s="42">
        <f t="shared" si="0"/>
        <v>586</v>
      </c>
      <c r="F33" s="43">
        <v>2</v>
      </c>
      <c r="G33" s="43">
        <v>11</v>
      </c>
      <c r="H33" s="44">
        <f t="shared" si="1"/>
        <v>17</v>
      </c>
      <c r="I33" s="40"/>
      <c r="J33" s="45" t="s">
        <v>46</v>
      </c>
      <c r="K33" s="42">
        <f t="shared" si="2"/>
        <v>646</v>
      </c>
      <c r="L33" s="59">
        <v>1</v>
      </c>
      <c r="M33" s="60">
        <v>6</v>
      </c>
      <c r="N33" s="44">
        <f t="shared" si="3"/>
        <v>9</v>
      </c>
      <c r="O33" s="40"/>
      <c r="P33" s="39" t="s">
        <v>66</v>
      </c>
      <c r="Q33" s="40"/>
      <c r="R33">
        <f>MIN(Rules!$E$2,(MAX(H33/N33,N33/H33)))</f>
        <v>1.8888888888888888</v>
      </c>
      <c r="S33">
        <f>VLOOKUP(B33,Rules!A:B,2,FALSE)</f>
        <v>45</v>
      </c>
      <c r="T33" s="40"/>
      <c r="U33" s="47">
        <f>1/(10^(-1*(E33+(IF(P33="Y",Rules!$I$2,0))-K33)/Rules!$E$12)+1)</f>
        <v>0.60215809317471691</v>
      </c>
      <c r="V33">
        <f t="shared" si="4"/>
        <v>34</v>
      </c>
      <c r="W33">
        <f t="shared" si="5"/>
        <v>-34</v>
      </c>
      <c r="Z33" s="48"/>
      <c r="AA33" s="11">
        <f t="shared" ref="AA33:BH33" si="36">IF($D33=AA$1,$E33+$V33,(IF($J33=AA$1,$K33+$W33,AA32)))</f>
        <v>963</v>
      </c>
      <c r="AB33" s="11">
        <f t="shared" si="36"/>
        <v>1467</v>
      </c>
      <c r="AC33" s="11">
        <f t="shared" si="36"/>
        <v>922</v>
      </c>
      <c r="AD33" s="11">
        <f t="shared" si="36"/>
        <v>1457</v>
      </c>
      <c r="AE33" s="11">
        <f t="shared" si="36"/>
        <v>1369</v>
      </c>
      <c r="AF33" s="11">
        <f t="shared" si="36"/>
        <v>1388</v>
      </c>
      <c r="AG33" s="11">
        <f t="shared" si="36"/>
        <v>1137</v>
      </c>
      <c r="AH33" s="11">
        <f t="shared" si="36"/>
        <v>1762</v>
      </c>
      <c r="AI33" s="11">
        <f t="shared" si="36"/>
        <v>1262</v>
      </c>
      <c r="AJ33" s="11">
        <f t="shared" si="36"/>
        <v>2186</v>
      </c>
      <c r="AK33" s="11">
        <f t="shared" si="36"/>
        <v>1346</v>
      </c>
      <c r="AL33" s="11">
        <f t="shared" si="36"/>
        <v>1709</v>
      </c>
      <c r="AM33" s="11">
        <f t="shared" si="36"/>
        <v>2013</v>
      </c>
      <c r="AN33" s="11">
        <f t="shared" si="36"/>
        <v>1460</v>
      </c>
      <c r="AO33" s="11">
        <f t="shared" si="36"/>
        <v>212</v>
      </c>
      <c r="AP33" s="11">
        <f t="shared" si="36"/>
        <v>1368</v>
      </c>
      <c r="AQ33" s="11">
        <f t="shared" si="36"/>
        <v>911</v>
      </c>
      <c r="AR33" s="11">
        <f t="shared" si="36"/>
        <v>784</v>
      </c>
      <c r="AS33" s="11">
        <f t="shared" si="36"/>
        <v>397</v>
      </c>
      <c r="AT33" s="11">
        <f t="shared" si="36"/>
        <v>1218</v>
      </c>
      <c r="AU33" s="11">
        <f t="shared" si="36"/>
        <v>941</v>
      </c>
      <c r="AV33" s="11">
        <f t="shared" si="36"/>
        <v>1809</v>
      </c>
      <c r="AW33" s="11">
        <f t="shared" si="36"/>
        <v>1444</v>
      </c>
      <c r="AX33" s="11">
        <f t="shared" si="36"/>
        <v>1640</v>
      </c>
      <c r="AY33" s="11">
        <f t="shared" si="36"/>
        <v>260</v>
      </c>
      <c r="AZ33" s="11">
        <f t="shared" si="36"/>
        <v>991</v>
      </c>
      <c r="BA33" s="11">
        <f t="shared" si="36"/>
        <v>1555</v>
      </c>
      <c r="BB33" s="11">
        <f t="shared" si="36"/>
        <v>879</v>
      </c>
      <c r="BC33" s="11">
        <f t="shared" si="36"/>
        <v>1142</v>
      </c>
      <c r="BD33" s="11">
        <f t="shared" si="36"/>
        <v>1764</v>
      </c>
      <c r="BE33" s="11">
        <f t="shared" si="36"/>
        <v>612</v>
      </c>
      <c r="BF33" s="11">
        <f t="shared" si="36"/>
        <v>1193</v>
      </c>
      <c r="BG33" s="11">
        <f t="shared" si="36"/>
        <v>739</v>
      </c>
      <c r="BH33" s="11">
        <f t="shared" si="36"/>
        <v>620</v>
      </c>
    </row>
    <row r="34" spans="1:60" ht="13.5" customHeight="1">
      <c r="A34" s="38">
        <v>43863</v>
      </c>
      <c r="B34" s="39" t="s">
        <v>65</v>
      </c>
      <c r="C34" s="40"/>
      <c r="D34" s="41" t="s">
        <v>37</v>
      </c>
      <c r="E34" s="42">
        <f t="shared" si="0"/>
        <v>879</v>
      </c>
      <c r="F34" s="43">
        <v>0</v>
      </c>
      <c r="G34" s="43">
        <v>15</v>
      </c>
      <c r="H34" s="44">
        <f t="shared" si="1"/>
        <v>15</v>
      </c>
      <c r="I34" s="40"/>
      <c r="J34" s="45" t="s">
        <v>34</v>
      </c>
      <c r="K34" s="42">
        <f t="shared" si="2"/>
        <v>963</v>
      </c>
      <c r="L34" s="59">
        <v>0</v>
      </c>
      <c r="M34" s="60">
        <v>14</v>
      </c>
      <c r="N34" s="44">
        <f t="shared" si="3"/>
        <v>14</v>
      </c>
      <c r="O34" s="40"/>
      <c r="P34" s="39" t="s">
        <v>66</v>
      </c>
      <c r="Q34" s="40"/>
      <c r="R34">
        <f>MIN(Rules!$E$2,(MAX(H34/N34,N34/H34)))</f>
        <v>1.0714285714285714</v>
      </c>
      <c r="S34">
        <f>VLOOKUP(B34,Rules!A:B,2,FALSE)</f>
        <v>45</v>
      </c>
      <c r="T34" s="40"/>
      <c r="U34" s="47">
        <f>1/(10^(-1*(E34+(IF(P34="Y",Rules!$I$2,0))-K34)/Rules!$E$12)+1)</f>
        <v>0.57540569995949353</v>
      </c>
      <c r="V34">
        <f t="shared" si="4"/>
        <v>20</v>
      </c>
      <c r="W34">
        <f t="shared" si="5"/>
        <v>-20</v>
      </c>
      <c r="Z34" s="48"/>
      <c r="AA34" s="11">
        <f t="shared" ref="AA34:BH34" si="37">IF($D34=AA$1,$E34+$V34,(IF($J34=AA$1,$K34+$W34,AA33)))</f>
        <v>943</v>
      </c>
      <c r="AB34" s="11">
        <f t="shared" si="37"/>
        <v>1467</v>
      </c>
      <c r="AC34" s="11">
        <f t="shared" si="37"/>
        <v>922</v>
      </c>
      <c r="AD34" s="11">
        <f t="shared" si="37"/>
        <v>1457</v>
      </c>
      <c r="AE34" s="11">
        <f t="shared" si="37"/>
        <v>1369</v>
      </c>
      <c r="AF34" s="11">
        <f t="shared" si="37"/>
        <v>1388</v>
      </c>
      <c r="AG34" s="11">
        <f t="shared" si="37"/>
        <v>1137</v>
      </c>
      <c r="AH34" s="11">
        <f t="shared" si="37"/>
        <v>1762</v>
      </c>
      <c r="AI34" s="11">
        <f t="shared" si="37"/>
        <v>1262</v>
      </c>
      <c r="AJ34" s="11">
        <f t="shared" si="37"/>
        <v>2186</v>
      </c>
      <c r="AK34" s="11">
        <f t="shared" si="37"/>
        <v>1346</v>
      </c>
      <c r="AL34" s="11">
        <f t="shared" si="37"/>
        <v>1709</v>
      </c>
      <c r="AM34" s="11">
        <f t="shared" si="37"/>
        <v>2013</v>
      </c>
      <c r="AN34" s="11">
        <f t="shared" si="37"/>
        <v>1460</v>
      </c>
      <c r="AO34" s="11">
        <f t="shared" si="37"/>
        <v>212</v>
      </c>
      <c r="AP34" s="11">
        <f t="shared" si="37"/>
        <v>1368</v>
      </c>
      <c r="AQ34" s="11">
        <f t="shared" si="37"/>
        <v>911</v>
      </c>
      <c r="AR34" s="11">
        <f t="shared" si="37"/>
        <v>784</v>
      </c>
      <c r="AS34" s="11">
        <f t="shared" si="37"/>
        <v>397</v>
      </c>
      <c r="AT34" s="11">
        <f t="shared" si="37"/>
        <v>1218</v>
      </c>
      <c r="AU34" s="11">
        <f t="shared" si="37"/>
        <v>941</v>
      </c>
      <c r="AV34" s="11">
        <f t="shared" si="37"/>
        <v>1809</v>
      </c>
      <c r="AW34" s="11">
        <f t="shared" si="37"/>
        <v>1444</v>
      </c>
      <c r="AX34" s="11">
        <f t="shared" si="37"/>
        <v>1640</v>
      </c>
      <c r="AY34" s="11">
        <f t="shared" si="37"/>
        <v>260</v>
      </c>
      <c r="AZ34" s="11">
        <f t="shared" si="37"/>
        <v>991</v>
      </c>
      <c r="BA34" s="11">
        <f t="shared" si="37"/>
        <v>1555</v>
      </c>
      <c r="BB34" s="11">
        <f t="shared" si="37"/>
        <v>899</v>
      </c>
      <c r="BC34" s="11">
        <f t="shared" si="37"/>
        <v>1142</v>
      </c>
      <c r="BD34" s="11">
        <f t="shared" si="37"/>
        <v>1764</v>
      </c>
      <c r="BE34" s="11">
        <f t="shared" si="37"/>
        <v>612</v>
      </c>
      <c r="BF34" s="11">
        <f t="shared" si="37"/>
        <v>1193</v>
      </c>
      <c r="BG34" s="11">
        <f t="shared" si="37"/>
        <v>739</v>
      </c>
      <c r="BH34" s="11">
        <f t="shared" si="37"/>
        <v>620</v>
      </c>
    </row>
    <row r="35" spans="1:60" ht="13.5" customHeight="1">
      <c r="A35" s="38">
        <v>43869</v>
      </c>
      <c r="B35" s="39" t="s">
        <v>65</v>
      </c>
      <c r="C35" s="40"/>
      <c r="D35" s="41" t="s">
        <v>17</v>
      </c>
      <c r="E35" s="42">
        <f t="shared" si="0"/>
        <v>2186</v>
      </c>
      <c r="F35" s="43">
        <v>1</v>
      </c>
      <c r="G35" s="43">
        <v>15</v>
      </c>
      <c r="H35" s="44">
        <f t="shared" si="1"/>
        <v>18</v>
      </c>
      <c r="I35" s="40"/>
      <c r="J35" s="45" t="s">
        <v>23</v>
      </c>
      <c r="K35" s="42">
        <f t="shared" si="2"/>
        <v>1640</v>
      </c>
      <c r="L35" s="59">
        <v>1</v>
      </c>
      <c r="M35" s="60">
        <v>15</v>
      </c>
      <c r="N35" s="44">
        <f t="shared" si="3"/>
        <v>18</v>
      </c>
      <c r="O35" s="40"/>
      <c r="P35" s="39" t="s">
        <v>66</v>
      </c>
      <c r="Q35" s="40"/>
      <c r="R35">
        <f>MIN(Rules!$E$2,(MAX(H35/N35,N35/H35)))</f>
        <v>1</v>
      </c>
      <c r="S35">
        <f>VLOOKUP(B35,Rules!A:B,2,FALSE)</f>
        <v>45</v>
      </c>
      <c r="T35" s="40"/>
      <c r="U35" s="47">
        <f>1/(10^(-1*(E35+(IF(P35="Y",Rules!$I$2,0))-K35)/Rules!$E$12)+1)</f>
        <v>0.96102943608503699</v>
      </c>
      <c r="V35">
        <f t="shared" si="4"/>
        <v>-21</v>
      </c>
      <c r="W35">
        <f t="shared" si="5"/>
        <v>21</v>
      </c>
      <c r="Z35" s="48"/>
      <c r="AA35" s="11">
        <f t="shared" ref="AA35:BH35" si="38">IF($D35=AA$1,$E35+$V35,(IF($J35=AA$1,$K35+$W35,AA34)))</f>
        <v>943</v>
      </c>
      <c r="AB35" s="11">
        <f t="shared" si="38"/>
        <v>1467</v>
      </c>
      <c r="AC35" s="11">
        <f t="shared" si="38"/>
        <v>922</v>
      </c>
      <c r="AD35" s="11">
        <f t="shared" si="38"/>
        <v>1457</v>
      </c>
      <c r="AE35" s="11">
        <f t="shared" si="38"/>
        <v>1369</v>
      </c>
      <c r="AF35" s="11">
        <f t="shared" si="38"/>
        <v>1388</v>
      </c>
      <c r="AG35" s="11">
        <f t="shared" si="38"/>
        <v>1137</v>
      </c>
      <c r="AH35" s="11">
        <f t="shared" si="38"/>
        <v>1762</v>
      </c>
      <c r="AI35" s="11">
        <f t="shared" si="38"/>
        <v>1262</v>
      </c>
      <c r="AJ35" s="11">
        <f t="shared" si="38"/>
        <v>2165</v>
      </c>
      <c r="AK35" s="11">
        <f t="shared" si="38"/>
        <v>1346</v>
      </c>
      <c r="AL35" s="11">
        <f t="shared" si="38"/>
        <v>1709</v>
      </c>
      <c r="AM35" s="11">
        <f t="shared" si="38"/>
        <v>2013</v>
      </c>
      <c r="AN35" s="11">
        <f t="shared" si="38"/>
        <v>1460</v>
      </c>
      <c r="AO35" s="11">
        <f t="shared" si="38"/>
        <v>212</v>
      </c>
      <c r="AP35" s="11">
        <f t="shared" si="38"/>
        <v>1368</v>
      </c>
      <c r="AQ35" s="11">
        <f t="shared" si="38"/>
        <v>911</v>
      </c>
      <c r="AR35" s="11">
        <f t="shared" si="38"/>
        <v>784</v>
      </c>
      <c r="AS35" s="11">
        <f t="shared" si="38"/>
        <v>397</v>
      </c>
      <c r="AT35" s="11">
        <f t="shared" si="38"/>
        <v>1218</v>
      </c>
      <c r="AU35" s="11">
        <f t="shared" si="38"/>
        <v>941</v>
      </c>
      <c r="AV35" s="11">
        <f t="shared" si="38"/>
        <v>1809</v>
      </c>
      <c r="AW35" s="11">
        <f t="shared" si="38"/>
        <v>1444</v>
      </c>
      <c r="AX35" s="11">
        <f t="shared" si="38"/>
        <v>1661</v>
      </c>
      <c r="AY35" s="11">
        <f t="shared" si="38"/>
        <v>260</v>
      </c>
      <c r="AZ35" s="11">
        <f t="shared" si="38"/>
        <v>991</v>
      </c>
      <c r="BA35" s="11">
        <f t="shared" si="38"/>
        <v>1555</v>
      </c>
      <c r="BB35" s="11">
        <f t="shared" si="38"/>
        <v>899</v>
      </c>
      <c r="BC35" s="11">
        <f t="shared" si="38"/>
        <v>1142</v>
      </c>
      <c r="BD35" s="11">
        <f t="shared" si="38"/>
        <v>1764</v>
      </c>
      <c r="BE35" s="11">
        <f t="shared" si="38"/>
        <v>612</v>
      </c>
      <c r="BF35" s="11">
        <f t="shared" si="38"/>
        <v>1193</v>
      </c>
      <c r="BG35" s="11">
        <f t="shared" si="38"/>
        <v>739</v>
      </c>
      <c r="BH35" s="11">
        <f t="shared" si="38"/>
        <v>620</v>
      </c>
    </row>
    <row r="36" spans="1:60" ht="13.5" customHeight="1">
      <c r="A36" s="38">
        <v>43869</v>
      </c>
      <c r="B36" s="39" t="s">
        <v>65</v>
      </c>
      <c r="C36" s="40"/>
      <c r="D36" s="41" t="s">
        <v>20</v>
      </c>
      <c r="E36" s="42">
        <f t="shared" si="0"/>
        <v>1467</v>
      </c>
      <c r="F36" s="43">
        <v>0</v>
      </c>
      <c r="G36" s="43">
        <v>16</v>
      </c>
      <c r="H36" s="44">
        <f t="shared" si="1"/>
        <v>16</v>
      </c>
      <c r="I36" s="40"/>
      <c r="J36" s="45" t="s">
        <v>28</v>
      </c>
      <c r="K36" s="42">
        <f t="shared" si="2"/>
        <v>1460</v>
      </c>
      <c r="L36" s="59">
        <v>0</v>
      </c>
      <c r="M36" s="60">
        <v>10</v>
      </c>
      <c r="N36" s="44">
        <f t="shared" si="3"/>
        <v>10</v>
      </c>
      <c r="O36" s="40"/>
      <c r="P36" s="39" t="s">
        <v>66</v>
      </c>
      <c r="Q36" s="40"/>
      <c r="R36">
        <f>MIN(Rules!$E$2,(MAX(H36/N36,N36/H36)))</f>
        <v>1.6</v>
      </c>
      <c r="S36">
        <f>VLOOKUP(B36,Rules!A:B,2,FALSE)</f>
        <v>45</v>
      </c>
      <c r="T36" s="40"/>
      <c r="U36" s="47">
        <f>1/(10^(-1*(E36+(IF(P36="Y",Rules!$I$2,0))-K36)/Rules!$E$12)+1)</f>
        <v>0.67326987308583408</v>
      </c>
      <c r="V36">
        <f t="shared" si="4"/>
        <v>24</v>
      </c>
      <c r="W36">
        <f t="shared" si="5"/>
        <v>-24</v>
      </c>
      <c r="Z36" s="48"/>
      <c r="AA36" s="11">
        <f t="shared" ref="AA36:BH36" si="39">IF($D36=AA$1,$E36+$V36,(IF($J36=AA$1,$K36+$W36,AA35)))</f>
        <v>943</v>
      </c>
      <c r="AB36" s="11">
        <f t="shared" si="39"/>
        <v>1491</v>
      </c>
      <c r="AC36" s="11">
        <f t="shared" si="39"/>
        <v>922</v>
      </c>
      <c r="AD36" s="11">
        <f t="shared" si="39"/>
        <v>1457</v>
      </c>
      <c r="AE36" s="11">
        <f t="shared" si="39"/>
        <v>1369</v>
      </c>
      <c r="AF36" s="11">
        <f t="shared" si="39"/>
        <v>1388</v>
      </c>
      <c r="AG36" s="11">
        <f t="shared" si="39"/>
        <v>1137</v>
      </c>
      <c r="AH36" s="11">
        <f t="shared" si="39"/>
        <v>1762</v>
      </c>
      <c r="AI36" s="11">
        <f t="shared" si="39"/>
        <v>1262</v>
      </c>
      <c r="AJ36" s="11">
        <f t="shared" si="39"/>
        <v>2165</v>
      </c>
      <c r="AK36" s="11">
        <f t="shared" si="39"/>
        <v>1346</v>
      </c>
      <c r="AL36" s="11">
        <f t="shared" si="39"/>
        <v>1709</v>
      </c>
      <c r="AM36" s="11">
        <f t="shared" si="39"/>
        <v>2013</v>
      </c>
      <c r="AN36" s="11">
        <f t="shared" si="39"/>
        <v>1436</v>
      </c>
      <c r="AO36" s="11">
        <f t="shared" si="39"/>
        <v>212</v>
      </c>
      <c r="AP36" s="11">
        <f t="shared" si="39"/>
        <v>1368</v>
      </c>
      <c r="AQ36" s="11">
        <f t="shared" si="39"/>
        <v>911</v>
      </c>
      <c r="AR36" s="11">
        <f t="shared" si="39"/>
        <v>784</v>
      </c>
      <c r="AS36" s="11">
        <f t="shared" si="39"/>
        <v>397</v>
      </c>
      <c r="AT36" s="11">
        <f t="shared" si="39"/>
        <v>1218</v>
      </c>
      <c r="AU36" s="11">
        <f t="shared" si="39"/>
        <v>941</v>
      </c>
      <c r="AV36" s="11">
        <f t="shared" si="39"/>
        <v>1809</v>
      </c>
      <c r="AW36" s="11">
        <f t="shared" si="39"/>
        <v>1444</v>
      </c>
      <c r="AX36" s="11">
        <f t="shared" si="39"/>
        <v>1661</v>
      </c>
      <c r="AY36" s="11">
        <f t="shared" si="39"/>
        <v>260</v>
      </c>
      <c r="AZ36" s="11">
        <f t="shared" si="39"/>
        <v>991</v>
      </c>
      <c r="BA36" s="11">
        <f t="shared" si="39"/>
        <v>1555</v>
      </c>
      <c r="BB36" s="11">
        <f t="shared" si="39"/>
        <v>899</v>
      </c>
      <c r="BC36" s="11">
        <f t="shared" si="39"/>
        <v>1142</v>
      </c>
      <c r="BD36" s="11">
        <f t="shared" si="39"/>
        <v>1764</v>
      </c>
      <c r="BE36" s="11">
        <f t="shared" si="39"/>
        <v>612</v>
      </c>
      <c r="BF36" s="11">
        <f t="shared" si="39"/>
        <v>1193</v>
      </c>
      <c r="BG36" s="11">
        <f t="shared" si="39"/>
        <v>739</v>
      </c>
      <c r="BH36" s="11">
        <f t="shared" si="39"/>
        <v>620</v>
      </c>
    </row>
    <row r="37" spans="1:60" ht="13.5" customHeight="1">
      <c r="A37" s="38">
        <v>43869</v>
      </c>
      <c r="B37" s="39" t="s">
        <v>65</v>
      </c>
      <c r="C37" s="40"/>
      <c r="D37" s="41" t="s">
        <v>46</v>
      </c>
      <c r="E37" s="42">
        <f t="shared" si="0"/>
        <v>612</v>
      </c>
      <c r="F37" s="43">
        <v>0</v>
      </c>
      <c r="G37" s="43">
        <v>8</v>
      </c>
      <c r="H37" s="44">
        <f t="shared" si="1"/>
        <v>8</v>
      </c>
      <c r="I37" s="40"/>
      <c r="J37" s="45" t="s">
        <v>42</v>
      </c>
      <c r="K37" s="42">
        <f t="shared" si="2"/>
        <v>739</v>
      </c>
      <c r="L37" s="59">
        <v>2</v>
      </c>
      <c r="M37" s="60">
        <v>3</v>
      </c>
      <c r="N37" s="44">
        <f t="shared" si="3"/>
        <v>9</v>
      </c>
      <c r="O37" s="40"/>
      <c r="P37" s="39" t="s">
        <v>66</v>
      </c>
      <c r="Q37" s="40"/>
      <c r="R37">
        <f>MIN(Rules!$E$2,(MAX(H37/N37,N37/H37)))</f>
        <v>1.125</v>
      </c>
      <c r="S37">
        <f>VLOOKUP(B37,Rules!A:B,2,FALSE)</f>
        <v>45</v>
      </c>
      <c r="T37" s="40"/>
      <c r="U37" s="47">
        <f>1/(10^(-1*(E37+(IF(P37="Y",Rules!$I$2,0))-K37)/Rules!$E$12)+1)</f>
        <v>0.52645500037673398</v>
      </c>
      <c r="V37">
        <f t="shared" si="4"/>
        <v>-27</v>
      </c>
      <c r="W37">
        <f t="shared" si="5"/>
        <v>27</v>
      </c>
      <c r="Z37" s="48"/>
      <c r="AA37" s="11">
        <f t="shared" ref="AA37:BH37" si="40">IF($D37=AA$1,$E37+$V37,(IF($J37=AA$1,$K37+$W37,AA36)))</f>
        <v>943</v>
      </c>
      <c r="AB37" s="11">
        <f t="shared" si="40"/>
        <v>1491</v>
      </c>
      <c r="AC37" s="11">
        <f t="shared" si="40"/>
        <v>922</v>
      </c>
      <c r="AD37" s="11">
        <f t="shared" si="40"/>
        <v>1457</v>
      </c>
      <c r="AE37" s="11">
        <f t="shared" si="40"/>
        <v>1369</v>
      </c>
      <c r="AF37" s="11">
        <f t="shared" si="40"/>
        <v>1388</v>
      </c>
      <c r="AG37" s="11">
        <f t="shared" si="40"/>
        <v>1137</v>
      </c>
      <c r="AH37" s="11">
        <f t="shared" si="40"/>
        <v>1762</v>
      </c>
      <c r="AI37" s="11">
        <f t="shared" si="40"/>
        <v>1262</v>
      </c>
      <c r="AJ37" s="11">
        <f t="shared" si="40"/>
        <v>2165</v>
      </c>
      <c r="AK37" s="11">
        <f t="shared" si="40"/>
        <v>1346</v>
      </c>
      <c r="AL37" s="11">
        <f t="shared" si="40"/>
        <v>1709</v>
      </c>
      <c r="AM37" s="11">
        <f t="shared" si="40"/>
        <v>2013</v>
      </c>
      <c r="AN37" s="11">
        <f t="shared" si="40"/>
        <v>1436</v>
      </c>
      <c r="AO37" s="11">
        <f t="shared" si="40"/>
        <v>212</v>
      </c>
      <c r="AP37" s="11">
        <f t="shared" si="40"/>
        <v>1368</v>
      </c>
      <c r="AQ37" s="11">
        <f t="shared" si="40"/>
        <v>911</v>
      </c>
      <c r="AR37" s="11">
        <f t="shared" si="40"/>
        <v>784</v>
      </c>
      <c r="AS37" s="11">
        <f t="shared" si="40"/>
        <v>397</v>
      </c>
      <c r="AT37" s="11">
        <f t="shared" si="40"/>
        <v>1218</v>
      </c>
      <c r="AU37" s="11">
        <f t="shared" si="40"/>
        <v>941</v>
      </c>
      <c r="AV37" s="11">
        <f t="shared" si="40"/>
        <v>1809</v>
      </c>
      <c r="AW37" s="11">
        <f t="shared" si="40"/>
        <v>1444</v>
      </c>
      <c r="AX37" s="11">
        <f t="shared" si="40"/>
        <v>1661</v>
      </c>
      <c r="AY37" s="11">
        <f t="shared" si="40"/>
        <v>260</v>
      </c>
      <c r="AZ37" s="11">
        <f t="shared" si="40"/>
        <v>991</v>
      </c>
      <c r="BA37" s="11">
        <f t="shared" si="40"/>
        <v>1555</v>
      </c>
      <c r="BB37" s="11">
        <f t="shared" si="40"/>
        <v>899</v>
      </c>
      <c r="BC37" s="11">
        <f t="shared" si="40"/>
        <v>1142</v>
      </c>
      <c r="BD37" s="11">
        <f t="shared" si="40"/>
        <v>1764</v>
      </c>
      <c r="BE37" s="11">
        <f t="shared" si="40"/>
        <v>585</v>
      </c>
      <c r="BF37" s="11">
        <f t="shared" si="40"/>
        <v>1193</v>
      </c>
      <c r="BG37" s="11">
        <f t="shared" si="40"/>
        <v>766</v>
      </c>
      <c r="BH37" s="11">
        <f t="shared" si="40"/>
        <v>620</v>
      </c>
    </row>
    <row r="38" spans="1:60" ht="13.5" customHeight="1">
      <c r="A38" s="38">
        <v>43870</v>
      </c>
      <c r="B38" s="39" t="s">
        <v>65</v>
      </c>
      <c r="C38" s="40"/>
      <c r="D38" s="41" t="s">
        <v>27</v>
      </c>
      <c r="E38" s="42">
        <f t="shared" si="0"/>
        <v>1444</v>
      </c>
      <c r="F38" s="43">
        <v>2</v>
      </c>
      <c r="G38" s="43">
        <v>5</v>
      </c>
      <c r="H38" s="44">
        <f t="shared" si="1"/>
        <v>11</v>
      </c>
      <c r="I38" s="40"/>
      <c r="J38" s="45" t="s">
        <v>18</v>
      </c>
      <c r="K38" s="42">
        <f t="shared" si="2"/>
        <v>1809</v>
      </c>
      <c r="L38" s="59">
        <v>1</v>
      </c>
      <c r="M38" s="60">
        <v>9</v>
      </c>
      <c r="N38" s="44">
        <f t="shared" si="3"/>
        <v>12</v>
      </c>
      <c r="O38" s="40"/>
      <c r="P38" s="39" t="s">
        <v>66</v>
      </c>
      <c r="Q38" s="40"/>
      <c r="R38">
        <f>MIN(Rules!$E$2,(MAX(H38/N38,N38/H38)))</f>
        <v>1.0909090909090908</v>
      </c>
      <c r="S38">
        <f>VLOOKUP(B38,Rules!A:B,2,FALSE)</f>
        <v>45</v>
      </c>
      <c r="T38" s="40"/>
      <c r="U38" s="47">
        <f>1/(10^(-1*(E38+(IF(P38="Y",Rules!$I$2,0))-K38)/Rules!$E$12)+1)</f>
        <v>0.27089003710224746</v>
      </c>
      <c r="V38">
        <f t="shared" si="4"/>
        <v>-13</v>
      </c>
      <c r="W38">
        <f t="shared" si="5"/>
        <v>13</v>
      </c>
      <c r="Z38" s="48"/>
      <c r="AA38" s="11">
        <f t="shared" ref="AA38:BH38" si="41">IF($D38=AA$1,$E38+$V38,(IF($J38=AA$1,$K38+$W38,AA37)))</f>
        <v>943</v>
      </c>
      <c r="AB38" s="11">
        <f t="shared" si="41"/>
        <v>1491</v>
      </c>
      <c r="AC38" s="11">
        <f t="shared" si="41"/>
        <v>922</v>
      </c>
      <c r="AD38" s="11">
        <f t="shared" si="41"/>
        <v>1457</v>
      </c>
      <c r="AE38" s="11">
        <f t="shared" si="41"/>
        <v>1369</v>
      </c>
      <c r="AF38" s="11">
        <f t="shared" si="41"/>
        <v>1388</v>
      </c>
      <c r="AG38" s="11">
        <f t="shared" si="41"/>
        <v>1137</v>
      </c>
      <c r="AH38" s="11">
        <f t="shared" si="41"/>
        <v>1762</v>
      </c>
      <c r="AI38" s="11">
        <f t="shared" si="41"/>
        <v>1262</v>
      </c>
      <c r="AJ38" s="11">
        <f t="shared" si="41"/>
        <v>2165</v>
      </c>
      <c r="AK38" s="11">
        <f t="shared" si="41"/>
        <v>1346</v>
      </c>
      <c r="AL38" s="11">
        <f t="shared" si="41"/>
        <v>1709</v>
      </c>
      <c r="AM38" s="11">
        <f t="shared" si="41"/>
        <v>2013</v>
      </c>
      <c r="AN38" s="11">
        <f t="shared" si="41"/>
        <v>1436</v>
      </c>
      <c r="AO38" s="11">
        <f t="shared" si="41"/>
        <v>212</v>
      </c>
      <c r="AP38" s="11">
        <f t="shared" si="41"/>
        <v>1368</v>
      </c>
      <c r="AQ38" s="11">
        <f t="shared" si="41"/>
        <v>911</v>
      </c>
      <c r="AR38" s="11">
        <f t="shared" si="41"/>
        <v>784</v>
      </c>
      <c r="AS38" s="11">
        <f t="shared" si="41"/>
        <v>397</v>
      </c>
      <c r="AT38" s="11">
        <f t="shared" si="41"/>
        <v>1218</v>
      </c>
      <c r="AU38" s="11">
        <f t="shared" si="41"/>
        <v>941</v>
      </c>
      <c r="AV38" s="11">
        <f t="shared" si="41"/>
        <v>1822</v>
      </c>
      <c r="AW38" s="11">
        <f t="shared" si="41"/>
        <v>1431</v>
      </c>
      <c r="AX38" s="11">
        <f t="shared" si="41"/>
        <v>1661</v>
      </c>
      <c r="AY38" s="11">
        <f t="shared" si="41"/>
        <v>260</v>
      </c>
      <c r="AZ38" s="11">
        <f t="shared" si="41"/>
        <v>991</v>
      </c>
      <c r="BA38" s="11">
        <f t="shared" si="41"/>
        <v>1555</v>
      </c>
      <c r="BB38" s="11">
        <f t="shared" si="41"/>
        <v>899</v>
      </c>
      <c r="BC38" s="11">
        <f t="shared" si="41"/>
        <v>1142</v>
      </c>
      <c r="BD38" s="11">
        <f t="shared" si="41"/>
        <v>1764</v>
      </c>
      <c r="BE38" s="11">
        <f t="shared" si="41"/>
        <v>585</v>
      </c>
      <c r="BF38" s="11">
        <f t="shared" si="41"/>
        <v>1193</v>
      </c>
      <c r="BG38" s="11">
        <f t="shared" si="41"/>
        <v>766</v>
      </c>
      <c r="BH38" s="11">
        <f t="shared" si="41"/>
        <v>620</v>
      </c>
    </row>
    <row r="39" spans="1:60" ht="13.5" customHeight="1">
      <c r="A39" s="38">
        <v>43870</v>
      </c>
      <c r="B39" s="39" t="s">
        <v>65</v>
      </c>
      <c r="C39" s="40"/>
      <c r="D39" s="41" t="s">
        <v>25</v>
      </c>
      <c r="E39" s="42">
        <f t="shared" si="0"/>
        <v>1762</v>
      </c>
      <c r="F39" s="43">
        <v>2</v>
      </c>
      <c r="G39" s="43">
        <v>7</v>
      </c>
      <c r="H39" s="44">
        <f t="shared" si="1"/>
        <v>13</v>
      </c>
      <c r="I39" s="40"/>
      <c r="J39" s="45" t="s">
        <v>21</v>
      </c>
      <c r="K39" s="42">
        <f t="shared" si="2"/>
        <v>1709</v>
      </c>
      <c r="L39" s="59">
        <v>2</v>
      </c>
      <c r="M39" s="60">
        <v>8</v>
      </c>
      <c r="N39" s="44">
        <f t="shared" si="3"/>
        <v>14</v>
      </c>
      <c r="O39" s="40"/>
      <c r="P39" s="39" t="s">
        <v>66</v>
      </c>
      <c r="Q39" s="40"/>
      <c r="R39">
        <f>MIN(Rules!$E$2,(MAX(H39/N39,N39/H39)))</f>
        <v>1.0769230769230769</v>
      </c>
      <c r="S39">
        <f>VLOOKUP(B39,Rules!A:B,2,FALSE)</f>
        <v>45</v>
      </c>
      <c r="T39" s="40"/>
      <c r="U39" s="47">
        <f>1/(10^(-1*(E39+(IF(P39="Y",Rules!$I$2,0))-K39)/Rules!$E$12)+1)</f>
        <v>0.71805811702683864</v>
      </c>
      <c r="V39">
        <f t="shared" si="4"/>
        <v>-35</v>
      </c>
      <c r="W39">
        <f t="shared" si="5"/>
        <v>35</v>
      </c>
      <c r="Z39" s="48"/>
      <c r="AA39" s="11">
        <f t="shared" ref="AA39:BH39" si="42">IF($D39=AA$1,$E39+$V39,(IF($J39=AA$1,$K39+$W39,AA38)))</f>
        <v>943</v>
      </c>
      <c r="AB39" s="11">
        <f t="shared" si="42"/>
        <v>1491</v>
      </c>
      <c r="AC39" s="11">
        <f t="shared" si="42"/>
        <v>922</v>
      </c>
      <c r="AD39" s="11">
        <f t="shared" si="42"/>
        <v>1457</v>
      </c>
      <c r="AE39" s="11">
        <f t="shared" si="42"/>
        <v>1369</v>
      </c>
      <c r="AF39" s="11">
        <f t="shared" si="42"/>
        <v>1388</v>
      </c>
      <c r="AG39" s="11">
        <f t="shared" si="42"/>
        <v>1137</v>
      </c>
      <c r="AH39" s="11">
        <f t="shared" si="42"/>
        <v>1727</v>
      </c>
      <c r="AI39" s="11">
        <f t="shared" si="42"/>
        <v>1262</v>
      </c>
      <c r="AJ39" s="11">
        <f t="shared" si="42"/>
        <v>2165</v>
      </c>
      <c r="AK39" s="11">
        <f t="shared" si="42"/>
        <v>1346</v>
      </c>
      <c r="AL39" s="11">
        <f t="shared" si="42"/>
        <v>1744</v>
      </c>
      <c r="AM39" s="11">
        <f t="shared" si="42"/>
        <v>2013</v>
      </c>
      <c r="AN39" s="11">
        <f t="shared" si="42"/>
        <v>1436</v>
      </c>
      <c r="AO39" s="11">
        <f t="shared" si="42"/>
        <v>212</v>
      </c>
      <c r="AP39" s="11">
        <f t="shared" si="42"/>
        <v>1368</v>
      </c>
      <c r="AQ39" s="11">
        <f t="shared" si="42"/>
        <v>911</v>
      </c>
      <c r="AR39" s="11">
        <f t="shared" si="42"/>
        <v>784</v>
      </c>
      <c r="AS39" s="11">
        <f t="shared" si="42"/>
        <v>397</v>
      </c>
      <c r="AT39" s="11">
        <f t="shared" si="42"/>
        <v>1218</v>
      </c>
      <c r="AU39" s="11">
        <f t="shared" si="42"/>
        <v>941</v>
      </c>
      <c r="AV39" s="11">
        <f t="shared" si="42"/>
        <v>1822</v>
      </c>
      <c r="AW39" s="11">
        <f t="shared" si="42"/>
        <v>1431</v>
      </c>
      <c r="AX39" s="11">
        <f t="shared" si="42"/>
        <v>1661</v>
      </c>
      <c r="AY39" s="11">
        <f t="shared" si="42"/>
        <v>260</v>
      </c>
      <c r="AZ39" s="11">
        <f t="shared" si="42"/>
        <v>991</v>
      </c>
      <c r="BA39" s="11">
        <f t="shared" si="42"/>
        <v>1555</v>
      </c>
      <c r="BB39" s="11">
        <f t="shared" si="42"/>
        <v>899</v>
      </c>
      <c r="BC39" s="11">
        <f t="shared" si="42"/>
        <v>1142</v>
      </c>
      <c r="BD39" s="11">
        <f t="shared" si="42"/>
        <v>1764</v>
      </c>
      <c r="BE39" s="11">
        <f t="shared" si="42"/>
        <v>585</v>
      </c>
      <c r="BF39" s="11">
        <f t="shared" si="42"/>
        <v>1193</v>
      </c>
      <c r="BG39" s="11">
        <f t="shared" si="42"/>
        <v>766</v>
      </c>
      <c r="BH39" s="11">
        <f t="shared" si="42"/>
        <v>620</v>
      </c>
    </row>
    <row r="40" spans="1:60" ht="13.5" customHeight="1">
      <c r="A40" s="38">
        <v>43870</v>
      </c>
      <c r="B40" s="39" t="s">
        <v>65</v>
      </c>
      <c r="C40" s="40"/>
      <c r="D40" s="41" t="s">
        <v>22</v>
      </c>
      <c r="E40" s="42">
        <f t="shared" si="0"/>
        <v>1764</v>
      </c>
      <c r="F40" s="43">
        <v>0</v>
      </c>
      <c r="G40" s="43">
        <v>14</v>
      </c>
      <c r="H40" s="44">
        <f t="shared" si="1"/>
        <v>14</v>
      </c>
      <c r="I40" s="40"/>
      <c r="J40" s="45" t="s">
        <v>16</v>
      </c>
      <c r="K40" s="42">
        <f t="shared" si="2"/>
        <v>2013</v>
      </c>
      <c r="L40" s="59">
        <v>0</v>
      </c>
      <c r="M40" s="60">
        <v>13</v>
      </c>
      <c r="N40" s="44">
        <f t="shared" si="3"/>
        <v>13</v>
      </c>
      <c r="O40" s="40"/>
      <c r="P40" s="39" t="s">
        <v>66</v>
      </c>
      <c r="Q40" s="40"/>
      <c r="R40">
        <f>MIN(Rules!$E$2,(MAX(H40/N40,N40/H40)))</f>
        <v>1.0769230769230769</v>
      </c>
      <c r="S40">
        <f>VLOOKUP(B40,Rules!A:B,2,FALSE)</f>
        <v>45</v>
      </c>
      <c r="T40" s="40"/>
      <c r="U40" s="47">
        <f>1/(10^(-1*(E40+(IF(P40="Y",Rules!$I$2,0))-K40)/Rules!$E$12)+1)</f>
        <v>0.38795609398334119</v>
      </c>
      <c r="V40">
        <f t="shared" si="4"/>
        <v>30</v>
      </c>
      <c r="W40">
        <f t="shared" si="5"/>
        <v>-30</v>
      </c>
      <c r="Z40" s="48"/>
      <c r="AA40" s="11">
        <f t="shared" ref="AA40:BH40" si="43">IF($D40=AA$1,$E40+$V40,(IF($J40=AA$1,$K40+$W40,AA39)))</f>
        <v>943</v>
      </c>
      <c r="AB40" s="11">
        <f t="shared" si="43"/>
        <v>1491</v>
      </c>
      <c r="AC40" s="11">
        <f t="shared" si="43"/>
        <v>922</v>
      </c>
      <c r="AD40" s="11">
        <f t="shared" si="43"/>
        <v>1457</v>
      </c>
      <c r="AE40" s="11">
        <f t="shared" si="43"/>
        <v>1369</v>
      </c>
      <c r="AF40" s="11">
        <f t="shared" si="43"/>
        <v>1388</v>
      </c>
      <c r="AG40" s="11">
        <f t="shared" si="43"/>
        <v>1137</v>
      </c>
      <c r="AH40" s="11">
        <f t="shared" si="43"/>
        <v>1727</v>
      </c>
      <c r="AI40" s="11">
        <f t="shared" si="43"/>
        <v>1262</v>
      </c>
      <c r="AJ40" s="11">
        <f t="shared" si="43"/>
        <v>2165</v>
      </c>
      <c r="AK40" s="11">
        <f t="shared" si="43"/>
        <v>1346</v>
      </c>
      <c r="AL40" s="11">
        <f t="shared" si="43"/>
        <v>1744</v>
      </c>
      <c r="AM40" s="11">
        <f t="shared" si="43"/>
        <v>1983</v>
      </c>
      <c r="AN40" s="11">
        <f t="shared" si="43"/>
        <v>1436</v>
      </c>
      <c r="AO40" s="11">
        <f t="shared" si="43"/>
        <v>212</v>
      </c>
      <c r="AP40" s="11">
        <f t="shared" si="43"/>
        <v>1368</v>
      </c>
      <c r="AQ40" s="11">
        <f t="shared" si="43"/>
        <v>911</v>
      </c>
      <c r="AR40" s="11">
        <f t="shared" si="43"/>
        <v>784</v>
      </c>
      <c r="AS40" s="11">
        <f t="shared" si="43"/>
        <v>397</v>
      </c>
      <c r="AT40" s="11">
        <f t="shared" si="43"/>
        <v>1218</v>
      </c>
      <c r="AU40" s="11">
        <f t="shared" si="43"/>
        <v>941</v>
      </c>
      <c r="AV40" s="11">
        <f t="shared" si="43"/>
        <v>1822</v>
      </c>
      <c r="AW40" s="11">
        <f t="shared" si="43"/>
        <v>1431</v>
      </c>
      <c r="AX40" s="11">
        <f t="shared" si="43"/>
        <v>1661</v>
      </c>
      <c r="AY40" s="11">
        <f t="shared" si="43"/>
        <v>260</v>
      </c>
      <c r="AZ40" s="11">
        <f t="shared" si="43"/>
        <v>991</v>
      </c>
      <c r="BA40" s="11">
        <f t="shared" si="43"/>
        <v>1555</v>
      </c>
      <c r="BB40" s="11">
        <f t="shared" si="43"/>
        <v>899</v>
      </c>
      <c r="BC40" s="11">
        <f t="shared" si="43"/>
        <v>1142</v>
      </c>
      <c r="BD40" s="11">
        <f t="shared" si="43"/>
        <v>1794</v>
      </c>
      <c r="BE40" s="11">
        <f t="shared" si="43"/>
        <v>585</v>
      </c>
      <c r="BF40" s="11">
        <f t="shared" si="43"/>
        <v>1193</v>
      </c>
      <c r="BG40" s="11">
        <f t="shared" si="43"/>
        <v>766</v>
      </c>
      <c r="BH40" s="11">
        <f t="shared" si="43"/>
        <v>620</v>
      </c>
    </row>
    <row r="41" spans="1:60" ht="13.5" customHeight="1">
      <c r="A41" s="38">
        <v>43870</v>
      </c>
      <c r="B41" s="39" t="s">
        <v>65</v>
      </c>
      <c r="C41" s="40"/>
      <c r="D41" s="41" t="s">
        <v>31</v>
      </c>
      <c r="E41" s="42">
        <f t="shared" si="0"/>
        <v>1193</v>
      </c>
      <c r="F41" s="43">
        <v>0</v>
      </c>
      <c r="G41" s="43">
        <v>10</v>
      </c>
      <c r="H41" s="44">
        <f t="shared" si="1"/>
        <v>10</v>
      </c>
      <c r="I41" s="40"/>
      <c r="J41" s="45" t="s">
        <v>35</v>
      </c>
      <c r="K41" s="42">
        <f t="shared" si="2"/>
        <v>1346</v>
      </c>
      <c r="L41" s="59">
        <v>0</v>
      </c>
      <c r="M41" s="60">
        <v>8</v>
      </c>
      <c r="N41" s="44">
        <f t="shared" si="3"/>
        <v>8</v>
      </c>
      <c r="O41" s="40"/>
      <c r="P41" s="39" t="s">
        <v>66</v>
      </c>
      <c r="Q41" s="40"/>
      <c r="R41">
        <f>MIN(Rules!$E$2,(MAX(H41/N41,N41/H41)))</f>
        <v>1.25</v>
      </c>
      <c r="S41">
        <f>VLOOKUP(B41,Rules!A:B,2,FALSE)</f>
        <v>45</v>
      </c>
      <c r="T41" s="40"/>
      <c r="U41" s="47">
        <f>1/(10^(-1*(E41+(IF(P41="Y",Rules!$I$2,0))-K41)/Rules!$E$12)+1)</f>
        <v>0.49654617729578243</v>
      </c>
      <c r="V41">
        <f t="shared" si="4"/>
        <v>28</v>
      </c>
      <c r="W41">
        <f t="shared" si="5"/>
        <v>-28</v>
      </c>
      <c r="Z41" s="48"/>
      <c r="AA41" s="11">
        <f t="shared" ref="AA41:BH41" si="44">IF($D41=AA$1,$E41+$V41,(IF($J41=AA$1,$K41+$W41,AA40)))</f>
        <v>943</v>
      </c>
      <c r="AB41" s="11">
        <f t="shared" si="44"/>
        <v>1491</v>
      </c>
      <c r="AC41" s="11">
        <f t="shared" si="44"/>
        <v>922</v>
      </c>
      <c r="AD41" s="11">
        <f t="shared" si="44"/>
        <v>1457</v>
      </c>
      <c r="AE41" s="11">
        <f t="shared" si="44"/>
        <v>1369</v>
      </c>
      <c r="AF41" s="11">
        <f t="shared" si="44"/>
        <v>1388</v>
      </c>
      <c r="AG41" s="11">
        <f t="shared" si="44"/>
        <v>1137</v>
      </c>
      <c r="AH41" s="11">
        <f t="shared" si="44"/>
        <v>1727</v>
      </c>
      <c r="AI41" s="11">
        <f t="shared" si="44"/>
        <v>1262</v>
      </c>
      <c r="AJ41" s="11">
        <f t="shared" si="44"/>
        <v>2165</v>
      </c>
      <c r="AK41" s="11">
        <f t="shared" si="44"/>
        <v>1318</v>
      </c>
      <c r="AL41" s="11">
        <f t="shared" si="44"/>
        <v>1744</v>
      </c>
      <c r="AM41" s="11">
        <f t="shared" si="44"/>
        <v>1983</v>
      </c>
      <c r="AN41" s="11">
        <f t="shared" si="44"/>
        <v>1436</v>
      </c>
      <c r="AO41" s="11">
        <f t="shared" si="44"/>
        <v>212</v>
      </c>
      <c r="AP41" s="11">
        <f t="shared" si="44"/>
        <v>1368</v>
      </c>
      <c r="AQ41" s="11">
        <f t="shared" si="44"/>
        <v>911</v>
      </c>
      <c r="AR41" s="11">
        <f t="shared" si="44"/>
        <v>784</v>
      </c>
      <c r="AS41" s="11">
        <f t="shared" si="44"/>
        <v>397</v>
      </c>
      <c r="AT41" s="11">
        <f t="shared" si="44"/>
        <v>1218</v>
      </c>
      <c r="AU41" s="11">
        <f t="shared" si="44"/>
        <v>941</v>
      </c>
      <c r="AV41" s="11">
        <f t="shared" si="44"/>
        <v>1822</v>
      </c>
      <c r="AW41" s="11">
        <f t="shared" si="44"/>
        <v>1431</v>
      </c>
      <c r="AX41" s="11">
        <f t="shared" si="44"/>
        <v>1661</v>
      </c>
      <c r="AY41" s="11">
        <f t="shared" si="44"/>
        <v>260</v>
      </c>
      <c r="AZ41" s="11">
        <f t="shared" si="44"/>
        <v>991</v>
      </c>
      <c r="BA41" s="11">
        <f t="shared" si="44"/>
        <v>1555</v>
      </c>
      <c r="BB41" s="11">
        <f t="shared" si="44"/>
        <v>899</v>
      </c>
      <c r="BC41" s="11">
        <f t="shared" si="44"/>
        <v>1142</v>
      </c>
      <c r="BD41" s="11">
        <f t="shared" si="44"/>
        <v>1794</v>
      </c>
      <c r="BE41" s="11">
        <f t="shared" si="44"/>
        <v>585</v>
      </c>
      <c r="BF41" s="11">
        <f t="shared" si="44"/>
        <v>1221</v>
      </c>
      <c r="BG41" s="11">
        <f t="shared" si="44"/>
        <v>766</v>
      </c>
      <c r="BH41" s="11">
        <f t="shared" si="44"/>
        <v>620</v>
      </c>
    </row>
    <row r="42" spans="1:60" ht="13.5" customHeight="1">
      <c r="A42" s="38">
        <v>43870</v>
      </c>
      <c r="B42" s="39" t="s">
        <v>65</v>
      </c>
      <c r="C42" s="40"/>
      <c r="D42" s="41" t="s">
        <v>24</v>
      </c>
      <c r="E42" s="42">
        <f t="shared" si="0"/>
        <v>1555</v>
      </c>
      <c r="F42" s="43">
        <v>1</v>
      </c>
      <c r="G42" s="43">
        <v>8</v>
      </c>
      <c r="H42" s="44">
        <f t="shared" si="1"/>
        <v>11</v>
      </c>
      <c r="I42" s="40"/>
      <c r="J42" s="45" t="s">
        <v>33</v>
      </c>
      <c r="K42" s="42">
        <f t="shared" si="2"/>
        <v>1369</v>
      </c>
      <c r="L42" s="59">
        <v>0</v>
      </c>
      <c r="M42" s="60">
        <v>4</v>
      </c>
      <c r="N42" s="44">
        <f t="shared" si="3"/>
        <v>4</v>
      </c>
      <c r="O42" s="40"/>
      <c r="P42" s="39" t="s">
        <v>66</v>
      </c>
      <c r="Q42" s="40"/>
      <c r="R42">
        <f>MIN(Rules!$E$2,(MAX(H42/N42,N42/H42)))</f>
        <v>2</v>
      </c>
      <c r="S42">
        <f>VLOOKUP(B42,Rules!A:B,2,FALSE)</f>
        <v>45</v>
      </c>
      <c r="T42" s="40"/>
      <c r="U42" s="47">
        <f>1/(10^(-1*(E42+(IF(P42="Y",Rules!$I$2,0))-K42)/Rules!$E$12)+1)</f>
        <v>0.82452880545695673</v>
      </c>
      <c r="V42">
        <f t="shared" si="4"/>
        <v>16</v>
      </c>
      <c r="W42">
        <f t="shared" si="5"/>
        <v>-16</v>
      </c>
      <c r="Z42" s="48"/>
      <c r="AA42" s="11">
        <f t="shared" ref="AA42:BH42" si="45">IF($D42=AA$1,$E42+$V42,(IF($J42=AA$1,$K42+$W42,AA41)))</f>
        <v>943</v>
      </c>
      <c r="AB42" s="11">
        <f t="shared" si="45"/>
        <v>1491</v>
      </c>
      <c r="AC42" s="11">
        <f t="shared" si="45"/>
        <v>922</v>
      </c>
      <c r="AD42" s="11">
        <f t="shared" si="45"/>
        <v>1457</v>
      </c>
      <c r="AE42" s="11">
        <f t="shared" si="45"/>
        <v>1353</v>
      </c>
      <c r="AF42" s="11">
        <f t="shared" si="45"/>
        <v>1388</v>
      </c>
      <c r="AG42" s="11">
        <f t="shared" si="45"/>
        <v>1137</v>
      </c>
      <c r="AH42" s="11">
        <f t="shared" si="45"/>
        <v>1727</v>
      </c>
      <c r="AI42" s="11">
        <f t="shared" si="45"/>
        <v>1262</v>
      </c>
      <c r="AJ42" s="11">
        <f t="shared" si="45"/>
        <v>2165</v>
      </c>
      <c r="AK42" s="11">
        <f t="shared" si="45"/>
        <v>1318</v>
      </c>
      <c r="AL42" s="11">
        <f t="shared" si="45"/>
        <v>1744</v>
      </c>
      <c r="AM42" s="11">
        <f t="shared" si="45"/>
        <v>1983</v>
      </c>
      <c r="AN42" s="11">
        <f t="shared" si="45"/>
        <v>1436</v>
      </c>
      <c r="AO42" s="11">
        <f t="shared" si="45"/>
        <v>212</v>
      </c>
      <c r="AP42" s="11">
        <f t="shared" si="45"/>
        <v>1368</v>
      </c>
      <c r="AQ42" s="11">
        <f t="shared" si="45"/>
        <v>911</v>
      </c>
      <c r="AR42" s="11">
        <f t="shared" si="45"/>
        <v>784</v>
      </c>
      <c r="AS42" s="11">
        <f t="shared" si="45"/>
        <v>397</v>
      </c>
      <c r="AT42" s="11">
        <f t="shared" si="45"/>
        <v>1218</v>
      </c>
      <c r="AU42" s="11">
        <f t="shared" si="45"/>
        <v>941</v>
      </c>
      <c r="AV42" s="11">
        <f t="shared" si="45"/>
        <v>1822</v>
      </c>
      <c r="AW42" s="11">
        <f t="shared" si="45"/>
        <v>1431</v>
      </c>
      <c r="AX42" s="11">
        <f t="shared" si="45"/>
        <v>1661</v>
      </c>
      <c r="AY42" s="11">
        <f t="shared" si="45"/>
        <v>260</v>
      </c>
      <c r="AZ42" s="11">
        <f t="shared" si="45"/>
        <v>991</v>
      </c>
      <c r="BA42" s="11">
        <f t="shared" si="45"/>
        <v>1571</v>
      </c>
      <c r="BB42" s="11">
        <f t="shared" si="45"/>
        <v>899</v>
      </c>
      <c r="BC42" s="11">
        <f t="shared" si="45"/>
        <v>1142</v>
      </c>
      <c r="BD42" s="11">
        <f t="shared" si="45"/>
        <v>1794</v>
      </c>
      <c r="BE42" s="11">
        <f t="shared" si="45"/>
        <v>585</v>
      </c>
      <c r="BF42" s="11">
        <f t="shared" si="45"/>
        <v>1221</v>
      </c>
      <c r="BG42" s="11">
        <f t="shared" si="45"/>
        <v>766</v>
      </c>
      <c r="BH42" s="11">
        <f t="shared" si="45"/>
        <v>620</v>
      </c>
    </row>
    <row r="43" spans="1:60" ht="13.5" customHeight="1">
      <c r="A43" s="38">
        <v>43870</v>
      </c>
      <c r="B43" s="39" t="s">
        <v>65</v>
      </c>
      <c r="C43" s="40"/>
      <c r="D43" s="41" t="s">
        <v>19</v>
      </c>
      <c r="E43" s="42">
        <f t="shared" si="0"/>
        <v>1137</v>
      </c>
      <c r="F43" s="43">
        <v>0</v>
      </c>
      <c r="G43" s="43">
        <v>10</v>
      </c>
      <c r="H43" s="44">
        <f t="shared" si="1"/>
        <v>10</v>
      </c>
      <c r="I43" s="40"/>
      <c r="J43" s="45" t="s">
        <v>40</v>
      </c>
      <c r="K43" s="42">
        <f t="shared" si="2"/>
        <v>1142</v>
      </c>
      <c r="L43" s="59">
        <v>0</v>
      </c>
      <c r="M43" s="60">
        <v>6</v>
      </c>
      <c r="N43" s="44">
        <f t="shared" si="3"/>
        <v>6</v>
      </c>
      <c r="O43" s="40"/>
      <c r="P43" s="39" t="s">
        <v>66</v>
      </c>
      <c r="Q43" s="40"/>
      <c r="R43">
        <f>MIN(Rules!$E$2,(MAX(H43/N43,N43/H43)))</f>
        <v>1.6666666666666667</v>
      </c>
      <c r="S43">
        <f>VLOOKUP(B43,Rules!A:B,2,FALSE)</f>
        <v>45</v>
      </c>
      <c r="T43" s="40"/>
      <c r="U43" s="47">
        <f>1/(10^(-1*(E43+(IF(P43="Y",Rules!$I$2,0))-K43)/Rules!$E$12)+1)</f>
        <v>0.66099909124635825</v>
      </c>
      <c r="V43">
        <f t="shared" si="4"/>
        <v>25</v>
      </c>
      <c r="W43">
        <f t="shared" si="5"/>
        <v>-25</v>
      </c>
      <c r="Z43" s="48"/>
      <c r="AA43" s="11">
        <f t="shared" ref="AA43:BH43" si="46">IF($D43=AA$1,$E43+$V43,(IF($J43=AA$1,$K43+$W43,AA42)))</f>
        <v>943</v>
      </c>
      <c r="AB43" s="11">
        <f t="shared" si="46"/>
        <v>1491</v>
      </c>
      <c r="AC43" s="11">
        <f t="shared" si="46"/>
        <v>922</v>
      </c>
      <c r="AD43" s="11">
        <f t="shared" si="46"/>
        <v>1457</v>
      </c>
      <c r="AE43" s="11">
        <f t="shared" si="46"/>
        <v>1353</v>
      </c>
      <c r="AF43" s="11">
        <f t="shared" si="46"/>
        <v>1388</v>
      </c>
      <c r="AG43" s="11">
        <f t="shared" si="46"/>
        <v>1162</v>
      </c>
      <c r="AH43" s="11">
        <f t="shared" si="46"/>
        <v>1727</v>
      </c>
      <c r="AI43" s="11">
        <f t="shared" si="46"/>
        <v>1262</v>
      </c>
      <c r="AJ43" s="11">
        <f t="shared" si="46"/>
        <v>2165</v>
      </c>
      <c r="AK43" s="11">
        <f t="shared" si="46"/>
        <v>1318</v>
      </c>
      <c r="AL43" s="11">
        <f t="shared" si="46"/>
        <v>1744</v>
      </c>
      <c r="AM43" s="11">
        <f t="shared" si="46"/>
        <v>1983</v>
      </c>
      <c r="AN43" s="11">
        <f t="shared" si="46"/>
        <v>1436</v>
      </c>
      <c r="AO43" s="11">
        <f t="shared" si="46"/>
        <v>212</v>
      </c>
      <c r="AP43" s="11">
        <f t="shared" si="46"/>
        <v>1368</v>
      </c>
      <c r="AQ43" s="11">
        <f t="shared" si="46"/>
        <v>911</v>
      </c>
      <c r="AR43" s="11">
        <f t="shared" si="46"/>
        <v>784</v>
      </c>
      <c r="AS43" s="11">
        <f t="shared" si="46"/>
        <v>397</v>
      </c>
      <c r="AT43" s="11">
        <f t="shared" si="46"/>
        <v>1218</v>
      </c>
      <c r="AU43" s="11">
        <f t="shared" si="46"/>
        <v>941</v>
      </c>
      <c r="AV43" s="11">
        <f t="shared" si="46"/>
        <v>1822</v>
      </c>
      <c r="AW43" s="11">
        <f t="shared" si="46"/>
        <v>1431</v>
      </c>
      <c r="AX43" s="11">
        <f t="shared" si="46"/>
        <v>1661</v>
      </c>
      <c r="AY43" s="11">
        <f t="shared" si="46"/>
        <v>260</v>
      </c>
      <c r="AZ43" s="11">
        <f t="shared" si="46"/>
        <v>991</v>
      </c>
      <c r="BA43" s="11">
        <f t="shared" si="46"/>
        <v>1571</v>
      </c>
      <c r="BB43" s="11">
        <f t="shared" si="46"/>
        <v>899</v>
      </c>
      <c r="BC43" s="11">
        <f t="shared" si="46"/>
        <v>1117</v>
      </c>
      <c r="BD43" s="11">
        <f t="shared" si="46"/>
        <v>1794</v>
      </c>
      <c r="BE43" s="11">
        <f t="shared" si="46"/>
        <v>585</v>
      </c>
      <c r="BF43" s="11">
        <f t="shared" si="46"/>
        <v>1221</v>
      </c>
      <c r="BG43" s="11">
        <f t="shared" si="46"/>
        <v>766</v>
      </c>
      <c r="BH43" s="11">
        <f t="shared" si="46"/>
        <v>620</v>
      </c>
    </row>
    <row r="44" spans="1:60" ht="13.5" customHeight="1">
      <c r="A44" s="38">
        <v>43870</v>
      </c>
      <c r="B44" s="39" t="s">
        <v>65</v>
      </c>
      <c r="C44" s="40"/>
      <c r="D44" s="41" t="s">
        <v>43</v>
      </c>
      <c r="E44" s="42">
        <f t="shared" si="0"/>
        <v>1218</v>
      </c>
      <c r="F44" s="43">
        <v>2</v>
      </c>
      <c r="G44" s="43">
        <v>14</v>
      </c>
      <c r="H44" s="44">
        <f t="shared" si="1"/>
        <v>20</v>
      </c>
      <c r="I44" s="40"/>
      <c r="J44" s="45" t="s">
        <v>45</v>
      </c>
      <c r="K44" s="42">
        <f t="shared" si="2"/>
        <v>911</v>
      </c>
      <c r="L44" s="59">
        <v>1</v>
      </c>
      <c r="M44" s="60">
        <v>9</v>
      </c>
      <c r="N44" s="44">
        <f t="shared" si="3"/>
        <v>12</v>
      </c>
      <c r="O44" s="40"/>
      <c r="P44" s="39" t="s">
        <v>66</v>
      </c>
      <c r="Q44" s="40"/>
      <c r="R44">
        <f>MIN(Rules!$E$2,(MAX(H44/N44,N44/H44)))</f>
        <v>1.6666666666666667</v>
      </c>
      <c r="S44">
        <f>VLOOKUP(B44,Rules!A:B,2,FALSE)</f>
        <v>45</v>
      </c>
      <c r="T44" s="40"/>
      <c r="U44" s="47">
        <f>1/(10^(-1*(E44+(IF(P44="Y",Rules!$I$2,0))-K44)/Rules!$E$12)+1)</f>
        <v>0.89134586602685817</v>
      </c>
      <c r="V44">
        <f t="shared" si="4"/>
        <v>8</v>
      </c>
      <c r="W44">
        <f t="shared" si="5"/>
        <v>-8</v>
      </c>
      <c r="Z44" s="48"/>
      <c r="AA44" s="11">
        <f t="shared" ref="AA44:BH44" si="47">IF($D44=AA$1,$E44+$V44,(IF($J44=AA$1,$K44+$W44,AA43)))</f>
        <v>943</v>
      </c>
      <c r="AB44" s="11">
        <f t="shared" si="47"/>
        <v>1491</v>
      </c>
      <c r="AC44" s="11">
        <f t="shared" si="47"/>
        <v>922</v>
      </c>
      <c r="AD44" s="11">
        <f t="shared" si="47"/>
        <v>1457</v>
      </c>
      <c r="AE44" s="11">
        <f t="shared" si="47"/>
        <v>1353</v>
      </c>
      <c r="AF44" s="11">
        <f t="shared" si="47"/>
        <v>1388</v>
      </c>
      <c r="AG44" s="11">
        <f t="shared" si="47"/>
        <v>1162</v>
      </c>
      <c r="AH44" s="11">
        <f t="shared" si="47"/>
        <v>1727</v>
      </c>
      <c r="AI44" s="11">
        <f t="shared" si="47"/>
        <v>1262</v>
      </c>
      <c r="AJ44" s="11">
        <f t="shared" si="47"/>
        <v>2165</v>
      </c>
      <c r="AK44" s="11">
        <f t="shared" si="47"/>
        <v>1318</v>
      </c>
      <c r="AL44" s="11">
        <f t="shared" si="47"/>
        <v>1744</v>
      </c>
      <c r="AM44" s="11">
        <f t="shared" si="47"/>
        <v>1983</v>
      </c>
      <c r="AN44" s="11">
        <f t="shared" si="47"/>
        <v>1436</v>
      </c>
      <c r="AO44" s="11">
        <f t="shared" si="47"/>
        <v>212</v>
      </c>
      <c r="AP44" s="11">
        <f t="shared" si="47"/>
        <v>1368</v>
      </c>
      <c r="AQ44" s="11">
        <f t="shared" si="47"/>
        <v>903</v>
      </c>
      <c r="AR44" s="11">
        <f t="shared" si="47"/>
        <v>784</v>
      </c>
      <c r="AS44" s="11">
        <f t="shared" si="47"/>
        <v>397</v>
      </c>
      <c r="AT44" s="11">
        <f t="shared" si="47"/>
        <v>1226</v>
      </c>
      <c r="AU44" s="11">
        <f t="shared" si="47"/>
        <v>941</v>
      </c>
      <c r="AV44" s="11">
        <f t="shared" si="47"/>
        <v>1822</v>
      </c>
      <c r="AW44" s="11">
        <f t="shared" si="47"/>
        <v>1431</v>
      </c>
      <c r="AX44" s="11">
        <f t="shared" si="47"/>
        <v>1661</v>
      </c>
      <c r="AY44" s="11">
        <f t="shared" si="47"/>
        <v>260</v>
      </c>
      <c r="AZ44" s="11">
        <f t="shared" si="47"/>
        <v>991</v>
      </c>
      <c r="BA44" s="11">
        <f t="shared" si="47"/>
        <v>1571</v>
      </c>
      <c r="BB44" s="11">
        <f t="shared" si="47"/>
        <v>899</v>
      </c>
      <c r="BC44" s="11">
        <f t="shared" si="47"/>
        <v>1117</v>
      </c>
      <c r="BD44" s="11">
        <f t="shared" si="47"/>
        <v>1794</v>
      </c>
      <c r="BE44" s="11">
        <f t="shared" si="47"/>
        <v>585</v>
      </c>
      <c r="BF44" s="11">
        <f t="shared" si="47"/>
        <v>1221</v>
      </c>
      <c r="BG44" s="11">
        <f t="shared" si="47"/>
        <v>766</v>
      </c>
      <c r="BH44" s="11">
        <f t="shared" si="47"/>
        <v>620</v>
      </c>
    </row>
    <row r="45" spans="1:60" ht="13.5" customHeight="1">
      <c r="A45" s="38">
        <v>43870</v>
      </c>
      <c r="B45" s="39" t="s">
        <v>65</v>
      </c>
      <c r="C45" s="40"/>
      <c r="D45" s="41" t="s">
        <v>26</v>
      </c>
      <c r="E45" s="42">
        <f t="shared" si="0"/>
        <v>1388</v>
      </c>
      <c r="F45" s="43">
        <v>0</v>
      </c>
      <c r="G45" s="43">
        <v>16</v>
      </c>
      <c r="H45" s="44">
        <f t="shared" si="1"/>
        <v>16</v>
      </c>
      <c r="I45" s="40"/>
      <c r="J45" s="45" t="s">
        <v>30</v>
      </c>
      <c r="K45" s="42">
        <f t="shared" si="2"/>
        <v>1262</v>
      </c>
      <c r="L45" s="59">
        <v>1</v>
      </c>
      <c r="M45" s="60">
        <v>8</v>
      </c>
      <c r="N45" s="44">
        <f t="shared" si="3"/>
        <v>11</v>
      </c>
      <c r="O45" s="40"/>
      <c r="P45" s="39" t="s">
        <v>66</v>
      </c>
      <c r="Q45" s="40"/>
      <c r="R45">
        <f>MIN(Rules!$E$2,(MAX(H45/N45,N45/H45)))</f>
        <v>1.4545454545454546</v>
      </c>
      <c r="S45">
        <f>VLOOKUP(B45,Rules!A:B,2,FALSE)</f>
        <v>45</v>
      </c>
      <c r="T45" s="40"/>
      <c r="U45" s="47">
        <f>1/(10^(-1*(E45+(IF(P45="Y",Rules!$I$2,0))-K45)/Rules!$E$12)+1)</f>
        <v>0.78091849778228561</v>
      </c>
      <c r="V45">
        <f t="shared" si="4"/>
        <v>14</v>
      </c>
      <c r="W45">
        <f t="shared" si="5"/>
        <v>-14</v>
      </c>
      <c r="Z45" s="48"/>
      <c r="AA45" s="11">
        <f t="shared" ref="AA45:BH45" si="48">IF($D45=AA$1,$E45+$V45,(IF($J45=AA$1,$K45+$W45,AA44)))</f>
        <v>943</v>
      </c>
      <c r="AB45" s="11">
        <f t="shared" si="48"/>
        <v>1491</v>
      </c>
      <c r="AC45" s="11">
        <f t="shared" si="48"/>
        <v>922</v>
      </c>
      <c r="AD45" s="11">
        <f t="shared" si="48"/>
        <v>1457</v>
      </c>
      <c r="AE45" s="11">
        <f t="shared" si="48"/>
        <v>1353</v>
      </c>
      <c r="AF45" s="11">
        <f t="shared" si="48"/>
        <v>1402</v>
      </c>
      <c r="AG45" s="11">
        <f t="shared" si="48"/>
        <v>1162</v>
      </c>
      <c r="AH45" s="11">
        <f t="shared" si="48"/>
        <v>1727</v>
      </c>
      <c r="AI45" s="11">
        <f t="shared" si="48"/>
        <v>1248</v>
      </c>
      <c r="AJ45" s="11">
        <f t="shared" si="48"/>
        <v>2165</v>
      </c>
      <c r="AK45" s="11">
        <f t="shared" si="48"/>
        <v>1318</v>
      </c>
      <c r="AL45" s="11">
        <f t="shared" si="48"/>
        <v>1744</v>
      </c>
      <c r="AM45" s="11">
        <f t="shared" si="48"/>
        <v>1983</v>
      </c>
      <c r="AN45" s="11">
        <f t="shared" si="48"/>
        <v>1436</v>
      </c>
      <c r="AO45" s="11">
        <f t="shared" si="48"/>
        <v>212</v>
      </c>
      <c r="AP45" s="11">
        <f t="shared" si="48"/>
        <v>1368</v>
      </c>
      <c r="AQ45" s="11">
        <f t="shared" si="48"/>
        <v>903</v>
      </c>
      <c r="AR45" s="11">
        <f t="shared" si="48"/>
        <v>784</v>
      </c>
      <c r="AS45" s="11">
        <f t="shared" si="48"/>
        <v>397</v>
      </c>
      <c r="AT45" s="11">
        <f t="shared" si="48"/>
        <v>1226</v>
      </c>
      <c r="AU45" s="11">
        <f t="shared" si="48"/>
        <v>941</v>
      </c>
      <c r="AV45" s="11">
        <f t="shared" si="48"/>
        <v>1822</v>
      </c>
      <c r="AW45" s="11">
        <f t="shared" si="48"/>
        <v>1431</v>
      </c>
      <c r="AX45" s="11">
        <f t="shared" si="48"/>
        <v>1661</v>
      </c>
      <c r="AY45" s="11">
        <f t="shared" si="48"/>
        <v>260</v>
      </c>
      <c r="AZ45" s="11">
        <f t="shared" si="48"/>
        <v>991</v>
      </c>
      <c r="BA45" s="11">
        <f t="shared" si="48"/>
        <v>1571</v>
      </c>
      <c r="BB45" s="11">
        <f t="shared" si="48"/>
        <v>899</v>
      </c>
      <c r="BC45" s="11">
        <f t="shared" si="48"/>
        <v>1117</v>
      </c>
      <c r="BD45" s="11">
        <f t="shared" si="48"/>
        <v>1794</v>
      </c>
      <c r="BE45" s="11">
        <f t="shared" si="48"/>
        <v>585</v>
      </c>
      <c r="BF45" s="11">
        <f t="shared" si="48"/>
        <v>1221</v>
      </c>
      <c r="BG45" s="11">
        <f t="shared" si="48"/>
        <v>766</v>
      </c>
      <c r="BH45" s="11">
        <f t="shared" si="48"/>
        <v>620</v>
      </c>
    </row>
    <row r="46" spans="1:60" ht="13.5" customHeight="1">
      <c r="A46" s="38">
        <v>43870</v>
      </c>
      <c r="B46" s="39" t="s">
        <v>65</v>
      </c>
      <c r="C46" s="40"/>
      <c r="D46" s="41" t="s">
        <v>44</v>
      </c>
      <c r="E46" s="42">
        <f t="shared" si="0"/>
        <v>922</v>
      </c>
      <c r="F46" s="43">
        <v>0</v>
      </c>
      <c r="G46" s="43">
        <v>9</v>
      </c>
      <c r="H46" s="44">
        <f t="shared" si="1"/>
        <v>9</v>
      </c>
      <c r="I46" s="40"/>
      <c r="J46" s="45" t="s">
        <v>39</v>
      </c>
      <c r="K46" s="42">
        <f t="shared" si="2"/>
        <v>784</v>
      </c>
      <c r="L46" s="59">
        <v>1</v>
      </c>
      <c r="M46" s="60">
        <v>7</v>
      </c>
      <c r="N46" s="44">
        <f t="shared" si="3"/>
        <v>10</v>
      </c>
      <c r="O46" s="40"/>
      <c r="P46" s="39" t="s">
        <v>66</v>
      </c>
      <c r="Q46" s="40"/>
      <c r="R46">
        <f>MIN(Rules!$E$2,(MAX(H46/N46,N46/H46)))</f>
        <v>1.1111111111111112</v>
      </c>
      <c r="S46">
        <f>VLOOKUP(B46,Rules!A:B,2,FALSE)</f>
        <v>45</v>
      </c>
      <c r="T46" s="40"/>
      <c r="U46" s="47">
        <f>1/(10^(-1*(E46+(IF(P46="Y",Rules!$I$2,0))-K46)/Rules!$E$12)+1)</f>
        <v>0.79022613158705823</v>
      </c>
      <c r="V46">
        <f t="shared" si="4"/>
        <v>-40</v>
      </c>
      <c r="W46">
        <f t="shared" si="5"/>
        <v>40</v>
      </c>
      <c r="Z46" s="48"/>
      <c r="AA46" s="11">
        <f t="shared" ref="AA46:BH46" si="49">IF($D46=AA$1,$E46+$V46,(IF($J46=AA$1,$K46+$W46,AA45)))</f>
        <v>943</v>
      </c>
      <c r="AB46" s="11">
        <f t="shared" si="49"/>
        <v>1491</v>
      </c>
      <c r="AC46" s="11">
        <f t="shared" si="49"/>
        <v>882</v>
      </c>
      <c r="AD46" s="11">
        <f t="shared" si="49"/>
        <v>1457</v>
      </c>
      <c r="AE46" s="11">
        <f t="shared" si="49"/>
        <v>1353</v>
      </c>
      <c r="AF46" s="11">
        <f t="shared" si="49"/>
        <v>1402</v>
      </c>
      <c r="AG46" s="11">
        <f t="shared" si="49"/>
        <v>1162</v>
      </c>
      <c r="AH46" s="11">
        <f t="shared" si="49"/>
        <v>1727</v>
      </c>
      <c r="AI46" s="11">
        <f t="shared" si="49"/>
        <v>1248</v>
      </c>
      <c r="AJ46" s="11">
        <f t="shared" si="49"/>
        <v>2165</v>
      </c>
      <c r="AK46" s="11">
        <f t="shared" si="49"/>
        <v>1318</v>
      </c>
      <c r="AL46" s="11">
        <f t="shared" si="49"/>
        <v>1744</v>
      </c>
      <c r="AM46" s="11">
        <f t="shared" si="49"/>
        <v>1983</v>
      </c>
      <c r="AN46" s="11">
        <f t="shared" si="49"/>
        <v>1436</v>
      </c>
      <c r="AO46" s="11">
        <f t="shared" si="49"/>
        <v>212</v>
      </c>
      <c r="AP46" s="11">
        <f t="shared" si="49"/>
        <v>1368</v>
      </c>
      <c r="AQ46" s="11">
        <f t="shared" si="49"/>
        <v>903</v>
      </c>
      <c r="AR46" s="11">
        <f t="shared" si="49"/>
        <v>824</v>
      </c>
      <c r="AS46" s="11">
        <f t="shared" si="49"/>
        <v>397</v>
      </c>
      <c r="AT46" s="11">
        <f t="shared" si="49"/>
        <v>1226</v>
      </c>
      <c r="AU46" s="11">
        <f t="shared" si="49"/>
        <v>941</v>
      </c>
      <c r="AV46" s="11">
        <f t="shared" si="49"/>
        <v>1822</v>
      </c>
      <c r="AW46" s="11">
        <f t="shared" si="49"/>
        <v>1431</v>
      </c>
      <c r="AX46" s="11">
        <f t="shared" si="49"/>
        <v>1661</v>
      </c>
      <c r="AY46" s="11">
        <f t="shared" si="49"/>
        <v>260</v>
      </c>
      <c r="AZ46" s="11">
        <f t="shared" si="49"/>
        <v>991</v>
      </c>
      <c r="BA46" s="11">
        <f t="shared" si="49"/>
        <v>1571</v>
      </c>
      <c r="BB46" s="11">
        <f t="shared" si="49"/>
        <v>899</v>
      </c>
      <c r="BC46" s="11">
        <f t="shared" si="49"/>
        <v>1117</v>
      </c>
      <c r="BD46" s="11">
        <f t="shared" si="49"/>
        <v>1794</v>
      </c>
      <c r="BE46" s="11">
        <f t="shared" si="49"/>
        <v>585</v>
      </c>
      <c r="BF46" s="11">
        <f t="shared" si="49"/>
        <v>1221</v>
      </c>
      <c r="BG46" s="11">
        <f t="shared" si="49"/>
        <v>766</v>
      </c>
      <c r="BH46" s="11">
        <f t="shared" si="49"/>
        <v>620</v>
      </c>
    </row>
    <row r="47" spans="1:60" ht="13.5" customHeight="1">
      <c r="A47" s="38">
        <v>43870</v>
      </c>
      <c r="B47" s="39" t="s">
        <v>65</v>
      </c>
      <c r="C47" s="40"/>
      <c r="D47" s="41" t="s">
        <v>47</v>
      </c>
      <c r="E47" s="42">
        <f t="shared" si="0"/>
        <v>397</v>
      </c>
      <c r="F47" s="43">
        <v>0</v>
      </c>
      <c r="G47" s="43">
        <v>10</v>
      </c>
      <c r="H47" s="44">
        <f t="shared" si="1"/>
        <v>10</v>
      </c>
      <c r="I47" s="40"/>
      <c r="J47" s="45" t="s">
        <v>34</v>
      </c>
      <c r="K47" s="42">
        <f t="shared" si="2"/>
        <v>943</v>
      </c>
      <c r="L47" s="59">
        <v>0</v>
      </c>
      <c r="M47" s="60">
        <v>14</v>
      </c>
      <c r="N47" s="44">
        <f t="shared" si="3"/>
        <v>14</v>
      </c>
      <c r="O47" s="40"/>
      <c r="P47" s="39" t="s">
        <v>66</v>
      </c>
      <c r="Q47" s="40"/>
      <c r="R47">
        <f>MIN(Rules!$E$2,(MAX(H47/N47,N47/H47)))</f>
        <v>1.4</v>
      </c>
      <c r="S47">
        <f>VLOOKUP(B47,Rules!A:B,2,FALSE)</f>
        <v>45</v>
      </c>
      <c r="T47" s="40"/>
      <c r="U47" s="47">
        <f>1/(10^(-1*(E47+(IF(P47="Y",Rules!$I$2,0))-K47)/Rules!$E$12)+1)</f>
        <v>0.13899678995854886</v>
      </c>
      <c r="V47">
        <f t="shared" si="4"/>
        <v>-9</v>
      </c>
      <c r="W47">
        <f t="shared" si="5"/>
        <v>9</v>
      </c>
      <c r="Z47" s="48"/>
      <c r="AA47" s="11">
        <f t="shared" ref="AA47:BH47" si="50">IF($D47=AA$1,$E47+$V47,(IF($J47=AA$1,$K47+$W47,AA46)))</f>
        <v>952</v>
      </c>
      <c r="AB47" s="11">
        <f t="shared" si="50"/>
        <v>1491</v>
      </c>
      <c r="AC47" s="11">
        <f t="shared" si="50"/>
        <v>882</v>
      </c>
      <c r="AD47" s="11">
        <f t="shared" si="50"/>
        <v>1457</v>
      </c>
      <c r="AE47" s="11">
        <f t="shared" si="50"/>
        <v>1353</v>
      </c>
      <c r="AF47" s="11">
        <f t="shared" si="50"/>
        <v>1402</v>
      </c>
      <c r="AG47" s="11">
        <f t="shared" si="50"/>
        <v>1162</v>
      </c>
      <c r="AH47" s="11">
        <f t="shared" si="50"/>
        <v>1727</v>
      </c>
      <c r="AI47" s="11">
        <f t="shared" si="50"/>
        <v>1248</v>
      </c>
      <c r="AJ47" s="11">
        <f t="shared" si="50"/>
        <v>2165</v>
      </c>
      <c r="AK47" s="11">
        <f t="shared" si="50"/>
        <v>1318</v>
      </c>
      <c r="AL47" s="11">
        <f t="shared" si="50"/>
        <v>1744</v>
      </c>
      <c r="AM47" s="11">
        <f t="shared" si="50"/>
        <v>1983</v>
      </c>
      <c r="AN47" s="11">
        <f t="shared" si="50"/>
        <v>1436</v>
      </c>
      <c r="AO47" s="11">
        <f t="shared" si="50"/>
        <v>212</v>
      </c>
      <c r="AP47" s="11">
        <f t="shared" si="50"/>
        <v>1368</v>
      </c>
      <c r="AQ47" s="11">
        <f t="shared" si="50"/>
        <v>903</v>
      </c>
      <c r="AR47" s="11">
        <f t="shared" si="50"/>
        <v>824</v>
      </c>
      <c r="AS47" s="11">
        <f t="shared" si="50"/>
        <v>388</v>
      </c>
      <c r="AT47" s="11">
        <f t="shared" si="50"/>
        <v>1226</v>
      </c>
      <c r="AU47" s="11">
        <f t="shared" si="50"/>
        <v>941</v>
      </c>
      <c r="AV47" s="11">
        <f t="shared" si="50"/>
        <v>1822</v>
      </c>
      <c r="AW47" s="11">
        <f t="shared" si="50"/>
        <v>1431</v>
      </c>
      <c r="AX47" s="11">
        <f t="shared" si="50"/>
        <v>1661</v>
      </c>
      <c r="AY47" s="11">
        <f t="shared" si="50"/>
        <v>260</v>
      </c>
      <c r="AZ47" s="11">
        <f t="shared" si="50"/>
        <v>991</v>
      </c>
      <c r="BA47" s="11">
        <f t="shared" si="50"/>
        <v>1571</v>
      </c>
      <c r="BB47" s="11">
        <f t="shared" si="50"/>
        <v>899</v>
      </c>
      <c r="BC47" s="11">
        <f t="shared" si="50"/>
        <v>1117</v>
      </c>
      <c r="BD47" s="11">
        <f t="shared" si="50"/>
        <v>1794</v>
      </c>
      <c r="BE47" s="11">
        <f t="shared" si="50"/>
        <v>585</v>
      </c>
      <c r="BF47" s="11">
        <f t="shared" si="50"/>
        <v>1221</v>
      </c>
      <c r="BG47" s="11">
        <f t="shared" si="50"/>
        <v>766</v>
      </c>
      <c r="BH47" s="11">
        <f t="shared" si="50"/>
        <v>620</v>
      </c>
    </row>
    <row r="48" spans="1:60" ht="13.5" customHeight="1">
      <c r="A48" s="38">
        <v>43877</v>
      </c>
      <c r="B48" s="39" t="s">
        <v>65</v>
      </c>
      <c r="C48" s="40"/>
      <c r="D48" s="41" t="s">
        <v>36</v>
      </c>
      <c r="E48" s="42">
        <f t="shared" si="0"/>
        <v>1368</v>
      </c>
      <c r="F48" s="43">
        <v>1</v>
      </c>
      <c r="G48" s="43">
        <v>6</v>
      </c>
      <c r="H48" s="44">
        <f t="shared" si="1"/>
        <v>9</v>
      </c>
      <c r="I48" s="40"/>
      <c r="J48" s="45" t="s">
        <v>29</v>
      </c>
      <c r="K48" s="42">
        <f t="shared" si="2"/>
        <v>1457</v>
      </c>
      <c r="L48" s="59">
        <v>3</v>
      </c>
      <c r="M48" s="60">
        <v>10</v>
      </c>
      <c r="N48" s="44">
        <f t="shared" si="3"/>
        <v>19</v>
      </c>
      <c r="O48" s="40"/>
      <c r="P48" s="39" t="s">
        <v>66</v>
      </c>
      <c r="Q48" s="40"/>
      <c r="R48">
        <f>MIN(Rules!$E$2,(MAX(H48/N48,N48/H48)))</f>
        <v>2</v>
      </c>
      <c r="S48">
        <f>VLOOKUP(B48,Rules!A:B,2,FALSE)</f>
        <v>45</v>
      </c>
      <c r="T48" s="40"/>
      <c r="U48" s="47">
        <f>1/(10^(-1*(E48+(IF(P48="Y",Rules!$I$2,0))-K48)/Rules!$E$12)+1)</f>
        <v>0.56977062756990682</v>
      </c>
      <c r="V48">
        <f t="shared" si="4"/>
        <v>-51</v>
      </c>
      <c r="W48">
        <f t="shared" si="5"/>
        <v>51</v>
      </c>
      <c r="Z48" s="48"/>
      <c r="AA48" s="11">
        <f t="shared" ref="AA48:BH48" si="51">IF($D48=AA$1,$E48+$V48,(IF($J48=AA$1,$K48+$W48,AA47)))</f>
        <v>952</v>
      </c>
      <c r="AB48" s="11">
        <f t="shared" si="51"/>
        <v>1491</v>
      </c>
      <c r="AC48" s="11">
        <f t="shared" si="51"/>
        <v>882</v>
      </c>
      <c r="AD48" s="11">
        <f t="shared" si="51"/>
        <v>1508</v>
      </c>
      <c r="AE48" s="11">
        <f t="shared" si="51"/>
        <v>1353</v>
      </c>
      <c r="AF48" s="11">
        <f t="shared" si="51"/>
        <v>1402</v>
      </c>
      <c r="AG48" s="11">
        <f t="shared" si="51"/>
        <v>1162</v>
      </c>
      <c r="AH48" s="11">
        <f t="shared" si="51"/>
        <v>1727</v>
      </c>
      <c r="AI48" s="11">
        <f t="shared" si="51"/>
        <v>1248</v>
      </c>
      <c r="AJ48" s="11">
        <f t="shared" si="51"/>
        <v>2165</v>
      </c>
      <c r="AK48" s="11">
        <f t="shared" si="51"/>
        <v>1318</v>
      </c>
      <c r="AL48" s="11">
        <f t="shared" si="51"/>
        <v>1744</v>
      </c>
      <c r="AM48" s="11">
        <f t="shared" si="51"/>
        <v>1983</v>
      </c>
      <c r="AN48" s="11">
        <f t="shared" si="51"/>
        <v>1436</v>
      </c>
      <c r="AO48" s="11">
        <f t="shared" si="51"/>
        <v>212</v>
      </c>
      <c r="AP48" s="11">
        <f t="shared" si="51"/>
        <v>1317</v>
      </c>
      <c r="AQ48" s="11">
        <f t="shared" si="51"/>
        <v>903</v>
      </c>
      <c r="AR48" s="11">
        <f t="shared" si="51"/>
        <v>824</v>
      </c>
      <c r="AS48" s="11">
        <f t="shared" si="51"/>
        <v>388</v>
      </c>
      <c r="AT48" s="11">
        <f t="shared" si="51"/>
        <v>1226</v>
      </c>
      <c r="AU48" s="11">
        <f t="shared" si="51"/>
        <v>941</v>
      </c>
      <c r="AV48" s="11">
        <f t="shared" si="51"/>
        <v>1822</v>
      </c>
      <c r="AW48" s="11">
        <f t="shared" si="51"/>
        <v>1431</v>
      </c>
      <c r="AX48" s="11">
        <f t="shared" si="51"/>
        <v>1661</v>
      </c>
      <c r="AY48" s="11">
        <f t="shared" si="51"/>
        <v>260</v>
      </c>
      <c r="AZ48" s="11">
        <f t="shared" si="51"/>
        <v>991</v>
      </c>
      <c r="BA48" s="11">
        <f t="shared" si="51"/>
        <v>1571</v>
      </c>
      <c r="BB48" s="11">
        <f t="shared" si="51"/>
        <v>899</v>
      </c>
      <c r="BC48" s="11">
        <f t="shared" si="51"/>
        <v>1117</v>
      </c>
      <c r="BD48" s="11">
        <f t="shared" si="51"/>
        <v>1794</v>
      </c>
      <c r="BE48" s="11">
        <f t="shared" si="51"/>
        <v>585</v>
      </c>
      <c r="BF48" s="11">
        <f t="shared" si="51"/>
        <v>1221</v>
      </c>
      <c r="BG48" s="11">
        <f t="shared" si="51"/>
        <v>766</v>
      </c>
      <c r="BH48" s="11">
        <f t="shared" si="51"/>
        <v>620</v>
      </c>
    </row>
    <row r="49" spans="1:60" ht="13.5" customHeight="1">
      <c r="A49" s="38">
        <v>43877</v>
      </c>
      <c r="B49" s="39" t="s">
        <v>65</v>
      </c>
      <c r="C49" s="40"/>
      <c r="D49" s="41" t="s">
        <v>32</v>
      </c>
      <c r="E49" s="42">
        <f t="shared" si="0"/>
        <v>941</v>
      </c>
      <c r="F49" s="43">
        <v>2</v>
      </c>
      <c r="G49" s="43">
        <v>10</v>
      </c>
      <c r="H49" s="44">
        <f t="shared" si="1"/>
        <v>16</v>
      </c>
      <c r="I49" s="40"/>
      <c r="J49" s="45" t="s">
        <v>38</v>
      </c>
      <c r="K49" s="42">
        <f t="shared" si="2"/>
        <v>991</v>
      </c>
      <c r="L49" s="59">
        <v>2</v>
      </c>
      <c r="M49" s="60">
        <v>13</v>
      </c>
      <c r="N49" s="44">
        <f t="shared" si="3"/>
        <v>19</v>
      </c>
      <c r="O49" s="40"/>
      <c r="P49" s="39" t="s">
        <v>66</v>
      </c>
      <c r="Q49" s="40"/>
      <c r="R49">
        <f>MIN(Rules!$E$2,(MAX(H49/N49,N49/H49)))</f>
        <v>1.1875</v>
      </c>
      <c r="S49">
        <f>VLOOKUP(B49,Rules!A:B,2,FALSE)</f>
        <v>45</v>
      </c>
      <c r="T49" s="40"/>
      <c r="U49" s="47">
        <f>1/(10^(-1*(E49+(IF(P49="Y",Rules!$I$2,0))-K49)/Rules!$E$12)+1)</f>
        <v>0.61313682015314308</v>
      </c>
      <c r="V49">
        <f t="shared" si="4"/>
        <v>-33</v>
      </c>
      <c r="W49">
        <f t="shared" si="5"/>
        <v>33</v>
      </c>
      <c r="Z49" s="48"/>
      <c r="AA49" s="11">
        <f t="shared" ref="AA49:BH49" si="52">IF($D49=AA$1,$E49+$V49,(IF($J49=AA$1,$K49+$W49,AA48)))</f>
        <v>952</v>
      </c>
      <c r="AB49" s="11">
        <f t="shared" si="52"/>
        <v>1491</v>
      </c>
      <c r="AC49" s="11">
        <f t="shared" si="52"/>
        <v>882</v>
      </c>
      <c r="AD49" s="11">
        <f t="shared" si="52"/>
        <v>1508</v>
      </c>
      <c r="AE49" s="11">
        <f t="shared" si="52"/>
        <v>1353</v>
      </c>
      <c r="AF49" s="11">
        <f t="shared" si="52"/>
        <v>1402</v>
      </c>
      <c r="AG49" s="11">
        <f t="shared" si="52"/>
        <v>1162</v>
      </c>
      <c r="AH49" s="11">
        <f t="shared" si="52"/>
        <v>1727</v>
      </c>
      <c r="AI49" s="11">
        <f t="shared" si="52"/>
        <v>1248</v>
      </c>
      <c r="AJ49" s="11">
        <f t="shared" si="52"/>
        <v>2165</v>
      </c>
      <c r="AK49" s="11">
        <f t="shared" si="52"/>
        <v>1318</v>
      </c>
      <c r="AL49" s="11">
        <f t="shared" si="52"/>
        <v>1744</v>
      </c>
      <c r="AM49" s="11">
        <f t="shared" si="52"/>
        <v>1983</v>
      </c>
      <c r="AN49" s="11">
        <f t="shared" si="52"/>
        <v>1436</v>
      </c>
      <c r="AO49" s="11">
        <f t="shared" si="52"/>
        <v>212</v>
      </c>
      <c r="AP49" s="11">
        <f t="shared" si="52"/>
        <v>1317</v>
      </c>
      <c r="AQ49" s="11">
        <f t="shared" si="52"/>
        <v>903</v>
      </c>
      <c r="AR49" s="11">
        <f t="shared" si="52"/>
        <v>824</v>
      </c>
      <c r="AS49" s="11">
        <f t="shared" si="52"/>
        <v>388</v>
      </c>
      <c r="AT49" s="11">
        <f t="shared" si="52"/>
        <v>1226</v>
      </c>
      <c r="AU49" s="11">
        <f t="shared" si="52"/>
        <v>908</v>
      </c>
      <c r="AV49" s="11">
        <f t="shared" si="52"/>
        <v>1822</v>
      </c>
      <c r="AW49" s="11">
        <f t="shared" si="52"/>
        <v>1431</v>
      </c>
      <c r="AX49" s="11">
        <f t="shared" si="52"/>
        <v>1661</v>
      </c>
      <c r="AY49" s="11">
        <f t="shared" si="52"/>
        <v>260</v>
      </c>
      <c r="AZ49" s="11">
        <f t="shared" si="52"/>
        <v>1024</v>
      </c>
      <c r="BA49" s="11">
        <f t="shared" si="52"/>
        <v>1571</v>
      </c>
      <c r="BB49" s="11">
        <f t="shared" si="52"/>
        <v>899</v>
      </c>
      <c r="BC49" s="11">
        <f t="shared" si="52"/>
        <v>1117</v>
      </c>
      <c r="BD49" s="11">
        <f t="shared" si="52"/>
        <v>1794</v>
      </c>
      <c r="BE49" s="11">
        <f t="shared" si="52"/>
        <v>585</v>
      </c>
      <c r="BF49" s="11">
        <f t="shared" si="52"/>
        <v>1221</v>
      </c>
      <c r="BG49" s="11">
        <f t="shared" si="52"/>
        <v>766</v>
      </c>
      <c r="BH49" s="11">
        <f t="shared" si="52"/>
        <v>620</v>
      </c>
    </row>
    <row r="50" spans="1:60" ht="13.5" customHeight="1">
      <c r="A50" s="38">
        <v>43877</v>
      </c>
      <c r="B50" s="39" t="s">
        <v>65</v>
      </c>
      <c r="C50" s="40"/>
      <c r="D50" s="41" t="s">
        <v>41</v>
      </c>
      <c r="E50" s="42">
        <f t="shared" si="0"/>
        <v>620</v>
      </c>
      <c r="F50" s="43">
        <v>1</v>
      </c>
      <c r="G50" s="43">
        <v>15</v>
      </c>
      <c r="H50" s="44">
        <f t="shared" si="1"/>
        <v>18</v>
      </c>
      <c r="I50" s="40"/>
      <c r="J50" s="45" t="s">
        <v>37</v>
      </c>
      <c r="K50" s="42">
        <f t="shared" si="2"/>
        <v>899</v>
      </c>
      <c r="L50" s="59">
        <v>1</v>
      </c>
      <c r="M50" s="60">
        <v>10</v>
      </c>
      <c r="N50" s="44">
        <f t="shared" si="3"/>
        <v>13</v>
      </c>
      <c r="O50" s="40"/>
      <c r="P50" s="39" t="s">
        <v>66</v>
      </c>
      <c r="Q50" s="40"/>
      <c r="R50">
        <f>MIN(Rules!$E$2,(MAX(H50/N50,N50/H50)))</f>
        <v>1.3846153846153846</v>
      </c>
      <c r="S50">
        <f>VLOOKUP(B50,Rules!A:B,2,FALSE)</f>
        <v>45</v>
      </c>
      <c r="T50" s="40"/>
      <c r="U50" s="47">
        <f>1/(10^(-1*(E50+(IF(P50="Y",Rules!$I$2,0))-K50)/Rules!$E$12)+1)</f>
        <v>0.35570225125918553</v>
      </c>
      <c r="V50">
        <f t="shared" si="4"/>
        <v>40</v>
      </c>
      <c r="W50">
        <f t="shared" si="5"/>
        <v>-40</v>
      </c>
      <c r="Z50" s="48"/>
      <c r="AA50" s="11">
        <f t="shared" ref="AA50:BH50" si="53">IF($D50=AA$1,$E50+$V50,(IF($J50=AA$1,$K50+$W50,AA49)))</f>
        <v>952</v>
      </c>
      <c r="AB50" s="11">
        <f t="shared" si="53"/>
        <v>1491</v>
      </c>
      <c r="AC50" s="11">
        <f t="shared" si="53"/>
        <v>882</v>
      </c>
      <c r="AD50" s="11">
        <f t="shared" si="53"/>
        <v>1508</v>
      </c>
      <c r="AE50" s="11">
        <f t="shared" si="53"/>
        <v>1353</v>
      </c>
      <c r="AF50" s="11">
        <f t="shared" si="53"/>
        <v>1402</v>
      </c>
      <c r="AG50" s="11">
        <f t="shared" si="53"/>
        <v>1162</v>
      </c>
      <c r="AH50" s="11">
        <f t="shared" si="53"/>
        <v>1727</v>
      </c>
      <c r="AI50" s="11">
        <f t="shared" si="53"/>
        <v>1248</v>
      </c>
      <c r="AJ50" s="11">
        <f t="shared" si="53"/>
        <v>2165</v>
      </c>
      <c r="AK50" s="11">
        <f t="shared" si="53"/>
        <v>1318</v>
      </c>
      <c r="AL50" s="11">
        <f t="shared" si="53"/>
        <v>1744</v>
      </c>
      <c r="AM50" s="11">
        <f t="shared" si="53"/>
        <v>1983</v>
      </c>
      <c r="AN50" s="11">
        <f t="shared" si="53"/>
        <v>1436</v>
      </c>
      <c r="AO50" s="11">
        <f t="shared" si="53"/>
        <v>212</v>
      </c>
      <c r="AP50" s="11">
        <f t="shared" si="53"/>
        <v>1317</v>
      </c>
      <c r="AQ50" s="11">
        <f t="shared" si="53"/>
        <v>903</v>
      </c>
      <c r="AR50" s="11">
        <f t="shared" si="53"/>
        <v>824</v>
      </c>
      <c r="AS50" s="11">
        <f t="shared" si="53"/>
        <v>388</v>
      </c>
      <c r="AT50" s="11">
        <f t="shared" si="53"/>
        <v>1226</v>
      </c>
      <c r="AU50" s="11">
        <f t="shared" si="53"/>
        <v>908</v>
      </c>
      <c r="AV50" s="11">
        <f t="shared" si="53"/>
        <v>1822</v>
      </c>
      <c r="AW50" s="11">
        <f t="shared" si="53"/>
        <v>1431</v>
      </c>
      <c r="AX50" s="11">
        <f t="shared" si="53"/>
        <v>1661</v>
      </c>
      <c r="AY50" s="11">
        <f t="shared" si="53"/>
        <v>260</v>
      </c>
      <c r="AZ50" s="11">
        <f t="shared" si="53"/>
        <v>1024</v>
      </c>
      <c r="BA50" s="11">
        <f t="shared" si="53"/>
        <v>1571</v>
      </c>
      <c r="BB50" s="11">
        <f t="shared" si="53"/>
        <v>859</v>
      </c>
      <c r="BC50" s="11">
        <f t="shared" si="53"/>
        <v>1117</v>
      </c>
      <c r="BD50" s="11">
        <f t="shared" si="53"/>
        <v>1794</v>
      </c>
      <c r="BE50" s="11">
        <f t="shared" si="53"/>
        <v>585</v>
      </c>
      <c r="BF50" s="11">
        <f t="shared" si="53"/>
        <v>1221</v>
      </c>
      <c r="BG50" s="11">
        <f t="shared" si="53"/>
        <v>766</v>
      </c>
      <c r="BH50" s="11">
        <f t="shared" si="53"/>
        <v>660</v>
      </c>
    </row>
    <row r="51" spans="1:60" ht="13.5" customHeight="1">
      <c r="A51" s="38">
        <v>43883</v>
      </c>
      <c r="B51" s="39" t="s">
        <v>65</v>
      </c>
      <c r="C51" s="40"/>
      <c r="D51" s="41" t="s">
        <v>17</v>
      </c>
      <c r="E51" s="42">
        <f t="shared" si="0"/>
        <v>2165</v>
      </c>
      <c r="F51" s="43">
        <v>1</v>
      </c>
      <c r="G51" s="43">
        <v>15</v>
      </c>
      <c r="H51" s="44">
        <f t="shared" si="1"/>
        <v>18</v>
      </c>
      <c r="I51" s="40"/>
      <c r="J51" s="45" t="s">
        <v>25</v>
      </c>
      <c r="K51" s="42">
        <f t="shared" si="2"/>
        <v>1727</v>
      </c>
      <c r="L51" s="59">
        <v>1</v>
      </c>
      <c r="M51" s="60">
        <v>14</v>
      </c>
      <c r="N51" s="44">
        <f t="shared" si="3"/>
        <v>17</v>
      </c>
      <c r="O51" s="40"/>
      <c r="P51" s="39" t="s">
        <v>66</v>
      </c>
      <c r="Q51" s="40"/>
      <c r="R51">
        <f>MIN(Rules!$E$2,(MAX(H51/N51,N51/H51)))</f>
        <v>1.0588235294117647</v>
      </c>
      <c r="S51">
        <f>VLOOKUP(B51,Rules!A:B,2,FALSE)</f>
        <v>45</v>
      </c>
      <c r="T51" s="40"/>
      <c r="U51" s="47">
        <f>1/(10^(-1*(E51+(IF(P51="Y",Rules!$I$2,0))-K51)/Rules!$E$12)+1)</f>
        <v>0.93748768646131764</v>
      </c>
      <c r="V51">
        <f t="shared" si="4"/>
        <v>3</v>
      </c>
      <c r="W51">
        <f t="shared" si="5"/>
        <v>-3</v>
      </c>
      <c r="Z51" s="48"/>
      <c r="AA51" s="11">
        <f t="shared" ref="AA51:BH51" si="54">IF($D51=AA$1,$E51+$V51,(IF($J51=AA$1,$K51+$W51,AA50)))</f>
        <v>952</v>
      </c>
      <c r="AB51" s="11">
        <f t="shared" si="54"/>
        <v>1491</v>
      </c>
      <c r="AC51" s="11">
        <f t="shared" si="54"/>
        <v>882</v>
      </c>
      <c r="AD51" s="11">
        <f t="shared" si="54"/>
        <v>1508</v>
      </c>
      <c r="AE51" s="11">
        <f t="shared" si="54"/>
        <v>1353</v>
      </c>
      <c r="AF51" s="11">
        <f t="shared" si="54"/>
        <v>1402</v>
      </c>
      <c r="AG51" s="11">
        <f t="shared" si="54"/>
        <v>1162</v>
      </c>
      <c r="AH51" s="11">
        <f t="shared" si="54"/>
        <v>1724</v>
      </c>
      <c r="AI51" s="11">
        <f t="shared" si="54"/>
        <v>1248</v>
      </c>
      <c r="AJ51" s="11">
        <f t="shared" si="54"/>
        <v>2168</v>
      </c>
      <c r="AK51" s="11">
        <f t="shared" si="54"/>
        <v>1318</v>
      </c>
      <c r="AL51" s="11">
        <f t="shared" si="54"/>
        <v>1744</v>
      </c>
      <c r="AM51" s="11">
        <f t="shared" si="54"/>
        <v>1983</v>
      </c>
      <c r="AN51" s="11">
        <f t="shared" si="54"/>
        <v>1436</v>
      </c>
      <c r="AO51" s="11">
        <f t="shared" si="54"/>
        <v>212</v>
      </c>
      <c r="AP51" s="11">
        <f t="shared" si="54"/>
        <v>1317</v>
      </c>
      <c r="AQ51" s="11">
        <f t="shared" si="54"/>
        <v>903</v>
      </c>
      <c r="AR51" s="11">
        <f t="shared" si="54"/>
        <v>824</v>
      </c>
      <c r="AS51" s="11">
        <f t="shared" si="54"/>
        <v>388</v>
      </c>
      <c r="AT51" s="11">
        <f t="shared" si="54"/>
        <v>1226</v>
      </c>
      <c r="AU51" s="11">
        <f t="shared" si="54"/>
        <v>908</v>
      </c>
      <c r="AV51" s="11">
        <f t="shared" si="54"/>
        <v>1822</v>
      </c>
      <c r="AW51" s="11">
        <f t="shared" si="54"/>
        <v>1431</v>
      </c>
      <c r="AX51" s="11">
        <f t="shared" si="54"/>
        <v>1661</v>
      </c>
      <c r="AY51" s="11">
        <f t="shared" si="54"/>
        <v>260</v>
      </c>
      <c r="AZ51" s="11">
        <f t="shared" si="54"/>
        <v>1024</v>
      </c>
      <c r="BA51" s="11">
        <f t="shared" si="54"/>
        <v>1571</v>
      </c>
      <c r="BB51" s="11">
        <f t="shared" si="54"/>
        <v>859</v>
      </c>
      <c r="BC51" s="11">
        <f t="shared" si="54"/>
        <v>1117</v>
      </c>
      <c r="BD51" s="11">
        <f t="shared" si="54"/>
        <v>1794</v>
      </c>
      <c r="BE51" s="11">
        <f t="shared" si="54"/>
        <v>585</v>
      </c>
      <c r="BF51" s="11">
        <f t="shared" si="54"/>
        <v>1221</v>
      </c>
      <c r="BG51" s="11">
        <f t="shared" si="54"/>
        <v>766</v>
      </c>
      <c r="BH51" s="11">
        <f t="shared" si="54"/>
        <v>660</v>
      </c>
    </row>
    <row r="52" spans="1:60" ht="13.5" customHeight="1">
      <c r="A52" s="38">
        <v>43883</v>
      </c>
      <c r="B52" s="39" t="s">
        <v>65</v>
      </c>
      <c r="C52" s="40"/>
      <c r="D52" s="41" t="s">
        <v>35</v>
      </c>
      <c r="E52" s="42">
        <f t="shared" si="0"/>
        <v>1318</v>
      </c>
      <c r="F52" s="43">
        <v>1</v>
      </c>
      <c r="G52" s="43">
        <v>11</v>
      </c>
      <c r="H52" s="44">
        <f t="shared" si="1"/>
        <v>14</v>
      </c>
      <c r="I52" s="40"/>
      <c r="J52" s="45" t="s">
        <v>29</v>
      </c>
      <c r="K52" s="42">
        <f t="shared" si="2"/>
        <v>1508</v>
      </c>
      <c r="L52" s="59">
        <v>2</v>
      </c>
      <c r="M52" s="60">
        <v>11</v>
      </c>
      <c r="N52" s="44">
        <f t="shared" si="3"/>
        <v>17</v>
      </c>
      <c r="O52" s="40"/>
      <c r="P52" s="39" t="s">
        <v>66</v>
      </c>
      <c r="Q52" s="40"/>
      <c r="R52">
        <f>MIN(Rules!$E$2,(MAX(H52/N52,N52/H52)))</f>
        <v>1.2142857142857142</v>
      </c>
      <c r="S52">
        <f>VLOOKUP(B52,Rules!A:B,2,FALSE)</f>
        <v>45</v>
      </c>
      <c r="T52" s="40"/>
      <c r="U52" s="47">
        <f>1/(10^(-1*(E52+(IF(P52="Y",Rules!$I$2,0))-K52)/Rules!$E$12)+1)</f>
        <v>0.45407807721951632</v>
      </c>
      <c r="V52">
        <f t="shared" si="4"/>
        <v>-25</v>
      </c>
      <c r="W52">
        <f t="shared" si="5"/>
        <v>25</v>
      </c>
      <c r="Z52" s="48"/>
      <c r="AA52" s="11">
        <f t="shared" ref="AA52:BH52" si="55">IF($D52=AA$1,$E52+$V52,(IF($J52=AA$1,$K52+$W52,AA51)))</f>
        <v>952</v>
      </c>
      <c r="AB52" s="11">
        <f t="shared" si="55"/>
        <v>1491</v>
      </c>
      <c r="AC52" s="11">
        <f t="shared" si="55"/>
        <v>882</v>
      </c>
      <c r="AD52" s="11">
        <f t="shared" si="55"/>
        <v>1533</v>
      </c>
      <c r="AE52" s="11">
        <f t="shared" si="55"/>
        <v>1353</v>
      </c>
      <c r="AF52" s="11">
        <f t="shared" si="55"/>
        <v>1402</v>
      </c>
      <c r="AG52" s="11">
        <f t="shared" si="55"/>
        <v>1162</v>
      </c>
      <c r="AH52" s="11">
        <f t="shared" si="55"/>
        <v>1724</v>
      </c>
      <c r="AI52" s="11">
        <f t="shared" si="55"/>
        <v>1248</v>
      </c>
      <c r="AJ52" s="11">
        <f t="shared" si="55"/>
        <v>2168</v>
      </c>
      <c r="AK52" s="11">
        <f t="shared" si="55"/>
        <v>1293</v>
      </c>
      <c r="AL52" s="11">
        <f t="shared" si="55"/>
        <v>1744</v>
      </c>
      <c r="AM52" s="11">
        <f t="shared" si="55"/>
        <v>1983</v>
      </c>
      <c r="AN52" s="11">
        <f t="shared" si="55"/>
        <v>1436</v>
      </c>
      <c r="AO52" s="11">
        <f t="shared" si="55"/>
        <v>212</v>
      </c>
      <c r="AP52" s="11">
        <f t="shared" si="55"/>
        <v>1317</v>
      </c>
      <c r="AQ52" s="11">
        <f t="shared" si="55"/>
        <v>903</v>
      </c>
      <c r="AR52" s="11">
        <f t="shared" si="55"/>
        <v>824</v>
      </c>
      <c r="AS52" s="11">
        <f t="shared" si="55"/>
        <v>388</v>
      </c>
      <c r="AT52" s="11">
        <f t="shared" si="55"/>
        <v>1226</v>
      </c>
      <c r="AU52" s="11">
        <f t="shared" si="55"/>
        <v>908</v>
      </c>
      <c r="AV52" s="11">
        <f t="shared" si="55"/>
        <v>1822</v>
      </c>
      <c r="AW52" s="11">
        <f t="shared" si="55"/>
        <v>1431</v>
      </c>
      <c r="AX52" s="11">
        <f t="shared" si="55"/>
        <v>1661</v>
      </c>
      <c r="AY52" s="11">
        <f t="shared" si="55"/>
        <v>260</v>
      </c>
      <c r="AZ52" s="11">
        <f t="shared" si="55"/>
        <v>1024</v>
      </c>
      <c r="BA52" s="11">
        <f t="shared" si="55"/>
        <v>1571</v>
      </c>
      <c r="BB52" s="11">
        <f t="shared" si="55"/>
        <v>859</v>
      </c>
      <c r="BC52" s="11">
        <f t="shared" si="55"/>
        <v>1117</v>
      </c>
      <c r="BD52" s="11">
        <f t="shared" si="55"/>
        <v>1794</v>
      </c>
      <c r="BE52" s="11">
        <f t="shared" si="55"/>
        <v>585</v>
      </c>
      <c r="BF52" s="11">
        <f t="shared" si="55"/>
        <v>1221</v>
      </c>
      <c r="BG52" s="11">
        <f t="shared" si="55"/>
        <v>766</v>
      </c>
      <c r="BH52" s="11">
        <f t="shared" si="55"/>
        <v>660</v>
      </c>
    </row>
    <row r="53" spans="1:60" ht="13.5" customHeight="1">
      <c r="A53" s="38">
        <v>43883</v>
      </c>
      <c r="B53" s="39" t="s">
        <v>65</v>
      </c>
      <c r="C53" s="40"/>
      <c r="D53" s="41" t="s">
        <v>30</v>
      </c>
      <c r="E53" s="42">
        <f t="shared" si="0"/>
        <v>1248</v>
      </c>
      <c r="F53" s="43">
        <v>2</v>
      </c>
      <c r="G53" s="43">
        <v>13</v>
      </c>
      <c r="H53" s="44">
        <f t="shared" si="1"/>
        <v>19</v>
      </c>
      <c r="I53" s="40"/>
      <c r="J53" s="45" t="s">
        <v>43</v>
      </c>
      <c r="K53" s="42">
        <f t="shared" si="2"/>
        <v>1226</v>
      </c>
      <c r="L53" s="59">
        <v>1</v>
      </c>
      <c r="M53" s="60">
        <v>14</v>
      </c>
      <c r="N53" s="44">
        <f t="shared" si="3"/>
        <v>17</v>
      </c>
      <c r="O53" s="40"/>
      <c r="P53" s="39" t="s">
        <v>66</v>
      </c>
      <c r="Q53" s="40"/>
      <c r="R53">
        <f>MIN(Rules!$E$2,(MAX(H53/N53,N53/H53)))</f>
        <v>1.1176470588235294</v>
      </c>
      <c r="S53">
        <f>VLOOKUP(B53,Rules!A:B,2,FALSE)</f>
        <v>45</v>
      </c>
      <c r="T53" s="40"/>
      <c r="U53" s="47">
        <f>1/(10^(-1*(E53+(IF(P53="Y",Rules!$I$2,0))-K53)/Rules!$E$12)+1)</f>
        <v>0.68827976165142757</v>
      </c>
      <c r="V53">
        <f t="shared" si="4"/>
        <v>16</v>
      </c>
      <c r="W53">
        <f t="shared" si="5"/>
        <v>-16</v>
      </c>
      <c r="Z53" s="48"/>
      <c r="AA53" s="11">
        <f t="shared" ref="AA53:BH53" si="56">IF($D53=AA$1,$E53+$V53,(IF($J53=AA$1,$K53+$W53,AA52)))</f>
        <v>952</v>
      </c>
      <c r="AB53" s="11">
        <f t="shared" si="56"/>
        <v>1491</v>
      </c>
      <c r="AC53" s="11">
        <f t="shared" si="56"/>
        <v>882</v>
      </c>
      <c r="AD53" s="11">
        <f t="shared" si="56"/>
        <v>1533</v>
      </c>
      <c r="AE53" s="11">
        <f t="shared" si="56"/>
        <v>1353</v>
      </c>
      <c r="AF53" s="11">
        <f t="shared" si="56"/>
        <v>1402</v>
      </c>
      <c r="AG53" s="11">
        <f t="shared" si="56"/>
        <v>1162</v>
      </c>
      <c r="AH53" s="11">
        <f t="shared" si="56"/>
        <v>1724</v>
      </c>
      <c r="AI53" s="11">
        <f t="shared" si="56"/>
        <v>1264</v>
      </c>
      <c r="AJ53" s="11">
        <f t="shared" si="56"/>
        <v>2168</v>
      </c>
      <c r="AK53" s="11">
        <f t="shared" si="56"/>
        <v>1293</v>
      </c>
      <c r="AL53" s="11">
        <f t="shared" si="56"/>
        <v>1744</v>
      </c>
      <c r="AM53" s="11">
        <f t="shared" si="56"/>
        <v>1983</v>
      </c>
      <c r="AN53" s="11">
        <f t="shared" si="56"/>
        <v>1436</v>
      </c>
      <c r="AO53" s="11">
        <f t="shared" si="56"/>
        <v>212</v>
      </c>
      <c r="AP53" s="11">
        <f t="shared" si="56"/>
        <v>1317</v>
      </c>
      <c r="AQ53" s="11">
        <f t="shared" si="56"/>
        <v>903</v>
      </c>
      <c r="AR53" s="11">
        <f t="shared" si="56"/>
        <v>824</v>
      </c>
      <c r="AS53" s="11">
        <f t="shared" si="56"/>
        <v>388</v>
      </c>
      <c r="AT53" s="11">
        <f t="shared" si="56"/>
        <v>1210</v>
      </c>
      <c r="AU53" s="11">
        <f t="shared" si="56"/>
        <v>908</v>
      </c>
      <c r="AV53" s="11">
        <f t="shared" si="56"/>
        <v>1822</v>
      </c>
      <c r="AW53" s="11">
        <f t="shared" si="56"/>
        <v>1431</v>
      </c>
      <c r="AX53" s="11">
        <f t="shared" si="56"/>
        <v>1661</v>
      </c>
      <c r="AY53" s="11">
        <f t="shared" si="56"/>
        <v>260</v>
      </c>
      <c r="AZ53" s="11">
        <f t="shared" si="56"/>
        <v>1024</v>
      </c>
      <c r="BA53" s="11">
        <f t="shared" si="56"/>
        <v>1571</v>
      </c>
      <c r="BB53" s="11">
        <f t="shared" si="56"/>
        <v>859</v>
      </c>
      <c r="BC53" s="11">
        <f t="shared" si="56"/>
        <v>1117</v>
      </c>
      <c r="BD53" s="11">
        <f t="shared" si="56"/>
        <v>1794</v>
      </c>
      <c r="BE53" s="11">
        <f t="shared" si="56"/>
        <v>585</v>
      </c>
      <c r="BF53" s="11">
        <f t="shared" si="56"/>
        <v>1221</v>
      </c>
      <c r="BG53" s="11">
        <f t="shared" si="56"/>
        <v>766</v>
      </c>
      <c r="BH53" s="11">
        <f t="shared" si="56"/>
        <v>660</v>
      </c>
    </row>
    <row r="54" spans="1:60" ht="13.5" customHeight="1">
      <c r="A54" s="38">
        <v>43883</v>
      </c>
      <c r="B54" s="39" t="s">
        <v>65</v>
      </c>
      <c r="C54" s="40"/>
      <c r="D54" s="41" t="s">
        <v>40</v>
      </c>
      <c r="E54" s="42">
        <f t="shared" si="0"/>
        <v>1117</v>
      </c>
      <c r="F54" s="43">
        <v>0</v>
      </c>
      <c r="G54" s="43">
        <v>21</v>
      </c>
      <c r="H54" s="44">
        <f t="shared" si="1"/>
        <v>21</v>
      </c>
      <c r="I54" s="40"/>
      <c r="J54" s="45" t="s">
        <v>26</v>
      </c>
      <c r="K54" s="42">
        <f t="shared" si="2"/>
        <v>1402</v>
      </c>
      <c r="L54" s="59">
        <v>3</v>
      </c>
      <c r="M54" s="60">
        <v>13</v>
      </c>
      <c r="N54" s="44">
        <f t="shared" si="3"/>
        <v>22</v>
      </c>
      <c r="O54" s="40"/>
      <c r="P54" s="39" t="s">
        <v>66</v>
      </c>
      <c r="Q54" s="40"/>
      <c r="R54">
        <f>MIN(Rules!$E$2,(MAX(H54/N54,N54/H54)))</f>
        <v>1.0476190476190477</v>
      </c>
      <c r="S54">
        <f>VLOOKUP(B54,Rules!A:B,2,FALSE)</f>
        <v>45</v>
      </c>
      <c r="T54" s="40"/>
      <c r="U54" s="47">
        <f>1/(10^(-1*(E54+(IF(P54="Y",Rules!$I$2,0))-K54)/Rules!$E$12)+1)</f>
        <v>0.34939537206612747</v>
      </c>
      <c r="V54">
        <f t="shared" si="4"/>
        <v>-16</v>
      </c>
      <c r="W54">
        <f t="shared" si="5"/>
        <v>16</v>
      </c>
      <c r="Z54" s="48"/>
      <c r="AA54" s="11">
        <f t="shared" ref="AA54:BH54" si="57">IF($D54=AA$1,$E54+$V54,(IF($J54=AA$1,$K54+$W54,AA53)))</f>
        <v>952</v>
      </c>
      <c r="AB54" s="11">
        <f t="shared" si="57"/>
        <v>1491</v>
      </c>
      <c r="AC54" s="11">
        <f t="shared" si="57"/>
        <v>882</v>
      </c>
      <c r="AD54" s="11">
        <f t="shared" si="57"/>
        <v>1533</v>
      </c>
      <c r="AE54" s="11">
        <f t="shared" si="57"/>
        <v>1353</v>
      </c>
      <c r="AF54" s="11">
        <f t="shared" si="57"/>
        <v>1418</v>
      </c>
      <c r="AG54" s="11">
        <f t="shared" si="57"/>
        <v>1162</v>
      </c>
      <c r="AH54" s="11">
        <f t="shared" si="57"/>
        <v>1724</v>
      </c>
      <c r="AI54" s="11">
        <f t="shared" si="57"/>
        <v>1264</v>
      </c>
      <c r="AJ54" s="11">
        <f t="shared" si="57"/>
        <v>2168</v>
      </c>
      <c r="AK54" s="11">
        <f t="shared" si="57"/>
        <v>1293</v>
      </c>
      <c r="AL54" s="11">
        <f t="shared" si="57"/>
        <v>1744</v>
      </c>
      <c r="AM54" s="11">
        <f t="shared" si="57"/>
        <v>1983</v>
      </c>
      <c r="AN54" s="11">
        <f t="shared" si="57"/>
        <v>1436</v>
      </c>
      <c r="AO54" s="11">
        <f t="shared" si="57"/>
        <v>212</v>
      </c>
      <c r="AP54" s="11">
        <f t="shared" si="57"/>
        <v>1317</v>
      </c>
      <c r="AQ54" s="11">
        <f t="shared" si="57"/>
        <v>903</v>
      </c>
      <c r="AR54" s="11">
        <f t="shared" si="57"/>
        <v>824</v>
      </c>
      <c r="AS54" s="11">
        <f t="shared" si="57"/>
        <v>388</v>
      </c>
      <c r="AT54" s="11">
        <f t="shared" si="57"/>
        <v>1210</v>
      </c>
      <c r="AU54" s="11">
        <f t="shared" si="57"/>
        <v>908</v>
      </c>
      <c r="AV54" s="11">
        <f t="shared" si="57"/>
        <v>1822</v>
      </c>
      <c r="AW54" s="11">
        <f t="shared" si="57"/>
        <v>1431</v>
      </c>
      <c r="AX54" s="11">
        <f t="shared" si="57"/>
        <v>1661</v>
      </c>
      <c r="AY54" s="11">
        <f t="shared" si="57"/>
        <v>260</v>
      </c>
      <c r="AZ54" s="11">
        <f t="shared" si="57"/>
        <v>1024</v>
      </c>
      <c r="BA54" s="11">
        <f t="shared" si="57"/>
        <v>1571</v>
      </c>
      <c r="BB54" s="11">
        <f t="shared" si="57"/>
        <v>859</v>
      </c>
      <c r="BC54" s="11">
        <f t="shared" si="57"/>
        <v>1101</v>
      </c>
      <c r="BD54" s="11">
        <f t="shared" si="57"/>
        <v>1794</v>
      </c>
      <c r="BE54" s="11">
        <f t="shared" si="57"/>
        <v>585</v>
      </c>
      <c r="BF54" s="11">
        <f t="shared" si="57"/>
        <v>1221</v>
      </c>
      <c r="BG54" s="11">
        <f t="shared" si="57"/>
        <v>766</v>
      </c>
      <c r="BH54" s="11">
        <f t="shared" si="57"/>
        <v>660</v>
      </c>
    </row>
    <row r="55" spans="1:60" ht="13.5" customHeight="1">
      <c r="A55" s="38">
        <v>43883</v>
      </c>
      <c r="B55" s="39" t="s">
        <v>65</v>
      </c>
      <c r="C55" s="40"/>
      <c r="D55" s="41" t="s">
        <v>37</v>
      </c>
      <c r="E55" s="42">
        <f t="shared" si="0"/>
        <v>859</v>
      </c>
      <c r="F55" s="43">
        <v>0</v>
      </c>
      <c r="G55" s="43">
        <v>16</v>
      </c>
      <c r="H55" s="44">
        <f t="shared" si="1"/>
        <v>16</v>
      </c>
      <c r="I55" s="40"/>
      <c r="J55" s="45" t="s">
        <v>46</v>
      </c>
      <c r="K55" s="42">
        <f t="shared" si="2"/>
        <v>585</v>
      </c>
      <c r="L55" s="59">
        <v>2</v>
      </c>
      <c r="M55" s="60">
        <v>12</v>
      </c>
      <c r="N55" s="44">
        <f t="shared" si="3"/>
        <v>18</v>
      </c>
      <c r="O55" s="40"/>
      <c r="P55" s="39" t="s">
        <v>66</v>
      </c>
      <c r="Q55" s="40"/>
      <c r="R55">
        <f>MIN(Rules!$E$2,(MAX(H55/N55,N55/H55)))</f>
        <v>1.125</v>
      </c>
      <c r="S55">
        <f>VLOOKUP(B55,Rules!A:B,2,FALSE)</f>
        <v>45</v>
      </c>
      <c r="T55" s="40"/>
      <c r="U55" s="47">
        <f>1/(10^(-1*(E55+(IF(P55="Y",Rules!$I$2,0))-K55)/Rules!$E$12)+1)</f>
        <v>0.87572901537681469</v>
      </c>
      <c r="V55">
        <f t="shared" si="4"/>
        <v>-44</v>
      </c>
      <c r="W55">
        <f t="shared" si="5"/>
        <v>44</v>
      </c>
      <c r="Z55" s="48"/>
      <c r="AA55" s="11">
        <f t="shared" ref="AA55:BH55" si="58">IF($D55=AA$1,$E55+$V55,(IF($J55=AA$1,$K55+$W55,AA54)))</f>
        <v>952</v>
      </c>
      <c r="AB55" s="11">
        <f t="shared" si="58"/>
        <v>1491</v>
      </c>
      <c r="AC55" s="11">
        <f t="shared" si="58"/>
        <v>882</v>
      </c>
      <c r="AD55" s="11">
        <f t="shared" si="58"/>
        <v>1533</v>
      </c>
      <c r="AE55" s="11">
        <f t="shared" si="58"/>
        <v>1353</v>
      </c>
      <c r="AF55" s="11">
        <f t="shared" si="58"/>
        <v>1418</v>
      </c>
      <c r="AG55" s="11">
        <f t="shared" si="58"/>
        <v>1162</v>
      </c>
      <c r="AH55" s="11">
        <f t="shared" si="58"/>
        <v>1724</v>
      </c>
      <c r="AI55" s="11">
        <f t="shared" si="58"/>
        <v>1264</v>
      </c>
      <c r="AJ55" s="11">
        <f t="shared" si="58"/>
        <v>2168</v>
      </c>
      <c r="AK55" s="11">
        <f t="shared" si="58"/>
        <v>1293</v>
      </c>
      <c r="AL55" s="11">
        <f t="shared" si="58"/>
        <v>1744</v>
      </c>
      <c r="AM55" s="11">
        <f t="shared" si="58"/>
        <v>1983</v>
      </c>
      <c r="AN55" s="11">
        <f t="shared" si="58"/>
        <v>1436</v>
      </c>
      <c r="AO55" s="11">
        <f t="shared" si="58"/>
        <v>212</v>
      </c>
      <c r="AP55" s="11">
        <f t="shared" si="58"/>
        <v>1317</v>
      </c>
      <c r="AQ55" s="11">
        <f t="shared" si="58"/>
        <v>903</v>
      </c>
      <c r="AR55" s="11">
        <f t="shared" si="58"/>
        <v>824</v>
      </c>
      <c r="AS55" s="11">
        <f t="shared" si="58"/>
        <v>388</v>
      </c>
      <c r="AT55" s="11">
        <f t="shared" si="58"/>
        <v>1210</v>
      </c>
      <c r="AU55" s="11">
        <f t="shared" si="58"/>
        <v>908</v>
      </c>
      <c r="AV55" s="11">
        <f t="shared" si="58"/>
        <v>1822</v>
      </c>
      <c r="AW55" s="11">
        <f t="shared" si="58"/>
        <v>1431</v>
      </c>
      <c r="AX55" s="11">
        <f t="shared" si="58"/>
        <v>1661</v>
      </c>
      <c r="AY55" s="11">
        <f t="shared" si="58"/>
        <v>260</v>
      </c>
      <c r="AZ55" s="11">
        <f t="shared" si="58"/>
        <v>1024</v>
      </c>
      <c r="BA55" s="11">
        <f t="shared" si="58"/>
        <v>1571</v>
      </c>
      <c r="BB55" s="11">
        <f t="shared" si="58"/>
        <v>815</v>
      </c>
      <c r="BC55" s="11">
        <f t="shared" si="58"/>
        <v>1101</v>
      </c>
      <c r="BD55" s="11">
        <f t="shared" si="58"/>
        <v>1794</v>
      </c>
      <c r="BE55" s="11">
        <f t="shared" si="58"/>
        <v>629</v>
      </c>
      <c r="BF55" s="11">
        <f t="shared" si="58"/>
        <v>1221</v>
      </c>
      <c r="BG55" s="11">
        <f t="shared" si="58"/>
        <v>766</v>
      </c>
      <c r="BH55" s="11">
        <f t="shared" si="58"/>
        <v>660</v>
      </c>
    </row>
    <row r="56" spans="1:60" ht="13.5" customHeight="1">
      <c r="A56" s="38">
        <v>43884</v>
      </c>
      <c r="B56" s="39" t="s">
        <v>65</v>
      </c>
      <c r="C56" s="40"/>
      <c r="D56" s="41" t="s">
        <v>16</v>
      </c>
      <c r="E56" s="42">
        <f t="shared" si="0"/>
        <v>1983</v>
      </c>
      <c r="F56" s="43">
        <v>1</v>
      </c>
      <c r="G56" s="43">
        <v>19</v>
      </c>
      <c r="H56" s="44">
        <f t="shared" si="1"/>
        <v>22</v>
      </c>
      <c r="I56" s="40"/>
      <c r="J56" s="45" t="s">
        <v>27</v>
      </c>
      <c r="K56" s="42">
        <f t="shared" si="2"/>
        <v>1431</v>
      </c>
      <c r="L56" s="59">
        <v>2</v>
      </c>
      <c r="M56" s="60">
        <v>13</v>
      </c>
      <c r="N56" s="44">
        <f t="shared" si="3"/>
        <v>19</v>
      </c>
      <c r="O56" s="40"/>
      <c r="P56" s="39" t="s">
        <v>66</v>
      </c>
      <c r="Q56" s="40"/>
      <c r="R56">
        <f>MIN(Rules!$E$2,(MAX(H56/N56,N56/H56)))</f>
        <v>1.1578947368421053</v>
      </c>
      <c r="S56">
        <f>VLOOKUP(B56,Rules!A:B,2,FALSE)</f>
        <v>45</v>
      </c>
      <c r="T56" s="40"/>
      <c r="U56" s="47">
        <f>1/(10^(-1*(E56+(IF(P56="Y",Rules!$I$2,0))-K56)/Rules!$E$12)+1)</f>
        <v>0.9620511883774322</v>
      </c>
      <c r="V56">
        <f t="shared" si="4"/>
        <v>2</v>
      </c>
      <c r="W56">
        <f t="shared" si="5"/>
        <v>-2</v>
      </c>
      <c r="Z56" s="48"/>
      <c r="AA56" s="11">
        <f t="shared" ref="AA56:BH56" si="59">IF($D56=AA$1,$E56+$V56,(IF($J56=AA$1,$K56+$W56,AA55)))</f>
        <v>952</v>
      </c>
      <c r="AB56" s="11">
        <f t="shared" si="59"/>
        <v>1491</v>
      </c>
      <c r="AC56" s="11">
        <f t="shared" si="59"/>
        <v>882</v>
      </c>
      <c r="AD56" s="11">
        <f t="shared" si="59"/>
        <v>1533</v>
      </c>
      <c r="AE56" s="11">
        <f t="shared" si="59"/>
        <v>1353</v>
      </c>
      <c r="AF56" s="11">
        <f t="shared" si="59"/>
        <v>1418</v>
      </c>
      <c r="AG56" s="11">
        <f t="shared" si="59"/>
        <v>1162</v>
      </c>
      <c r="AH56" s="11">
        <f t="shared" si="59"/>
        <v>1724</v>
      </c>
      <c r="AI56" s="11">
        <f t="shared" si="59"/>
        <v>1264</v>
      </c>
      <c r="AJ56" s="11">
        <f t="shared" si="59"/>
        <v>2168</v>
      </c>
      <c r="AK56" s="11">
        <f t="shared" si="59"/>
        <v>1293</v>
      </c>
      <c r="AL56" s="11">
        <f t="shared" si="59"/>
        <v>1744</v>
      </c>
      <c r="AM56" s="11">
        <f t="shared" si="59"/>
        <v>1985</v>
      </c>
      <c r="AN56" s="11">
        <f t="shared" si="59"/>
        <v>1436</v>
      </c>
      <c r="AO56" s="11">
        <f t="shared" si="59"/>
        <v>212</v>
      </c>
      <c r="AP56" s="11">
        <f t="shared" si="59"/>
        <v>1317</v>
      </c>
      <c r="AQ56" s="11">
        <f t="shared" si="59"/>
        <v>903</v>
      </c>
      <c r="AR56" s="11">
        <f t="shared" si="59"/>
        <v>824</v>
      </c>
      <c r="AS56" s="11">
        <f t="shared" si="59"/>
        <v>388</v>
      </c>
      <c r="AT56" s="11">
        <f t="shared" si="59"/>
        <v>1210</v>
      </c>
      <c r="AU56" s="11">
        <f t="shared" si="59"/>
        <v>908</v>
      </c>
      <c r="AV56" s="11">
        <f t="shared" si="59"/>
        <v>1822</v>
      </c>
      <c r="AW56" s="11">
        <f t="shared" si="59"/>
        <v>1429</v>
      </c>
      <c r="AX56" s="11">
        <f t="shared" si="59"/>
        <v>1661</v>
      </c>
      <c r="AY56" s="11">
        <f t="shared" si="59"/>
        <v>260</v>
      </c>
      <c r="AZ56" s="11">
        <f t="shared" si="59"/>
        <v>1024</v>
      </c>
      <c r="BA56" s="11">
        <f t="shared" si="59"/>
        <v>1571</v>
      </c>
      <c r="BB56" s="11">
        <f t="shared" si="59"/>
        <v>815</v>
      </c>
      <c r="BC56" s="11">
        <f t="shared" si="59"/>
        <v>1101</v>
      </c>
      <c r="BD56" s="11">
        <f t="shared" si="59"/>
        <v>1794</v>
      </c>
      <c r="BE56" s="11">
        <f t="shared" si="59"/>
        <v>629</v>
      </c>
      <c r="BF56" s="11">
        <f t="shared" si="59"/>
        <v>1221</v>
      </c>
      <c r="BG56" s="11">
        <f t="shared" si="59"/>
        <v>766</v>
      </c>
      <c r="BH56" s="11">
        <f t="shared" si="59"/>
        <v>660</v>
      </c>
    </row>
    <row r="57" spans="1:60" ht="13.5" customHeight="1">
      <c r="A57" s="38">
        <v>43884</v>
      </c>
      <c r="B57" s="39" t="s">
        <v>65</v>
      </c>
      <c r="C57" s="40"/>
      <c r="D57" s="41" t="s">
        <v>21</v>
      </c>
      <c r="E57" s="42">
        <f t="shared" si="0"/>
        <v>1744</v>
      </c>
      <c r="F57" s="43">
        <v>2</v>
      </c>
      <c r="G57" s="43">
        <v>25</v>
      </c>
      <c r="H57" s="44">
        <f t="shared" si="1"/>
        <v>31</v>
      </c>
      <c r="I57" s="40"/>
      <c r="J57" s="45" t="s">
        <v>22</v>
      </c>
      <c r="K57" s="42">
        <f t="shared" si="2"/>
        <v>1794</v>
      </c>
      <c r="L57" s="59">
        <v>0</v>
      </c>
      <c r="M57" s="60">
        <v>12</v>
      </c>
      <c r="N57" s="44">
        <f t="shared" si="3"/>
        <v>12</v>
      </c>
      <c r="O57" s="40"/>
      <c r="P57" s="39" t="s">
        <v>66</v>
      </c>
      <c r="Q57" s="40"/>
      <c r="R57">
        <f>MIN(Rules!$E$2,(MAX(H57/N57,N57/H57)))</f>
        <v>2</v>
      </c>
      <c r="S57">
        <f>VLOOKUP(B57,Rules!A:B,2,FALSE)</f>
        <v>45</v>
      </c>
      <c r="T57" s="40"/>
      <c r="U57" s="47">
        <f>1/(10^(-1*(E57+(IF(P57="Y",Rules!$I$2,0))-K57)/Rules!$E$12)+1)</f>
        <v>0.61313682015314308</v>
      </c>
      <c r="V57">
        <f t="shared" si="4"/>
        <v>35</v>
      </c>
      <c r="W57">
        <f t="shared" si="5"/>
        <v>-35</v>
      </c>
      <c r="Z57" s="48"/>
      <c r="AA57" s="11">
        <f t="shared" ref="AA57:BH57" si="60">IF($D57=AA$1,$E57+$V57,(IF($J57=AA$1,$K57+$W57,AA56)))</f>
        <v>952</v>
      </c>
      <c r="AB57" s="11">
        <f t="shared" si="60"/>
        <v>1491</v>
      </c>
      <c r="AC57" s="11">
        <f t="shared" si="60"/>
        <v>882</v>
      </c>
      <c r="AD57" s="11">
        <f t="shared" si="60"/>
        <v>1533</v>
      </c>
      <c r="AE57" s="11">
        <f t="shared" si="60"/>
        <v>1353</v>
      </c>
      <c r="AF57" s="11">
        <f t="shared" si="60"/>
        <v>1418</v>
      </c>
      <c r="AG57" s="11">
        <f t="shared" si="60"/>
        <v>1162</v>
      </c>
      <c r="AH57" s="11">
        <f t="shared" si="60"/>
        <v>1724</v>
      </c>
      <c r="AI57" s="11">
        <f t="shared" si="60"/>
        <v>1264</v>
      </c>
      <c r="AJ57" s="11">
        <f t="shared" si="60"/>
        <v>2168</v>
      </c>
      <c r="AK57" s="11">
        <f t="shared" si="60"/>
        <v>1293</v>
      </c>
      <c r="AL57" s="11">
        <f t="shared" si="60"/>
        <v>1779</v>
      </c>
      <c r="AM57" s="11">
        <f t="shared" si="60"/>
        <v>1985</v>
      </c>
      <c r="AN57" s="11">
        <f t="shared" si="60"/>
        <v>1436</v>
      </c>
      <c r="AO57" s="11">
        <f t="shared" si="60"/>
        <v>212</v>
      </c>
      <c r="AP57" s="11">
        <f t="shared" si="60"/>
        <v>1317</v>
      </c>
      <c r="AQ57" s="11">
        <f t="shared" si="60"/>
        <v>903</v>
      </c>
      <c r="AR57" s="11">
        <f t="shared" si="60"/>
        <v>824</v>
      </c>
      <c r="AS57" s="11">
        <f t="shared" si="60"/>
        <v>388</v>
      </c>
      <c r="AT57" s="11">
        <f t="shared" si="60"/>
        <v>1210</v>
      </c>
      <c r="AU57" s="11">
        <f t="shared" si="60"/>
        <v>908</v>
      </c>
      <c r="AV57" s="11">
        <f t="shared" si="60"/>
        <v>1822</v>
      </c>
      <c r="AW57" s="11">
        <f t="shared" si="60"/>
        <v>1429</v>
      </c>
      <c r="AX57" s="11">
        <f t="shared" si="60"/>
        <v>1661</v>
      </c>
      <c r="AY57" s="11">
        <f t="shared" si="60"/>
        <v>260</v>
      </c>
      <c r="AZ57" s="11">
        <f t="shared" si="60"/>
        <v>1024</v>
      </c>
      <c r="BA57" s="11">
        <f t="shared" si="60"/>
        <v>1571</v>
      </c>
      <c r="BB57" s="11">
        <f t="shared" si="60"/>
        <v>815</v>
      </c>
      <c r="BC57" s="11">
        <f t="shared" si="60"/>
        <v>1101</v>
      </c>
      <c r="BD57" s="11">
        <f t="shared" si="60"/>
        <v>1759</v>
      </c>
      <c r="BE57" s="11">
        <f t="shared" si="60"/>
        <v>629</v>
      </c>
      <c r="BF57" s="11">
        <f t="shared" si="60"/>
        <v>1221</v>
      </c>
      <c r="BG57" s="11">
        <f t="shared" si="60"/>
        <v>766</v>
      </c>
      <c r="BH57" s="11">
        <f t="shared" si="60"/>
        <v>660</v>
      </c>
    </row>
    <row r="58" spans="1:60" ht="13.5" customHeight="1">
      <c r="A58" s="38">
        <v>43884</v>
      </c>
      <c r="B58" s="39" t="s">
        <v>65</v>
      </c>
      <c r="C58" s="40"/>
      <c r="D58" s="41" t="s">
        <v>23</v>
      </c>
      <c r="E58" s="42">
        <f t="shared" si="0"/>
        <v>1661</v>
      </c>
      <c r="F58" s="43">
        <v>2</v>
      </c>
      <c r="G58" s="43">
        <v>16</v>
      </c>
      <c r="H58" s="44">
        <f t="shared" si="1"/>
        <v>22</v>
      </c>
      <c r="I58" s="40"/>
      <c r="J58" s="45" t="s">
        <v>18</v>
      </c>
      <c r="K58" s="42">
        <f t="shared" si="2"/>
        <v>1822</v>
      </c>
      <c r="L58" s="59">
        <v>0</v>
      </c>
      <c r="M58" s="60">
        <v>13</v>
      </c>
      <c r="N58" s="44">
        <f t="shared" si="3"/>
        <v>13</v>
      </c>
      <c r="O58" s="40"/>
      <c r="P58" s="39" t="s">
        <v>66</v>
      </c>
      <c r="Q58" s="40"/>
      <c r="R58">
        <f>MIN(Rules!$E$2,(MAX(H58/N58,N58/H58)))</f>
        <v>1.6923076923076923</v>
      </c>
      <c r="S58">
        <f>VLOOKUP(B58,Rules!A:B,2,FALSE)</f>
        <v>45</v>
      </c>
      <c r="T58" s="40"/>
      <c r="U58" s="47">
        <f>1/(10^(-1*(E58+(IF(P58="Y",Rules!$I$2,0))-K58)/Rules!$E$12)+1)</f>
        <v>0.48733848945097419</v>
      </c>
      <c r="V58">
        <f t="shared" si="4"/>
        <v>39</v>
      </c>
      <c r="W58">
        <f t="shared" si="5"/>
        <v>-39</v>
      </c>
      <c r="Z58" s="48"/>
      <c r="AA58" s="11">
        <f t="shared" ref="AA58:BH58" si="61">IF($D58=AA$1,$E58+$V58,(IF($J58=AA$1,$K58+$W58,AA57)))</f>
        <v>952</v>
      </c>
      <c r="AB58" s="11">
        <f t="shared" si="61"/>
        <v>1491</v>
      </c>
      <c r="AC58" s="11">
        <f t="shared" si="61"/>
        <v>882</v>
      </c>
      <c r="AD58" s="11">
        <f t="shared" si="61"/>
        <v>1533</v>
      </c>
      <c r="AE58" s="11">
        <f t="shared" si="61"/>
        <v>1353</v>
      </c>
      <c r="AF58" s="11">
        <f t="shared" si="61"/>
        <v>1418</v>
      </c>
      <c r="AG58" s="11">
        <f t="shared" si="61"/>
        <v>1162</v>
      </c>
      <c r="AH58" s="11">
        <f t="shared" si="61"/>
        <v>1724</v>
      </c>
      <c r="AI58" s="11">
        <f t="shared" si="61"/>
        <v>1264</v>
      </c>
      <c r="AJ58" s="11">
        <f t="shared" si="61"/>
        <v>2168</v>
      </c>
      <c r="AK58" s="11">
        <f t="shared" si="61"/>
        <v>1293</v>
      </c>
      <c r="AL58" s="11">
        <f t="shared" si="61"/>
        <v>1779</v>
      </c>
      <c r="AM58" s="11">
        <f t="shared" si="61"/>
        <v>1985</v>
      </c>
      <c r="AN58" s="11">
        <f t="shared" si="61"/>
        <v>1436</v>
      </c>
      <c r="AO58" s="11">
        <f t="shared" si="61"/>
        <v>212</v>
      </c>
      <c r="AP58" s="11">
        <f t="shared" si="61"/>
        <v>1317</v>
      </c>
      <c r="AQ58" s="11">
        <f t="shared" si="61"/>
        <v>903</v>
      </c>
      <c r="AR58" s="11">
        <f t="shared" si="61"/>
        <v>824</v>
      </c>
      <c r="AS58" s="11">
        <f t="shared" si="61"/>
        <v>388</v>
      </c>
      <c r="AT58" s="11">
        <f t="shared" si="61"/>
        <v>1210</v>
      </c>
      <c r="AU58" s="11">
        <f t="shared" si="61"/>
        <v>908</v>
      </c>
      <c r="AV58" s="11">
        <f t="shared" si="61"/>
        <v>1783</v>
      </c>
      <c r="AW58" s="11">
        <f t="shared" si="61"/>
        <v>1429</v>
      </c>
      <c r="AX58" s="11">
        <f t="shared" si="61"/>
        <v>1700</v>
      </c>
      <c r="AY58" s="11">
        <f t="shared" si="61"/>
        <v>260</v>
      </c>
      <c r="AZ58" s="11">
        <f t="shared" si="61"/>
        <v>1024</v>
      </c>
      <c r="BA58" s="11">
        <f t="shared" si="61"/>
        <v>1571</v>
      </c>
      <c r="BB58" s="11">
        <f t="shared" si="61"/>
        <v>815</v>
      </c>
      <c r="BC58" s="11">
        <f t="shared" si="61"/>
        <v>1101</v>
      </c>
      <c r="BD58" s="11">
        <f t="shared" si="61"/>
        <v>1759</v>
      </c>
      <c r="BE58" s="11">
        <f t="shared" si="61"/>
        <v>629</v>
      </c>
      <c r="BF58" s="11">
        <f t="shared" si="61"/>
        <v>1221</v>
      </c>
      <c r="BG58" s="11">
        <f t="shared" si="61"/>
        <v>766</v>
      </c>
      <c r="BH58" s="11">
        <f t="shared" si="61"/>
        <v>660</v>
      </c>
    </row>
    <row r="59" spans="1:60" ht="13.5" customHeight="1">
      <c r="A59" s="38">
        <v>43884</v>
      </c>
      <c r="B59" s="39" t="s">
        <v>65</v>
      </c>
      <c r="C59" s="40"/>
      <c r="D59" s="41" t="s">
        <v>33</v>
      </c>
      <c r="E59" s="42">
        <f t="shared" si="0"/>
        <v>1353</v>
      </c>
      <c r="F59" s="43">
        <v>1</v>
      </c>
      <c r="G59" s="43">
        <v>11</v>
      </c>
      <c r="H59" s="44">
        <f t="shared" si="1"/>
        <v>14</v>
      </c>
      <c r="I59" s="40"/>
      <c r="J59" s="45" t="s">
        <v>36</v>
      </c>
      <c r="K59" s="42">
        <f t="shared" si="2"/>
        <v>1317</v>
      </c>
      <c r="L59" s="59">
        <v>1</v>
      </c>
      <c r="M59" s="60">
        <v>12</v>
      </c>
      <c r="N59" s="44">
        <f t="shared" si="3"/>
        <v>15</v>
      </c>
      <c r="O59" s="40"/>
      <c r="P59" s="39" t="s">
        <v>66</v>
      </c>
      <c r="Q59" s="40"/>
      <c r="R59">
        <f>MIN(Rules!$E$2,(MAX(H59/N59,N59/H59)))</f>
        <v>1.0714285714285714</v>
      </c>
      <c r="S59">
        <f>VLOOKUP(B59,Rules!A:B,2,FALSE)</f>
        <v>45</v>
      </c>
      <c r="T59" s="40"/>
      <c r="U59" s="47">
        <f>1/(10^(-1*(E59+(IF(P59="Y",Rules!$I$2,0))-K59)/Rules!$E$12)+1)</f>
        <v>0.70194178523697803</v>
      </c>
      <c r="V59">
        <f t="shared" si="4"/>
        <v>-34</v>
      </c>
      <c r="W59">
        <f t="shared" si="5"/>
        <v>34</v>
      </c>
      <c r="Z59" s="48"/>
      <c r="AA59" s="11">
        <f t="shared" ref="AA59:BH59" si="62">IF($D59=AA$1,$E59+$V59,(IF($J59=AA$1,$K59+$W59,AA58)))</f>
        <v>952</v>
      </c>
      <c r="AB59" s="11">
        <f t="shared" si="62"/>
        <v>1491</v>
      </c>
      <c r="AC59" s="11">
        <f t="shared" si="62"/>
        <v>882</v>
      </c>
      <c r="AD59" s="11">
        <f t="shared" si="62"/>
        <v>1533</v>
      </c>
      <c r="AE59" s="11">
        <f t="shared" si="62"/>
        <v>1319</v>
      </c>
      <c r="AF59" s="11">
        <f t="shared" si="62"/>
        <v>1418</v>
      </c>
      <c r="AG59" s="11">
        <f t="shared" si="62"/>
        <v>1162</v>
      </c>
      <c r="AH59" s="11">
        <f t="shared" si="62"/>
        <v>1724</v>
      </c>
      <c r="AI59" s="11">
        <f t="shared" si="62"/>
        <v>1264</v>
      </c>
      <c r="AJ59" s="11">
        <f t="shared" si="62"/>
        <v>2168</v>
      </c>
      <c r="AK59" s="11">
        <f t="shared" si="62"/>
        <v>1293</v>
      </c>
      <c r="AL59" s="11">
        <f t="shared" si="62"/>
        <v>1779</v>
      </c>
      <c r="AM59" s="11">
        <f t="shared" si="62"/>
        <v>1985</v>
      </c>
      <c r="AN59" s="11">
        <f t="shared" si="62"/>
        <v>1436</v>
      </c>
      <c r="AO59" s="11">
        <f t="shared" si="62"/>
        <v>212</v>
      </c>
      <c r="AP59" s="11">
        <f t="shared" si="62"/>
        <v>1351</v>
      </c>
      <c r="AQ59" s="11">
        <f t="shared" si="62"/>
        <v>903</v>
      </c>
      <c r="AR59" s="11">
        <f t="shared" si="62"/>
        <v>824</v>
      </c>
      <c r="AS59" s="11">
        <f t="shared" si="62"/>
        <v>388</v>
      </c>
      <c r="AT59" s="11">
        <f t="shared" si="62"/>
        <v>1210</v>
      </c>
      <c r="AU59" s="11">
        <f t="shared" si="62"/>
        <v>908</v>
      </c>
      <c r="AV59" s="11">
        <f t="shared" si="62"/>
        <v>1783</v>
      </c>
      <c r="AW59" s="11">
        <f t="shared" si="62"/>
        <v>1429</v>
      </c>
      <c r="AX59" s="11">
        <f t="shared" si="62"/>
        <v>1700</v>
      </c>
      <c r="AY59" s="11">
        <f t="shared" si="62"/>
        <v>260</v>
      </c>
      <c r="AZ59" s="11">
        <f t="shared" si="62"/>
        <v>1024</v>
      </c>
      <c r="BA59" s="11">
        <f t="shared" si="62"/>
        <v>1571</v>
      </c>
      <c r="BB59" s="11">
        <f t="shared" si="62"/>
        <v>815</v>
      </c>
      <c r="BC59" s="11">
        <f t="shared" si="62"/>
        <v>1101</v>
      </c>
      <c r="BD59" s="11">
        <f t="shared" si="62"/>
        <v>1759</v>
      </c>
      <c r="BE59" s="11">
        <f t="shared" si="62"/>
        <v>629</v>
      </c>
      <c r="BF59" s="11">
        <f t="shared" si="62"/>
        <v>1221</v>
      </c>
      <c r="BG59" s="11">
        <f t="shared" si="62"/>
        <v>766</v>
      </c>
      <c r="BH59" s="11">
        <f t="shared" si="62"/>
        <v>660</v>
      </c>
    </row>
    <row r="60" spans="1:60" ht="13.5" customHeight="1">
      <c r="A60" s="38">
        <v>43884</v>
      </c>
      <c r="B60" s="39" t="s">
        <v>65</v>
      </c>
      <c r="C60" s="40"/>
      <c r="D60" s="41" t="s">
        <v>31</v>
      </c>
      <c r="E60" s="42">
        <f t="shared" si="0"/>
        <v>1221</v>
      </c>
      <c r="F60" s="43">
        <v>3</v>
      </c>
      <c r="G60" s="43">
        <v>12</v>
      </c>
      <c r="H60" s="44">
        <f t="shared" si="1"/>
        <v>21</v>
      </c>
      <c r="I60" s="40"/>
      <c r="J60" s="45" t="s">
        <v>20</v>
      </c>
      <c r="K60" s="42">
        <f t="shared" si="2"/>
        <v>1491</v>
      </c>
      <c r="L60" s="59">
        <v>2</v>
      </c>
      <c r="M60" s="60">
        <v>15</v>
      </c>
      <c r="N60" s="44">
        <f t="shared" si="3"/>
        <v>21</v>
      </c>
      <c r="O60" s="40"/>
      <c r="P60" s="39" t="s">
        <v>66</v>
      </c>
      <c r="Q60" s="40"/>
      <c r="R60">
        <f>MIN(Rules!$E$2,(MAX(H60/N60,N60/H60)))</f>
        <v>1</v>
      </c>
      <c r="S60">
        <f>VLOOKUP(B60,Rules!A:B,2,FALSE)</f>
        <v>45</v>
      </c>
      <c r="T60" s="40"/>
      <c r="U60" s="47">
        <f>1/(10^(-1*(E60+(IF(P60="Y",Rules!$I$2,0))-K60)/Rules!$E$12)+1)</f>
        <v>0.36525666494768316</v>
      </c>
      <c r="V60">
        <f t="shared" si="4"/>
        <v>6</v>
      </c>
      <c r="W60">
        <f t="shared" si="5"/>
        <v>-6</v>
      </c>
      <c r="Z60" s="48"/>
      <c r="AA60" s="11">
        <f t="shared" ref="AA60:BH60" si="63">IF($D60=AA$1,$E60+$V60,(IF($J60=AA$1,$K60+$W60,AA59)))</f>
        <v>952</v>
      </c>
      <c r="AB60" s="11">
        <f t="shared" si="63"/>
        <v>1485</v>
      </c>
      <c r="AC60" s="11">
        <f t="shared" si="63"/>
        <v>882</v>
      </c>
      <c r="AD60" s="11">
        <f t="shared" si="63"/>
        <v>1533</v>
      </c>
      <c r="AE60" s="11">
        <f t="shared" si="63"/>
        <v>1319</v>
      </c>
      <c r="AF60" s="11">
        <f t="shared" si="63"/>
        <v>1418</v>
      </c>
      <c r="AG60" s="11">
        <f t="shared" si="63"/>
        <v>1162</v>
      </c>
      <c r="AH60" s="11">
        <f t="shared" si="63"/>
        <v>1724</v>
      </c>
      <c r="AI60" s="11">
        <f t="shared" si="63"/>
        <v>1264</v>
      </c>
      <c r="AJ60" s="11">
        <f t="shared" si="63"/>
        <v>2168</v>
      </c>
      <c r="AK60" s="11">
        <f t="shared" si="63"/>
        <v>1293</v>
      </c>
      <c r="AL60" s="11">
        <f t="shared" si="63"/>
        <v>1779</v>
      </c>
      <c r="AM60" s="11">
        <f t="shared" si="63"/>
        <v>1985</v>
      </c>
      <c r="AN60" s="11">
        <f t="shared" si="63"/>
        <v>1436</v>
      </c>
      <c r="AO60" s="11">
        <f t="shared" si="63"/>
        <v>212</v>
      </c>
      <c r="AP60" s="11">
        <f t="shared" si="63"/>
        <v>1351</v>
      </c>
      <c r="AQ60" s="11">
        <f t="shared" si="63"/>
        <v>903</v>
      </c>
      <c r="AR60" s="11">
        <f t="shared" si="63"/>
        <v>824</v>
      </c>
      <c r="AS60" s="11">
        <f t="shared" si="63"/>
        <v>388</v>
      </c>
      <c r="AT60" s="11">
        <f t="shared" si="63"/>
        <v>1210</v>
      </c>
      <c r="AU60" s="11">
        <f t="shared" si="63"/>
        <v>908</v>
      </c>
      <c r="AV60" s="11">
        <f t="shared" si="63"/>
        <v>1783</v>
      </c>
      <c r="AW60" s="11">
        <f t="shared" si="63"/>
        <v>1429</v>
      </c>
      <c r="AX60" s="11">
        <f t="shared" si="63"/>
        <v>1700</v>
      </c>
      <c r="AY60" s="11">
        <f t="shared" si="63"/>
        <v>260</v>
      </c>
      <c r="AZ60" s="11">
        <f t="shared" si="63"/>
        <v>1024</v>
      </c>
      <c r="BA60" s="11">
        <f t="shared" si="63"/>
        <v>1571</v>
      </c>
      <c r="BB60" s="11">
        <f t="shared" si="63"/>
        <v>815</v>
      </c>
      <c r="BC60" s="11">
        <f t="shared" si="63"/>
        <v>1101</v>
      </c>
      <c r="BD60" s="11">
        <f t="shared" si="63"/>
        <v>1759</v>
      </c>
      <c r="BE60" s="11">
        <f t="shared" si="63"/>
        <v>629</v>
      </c>
      <c r="BF60" s="11">
        <f t="shared" si="63"/>
        <v>1227</v>
      </c>
      <c r="BG60" s="11">
        <f t="shared" si="63"/>
        <v>766</v>
      </c>
      <c r="BH60" s="11">
        <f t="shared" si="63"/>
        <v>660</v>
      </c>
    </row>
    <row r="61" spans="1:60" ht="13.5" customHeight="1">
      <c r="A61" s="38">
        <v>43884</v>
      </c>
      <c r="B61" s="39" t="s">
        <v>65</v>
      </c>
      <c r="C61" s="40"/>
      <c r="D61" s="41" t="s">
        <v>28</v>
      </c>
      <c r="E61" s="42">
        <f t="shared" si="0"/>
        <v>1436</v>
      </c>
      <c r="F61" s="43">
        <v>0</v>
      </c>
      <c r="G61" s="43">
        <v>13</v>
      </c>
      <c r="H61" s="44">
        <f t="shared" si="1"/>
        <v>13</v>
      </c>
      <c r="I61" s="40"/>
      <c r="J61" s="45" t="s">
        <v>24</v>
      </c>
      <c r="K61" s="42">
        <f t="shared" si="2"/>
        <v>1571</v>
      </c>
      <c r="L61" s="59">
        <v>2</v>
      </c>
      <c r="M61" s="60">
        <v>11</v>
      </c>
      <c r="N61" s="44">
        <f t="shared" si="3"/>
        <v>17</v>
      </c>
      <c r="O61" s="40"/>
      <c r="P61" s="39" t="s">
        <v>66</v>
      </c>
      <c r="Q61" s="40"/>
      <c r="R61">
        <f>MIN(Rules!$E$2,(MAX(H61/N61,N61/H61)))</f>
        <v>1.3076923076923077</v>
      </c>
      <c r="S61">
        <f>VLOOKUP(B61,Rules!A:B,2,FALSE)</f>
        <v>45</v>
      </c>
      <c r="T61" s="40"/>
      <c r="U61" s="47">
        <f>1/(10^(-1*(E61+(IF(P61="Y",Rules!$I$2,0))-K61)/Rules!$E$12)+1)</f>
        <v>0.51726252443237619</v>
      </c>
      <c r="V61">
        <f t="shared" si="4"/>
        <v>-30</v>
      </c>
      <c r="W61">
        <f t="shared" si="5"/>
        <v>30</v>
      </c>
      <c r="Z61" s="48"/>
      <c r="AA61" s="11">
        <f t="shared" ref="AA61:BH61" si="64">IF($D61=AA$1,$E61+$V61,(IF($J61=AA$1,$K61+$W61,AA60)))</f>
        <v>952</v>
      </c>
      <c r="AB61" s="11">
        <f t="shared" si="64"/>
        <v>1485</v>
      </c>
      <c r="AC61" s="11">
        <f t="shared" si="64"/>
        <v>882</v>
      </c>
      <c r="AD61" s="11">
        <f t="shared" si="64"/>
        <v>1533</v>
      </c>
      <c r="AE61" s="11">
        <f t="shared" si="64"/>
        <v>1319</v>
      </c>
      <c r="AF61" s="11">
        <f t="shared" si="64"/>
        <v>1418</v>
      </c>
      <c r="AG61" s="11">
        <f t="shared" si="64"/>
        <v>1162</v>
      </c>
      <c r="AH61" s="11">
        <f t="shared" si="64"/>
        <v>1724</v>
      </c>
      <c r="AI61" s="11">
        <f t="shared" si="64"/>
        <v>1264</v>
      </c>
      <c r="AJ61" s="11">
        <f t="shared" si="64"/>
        <v>2168</v>
      </c>
      <c r="AK61" s="11">
        <f t="shared" si="64"/>
        <v>1293</v>
      </c>
      <c r="AL61" s="11">
        <f t="shared" si="64"/>
        <v>1779</v>
      </c>
      <c r="AM61" s="11">
        <f t="shared" si="64"/>
        <v>1985</v>
      </c>
      <c r="AN61" s="11">
        <f t="shared" si="64"/>
        <v>1406</v>
      </c>
      <c r="AO61" s="11">
        <f t="shared" si="64"/>
        <v>212</v>
      </c>
      <c r="AP61" s="11">
        <f t="shared" si="64"/>
        <v>1351</v>
      </c>
      <c r="AQ61" s="11">
        <f t="shared" si="64"/>
        <v>903</v>
      </c>
      <c r="AR61" s="11">
        <f t="shared" si="64"/>
        <v>824</v>
      </c>
      <c r="AS61" s="11">
        <f t="shared" si="64"/>
        <v>388</v>
      </c>
      <c r="AT61" s="11">
        <f t="shared" si="64"/>
        <v>1210</v>
      </c>
      <c r="AU61" s="11">
        <f t="shared" si="64"/>
        <v>908</v>
      </c>
      <c r="AV61" s="11">
        <f t="shared" si="64"/>
        <v>1783</v>
      </c>
      <c r="AW61" s="11">
        <f t="shared" si="64"/>
        <v>1429</v>
      </c>
      <c r="AX61" s="11">
        <f t="shared" si="64"/>
        <v>1700</v>
      </c>
      <c r="AY61" s="11">
        <f t="shared" si="64"/>
        <v>260</v>
      </c>
      <c r="AZ61" s="11">
        <f t="shared" si="64"/>
        <v>1024</v>
      </c>
      <c r="BA61" s="11">
        <f t="shared" si="64"/>
        <v>1601</v>
      </c>
      <c r="BB61" s="11">
        <f t="shared" si="64"/>
        <v>815</v>
      </c>
      <c r="BC61" s="11">
        <f t="shared" si="64"/>
        <v>1101</v>
      </c>
      <c r="BD61" s="11">
        <f t="shared" si="64"/>
        <v>1759</v>
      </c>
      <c r="BE61" s="11">
        <f t="shared" si="64"/>
        <v>629</v>
      </c>
      <c r="BF61" s="11">
        <f t="shared" si="64"/>
        <v>1227</v>
      </c>
      <c r="BG61" s="11">
        <f t="shared" si="64"/>
        <v>766</v>
      </c>
      <c r="BH61" s="11">
        <f t="shared" si="64"/>
        <v>660</v>
      </c>
    </row>
    <row r="62" spans="1:60" ht="13.5" customHeight="1">
      <c r="A62" s="38">
        <v>43884</v>
      </c>
      <c r="B62" s="39" t="s">
        <v>65</v>
      </c>
      <c r="C62" s="40"/>
      <c r="D62" s="41" t="s">
        <v>19</v>
      </c>
      <c r="E62" s="42">
        <f t="shared" si="0"/>
        <v>1162</v>
      </c>
      <c r="F62" s="43">
        <v>2</v>
      </c>
      <c r="G62" s="43">
        <v>10</v>
      </c>
      <c r="H62" s="44">
        <f t="shared" si="1"/>
        <v>16</v>
      </c>
      <c r="I62" s="40"/>
      <c r="J62" s="45" t="s">
        <v>32</v>
      </c>
      <c r="K62" s="42">
        <f t="shared" si="2"/>
        <v>908</v>
      </c>
      <c r="L62" s="59">
        <v>1</v>
      </c>
      <c r="M62" s="60">
        <v>9</v>
      </c>
      <c r="N62" s="44">
        <f t="shared" si="3"/>
        <v>12</v>
      </c>
      <c r="O62" s="40"/>
      <c r="P62" s="39" t="s">
        <v>66</v>
      </c>
      <c r="Q62" s="40"/>
      <c r="R62">
        <f>MIN(Rules!$E$2,(MAX(H62/N62,N62/H62)))</f>
        <v>1.3333333333333333</v>
      </c>
      <c r="S62">
        <f>VLOOKUP(B62,Rules!A:B,2,FALSE)</f>
        <v>45</v>
      </c>
      <c r="T62" s="40"/>
      <c r="U62" s="47">
        <f>1/(10^(-1*(E62+(IF(P62="Y",Rules!$I$2,0))-K62)/Rules!$E$12)+1)</f>
        <v>0.86535390626728981</v>
      </c>
      <c r="V62">
        <f t="shared" si="4"/>
        <v>8</v>
      </c>
      <c r="W62">
        <f t="shared" si="5"/>
        <v>-8</v>
      </c>
      <c r="Z62" s="48"/>
      <c r="AA62" s="11">
        <f t="shared" ref="AA62:BH62" si="65">IF($D62=AA$1,$E62+$V62,(IF($J62=AA$1,$K62+$W62,AA61)))</f>
        <v>952</v>
      </c>
      <c r="AB62" s="11">
        <f t="shared" si="65"/>
        <v>1485</v>
      </c>
      <c r="AC62" s="11">
        <f t="shared" si="65"/>
        <v>882</v>
      </c>
      <c r="AD62" s="11">
        <f t="shared" si="65"/>
        <v>1533</v>
      </c>
      <c r="AE62" s="11">
        <f t="shared" si="65"/>
        <v>1319</v>
      </c>
      <c r="AF62" s="11">
        <f t="shared" si="65"/>
        <v>1418</v>
      </c>
      <c r="AG62" s="11">
        <f t="shared" si="65"/>
        <v>1170</v>
      </c>
      <c r="AH62" s="11">
        <f t="shared" si="65"/>
        <v>1724</v>
      </c>
      <c r="AI62" s="11">
        <f t="shared" si="65"/>
        <v>1264</v>
      </c>
      <c r="AJ62" s="11">
        <f t="shared" si="65"/>
        <v>2168</v>
      </c>
      <c r="AK62" s="11">
        <f t="shared" si="65"/>
        <v>1293</v>
      </c>
      <c r="AL62" s="11">
        <f t="shared" si="65"/>
        <v>1779</v>
      </c>
      <c r="AM62" s="11">
        <f t="shared" si="65"/>
        <v>1985</v>
      </c>
      <c r="AN62" s="11">
        <f t="shared" si="65"/>
        <v>1406</v>
      </c>
      <c r="AO62" s="11">
        <f t="shared" si="65"/>
        <v>212</v>
      </c>
      <c r="AP62" s="11">
        <f t="shared" si="65"/>
        <v>1351</v>
      </c>
      <c r="AQ62" s="11">
        <f t="shared" si="65"/>
        <v>903</v>
      </c>
      <c r="AR62" s="11">
        <f t="shared" si="65"/>
        <v>824</v>
      </c>
      <c r="AS62" s="11">
        <f t="shared" si="65"/>
        <v>388</v>
      </c>
      <c r="AT62" s="11">
        <f t="shared" si="65"/>
        <v>1210</v>
      </c>
      <c r="AU62" s="11">
        <f t="shared" si="65"/>
        <v>900</v>
      </c>
      <c r="AV62" s="11">
        <f t="shared" si="65"/>
        <v>1783</v>
      </c>
      <c r="AW62" s="11">
        <f t="shared" si="65"/>
        <v>1429</v>
      </c>
      <c r="AX62" s="11">
        <f t="shared" si="65"/>
        <v>1700</v>
      </c>
      <c r="AY62" s="11">
        <f t="shared" si="65"/>
        <v>260</v>
      </c>
      <c r="AZ62" s="11">
        <f t="shared" si="65"/>
        <v>1024</v>
      </c>
      <c r="BA62" s="11">
        <f t="shared" si="65"/>
        <v>1601</v>
      </c>
      <c r="BB62" s="11">
        <f t="shared" si="65"/>
        <v>815</v>
      </c>
      <c r="BC62" s="11">
        <f t="shared" si="65"/>
        <v>1101</v>
      </c>
      <c r="BD62" s="11">
        <f t="shared" si="65"/>
        <v>1759</v>
      </c>
      <c r="BE62" s="11">
        <f t="shared" si="65"/>
        <v>629</v>
      </c>
      <c r="BF62" s="11">
        <f t="shared" si="65"/>
        <v>1227</v>
      </c>
      <c r="BG62" s="11">
        <f t="shared" si="65"/>
        <v>766</v>
      </c>
      <c r="BH62" s="11">
        <f t="shared" si="65"/>
        <v>660</v>
      </c>
    </row>
    <row r="63" spans="1:60" ht="13.5" customHeight="1">
      <c r="A63" s="38">
        <v>43884</v>
      </c>
      <c r="B63" s="39" t="s">
        <v>65</v>
      </c>
      <c r="C63" s="40"/>
      <c r="D63" s="41" t="s">
        <v>45</v>
      </c>
      <c r="E63" s="42">
        <f t="shared" si="0"/>
        <v>903</v>
      </c>
      <c r="F63" s="43">
        <v>0</v>
      </c>
      <c r="G63" s="43">
        <v>14</v>
      </c>
      <c r="H63" s="44">
        <f t="shared" si="1"/>
        <v>14</v>
      </c>
      <c r="I63" s="40"/>
      <c r="J63" s="45" t="s">
        <v>38</v>
      </c>
      <c r="K63" s="42">
        <f t="shared" si="2"/>
        <v>1024</v>
      </c>
      <c r="L63" s="59">
        <v>2</v>
      </c>
      <c r="M63" s="60">
        <v>16</v>
      </c>
      <c r="N63" s="44">
        <f t="shared" si="3"/>
        <v>22</v>
      </c>
      <c r="O63" s="40"/>
      <c r="P63" s="39" t="s">
        <v>66</v>
      </c>
      <c r="Q63" s="40"/>
      <c r="R63">
        <f>MIN(Rules!$E$2,(MAX(H63/N63,N63/H63)))</f>
        <v>1.5714285714285714</v>
      </c>
      <c r="S63">
        <f>VLOOKUP(B63,Rules!A:B,2,FALSE)</f>
        <v>45</v>
      </c>
      <c r="T63" s="40"/>
      <c r="U63" s="47">
        <f>1/(10^(-1*(E63+(IF(P63="Y",Rules!$I$2,0))-K63)/Rules!$E$12)+1)</f>
        <v>0.53333794841968685</v>
      </c>
      <c r="V63">
        <f t="shared" si="4"/>
        <v>-38</v>
      </c>
      <c r="W63">
        <f t="shared" si="5"/>
        <v>38</v>
      </c>
      <c r="Z63" s="48"/>
      <c r="AA63" s="11">
        <f t="shared" ref="AA63:BH63" si="66">IF($D63=AA$1,$E63+$V63,(IF($J63=AA$1,$K63+$W63,AA62)))</f>
        <v>952</v>
      </c>
      <c r="AB63" s="11">
        <f t="shared" si="66"/>
        <v>1485</v>
      </c>
      <c r="AC63" s="11">
        <f t="shared" si="66"/>
        <v>882</v>
      </c>
      <c r="AD63" s="11">
        <f t="shared" si="66"/>
        <v>1533</v>
      </c>
      <c r="AE63" s="11">
        <f t="shared" si="66"/>
        <v>1319</v>
      </c>
      <c r="AF63" s="11">
        <f t="shared" si="66"/>
        <v>1418</v>
      </c>
      <c r="AG63" s="11">
        <f t="shared" si="66"/>
        <v>1170</v>
      </c>
      <c r="AH63" s="11">
        <f t="shared" si="66"/>
        <v>1724</v>
      </c>
      <c r="AI63" s="11">
        <f t="shared" si="66"/>
        <v>1264</v>
      </c>
      <c r="AJ63" s="11">
        <f t="shared" si="66"/>
        <v>2168</v>
      </c>
      <c r="AK63" s="11">
        <f t="shared" si="66"/>
        <v>1293</v>
      </c>
      <c r="AL63" s="11">
        <f t="shared" si="66"/>
        <v>1779</v>
      </c>
      <c r="AM63" s="11">
        <f t="shared" si="66"/>
        <v>1985</v>
      </c>
      <c r="AN63" s="11">
        <f t="shared" si="66"/>
        <v>1406</v>
      </c>
      <c r="AO63" s="11">
        <f t="shared" si="66"/>
        <v>212</v>
      </c>
      <c r="AP63" s="11">
        <f t="shared" si="66"/>
        <v>1351</v>
      </c>
      <c r="AQ63" s="11">
        <f t="shared" si="66"/>
        <v>865</v>
      </c>
      <c r="AR63" s="11">
        <f t="shared" si="66"/>
        <v>824</v>
      </c>
      <c r="AS63" s="11">
        <f t="shared" si="66"/>
        <v>388</v>
      </c>
      <c r="AT63" s="11">
        <f t="shared" si="66"/>
        <v>1210</v>
      </c>
      <c r="AU63" s="11">
        <f t="shared" si="66"/>
        <v>900</v>
      </c>
      <c r="AV63" s="11">
        <f t="shared" si="66"/>
        <v>1783</v>
      </c>
      <c r="AW63" s="11">
        <f t="shared" si="66"/>
        <v>1429</v>
      </c>
      <c r="AX63" s="11">
        <f t="shared" si="66"/>
        <v>1700</v>
      </c>
      <c r="AY63" s="11">
        <f t="shared" si="66"/>
        <v>260</v>
      </c>
      <c r="AZ63" s="11">
        <f t="shared" si="66"/>
        <v>1062</v>
      </c>
      <c r="BA63" s="11">
        <f t="shared" si="66"/>
        <v>1601</v>
      </c>
      <c r="BB63" s="11">
        <f t="shared" si="66"/>
        <v>815</v>
      </c>
      <c r="BC63" s="11">
        <f t="shared" si="66"/>
        <v>1101</v>
      </c>
      <c r="BD63" s="11">
        <f t="shared" si="66"/>
        <v>1759</v>
      </c>
      <c r="BE63" s="11">
        <f t="shared" si="66"/>
        <v>629</v>
      </c>
      <c r="BF63" s="11">
        <f t="shared" si="66"/>
        <v>1227</v>
      </c>
      <c r="BG63" s="11">
        <f t="shared" si="66"/>
        <v>766</v>
      </c>
      <c r="BH63" s="11">
        <f t="shared" si="66"/>
        <v>660</v>
      </c>
    </row>
    <row r="64" spans="1:60" ht="13.5" customHeight="1">
      <c r="A64" s="38">
        <v>43884</v>
      </c>
      <c r="B64" s="39" t="s">
        <v>65</v>
      </c>
      <c r="C64" s="40"/>
      <c r="D64" s="41" t="s">
        <v>42</v>
      </c>
      <c r="E64" s="42">
        <f t="shared" si="0"/>
        <v>766</v>
      </c>
      <c r="F64" s="43">
        <v>4</v>
      </c>
      <c r="G64" s="43">
        <v>15</v>
      </c>
      <c r="H64" s="44">
        <f t="shared" si="1"/>
        <v>27</v>
      </c>
      <c r="I64" s="40"/>
      <c r="J64" s="45" t="s">
        <v>47</v>
      </c>
      <c r="K64" s="42">
        <f t="shared" si="2"/>
        <v>388</v>
      </c>
      <c r="L64" s="59">
        <v>1</v>
      </c>
      <c r="M64" s="60">
        <v>9</v>
      </c>
      <c r="N64" s="44">
        <f t="shared" si="3"/>
        <v>12</v>
      </c>
      <c r="O64" s="40"/>
      <c r="P64" s="39" t="s">
        <v>66</v>
      </c>
      <c r="Q64" s="40"/>
      <c r="R64">
        <f>MIN(Rules!$E$2,(MAX(H64/N64,N64/H64)))</f>
        <v>2</v>
      </c>
      <c r="S64">
        <f>VLOOKUP(B64,Rules!A:B,2,FALSE)</f>
        <v>45</v>
      </c>
      <c r="T64" s="40"/>
      <c r="U64" s="47">
        <f>1/(10^(-1*(E64+(IF(P64="Y",Rules!$I$2,0))-K64)/Rules!$E$12)+1)</f>
        <v>0.91920023003252804</v>
      </c>
      <c r="V64">
        <f t="shared" si="4"/>
        <v>7</v>
      </c>
      <c r="W64">
        <f t="shared" si="5"/>
        <v>-7</v>
      </c>
      <c r="Z64" s="48"/>
      <c r="AA64" s="11">
        <f t="shared" ref="AA64:BH64" si="67">IF($D64=AA$1,$E64+$V64,(IF($J64=AA$1,$K64+$W64,AA63)))</f>
        <v>952</v>
      </c>
      <c r="AB64" s="11">
        <f t="shared" si="67"/>
        <v>1485</v>
      </c>
      <c r="AC64" s="11">
        <f t="shared" si="67"/>
        <v>882</v>
      </c>
      <c r="AD64" s="11">
        <f t="shared" si="67"/>
        <v>1533</v>
      </c>
      <c r="AE64" s="11">
        <f t="shared" si="67"/>
        <v>1319</v>
      </c>
      <c r="AF64" s="11">
        <f t="shared" si="67"/>
        <v>1418</v>
      </c>
      <c r="AG64" s="11">
        <f t="shared" si="67"/>
        <v>1170</v>
      </c>
      <c r="AH64" s="11">
        <f t="shared" si="67"/>
        <v>1724</v>
      </c>
      <c r="AI64" s="11">
        <f t="shared" si="67"/>
        <v>1264</v>
      </c>
      <c r="AJ64" s="11">
        <f t="shared" si="67"/>
        <v>2168</v>
      </c>
      <c r="AK64" s="11">
        <f t="shared" si="67"/>
        <v>1293</v>
      </c>
      <c r="AL64" s="11">
        <f t="shared" si="67"/>
        <v>1779</v>
      </c>
      <c r="AM64" s="11">
        <f t="shared" si="67"/>
        <v>1985</v>
      </c>
      <c r="AN64" s="11">
        <f t="shared" si="67"/>
        <v>1406</v>
      </c>
      <c r="AO64" s="11">
        <f t="shared" si="67"/>
        <v>212</v>
      </c>
      <c r="AP64" s="11">
        <f t="shared" si="67"/>
        <v>1351</v>
      </c>
      <c r="AQ64" s="11">
        <f t="shared" si="67"/>
        <v>865</v>
      </c>
      <c r="AR64" s="11">
        <f t="shared" si="67"/>
        <v>824</v>
      </c>
      <c r="AS64" s="11">
        <f t="shared" si="67"/>
        <v>381</v>
      </c>
      <c r="AT64" s="11">
        <f t="shared" si="67"/>
        <v>1210</v>
      </c>
      <c r="AU64" s="11">
        <f t="shared" si="67"/>
        <v>900</v>
      </c>
      <c r="AV64" s="11">
        <f t="shared" si="67"/>
        <v>1783</v>
      </c>
      <c r="AW64" s="11">
        <f t="shared" si="67"/>
        <v>1429</v>
      </c>
      <c r="AX64" s="11">
        <f t="shared" si="67"/>
        <v>1700</v>
      </c>
      <c r="AY64" s="11">
        <f t="shared" si="67"/>
        <v>260</v>
      </c>
      <c r="AZ64" s="11">
        <f t="shared" si="67"/>
        <v>1062</v>
      </c>
      <c r="BA64" s="11">
        <f t="shared" si="67"/>
        <v>1601</v>
      </c>
      <c r="BB64" s="11">
        <f t="shared" si="67"/>
        <v>815</v>
      </c>
      <c r="BC64" s="11">
        <f t="shared" si="67"/>
        <v>1101</v>
      </c>
      <c r="BD64" s="11">
        <f t="shared" si="67"/>
        <v>1759</v>
      </c>
      <c r="BE64" s="11">
        <f t="shared" si="67"/>
        <v>629</v>
      </c>
      <c r="BF64" s="11">
        <f t="shared" si="67"/>
        <v>1227</v>
      </c>
      <c r="BG64" s="11">
        <f t="shared" si="67"/>
        <v>773</v>
      </c>
      <c r="BH64" s="11">
        <f t="shared" si="67"/>
        <v>660</v>
      </c>
    </row>
    <row r="65" spans="1:60" ht="13.5" customHeight="1">
      <c r="A65" s="38">
        <v>43884</v>
      </c>
      <c r="B65" s="39" t="s">
        <v>65</v>
      </c>
      <c r="C65" s="40"/>
      <c r="D65" s="41" t="s">
        <v>39</v>
      </c>
      <c r="E65" s="42">
        <f t="shared" si="0"/>
        <v>824</v>
      </c>
      <c r="F65" s="43">
        <v>5</v>
      </c>
      <c r="G65" s="43">
        <v>10</v>
      </c>
      <c r="H65" s="44">
        <f t="shared" si="1"/>
        <v>25</v>
      </c>
      <c r="I65" s="40"/>
      <c r="J65" s="45" t="s">
        <v>41</v>
      </c>
      <c r="K65" s="42">
        <f t="shared" si="2"/>
        <v>660</v>
      </c>
      <c r="L65" s="59">
        <v>1</v>
      </c>
      <c r="M65" s="60">
        <v>14</v>
      </c>
      <c r="N65" s="44">
        <f t="shared" si="3"/>
        <v>17</v>
      </c>
      <c r="O65" s="40"/>
      <c r="P65" s="39" t="s">
        <v>66</v>
      </c>
      <c r="Q65" s="40"/>
      <c r="R65">
        <f>MIN(Rules!$E$2,(MAX(H65/N65,N65/H65)))</f>
        <v>1.4705882352941178</v>
      </c>
      <c r="S65">
        <f>VLOOKUP(B65,Rules!A:B,2,FALSE)</f>
        <v>45</v>
      </c>
      <c r="T65" s="40"/>
      <c r="U65" s="47">
        <f>1/(10^(-1*(E65+(IF(P65="Y",Rules!$I$2,0))-K65)/Rules!$E$12)+1)</f>
        <v>0.80938568274546174</v>
      </c>
      <c r="V65">
        <f t="shared" si="4"/>
        <v>13</v>
      </c>
      <c r="W65">
        <f t="shared" si="5"/>
        <v>-13</v>
      </c>
      <c r="Z65" s="48"/>
      <c r="AA65" s="11">
        <f t="shared" ref="AA65:BH65" si="68">IF($D65=AA$1,$E65+$V65,(IF($J65=AA$1,$K65+$W65,AA64)))</f>
        <v>952</v>
      </c>
      <c r="AB65" s="11">
        <f t="shared" si="68"/>
        <v>1485</v>
      </c>
      <c r="AC65" s="11">
        <f t="shared" si="68"/>
        <v>882</v>
      </c>
      <c r="AD65" s="11">
        <f t="shared" si="68"/>
        <v>1533</v>
      </c>
      <c r="AE65" s="11">
        <f t="shared" si="68"/>
        <v>1319</v>
      </c>
      <c r="AF65" s="11">
        <f t="shared" si="68"/>
        <v>1418</v>
      </c>
      <c r="AG65" s="11">
        <f t="shared" si="68"/>
        <v>1170</v>
      </c>
      <c r="AH65" s="11">
        <f t="shared" si="68"/>
        <v>1724</v>
      </c>
      <c r="AI65" s="11">
        <f t="shared" si="68"/>
        <v>1264</v>
      </c>
      <c r="AJ65" s="11">
        <f t="shared" si="68"/>
        <v>2168</v>
      </c>
      <c r="AK65" s="11">
        <f t="shared" si="68"/>
        <v>1293</v>
      </c>
      <c r="AL65" s="11">
        <f t="shared" si="68"/>
        <v>1779</v>
      </c>
      <c r="AM65" s="11">
        <f t="shared" si="68"/>
        <v>1985</v>
      </c>
      <c r="AN65" s="11">
        <f t="shared" si="68"/>
        <v>1406</v>
      </c>
      <c r="AO65" s="11">
        <f t="shared" si="68"/>
        <v>212</v>
      </c>
      <c r="AP65" s="11">
        <f t="shared" si="68"/>
        <v>1351</v>
      </c>
      <c r="AQ65" s="11">
        <f t="shared" si="68"/>
        <v>865</v>
      </c>
      <c r="AR65" s="11">
        <f t="shared" si="68"/>
        <v>837</v>
      </c>
      <c r="AS65" s="11">
        <f t="shared" si="68"/>
        <v>381</v>
      </c>
      <c r="AT65" s="11">
        <f t="shared" si="68"/>
        <v>1210</v>
      </c>
      <c r="AU65" s="11">
        <f t="shared" si="68"/>
        <v>900</v>
      </c>
      <c r="AV65" s="11">
        <f t="shared" si="68"/>
        <v>1783</v>
      </c>
      <c r="AW65" s="11">
        <f t="shared" si="68"/>
        <v>1429</v>
      </c>
      <c r="AX65" s="11">
        <f t="shared" si="68"/>
        <v>1700</v>
      </c>
      <c r="AY65" s="11">
        <f t="shared" si="68"/>
        <v>260</v>
      </c>
      <c r="AZ65" s="11">
        <f t="shared" si="68"/>
        <v>1062</v>
      </c>
      <c r="BA65" s="11">
        <f t="shared" si="68"/>
        <v>1601</v>
      </c>
      <c r="BB65" s="11">
        <f t="shared" si="68"/>
        <v>815</v>
      </c>
      <c r="BC65" s="11">
        <f t="shared" si="68"/>
        <v>1101</v>
      </c>
      <c r="BD65" s="11">
        <f t="shared" si="68"/>
        <v>1759</v>
      </c>
      <c r="BE65" s="11">
        <f t="shared" si="68"/>
        <v>629</v>
      </c>
      <c r="BF65" s="11">
        <f t="shared" si="68"/>
        <v>1227</v>
      </c>
      <c r="BG65" s="11">
        <f t="shared" si="68"/>
        <v>773</v>
      </c>
      <c r="BH65" s="11">
        <f t="shared" si="68"/>
        <v>647</v>
      </c>
    </row>
    <row r="66" spans="1:60" ht="13.5" customHeight="1">
      <c r="A66" s="38">
        <v>43884</v>
      </c>
      <c r="B66" s="39" t="s">
        <v>65</v>
      </c>
      <c r="C66" s="40"/>
      <c r="D66" s="41" t="s">
        <v>34</v>
      </c>
      <c r="E66" s="42">
        <f t="shared" si="0"/>
        <v>952</v>
      </c>
      <c r="F66" s="43">
        <v>0</v>
      </c>
      <c r="G66" s="43">
        <v>11</v>
      </c>
      <c r="H66" s="44">
        <f t="shared" si="1"/>
        <v>11</v>
      </c>
      <c r="I66" s="40"/>
      <c r="J66" s="45" t="s">
        <v>44</v>
      </c>
      <c r="K66" s="42">
        <f t="shared" si="2"/>
        <v>882</v>
      </c>
      <c r="L66" s="59">
        <v>1</v>
      </c>
      <c r="M66" s="60">
        <v>8</v>
      </c>
      <c r="N66" s="44">
        <f t="shared" si="3"/>
        <v>11</v>
      </c>
      <c r="O66" s="40"/>
      <c r="P66" s="39" t="s">
        <v>66</v>
      </c>
      <c r="Q66" s="40"/>
      <c r="R66">
        <f>MIN(Rules!$E$2,(MAX(H66/N66,N66/H66)))</f>
        <v>1</v>
      </c>
      <c r="S66">
        <f>VLOOKUP(B66,Rules!A:B,2,FALSE)</f>
        <v>45</v>
      </c>
      <c r="T66" s="40"/>
      <c r="U66" s="47">
        <f>1/(10^(-1*(E66+(IF(P66="Y",Rules!$I$2,0))-K66)/Rules!$E$12)+1)</f>
        <v>0.73363370241380743</v>
      </c>
      <c r="V66">
        <f t="shared" si="4"/>
        <v>-11</v>
      </c>
      <c r="W66">
        <f t="shared" si="5"/>
        <v>11</v>
      </c>
      <c r="Z66" s="48"/>
      <c r="AA66" s="11">
        <f t="shared" ref="AA66:BH66" si="69">IF($D66=AA$1,$E66+$V66,(IF($J66=AA$1,$K66+$W66,AA65)))</f>
        <v>941</v>
      </c>
      <c r="AB66" s="11">
        <f t="shared" si="69"/>
        <v>1485</v>
      </c>
      <c r="AC66" s="11">
        <f t="shared" si="69"/>
        <v>893</v>
      </c>
      <c r="AD66" s="11">
        <f t="shared" si="69"/>
        <v>1533</v>
      </c>
      <c r="AE66" s="11">
        <f t="shared" si="69"/>
        <v>1319</v>
      </c>
      <c r="AF66" s="11">
        <f t="shared" si="69"/>
        <v>1418</v>
      </c>
      <c r="AG66" s="11">
        <f t="shared" si="69"/>
        <v>1170</v>
      </c>
      <c r="AH66" s="11">
        <f t="shared" si="69"/>
        <v>1724</v>
      </c>
      <c r="AI66" s="11">
        <f t="shared" si="69"/>
        <v>1264</v>
      </c>
      <c r="AJ66" s="11">
        <f t="shared" si="69"/>
        <v>2168</v>
      </c>
      <c r="AK66" s="11">
        <f t="shared" si="69"/>
        <v>1293</v>
      </c>
      <c r="AL66" s="11">
        <f t="shared" si="69"/>
        <v>1779</v>
      </c>
      <c r="AM66" s="11">
        <f t="shared" si="69"/>
        <v>1985</v>
      </c>
      <c r="AN66" s="11">
        <f t="shared" si="69"/>
        <v>1406</v>
      </c>
      <c r="AO66" s="11">
        <f t="shared" si="69"/>
        <v>212</v>
      </c>
      <c r="AP66" s="11">
        <f t="shared" si="69"/>
        <v>1351</v>
      </c>
      <c r="AQ66" s="11">
        <f t="shared" si="69"/>
        <v>865</v>
      </c>
      <c r="AR66" s="11">
        <f t="shared" si="69"/>
        <v>837</v>
      </c>
      <c r="AS66" s="11">
        <f t="shared" si="69"/>
        <v>381</v>
      </c>
      <c r="AT66" s="11">
        <f t="shared" si="69"/>
        <v>1210</v>
      </c>
      <c r="AU66" s="11">
        <f t="shared" si="69"/>
        <v>900</v>
      </c>
      <c r="AV66" s="11">
        <f t="shared" si="69"/>
        <v>1783</v>
      </c>
      <c r="AW66" s="11">
        <f t="shared" si="69"/>
        <v>1429</v>
      </c>
      <c r="AX66" s="11">
        <f t="shared" si="69"/>
        <v>1700</v>
      </c>
      <c r="AY66" s="11">
        <f t="shared" si="69"/>
        <v>260</v>
      </c>
      <c r="AZ66" s="11">
        <f t="shared" si="69"/>
        <v>1062</v>
      </c>
      <c r="BA66" s="11">
        <f t="shared" si="69"/>
        <v>1601</v>
      </c>
      <c r="BB66" s="11">
        <f t="shared" si="69"/>
        <v>815</v>
      </c>
      <c r="BC66" s="11">
        <f t="shared" si="69"/>
        <v>1101</v>
      </c>
      <c r="BD66" s="11">
        <f t="shared" si="69"/>
        <v>1759</v>
      </c>
      <c r="BE66" s="11">
        <f t="shared" si="69"/>
        <v>629</v>
      </c>
      <c r="BF66" s="11">
        <f t="shared" si="69"/>
        <v>1227</v>
      </c>
      <c r="BG66" s="11">
        <f t="shared" si="69"/>
        <v>773</v>
      </c>
      <c r="BH66" s="11">
        <f t="shared" si="69"/>
        <v>647</v>
      </c>
    </row>
    <row r="67" spans="1:60" ht="13.5" customHeight="1">
      <c r="A67" s="38">
        <v>43890</v>
      </c>
      <c r="B67" s="39" t="s">
        <v>65</v>
      </c>
      <c r="C67" s="40"/>
      <c r="D67" s="41" t="s">
        <v>22</v>
      </c>
      <c r="E67" s="42">
        <f t="shared" si="0"/>
        <v>1759</v>
      </c>
      <c r="F67" s="43">
        <v>1</v>
      </c>
      <c r="G67" s="43">
        <v>10</v>
      </c>
      <c r="H67" s="44">
        <f t="shared" si="1"/>
        <v>13</v>
      </c>
      <c r="I67" s="40"/>
      <c r="J67" s="45" t="s">
        <v>17</v>
      </c>
      <c r="K67" s="42">
        <f t="shared" si="2"/>
        <v>2168</v>
      </c>
      <c r="L67" s="59">
        <v>1</v>
      </c>
      <c r="M67" s="60">
        <v>7</v>
      </c>
      <c r="N67" s="44">
        <f t="shared" si="3"/>
        <v>10</v>
      </c>
      <c r="O67" s="40"/>
      <c r="P67" s="39" t="s">
        <v>66</v>
      </c>
      <c r="Q67" s="40"/>
      <c r="R67">
        <f>MIN(Rules!$E$2,(MAX(H67/N67,N67/H67)))</f>
        <v>1.3</v>
      </c>
      <c r="S67">
        <f>VLOOKUP(B67,Rules!A:B,2,FALSE)</f>
        <v>45</v>
      </c>
      <c r="T67" s="40"/>
      <c r="U67" s="47">
        <f>1/(10^(-1*(E67+(IF(P67="Y",Rules!$I$2,0))-K67)/Rules!$E$12)+1)</f>
        <v>0.23276941178344046</v>
      </c>
      <c r="V67">
        <f t="shared" si="4"/>
        <v>45</v>
      </c>
      <c r="W67">
        <f t="shared" si="5"/>
        <v>-45</v>
      </c>
      <c r="Z67" s="48"/>
      <c r="AA67" s="11">
        <f t="shared" ref="AA67:BH67" si="70">IF($D67=AA$1,$E67+$V67,(IF($J67=AA$1,$K67+$W67,AA66)))</f>
        <v>941</v>
      </c>
      <c r="AB67" s="11">
        <f t="shared" si="70"/>
        <v>1485</v>
      </c>
      <c r="AC67" s="11">
        <f t="shared" si="70"/>
        <v>893</v>
      </c>
      <c r="AD67" s="11">
        <f t="shared" si="70"/>
        <v>1533</v>
      </c>
      <c r="AE67" s="11">
        <f t="shared" si="70"/>
        <v>1319</v>
      </c>
      <c r="AF67" s="11">
        <f t="shared" si="70"/>
        <v>1418</v>
      </c>
      <c r="AG67" s="11">
        <f t="shared" si="70"/>
        <v>1170</v>
      </c>
      <c r="AH67" s="11">
        <f t="shared" si="70"/>
        <v>1724</v>
      </c>
      <c r="AI67" s="11">
        <f t="shared" si="70"/>
        <v>1264</v>
      </c>
      <c r="AJ67" s="11">
        <f t="shared" si="70"/>
        <v>2123</v>
      </c>
      <c r="AK67" s="11">
        <f t="shared" si="70"/>
        <v>1293</v>
      </c>
      <c r="AL67" s="11">
        <f t="shared" si="70"/>
        <v>1779</v>
      </c>
      <c r="AM67" s="11">
        <f t="shared" si="70"/>
        <v>1985</v>
      </c>
      <c r="AN67" s="11">
        <f t="shared" si="70"/>
        <v>1406</v>
      </c>
      <c r="AO67" s="11">
        <f t="shared" si="70"/>
        <v>212</v>
      </c>
      <c r="AP67" s="11">
        <f t="shared" si="70"/>
        <v>1351</v>
      </c>
      <c r="AQ67" s="11">
        <f t="shared" si="70"/>
        <v>865</v>
      </c>
      <c r="AR67" s="11">
        <f t="shared" si="70"/>
        <v>837</v>
      </c>
      <c r="AS67" s="11">
        <f t="shared" si="70"/>
        <v>381</v>
      </c>
      <c r="AT67" s="11">
        <f t="shared" si="70"/>
        <v>1210</v>
      </c>
      <c r="AU67" s="11">
        <f t="shared" si="70"/>
        <v>900</v>
      </c>
      <c r="AV67" s="11">
        <f t="shared" si="70"/>
        <v>1783</v>
      </c>
      <c r="AW67" s="11">
        <f t="shared" si="70"/>
        <v>1429</v>
      </c>
      <c r="AX67" s="11">
        <f t="shared" si="70"/>
        <v>1700</v>
      </c>
      <c r="AY67" s="11">
        <f t="shared" si="70"/>
        <v>260</v>
      </c>
      <c r="AZ67" s="11">
        <f t="shared" si="70"/>
        <v>1062</v>
      </c>
      <c r="BA67" s="11">
        <f t="shared" si="70"/>
        <v>1601</v>
      </c>
      <c r="BB67" s="11">
        <f t="shared" si="70"/>
        <v>815</v>
      </c>
      <c r="BC67" s="11">
        <f t="shared" si="70"/>
        <v>1101</v>
      </c>
      <c r="BD67" s="11">
        <f t="shared" si="70"/>
        <v>1804</v>
      </c>
      <c r="BE67" s="11">
        <f t="shared" si="70"/>
        <v>629</v>
      </c>
      <c r="BF67" s="11">
        <f t="shared" si="70"/>
        <v>1227</v>
      </c>
      <c r="BG67" s="11">
        <f t="shared" si="70"/>
        <v>773</v>
      </c>
      <c r="BH67" s="11">
        <f t="shared" si="70"/>
        <v>647</v>
      </c>
    </row>
    <row r="68" spans="1:60" ht="13.5" customHeight="1">
      <c r="A68" s="38">
        <v>43890</v>
      </c>
      <c r="B68" s="39" t="s">
        <v>65</v>
      </c>
      <c r="C68" s="40"/>
      <c r="D68" s="41" t="s">
        <v>47</v>
      </c>
      <c r="E68" s="42">
        <f t="shared" si="0"/>
        <v>381</v>
      </c>
      <c r="F68" s="43">
        <v>2</v>
      </c>
      <c r="G68" s="43">
        <v>10</v>
      </c>
      <c r="H68" s="44">
        <f t="shared" si="1"/>
        <v>16</v>
      </c>
      <c r="I68" s="40"/>
      <c r="J68" s="45" t="s">
        <v>41</v>
      </c>
      <c r="K68" s="42">
        <f t="shared" si="2"/>
        <v>647</v>
      </c>
      <c r="L68" s="59">
        <v>5</v>
      </c>
      <c r="M68" s="60">
        <v>9</v>
      </c>
      <c r="N68" s="44">
        <f t="shared" si="3"/>
        <v>24</v>
      </c>
      <c r="O68" s="40"/>
      <c r="P68" s="39" t="s">
        <v>66</v>
      </c>
      <c r="Q68" s="40"/>
      <c r="R68">
        <f>MIN(Rules!$E$2,(MAX(H68/N68,N68/H68)))</f>
        <v>1.5</v>
      </c>
      <c r="S68">
        <f>VLOOKUP(B68,Rules!A:B,2,FALSE)</f>
        <v>45</v>
      </c>
      <c r="T68" s="40"/>
      <c r="U68" s="47">
        <f>1/(10^(-1*(E68+(IF(P68="Y",Rules!$I$2,0))-K68)/Rules!$E$12)+1)</f>
        <v>0.36953789879560306</v>
      </c>
      <c r="V68">
        <f t="shared" si="4"/>
        <v>-25</v>
      </c>
      <c r="W68">
        <f t="shared" si="5"/>
        <v>25</v>
      </c>
      <c r="Z68" s="48"/>
      <c r="AA68" s="11">
        <f t="shared" ref="AA68:BH68" si="71">IF($D68=AA$1,$E68+$V68,(IF($J68=AA$1,$K68+$W68,AA67)))</f>
        <v>941</v>
      </c>
      <c r="AB68" s="11">
        <f t="shared" si="71"/>
        <v>1485</v>
      </c>
      <c r="AC68" s="11">
        <f t="shared" si="71"/>
        <v>893</v>
      </c>
      <c r="AD68" s="11">
        <f t="shared" si="71"/>
        <v>1533</v>
      </c>
      <c r="AE68" s="11">
        <f t="shared" si="71"/>
        <v>1319</v>
      </c>
      <c r="AF68" s="11">
        <f t="shared" si="71"/>
        <v>1418</v>
      </c>
      <c r="AG68" s="11">
        <f t="shared" si="71"/>
        <v>1170</v>
      </c>
      <c r="AH68" s="11">
        <f t="shared" si="71"/>
        <v>1724</v>
      </c>
      <c r="AI68" s="11">
        <f t="shared" si="71"/>
        <v>1264</v>
      </c>
      <c r="AJ68" s="11">
        <f t="shared" si="71"/>
        <v>2123</v>
      </c>
      <c r="AK68" s="11">
        <f t="shared" si="71"/>
        <v>1293</v>
      </c>
      <c r="AL68" s="11">
        <f t="shared" si="71"/>
        <v>1779</v>
      </c>
      <c r="AM68" s="11">
        <f t="shared" si="71"/>
        <v>1985</v>
      </c>
      <c r="AN68" s="11">
        <f t="shared" si="71"/>
        <v>1406</v>
      </c>
      <c r="AO68" s="11">
        <f t="shared" si="71"/>
        <v>212</v>
      </c>
      <c r="AP68" s="11">
        <f t="shared" si="71"/>
        <v>1351</v>
      </c>
      <c r="AQ68" s="11">
        <f t="shared" si="71"/>
        <v>865</v>
      </c>
      <c r="AR68" s="11">
        <f t="shared" si="71"/>
        <v>837</v>
      </c>
      <c r="AS68" s="11">
        <f t="shared" si="71"/>
        <v>356</v>
      </c>
      <c r="AT68" s="11">
        <f t="shared" si="71"/>
        <v>1210</v>
      </c>
      <c r="AU68" s="11">
        <f t="shared" si="71"/>
        <v>900</v>
      </c>
      <c r="AV68" s="11">
        <f t="shared" si="71"/>
        <v>1783</v>
      </c>
      <c r="AW68" s="11">
        <f t="shared" si="71"/>
        <v>1429</v>
      </c>
      <c r="AX68" s="11">
        <f t="shared" si="71"/>
        <v>1700</v>
      </c>
      <c r="AY68" s="11">
        <f t="shared" si="71"/>
        <v>260</v>
      </c>
      <c r="AZ68" s="11">
        <f t="shared" si="71"/>
        <v>1062</v>
      </c>
      <c r="BA68" s="11">
        <f t="shared" si="71"/>
        <v>1601</v>
      </c>
      <c r="BB68" s="11">
        <f t="shared" si="71"/>
        <v>815</v>
      </c>
      <c r="BC68" s="11">
        <f t="shared" si="71"/>
        <v>1101</v>
      </c>
      <c r="BD68" s="11">
        <f t="shared" si="71"/>
        <v>1804</v>
      </c>
      <c r="BE68" s="11">
        <f t="shared" si="71"/>
        <v>629</v>
      </c>
      <c r="BF68" s="11">
        <f t="shared" si="71"/>
        <v>1227</v>
      </c>
      <c r="BG68" s="11">
        <f t="shared" si="71"/>
        <v>773</v>
      </c>
      <c r="BH68" s="11">
        <f t="shared" si="71"/>
        <v>672</v>
      </c>
    </row>
    <row r="69" spans="1:60" ht="13.5" customHeight="1">
      <c r="A69" s="38">
        <v>43890</v>
      </c>
      <c r="B69" s="39" t="s">
        <v>65</v>
      </c>
      <c r="C69" s="40"/>
      <c r="D69" s="41" t="s">
        <v>42</v>
      </c>
      <c r="E69" s="42">
        <f t="shared" si="0"/>
        <v>773</v>
      </c>
      <c r="F69" s="43">
        <v>1</v>
      </c>
      <c r="G69" s="43">
        <v>9</v>
      </c>
      <c r="H69" s="44">
        <f t="shared" si="1"/>
        <v>12</v>
      </c>
      <c r="I69" s="40"/>
      <c r="J69" s="45" t="s">
        <v>37</v>
      </c>
      <c r="K69" s="42">
        <f t="shared" si="2"/>
        <v>815</v>
      </c>
      <c r="L69" s="59">
        <v>2</v>
      </c>
      <c r="M69" s="60">
        <v>7</v>
      </c>
      <c r="N69" s="44">
        <f t="shared" si="3"/>
        <v>13</v>
      </c>
      <c r="O69" s="40"/>
      <c r="P69" s="39" t="s">
        <v>66</v>
      </c>
      <c r="Q69" s="40"/>
      <c r="R69">
        <f>MIN(Rules!$E$2,(MAX(H69/N69,N69/H69)))</f>
        <v>1.0833333333333333</v>
      </c>
      <c r="S69">
        <f>VLOOKUP(B69,Rules!A:B,2,FALSE)</f>
        <v>45</v>
      </c>
      <c r="T69" s="40"/>
      <c r="U69" s="47">
        <f>1/(10^(-1*(E69+(IF(P69="Y",Rules!$I$2,0))-K69)/Rules!$E$12)+1)</f>
        <v>0.62183834019211337</v>
      </c>
      <c r="V69">
        <f t="shared" si="4"/>
        <v>-30</v>
      </c>
      <c r="W69">
        <f t="shared" si="5"/>
        <v>30</v>
      </c>
      <c r="Z69" s="48"/>
      <c r="AA69" s="11">
        <f t="shared" ref="AA69:BH69" si="72">IF($D69=AA$1,$E69+$V69,(IF($J69=AA$1,$K69+$W69,AA68)))</f>
        <v>941</v>
      </c>
      <c r="AB69" s="11">
        <f t="shared" si="72"/>
        <v>1485</v>
      </c>
      <c r="AC69" s="11">
        <f t="shared" si="72"/>
        <v>893</v>
      </c>
      <c r="AD69" s="11">
        <f t="shared" si="72"/>
        <v>1533</v>
      </c>
      <c r="AE69" s="11">
        <f t="shared" si="72"/>
        <v>1319</v>
      </c>
      <c r="AF69" s="11">
        <f t="shared" si="72"/>
        <v>1418</v>
      </c>
      <c r="AG69" s="11">
        <f t="shared" si="72"/>
        <v>1170</v>
      </c>
      <c r="AH69" s="11">
        <f t="shared" si="72"/>
        <v>1724</v>
      </c>
      <c r="AI69" s="11">
        <f t="shared" si="72"/>
        <v>1264</v>
      </c>
      <c r="AJ69" s="11">
        <f t="shared" si="72"/>
        <v>2123</v>
      </c>
      <c r="AK69" s="11">
        <f t="shared" si="72"/>
        <v>1293</v>
      </c>
      <c r="AL69" s="11">
        <f t="shared" si="72"/>
        <v>1779</v>
      </c>
      <c r="AM69" s="11">
        <f t="shared" si="72"/>
        <v>1985</v>
      </c>
      <c r="AN69" s="11">
        <f t="shared" si="72"/>
        <v>1406</v>
      </c>
      <c r="AO69" s="11">
        <f t="shared" si="72"/>
        <v>212</v>
      </c>
      <c r="AP69" s="11">
        <f t="shared" si="72"/>
        <v>1351</v>
      </c>
      <c r="AQ69" s="11">
        <f t="shared" si="72"/>
        <v>865</v>
      </c>
      <c r="AR69" s="11">
        <f t="shared" si="72"/>
        <v>837</v>
      </c>
      <c r="AS69" s="11">
        <f t="shared" si="72"/>
        <v>356</v>
      </c>
      <c r="AT69" s="11">
        <f t="shared" si="72"/>
        <v>1210</v>
      </c>
      <c r="AU69" s="11">
        <f t="shared" si="72"/>
        <v>900</v>
      </c>
      <c r="AV69" s="11">
        <f t="shared" si="72"/>
        <v>1783</v>
      </c>
      <c r="AW69" s="11">
        <f t="shared" si="72"/>
        <v>1429</v>
      </c>
      <c r="AX69" s="11">
        <f t="shared" si="72"/>
        <v>1700</v>
      </c>
      <c r="AY69" s="11">
        <f t="shared" si="72"/>
        <v>260</v>
      </c>
      <c r="AZ69" s="11">
        <f t="shared" si="72"/>
        <v>1062</v>
      </c>
      <c r="BA69" s="11">
        <f t="shared" si="72"/>
        <v>1601</v>
      </c>
      <c r="BB69" s="11">
        <f t="shared" si="72"/>
        <v>845</v>
      </c>
      <c r="BC69" s="11">
        <f t="shared" si="72"/>
        <v>1101</v>
      </c>
      <c r="BD69" s="11">
        <f t="shared" si="72"/>
        <v>1804</v>
      </c>
      <c r="BE69" s="11">
        <f t="shared" si="72"/>
        <v>629</v>
      </c>
      <c r="BF69" s="11">
        <f t="shared" si="72"/>
        <v>1227</v>
      </c>
      <c r="BG69" s="11">
        <f t="shared" si="72"/>
        <v>743</v>
      </c>
      <c r="BH69" s="11">
        <f t="shared" si="72"/>
        <v>672</v>
      </c>
    </row>
    <row r="70" spans="1:60" ht="13.5" customHeight="1">
      <c r="A70" s="38">
        <v>43891</v>
      </c>
      <c r="B70" s="39" t="s">
        <v>65</v>
      </c>
      <c r="C70" s="40"/>
      <c r="D70" s="41" t="s">
        <v>18</v>
      </c>
      <c r="E70" s="42">
        <f t="shared" si="0"/>
        <v>1783</v>
      </c>
      <c r="F70" s="43">
        <v>1</v>
      </c>
      <c r="G70" s="43">
        <v>13</v>
      </c>
      <c r="H70" s="44">
        <f t="shared" si="1"/>
        <v>16</v>
      </c>
      <c r="I70" s="40"/>
      <c r="J70" s="45" t="s">
        <v>16</v>
      </c>
      <c r="K70" s="42">
        <f t="shared" si="2"/>
        <v>1985</v>
      </c>
      <c r="L70" s="59">
        <v>1</v>
      </c>
      <c r="M70" s="60">
        <v>14</v>
      </c>
      <c r="N70" s="44">
        <f t="shared" si="3"/>
        <v>17</v>
      </c>
      <c r="O70" s="40"/>
      <c r="P70" s="39" t="s">
        <v>66</v>
      </c>
      <c r="Q70" s="40"/>
      <c r="R70">
        <f>MIN(Rules!$E$2,(MAX(H70/N70,N70/H70)))</f>
        <v>1.0625</v>
      </c>
      <c r="S70">
        <f>VLOOKUP(B70,Rules!A:B,2,FALSE)</f>
        <v>45</v>
      </c>
      <c r="T70" s="40"/>
      <c r="U70" s="47">
        <f>1/(10^(-1*(E70+(IF(P70="Y",Rules!$I$2,0))-K70)/Rules!$E$12)+1)</f>
        <v>0.44041724853025865</v>
      </c>
      <c r="V70">
        <f t="shared" si="4"/>
        <v>-21</v>
      </c>
      <c r="W70">
        <f t="shared" si="5"/>
        <v>21</v>
      </c>
      <c r="Z70" s="48"/>
      <c r="AA70" s="11">
        <f t="shared" ref="AA70:BH70" si="73">IF($D70=AA$1,$E70+$V70,(IF($J70=AA$1,$K70+$W70,AA69)))</f>
        <v>941</v>
      </c>
      <c r="AB70" s="11">
        <f t="shared" si="73"/>
        <v>1485</v>
      </c>
      <c r="AC70" s="11">
        <f t="shared" si="73"/>
        <v>893</v>
      </c>
      <c r="AD70" s="11">
        <f t="shared" si="73"/>
        <v>1533</v>
      </c>
      <c r="AE70" s="11">
        <f t="shared" si="73"/>
        <v>1319</v>
      </c>
      <c r="AF70" s="11">
        <f t="shared" si="73"/>
        <v>1418</v>
      </c>
      <c r="AG70" s="11">
        <f t="shared" si="73"/>
        <v>1170</v>
      </c>
      <c r="AH70" s="11">
        <f t="shared" si="73"/>
        <v>1724</v>
      </c>
      <c r="AI70" s="11">
        <f t="shared" si="73"/>
        <v>1264</v>
      </c>
      <c r="AJ70" s="11">
        <f t="shared" si="73"/>
        <v>2123</v>
      </c>
      <c r="AK70" s="11">
        <f t="shared" si="73"/>
        <v>1293</v>
      </c>
      <c r="AL70" s="11">
        <f t="shared" si="73"/>
        <v>1779</v>
      </c>
      <c r="AM70" s="11">
        <f t="shared" si="73"/>
        <v>2006</v>
      </c>
      <c r="AN70" s="11">
        <f t="shared" si="73"/>
        <v>1406</v>
      </c>
      <c r="AO70" s="11">
        <f t="shared" si="73"/>
        <v>212</v>
      </c>
      <c r="AP70" s="11">
        <f t="shared" si="73"/>
        <v>1351</v>
      </c>
      <c r="AQ70" s="11">
        <f t="shared" si="73"/>
        <v>865</v>
      </c>
      <c r="AR70" s="11">
        <f t="shared" si="73"/>
        <v>837</v>
      </c>
      <c r="AS70" s="11">
        <f t="shared" si="73"/>
        <v>356</v>
      </c>
      <c r="AT70" s="11">
        <f t="shared" si="73"/>
        <v>1210</v>
      </c>
      <c r="AU70" s="11">
        <f t="shared" si="73"/>
        <v>900</v>
      </c>
      <c r="AV70" s="11">
        <f t="shared" si="73"/>
        <v>1762</v>
      </c>
      <c r="AW70" s="11">
        <f t="shared" si="73"/>
        <v>1429</v>
      </c>
      <c r="AX70" s="11">
        <f t="shared" si="73"/>
        <v>1700</v>
      </c>
      <c r="AY70" s="11">
        <f t="shared" si="73"/>
        <v>260</v>
      </c>
      <c r="AZ70" s="11">
        <f t="shared" si="73"/>
        <v>1062</v>
      </c>
      <c r="BA70" s="11">
        <f t="shared" si="73"/>
        <v>1601</v>
      </c>
      <c r="BB70" s="11">
        <f t="shared" si="73"/>
        <v>845</v>
      </c>
      <c r="BC70" s="11">
        <f t="shared" si="73"/>
        <v>1101</v>
      </c>
      <c r="BD70" s="11">
        <f t="shared" si="73"/>
        <v>1804</v>
      </c>
      <c r="BE70" s="11">
        <f t="shared" si="73"/>
        <v>629</v>
      </c>
      <c r="BF70" s="11">
        <f t="shared" si="73"/>
        <v>1227</v>
      </c>
      <c r="BG70" s="11">
        <f t="shared" si="73"/>
        <v>743</v>
      </c>
      <c r="BH70" s="11">
        <f t="shared" si="73"/>
        <v>672</v>
      </c>
    </row>
    <row r="71" spans="1:60" ht="13.5" customHeight="1">
      <c r="A71" s="38">
        <v>43891</v>
      </c>
      <c r="B71" s="39" t="s">
        <v>65</v>
      </c>
      <c r="C71" s="40"/>
      <c r="D71" s="41" t="s">
        <v>36</v>
      </c>
      <c r="E71" s="42">
        <f t="shared" si="0"/>
        <v>1351</v>
      </c>
      <c r="F71" s="43">
        <v>0</v>
      </c>
      <c r="G71" s="43">
        <v>10</v>
      </c>
      <c r="H71" s="44">
        <f t="shared" si="1"/>
        <v>10</v>
      </c>
      <c r="I71" s="40"/>
      <c r="J71" s="45" t="s">
        <v>28</v>
      </c>
      <c r="K71" s="42">
        <f t="shared" si="2"/>
        <v>1406</v>
      </c>
      <c r="L71" s="59">
        <v>0</v>
      </c>
      <c r="M71" s="60">
        <v>15</v>
      </c>
      <c r="N71" s="44">
        <f t="shared" si="3"/>
        <v>15</v>
      </c>
      <c r="O71" s="40"/>
      <c r="P71" s="39" t="s">
        <v>66</v>
      </c>
      <c r="Q71" s="40"/>
      <c r="R71">
        <f>MIN(Rules!$E$2,(MAX(H71/N71,N71/H71)))</f>
        <v>1.5</v>
      </c>
      <c r="S71">
        <f>VLOOKUP(B71,Rules!A:B,2,FALSE)</f>
        <v>45</v>
      </c>
      <c r="T71" s="40"/>
      <c r="U71" s="47">
        <f>1/(10^(-1*(E71+(IF(P71="Y",Rules!$I$2,0))-K71)/Rules!$E$12)+1)</f>
        <v>0.60766106412681986</v>
      </c>
      <c r="V71">
        <f t="shared" si="4"/>
        <v>-41</v>
      </c>
      <c r="W71">
        <f t="shared" si="5"/>
        <v>41</v>
      </c>
      <c r="Z71" s="48"/>
      <c r="AA71" s="11">
        <f t="shared" ref="AA71:BH71" si="74">IF($D71=AA$1,$E71+$V71,(IF($J71=AA$1,$K71+$W71,AA70)))</f>
        <v>941</v>
      </c>
      <c r="AB71" s="11">
        <f t="shared" si="74"/>
        <v>1485</v>
      </c>
      <c r="AC71" s="11">
        <f t="shared" si="74"/>
        <v>893</v>
      </c>
      <c r="AD71" s="11">
        <f t="shared" si="74"/>
        <v>1533</v>
      </c>
      <c r="AE71" s="11">
        <f t="shared" si="74"/>
        <v>1319</v>
      </c>
      <c r="AF71" s="11">
        <f t="shared" si="74"/>
        <v>1418</v>
      </c>
      <c r="AG71" s="11">
        <f t="shared" si="74"/>
        <v>1170</v>
      </c>
      <c r="AH71" s="11">
        <f t="shared" si="74"/>
        <v>1724</v>
      </c>
      <c r="AI71" s="11">
        <f t="shared" si="74"/>
        <v>1264</v>
      </c>
      <c r="AJ71" s="11">
        <f t="shared" si="74"/>
        <v>2123</v>
      </c>
      <c r="AK71" s="11">
        <f t="shared" si="74"/>
        <v>1293</v>
      </c>
      <c r="AL71" s="11">
        <f t="shared" si="74"/>
        <v>1779</v>
      </c>
      <c r="AM71" s="11">
        <f t="shared" si="74"/>
        <v>2006</v>
      </c>
      <c r="AN71" s="11">
        <f t="shared" si="74"/>
        <v>1447</v>
      </c>
      <c r="AO71" s="11">
        <f t="shared" si="74"/>
        <v>212</v>
      </c>
      <c r="AP71" s="11">
        <f t="shared" si="74"/>
        <v>1310</v>
      </c>
      <c r="AQ71" s="11">
        <f t="shared" si="74"/>
        <v>865</v>
      </c>
      <c r="AR71" s="11">
        <f t="shared" si="74"/>
        <v>837</v>
      </c>
      <c r="AS71" s="11">
        <f t="shared" si="74"/>
        <v>356</v>
      </c>
      <c r="AT71" s="11">
        <f t="shared" si="74"/>
        <v>1210</v>
      </c>
      <c r="AU71" s="11">
        <f t="shared" si="74"/>
        <v>900</v>
      </c>
      <c r="AV71" s="11">
        <f t="shared" si="74"/>
        <v>1762</v>
      </c>
      <c r="AW71" s="11">
        <f t="shared" si="74"/>
        <v>1429</v>
      </c>
      <c r="AX71" s="11">
        <f t="shared" si="74"/>
        <v>1700</v>
      </c>
      <c r="AY71" s="11">
        <f t="shared" si="74"/>
        <v>260</v>
      </c>
      <c r="AZ71" s="11">
        <f t="shared" si="74"/>
        <v>1062</v>
      </c>
      <c r="BA71" s="11">
        <f t="shared" si="74"/>
        <v>1601</v>
      </c>
      <c r="BB71" s="11">
        <f t="shared" si="74"/>
        <v>845</v>
      </c>
      <c r="BC71" s="11">
        <f t="shared" si="74"/>
        <v>1101</v>
      </c>
      <c r="BD71" s="11">
        <f t="shared" si="74"/>
        <v>1804</v>
      </c>
      <c r="BE71" s="11">
        <f t="shared" si="74"/>
        <v>629</v>
      </c>
      <c r="BF71" s="11">
        <f t="shared" si="74"/>
        <v>1227</v>
      </c>
      <c r="BG71" s="11">
        <f t="shared" si="74"/>
        <v>743</v>
      </c>
      <c r="BH71" s="11">
        <f t="shared" si="74"/>
        <v>672</v>
      </c>
    </row>
    <row r="72" spans="1:60" ht="13.5" customHeight="1">
      <c r="A72" s="38">
        <v>43891</v>
      </c>
      <c r="B72" s="39" t="s">
        <v>65</v>
      </c>
      <c r="C72" s="40"/>
      <c r="D72" s="41" t="s">
        <v>46</v>
      </c>
      <c r="E72" s="42">
        <f t="shared" si="0"/>
        <v>629</v>
      </c>
      <c r="F72" s="43">
        <v>2</v>
      </c>
      <c r="G72" s="43">
        <v>14</v>
      </c>
      <c r="H72" s="44">
        <f t="shared" si="1"/>
        <v>20</v>
      </c>
      <c r="I72" s="40"/>
      <c r="J72" s="45" t="s">
        <v>44</v>
      </c>
      <c r="K72" s="42">
        <f t="shared" si="2"/>
        <v>893</v>
      </c>
      <c r="L72" s="59">
        <v>2</v>
      </c>
      <c r="M72" s="60">
        <v>14</v>
      </c>
      <c r="N72" s="44">
        <f t="shared" si="3"/>
        <v>20</v>
      </c>
      <c r="O72" s="40"/>
      <c r="P72" s="39" t="s">
        <v>66</v>
      </c>
      <c r="Q72" s="40"/>
      <c r="R72">
        <f>MIN(Rules!$E$2,(MAX(H72/N72,N72/H72)))</f>
        <v>1</v>
      </c>
      <c r="S72">
        <f>VLOOKUP(B72,Rules!A:B,2,FALSE)</f>
        <v>45</v>
      </c>
      <c r="T72" s="40"/>
      <c r="U72" s="47">
        <f>1/(10^(-1*(E72+(IF(P72="Y",Rules!$I$2,0))-K72)/Rules!$E$12)+1)</f>
        <v>0.37168628689767264</v>
      </c>
      <c r="V72">
        <f t="shared" si="4"/>
        <v>6</v>
      </c>
      <c r="W72">
        <f t="shared" si="5"/>
        <v>-6</v>
      </c>
      <c r="Z72" s="48"/>
      <c r="AA72" s="11">
        <f t="shared" ref="AA72:BH72" si="75">IF($D72=AA$1,$E72+$V72,(IF($J72=AA$1,$K72+$W72,AA71)))</f>
        <v>941</v>
      </c>
      <c r="AB72" s="11">
        <f t="shared" si="75"/>
        <v>1485</v>
      </c>
      <c r="AC72" s="11">
        <f t="shared" si="75"/>
        <v>887</v>
      </c>
      <c r="AD72" s="11">
        <f t="shared" si="75"/>
        <v>1533</v>
      </c>
      <c r="AE72" s="11">
        <f t="shared" si="75"/>
        <v>1319</v>
      </c>
      <c r="AF72" s="11">
        <f t="shared" si="75"/>
        <v>1418</v>
      </c>
      <c r="AG72" s="11">
        <f t="shared" si="75"/>
        <v>1170</v>
      </c>
      <c r="AH72" s="11">
        <f t="shared" si="75"/>
        <v>1724</v>
      </c>
      <c r="AI72" s="11">
        <f t="shared" si="75"/>
        <v>1264</v>
      </c>
      <c r="AJ72" s="11">
        <f t="shared" si="75"/>
        <v>2123</v>
      </c>
      <c r="AK72" s="11">
        <f t="shared" si="75"/>
        <v>1293</v>
      </c>
      <c r="AL72" s="11">
        <f t="shared" si="75"/>
        <v>1779</v>
      </c>
      <c r="AM72" s="11">
        <f t="shared" si="75"/>
        <v>2006</v>
      </c>
      <c r="AN72" s="11">
        <f t="shared" si="75"/>
        <v>1447</v>
      </c>
      <c r="AO72" s="11">
        <f t="shared" si="75"/>
        <v>212</v>
      </c>
      <c r="AP72" s="11">
        <f t="shared" si="75"/>
        <v>1310</v>
      </c>
      <c r="AQ72" s="11">
        <f t="shared" si="75"/>
        <v>865</v>
      </c>
      <c r="AR72" s="11">
        <f t="shared" si="75"/>
        <v>837</v>
      </c>
      <c r="AS72" s="11">
        <f t="shared" si="75"/>
        <v>356</v>
      </c>
      <c r="AT72" s="11">
        <f t="shared" si="75"/>
        <v>1210</v>
      </c>
      <c r="AU72" s="11">
        <f t="shared" si="75"/>
        <v>900</v>
      </c>
      <c r="AV72" s="11">
        <f t="shared" si="75"/>
        <v>1762</v>
      </c>
      <c r="AW72" s="11">
        <f t="shared" si="75"/>
        <v>1429</v>
      </c>
      <c r="AX72" s="11">
        <f t="shared" si="75"/>
        <v>1700</v>
      </c>
      <c r="AY72" s="11">
        <f t="shared" si="75"/>
        <v>260</v>
      </c>
      <c r="AZ72" s="11">
        <f t="shared" si="75"/>
        <v>1062</v>
      </c>
      <c r="BA72" s="11">
        <f t="shared" si="75"/>
        <v>1601</v>
      </c>
      <c r="BB72" s="11">
        <f t="shared" si="75"/>
        <v>845</v>
      </c>
      <c r="BC72" s="11">
        <f t="shared" si="75"/>
        <v>1101</v>
      </c>
      <c r="BD72" s="11">
        <f t="shared" si="75"/>
        <v>1804</v>
      </c>
      <c r="BE72" s="11">
        <f t="shared" si="75"/>
        <v>635</v>
      </c>
      <c r="BF72" s="11">
        <f t="shared" si="75"/>
        <v>1227</v>
      </c>
      <c r="BG72" s="11">
        <f t="shared" si="75"/>
        <v>743</v>
      </c>
      <c r="BH72" s="11">
        <f t="shared" si="75"/>
        <v>672</v>
      </c>
    </row>
    <row r="73" spans="1:60" ht="13.5" customHeight="1">
      <c r="A73" s="38">
        <v>43891</v>
      </c>
      <c r="B73" s="39" t="s">
        <v>65</v>
      </c>
      <c r="C73" s="40"/>
      <c r="D73" s="41" t="s">
        <v>25</v>
      </c>
      <c r="E73" s="42">
        <f t="shared" si="0"/>
        <v>1724</v>
      </c>
      <c r="F73" s="43">
        <v>2</v>
      </c>
      <c r="G73" s="43">
        <v>12</v>
      </c>
      <c r="H73" s="44">
        <f t="shared" si="1"/>
        <v>18</v>
      </c>
      <c r="I73" s="40"/>
      <c r="J73" s="45" t="s">
        <v>23</v>
      </c>
      <c r="K73" s="42">
        <f t="shared" si="2"/>
        <v>1700</v>
      </c>
      <c r="L73" s="59">
        <v>0</v>
      </c>
      <c r="M73" s="60">
        <v>8</v>
      </c>
      <c r="N73" s="44">
        <f t="shared" si="3"/>
        <v>8</v>
      </c>
      <c r="O73" s="40"/>
      <c r="P73" s="39" t="s">
        <v>66</v>
      </c>
      <c r="Q73" s="40"/>
      <c r="R73">
        <f>MIN(Rules!$E$2,(MAX(H73/N73,N73/H73)))</f>
        <v>2</v>
      </c>
      <c r="S73">
        <f>VLOOKUP(B73,Rules!A:B,2,FALSE)</f>
        <v>45</v>
      </c>
      <c r="T73" s="40"/>
      <c r="U73" s="47">
        <f>1/(10^(-1*(E73+(IF(P73="Y",Rules!$I$2,0))-K73)/Rules!$E$12)+1)</f>
        <v>0.69025241215515143</v>
      </c>
      <c r="V73">
        <f t="shared" si="4"/>
        <v>28</v>
      </c>
      <c r="W73">
        <f t="shared" si="5"/>
        <v>-28</v>
      </c>
      <c r="Z73" s="48"/>
      <c r="AA73" s="11">
        <f t="shared" ref="AA73:BH73" si="76">IF($D73=AA$1,$E73+$V73,(IF($J73=AA$1,$K73+$W73,AA72)))</f>
        <v>941</v>
      </c>
      <c r="AB73" s="11">
        <f t="shared" si="76"/>
        <v>1485</v>
      </c>
      <c r="AC73" s="11">
        <f t="shared" si="76"/>
        <v>887</v>
      </c>
      <c r="AD73" s="11">
        <f t="shared" si="76"/>
        <v>1533</v>
      </c>
      <c r="AE73" s="11">
        <f t="shared" si="76"/>
        <v>1319</v>
      </c>
      <c r="AF73" s="11">
        <f t="shared" si="76"/>
        <v>1418</v>
      </c>
      <c r="AG73" s="11">
        <f t="shared" si="76"/>
        <v>1170</v>
      </c>
      <c r="AH73" s="11">
        <f t="shared" si="76"/>
        <v>1752</v>
      </c>
      <c r="AI73" s="11">
        <f t="shared" si="76"/>
        <v>1264</v>
      </c>
      <c r="AJ73" s="11">
        <f t="shared" si="76"/>
        <v>2123</v>
      </c>
      <c r="AK73" s="11">
        <f t="shared" si="76"/>
        <v>1293</v>
      </c>
      <c r="AL73" s="11">
        <f t="shared" si="76"/>
        <v>1779</v>
      </c>
      <c r="AM73" s="11">
        <f t="shared" si="76"/>
        <v>2006</v>
      </c>
      <c r="AN73" s="11">
        <f t="shared" si="76"/>
        <v>1447</v>
      </c>
      <c r="AO73" s="11">
        <f t="shared" si="76"/>
        <v>212</v>
      </c>
      <c r="AP73" s="11">
        <f t="shared" si="76"/>
        <v>1310</v>
      </c>
      <c r="AQ73" s="11">
        <f t="shared" si="76"/>
        <v>865</v>
      </c>
      <c r="AR73" s="11">
        <f t="shared" si="76"/>
        <v>837</v>
      </c>
      <c r="AS73" s="11">
        <f t="shared" si="76"/>
        <v>356</v>
      </c>
      <c r="AT73" s="11">
        <f t="shared" si="76"/>
        <v>1210</v>
      </c>
      <c r="AU73" s="11">
        <f t="shared" si="76"/>
        <v>900</v>
      </c>
      <c r="AV73" s="11">
        <f t="shared" si="76"/>
        <v>1762</v>
      </c>
      <c r="AW73" s="11">
        <f t="shared" si="76"/>
        <v>1429</v>
      </c>
      <c r="AX73" s="11">
        <f t="shared" si="76"/>
        <v>1672</v>
      </c>
      <c r="AY73" s="11">
        <f t="shared" si="76"/>
        <v>260</v>
      </c>
      <c r="AZ73" s="11">
        <f t="shared" si="76"/>
        <v>1062</v>
      </c>
      <c r="BA73" s="11">
        <f t="shared" si="76"/>
        <v>1601</v>
      </c>
      <c r="BB73" s="11">
        <f t="shared" si="76"/>
        <v>845</v>
      </c>
      <c r="BC73" s="11">
        <f t="shared" si="76"/>
        <v>1101</v>
      </c>
      <c r="BD73" s="11">
        <f t="shared" si="76"/>
        <v>1804</v>
      </c>
      <c r="BE73" s="11">
        <f t="shared" si="76"/>
        <v>635</v>
      </c>
      <c r="BF73" s="11">
        <f t="shared" si="76"/>
        <v>1227</v>
      </c>
      <c r="BG73" s="11">
        <f t="shared" si="76"/>
        <v>743</v>
      </c>
      <c r="BH73" s="11">
        <f t="shared" si="76"/>
        <v>672</v>
      </c>
    </row>
    <row r="74" spans="1:60" ht="13.5" customHeight="1">
      <c r="A74" s="38">
        <v>43891</v>
      </c>
      <c r="B74" s="39" t="s">
        <v>65</v>
      </c>
      <c r="C74" s="40"/>
      <c r="D74" s="41" t="s">
        <v>27</v>
      </c>
      <c r="E74" s="42">
        <f t="shared" si="0"/>
        <v>1429</v>
      </c>
      <c r="F74" s="43">
        <v>1</v>
      </c>
      <c r="G74" s="43">
        <v>12</v>
      </c>
      <c r="H74" s="44">
        <f t="shared" si="1"/>
        <v>15</v>
      </c>
      <c r="I74" s="40"/>
      <c r="J74" s="45" t="s">
        <v>21</v>
      </c>
      <c r="K74" s="42">
        <f t="shared" si="2"/>
        <v>1779</v>
      </c>
      <c r="L74" s="59">
        <v>1</v>
      </c>
      <c r="M74" s="60">
        <v>14</v>
      </c>
      <c r="N74" s="44">
        <f t="shared" si="3"/>
        <v>17</v>
      </c>
      <c r="O74" s="40"/>
      <c r="P74" s="39" t="s">
        <v>66</v>
      </c>
      <c r="Q74" s="40"/>
      <c r="R74">
        <f>MIN(Rules!$E$2,(MAX(H74/N74,N74/H74)))</f>
        <v>1.1333333333333333</v>
      </c>
      <c r="S74">
        <f>VLOOKUP(B74,Rules!A:B,2,FALSE)</f>
        <v>45</v>
      </c>
      <c r="T74" s="40"/>
      <c r="U74" s="47">
        <f>1/(10^(-1*(E74+(IF(P74="Y",Rules!$I$2,0))-K74)/Rules!$E$12)+1)</f>
        <v>0.28474724895080139</v>
      </c>
      <c r="V74">
        <f t="shared" si="4"/>
        <v>-15</v>
      </c>
      <c r="W74">
        <f t="shared" si="5"/>
        <v>15</v>
      </c>
      <c r="Z74" s="48"/>
      <c r="AA74" s="11">
        <f t="shared" ref="AA74:BH74" si="77">IF($D74=AA$1,$E74+$V74,(IF($J74=AA$1,$K74+$W74,AA73)))</f>
        <v>941</v>
      </c>
      <c r="AB74" s="11">
        <f t="shared" si="77"/>
        <v>1485</v>
      </c>
      <c r="AC74" s="11">
        <f t="shared" si="77"/>
        <v>887</v>
      </c>
      <c r="AD74" s="11">
        <f t="shared" si="77"/>
        <v>1533</v>
      </c>
      <c r="AE74" s="11">
        <f t="shared" si="77"/>
        <v>1319</v>
      </c>
      <c r="AF74" s="11">
        <f t="shared" si="77"/>
        <v>1418</v>
      </c>
      <c r="AG74" s="11">
        <f t="shared" si="77"/>
        <v>1170</v>
      </c>
      <c r="AH74" s="11">
        <f t="shared" si="77"/>
        <v>1752</v>
      </c>
      <c r="AI74" s="11">
        <f t="shared" si="77"/>
        <v>1264</v>
      </c>
      <c r="AJ74" s="11">
        <f t="shared" si="77"/>
        <v>2123</v>
      </c>
      <c r="AK74" s="11">
        <f t="shared" si="77"/>
        <v>1293</v>
      </c>
      <c r="AL74" s="11">
        <f t="shared" si="77"/>
        <v>1794</v>
      </c>
      <c r="AM74" s="11">
        <f t="shared" si="77"/>
        <v>2006</v>
      </c>
      <c r="AN74" s="11">
        <f t="shared" si="77"/>
        <v>1447</v>
      </c>
      <c r="AO74" s="11">
        <f t="shared" si="77"/>
        <v>212</v>
      </c>
      <c r="AP74" s="11">
        <f t="shared" si="77"/>
        <v>1310</v>
      </c>
      <c r="AQ74" s="11">
        <f t="shared" si="77"/>
        <v>865</v>
      </c>
      <c r="AR74" s="11">
        <f t="shared" si="77"/>
        <v>837</v>
      </c>
      <c r="AS74" s="11">
        <f t="shared" si="77"/>
        <v>356</v>
      </c>
      <c r="AT74" s="11">
        <f t="shared" si="77"/>
        <v>1210</v>
      </c>
      <c r="AU74" s="11">
        <f t="shared" si="77"/>
        <v>900</v>
      </c>
      <c r="AV74" s="11">
        <f t="shared" si="77"/>
        <v>1762</v>
      </c>
      <c r="AW74" s="11">
        <f t="shared" si="77"/>
        <v>1414</v>
      </c>
      <c r="AX74" s="11">
        <f t="shared" si="77"/>
        <v>1672</v>
      </c>
      <c r="AY74" s="11">
        <f t="shared" si="77"/>
        <v>260</v>
      </c>
      <c r="AZ74" s="11">
        <f t="shared" si="77"/>
        <v>1062</v>
      </c>
      <c r="BA74" s="11">
        <f t="shared" si="77"/>
        <v>1601</v>
      </c>
      <c r="BB74" s="11">
        <f t="shared" si="77"/>
        <v>845</v>
      </c>
      <c r="BC74" s="11">
        <f t="shared" si="77"/>
        <v>1101</v>
      </c>
      <c r="BD74" s="11">
        <f t="shared" si="77"/>
        <v>1804</v>
      </c>
      <c r="BE74" s="11">
        <f t="shared" si="77"/>
        <v>635</v>
      </c>
      <c r="BF74" s="11">
        <f t="shared" si="77"/>
        <v>1227</v>
      </c>
      <c r="BG74" s="11">
        <f t="shared" si="77"/>
        <v>743</v>
      </c>
      <c r="BH74" s="11">
        <f t="shared" si="77"/>
        <v>672</v>
      </c>
    </row>
    <row r="75" spans="1:60" ht="13.5" customHeight="1">
      <c r="A75" s="38">
        <v>43891</v>
      </c>
      <c r="B75" s="39" t="s">
        <v>65</v>
      </c>
      <c r="C75" s="40"/>
      <c r="D75" s="41" t="s">
        <v>24</v>
      </c>
      <c r="E75" s="42">
        <f t="shared" si="0"/>
        <v>1601</v>
      </c>
      <c r="F75" s="43">
        <v>1</v>
      </c>
      <c r="G75" s="43">
        <v>16</v>
      </c>
      <c r="H75" s="44">
        <f t="shared" si="1"/>
        <v>19</v>
      </c>
      <c r="I75" s="40"/>
      <c r="J75" s="45" t="s">
        <v>31</v>
      </c>
      <c r="K75" s="42">
        <f t="shared" si="2"/>
        <v>1227</v>
      </c>
      <c r="L75" s="59">
        <v>0</v>
      </c>
      <c r="M75" s="60">
        <v>12</v>
      </c>
      <c r="N75" s="44">
        <f t="shared" si="3"/>
        <v>12</v>
      </c>
      <c r="O75" s="40"/>
      <c r="P75" s="39" t="s">
        <v>66</v>
      </c>
      <c r="Q75" s="40"/>
      <c r="R75">
        <f>MIN(Rules!$E$2,(MAX(H75/N75,N75/H75)))</f>
        <v>1.5833333333333333</v>
      </c>
      <c r="S75">
        <f>VLOOKUP(B75,Rules!A:B,2,FALSE)</f>
        <v>45</v>
      </c>
      <c r="T75" s="40"/>
      <c r="U75" s="47">
        <f>1/(10^(-1*(E75+(IF(P75="Y",Rules!$I$2,0))-K75)/Rules!$E$12)+1)</f>
        <v>0.91782149704793026</v>
      </c>
      <c r="V75">
        <f t="shared" si="4"/>
        <v>6</v>
      </c>
      <c r="W75">
        <f t="shared" si="5"/>
        <v>-6</v>
      </c>
      <c r="Z75" s="48"/>
      <c r="AA75" s="11">
        <f t="shared" ref="AA75:BH75" si="78">IF($D75=AA$1,$E75+$V75,(IF($J75=AA$1,$K75+$W75,AA74)))</f>
        <v>941</v>
      </c>
      <c r="AB75" s="11">
        <f t="shared" si="78"/>
        <v>1485</v>
      </c>
      <c r="AC75" s="11">
        <f t="shared" si="78"/>
        <v>887</v>
      </c>
      <c r="AD75" s="11">
        <f t="shared" si="78"/>
        <v>1533</v>
      </c>
      <c r="AE75" s="11">
        <f t="shared" si="78"/>
        <v>1319</v>
      </c>
      <c r="AF75" s="11">
        <f t="shared" si="78"/>
        <v>1418</v>
      </c>
      <c r="AG75" s="11">
        <f t="shared" si="78"/>
        <v>1170</v>
      </c>
      <c r="AH75" s="11">
        <f t="shared" si="78"/>
        <v>1752</v>
      </c>
      <c r="AI75" s="11">
        <f t="shared" si="78"/>
        <v>1264</v>
      </c>
      <c r="AJ75" s="11">
        <f t="shared" si="78"/>
        <v>2123</v>
      </c>
      <c r="AK75" s="11">
        <f t="shared" si="78"/>
        <v>1293</v>
      </c>
      <c r="AL75" s="11">
        <f t="shared" si="78"/>
        <v>1794</v>
      </c>
      <c r="AM75" s="11">
        <f t="shared" si="78"/>
        <v>2006</v>
      </c>
      <c r="AN75" s="11">
        <f t="shared" si="78"/>
        <v>1447</v>
      </c>
      <c r="AO75" s="11">
        <f t="shared" si="78"/>
        <v>212</v>
      </c>
      <c r="AP75" s="11">
        <f t="shared" si="78"/>
        <v>1310</v>
      </c>
      <c r="AQ75" s="11">
        <f t="shared" si="78"/>
        <v>865</v>
      </c>
      <c r="AR75" s="11">
        <f t="shared" si="78"/>
        <v>837</v>
      </c>
      <c r="AS75" s="11">
        <f t="shared" si="78"/>
        <v>356</v>
      </c>
      <c r="AT75" s="11">
        <f t="shared" si="78"/>
        <v>1210</v>
      </c>
      <c r="AU75" s="11">
        <f t="shared" si="78"/>
        <v>900</v>
      </c>
      <c r="AV75" s="11">
        <f t="shared" si="78"/>
        <v>1762</v>
      </c>
      <c r="AW75" s="11">
        <f t="shared" si="78"/>
        <v>1414</v>
      </c>
      <c r="AX75" s="11">
        <f t="shared" si="78"/>
        <v>1672</v>
      </c>
      <c r="AY75" s="11">
        <f t="shared" si="78"/>
        <v>260</v>
      </c>
      <c r="AZ75" s="11">
        <f t="shared" si="78"/>
        <v>1062</v>
      </c>
      <c r="BA75" s="11">
        <f t="shared" si="78"/>
        <v>1607</v>
      </c>
      <c r="BB75" s="11">
        <f t="shared" si="78"/>
        <v>845</v>
      </c>
      <c r="BC75" s="11">
        <f t="shared" si="78"/>
        <v>1101</v>
      </c>
      <c r="BD75" s="11">
        <f t="shared" si="78"/>
        <v>1804</v>
      </c>
      <c r="BE75" s="11">
        <f t="shared" si="78"/>
        <v>635</v>
      </c>
      <c r="BF75" s="11">
        <f t="shared" si="78"/>
        <v>1221</v>
      </c>
      <c r="BG75" s="11">
        <f t="shared" si="78"/>
        <v>743</v>
      </c>
      <c r="BH75" s="11">
        <f t="shared" si="78"/>
        <v>672</v>
      </c>
    </row>
    <row r="76" spans="1:60" ht="13.5" customHeight="1">
      <c r="A76" s="38">
        <v>43891</v>
      </c>
      <c r="B76" s="39" t="s">
        <v>65</v>
      </c>
      <c r="C76" s="40"/>
      <c r="D76" s="41" t="s">
        <v>29</v>
      </c>
      <c r="E76" s="42">
        <f t="shared" si="0"/>
        <v>1533</v>
      </c>
      <c r="F76" s="43">
        <v>0</v>
      </c>
      <c r="G76" s="43">
        <v>15</v>
      </c>
      <c r="H76" s="44">
        <f t="shared" si="1"/>
        <v>15</v>
      </c>
      <c r="I76" s="40"/>
      <c r="J76" s="45" t="s">
        <v>33</v>
      </c>
      <c r="K76" s="42">
        <f t="shared" si="2"/>
        <v>1319</v>
      </c>
      <c r="L76" s="59">
        <v>1</v>
      </c>
      <c r="M76" s="60">
        <v>14</v>
      </c>
      <c r="N76" s="44">
        <f t="shared" si="3"/>
        <v>17</v>
      </c>
      <c r="O76" s="40"/>
      <c r="P76" s="39" t="s">
        <v>66</v>
      </c>
      <c r="Q76" s="40"/>
      <c r="R76">
        <f>MIN(Rules!$E$2,(MAX(H76/N76,N76/H76)))</f>
        <v>1.1333333333333333</v>
      </c>
      <c r="S76">
        <f>VLOOKUP(B76,Rules!A:B,2,FALSE)</f>
        <v>45</v>
      </c>
      <c r="T76" s="40"/>
      <c r="U76" s="47">
        <f>1/(10^(-1*(E76+(IF(P76="Y",Rules!$I$2,0))-K76)/Rules!$E$12)+1)</f>
        <v>0.84241157178283654</v>
      </c>
      <c r="V76">
        <f t="shared" si="4"/>
        <v>-43</v>
      </c>
      <c r="W76">
        <f t="shared" si="5"/>
        <v>43</v>
      </c>
      <c r="Z76" s="48"/>
      <c r="AA76" s="11">
        <f t="shared" ref="AA76:BH76" si="79">IF($D76=AA$1,$E76+$V76,(IF($J76=AA$1,$K76+$W76,AA75)))</f>
        <v>941</v>
      </c>
      <c r="AB76" s="11">
        <f t="shared" si="79"/>
        <v>1485</v>
      </c>
      <c r="AC76" s="11">
        <f t="shared" si="79"/>
        <v>887</v>
      </c>
      <c r="AD76" s="11">
        <f t="shared" si="79"/>
        <v>1490</v>
      </c>
      <c r="AE76" s="11">
        <f t="shared" si="79"/>
        <v>1362</v>
      </c>
      <c r="AF76" s="11">
        <f t="shared" si="79"/>
        <v>1418</v>
      </c>
      <c r="AG76" s="11">
        <f t="shared" si="79"/>
        <v>1170</v>
      </c>
      <c r="AH76" s="11">
        <f t="shared" si="79"/>
        <v>1752</v>
      </c>
      <c r="AI76" s="11">
        <f t="shared" si="79"/>
        <v>1264</v>
      </c>
      <c r="AJ76" s="11">
        <f t="shared" si="79"/>
        <v>2123</v>
      </c>
      <c r="AK76" s="11">
        <f t="shared" si="79"/>
        <v>1293</v>
      </c>
      <c r="AL76" s="11">
        <f t="shared" si="79"/>
        <v>1794</v>
      </c>
      <c r="AM76" s="11">
        <f t="shared" si="79"/>
        <v>2006</v>
      </c>
      <c r="AN76" s="11">
        <f t="shared" si="79"/>
        <v>1447</v>
      </c>
      <c r="AO76" s="11">
        <f t="shared" si="79"/>
        <v>212</v>
      </c>
      <c r="AP76" s="11">
        <f t="shared" si="79"/>
        <v>1310</v>
      </c>
      <c r="AQ76" s="11">
        <f t="shared" si="79"/>
        <v>865</v>
      </c>
      <c r="AR76" s="11">
        <f t="shared" si="79"/>
        <v>837</v>
      </c>
      <c r="AS76" s="11">
        <f t="shared" si="79"/>
        <v>356</v>
      </c>
      <c r="AT76" s="11">
        <f t="shared" si="79"/>
        <v>1210</v>
      </c>
      <c r="AU76" s="11">
        <f t="shared" si="79"/>
        <v>900</v>
      </c>
      <c r="AV76" s="11">
        <f t="shared" si="79"/>
        <v>1762</v>
      </c>
      <c r="AW76" s="11">
        <f t="shared" si="79"/>
        <v>1414</v>
      </c>
      <c r="AX76" s="11">
        <f t="shared" si="79"/>
        <v>1672</v>
      </c>
      <c r="AY76" s="11">
        <f t="shared" si="79"/>
        <v>260</v>
      </c>
      <c r="AZ76" s="11">
        <f t="shared" si="79"/>
        <v>1062</v>
      </c>
      <c r="BA76" s="11">
        <f t="shared" si="79"/>
        <v>1607</v>
      </c>
      <c r="BB76" s="11">
        <f t="shared" si="79"/>
        <v>845</v>
      </c>
      <c r="BC76" s="11">
        <f t="shared" si="79"/>
        <v>1101</v>
      </c>
      <c r="BD76" s="11">
        <f t="shared" si="79"/>
        <v>1804</v>
      </c>
      <c r="BE76" s="11">
        <f t="shared" si="79"/>
        <v>635</v>
      </c>
      <c r="BF76" s="11">
        <f t="shared" si="79"/>
        <v>1221</v>
      </c>
      <c r="BG76" s="11">
        <f t="shared" si="79"/>
        <v>743</v>
      </c>
      <c r="BH76" s="11">
        <f t="shared" si="79"/>
        <v>672</v>
      </c>
    </row>
    <row r="77" spans="1:60" ht="13.5" customHeight="1">
      <c r="A77" s="38">
        <v>43891</v>
      </c>
      <c r="B77" s="39" t="s">
        <v>65</v>
      </c>
      <c r="C77" s="40"/>
      <c r="D77" s="41" t="s">
        <v>32</v>
      </c>
      <c r="E77" s="42">
        <f t="shared" si="0"/>
        <v>900</v>
      </c>
      <c r="F77" s="43">
        <v>1</v>
      </c>
      <c r="G77" s="43">
        <v>12</v>
      </c>
      <c r="H77" s="44">
        <f t="shared" si="1"/>
        <v>15</v>
      </c>
      <c r="I77" s="40"/>
      <c r="J77" s="45" t="s">
        <v>45</v>
      </c>
      <c r="K77" s="42">
        <f t="shared" si="2"/>
        <v>865</v>
      </c>
      <c r="L77" s="59">
        <v>3</v>
      </c>
      <c r="M77" s="60">
        <v>14</v>
      </c>
      <c r="N77" s="44">
        <f t="shared" si="3"/>
        <v>23</v>
      </c>
      <c r="O77" s="40"/>
      <c r="P77" s="39" t="s">
        <v>66</v>
      </c>
      <c r="Q77" s="40"/>
      <c r="R77">
        <f>MIN(Rules!$E$2,(MAX(H77/N77,N77/H77)))</f>
        <v>1.5333333333333334</v>
      </c>
      <c r="S77">
        <f>VLOOKUP(B77,Rules!A:B,2,FALSE)</f>
        <v>45</v>
      </c>
      <c r="T77" s="40"/>
      <c r="U77" s="47">
        <f>1/(10^(-1*(E77+(IF(P77="Y",Rules!$I$2,0))-K77)/Rules!$E$12)+1)</f>
        <v>0.70097739861010799</v>
      </c>
      <c r="V77">
        <f t="shared" si="4"/>
        <v>-48</v>
      </c>
      <c r="W77">
        <f t="shared" si="5"/>
        <v>48</v>
      </c>
      <c r="Z77" s="48"/>
      <c r="AA77" s="11">
        <f t="shared" ref="AA77:BH77" si="80">IF($D77=AA$1,$E77+$V77,(IF($J77=AA$1,$K77+$W77,AA76)))</f>
        <v>941</v>
      </c>
      <c r="AB77" s="11">
        <f t="shared" si="80"/>
        <v>1485</v>
      </c>
      <c r="AC77" s="11">
        <f t="shared" si="80"/>
        <v>887</v>
      </c>
      <c r="AD77" s="11">
        <f t="shared" si="80"/>
        <v>1490</v>
      </c>
      <c r="AE77" s="11">
        <f t="shared" si="80"/>
        <v>1362</v>
      </c>
      <c r="AF77" s="11">
        <f t="shared" si="80"/>
        <v>1418</v>
      </c>
      <c r="AG77" s="11">
        <f t="shared" si="80"/>
        <v>1170</v>
      </c>
      <c r="AH77" s="11">
        <f t="shared" si="80"/>
        <v>1752</v>
      </c>
      <c r="AI77" s="11">
        <f t="shared" si="80"/>
        <v>1264</v>
      </c>
      <c r="AJ77" s="11">
        <f t="shared" si="80"/>
        <v>2123</v>
      </c>
      <c r="AK77" s="11">
        <f t="shared" si="80"/>
        <v>1293</v>
      </c>
      <c r="AL77" s="11">
        <f t="shared" si="80"/>
        <v>1794</v>
      </c>
      <c r="AM77" s="11">
        <f t="shared" si="80"/>
        <v>2006</v>
      </c>
      <c r="AN77" s="11">
        <f t="shared" si="80"/>
        <v>1447</v>
      </c>
      <c r="AO77" s="11">
        <f t="shared" si="80"/>
        <v>212</v>
      </c>
      <c r="AP77" s="11">
        <f t="shared" si="80"/>
        <v>1310</v>
      </c>
      <c r="AQ77" s="11">
        <f t="shared" si="80"/>
        <v>913</v>
      </c>
      <c r="AR77" s="11">
        <f t="shared" si="80"/>
        <v>837</v>
      </c>
      <c r="AS77" s="11">
        <f t="shared" si="80"/>
        <v>356</v>
      </c>
      <c r="AT77" s="11">
        <f t="shared" si="80"/>
        <v>1210</v>
      </c>
      <c r="AU77" s="11">
        <f t="shared" si="80"/>
        <v>852</v>
      </c>
      <c r="AV77" s="11">
        <f t="shared" si="80"/>
        <v>1762</v>
      </c>
      <c r="AW77" s="11">
        <f t="shared" si="80"/>
        <v>1414</v>
      </c>
      <c r="AX77" s="11">
        <f t="shared" si="80"/>
        <v>1672</v>
      </c>
      <c r="AY77" s="11">
        <f t="shared" si="80"/>
        <v>260</v>
      </c>
      <c r="AZ77" s="11">
        <f t="shared" si="80"/>
        <v>1062</v>
      </c>
      <c r="BA77" s="11">
        <f t="shared" si="80"/>
        <v>1607</v>
      </c>
      <c r="BB77" s="11">
        <f t="shared" si="80"/>
        <v>845</v>
      </c>
      <c r="BC77" s="11">
        <f t="shared" si="80"/>
        <v>1101</v>
      </c>
      <c r="BD77" s="11">
        <f t="shared" si="80"/>
        <v>1804</v>
      </c>
      <c r="BE77" s="11">
        <f t="shared" si="80"/>
        <v>635</v>
      </c>
      <c r="BF77" s="11">
        <f t="shared" si="80"/>
        <v>1221</v>
      </c>
      <c r="BG77" s="11">
        <f t="shared" si="80"/>
        <v>743</v>
      </c>
      <c r="BH77" s="11">
        <f t="shared" si="80"/>
        <v>672</v>
      </c>
    </row>
    <row r="78" spans="1:60" ht="13.5" customHeight="1">
      <c r="A78" s="38">
        <v>43891</v>
      </c>
      <c r="B78" s="39" t="s">
        <v>65</v>
      </c>
      <c r="C78" s="40"/>
      <c r="D78" s="41" t="s">
        <v>26</v>
      </c>
      <c r="E78" s="42">
        <f t="shared" si="0"/>
        <v>1418</v>
      </c>
      <c r="F78" s="43">
        <v>3</v>
      </c>
      <c r="G78" s="43">
        <v>13</v>
      </c>
      <c r="H78" s="44">
        <f t="shared" si="1"/>
        <v>22</v>
      </c>
      <c r="I78" s="40"/>
      <c r="J78" s="45" t="s">
        <v>19</v>
      </c>
      <c r="K78" s="42">
        <f t="shared" si="2"/>
        <v>1170</v>
      </c>
      <c r="L78" s="59">
        <v>3</v>
      </c>
      <c r="M78" s="60">
        <v>11</v>
      </c>
      <c r="N78" s="44">
        <f t="shared" si="3"/>
        <v>20</v>
      </c>
      <c r="O78" s="40"/>
      <c r="P78" s="39" t="s">
        <v>66</v>
      </c>
      <c r="Q78" s="40"/>
      <c r="R78">
        <f>MIN(Rules!$E$2,(MAX(H78/N78,N78/H78)))</f>
        <v>1.1000000000000001</v>
      </c>
      <c r="S78">
        <f>VLOOKUP(B78,Rules!A:B,2,FALSE)</f>
        <v>45</v>
      </c>
      <c r="T78" s="40"/>
      <c r="U78" s="47">
        <f>1/(10^(-1*(E78+(IF(P78="Y",Rules!$I$2,0))-K78)/Rules!$E$12)+1)</f>
        <v>0.86210181244244322</v>
      </c>
      <c r="V78">
        <f t="shared" si="4"/>
        <v>7</v>
      </c>
      <c r="W78">
        <f t="shared" si="5"/>
        <v>-7</v>
      </c>
      <c r="Z78" s="48"/>
      <c r="AA78" s="11">
        <f t="shared" ref="AA78:BH78" si="81">IF($D78=AA$1,$E78+$V78,(IF($J78=AA$1,$K78+$W78,AA77)))</f>
        <v>941</v>
      </c>
      <c r="AB78" s="11">
        <f t="shared" si="81"/>
        <v>1485</v>
      </c>
      <c r="AC78" s="11">
        <f t="shared" si="81"/>
        <v>887</v>
      </c>
      <c r="AD78" s="11">
        <f t="shared" si="81"/>
        <v>1490</v>
      </c>
      <c r="AE78" s="11">
        <f t="shared" si="81"/>
        <v>1362</v>
      </c>
      <c r="AF78" s="11">
        <f t="shared" si="81"/>
        <v>1425</v>
      </c>
      <c r="AG78" s="11">
        <f t="shared" si="81"/>
        <v>1163</v>
      </c>
      <c r="AH78" s="11">
        <f t="shared" si="81"/>
        <v>1752</v>
      </c>
      <c r="AI78" s="11">
        <f t="shared" si="81"/>
        <v>1264</v>
      </c>
      <c r="AJ78" s="11">
        <f t="shared" si="81"/>
        <v>2123</v>
      </c>
      <c r="AK78" s="11">
        <f t="shared" si="81"/>
        <v>1293</v>
      </c>
      <c r="AL78" s="11">
        <f t="shared" si="81"/>
        <v>1794</v>
      </c>
      <c r="AM78" s="11">
        <f t="shared" si="81"/>
        <v>2006</v>
      </c>
      <c r="AN78" s="11">
        <f t="shared" si="81"/>
        <v>1447</v>
      </c>
      <c r="AO78" s="11">
        <f t="shared" si="81"/>
        <v>212</v>
      </c>
      <c r="AP78" s="11">
        <f t="shared" si="81"/>
        <v>1310</v>
      </c>
      <c r="AQ78" s="11">
        <f t="shared" si="81"/>
        <v>913</v>
      </c>
      <c r="AR78" s="11">
        <f t="shared" si="81"/>
        <v>837</v>
      </c>
      <c r="AS78" s="11">
        <f t="shared" si="81"/>
        <v>356</v>
      </c>
      <c r="AT78" s="11">
        <f t="shared" si="81"/>
        <v>1210</v>
      </c>
      <c r="AU78" s="11">
        <f t="shared" si="81"/>
        <v>852</v>
      </c>
      <c r="AV78" s="11">
        <f t="shared" si="81"/>
        <v>1762</v>
      </c>
      <c r="AW78" s="11">
        <f t="shared" si="81"/>
        <v>1414</v>
      </c>
      <c r="AX78" s="11">
        <f t="shared" si="81"/>
        <v>1672</v>
      </c>
      <c r="AY78" s="11">
        <f t="shared" si="81"/>
        <v>260</v>
      </c>
      <c r="AZ78" s="11">
        <f t="shared" si="81"/>
        <v>1062</v>
      </c>
      <c r="BA78" s="11">
        <f t="shared" si="81"/>
        <v>1607</v>
      </c>
      <c r="BB78" s="11">
        <f t="shared" si="81"/>
        <v>845</v>
      </c>
      <c r="BC78" s="11">
        <f t="shared" si="81"/>
        <v>1101</v>
      </c>
      <c r="BD78" s="11">
        <f t="shared" si="81"/>
        <v>1804</v>
      </c>
      <c r="BE78" s="11">
        <f t="shared" si="81"/>
        <v>635</v>
      </c>
      <c r="BF78" s="11">
        <f t="shared" si="81"/>
        <v>1221</v>
      </c>
      <c r="BG78" s="11">
        <f t="shared" si="81"/>
        <v>743</v>
      </c>
      <c r="BH78" s="11">
        <f t="shared" si="81"/>
        <v>672</v>
      </c>
    </row>
    <row r="79" spans="1:60" ht="13.5" customHeight="1">
      <c r="A79" s="38">
        <v>43891</v>
      </c>
      <c r="B79" s="39" t="s">
        <v>65</v>
      </c>
      <c r="C79" s="40"/>
      <c r="D79" s="41" t="s">
        <v>43</v>
      </c>
      <c r="E79" s="42">
        <f t="shared" si="0"/>
        <v>1210</v>
      </c>
      <c r="F79" s="43">
        <v>3</v>
      </c>
      <c r="G79" s="43">
        <v>12</v>
      </c>
      <c r="H79" s="44">
        <f t="shared" si="1"/>
        <v>21</v>
      </c>
      <c r="I79" s="40"/>
      <c r="J79" s="45" t="s">
        <v>40</v>
      </c>
      <c r="K79" s="42">
        <f t="shared" si="2"/>
        <v>1101</v>
      </c>
      <c r="L79" s="59">
        <v>3</v>
      </c>
      <c r="M79" s="60">
        <v>7</v>
      </c>
      <c r="N79" s="44">
        <f t="shared" si="3"/>
        <v>16</v>
      </c>
      <c r="O79" s="40"/>
      <c r="P79" s="39" t="s">
        <v>66</v>
      </c>
      <c r="Q79" s="40"/>
      <c r="R79">
        <f>MIN(Rules!$E$2,(MAX(H79/N79,N79/H79)))</f>
        <v>1.3125</v>
      </c>
      <c r="S79">
        <f>VLOOKUP(B79,Rules!A:B,2,FALSE)</f>
        <v>45</v>
      </c>
      <c r="T79" s="40"/>
      <c r="U79" s="47">
        <f>1/(10^(-1*(E79+(IF(P79="Y",Rules!$I$2,0))-K79)/Rules!$E$12)+1)</f>
        <v>0.76723058821655954</v>
      </c>
      <c r="V79">
        <f t="shared" si="4"/>
        <v>14</v>
      </c>
      <c r="W79">
        <f t="shared" si="5"/>
        <v>-14</v>
      </c>
      <c r="Z79" s="48"/>
      <c r="AA79" s="11">
        <f t="shared" ref="AA79:BH79" si="82">IF($D79=AA$1,$E79+$V79,(IF($J79=AA$1,$K79+$W79,AA78)))</f>
        <v>941</v>
      </c>
      <c r="AB79" s="11">
        <f t="shared" si="82"/>
        <v>1485</v>
      </c>
      <c r="AC79" s="11">
        <f t="shared" si="82"/>
        <v>887</v>
      </c>
      <c r="AD79" s="11">
        <f t="shared" si="82"/>
        <v>1490</v>
      </c>
      <c r="AE79" s="11">
        <f t="shared" si="82"/>
        <v>1362</v>
      </c>
      <c r="AF79" s="11">
        <f t="shared" si="82"/>
        <v>1425</v>
      </c>
      <c r="AG79" s="11">
        <f t="shared" si="82"/>
        <v>1163</v>
      </c>
      <c r="AH79" s="11">
        <f t="shared" si="82"/>
        <v>1752</v>
      </c>
      <c r="AI79" s="11">
        <f t="shared" si="82"/>
        <v>1264</v>
      </c>
      <c r="AJ79" s="11">
        <f t="shared" si="82"/>
        <v>2123</v>
      </c>
      <c r="AK79" s="11">
        <f t="shared" si="82"/>
        <v>1293</v>
      </c>
      <c r="AL79" s="11">
        <f t="shared" si="82"/>
        <v>1794</v>
      </c>
      <c r="AM79" s="11">
        <f t="shared" si="82"/>
        <v>2006</v>
      </c>
      <c r="AN79" s="11">
        <f t="shared" si="82"/>
        <v>1447</v>
      </c>
      <c r="AO79" s="11">
        <f t="shared" si="82"/>
        <v>212</v>
      </c>
      <c r="AP79" s="11">
        <f t="shared" si="82"/>
        <v>1310</v>
      </c>
      <c r="AQ79" s="11">
        <f t="shared" si="82"/>
        <v>913</v>
      </c>
      <c r="AR79" s="11">
        <f t="shared" si="82"/>
        <v>837</v>
      </c>
      <c r="AS79" s="11">
        <f t="shared" si="82"/>
        <v>356</v>
      </c>
      <c r="AT79" s="11">
        <f t="shared" si="82"/>
        <v>1224</v>
      </c>
      <c r="AU79" s="11">
        <f t="shared" si="82"/>
        <v>852</v>
      </c>
      <c r="AV79" s="11">
        <f t="shared" si="82"/>
        <v>1762</v>
      </c>
      <c r="AW79" s="11">
        <f t="shared" si="82"/>
        <v>1414</v>
      </c>
      <c r="AX79" s="11">
        <f t="shared" si="82"/>
        <v>1672</v>
      </c>
      <c r="AY79" s="11">
        <f t="shared" si="82"/>
        <v>260</v>
      </c>
      <c r="AZ79" s="11">
        <f t="shared" si="82"/>
        <v>1062</v>
      </c>
      <c r="BA79" s="11">
        <f t="shared" si="82"/>
        <v>1607</v>
      </c>
      <c r="BB79" s="11">
        <f t="shared" si="82"/>
        <v>845</v>
      </c>
      <c r="BC79" s="11">
        <f t="shared" si="82"/>
        <v>1087</v>
      </c>
      <c r="BD79" s="11">
        <f t="shared" si="82"/>
        <v>1804</v>
      </c>
      <c r="BE79" s="11">
        <f t="shared" si="82"/>
        <v>635</v>
      </c>
      <c r="BF79" s="11">
        <f t="shared" si="82"/>
        <v>1221</v>
      </c>
      <c r="BG79" s="11">
        <f t="shared" si="82"/>
        <v>743</v>
      </c>
      <c r="BH79" s="11">
        <f t="shared" si="82"/>
        <v>672</v>
      </c>
    </row>
    <row r="80" spans="1:60" ht="13.5" customHeight="1">
      <c r="A80" s="38">
        <v>43891</v>
      </c>
      <c r="B80" s="39" t="s">
        <v>65</v>
      </c>
      <c r="C80" s="40"/>
      <c r="D80" s="41" t="s">
        <v>38</v>
      </c>
      <c r="E80" s="42">
        <f t="shared" si="0"/>
        <v>1062</v>
      </c>
      <c r="F80" s="43">
        <v>0</v>
      </c>
      <c r="G80" s="43">
        <v>9</v>
      </c>
      <c r="H80" s="44">
        <f t="shared" si="1"/>
        <v>9</v>
      </c>
      <c r="I80" s="40"/>
      <c r="J80" s="45" t="s">
        <v>30</v>
      </c>
      <c r="K80" s="42">
        <f t="shared" si="2"/>
        <v>1264</v>
      </c>
      <c r="L80" s="59">
        <v>0</v>
      </c>
      <c r="M80" s="60">
        <v>17</v>
      </c>
      <c r="N80" s="44">
        <f t="shared" si="3"/>
        <v>17</v>
      </c>
      <c r="O80" s="40"/>
      <c r="P80" s="39" t="s">
        <v>66</v>
      </c>
      <c r="Q80" s="40"/>
      <c r="R80">
        <f>MIN(Rules!$E$2,(MAX(H80/N80,N80/H80)))</f>
        <v>1.8888888888888888</v>
      </c>
      <c r="S80">
        <f>VLOOKUP(B80,Rules!A:B,2,FALSE)</f>
        <v>45</v>
      </c>
      <c r="T80" s="40"/>
      <c r="U80" s="47">
        <f>1/(10^(-1*(E80+(IF(P80="Y",Rules!$I$2,0))-K80)/Rules!$E$12)+1)</f>
        <v>0.44041724853025865</v>
      </c>
      <c r="V80">
        <f t="shared" si="4"/>
        <v>-37</v>
      </c>
      <c r="W80">
        <f t="shared" si="5"/>
        <v>37</v>
      </c>
      <c r="Z80" s="48"/>
      <c r="AA80" s="11">
        <f t="shared" ref="AA80:BH80" si="83">IF($D80=AA$1,$E80+$V80,(IF($J80=AA$1,$K80+$W80,AA79)))</f>
        <v>941</v>
      </c>
      <c r="AB80" s="11">
        <f t="shared" si="83"/>
        <v>1485</v>
      </c>
      <c r="AC80" s="11">
        <f t="shared" si="83"/>
        <v>887</v>
      </c>
      <c r="AD80" s="11">
        <f t="shared" si="83"/>
        <v>1490</v>
      </c>
      <c r="AE80" s="11">
        <f t="shared" si="83"/>
        <v>1362</v>
      </c>
      <c r="AF80" s="11">
        <f t="shared" si="83"/>
        <v>1425</v>
      </c>
      <c r="AG80" s="11">
        <f t="shared" si="83"/>
        <v>1163</v>
      </c>
      <c r="AH80" s="11">
        <f t="shared" si="83"/>
        <v>1752</v>
      </c>
      <c r="AI80" s="11">
        <f t="shared" si="83"/>
        <v>1301</v>
      </c>
      <c r="AJ80" s="11">
        <f t="shared" si="83"/>
        <v>2123</v>
      </c>
      <c r="AK80" s="11">
        <f t="shared" si="83"/>
        <v>1293</v>
      </c>
      <c r="AL80" s="11">
        <f t="shared" si="83"/>
        <v>1794</v>
      </c>
      <c r="AM80" s="11">
        <f t="shared" si="83"/>
        <v>2006</v>
      </c>
      <c r="AN80" s="11">
        <f t="shared" si="83"/>
        <v>1447</v>
      </c>
      <c r="AO80" s="11">
        <f t="shared" si="83"/>
        <v>212</v>
      </c>
      <c r="AP80" s="11">
        <f t="shared" si="83"/>
        <v>1310</v>
      </c>
      <c r="AQ80" s="11">
        <f t="shared" si="83"/>
        <v>913</v>
      </c>
      <c r="AR80" s="11">
        <f t="shared" si="83"/>
        <v>837</v>
      </c>
      <c r="AS80" s="11">
        <f t="shared" si="83"/>
        <v>356</v>
      </c>
      <c r="AT80" s="11">
        <f t="shared" si="83"/>
        <v>1224</v>
      </c>
      <c r="AU80" s="11">
        <f t="shared" si="83"/>
        <v>852</v>
      </c>
      <c r="AV80" s="11">
        <f t="shared" si="83"/>
        <v>1762</v>
      </c>
      <c r="AW80" s="11">
        <f t="shared" si="83"/>
        <v>1414</v>
      </c>
      <c r="AX80" s="11">
        <f t="shared" si="83"/>
        <v>1672</v>
      </c>
      <c r="AY80" s="11">
        <f t="shared" si="83"/>
        <v>260</v>
      </c>
      <c r="AZ80" s="11">
        <f t="shared" si="83"/>
        <v>1025</v>
      </c>
      <c r="BA80" s="11">
        <f t="shared" si="83"/>
        <v>1607</v>
      </c>
      <c r="BB80" s="11">
        <f t="shared" si="83"/>
        <v>845</v>
      </c>
      <c r="BC80" s="11">
        <f t="shared" si="83"/>
        <v>1087</v>
      </c>
      <c r="BD80" s="11">
        <f t="shared" si="83"/>
        <v>1804</v>
      </c>
      <c r="BE80" s="11">
        <f t="shared" si="83"/>
        <v>635</v>
      </c>
      <c r="BF80" s="11">
        <f t="shared" si="83"/>
        <v>1221</v>
      </c>
      <c r="BG80" s="11">
        <f t="shared" si="83"/>
        <v>743</v>
      </c>
      <c r="BH80" s="11">
        <f t="shared" si="83"/>
        <v>672</v>
      </c>
    </row>
    <row r="81" spans="1:60" ht="13.5" customHeight="1">
      <c r="A81" s="38">
        <v>43891</v>
      </c>
      <c r="B81" s="39" t="s">
        <v>65</v>
      </c>
      <c r="C81" s="40"/>
      <c r="D81" s="41" t="s">
        <v>34</v>
      </c>
      <c r="E81" s="42">
        <f t="shared" si="0"/>
        <v>941</v>
      </c>
      <c r="F81" s="43">
        <v>2</v>
      </c>
      <c r="G81" s="43">
        <v>21</v>
      </c>
      <c r="H81" s="44">
        <f t="shared" si="1"/>
        <v>27</v>
      </c>
      <c r="I81" s="40"/>
      <c r="J81" s="45" t="s">
        <v>39</v>
      </c>
      <c r="K81" s="42">
        <f t="shared" si="2"/>
        <v>837</v>
      </c>
      <c r="L81" s="59">
        <v>1</v>
      </c>
      <c r="M81" s="60">
        <v>12</v>
      </c>
      <c r="N81" s="44">
        <f t="shared" si="3"/>
        <v>15</v>
      </c>
      <c r="O81" s="40"/>
      <c r="P81" s="39" t="s">
        <v>66</v>
      </c>
      <c r="Q81" s="40"/>
      <c r="R81">
        <f>MIN(Rules!$E$2,(MAX(H81/N81,N81/H81)))</f>
        <v>1.8</v>
      </c>
      <c r="S81">
        <f>VLOOKUP(B81,Rules!A:B,2,FALSE)</f>
        <v>45</v>
      </c>
      <c r="T81" s="40"/>
      <c r="U81" s="47">
        <f>1/(10^(-1*(E81+(IF(P81="Y",Rules!$I$2,0))-K81)/Rules!$E$12)+1)</f>
        <v>0.76309317629103468</v>
      </c>
      <c r="V81">
        <f t="shared" si="4"/>
        <v>19</v>
      </c>
      <c r="W81">
        <f t="shared" si="5"/>
        <v>-19</v>
      </c>
      <c r="Z81" s="48"/>
      <c r="AA81" s="11">
        <f t="shared" ref="AA81:BH81" si="84">IF($D81=AA$1,$E81+$V81,(IF($J81=AA$1,$K81+$W81,AA80)))</f>
        <v>960</v>
      </c>
      <c r="AB81" s="11">
        <f t="shared" si="84"/>
        <v>1485</v>
      </c>
      <c r="AC81" s="11">
        <f t="shared" si="84"/>
        <v>887</v>
      </c>
      <c r="AD81" s="11">
        <f t="shared" si="84"/>
        <v>1490</v>
      </c>
      <c r="AE81" s="11">
        <f t="shared" si="84"/>
        <v>1362</v>
      </c>
      <c r="AF81" s="11">
        <f t="shared" si="84"/>
        <v>1425</v>
      </c>
      <c r="AG81" s="11">
        <f t="shared" si="84"/>
        <v>1163</v>
      </c>
      <c r="AH81" s="11">
        <f t="shared" si="84"/>
        <v>1752</v>
      </c>
      <c r="AI81" s="11">
        <f t="shared" si="84"/>
        <v>1301</v>
      </c>
      <c r="AJ81" s="11">
        <f t="shared" si="84"/>
        <v>2123</v>
      </c>
      <c r="AK81" s="11">
        <f t="shared" si="84"/>
        <v>1293</v>
      </c>
      <c r="AL81" s="11">
        <f t="shared" si="84"/>
        <v>1794</v>
      </c>
      <c r="AM81" s="11">
        <f t="shared" si="84"/>
        <v>2006</v>
      </c>
      <c r="AN81" s="11">
        <f t="shared" si="84"/>
        <v>1447</v>
      </c>
      <c r="AO81" s="11">
        <f t="shared" si="84"/>
        <v>212</v>
      </c>
      <c r="AP81" s="11">
        <f t="shared" si="84"/>
        <v>1310</v>
      </c>
      <c r="AQ81" s="11">
        <f t="shared" si="84"/>
        <v>913</v>
      </c>
      <c r="AR81" s="11">
        <f t="shared" si="84"/>
        <v>818</v>
      </c>
      <c r="AS81" s="11">
        <f t="shared" si="84"/>
        <v>356</v>
      </c>
      <c r="AT81" s="11">
        <f t="shared" si="84"/>
        <v>1224</v>
      </c>
      <c r="AU81" s="11">
        <f t="shared" si="84"/>
        <v>852</v>
      </c>
      <c r="AV81" s="11">
        <f t="shared" si="84"/>
        <v>1762</v>
      </c>
      <c r="AW81" s="11">
        <f t="shared" si="84"/>
        <v>1414</v>
      </c>
      <c r="AX81" s="11">
        <f t="shared" si="84"/>
        <v>1672</v>
      </c>
      <c r="AY81" s="11">
        <f t="shared" si="84"/>
        <v>260</v>
      </c>
      <c r="AZ81" s="11">
        <f t="shared" si="84"/>
        <v>1025</v>
      </c>
      <c r="BA81" s="11">
        <f t="shared" si="84"/>
        <v>1607</v>
      </c>
      <c r="BB81" s="11">
        <f t="shared" si="84"/>
        <v>845</v>
      </c>
      <c r="BC81" s="11">
        <f t="shared" si="84"/>
        <v>1087</v>
      </c>
      <c r="BD81" s="11">
        <f t="shared" si="84"/>
        <v>1804</v>
      </c>
      <c r="BE81" s="11">
        <f t="shared" si="84"/>
        <v>635</v>
      </c>
      <c r="BF81" s="11">
        <f t="shared" si="84"/>
        <v>1221</v>
      </c>
      <c r="BG81" s="11">
        <f t="shared" si="84"/>
        <v>743</v>
      </c>
      <c r="BH81" s="11">
        <f t="shared" si="84"/>
        <v>672</v>
      </c>
    </row>
    <row r="82" spans="1:60" ht="13.5" customHeight="1">
      <c r="A82" s="38">
        <v>43897</v>
      </c>
      <c r="B82" s="39" t="s">
        <v>65</v>
      </c>
      <c r="C82" s="40"/>
      <c r="D82" s="41" t="s">
        <v>35</v>
      </c>
      <c r="E82" s="42">
        <f t="shared" si="0"/>
        <v>1293</v>
      </c>
      <c r="F82" s="43">
        <v>3</v>
      </c>
      <c r="G82" s="43">
        <v>14</v>
      </c>
      <c r="H82" s="44">
        <f t="shared" si="1"/>
        <v>23</v>
      </c>
      <c r="I82" s="40"/>
      <c r="J82" s="45" t="s">
        <v>20</v>
      </c>
      <c r="K82" s="42">
        <f t="shared" si="2"/>
        <v>1485</v>
      </c>
      <c r="L82" s="59">
        <v>0</v>
      </c>
      <c r="M82" s="60">
        <v>10</v>
      </c>
      <c r="N82" s="44">
        <f t="shared" si="3"/>
        <v>10</v>
      </c>
      <c r="O82" s="40"/>
      <c r="P82" s="39" t="s">
        <v>66</v>
      </c>
      <c r="Q82" s="40"/>
      <c r="R82">
        <f>MIN(Rules!$E$2,(MAX(H82/N82,N82/H82)))</f>
        <v>2</v>
      </c>
      <c r="S82">
        <f>VLOOKUP(B82,Rules!A:B,2,FALSE)</f>
        <v>45</v>
      </c>
      <c r="T82" s="40"/>
      <c r="U82" s="47">
        <f>1/(10^(-1*(E82+(IF(P82="Y",Rules!$I$2,0))-K82)/Rules!$E$12)+1)</f>
        <v>0.45179589650048396</v>
      </c>
      <c r="V82">
        <f t="shared" si="4"/>
        <v>49</v>
      </c>
      <c r="W82">
        <f t="shared" si="5"/>
        <v>-49</v>
      </c>
      <c r="Z82" s="48"/>
      <c r="AA82" s="11">
        <f t="shared" ref="AA82:BH82" si="85">IF($D82=AA$1,$E82+$V82,(IF($J82=AA$1,$K82+$W82,AA81)))</f>
        <v>960</v>
      </c>
      <c r="AB82" s="11">
        <f t="shared" si="85"/>
        <v>1436</v>
      </c>
      <c r="AC82" s="11">
        <f t="shared" si="85"/>
        <v>887</v>
      </c>
      <c r="AD82" s="11">
        <f t="shared" si="85"/>
        <v>1490</v>
      </c>
      <c r="AE82" s="11">
        <f t="shared" si="85"/>
        <v>1362</v>
      </c>
      <c r="AF82" s="11">
        <f t="shared" si="85"/>
        <v>1425</v>
      </c>
      <c r="AG82" s="11">
        <f t="shared" si="85"/>
        <v>1163</v>
      </c>
      <c r="AH82" s="11">
        <f t="shared" si="85"/>
        <v>1752</v>
      </c>
      <c r="AI82" s="11">
        <f t="shared" si="85"/>
        <v>1301</v>
      </c>
      <c r="AJ82" s="11">
        <f t="shared" si="85"/>
        <v>2123</v>
      </c>
      <c r="AK82" s="11">
        <f t="shared" si="85"/>
        <v>1342</v>
      </c>
      <c r="AL82" s="11">
        <f t="shared" si="85"/>
        <v>1794</v>
      </c>
      <c r="AM82" s="11">
        <f t="shared" si="85"/>
        <v>2006</v>
      </c>
      <c r="AN82" s="11">
        <f t="shared" si="85"/>
        <v>1447</v>
      </c>
      <c r="AO82" s="11">
        <f t="shared" si="85"/>
        <v>212</v>
      </c>
      <c r="AP82" s="11">
        <f t="shared" si="85"/>
        <v>1310</v>
      </c>
      <c r="AQ82" s="11">
        <f t="shared" si="85"/>
        <v>913</v>
      </c>
      <c r="AR82" s="11">
        <f t="shared" si="85"/>
        <v>818</v>
      </c>
      <c r="AS82" s="11">
        <f t="shared" si="85"/>
        <v>356</v>
      </c>
      <c r="AT82" s="11">
        <f t="shared" si="85"/>
        <v>1224</v>
      </c>
      <c r="AU82" s="11">
        <f t="shared" si="85"/>
        <v>852</v>
      </c>
      <c r="AV82" s="11">
        <f t="shared" si="85"/>
        <v>1762</v>
      </c>
      <c r="AW82" s="11">
        <f t="shared" si="85"/>
        <v>1414</v>
      </c>
      <c r="AX82" s="11">
        <f t="shared" si="85"/>
        <v>1672</v>
      </c>
      <c r="AY82" s="11">
        <f t="shared" si="85"/>
        <v>260</v>
      </c>
      <c r="AZ82" s="11">
        <f t="shared" si="85"/>
        <v>1025</v>
      </c>
      <c r="BA82" s="11">
        <f t="shared" si="85"/>
        <v>1607</v>
      </c>
      <c r="BB82" s="11">
        <f t="shared" si="85"/>
        <v>845</v>
      </c>
      <c r="BC82" s="11">
        <f t="shared" si="85"/>
        <v>1087</v>
      </c>
      <c r="BD82" s="11">
        <f t="shared" si="85"/>
        <v>1804</v>
      </c>
      <c r="BE82" s="11">
        <f t="shared" si="85"/>
        <v>635</v>
      </c>
      <c r="BF82" s="11">
        <f t="shared" si="85"/>
        <v>1221</v>
      </c>
      <c r="BG82" s="11">
        <f t="shared" si="85"/>
        <v>743</v>
      </c>
      <c r="BH82" s="11">
        <f t="shared" si="85"/>
        <v>672</v>
      </c>
    </row>
    <row r="83" spans="1:60" ht="13.5" customHeight="1">
      <c r="A83" s="38">
        <v>44121</v>
      </c>
      <c r="B83" s="39" t="s">
        <v>65</v>
      </c>
      <c r="C83" s="40"/>
      <c r="D83" s="41" t="s">
        <v>17</v>
      </c>
      <c r="E83" s="42">
        <f t="shared" si="0"/>
        <v>2123</v>
      </c>
      <c r="F83" s="43">
        <v>1</v>
      </c>
      <c r="G83" s="43">
        <v>20</v>
      </c>
      <c r="H83" s="44">
        <f t="shared" si="1"/>
        <v>23</v>
      </c>
      <c r="I83" s="40"/>
      <c r="J83" s="45" t="s">
        <v>27</v>
      </c>
      <c r="K83" s="42">
        <f t="shared" si="2"/>
        <v>1414</v>
      </c>
      <c r="L83" s="59">
        <v>0</v>
      </c>
      <c r="M83" s="60">
        <v>10</v>
      </c>
      <c r="N83" s="44">
        <f t="shared" si="3"/>
        <v>10</v>
      </c>
      <c r="O83" s="40"/>
      <c r="P83" s="39" t="s">
        <v>66</v>
      </c>
      <c r="Q83" s="40"/>
      <c r="R83">
        <f>MIN(Rules!$E$2,(MAX(H83/N83,N83/H83)))</f>
        <v>2</v>
      </c>
      <c r="S83">
        <f>VLOOKUP(B83,Rules!A:B,2,FALSE)</f>
        <v>45</v>
      </c>
      <c r="T83" s="40"/>
      <c r="U83" s="47">
        <f>1/(10^(-1*(E83+(IF(P83="Y",Rules!$I$2,0))-K83)/Rules!$E$12)+1)</f>
        <v>0.98121699552583297</v>
      </c>
      <c r="V83">
        <f t="shared" si="4"/>
        <v>2</v>
      </c>
      <c r="W83">
        <f t="shared" si="5"/>
        <v>-2</v>
      </c>
      <c r="Z83" s="48"/>
      <c r="AA83" s="11">
        <f t="shared" ref="AA83:BH83" si="86">IF($D83=AA$1,$E83+$V83,(IF($J83=AA$1,$K83+$W83,AA82)))</f>
        <v>960</v>
      </c>
      <c r="AB83" s="11">
        <f t="shared" si="86"/>
        <v>1436</v>
      </c>
      <c r="AC83" s="11">
        <f t="shared" si="86"/>
        <v>887</v>
      </c>
      <c r="AD83" s="11">
        <f t="shared" si="86"/>
        <v>1490</v>
      </c>
      <c r="AE83" s="11">
        <f t="shared" si="86"/>
        <v>1362</v>
      </c>
      <c r="AF83" s="11">
        <f t="shared" si="86"/>
        <v>1425</v>
      </c>
      <c r="AG83" s="11">
        <f t="shared" si="86"/>
        <v>1163</v>
      </c>
      <c r="AH83" s="11">
        <f t="shared" si="86"/>
        <v>1752</v>
      </c>
      <c r="AI83" s="11">
        <f t="shared" si="86"/>
        <v>1301</v>
      </c>
      <c r="AJ83" s="11">
        <f t="shared" si="86"/>
        <v>2125</v>
      </c>
      <c r="AK83" s="11">
        <f t="shared" si="86"/>
        <v>1342</v>
      </c>
      <c r="AL83" s="11">
        <f t="shared" si="86"/>
        <v>1794</v>
      </c>
      <c r="AM83" s="11">
        <f t="shared" si="86"/>
        <v>2006</v>
      </c>
      <c r="AN83" s="11">
        <f t="shared" si="86"/>
        <v>1447</v>
      </c>
      <c r="AO83" s="11">
        <f t="shared" si="86"/>
        <v>212</v>
      </c>
      <c r="AP83" s="11">
        <f t="shared" si="86"/>
        <v>1310</v>
      </c>
      <c r="AQ83" s="11">
        <f t="shared" si="86"/>
        <v>913</v>
      </c>
      <c r="AR83" s="11">
        <f t="shared" si="86"/>
        <v>818</v>
      </c>
      <c r="AS83" s="11">
        <f t="shared" si="86"/>
        <v>356</v>
      </c>
      <c r="AT83" s="11">
        <f t="shared" si="86"/>
        <v>1224</v>
      </c>
      <c r="AU83" s="11">
        <f t="shared" si="86"/>
        <v>852</v>
      </c>
      <c r="AV83" s="11">
        <f t="shared" si="86"/>
        <v>1762</v>
      </c>
      <c r="AW83" s="11">
        <f t="shared" si="86"/>
        <v>1412</v>
      </c>
      <c r="AX83" s="11">
        <f t="shared" si="86"/>
        <v>1672</v>
      </c>
      <c r="AY83" s="11">
        <f t="shared" si="86"/>
        <v>260</v>
      </c>
      <c r="AZ83" s="11">
        <f t="shared" si="86"/>
        <v>1025</v>
      </c>
      <c r="BA83" s="11">
        <f t="shared" si="86"/>
        <v>1607</v>
      </c>
      <c r="BB83" s="11">
        <f t="shared" si="86"/>
        <v>845</v>
      </c>
      <c r="BC83" s="11">
        <f t="shared" si="86"/>
        <v>1087</v>
      </c>
      <c r="BD83" s="11">
        <f t="shared" si="86"/>
        <v>1804</v>
      </c>
      <c r="BE83" s="11">
        <f t="shared" si="86"/>
        <v>635</v>
      </c>
      <c r="BF83" s="11">
        <f t="shared" si="86"/>
        <v>1221</v>
      </c>
      <c r="BG83" s="11">
        <f t="shared" si="86"/>
        <v>743</v>
      </c>
      <c r="BH83" s="11">
        <f t="shared" si="86"/>
        <v>672</v>
      </c>
    </row>
    <row r="84" spans="1:60" ht="13.5" customHeight="1">
      <c r="A84" s="38">
        <v>44121</v>
      </c>
      <c r="B84" s="39" t="s">
        <v>65</v>
      </c>
      <c r="C84" s="40"/>
      <c r="D84" s="41" t="s">
        <v>23</v>
      </c>
      <c r="E84" s="42">
        <f t="shared" si="0"/>
        <v>1672</v>
      </c>
      <c r="F84" s="43">
        <v>0</v>
      </c>
      <c r="G84" s="43">
        <v>14</v>
      </c>
      <c r="H84" s="44">
        <f t="shared" si="1"/>
        <v>14</v>
      </c>
      <c r="I84" s="40"/>
      <c r="J84" s="45" t="s">
        <v>16</v>
      </c>
      <c r="K84" s="42">
        <f t="shared" si="2"/>
        <v>2006</v>
      </c>
      <c r="L84" s="59">
        <v>0</v>
      </c>
      <c r="M84" s="60">
        <v>17</v>
      </c>
      <c r="N84" s="44">
        <f t="shared" si="3"/>
        <v>17</v>
      </c>
      <c r="O84" s="40"/>
      <c r="P84" s="39" t="s">
        <v>66</v>
      </c>
      <c r="Q84" s="40"/>
      <c r="R84">
        <f>MIN(Rules!$E$2,(MAX(H84/N84,N84/H84)))</f>
        <v>1.2142857142857142</v>
      </c>
      <c r="S84">
        <f>VLOOKUP(B84,Rules!A:B,2,FALSE)</f>
        <v>45</v>
      </c>
      <c r="T84" s="40"/>
      <c r="U84" s="47">
        <f>1/(10^(-1*(E84+(IF(P84="Y",Rules!$I$2,0))-K84)/Rules!$E$12)+1)</f>
        <v>0.2999887748147414</v>
      </c>
      <c r="V84">
        <f t="shared" si="4"/>
        <v>-16</v>
      </c>
      <c r="W84">
        <f t="shared" si="5"/>
        <v>16</v>
      </c>
      <c r="Z84" s="48"/>
      <c r="AA84" s="11">
        <f t="shared" ref="AA84:BH84" si="87">IF($D84=AA$1,$E84+$V84,(IF($J84=AA$1,$K84+$W84,AA83)))</f>
        <v>960</v>
      </c>
      <c r="AB84" s="11">
        <f t="shared" si="87"/>
        <v>1436</v>
      </c>
      <c r="AC84" s="11">
        <f t="shared" si="87"/>
        <v>887</v>
      </c>
      <c r="AD84" s="11">
        <f t="shared" si="87"/>
        <v>1490</v>
      </c>
      <c r="AE84" s="11">
        <f t="shared" si="87"/>
        <v>1362</v>
      </c>
      <c r="AF84" s="11">
        <f t="shared" si="87"/>
        <v>1425</v>
      </c>
      <c r="AG84" s="11">
        <f t="shared" si="87"/>
        <v>1163</v>
      </c>
      <c r="AH84" s="11">
        <f t="shared" si="87"/>
        <v>1752</v>
      </c>
      <c r="AI84" s="11">
        <f t="shared" si="87"/>
        <v>1301</v>
      </c>
      <c r="AJ84" s="11">
        <f t="shared" si="87"/>
        <v>2125</v>
      </c>
      <c r="AK84" s="11">
        <f t="shared" si="87"/>
        <v>1342</v>
      </c>
      <c r="AL84" s="11">
        <f t="shared" si="87"/>
        <v>1794</v>
      </c>
      <c r="AM84" s="11">
        <f t="shared" si="87"/>
        <v>2022</v>
      </c>
      <c r="AN84" s="11">
        <f t="shared" si="87"/>
        <v>1447</v>
      </c>
      <c r="AO84" s="11">
        <f t="shared" si="87"/>
        <v>212</v>
      </c>
      <c r="AP84" s="11">
        <f t="shared" si="87"/>
        <v>1310</v>
      </c>
      <c r="AQ84" s="11">
        <f t="shared" si="87"/>
        <v>913</v>
      </c>
      <c r="AR84" s="11">
        <f t="shared" si="87"/>
        <v>818</v>
      </c>
      <c r="AS84" s="11">
        <f t="shared" si="87"/>
        <v>356</v>
      </c>
      <c r="AT84" s="11">
        <f t="shared" si="87"/>
        <v>1224</v>
      </c>
      <c r="AU84" s="11">
        <f t="shared" si="87"/>
        <v>852</v>
      </c>
      <c r="AV84" s="11">
        <f t="shared" si="87"/>
        <v>1762</v>
      </c>
      <c r="AW84" s="11">
        <f t="shared" si="87"/>
        <v>1412</v>
      </c>
      <c r="AX84" s="11">
        <f t="shared" si="87"/>
        <v>1656</v>
      </c>
      <c r="AY84" s="11">
        <f t="shared" si="87"/>
        <v>260</v>
      </c>
      <c r="AZ84" s="11">
        <f t="shared" si="87"/>
        <v>1025</v>
      </c>
      <c r="BA84" s="11">
        <f t="shared" si="87"/>
        <v>1607</v>
      </c>
      <c r="BB84" s="11">
        <f t="shared" si="87"/>
        <v>845</v>
      </c>
      <c r="BC84" s="11">
        <f t="shared" si="87"/>
        <v>1087</v>
      </c>
      <c r="BD84" s="11">
        <f t="shared" si="87"/>
        <v>1804</v>
      </c>
      <c r="BE84" s="11">
        <f t="shared" si="87"/>
        <v>635</v>
      </c>
      <c r="BF84" s="11">
        <f t="shared" si="87"/>
        <v>1221</v>
      </c>
      <c r="BG84" s="11">
        <f t="shared" si="87"/>
        <v>743</v>
      </c>
      <c r="BH84" s="11">
        <f t="shared" si="87"/>
        <v>672</v>
      </c>
    </row>
    <row r="85" spans="1:60" ht="13.5" customHeight="1">
      <c r="A85" s="38">
        <v>44121</v>
      </c>
      <c r="B85" s="39" t="s">
        <v>65</v>
      </c>
      <c r="C85" s="40"/>
      <c r="D85" s="41" t="s">
        <v>30</v>
      </c>
      <c r="E85" s="42">
        <f t="shared" si="0"/>
        <v>1301</v>
      </c>
      <c r="F85" s="43"/>
      <c r="G85" s="43"/>
      <c r="H85" s="44" t="s">
        <v>73</v>
      </c>
      <c r="I85" s="40"/>
      <c r="J85" s="45" t="s">
        <v>45</v>
      </c>
      <c r="K85" s="42">
        <f t="shared" si="2"/>
        <v>913</v>
      </c>
      <c r="L85" s="59"/>
      <c r="M85" s="60"/>
      <c r="N85" s="44" t="s">
        <v>74</v>
      </c>
      <c r="O85" s="40"/>
      <c r="P85" s="39" t="s">
        <v>66</v>
      </c>
      <c r="Q85" s="40"/>
      <c r="T85" s="40"/>
      <c r="U85" s="47"/>
      <c r="Z85" s="48"/>
      <c r="AA85" s="11">
        <f t="shared" ref="AA85:BH85" si="88">IF($D85=AA$1,$E85+$V85,(IF($J85=AA$1,$K85+$W85,AA84)))</f>
        <v>960</v>
      </c>
      <c r="AB85" s="11">
        <f t="shared" si="88"/>
        <v>1436</v>
      </c>
      <c r="AC85" s="11">
        <f t="shared" si="88"/>
        <v>887</v>
      </c>
      <c r="AD85" s="11">
        <f t="shared" si="88"/>
        <v>1490</v>
      </c>
      <c r="AE85" s="11">
        <f t="shared" si="88"/>
        <v>1362</v>
      </c>
      <c r="AF85" s="11">
        <f t="shared" si="88"/>
        <v>1425</v>
      </c>
      <c r="AG85" s="11">
        <f t="shared" si="88"/>
        <v>1163</v>
      </c>
      <c r="AH85" s="11">
        <f t="shared" si="88"/>
        <v>1752</v>
      </c>
      <c r="AI85" s="11">
        <f t="shared" si="88"/>
        <v>1301</v>
      </c>
      <c r="AJ85" s="11">
        <f t="shared" si="88"/>
        <v>2125</v>
      </c>
      <c r="AK85" s="11">
        <f t="shared" si="88"/>
        <v>1342</v>
      </c>
      <c r="AL85" s="11">
        <f t="shared" si="88"/>
        <v>1794</v>
      </c>
      <c r="AM85" s="11">
        <f t="shared" si="88"/>
        <v>2022</v>
      </c>
      <c r="AN85" s="11">
        <f t="shared" si="88"/>
        <v>1447</v>
      </c>
      <c r="AO85" s="11">
        <f t="shared" si="88"/>
        <v>212</v>
      </c>
      <c r="AP85" s="11">
        <f t="shared" si="88"/>
        <v>1310</v>
      </c>
      <c r="AQ85" s="11">
        <f t="shared" si="88"/>
        <v>913</v>
      </c>
      <c r="AR85" s="11">
        <f t="shared" si="88"/>
        <v>818</v>
      </c>
      <c r="AS85" s="11">
        <f t="shared" si="88"/>
        <v>356</v>
      </c>
      <c r="AT85" s="11">
        <f t="shared" si="88"/>
        <v>1224</v>
      </c>
      <c r="AU85" s="11">
        <f t="shared" si="88"/>
        <v>852</v>
      </c>
      <c r="AV85" s="11">
        <f t="shared" si="88"/>
        <v>1762</v>
      </c>
      <c r="AW85" s="11">
        <f t="shared" si="88"/>
        <v>1412</v>
      </c>
      <c r="AX85" s="11">
        <f t="shared" si="88"/>
        <v>1656</v>
      </c>
      <c r="AY85" s="11">
        <f t="shared" si="88"/>
        <v>260</v>
      </c>
      <c r="AZ85" s="11">
        <f t="shared" si="88"/>
        <v>1025</v>
      </c>
      <c r="BA85" s="11">
        <f t="shared" si="88"/>
        <v>1607</v>
      </c>
      <c r="BB85" s="11">
        <f t="shared" si="88"/>
        <v>845</v>
      </c>
      <c r="BC85" s="11">
        <f t="shared" si="88"/>
        <v>1087</v>
      </c>
      <c r="BD85" s="11">
        <f t="shared" si="88"/>
        <v>1804</v>
      </c>
      <c r="BE85" s="11">
        <f t="shared" si="88"/>
        <v>635</v>
      </c>
      <c r="BF85" s="11">
        <f t="shared" si="88"/>
        <v>1221</v>
      </c>
      <c r="BG85" s="11">
        <f t="shared" si="88"/>
        <v>743</v>
      </c>
      <c r="BH85" s="11">
        <f t="shared" si="88"/>
        <v>672</v>
      </c>
    </row>
    <row r="86" spans="1:60" ht="13.5" customHeight="1">
      <c r="A86" s="38">
        <v>44121</v>
      </c>
      <c r="B86" s="39" t="s">
        <v>65</v>
      </c>
      <c r="C86" s="40"/>
      <c r="D86" s="41" t="s">
        <v>31</v>
      </c>
      <c r="E86" s="42">
        <f t="shared" si="0"/>
        <v>1221</v>
      </c>
      <c r="F86" s="43">
        <v>1</v>
      </c>
      <c r="G86" s="43">
        <v>18</v>
      </c>
      <c r="H86" s="44">
        <f t="shared" ref="H86:H96" si="89">F86*3+G86</f>
        <v>21</v>
      </c>
      <c r="I86" s="40"/>
      <c r="J86" s="45" t="s">
        <v>36</v>
      </c>
      <c r="K86" s="42">
        <f t="shared" si="2"/>
        <v>1310</v>
      </c>
      <c r="L86" s="59">
        <v>0</v>
      </c>
      <c r="M86" s="60">
        <v>13</v>
      </c>
      <c r="N86" s="44">
        <f t="shared" ref="N86:N96" si="90">L86*3+M86</f>
        <v>13</v>
      </c>
      <c r="O86" s="40"/>
      <c r="P86" s="39" t="s">
        <v>66</v>
      </c>
      <c r="Q86" s="40"/>
      <c r="R86">
        <f>MIN(Rules!$E$2,(MAX(H86/N86,N86/H86)))</f>
        <v>1.6153846153846154</v>
      </c>
      <c r="S86">
        <f>VLOOKUP(B86,Rules!A:B,2,FALSE)</f>
        <v>45</v>
      </c>
      <c r="T86" s="40"/>
      <c r="U86" s="47">
        <f>1/(10^(-1*(E86+(IF(P86="Y",Rules!$I$2,0))-K86)/Rules!$E$12)+1)</f>
        <v>0.56977062756990682</v>
      </c>
      <c r="V86">
        <f t="shared" ref="V86:V96" si="91">ROUND(IF(H86&gt;N86,(S86*R86*(1-U86)),IF(H86&lt;N86,(S86*R86*(0-U86)),S86*R86*(0.5-U86))),0)</f>
        <v>31</v>
      </c>
      <c r="W86">
        <f t="shared" ref="W86:W96" si="92">-1*V86</f>
        <v>-31</v>
      </c>
      <c r="Z86" s="48"/>
      <c r="AA86" s="11">
        <f t="shared" ref="AA86:BH86" si="93">IF($D86=AA$1,$E86+$V86,(IF($J86=AA$1,$K86+$W86,AA85)))</f>
        <v>960</v>
      </c>
      <c r="AB86" s="11">
        <f t="shared" si="93"/>
        <v>1436</v>
      </c>
      <c r="AC86" s="11">
        <f t="shared" si="93"/>
        <v>887</v>
      </c>
      <c r="AD86" s="11">
        <f t="shared" si="93"/>
        <v>1490</v>
      </c>
      <c r="AE86" s="11">
        <f t="shared" si="93"/>
        <v>1362</v>
      </c>
      <c r="AF86" s="11">
        <f t="shared" si="93"/>
        <v>1425</v>
      </c>
      <c r="AG86" s="11">
        <f t="shared" si="93"/>
        <v>1163</v>
      </c>
      <c r="AH86" s="11">
        <f t="shared" si="93"/>
        <v>1752</v>
      </c>
      <c r="AI86" s="11">
        <f t="shared" si="93"/>
        <v>1301</v>
      </c>
      <c r="AJ86" s="11">
        <f t="shared" si="93"/>
        <v>2125</v>
      </c>
      <c r="AK86" s="11">
        <f t="shared" si="93"/>
        <v>1342</v>
      </c>
      <c r="AL86" s="11">
        <f t="shared" si="93"/>
        <v>1794</v>
      </c>
      <c r="AM86" s="11">
        <f t="shared" si="93"/>
        <v>2022</v>
      </c>
      <c r="AN86" s="11">
        <f t="shared" si="93"/>
        <v>1447</v>
      </c>
      <c r="AO86" s="11">
        <f t="shared" si="93"/>
        <v>212</v>
      </c>
      <c r="AP86" s="11">
        <f t="shared" si="93"/>
        <v>1279</v>
      </c>
      <c r="AQ86" s="11">
        <f t="shared" si="93"/>
        <v>913</v>
      </c>
      <c r="AR86" s="11">
        <f t="shared" si="93"/>
        <v>818</v>
      </c>
      <c r="AS86" s="11">
        <f t="shared" si="93"/>
        <v>356</v>
      </c>
      <c r="AT86" s="11">
        <f t="shared" si="93"/>
        <v>1224</v>
      </c>
      <c r="AU86" s="11">
        <f t="shared" si="93"/>
        <v>852</v>
      </c>
      <c r="AV86" s="11">
        <f t="shared" si="93"/>
        <v>1762</v>
      </c>
      <c r="AW86" s="11">
        <f t="shared" si="93"/>
        <v>1412</v>
      </c>
      <c r="AX86" s="11">
        <f t="shared" si="93"/>
        <v>1656</v>
      </c>
      <c r="AY86" s="11">
        <f t="shared" si="93"/>
        <v>260</v>
      </c>
      <c r="AZ86" s="11">
        <f t="shared" si="93"/>
        <v>1025</v>
      </c>
      <c r="BA86" s="11">
        <f t="shared" si="93"/>
        <v>1607</v>
      </c>
      <c r="BB86" s="11">
        <f t="shared" si="93"/>
        <v>845</v>
      </c>
      <c r="BC86" s="11">
        <f t="shared" si="93"/>
        <v>1087</v>
      </c>
      <c r="BD86" s="11">
        <f t="shared" si="93"/>
        <v>1804</v>
      </c>
      <c r="BE86" s="11">
        <f t="shared" si="93"/>
        <v>635</v>
      </c>
      <c r="BF86" s="11">
        <f t="shared" si="93"/>
        <v>1252</v>
      </c>
      <c r="BG86" s="11">
        <f t="shared" si="93"/>
        <v>743</v>
      </c>
      <c r="BH86" s="11">
        <f t="shared" si="93"/>
        <v>672</v>
      </c>
    </row>
    <row r="87" spans="1:60" ht="13.5" customHeight="1">
      <c r="A87" s="38">
        <v>44121</v>
      </c>
      <c r="B87" s="39" t="s">
        <v>65</v>
      </c>
      <c r="C87" s="40"/>
      <c r="D87" s="41" t="s">
        <v>20</v>
      </c>
      <c r="E87" s="42">
        <f t="shared" si="0"/>
        <v>1436</v>
      </c>
      <c r="F87" s="43">
        <v>0</v>
      </c>
      <c r="G87" s="43">
        <v>15</v>
      </c>
      <c r="H87" s="44">
        <f t="shared" si="89"/>
        <v>15</v>
      </c>
      <c r="I87" s="40"/>
      <c r="J87" s="45" t="s">
        <v>24</v>
      </c>
      <c r="K87" s="42">
        <f t="shared" si="2"/>
        <v>1607</v>
      </c>
      <c r="L87" s="59">
        <v>3</v>
      </c>
      <c r="M87" s="60">
        <v>10</v>
      </c>
      <c r="N87" s="44">
        <f t="shared" si="90"/>
        <v>19</v>
      </c>
      <c r="O87" s="40"/>
      <c r="P87" s="39" t="s">
        <v>66</v>
      </c>
      <c r="Q87" s="40"/>
      <c r="R87">
        <f>MIN(Rules!$E$2,(MAX(H87/N87,N87/H87)))</f>
        <v>1.2666666666666666</v>
      </c>
      <c r="S87">
        <f>VLOOKUP(B87,Rules!A:B,2,FALSE)</f>
        <v>45</v>
      </c>
      <c r="T87" s="40"/>
      <c r="U87" s="47">
        <f>1/(10^(-1*(E87+(IF(P87="Y",Rules!$I$2,0))-K87)/Rules!$E$12)+1)</f>
        <v>0.47584168207551342</v>
      </c>
      <c r="V87">
        <f t="shared" si="91"/>
        <v>-27</v>
      </c>
      <c r="W87">
        <f t="shared" si="92"/>
        <v>27</v>
      </c>
      <c r="Z87" s="48"/>
      <c r="AA87" s="11">
        <f t="shared" ref="AA87:BH87" si="94">IF($D87=AA$1,$E87+$V87,(IF($J87=AA$1,$K87+$W87,AA86)))</f>
        <v>960</v>
      </c>
      <c r="AB87" s="11">
        <f t="shared" si="94"/>
        <v>1409</v>
      </c>
      <c r="AC87" s="11">
        <f t="shared" si="94"/>
        <v>887</v>
      </c>
      <c r="AD87" s="11">
        <f t="shared" si="94"/>
        <v>1490</v>
      </c>
      <c r="AE87" s="11">
        <f t="shared" si="94"/>
        <v>1362</v>
      </c>
      <c r="AF87" s="11">
        <f t="shared" si="94"/>
        <v>1425</v>
      </c>
      <c r="AG87" s="11">
        <f t="shared" si="94"/>
        <v>1163</v>
      </c>
      <c r="AH87" s="11">
        <f t="shared" si="94"/>
        <v>1752</v>
      </c>
      <c r="AI87" s="11">
        <f t="shared" si="94"/>
        <v>1301</v>
      </c>
      <c r="AJ87" s="11">
        <f t="shared" si="94"/>
        <v>2125</v>
      </c>
      <c r="AK87" s="11">
        <f t="shared" si="94"/>
        <v>1342</v>
      </c>
      <c r="AL87" s="11">
        <f t="shared" si="94"/>
        <v>1794</v>
      </c>
      <c r="AM87" s="11">
        <f t="shared" si="94"/>
        <v>2022</v>
      </c>
      <c r="AN87" s="11">
        <f t="shared" si="94"/>
        <v>1447</v>
      </c>
      <c r="AO87" s="11">
        <f t="shared" si="94"/>
        <v>212</v>
      </c>
      <c r="AP87" s="11">
        <f t="shared" si="94"/>
        <v>1279</v>
      </c>
      <c r="AQ87" s="11">
        <f t="shared" si="94"/>
        <v>913</v>
      </c>
      <c r="AR87" s="11">
        <f t="shared" si="94"/>
        <v>818</v>
      </c>
      <c r="AS87" s="11">
        <f t="shared" si="94"/>
        <v>356</v>
      </c>
      <c r="AT87" s="11">
        <f t="shared" si="94"/>
        <v>1224</v>
      </c>
      <c r="AU87" s="11">
        <f t="shared" si="94"/>
        <v>852</v>
      </c>
      <c r="AV87" s="11">
        <f t="shared" si="94"/>
        <v>1762</v>
      </c>
      <c r="AW87" s="11">
        <f t="shared" si="94"/>
        <v>1412</v>
      </c>
      <c r="AX87" s="11">
        <f t="shared" si="94"/>
        <v>1656</v>
      </c>
      <c r="AY87" s="11">
        <f t="shared" si="94"/>
        <v>260</v>
      </c>
      <c r="AZ87" s="11">
        <f t="shared" si="94"/>
        <v>1025</v>
      </c>
      <c r="BA87" s="11">
        <f t="shared" si="94"/>
        <v>1634</v>
      </c>
      <c r="BB87" s="11">
        <f t="shared" si="94"/>
        <v>845</v>
      </c>
      <c r="BC87" s="11">
        <f t="shared" si="94"/>
        <v>1087</v>
      </c>
      <c r="BD87" s="11">
        <f t="shared" si="94"/>
        <v>1804</v>
      </c>
      <c r="BE87" s="11">
        <f t="shared" si="94"/>
        <v>635</v>
      </c>
      <c r="BF87" s="11">
        <f t="shared" si="94"/>
        <v>1252</v>
      </c>
      <c r="BG87" s="11">
        <f t="shared" si="94"/>
        <v>743</v>
      </c>
      <c r="BH87" s="11">
        <f t="shared" si="94"/>
        <v>672</v>
      </c>
    </row>
    <row r="88" spans="1:60" ht="13.5" customHeight="1">
      <c r="A88" s="38">
        <v>44121</v>
      </c>
      <c r="B88" s="39" t="s">
        <v>65</v>
      </c>
      <c r="C88" s="40"/>
      <c r="D88" s="41" t="s">
        <v>19</v>
      </c>
      <c r="E88" s="42">
        <f t="shared" si="0"/>
        <v>1163</v>
      </c>
      <c r="F88" s="43">
        <v>2</v>
      </c>
      <c r="G88" s="43">
        <v>14</v>
      </c>
      <c r="H88" s="44">
        <f t="shared" si="89"/>
        <v>20</v>
      </c>
      <c r="I88" s="40"/>
      <c r="J88" s="45" t="s">
        <v>43</v>
      </c>
      <c r="K88" s="42">
        <f t="shared" si="2"/>
        <v>1224</v>
      </c>
      <c r="L88" s="59">
        <v>0</v>
      </c>
      <c r="M88" s="60">
        <v>12</v>
      </c>
      <c r="N88" s="44">
        <f t="shared" si="90"/>
        <v>12</v>
      </c>
      <c r="O88" s="40"/>
      <c r="P88" s="39" t="s">
        <v>66</v>
      </c>
      <c r="Q88" s="40"/>
      <c r="R88">
        <f>MIN(Rules!$E$2,(MAX(H88/N88,N88/H88)))</f>
        <v>1.6666666666666667</v>
      </c>
      <c r="S88">
        <f>VLOOKUP(B88,Rules!A:B,2,FALSE)</f>
        <v>45</v>
      </c>
      <c r="T88" s="40"/>
      <c r="U88" s="47">
        <f>1/(10^(-1*(E88+(IF(P88="Y",Rules!$I$2,0))-K88)/Rules!$E$12)+1)</f>
        <v>0.60105434414126879</v>
      </c>
      <c r="V88">
        <f t="shared" si="91"/>
        <v>30</v>
      </c>
      <c r="W88">
        <f t="shared" si="92"/>
        <v>-30</v>
      </c>
      <c r="Z88" s="48"/>
      <c r="AA88" s="11">
        <f t="shared" ref="AA88:BH88" si="95">IF($D88=AA$1,$E88+$V88,(IF($J88=AA$1,$K88+$W88,AA87)))</f>
        <v>960</v>
      </c>
      <c r="AB88" s="11">
        <f t="shared" si="95"/>
        <v>1409</v>
      </c>
      <c r="AC88" s="11">
        <f t="shared" si="95"/>
        <v>887</v>
      </c>
      <c r="AD88" s="11">
        <f t="shared" si="95"/>
        <v>1490</v>
      </c>
      <c r="AE88" s="11">
        <f t="shared" si="95"/>
        <v>1362</v>
      </c>
      <c r="AF88" s="11">
        <f t="shared" si="95"/>
        <v>1425</v>
      </c>
      <c r="AG88" s="11">
        <f t="shared" si="95"/>
        <v>1193</v>
      </c>
      <c r="AH88" s="11">
        <f t="shared" si="95"/>
        <v>1752</v>
      </c>
      <c r="AI88" s="11">
        <f t="shared" si="95"/>
        <v>1301</v>
      </c>
      <c r="AJ88" s="11">
        <f t="shared" si="95"/>
        <v>2125</v>
      </c>
      <c r="AK88" s="11">
        <f t="shared" si="95"/>
        <v>1342</v>
      </c>
      <c r="AL88" s="11">
        <f t="shared" si="95"/>
        <v>1794</v>
      </c>
      <c r="AM88" s="11">
        <f t="shared" si="95"/>
        <v>2022</v>
      </c>
      <c r="AN88" s="11">
        <f t="shared" si="95"/>
        <v>1447</v>
      </c>
      <c r="AO88" s="11">
        <f t="shared" si="95"/>
        <v>212</v>
      </c>
      <c r="AP88" s="11">
        <f t="shared" si="95"/>
        <v>1279</v>
      </c>
      <c r="AQ88" s="11">
        <f t="shared" si="95"/>
        <v>913</v>
      </c>
      <c r="AR88" s="11">
        <f t="shared" si="95"/>
        <v>818</v>
      </c>
      <c r="AS88" s="11">
        <f t="shared" si="95"/>
        <v>356</v>
      </c>
      <c r="AT88" s="11">
        <f t="shared" si="95"/>
        <v>1194</v>
      </c>
      <c r="AU88" s="11">
        <f t="shared" si="95"/>
        <v>852</v>
      </c>
      <c r="AV88" s="11">
        <f t="shared" si="95"/>
        <v>1762</v>
      </c>
      <c r="AW88" s="11">
        <f t="shared" si="95"/>
        <v>1412</v>
      </c>
      <c r="AX88" s="11">
        <f t="shared" si="95"/>
        <v>1656</v>
      </c>
      <c r="AY88" s="11">
        <f t="shared" si="95"/>
        <v>260</v>
      </c>
      <c r="AZ88" s="11">
        <f t="shared" si="95"/>
        <v>1025</v>
      </c>
      <c r="BA88" s="11">
        <f t="shared" si="95"/>
        <v>1634</v>
      </c>
      <c r="BB88" s="11">
        <f t="shared" si="95"/>
        <v>845</v>
      </c>
      <c r="BC88" s="11">
        <f t="shared" si="95"/>
        <v>1087</v>
      </c>
      <c r="BD88" s="11">
        <f t="shared" si="95"/>
        <v>1804</v>
      </c>
      <c r="BE88" s="11">
        <f t="shared" si="95"/>
        <v>635</v>
      </c>
      <c r="BF88" s="11">
        <f t="shared" si="95"/>
        <v>1252</v>
      </c>
      <c r="BG88" s="11">
        <f t="shared" si="95"/>
        <v>743</v>
      </c>
      <c r="BH88" s="11">
        <f t="shared" si="95"/>
        <v>672</v>
      </c>
    </row>
    <row r="89" spans="1:60" ht="13.5" customHeight="1">
      <c r="A89" s="38">
        <v>44121</v>
      </c>
      <c r="B89" s="39" t="s">
        <v>65</v>
      </c>
      <c r="C89" s="40"/>
      <c r="D89" s="41" t="s">
        <v>26</v>
      </c>
      <c r="E89" s="42">
        <f t="shared" si="0"/>
        <v>1425</v>
      </c>
      <c r="F89" s="43">
        <v>5</v>
      </c>
      <c r="G89" s="43">
        <v>19</v>
      </c>
      <c r="H89" s="44">
        <f t="shared" si="89"/>
        <v>34</v>
      </c>
      <c r="I89" s="40"/>
      <c r="J89" s="45" t="s">
        <v>32</v>
      </c>
      <c r="K89" s="42">
        <f t="shared" si="2"/>
        <v>852</v>
      </c>
      <c r="L89" s="59">
        <v>0</v>
      </c>
      <c r="M89" s="60">
        <v>16</v>
      </c>
      <c r="N89" s="44">
        <f t="shared" si="90"/>
        <v>16</v>
      </c>
      <c r="O89" s="40"/>
      <c r="P89" s="39" t="s">
        <v>66</v>
      </c>
      <c r="Q89" s="40"/>
      <c r="R89">
        <f>MIN(Rules!$E$2,(MAX(H89/N89,N89/H89)))</f>
        <v>2</v>
      </c>
      <c r="S89">
        <f>VLOOKUP(B89,Rules!A:B,2,FALSE)</f>
        <v>45</v>
      </c>
      <c r="T89" s="40"/>
      <c r="U89" s="47">
        <f>1/(10^(-1*(E89+(IF(P89="Y",Rules!$I$2,0))-K89)/Rules!$E$12)+1)</f>
        <v>0.96542835459419585</v>
      </c>
      <c r="V89">
        <f t="shared" si="91"/>
        <v>3</v>
      </c>
      <c r="W89">
        <f t="shared" si="92"/>
        <v>-3</v>
      </c>
      <c r="Z89" s="48"/>
      <c r="AA89" s="11">
        <f t="shared" ref="AA89:BH89" si="96">IF($D89=AA$1,$E89+$V89,(IF($J89=AA$1,$K89+$W89,AA88)))</f>
        <v>960</v>
      </c>
      <c r="AB89" s="11">
        <f t="shared" si="96"/>
        <v>1409</v>
      </c>
      <c r="AC89" s="11">
        <f t="shared" si="96"/>
        <v>887</v>
      </c>
      <c r="AD89" s="11">
        <f t="shared" si="96"/>
        <v>1490</v>
      </c>
      <c r="AE89" s="11">
        <f t="shared" si="96"/>
        <v>1362</v>
      </c>
      <c r="AF89" s="11">
        <f t="shared" si="96"/>
        <v>1428</v>
      </c>
      <c r="AG89" s="11">
        <f t="shared" si="96"/>
        <v>1193</v>
      </c>
      <c r="AH89" s="11">
        <f t="shared" si="96"/>
        <v>1752</v>
      </c>
      <c r="AI89" s="11">
        <f t="shared" si="96"/>
        <v>1301</v>
      </c>
      <c r="AJ89" s="11">
        <f t="shared" si="96"/>
        <v>2125</v>
      </c>
      <c r="AK89" s="11">
        <f t="shared" si="96"/>
        <v>1342</v>
      </c>
      <c r="AL89" s="11">
        <f t="shared" si="96"/>
        <v>1794</v>
      </c>
      <c r="AM89" s="11">
        <f t="shared" si="96"/>
        <v>2022</v>
      </c>
      <c r="AN89" s="11">
        <f t="shared" si="96"/>
        <v>1447</v>
      </c>
      <c r="AO89" s="11">
        <f t="shared" si="96"/>
        <v>212</v>
      </c>
      <c r="AP89" s="11">
        <f t="shared" si="96"/>
        <v>1279</v>
      </c>
      <c r="AQ89" s="11">
        <f t="shared" si="96"/>
        <v>913</v>
      </c>
      <c r="AR89" s="11">
        <f t="shared" si="96"/>
        <v>818</v>
      </c>
      <c r="AS89" s="11">
        <f t="shared" si="96"/>
        <v>356</v>
      </c>
      <c r="AT89" s="11">
        <f t="shared" si="96"/>
        <v>1194</v>
      </c>
      <c r="AU89" s="11">
        <f t="shared" si="96"/>
        <v>849</v>
      </c>
      <c r="AV89" s="11">
        <f t="shared" si="96"/>
        <v>1762</v>
      </c>
      <c r="AW89" s="11">
        <f t="shared" si="96"/>
        <v>1412</v>
      </c>
      <c r="AX89" s="11">
        <f t="shared" si="96"/>
        <v>1656</v>
      </c>
      <c r="AY89" s="11">
        <f t="shared" si="96"/>
        <v>260</v>
      </c>
      <c r="AZ89" s="11">
        <f t="shared" si="96"/>
        <v>1025</v>
      </c>
      <c r="BA89" s="11">
        <f t="shared" si="96"/>
        <v>1634</v>
      </c>
      <c r="BB89" s="11">
        <f t="shared" si="96"/>
        <v>845</v>
      </c>
      <c r="BC89" s="11">
        <f t="shared" si="96"/>
        <v>1087</v>
      </c>
      <c r="BD89" s="11">
        <f t="shared" si="96"/>
        <v>1804</v>
      </c>
      <c r="BE89" s="11">
        <f t="shared" si="96"/>
        <v>635</v>
      </c>
      <c r="BF89" s="11">
        <f t="shared" si="96"/>
        <v>1252</v>
      </c>
      <c r="BG89" s="11">
        <f t="shared" si="96"/>
        <v>743</v>
      </c>
      <c r="BH89" s="11">
        <f t="shared" si="96"/>
        <v>672</v>
      </c>
    </row>
    <row r="90" spans="1:60" ht="13.5" customHeight="1">
      <c r="A90" s="38">
        <v>44121</v>
      </c>
      <c r="B90" s="39" t="s">
        <v>65</v>
      </c>
      <c r="C90" s="40"/>
      <c r="D90" s="41" t="s">
        <v>41</v>
      </c>
      <c r="E90" s="42">
        <f t="shared" si="0"/>
        <v>672</v>
      </c>
      <c r="F90" s="43">
        <v>7</v>
      </c>
      <c r="G90" s="43">
        <v>11</v>
      </c>
      <c r="H90" s="44">
        <f t="shared" si="89"/>
        <v>32</v>
      </c>
      <c r="I90" s="40"/>
      <c r="J90" s="45" t="s">
        <v>34</v>
      </c>
      <c r="K90" s="42">
        <f t="shared" si="2"/>
        <v>960</v>
      </c>
      <c r="L90" s="59">
        <v>0</v>
      </c>
      <c r="M90" s="60">
        <v>7</v>
      </c>
      <c r="N90" s="44">
        <f t="shared" si="90"/>
        <v>7</v>
      </c>
      <c r="O90" s="40"/>
      <c r="P90" s="39" t="s">
        <v>66</v>
      </c>
      <c r="Q90" s="40"/>
      <c r="R90">
        <f>MIN(Rules!$E$2,(MAX(H90/N90,N90/H90)))</f>
        <v>2</v>
      </c>
      <c r="S90">
        <f>VLOOKUP(B90,Rules!A:B,2,FALSE)</f>
        <v>45</v>
      </c>
      <c r="T90" s="40"/>
      <c r="U90" s="47">
        <f>1/(10^(-1*(E90+(IF(P90="Y",Rules!$I$2,0))-K90)/Rules!$E$12)+1)</f>
        <v>0.34626142502570817</v>
      </c>
      <c r="V90">
        <f t="shared" si="91"/>
        <v>59</v>
      </c>
      <c r="W90">
        <f t="shared" si="92"/>
        <v>-59</v>
      </c>
      <c r="Z90" s="48"/>
      <c r="AA90" s="11">
        <f t="shared" ref="AA90:BH90" si="97">IF($D90=AA$1,$E90+$V90,(IF($J90=AA$1,$K90+$W90,AA89)))</f>
        <v>901</v>
      </c>
      <c r="AB90" s="11">
        <f t="shared" si="97"/>
        <v>1409</v>
      </c>
      <c r="AC90" s="11">
        <f t="shared" si="97"/>
        <v>887</v>
      </c>
      <c r="AD90" s="11">
        <f t="shared" si="97"/>
        <v>1490</v>
      </c>
      <c r="AE90" s="11">
        <f t="shared" si="97"/>
        <v>1362</v>
      </c>
      <c r="AF90" s="11">
        <f t="shared" si="97"/>
        <v>1428</v>
      </c>
      <c r="AG90" s="11">
        <f t="shared" si="97"/>
        <v>1193</v>
      </c>
      <c r="AH90" s="11">
        <f t="shared" si="97"/>
        <v>1752</v>
      </c>
      <c r="AI90" s="11">
        <f t="shared" si="97"/>
        <v>1301</v>
      </c>
      <c r="AJ90" s="11">
        <f t="shared" si="97"/>
        <v>2125</v>
      </c>
      <c r="AK90" s="11">
        <f t="shared" si="97"/>
        <v>1342</v>
      </c>
      <c r="AL90" s="11">
        <f t="shared" si="97"/>
        <v>1794</v>
      </c>
      <c r="AM90" s="11">
        <f t="shared" si="97"/>
        <v>2022</v>
      </c>
      <c r="AN90" s="11">
        <f t="shared" si="97"/>
        <v>1447</v>
      </c>
      <c r="AO90" s="11">
        <f t="shared" si="97"/>
        <v>212</v>
      </c>
      <c r="AP90" s="11">
        <f t="shared" si="97"/>
        <v>1279</v>
      </c>
      <c r="AQ90" s="11">
        <f t="shared" si="97"/>
        <v>913</v>
      </c>
      <c r="AR90" s="11">
        <f t="shared" si="97"/>
        <v>818</v>
      </c>
      <c r="AS90" s="11">
        <f t="shared" si="97"/>
        <v>356</v>
      </c>
      <c r="AT90" s="11">
        <f t="shared" si="97"/>
        <v>1194</v>
      </c>
      <c r="AU90" s="11">
        <f t="shared" si="97"/>
        <v>849</v>
      </c>
      <c r="AV90" s="11">
        <f t="shared" si="97"/>
        <v>1762</v>
      </c>
      <c r="AW90" s="11">
        <f t="shared" si="97"/>
        <v>1412</v>
      </c>
      <c r="AX90" s="11">
        <f t="shared" si="97"/>
        <v>1656</v>
      </c>
      <c r="AY90" s="11">
        <f t="shared" si="97"/>
        <v>260</v>
      </c>
      <c r="AZ90" s="11">
        <f t="shared" si="97"/>
        <v>1025</v>
      </c>
      <c r="BA90" s="11">
        <f t="shared" si="97"/>
        <v>1634</v>
      </c>
      <c r="BB90" s="11">
        <f t="shared" si="97"/>
        <v>845</v>
      </c>
      <c r="BC90" s="11">
        <f t="shared" si="97"/>
        <v>1087</v>
      </c>
      <c r="BD90" s="11">
        <f t="shared" si="97"/>
        <v>1804</v>
      </c>
      <c r="BE90" s="11">
        <f t="shared" si="97"/>
        <v>635</v>
      </c>
      <c r="BF90" s="11">
        <f t="shared" si="97"/>
        <v>1252</v>
      </c>
      <c r="BG90" s="11">
        <f t="shared" si="97"/>
        <v>743</v>
      </c>
      <c r="BH90" s="11">
        <f t="shared" si="97"/>
        <v>731</v>
      </c>
    </row>
    <row r="91" spans="1:60" ht="13.5" customHeight="1">
      <c r="A91" s="38">
        <v>44121</v>
      </c>
      <c r="B91" s="39" t="s">
        <v>65</v>
      </c>
      <c r="C91" s="40"/>
      <c r="D91" s="41" t="s">
        <v>44</v>
      </c>
      <c r="E91" s="42">
        <f t="shared" si="0"/>
        <v>887</v>
      </c>
      <c r="F91" s="43">
        <v>2</v>
      </c>
      <c r="G91" s="43">
        <v>17</v>
      </c>
      <c r="H91" s="44">
        <f t="shared" si="89"/>
        <v>23</v>
      </c>
      <c r="I91" s="40"/>
      <c r="J91" s="45" t="s">
        <v>37</v>
      </c>
      <c r="K91" s="42">
        <f t="shared" si="2"/>
        <v>845</v>
      </c>
      <c r="L91" s="59">
        <v>2</v>
      </c>
      <c r="M91" s="60">
        <v>15</v>
      </c>
      <c r="N91" s="44">
        <f t="shared" si="90"/>
        <v>21</v>
      </c>
      <c r="O91" s="40"/>
      <c r="P91" s="39" t="s">
        <v>66</v>
      </c>
      <c r="Q91" s="40"/>
      <c r="R91">
        <f>MIN(Rules!$E$2,(MAX(H91/N91,N91/H91)))</f>
        <v>1.0952380952380953</v>
      </c>
      <c r="S91">
        <f>VLOOKUP(B91,Rules!A:B,2,FALSE)</f>
        <v>45</v>
      </c>
      <c r="T91" s="40"/>
      <c r="U91" s="47">
        <f>1/(10^(-1*(E91+(IF(P91="Y",Rules!$I$2,0))-K91)/Rules!$E$12)+1)</f>
        <v>0.70769029250013327</v>
      </c>
      <c r="V91">
        <f t="shared" si="91"/>
        <v>14</v>
      </c>
      <c r="W91">
        <f t="shared" si="92"/>
        <v>-14</v>
      </c>
      <c r="Z91" s="48"/>
      <c r="AA91" s="11">
        <f t="shared" ref="AA91:BH91" si="98">IF($D91=AA$1,$E91+$V91,(IF($J91=AA$1,$K91+$W91,AA90)))</f>
        <v>901</v>
      </c>
      <c r="AB91" s="11">
        <f t="shared" si="98"/>
        <v>1409</v>
      </c>
      <c r="AC91" s="11">
        <f t="shared" si="98"/>
        <v>901</v>
      </c>
      <c r="AD91" s="11">
        <f t="shared" si="98"/>
        <v>1490</v>
      </c>
      <c r="AE91" s="11">
        <f t="shared" si="98"/>
        <v>1362</v>
      </c>
      <c r="AF91" s="11">
        <f t="shared" si="98"/>
        <v>1428</v>
      </c>
      <c r="AG91" s="11">
        <f t="shared" si="98"/>
        <v>1193</v>
      </c>
      <c r="AH91" s="11">
        <f t="shared" si="98"/>
        <v>1752</v>
      </c>
      <c r="AI91" s="11">
        <f t="shared" si="98"/>
        <v>1301</v>
      </c>
      <c r="AJ91" s="11">
        <f t="shared" si="98"/>
        <v>2125</v>
      </c>
      <c r="AK91" s="11">
        <f t="shared" si="98"/>
        <v>1342</v>
      </c>
      <c r="AL91" s="11">
        <f t="shared" si="98"/>
        <v>1794</v>
      </c>
      <c r="AM91" s="11">
        <f t="shared" si="98"/>
        <v>2022</v>
      </c>
      <c r="AN91" s="11">
        <f t="shared" si="98"/>
        <v>1447</v>
      </c>
      <c r="AO91" s="11">
        <f t="shared" si="98"/>
        <v>212</v>
      </c>
      <c r="AP91" s="11">
        <f t="shared" si="98"/>
        <v>1279</v>
      </c>
      <c r="AQ91" s="11">
        <f t="shared" si="98"/>
        <v>913</v>
      </c>
      <c r="AR91" s="11">
        <f t="shared" si="98"/>
        <v>818</v>
      </c>
      <c r="AS91" s="11">
        <f t="shared" si="98"/>
        <v>356</v>
      </c>
      <c r="AT91" s="11">
        <f t="shared" si="98"/>
        <v>1194</v>
      </c>
      <c r="AU91" s="11">
        <f t="shared" si="98"/>
        <v>849</v>
      </c>
      <c r="AV91" s="11">
        <f t="shared" si="98"/>
        <v>1762</v>
      </c>
      <c r="AW91" s="11">
        <f t="shared" si="98"/>
        <v>1412</v>
      </c>
      <c r="AX91" s="11">
        <f t="shared" si="98"/>
        <v>1656</v>
      </c>
      <c r="AY91" s="11">
        <f t="shared" si="98"/>
        <v>260</v>
      </c>
      <c r="AZ91" s="11">
        <f t="shared" si="98"/>
        <v>1025</v>
      </c>
      <c r="BA91" s="11">
        <f t="shared" si="98"/>
        <v>1634</v>
      </c>
      <c r="BB91" s="11">
        <f t="shared" si="98"/>
        <v>831</v>
      </c>
      <c r="BC91" s="11">
        <f t="shared" si="98"/>
        <v>1087</v>
      </c>
      <c r="BD91" s="11">
        <f t="shared" si="98"/>
        <v>1804</v>
      </c>
      <c r="BE91" s="11">
        <f t="shared" si="98"/>
        <v>635</v>
      </c>
      <c r="BF91" s="11">
        <f t="shared" si="98"/>
        <v>1252</v>
      </c>
      <c r="BG91" s="11">
        <f t="shared" si="98"/>
        <v>743</v>
      </c>
      <c r="BH91" s="11">
        <f t="shared" si="98"/>
        <v>731</v>
      </c>
    </row>
    <row r="92" spans="1:60" ht="13.5" customHeight="1">
      <c r="A92" s="38">
        <v>44122</v>
      </c>
      <c r="B92" s="39" t="s">
        <v>65</v>
      </c>
      <c r="C92" s="40"/>
      <c r="D92" s="41" t="s">
        <v>21</v>
      </c>
      <c r="E92" s="42">
        <f t="shared" si="0"/>
        <v>1794</v>
      </c>
      <c r="F92" s="43">
        <v>0</v>
      </c>
      <c r="G92" s="43">
        <v>17</v>
      </c>
      <c r="H92" s="44">
        <f t="shared" si="89"/>
        <v>17</v>
      </c>
      <c r="I92" s="40"/>
      <c r="J92" s="45" t="s">
        <v>18</v>
      </c>
      <c r="K92" s="42">
        <f t="shared" si="2"/>
        <v>1762</v>
      </c>
      <c r="L92" s="59">
        <v>3</v>
      </c>
      <c r="M92" s="60">
        <v>23</v>
      </c>
      <c r="N92" s="44">
        <f t="shared" si="90"/>
        <v>32</v>
      </c>
      <c r="O92" s="40"/>
      <c r="P92" s="39" t="s">
        <v>66</v>
      </c>
      <c r="Q92" s="40"/>
      <c r="R92">
        <f>MIN(Rules!$E$2,(MAX(H92/N92,N92/H92)))</f>
        <v>1.8823529411764706</v>
      </c>
      <c r="S92">
        <f>VLOOKUP(B92,Rules!A:B,2,FALSE)</f>
        <v>45</v>
      </c>
      <c r="T92" s="40"/>
      <c r="U92" s="47">
        <f>1/(10^(-1*(E92+(IF(P92="Y",Rules!$I$2,0))-K92)/Rules!$E$12)+1)</f>
        <v>0.69807353921147675</v>
      </c>
      <c r="V92">
        <f t="shared" si="91"/>
        <v>-59</v>
      </c>
      <c r="W92">
        <f t="shared" si="92"/>
        <v>59</v>
      </c>
      <c r="Z92" s="48"/>
      <c r="AA92" s="11">
        <f t="shared" ref="AA92:BH92" si="99">IF($D92=AA$1,$E92+$V92,(IF($J92=AA$1,$K92+$W92,AA91)))</f>
        <v>901</v>
      </c>
      <c r="AB92" s="11">
        <f t="shared" si="99"/>
        <v>1409</v>
      </c>
      <c r="AC92" s="11">
        <f t="shared" si="99"/>
        <v>901</v>
      </c>
      <c r="AD92" s="11">
        <f t="shared" si="99"/>
        <v>1490</v>
      </c>
      <c r="AE92" s="11">
        <f t="shared" si="99"/>
        <v>1362</v>
      </c>
      <c r="AF92" s="11">
        <f t="shared" si="99"/>
        <v>1428</v>
      </c>
      <c r="AG92" s="11">
        <f t="shared" si="99"/>
        <v>1193</v>
      </c>
      <c r="AH92" s="11">
        <f t="shared" si="99"/>
        <v>1752</v>
      </c>
      <c r="AI92" s="11">
        <f t="shared" si="99"/>
        <v>1301</v>
      </c>
      <c r="AJ92" s="11">
        <f t="shared" si="99"/>
        <v>2125</v>
      </c>
      <c r="AK92" s="11">
        <f t="shared" si="99"/>
        <v>1342</v>
      </c>
      <c r="AL92" s="11">
        <f t="shared" si="99"/>
        <v>1735</v>
      </c>
      <c r="AM92" s="11">
        <f t="shared" si="99"/>
        <v>2022</v>
      </c>
      <c r="AN92" s="11">
        <f t="shared" si="99"/>
        <v>1447</v>
      </c>
      <c r="AO92" s="11">
        <f t="shared" si="99"/>
        <v>212</v>
      </c>
      <c r="AP92" s="11">
        <f t="shared" si="99"/>
        <v>1279</v>
      </c>
      <c r="AQ92" s="11">
        <f t="shared" si="99"/>
        <v>913</v>
      </c>
      <c r="AR92" s="11">
        <f t="shared" si="99"/>
        <v>818</v>
      </c>
      <c r="AS92" s="11">
        <f t="shared" si="99"/>
        <v>356</v>
      </c>
      <c r="AT92" s="11">
        <f t="shared" si="99"/>
        <v>1194</v>
      </c>
      <c r="AU92" s="11">
        <f t="shared" si="99"/>
        <v>849</v>
      </c>
      <c r="AV92" s="11">
        <f t="shared" si="99"/>
        <v>1821</v>
      </c>
      <c r="AW92" s="11">
        <f t="shared" si="99"/>
        <v>1412</v>
      </c>
      <c r="AX92" s="11">
        <f t="shared" si="99"/>
        <v>1656</v>
      </c>
      <c r="AY92" s="11">
        <f t="shared" si="99"/>
        <v>260</v>
      </c>
      <c r="AZ92" s="11">
        <f t="shared" si="99"/>
        <v>1025</v>
      </c>
      <c r="BA92" s="11">
        <f t="shared" si="99"/>
        <v>1634</v>
      </c>
      <c r="BB92" s="11">
        <f t="shared" si="99"/>
        <v>831</v>
      </c>
      <c r="BC92" s="11">
        <f t="shared" si="99"/>
        <v>1087</v>
      </c>
      <c r="BD92" s="11">
        <f t="shared" si="99"/>
        <v>1804</v>
      </c>
      <c r="BE92" s="11">
        <f t="shared" si="99"/>
        <v>635</v>
      </c>
      <c r="BF92" s="11">
        <f t="shared" si="99"/>
        <v>1252</v>
      </c>
      <c r="BG92" s="11">
        <f t="shared" si="99"/>
        <v>743</v>
      </c>
      <c r="BH92" s="11">
        <f t="shared" si="99"/>
        <v>731</v>
      </c>
    </row>
    <row r="93" spans="1:60" ht="13.5" customHeight="1">
      <c r="A93" s="38">
        <v>44122</v>
      </c>
      <c r="B93" s="39" t="s">
        <v>65</v>
      </c>
      <c r="C93" s="40"/>
      <c r="D93" s="41" t="s">
        <v>25</v>
      </c>
      <c r="E93" s="42">
        <f t="shared" si="0"/>
        <v>1752</v>
      </c>
      <c r="F93" s="43">
        <v>2</v>
      </c>
      <c r="G93" s="43">
        <v>17</v>
      </c>
      <c r="H93" s="44">
        <f t="shared" si="89"/>
        <v>23</v>
      </c>
      <c r="I93" s="40"/>
      <c r="J93" s="45" t="s">
        <v>22</v>
      </c>
      <c r="K93" s="42">
        <f t="shared" si="2"/>
        <v>1804</v>
      </c>
      <c r="L93" s="59">
        <v>2</v>
      </c>
      <c r="M93" s="60">
        <v>13</v>
      </c>
      <c r="N93" s="44">
        <f t="shared" si="90"/>
        <v>19</v>
      </c>
      <c r="O93" s="40"/>
      <c r="P93" s="39" t="s">
        <v>66</v>
      </c>
      <c r="Q93" s="40"/>
      <c r="R93">
        <f>MIN(Rules!$E$2,(MAX(H93/N93,N93/H93)))</f>
        <v>1.2105263157894737</v>
      </c>
      <c r="S93">
        <f>VLOOKUP(B93,Rules!A:B,2,FALSE)</f>
        <v>45</v>
      </c>
      <c r="T93" s="40"/>
      <c r="U93" s="47">
        <f>1/(10^(-1*(E93+(IF(P93="Y",Rules!$I$2,0))-K93)/Rules!$E$12)+1)</f>
        <v>0.61094986345350522</v>
      </c>
      <c r="V93">
        <f t="shared" si="91"/>
        <v>21</v>
      </c>
      <c r="W93">
        <f t="shared" si="92"/>
        <v>-21</v>
      </c>
      <c r="Z93" s="48"/>
      <c r="AA93" s="11">
        <f t="shared" ref="AA93:BH93" si="100">IF($D93=AA$1,$E93+$V93,(IF($J93=AA$1,$K93+$W93,AA92)))</f>
        <v>901</v>
      </c>
      <c r="AB93" s="11">
        <f t="shared" si="100"/>
        <v>1409</v>
      </c>
      <c r="AC93" s="11">
        <f t="shared" si="100"/>
        <v>901</v>
      </c>
      <c r="AD93" s="11">
        <f t="shared" si="100"/>
        <v>1490</v>
      </c>
      <c r="AE93" s="11">
        <f t="shared" si="100"/>
        <v>1362</v>
      </c>
      <c r="AF93" s="11">
        <f t="shared" si="100"/>
        <v>1428</v>
      </c>
      <c r="AG93" s="11">
        <f t="shared" si="100"/>
        <v>1193</v>
      </c>
      <c r="AH93" s="11">
        <f t="shared" si="100"/>
        <v>1773</v>
      </c>
      <c r="AI93" s="11">
        <f t="shared" si="100"/>
        <v>1301</v>
      </c>
      <c r="AJ93" s="11">
        <f t="shared" si="100"/>
        <v>2125</v>
      </c>
      <c r="AK93" s="11">
        <f t="shared" si="100"/>
        <v>1342</v>
      </c>
      <c r="AL93" s="11">
        <f t="shared" si="100"/>
        <v>1735</v>
      </c>
      <c r="AM93" s="11">
        <f t="shared" si="100"/>
        <v>2022</v>
      </c>
      <c r="AN93" s="11">
        <f t="shared" si="100"/>
        <v>1447</v>
      </c>
      <c r="AO93" s="11">
        <f t="shared" si="100"/>
        <v>212</v>
      </c>
      <c r="AP93" s="11">
        <f t="shared" si="100"/>
        <v>1279</v>
      </c>
      <c r="AQ93" s="11">
        <f t="shared" si="100"/>
        <v>913</v>
      </c>
      <c r="AR93" s="11">
        <f t="shared" si="100"/>
        <v>818</v>
      </c>
      <c r="AS93" s="11">
        <f t="shared" si="100"/>
        <v>356</v>
      </c>
      <c r="AT93" s="11">
        <f t="shared" si="100"/>
        <v>1194</v>
      </c>
      <c r="AU93" s="11">
        <f t="shared" si="100"/>
        <v>849</v>
      </c>
      <c r="AV93" s="11">
        <f t="shared" si="100"/>
        <v>1821</v>
      </c>
      <c r="AW93" s="11">
        <f t="shared" si="100"/>
        <v>1412</v>
      </c>
      <c r="AX93" s="11">
        <f t="shared" si="100"/>
        <v>1656</v>
      </c>
      <c r="AY93" s="11">
        <f t="shared" si="100"/>
        <v>260</v>
      </c>
      <c r="AZ93" s="11">
        <f t="shared" si="100"/>
        <v>1025</v>
      </c>
      <c r="BA93" s="11">
        <f t="shared" si="100"/>
        <v>1634</v>
      </c>
      <c r="BB93" s="11">
        <f t="shared" si="100"/>
        <v>831</v>
      </c>
      <c r="BC93" s="11">
        <f t="shared" si="100"/>
        <v>1087</v>
      </c>
      <c r="BD93" s="11">
        <f t="shared" si="100"/>
        <v>1783</v>
      </c>
      <c r="BE93" s="11">
        <f t="shared" si="100"/>
        <v>635</v>
      </c>
      <c r="BF93" s="11">
        <f t="shared" si="100"/>
        <v>1252</v>
      </c>
      <c r="BG93" s="11">
        <f t="shared" si="100"/>
        <v>743</v>
      </c>
      <c r="BH93" s="11">
        <f t="shared" si="100"/>
        <v>731</v>
      </c>
    </row>
    <row r="94" spans="1:60" ht="13.5" customHeight="1">
      <c r="A94" s="38">
        <v>44122</v>
      </c>
      <c r="B94" s="39" t="s">
        <v>65</v>
      </c>
      <c r="C94" s="40"/>
      <c r="D94" s="41" t="s">
        <v>33</v>
      </c>
      <c r="E94" s="42">
        <f t="shared" si="0"/>
        <v>1362</v>
      </c>
      <c r="F94" s="43">
        <v>1</v>
      </c>
      <c r="G94" s="43">
        <v>11</v>
      </c>
      <c r="H94" s="44">
        <f t="shared" si="89"/>
        <v>14</v>
      </c>
      <c r="I94" s="40"/>
      <c r="J94" s="45" t="s">
        <v>35</v>
      </c>
      <c r="K94" s="42">
        <f t="shared" si="2"/>
        <v>1342</v>
      </c>
      <c r="L94" s="59">
        <v>1</v>
      </c>
      <c r="M94" s="60">
        <v>9</v>
      </c>
      <c r="N94" s="44">
        <f t="shared" si="90"/>
        <v>12</v>
      </c>
      <c r="O94" s="40"/>
      <c r="P94" s="39" t="s">
        <v>66</v>
      </c>
      <c r="Q94" s="40"/>
      <c r="R94">
        <f>MIN(Rules!$E$2,(MAX(H94/N94,N94/H94)))</f>
        <v>1.1666666666666667</v>
      </c>
      <c r="S94">
        <f>VLOOKUP(B94,Rules!A:B,2,FALSE)</f>
        <v>45</v>
      </c>
      <c r="T94" s="40"/>
      <c r="U94" s="47">
        <f>1/(10^(-1*(E94+(IF(P94="Y",Rules!$I$2,0))-K94)/Rules!$E$12)+1)</f>
        <v>0.68630025768331249</v>
      </c>
      <c r="V94">
        <f t="shared" si="91"/>
        <v>16</v>
      </c>
      <c r="W94">
        <f t="shared" si="92"/>
        <v>-16</v>
      </c>
      <c r="Z94" s="48"/>
      <c r="AA94" s="11">
        <f t="shared" ref="AA94:BH94" si="101">IF($D94=AA$1,$E94+$V94,(IF($J94=AA$1,$K94+$W94,AA93)))</f>
        <v>901</v>
      </c>
      <c r="AB94" s="11">
        <f t="shared" si="101"/>
        <v>1409</v>
      </c>
      <c r="AC94" s="11">
        <f t="shared" si="101"/>
        <v>901</v>
      </c>
      <c r="AD94" s="11">
        <f t="shared" si="101"/>
        <v>1490</v>
      </c>
      <c r="AE94" s="11">
        <f t="shared" si="101"/>
        <v>1378</v>
      </c>
      <c r="AF94" s="11">
        <f t="shared" si="101"/>
        <v>1428</v>
      </c>
      <c r="AG94" s="11">
        <f t="shared" si="101"/>
        <v>1193</v>
      </c>
      <c r="AH94" s="11">
        <f t="shared" si="101"/>
        <v>1773</v>
      </c>
      <c r="AI94" s="11">
        <f t="shared" si="101"/>
        <v>1301</v>
      </c>
      <c r="AJ94" s="11">
        <f t="shared" si="101"/>
        <v>2125</v>
      </c>
      <c r="AK94" s="11">
        <f t="shared" si="101"/>
        <v>1326</v>
      </c>
      <c r="AL94" s="11">
        <f t="shared" si="101"/>
        <v>1735</v>
      </c>
      <c r="AM94" s="11">
        <f t="shared" si="101"/>
        <v>2022</v>
      </c>
      <c r="AN94" s="11">
        <f t="shared" si="101"/>
        <v>1447</v>
      </c>
      <c r="AO94" s="11">
        <f t="shared" si="101"/>
        <v>212</v>
      </c>
      <c r="AP94" s="11">
        <f t="shared" si="101"/>
        <v>1279</v>
      </c>
      <c r="AQ94" s="11">
        <f t="shared" si="101"/>
        <v>913</v>
      </c>
      <c r="AR94" s="11">
        <f t="shared" si="101"/>
        <v>818</v>
      </c>
      <c r="AS94" s="11">
        <f t="shared" si="101"/>
        <v>356</v>
      </c>
      <c r="AT94" s="11">
        <f t="shared" si="101"/>
        <v>1194</v>
      </c>
      <c r="AU94" s="11">
        <f t="shared" si="101"/>
        <v>849</v>
      </c>
      <c r="AV94" s="11">
        <f t="shared" si="101"/>
        <v>1821</v>
      </c>
      <c r="AW94" s="11">
        <f t="shared" si="101"/>
        <v>1412</v>
      </c>
      <c r="AX94" s="11">
        <f t="shared" si="101"/>
        <v>1656</v>
      </c>
      <c r="AY94" s="11">
        <f t="shared" si="101"/>
        <v>260</v>
      </c>
      <c r="AZ94" s="11">
        <f t="shared" si="101"/>
        <v>1025</v>
      </c>
      <c r="BA94" s="11">
        <f t="shared" si="101"/>
        <v>1634</v>
      </c>
      <c r="BB94" s="11">
        <f t="shared" si="101"/>
        <v>831</v>
      </c>
      <c r="BC94" s="11">
        <f t="shared" si="101"/>
        <v>1087</v>
      </c>
      <c r="BD94" s="11">
        <f t="shared" si="101"/>
        <v>1783</v>
      </c>
      <c r="BE94" s="11">
        <f t="shared" si="101"/>
        <v>635</v>
      </c>
      <c r="BF94" s="11">
        <f t="shared" si="101"/>
        <v>1252</v>
      </c>
      <c r="BG94" s="11">
        <f t="shared" si="101"/>
        <v>743</v>
      </c>
      <c r="BH94" s="11">
        <f t="shared" si="101"/>
        <v>731</v>
      </c>
    </row>
    <row r="95" spans="1:60" ht="13.5" customHeight="1">
      <c r="A95" s="38">
        <v>44122</v>
      </c>
      <c r="B95" s="39" t="s">
        <v>65</v>
      </c>
      <c r="C95" s="40"/>
      <c r="D95" s="41" t="s">
        <v>28</v>
      </c>
      <c r="E95" s="42">
        <f t="shared" si="0"/>
        <v>1447</v>
      </c>
      <c r="F95" s="43">
        <v>1</v>
      </c>
      <c r="G95" s="43">
        <v>21</v>
      </c>
      <c r="H95" s="44">
        <f t="shared" si="89"/>
        <v>24</v>
      </c>
      <c r="I95" s="40"/>
      <c r="J95" s="45" t="s">
        <v>29</v>
      </c>
      <c r="K95" s="42">
        <f t="shared" si="2"/>
        <v>1490</v>
      </c>
      <c r="L95" s="59">
        <v>0</v>
      </c>
      <c r="M95" s="60">
        <v>20</v>
      </c>
      <c r="N95" s="44">
        <f t="shared" si="90"/>
        <v>20</v>
      </c>
      <c r="O95" s="40"/>
      <c r="P95" s="39" t="s">
        <v>66</v>
      </c>
      <c r="Q95" s="40"/>
      <c r="R95">
        <f>MIN(Rules!$E$2,(MAX(H95/N95,N95/H95)))</f>
        <v>1.2</v>
      </c>
      <c r="S95">
        <f>VLOOKUP(B95,Rules!A:B,2,FALSE)</f>
        <v>45</v>
      </c>
      <c r="T95" s="40"/>
      <c r="U95" s="47">
        <f>1/(10^(-1*(E95+(IF(P95="Y",Rules!$I$2,0))-K95)/Rules!$E$12)+1)</f>
        <v>0.62075480342541611</v>
      </c>
      <c r="V95">
        <f t="shared" si="91"/>
        <v>20</v>
      </c>
      <c r="W95">
        <f t="shared" si="92"/>
        <v>-20</v>
      </c>
      <c r="Z95" s="48"/>
      <c r="AA95" s="11">
        <f t="shared" ref="AA95:BH95" si="102">IF($D95=AA$1,$E95+$V95,(IF($J95=AA$1,$K95+$W95,AA94)))</f>
        <v>901</v>
      </c>
      <c r="AB95" s="11">
        <f t="shared" si="102"/>
        <v>1409</v>
      </c>
      <c r="AC95" s="11">
        <f t="shared" si="102"/>
        <v>901</v>
      </c>
      <c r="AD95" s="11">
        <f t="shared" si="102"/>
        <v>1470</v>
      </c>
      <c r="AE95" s="11">
        <f t="shared" si="102"/>
        <v>1378</v>
      </c>
      <c r="AF95" s="11">
        <f t="shared" si="102"/>
        <v>1428</v>
      </c>
      <c r="AG95" s="11">
        <f t="shared" si="102"/>
        <v>1193</v>
      </c>
      <c r="AH95" s="11">
        <f t="shared" si="102"/>
        <v>1773</v>
      </c>
      <c r="AI95" s="11">
        <f t="shared" si="102"/>
        <v>1301</v>
      </c>
      <c r="AJ95" s="11">
        <f t="shared" si="102"/>
        <v>2125</v>
      </c>
      <c r="AK95" s="11">
        <f t="shared" si="102"/>
        <v>1326</v>
      </c>
      <c r="AL95" s="11">
        <f t="shared" si="102"/>
        <v>1735</v>
      </c>
      <c r="AM95" s="11">
        <f t="shared" si="102"/>
        <v>2022</v>
      </c>
      <c r="AN95" s="11">
        <f t="shared" si="102"/>
        <v>1467</v>
      </c>
      <c r="AO95" s="11">
        <f t="shared" si="102"/>
        <v>212</v>
      </c>
      <c r="AP95" s="11">
        <f t="shared" si="102"/>
        <v>1279</v>
      </c>
      <c r="AQ95" s="11">
        <f t="shared" si="102"/>
        <v>913</v>
      </c>
      <c r="AR95" s="11">
        <f t="shared" si="102"/>
        <v>818</v>
      </c>
      <c r="AS95" s="11">
        <f t="shared" si="102"/>
        <v>356</v>
      </c>
      <c r="AT95" s="11">
        <f t="shared" si="102"/>
        <v>1194</v>
      </c>
      <c r="AU95" s="11">
        <f t="shared" si="102"/>
        <v>849</v>
      </c>
      <c r="AV95" s="11">
        <f t="shared" si="102"/>
        <v>1821</v>
      </c>
      <c r="AW95" s="11">
        <f t="shared" si="102"/>
        <v>1412</v>
      </c>
      <c r="AX95" s="11">
        <f t="shared" si="102"/>
        <v>1656</v>
      </c>
      <c r="AY95" s="11">
        <f t="shared" si="102"/>
        <v>260</v>
      </c>
      <c r="AZ95" s="11">
        <f t="shared" si="102"/>
        <v>1025</v>
      </c>
      <c r="BA95" s="11">
        <f t="shared" si="102"/>
        <v>1634</v>
      </c>
      <c r="BB95" s="11">
        <f t="shared" si="102"/>
        <v>831</v>
      </c>
      <c r="BC95" s="11">
        <f t="shared" si="102"/>
        <v>1087</v>
      </c>
      <c r="BD95" s="11">
        <f t="shared" si="102"/>
        <v>1783</v>
      </c>
      <c r="BE95" s="11">
        <f t="shared" si="102"/>
        <v>635</v>
      </c>
      <c r="BF95" s="11">
        <f t="shared" si="102"/>
        <v>1252</v>
      </c>
      <c r="BG95" s="11">
        <f t="shared" si="102"/>
        <v>743</v>
      </c>
      <c r="BH95" s="11">
        <f t="shared" si="102"/>
        <v>731</v>
      </c>
    </row>
    <row r="96" spans="1:60" ht="13.5" customHeight="1">
      <c r="A96" s="38">
        <v>44122</v>
      </c>
      <c r="B96" s="39" t="s">
        <v>65</v>
      </c>
      <c r="C96" s="40"/>
      <c r="D96" s="41" t="s">
        <v>40</v>
      </c>
      <c r="E96" s="42">
        <f t="shared" si="0"/>
        <v>1087</v>
      </c>
      <c r="F96" s="43">
        <v>1</v>
      </c>
      <c r="G96" s="43">
        <v>16</v>
      </c>
      <c r="H96" s="44">
        <f t="shared" si="89"/>
        <v>19</v>
      </c>
      <c r="I96" s="40"/>
      <c r="J96" s="45" t="s">
        <v>38</v>
      </c>
      <c r="K96" s="42">
        <f t="shared" si="2"/>
        <v>1025</v>
      </c>
      <c r="L96" s="59">
        <v>0</v>
      </c>
      <c r="M96" s="60">
        <v>16</v>
      </c>
      <c r="N96" s="44">
        <f t="shared" si="90"/>
        <v>16</v>
      </c>
      <c r="O96" s="40"/>
      <c r="P96" s="39" t="s">
        <v>66</v>
      </c>
      <c r="Q96" s="40"/>
      <c r="R96">
        <f>MIN(Rules!$E$2,(MAX(H96/N96,N96/H96)))</f>
        <v>1.1875</v>
      </c>
      <c r="S96">
        <f>VLOOKUP(B96,Rules!A:B,2,FALSE)</f>
        <v>45</v>
      </c>
      <c r="T96" s="40"/>
      <c r="U96" s="47">
        <f>1/(10^(-1*(E96+(IF(P96="Y",Rules!$I$2,0))-K96)/Rules!$E$12)+1)</f>
        <v>0.72637265963677944</v>
      </c>
      <c r="V96">
        <f t="shared" si="91"/>
        <v>15</v>
      </c>
      <c r="W96">
        <f t="shared" si="92"/>
        <v>-15</v>
      </c>
      <c r="Z96" s="48"/>
      <c r="AA96" s="11">
        <f t="shared" ref="AA96:BH96" si="103">IF($D96=AA$1,$E96+$V96,(IF($J96=AA$1,$K96+$W96,AA95)))</f>
        <v>901</v>
      </c>
      <c r="AB96" s="11">
        <f t="shared" si="103"/>
        <v>1409</v>
      </c>
      <c r="AC96" s="11">
        <f t="shared" si="103"/>
        <v>901</v>
      </c>
      <c r="AD96" s="11">
        <f t="shared" si="103"/>
        <v>1470</v>
      </c>
      <c r="AE96" s="11">
        <f t="shared" si="103"/>
        <v>1378</v>
      </c>
      <c r="AF96" s="11">
        <f t="shared" si="103"/>
        <v>1428</v>
      </c>
      <c r="AG96" s="11">
        <f t="shared" si="103"/>
        <v>1193</v>
      </c>
      <c r="AH96" s="11">
        <f t="shared" si="103"/>
        <v>1773</v>
      </c>
      <c r="AI96" s="11">
        <f t="shared" si="103"/>
        <v>1301</v>
      </c>
      <c r="AJ96" s="11">
        <f t="shared" si="103"/>
        <v>2125</v>
      </c>
      <c r="AK96" s="11">
        <f t="shared" si="103"/>
        <v>1326</v>
      </c>
      <c r="AL96" s="11">
        <f t="shared" si="103"/>
        <v>1735</v>
      </c>
      <c r="AM96" s="11">
        <f t="shared" si="103"/>
        <v>2022</v>
      </c>
      <c r="AN96" s="11">
        <f t="shared" si="103"/>
        <v>1467</v>
      </c>
      <c r="AO96" s="11">
        <f t="shared" si="103"/>
        <v>212</v>
      </c>
      <c r="AP96" s="11">
        <f t="shared" si="103"/>
        <v>1279</v>
      </c>
      <c r="AQ96" s="11">
        <f t="shared" si="103"/>
        <v>913</v>
      </c>
      <c r="AR96" s="11">
        <f t="shared" si="103"/>
        <v>818</v>
      </c>
      <c r="AS96" s="11">
        <f t="shared" si="103"/>
        <v>356</v>
      </c>
      <c r="AT96" s="11">
        <f t="shared" si="103"/>
        <v>1194</v>
      </c>
      <c r="AU96" s="11">
        <f t="shared" si="103"/>
        <v>849</v>
      </c>
      <c r="AV96" s="11">
        <f t="shared" si="103"/>
        <v>1821</v>
      </c>
      <c r="AW96" s="11">
        <f t="shared" si="103"/>
        <v>1412</v>
      </c>
      <c r="AX96" s="11">
        <f t="shared" si="103"/>
        <v>1656</v>
      </c>
      <c r="AY96" s="11">
        <f t="shared" si="103"/>
        <v>260</v>
      </c>
      <c r="AZ96" s="11">
        <f t="shared" si="103"/>
        <v>1010</v>
      </c>
      <c r="BA96" s="11">
        <f t="shared" si="103"/>
        <v>1634</v>
      </c>
      <c r="BB96" s="11">
        <f t="shared" si="103"/>
        <v>831</v>
      </c>
      <c r="BC96" s="11">
        <f t="shared" si="103"/>
        <v>1102</v>
      </c>
      <c r="BD96" s="11">
        <f t="shared" si="103"/>
        <v>1783</v>
      </c>
      <c r="BE96" s="11">
        <f t="shared" si="103"/>
        <v>635</v>
      </c>
      <c r="BF96" s="11">
        <f t="shared" si="103"/>
        <v>1252</v>
      </c>
      <c r="BG96" s="11">
        <f t="shared" si="103"/>
        <v>743</v>
      </c>
      <c r="BH96" s="11">
        <f t="shared" si="103"/>
        <v>731</v>
      </c>
    </row>
    <row r="97" spans="1:60" ht="13.5" customHeight="1">
      <c r="A97" s="38">
        <v>44122</v>
      </c>
      <c r="B97" s="39" t="s">
        <v>65</v>
      </c>
      <c r="C97" s="40"/>
      <c r="D97" s="41" t="s">
        <v>46</v>
      </c>
      <c r="E97" s="42">
        <f t="shared" si="0"/>
        <v>635</v>
      </c>
      <c r="F97" s="43"/>
      <c r="G97" s="43"/>
      <c r="H97" s="44" t="s">
        <v>73</v>
      </c>
      <c r="I97" s="40"/>
      <c r="J97" s="45" t="s">
        <v>45</v>
      </c>
      <c r="K97" s="42">
        <f t="shared" si="2"/>
        <v>913</v>
      </c>
      <c r="L97" s="59"/>
      <c r="M97" s="60"/>
      <c r="N97" s="44" t="s">
        <v>74</v>
      </c>
      <c r="O97" s="40"/>
      <c r="P97" s="39" t="s">
        <v>66</v>
      </c>
      <c r="Q97" s="40"/>
      <c r="T97" s="40"/>
      <c r="U97" s="47"/>
      <c r="Z97" s="48"/>
      <c r="AA97" s="11">
        <f t="shared" ref="AA97:BH97" si="104">IF($D97=AA$1,$E97+$V97,(IF($J97=AA$1,$K97+$W97,AA96)))</f>
        <v>901</v>
      </c>
      <c r="AB97" s="11">
        <f t="shared" si="104"/>
        <v>1409</v>
      </c>
      <c r="AC97" s="11">
        <f t="shared" si="104"/>
        <v>901</v>
      </c>
      <c r="AD97" s="11">
        <f t="shared" si="104"/>
        <v>1470</v>
      </c>
      <c r="AE97" s="11">
        <f t="shared" si="104"/>
        <v>1378</v>
      </c>
      <c r="AF97" s="11">
        <f t="shared" si="104"/>
        <v>1428</v>
      </c>
      <c r="AG97" s="11">
        <f t="shared" si="104"/>
        <v>1193</v>
      </c>
      <c r="AH97" s="11">
        <f t="shared" si="104"/>
        <v>1773</v>
      </c>
      <c r="AI97" s="11">
        <f t="shared" si="104"/>
        <v>1301</v>
      </c>
      <c r="AJ97" s="11">
        <f t="shared" si="104"/>
        <v>2125</v>
      </c>
      <c r="AK97" s="11">
        <f t="shared" si="104"/>
        <v>1326</v>
      </c>
      <c r="AL97" s="11">
        <f t="shared" si="104"/>
        <v>1735</v>
      </c>
      <c r="AM97" s="11">
        <f t="shared" si="104"/>
        <v>2022</v>
      </c>
      <c r="AN97" s="11">
        <f t="shared" si="104"/>
        <v>1467</v>
      </c>
      <c r="AO97" s="11">
        <f t="shared" si="104"/>
        <v>212</v>
      </c>
      <c r="AP97" s="11">
        <f t="shared" si="104"/>
        <v>1279</v>
      </c>
      <c r="AQ97" s="11">
        <f t="shared" si="104"/>
        <v>913</v>
      </c>
      <c r="AR97" s="11">
        <f t="shared" si="104"/>
        <v>818</v>
      </c>
      <c r="AS97" s="11">
        <f t="shared" si="104"/>
        <v>356</v>
      </c>
      <c r="AT97" s="11">
        <f t="shared" si="104"/>
        <v>1194</v>
      </c>
      <c r="AU97" s="11">
        <f t="shared" si="104"/>
        <v>849</v>
      </c>
      <c r="AV97" s="11">
        <f t="shared" si="104"/>
        <v>1821</v>
      </c>
      <c r="AW97" s="11">
        <f t="shared" si="104"/>
        <v>1412</v>
      </c>
      <c r="AX97" s="11">
        <f t="shared" si="104"/>
        <v>1656</v>
      </c>
      <c r="AY97" s="11">
        <f t="shared" si="104"/>
        <v>260</v>
      </c>
      <c r="AZ97" s="11">
        <f t="shared" si="104"/>
        <v>1010</v>
      </c>
      <c r="BA97" s="11">
        <f t="shared" si="104"/>
        <v>1634</v>
      </c>
      <c r="BB97" s="11">
        <f t="shared" si="104"/>
        <v>831</v>
      </c>
      <c r="BC97" s="11">
        <f t="shared" si="104"/>
        <v>1102</v>
      </c>
      <c r="BD97" s="11">
        <f t="shared" si="104"/>
        <v>1783</v>
      </c>
      <c r="BE97" s="11">
        <f t="shared" si="104"/>
        <v>635</v>
      </c>
      <c r="BF97" s="11">
        <f t="shared" si="104"/>
        <v>1252</v>
      </c>
      <c r="BG97" s="11">
        <f t="shared" si="104"/>
        <v>743</v>
      </c>
      <c r="BH97" s="11">
        <f t="shared" si="104"/>
        <v>731</v>
      </c>
    </row>
    <row r="98" spans="1:60" ht="13.5" customHeight="1">
      <c r="A98" s="38">
        <v>44122</v>
      </c>
      <c r="B98" s="39" t="s">
        <v>65</v>
      </c>
      <c r="C98" s="40"/>
      <c r="D98" s="41" t="s">
        <v>39</v>
      </c>
      <c r="E98" s="42">
        <f t="shared" si="0"/>
        <v>818</v>
      </c>
      <c r="F98" s="43">
        <v>1</v>
      </c>
      <c r="G98" s="43">
        <v>10</v>
      </c>
      <c r="H98" s="44">
        <f t="shared" ref="H98:H104" si="105">F98*3+G98</f>
        <v>13</v>
      </c>
      <c r="I98" s="40"/>
      <c r="J98" s="45" t="s">
        <v>42</v>
      </c>
      <c r="K98" s="42">
        <f t="shared" si="2"/>
        <v>743</v>
      </c>
      <c r="L98" s="59">
        <v>1</v>
      </c>
      <c r="M98" s="60">
        <v>13</v>
      </c>
      <c r="N98" s="44">
        <f t="shared" ref="N98:N104" si="106">L98*3+M98</f>
        <v>16</v>
      </c>
      <c r="O98" s="40"/>
      <c r="P98" s="39" t="s">
        <v>66</v>
      </c>
      <c r="Q98" s="40"/>
      <c r="R98">
        <f>MIN(Rules!$E$2,(MAX(H98/N98,N98/H98)))</f>
        <v>1.2307692307692308</v>
      </c>
      <c r="S98">
        <f>VLOOKUP(B98,Rules!A:B,2,FALSE)</f>
        <v>45</v>
      </c>
      <c r="T98" s="40"/>
      <c r="U98" s="47">
        <f>1/(10^(-1*(E98+(IF(P98="Y",Rules!$I$2,0))-K98)/Rules!$E$12)+1)</f>
        <v>0.73810903254041871</v>
      </c>
      <c r="V98">
        <f t="shared" ref="V98:V104" si="107">ROUND(IF(H98&gt;N98,(S98*R98*(1-U98)),IF(H98&lt;N98,(S98*R98*(0-U98)),S98*R98*(0.5-U98))),0)</f>
        <v>-41</v>
      </c>
      <c r="W98">
        <f t="shared" ref="W98:W104" si="108">-1*V98</f>
        <v>41</v>
      </c>
      <c r="Z98" s="48"/>
      <c r="AA98" s="11">
        <f t="shared" ref="AA98:BH98" si="109">IF($D98=AA$1,$E98+$V98,(IF($J98=AA$1,$K98+$W98,AA97)))</f>
        <v>901</v>
      </c>
      <c r="AB98" s="11">
        <f t="shared" si="109"/>
        <v>1409</v>
      </c>
      <c r="AC98" s="11">
        <f t="shared" si="109"/>
        <v>901</v>
      </c>
      <c r="AD98" s="11">
        <f t="shared" si="109"/>
        <v>1470</v>
      </c>
      <c r="AE98" s="11">
        <f t="shared" si="109"/>
        <v>1378</v>
      </c>
      <c r="AF98" s="11">
        <f t="shared" si="109"/>
        <v>1428</v>
      </c>
      <c r="AG98" s="11">
        <f t="shared" si="109"/>
        <v>1193</v>
      </c>
      <c r="AH98" s="11">
        <f t="shared" si="109"/>
        <v>1773</v>
      </c>
      <c r="AI98" s="11">
        <f t="shared" si="109"/>
        <v>1301</v>
      </c>
      <c r="AJ98" s="11">
        <f t="shared" si="109"/>
        <v>2125</v>
      </c>
      <c r="AK98" s="11">
        <f t="shared" si="109"/>
        <v>1326</v>
      </c>
      <c r="AL98" s="11">
        <f t="shared" si="109"/>
        <v>1735</v>
      </c>
      <c r="AM98" s="11">
        <f t="shared" si="109"/>
        <v>2022</v>
      </c>
      <c r="AN98" s="11">
        <f t="shared" si="109"/>
        <v>1467</v>
      </c>
      <c r="AO98" s="11">
        <f t="shared" si="109"/>
        <v>212</v>
      </c>
      <c r="AP98" s="11">
        <f t="shared" si="109"/>
        <v>1279</v>
      </c>
      <c r="AQ98" s="11">
        <f t="shared" si="109"/>
        <v>913</v>
      </c>
      <c r="AR98" s="11">
        <f t="shared" si="109"/>
        <v>777</v>
      </c>
      <c r="AS98" s="11">
        <f t="shared" si="109"/>
        <v>356</v>
      </c>
      <c r="AT98" s="11">
        <f t="shared" si="109"/>
        <v>1194</v>
      </c>
      <c r="AU98" s="11">
        <f t="shared" si="109"/>
        <v>849</v>
      </c>
      <c r="AV98" s="11">
        <f t="shared" si="109"/>
        <v>1821</v>
      </c>
      <c r="AW98" s="11">
        <f t="shared" si="109"/>
        <v>1412</v>
      </c>
      <c r="AX98" s="11">
        <f t="shared" si="109"/>
        <v>1656</v>
      </c>
      <c r="AY98" s="11">
        <f t="shared" si="109"/>
        <v>260</v>
      </c>
      <c r="AZ98" s="11">
        <f t="shared" si="109"/>
        <v>1010</v>
      </c>
      <c r="BA98" s="11">
        <f t="shared" si="109"/>
        <v>1634</v>
      </c>
      <c r="BB98" s="11">
        <f t="shared" si="109"/>
        <v>831</v>
      </c>
      <c r="BC98" s="11">
        <f t="shared" si="109"/>
        <v>1102</v>
      </c>
      <c r="BD98" s="11">
        <f t="shared" si="109"/>
        <v>1783</v>
      </c>
      <c r="BE98" s="11">
        <f t="shared" si="109"/>
        <v>635</v>
      </c>
      <c r="BF98" s="11">
        <f t="shared" si="109"/>
        <v>1252</v>
      </c>
      <c r="BG98" s="11">
        <f t="shared" si="109"/>
        <v>784</v>
      </c>
      <c r="BH98" s="11">
        <f t="shared" si="109"/>
        <v>731</v>
      </c>
    </row>
    <row r="99" spans="1:60" ht="13.5" customHeight="1">
      <c r="A99" s="38">
        <v>44128</v>
      </c>
      <c r="B99" s="39" t="s">
        <v>65</v>
      </c>
      <c r="C99" s="40"/>
      <c r="D99" s="41" t="s">
        <v>16</v>
      </c>
      <c r="E99" s="42">
        <f t="shared" si="0"/>
        <v>2022</v>
      </c>
      <c r="F99" s="43">
        <v>2</v>
      </c>
      <c r="G99" s="43">
        <v>18</v>
      </c>
      <c r="H99" s="44">
        <f t="shared" si="105"/>
        <v>24</v>
      </c>
      <c r="I99" s="40"/>
      <c r="J99" s="45" t="s">
        <v>25</v>
      </c>
      <c r="K99" s="42">
        <f t="shared" si="2"/>
        <v>1773</v>
      </c>
      <c r="L99" s="59">
        <v>0</v>
      </c>
      <c r="M99" s="60">
        <v>10</v>
      </c>
      <c r="N99" s="44">
        <f t="shared" si="106"/>
        <v>10</v>
      </c>
      <c r="O99" s="40"/>
      <c r="P99" s="39" t="s">
        <v>66</v>
      </c>
      <c r="Q99" s="40"/>
      <c r="R99">
        <f>MIN(Rules!$E$2,(MAX(H99/N99,N99/H99)))</f>
        <v>2</v>
      </c>
      <c r="S99">
        <f>VLOOKUP(B99,Rules!A:B,2,FALSE)</f>
        <v>45</v>
      </c>
      <c r="T99" s="40"/>
      <c r="U99" s="47">
        <f>1/(10^(-1*(E99+(IF(P99="Y",Rules!$I$2,0))-K99)/Rules!$E$12)+1)</f>
        <v>0.8626483731839949</v>
      </c>
      <c r="V99">
        <f t="shared" si="107"/>
        <v>12</v>
      </c>
      <c r="W99">
        <f t="shared" si="108"/>
        <v>-12</v>
      </c>
      <c r="Z99" s="48"/>
      <c r="AA99" s="11">
        <f t="shared" ref="AA99:BH99" si="110">IF($D99=AA$1,$E99+$V99,(IF($J99=AA$1,$K99+$W99,AA98)))</f>
        <v>901</v>
      </c>
      <c r="AB99" s="11">
        <f t="shared" si="110"/>
        <v>1409</v>
      </c>
      <c r="AC99" s="11">
        <f t="shared" si="110"/>
        <v>901</v>
      </c>
      <c r="AD99" s="11">
        <f t="shared" si="110"/>
        <v>1470</v>
      </c>
      <c r="AE99" s="11">
        <f t="shared" si="110"/>
        <v>1378</v>
      </c>
      <c r="AF99" s="11">
        <f t="shared" si="110"/>
        <v>1428</v>
      </c>
      <c r="AG99" s="11">
        <f t="shared" si="110"/>
        <v>1193</v>
      </c>
      <c r="AH99" s="11">
        <f t="shared" si="110"/>
        <v>1761</v>
      </c>
      <c r="AI99" s="11">
        <f t="shared" si="110"/>
        <v>1301</v>
      </c>
      <c r="AJ99" s="11">
        <f t="shared" si="110"/>
        <v>2125</v>
      </c>
      <c r="AK99" s="11">
        <f t="shared" si="110"/>
        <v>1326</v>
      </c>
      <c r="AL99" s="11">
        <f t="shared" si="110"/>
        <v>1735</v>
      </c>
      <c r="AM99" s="11">
        <f t="shared" si="110"/>
        <v>2034</v>
      </c>
      <c r="AN99" s="11">
        <f t="shared" si="110"/>
        <v>1467</v>
      </c>
      <c r="AO99" s="11">
        <f t="shared" si="110"/>
        <v>212</v>
      </c>
      <c r="AP99" s="11">
        <f t="shared" si="110"/>
        <v>1279</v>
      </c>
      <c r="AQ99" s="11">
        <f t="shared" si="110"/>
        <v>913</v>
      </c>
      <c r="AR99" s="11">
        <f t="shared" si="110"/>
        <v>777</v>
      </c>
      <c r="AS99" s="11">
        <f t="shared" si="110"/>
        <v>356</v>
      </c>
      <c r="AT99" s="11">
        <f t="shared" si="110"/>
        <v>1194</v>
      </c>
      <c r="AU99" s="11">
        <f t="shared" si="110"/>
        <v>849</v>
      </c>
      <c r="AV99" s="11">
        <f t="shared" si="110"/>
        <v>1821</v>
      </c>
      <c r="AW99" s="11">
        <f t="shared" si="110"/>
        <v>1412</v>
      </c>
      <c r="AX99" s="11">
        <f t="shared" si="110"/>
        <v>1656</v>
      </c>
      <c r="AY99" s="11">
        <f t="shared" si="110"/>
        <v>260</v>
      </c>
      <c r="AZ99" s="11">
        <f t="shared" si="110"/>
        <v>1010</v>
      </c>
      <c r="BA99" s="11">
        <f t="shared" si="110"/>
        <v>1634</v>
      </c>
      <c r="BB99" s="11">
        <f t="shared" si="110"/>
        <v>831</v>
      </c>
      <c r="BC99" s="11">
        <f t="shared" si="110"/>
        <v>1102</v>
      </c>
      <c r="BD99" s="11">
        <f t="shared" si="110"/>
        <v>1783</v>
      </c>
      <c r="BE99" s="11">
        <f t="shared" si="110"/>
        <v>635</v>
      </c>
      <c r="BF99" s="11">
        <f t="shared" si="110"/>
        <v>1252</v>
      </c>
      <c r="BG99" s="11">
        <f t="shared" si="110"/>
        <v>784</v>
      </c>
      <c r="BH99" s="11">
        <f t="shared" si="110"/>
        <v>731</v>
      </c>
    </row>
    <row r="100" spans="1:60" ht="13.5" customHeight="1">
      <c r="A100" s="38">
        <v>44128</v>
      </c>
      <c r="B100" s="39" t="s">
        <v>65</v>
      </c>
      <c r="C100" s="40"/>
      <c r="D100" s="41" t="s">
        <v>28</v>
      </c>
      <c r="E100" s="42">
        <f t="shared" si="0"/>
        <v>1467</v>
      </c>
      <c r="F100" s="43">
        <v>0</v>
      </c>
      <c r="G100" s="43">
        <v>16</v>
      </c>
      <c r="H100" s="44">
        <f t="shared" si="105"/>
        <v>16</v>
      </c>
      <c r="I100" s="40"/>
      <c r="J100" s="45" t="s">
        <v>31</v>
      </c>
      <c r="K100" s="42">
        <f t="shared" si="2"/>
        <v>1252</v>
      </c>
      <c r="L100" s="59">
        <v>0</v>
      </c>
      <c r="M100" s="60">
        <v>11</v>
      </c>
      <c r="N100" s="44">
        <f t="shared" si="106"/>
        <v>11</v>
      </c>
      <c r="O100" s="40"/>
      <c r="P100" s="39" t="s">
        <v>66</v>
      </c>
      <c r="Q100" s="40"/>
      <c r="R100">
        <f>MIN(Rules!$E$2,(MAX(H100/N100,N100/H100)))</f>
        <v>1.4545454545454546</v>
      </c>
      <c r="S100">
        <f>VLOOKUP(B100,Rules!A:B,2,FALSE)</f>
        <v>45</v>
      </c>
      <c r="T100" s="40"/>
      <c r="U100" s="47">
        <f>1/(10^(-1*(E100+(IF(P100="Y",Rules!$I$2,0))-K100)/Rules!$E$12)+1)</f>
        <v>0.84302196441403621</v>
      </c>
      <c r="V100">
        <f t="shared" si="107"/>
        <v>10</v>
      </c>
      <c r="W100">
        <f t="shared" si="108"/>
        <v>-10</v>
      </c>
      <c r="Z100" s="48"/>
      <c r="AA100" s="11">
        <f t="shared" ref="AA100:BH100" si="111">IF($D100=AA$1,$E100+$V100,(IF($J100=AA$1,$K100+$W100,AA99)))</f>
        <v>901</v>
      </c>
      <c r="AB100" s="11">
        <f t="shared" si="111"/>
        <v>1409</v>
      </c>
      <c r="AC100" s="11">
        <f t="shared" si="111"/>
        <v>901</v>
      </c>
      <c r="AD100" s="11">
        <f t="shared" si="111"/>
        <v>1470</v>
      </c>
      <c r="AE100" s="11">
        <f t="shared" si="111"/>
        <v>1378</v>
      </c>
      <c r="AF100" s="11">
        <f t="shared" si="111"/>
        <v>1428</v>
      </c>
      <c r="AG100" s="11">
        <f t="shared" si="111"/>
        <v>1193</v>
      </c>
      <c r="AH100" s="11">
        <f t="shared" si="111"/>
        <v>1761</v>
      </c>
      <c r="AI100" s="11">
        <f t="shared" si="111"/>
        <v>1301</v>
      </c>
      <c r="AJ100" s="11">
        <f t="shared" si="111"/>
        <v>2125</v>
      </c>
      <c r="AK100" s="11">
        <f t="shared" si="111"/>
        <v>1326</v>
      </c>
      <c r="AL100" s="11">
        <f t="shared" si="111"/>
        <v>1735</v>
      </c>
      <c r="AM100" s="11">
        <f t="shared" si="111"/>
        <v>2034</v>
      </c>
      <c r="AN100" s="11">
        <f t="shared" si="111"/>
        <v>1477</v>
      </c>
      <c r="AO100" s="11">
        <f t="shared" si="111"/>
        <v>212</v>
      </c>
      <c r="AP100" s="11">
        <f t="shared" si="111"/>
        <v>1279</v>
      </c>
      <c r="AQ100" s="11">
        <f t="shared" si="111"/>
        <v>913</v>
      </c>
      <c r="AR100" s="11">
        <f t="shared" si="111"/>
        <v>777</v>
      </c>
      <c r="AS100" s="11">
        <f t="shared" si="111"/>
        <v>356</v>
      </c>
      <c r="AT100" s="11">
        <f t="shared" si="111"/>
        <v>1194</v>
      </c>
      <c r="AU100" s="11">
        <f t="shared" si="111"/>
        <v>849</v>
      </c>
      <c r="AV100" s="11">
        <f t="shared" si="111"/>
        <v>1821</v>
      </c>
      <c r="AW100" s="11">
        <f t="shared" si="111"/>
        <v>1412</v>
      </c>
      <c r="AX100" s="11">
        <f t="shared" si="111"/>
        <v>1656</v>
      </c>
      <c r="AY100" s="11">
        <f t="shared" si="111"/>
        <v>260</v>
      </c>
      <c r="AZ100" s="11">
        <f t="shared" si="111"/>
        <v>1010</v>
      </c>
      <c r="BA100" s="11">
        <f t="shared" si="111"/>
        <v>1634</v>
      </c>
      <c r="BB100" s="11">
        <f t="shared" si="111"/>
        <v>831</v>
      </c>
      <c r="BC100" s="11">
        <f t="shared" si="111"/>
        <v>1102</v>
      </c>
      <c r="BD100" s="11">
        <f t="shared" si="111"/>
        <v>1783</v>
      </c>
      <c r="BE100" s="11">
        <f t="shared" si="111"/>
        <v>635</v>
      </c>
      <c r="BF100" s="11">
        <f t="shared" si="111"/>
        <v>1242</v>
      </c>
      <c r="BG100" s="11">
        <f t="shared" si="111"/>
        <v>784</v>
      </c>
      <c r="BH100" s="11">
        <f t="shared" si="111"/>
        <v>731</v>
      </c>
    </row>
    <row r="101" spans="1:60" ht="13.5" customHeight="1">
      <c r="A101" s="38">
        <v>44128</v>
      </c>
      <c r="B101" s="39" t="s">
        <v>65</v>
      </c>
      <c r="C101" s="40"/>
      <c r="D101" s="41" t="s">
        <v>29</v>
      </c>
      <c r="E101" s="42">
        <f t="shared" si="0"/>
        <v>1470</v>
      </c>
      <c r="F101" s="43">
        <v>0</v>
      </c>
      <c r="G101" s="43">
        <v>13</v>
      </c>
      <c r="H101" s="44">
        <f t="shared" si="105"/>
        <v>13</v>
      </c>
      <c r="I101" s="40"/>
      <c r="J101" s="45" t="s">
        <v>24</v>
      </c>
      <c r="K101" s="42">
        <f t="shared" si="2"/>
        <v>1634</v>
      </c>
      <c r="L101" s="59">
        <v>1</v>
      </c>
      <c r="M101" s="60">
        <v>12</v>
      </c>
      <c r="N101" s="44">
        <f t="shared" si="106"/>
        <v>15</v>
      </c>
      <c r="O101" s="40"/>
      <c r="P101" s="39" t="s">
        <v>66</v>
      </c>
      <c r="Q101" s="40"/>
      <c r="R101">
        <f>MIN(Rules!$E$2,(MAX(H101/N101,N101/H101)))</f>
        <v>1.1538461538461537</v>
      </c>
      <c r="S101">
        <f>VLOOKUP(B101,Rules!A:B,2,FALSE)</f>
        <v>45</v>
      </c>
      <c r="T101" s="40"/>
      <c r="U101" s="47">
        <f>1/(10^(-1*(E101+(IF(P101="Y",Rules!$I$2,0))-K101)/Rules!$E$12)+1)</f>
        <v>0.48388748518732999</v>
      </c>
      <c r="V101">
        <f t="shared" si="107"/>
        <v>-25</v>
      </c>
      <c r="W101">
        <f t="shared" si="108"/>
        <v>25</v>
      </c>
      <c r="Z101" s="48"/>
      <c r="AA101" s="11">
        <f t="shared" ref="AA101:BH101" si="112">IF($D101=AA$1,$E101+$V101,(IF($J101=AA$1,$K101+$W101,AA100)))</f>
        <v>901</v>
      </c>
      <c r="AB101" s="11">
        <f t="shared" si="112"/>
        <v>1409</v>
      </c>
      <c r="AC101" s="11">
        <f t="shared" si="112"/>
        <v>901</v>
      </c>
      <c r="AD101" s="11">
        <f t="shared" si="112"/>
        <v>1445</v>
      </c>
      <c r="AE101" s="11">
        <f t="shared" si="112"/>
        <v>1378</v>
      </c>
      <c r="AF101" s="11">
        <f t="shared" si="112"/>
        <v>1428</v>
      </c>
      <c r="AG101" s="11">
        <f t="shared" si="112"/>
        <v>1193</v>
      </c>
      <c r="AH101" s="11">
        <f t="shared" si="112"/>
        <v>1761</v>
      </c>
      <c r="AI101" s="11">
        <f t="shared" si="112"/>
        <v>1301</v>
      </c>
      <c r="AJ101" s="11">
        <f t="shared" si="112"/>
        <v>2125</v>
      </c>
      <c r="AK101" s="11">
        <f t="shared" si="112"/>
        <v>1326</v>
      </c>
      <c r="AL101" s="11">
        <f t="shared" si="112"/>
        <v>1735</v>
      </c>
      <c r="AM101" s="11">
        <f t="shared" si="112"/>
        <v>2034</v>
      </c>
      <c r="AN101" s="11">
        <f t="shared" si="112"/>
        <v>1477</v>
      </c>
      <c r="AO101" s="11">
        <f t="shared" si="112"/>
        <v>212</v>
      </c>
      <c r="AP101" s="11">
        <f t="shared" si="112"/>
        <v>1279</v>
      </c>
      <c r="AQ101" s="11">
        <f t="shared" si="112"/>
        <v>913</v>
      </c>
      <c r="AR101" s="11">
        <f t="shared" si="112"/>
        <v>777</v>
      </c>
      <c r="AS101" s="11">
        <f t="shared" si="112"/>
        <v>356</v>
      </c>
      <c r="AT101" s="11">
        <f t="shared" si="112"/>
        <v>1194</v>
      </c>
      <c r="AU101" s="11">
        <f t="shared" si="112"/>
        <v>849</v>
      </c>
      <c r="AV101" s="11">
        <f t="shared" si="112"/>
        <v>1821</v>
      </c>
      <c r="AW101" s="11">
        <f t="shared" si="112"/>
        <v>1412</v>
      </c>
      <c r="AX101" s="11">
        <f t="shared" si="112"/>
        <v>1656</v>
      </c>
      <c r="AY101" s="11">
        <f t="shared" si="112"/>
        <v>260</v>
      </c>
      <c r="AZ101" s="11">
        <f t="shared" si="112"/>
        <v>1010</v>
      </c>
      <c r="BA101" s="11">
        <f t="shared" si="112"/>
        <v>1659</v>
      </c>
      <c r="BB101" s="11">
        <f t="shared" si="112"/>
        <v>831</v>
      </c>
      <c r="BC101" s="11">
        <f t="shared" si="112"/>
        <v>1102</v>
      </c>
      <c r="BD101" s="11">
        <f t="shared" si="112"/>
        <v>1783</v>
      </c>
      <c r="BE101" s="11">
        <f t="shared" si="112"/>
        <v>635</v>
      </c>
      <c r="BF101" s="11">
        <f t="shared" si="112"/>
        <v>1242</v>
      </c>
      <c r="BG101" s="11">
        <f t="shared" si="112"/>
        <v>784</v>
      </c>
      <c r="BH101" s="11">
        <f t="shared" si="112"/>
        <v>731</v>
      </c>
    </row>
    <row r="102" spans="1:60" ht="13.5" customHeight="1">
      <c r="A102" s="38">
        <v>44128</v>
      </c>
      <c r="B102" s="39" t="s">
        <v>65</v>
      </c>
      <c r="C102" s="40"/>
      <c r="D102" s="41" t="s">
        <v>33</v>
      </c>
      <c r="E102" s="42">
        <f t="shared" si="0"/>
        <v>1378</v>
      </c>
      <c r="F102" s="43">
        <v>1</v>
      </c>
      <c r="G102" s="43">
        <v>13</v>
      </c>
      <c r="H102" s="44">
        <f t="shared" si="105"/>
        <v>16</v>
      </c>
      <c r="I102" s="40"/>
      <c r="J102" s="45" t="s">
        <v>20</v>
      </c>
      <c r="K102" s="42">
        <f t="shared" si="2"/>
        <v>1409</v>
      </c>
      <c r="L102" s="59">
        <v>1</v>
      </c>
      <c r="M102" s="60">
        <v>18</v>
      </c>
      <c r="N102" s="44">
        <f t="shared" si="106"/>
        <v>21</v>
      </c>
      <c r="O102" s="40"/>
      <c r="P102" s="39" t="s">
        <v>66</v>
      </c>
      <c r="Q102" s="40"/>
      <c r="R102">
        <f>MIN(Rules!$E$2,(MAX(H102/N102,N102/H102)))</f>
        <v>1.3125</v>
      </c>
      <c r="S102">
        <f>VLOOKUP(B102,Rules!A:B,2,FALSE)</f>
        <v>45</v>
      </c>
      <c r="T102" s="40"/>
      <c r="U102" s="47">
        <f>1/(10^(-1*(E102+(IF(P102="Y",Rules!$I$2,0))-K102)/Rules!$E$12)+1)</f>
        <v>0.63367499186372822</v>
      </c>
      <c r="V102">
        <f t="shared" si="107"/>
        <v>-37</v>
      </c>
      <c r="W102">
        <f t="shared" si="108"/>
        <v>37</v>
      </c>
      <c r="Z102" s="48"/>
      <c r="AA102" s="11">
        <f t="shared" ref="AA102:BH102" si="113">IF($D102=AA$1,$E102+$V102,(IF($J102=AA$1,$K102+$W102,AA101)))</f>
        <v>901</v>
      </c>
      <c r="AB102" s="11">
        <f t="shared" si="113"/>
        <v>1446</v>
      </c>
      <c r="AC102" s="11">
        <f t="shared" si="113"/>
        <v>901</v>
      </c>
      <c r="AD102" s="11">
        <f t="shared" si="113"/>
        <v>1445</v>
      </c>
      <c r="AE102" s="11">
        <f t="shared" si="113"/>
        <v>1341</v>
      </c>
      <c r="AF102" s="11">
        <f t="shared" si="113"/>
        <v>1428</v>
      </c>
      <c r="AG102" s="11">
        <f t="shared" si="113"/>
        <v>1193</v>
      </c>
      <c r="AH102" s="11">
        <f t="shared" si="113"/>
        <v>1761</v>
      </c>
      <c r="AI102" s="11">
        <f t="shared" si="113"/>
        <v>1301</v>
      </c>
      <c r="AJ102" s="11">
        <f t="shared" si="113"/>
        <v>2125</v>
      </c>
      <c r="AK102" s="11">
        <f t="shared" si="113"/>
        <v>1326</v>
      </c>
      <c r="AL102" s="11">
        <f t="shared" si="113"/>
        <v>1735</v>
      </c>
      <c r="AM102" s="11">
        <f t="shared" si="113"/>
        <v>2034</v>
      </c>
      <c r="AN102" s="11">
        <f t="shared" si="113"/>
        <v>1477</v>
      </c>
      <c r="AO102" s="11">
        <f t="shared" si="113"/>
        <v>212</v>
      </c>
      <c r="AP102" s="11">
        <f t="shared" si="113"/>
        <v>1279</v>
      </c>
      <c r="AQ102" s="11">
        <f t="shared" si="113"/>
        <v>913</v>
      </c>
      <c r="AR102" s="11">
        <f t="shared" si="113"/>
        <v>777</v>
      </c>
      <c r="AS102" s="11">
        <f t="shared" si="113"/>
        <v>356</v>
      </c>
      <c r="AT102" s="11">
        <f t="shared" si="113"/>
        <v>1194</v>
      </c>
      <c r="AU102" s="11">
        <f t="shared" si="113"/>
        <v>849</v>
      </c>
      <c r="AV102" s="11">
        <f t="shared" si="113"/>
        <v>1821</v>
      </c>
      <c r="AW102" s="11">
        <f t="shared" si="113"/>
        <v>1412</v>
      </c>
      <c r="AX102" s="11">
        <f t="shared" si="113"/>
        <v>1656</v>
      </c>
      <c r="AY102" s="11">
        <f t="shared" si="113"/>
        <v>260</v>
      </c>
      <c r="AZ102" s="11">
        <f t="shared" si="113"/>
        <v>1010</v>
      </c>
      <c r="BA102" s="11">
        <f t="shared" si="113"/>
        <v>1659</v>
      </c>
      <c r="BB102" s="11">
        <f t="shared" si="113"/>
        <v>831</v>
      </c>
      <c r="BC102" s="11">
        <f t="shared" si="113"/>
        <v>1102</v>
      </c>
      <c r="BD102" s="11">
        <f t="shared" si="113"/>
        <v>1783</v>
      </c>
      <c r="BE102" s="11">
        <f t="shared" si="113"/>
        <v>635</v>
      </c>
      <c r="BF102" s="11">
        <f t="shared" si="113"/>
        <v>1242</v>
      </c>
      <c r="BG102" s="11">
        <f t="shared" si="113"/>
        <v>784</v>
      </c>
      <c r="BH102" s="11">
        <f t="shared" si="113"/>
        <v>731</v>
      </c>
    </row>
    <row r="103" spans="1:60" ht="13.5" customHeight="1">
      <c r="A103" s="38">
        <v>44128</v>
      </c>
      <c r="B103" s="39" t="s">
        <v>65</v>
      </c>
      <c r="C103" s="40"/>
      <c r="D103" s="41" t="s">
        <v>35</v>
      </c>
      <c r="E103" s="42">
        <f t="shared" si="0"/>
        <v>1326</v>
      </c>
      <c r="F103" s="43">
        <v>1</v>
      </c>
      <c r="G103" s="43">
        <v>11</v>
      </c>
      <c r="H103" s="44">
        <f t="shared" si="105"/>
        <v>14</v>
      </c>
      <c r="I103" s="40"/>
      <c r="J103" s="45" t="s">
        <v>36</v>
      </c>
      <c r="K103" s="42">
        <f t="shared" si="2"/>
        <v>1279</v>
      </c>
      <c r="L103" s="59">
        <v>3</v>
      </c>
      <c r="M103" s="60">
        <v>12</v>
      </c>
      <c r="N103" s="44">
        <f t="shared" si="106"/>
        <v>21</v>
      </c>
      <c r="O103" s="40"/>
      <c r="P103" s="39" t="s">
        <v>66</v>
      </c>
      <c r="Q103" s="40"/>
      <c r="R103">
        <f>MIN(Rules!$E$2,(MAX(H103/N103,N103/H103)))</f>
        <v>1.5</v>
      </c>
      <c r="S103">
        <f>VLOOKUP(B103,Rules!A:B,2,FALSE)</f>
        <v>45</v>
      </c>
      <c r="T103" s="40"/>
      <c r="U103" s="47">
        <f>1/(10^(-1*(E103+(IF(P103="Y",Rules!$I$2,0))-K103)/Rules!$E$12)+1)</f>
        <v>0.71243065022696883</v>
      </c>
      <c r="V103">
        <f t="shared" si="107"/>
        <v>-48</v>
      </c>
      <c r="W103">
        <f t="shared" si="108"/>
        <v>48</v>
      </c>
      <c r="Z103" s="48"/>
      <c r="AA103" s="11">
        <f t="shared" ref="AA103:BH103" si="114">IF($D103=AA$1,$E103+$V103,(IF($J103=AA$1,$K103+$W103,AA102)))</f>
        <v>901</v>
      </c>
      <c r="AB103" s="11">
        <f t="shared" si="114"/>
        <v>1446</v>
      </c>
      <c r="AC103" s="11">
        <f t="shared" si="114"/>
        <v>901</v>
      </c>
      <c r="AD103" s="11">
        <f t="shared" si="114"/>
        <v>1445</v>
      </c>
      <c r="AE103" s="11">
        <f t="shared" si="114"/>
        <v>1341</v>
      </c>
      <c r="AF103" s="11">
        <f t="shared" si="114"/>
        <v>1428</v>
      </c>
      <c r="AG103" s="11">
        <f t="shared" si="114"/>
        <v>1193</v>
      </c>
      <c r="AH103" s="11">
        <f t="shared" si="114"/>
        <v>1761</v>
      </c>
      <c r="AI103" s="11">
        <f t="shared" si="114"/>
        <v>1301</v>
      </c>
      <c r="AJ103" s="11">
        <f t="shared" si="114"/>
        <v>2125</v>
      </c>
      <c r="AK103" s="11">
        <f t="shared" si="114"/>
        <v>1278</v>
      </c>
      <c r="AL103" s="11">
        <f t="shared" si="114"/>
        <v>1735</v>
      </c>
      <c r="AM103" s="11">
        <f t="shared" si="114"/>
        <v>2034</v>
      </c>
      <c r="AN103" s="11">
        <f t="shared" si="114"/>
        <v>1477</v>
      </c>
      <c r="AO103" s="11">
        <f t="shared" si="114"/>
        <v>212</v>
      </c>
      <c r="AP103" s="11">
        <f t="shared" si="114"/>
        <v>1327</v>
      </c>
      <c r="AQ103" s="11">
        <f t="shared" si="114"/>
        <v>913</v>
      </c>
      <c r="AR103" s="11">
        <f t="shared" si="114"/>
        <v>777</v>
      </c>
      <c r="AS103" s="11">
        <f t="shared" si="114"/>
        <v>356</v>
      </c>
      <c r="AT103" s="11">
        <f t="shared" si="114"/>
        <v>1194</v>
      </c>
      <c r="AU103" s="11">
        <f t="shared" si="114"/>
        <v>849</v>
      </c>
      <c r="AV103" s="11">
        <f t="shared" si="114"/>
        <v>1821</v>
      </c>
      <c r="AW103" s="11">
        <f t="shared" si="114"/>
        <v>1412</v>
      </c>
      <c r="AX103" s="11">
        <f t="shared" si="114"/>
        <v>1656</v>
      </c>
      <c r="AY103" s="11">
        <f t="shared" si="114"/>
        <v>260</v>
      </c>
      <c r="AZ103" s="11">
        <f t="shared" si="114"/>
        <v>1010</v>
      </c>
      <c r="BA103" s="11">
        <f t="shared" si="114"/>
        <v>1659</v>
      </c>
      <c r="BB103" s="11">
        <f t="shared" si="114"/>
        <v>831</v>
      </c>
      <c r="BC103" s="11">
        <f t="shared" si="114"/>
        <v>1102</v>
      </c>
      <c r="BD103" s="11">
        <f t="shared" si="114"/>
        <v>1783</v>
      </c>
      <c r="BE103" s="11">
        <f t="shared" si="114"/>
        <v>635</v>
      </c>
      <c r="BF103" s="11">
        <f t="shared" si="114"/>
        <v>1242</v>
      </c>
      <c r="BG103" s="11">
        <f t="shared" si="114"/>
        <v>784</v>
      </c>
      <c r="BH103" s="11">
        <f t="shared" si="114"/>
        <v>731</v>
      </c>
    </row>
    <row r="104" spans="1:60" ht="13.5" customHeight="1">
      <c r="A104" s="38">
        <v>44128</v>
      </c>
      <c r="B104" s="39" t="s">
        <v>65</v>
      </c>
      <c r="C104" s="40"/>
      <c r="D104" s="41" t="s">
        <v>34</v>
      </c>
      <c r="E104" s="42">
        <f t="shared" si="0"/>
        <v>901</v>
      </c>
      <c r="F104" s="43">
        <v>2</v>
      </c>
      <c r="G104" s="43">
        <v>14</v>
      </c>
      <c r="H104" s="44">
        <f t="shared" si="105"/>
        <v>20</v>
      </c>
      <c r="I104" s="40"/>
      <c r="J104" s="45" t="s">
        <v>46</v>
      </c>
      <c r="K104" s="42">
        <f t="shared" si="2"/>
        <v>635</v>
      </c>
      <c r="L104" s="59">
        <v>0</v>
      </c>
      <c r="M104" s="60">
        <v>13</v>
      </c>
      <c r="N104" s="44">
        <f t="shared" si="106"/>
        <v>13</v>
      </c>
      <c r="O104" s="40"/>
      <c r="P104" s="39" t="s">
        <v>66</v>
      </c>
      <c r="Q104" s="40"/>
      <c r="R104">
        <f>MIN(Rules!$E$2,(MAX(H104/N104,N104/H104)))</f>
        <v>1.5384615384615385</v>
      </c>
      <c r="S104">
        <f>VLOOKUP(B104,Rules!A:B,2,FALSE)</f>
        <v>45</v>
      </c>
      <c r="T104" s="40"/>
      <c r="U104" s="47">
        <f>1/(10^(-1*(E104+(IF(P104="Y",Rules!$I$2,0))-K104)/Rules!$E$12)+1)</f>
        <v>0.87166384265417174</v>
      </c>
      <c r="V104">
        <f t="shared" si="107"/>
        <v>9</v>
      </c>
      <c r="W104">
        <f t="shared" si="108"/>
        <v>-9</v>
      </c>
      <c r="Z104" s="48"/>
      <c r="AA104" s="11">
        <f t="shared" ref="AA104:BH104" si="115">IF($D104=AA$1,$E104+$V104,(IF($J104=AA$1,$K104+$W104,AA103)))</f>
        <v>910</v>
      </c>
      <c r="AB104" s="11">
        <f t="shared" si="115"/>
        <v>1446</v>
      </c>
      <c r="AC104" s="11">
        <f t="shared" si="115"/>
        <v>901</v>
      </c>
      <c r="AD104" s="11">
        <f t="shared" si="115"/>
        <v>1445</v>
      </c>
      <c r="AE104" s="11">
        <f t="shared" si="115"/>
        <v>1341</v>
      </c>
      <c r="AF104" s="11">
        <f t="shared" si="115"/>
        <v>1428</v>
      </c>
      <c r="AG104" s="11">
        <f t="shared" si="115"/>
        <v>1193</v>
      </c>
      <c r="AH104" s="11">
        <f t="shared" si="115"/>
        <v>1761</v>
      </c>
      <c r="AI104" s="11">
        <f t="shared" si="115"/>
        <v>1301</v>
      </c>
      <c r="AJ104" s="11">
        <f t="shared" si="115"/>
        <v>2125</v>
      </c>
      <c r="AK104" s="11">
        <f t="shared" si="115"/>
        <v>1278</v>
      </c>
      <c r="AL104" s="11">
        <f t="shared" si="115"/>
        <v>1735</v>
      </c>
      <c r="AM104" s="11">
        <f t="shared" si="115"/>
        <v>2034</v>
      </c>
      <c r="AN104" s="11">
        <f t="shared" si="115"/>
        <v>1477</v>
      </c>
      <c r="AO104" s="11">
        <f t="shared" si="115"/>
        <v>212</v>
      </c>
      <c r="AP104" s="11">
        <f t="shared" si="115"/>
        <v>1327</v>
      </c>
      <c r="AQ104" s="11">
        <f t="shared" si="115"/>
        <v>913</v>
      </c>
      <c r="AR104" s="11">
        <f t="shared" si="115"/>
        <v>777</v>
      </c>
      <c r="AS104" s="11">
        <f t="shared" si="115"/>
        <v>356</v>
      </c>
      <c r="AT104" s="11">
        <f t="shared" si="115"/>
        <v>1194</v>
      </c>
      <c r="AU104" s="11">
        <f t="shared" si="115"/>
        <v>849</v>
      </c>
      <c r="AV104" s="11">
        <f t="shared" si="115"/>
        <v>1821</v>
      </c>
      <c r="AW104" s="11">
        <f t="shared" si="115"/>
        <v>1412</v>
      </c>
      <c r="AX104" s="11">
        <f t="shared" si="115"/>
        <v>1656</v>
      </c>
      <c r="AY104" s="11">
        <f t="shared" si="115"/>
        <v>260</v>
      </c>
      <c r="AZ104" s="11">
        <f t="shared" si="115"/>
        <v>1010</v>
      </c>
      <c r="BA104" s="11">
        <f t="shared" si="115"/>
        <v>1659</v>
      </c>
      <c r="BB104" s="11">
        <f t="shared" si="115"/>
        <v>831</v>
      </c>
      <c r="BC104" s="11">
        <f t="shared" si="115"/>
        <v>1102</v>
      </c>
      <c r="BD104" s="11">
        <f t="shared" si="115"/>
        <v>1783</v>
      </c>
      <c r="BE104" s="11">
        <f t="shared" si="115"/>
        <v>626</v>
      </c>
      <c r="BF104" s="11">
        <f t="shared" si="115"/>
        <v>1242</v>
      </c>
      <c r="BG104" s="11">
        <f t="shared" si="115"/>
        <v>784</v>
      </c>
      <c r="BH104" s="11">
        <f t="shared" si="115"/>
        <v>731</v>
      </c>
    </row>
    <row r="105" spans="1:60" ht="13.5" customHeight="1">
      <c r="A105" s="38">
        <v>44128</v>
      </c>
      <c r="B105" s="39" t="s">
        <v>65</v>
      </c>
      <c r="C105" s="40"/>
      <c r="D105" s="41" t="s">
        <v>47</v>
      </c>
      <c r="E105" s="42">
        <f t="shared" si="0"/>
        <v>356</v>
      </c>
      <c r="F105" s="43"/>
      <c r="G105" s="43"/>
      <c r="H105" s="44" t="s">
        <v>74</v>
      </c>
      <c r="I105" s="40"/>
      <c r="J105" s="45" t="s">
        <v>44</v>
      </c>
      <c r="K105" s="42">
        <f t="shared" si="2"/>
        <v>901</v>
      </c>
      <c r="L105" s="59"/>
      <c r="M105" s="60"/>
      <c r="N105" s="44" t="s">
        <v>73</v>
      </c>
      <c r="O105" s="40"/>
      <c r="P105" s="39" t="s">
        <v>66</v>
      </c>
      <c r="Q105" s="40"/>
      <c r="T105" s="40"/>
      <c r="U105" s="47"/>
      <c r="Z105" s="48"/>
      <c r="AA105" s="11">
        <f t="shared" ref="AA105:BH105" si="116">IF($D105=AA$1,$E105+$V105,(IF($J105=AA$1,$K105+$W105,AA104)))</f>
        <v>910</v>
      </c>
      <c r="AB105" s="11">
        <f t="shared" si="116"/>
        <v>1446</v>
      </c>
      <c r="AC105" s="11">
        <f t="shared" si="116"/>
        <v>901</v>
      </c>
      <c r="AD105" s="11">
        <f t="shared" si="116"/>
        <v>1445</v>
      </c>
      <c r="AE105" s="11">
        <f t="shared" si="116"/>
        <v>1341</v>
      </c>
      <c r="AF105" s="11">
        <f t="shared" si="116"/>
        <v>1428</v>
      </c>
      <c r="AG105" s="11">
        <f t="shared" si="116"/>
        <v>1193</v>
      </c>
      <c r="AH105" s="11">
        <f t="shared" si="116"/>
        <v>1761</v>
      </c>
      <c r="AI105" s="11">
        <f t="shared" si="116"/>
        <v>1301</v>
      </c>
      <c r="AJ105" s="11">
        <f t="shared" si="116"/>
        <v>2125</v>
      </c>
      <c r="AK105" s="11">
        <f t="shared" si="116"/>
        <v>1278</v>
      </c>
      <c r="AL105" s="11">
        <f t="shared" si="116"/>
        <v>1735</v>
      </c>
      <c r="AM105" s="11">
        <f t="shared" si="116"/>
        <v>2034</v>
      </c>
      <c r="AN105" s="11">
        <f t="shared" si="116"/>
        <v>1477</v>
      </c>
      <c r="AO105" s="11">
        <f t="shared" si="116"/>
        <v>212</v>
      </c>
      <c r="AP105" s="11">
        <f t="shared" si="116"/>
        <v>1327</v>
      </c>
      <c r="AQ105" s="11">
        <f t="shared" si="116"/>
        <v>913</v>
      </c>
      <c r="AR105" s="11">
        <f t="shared" si="116"/>
        <v>777</v>
      </c>
      <c r="AS105" s="11">
        <f t="shared" si="116"/>
        <v>356</v>
      </c>
      <c r="AT105" s="11">
        <f t="shared" si="116"/>
        <v>1194</v>
      </c>
      <c r="AU105" s="11">
        <f t="shared" si="116"/>
        <v>849</v>
      </c>
      <c r="AV105" s="11">
        <f t="shared" si="116"/>
        <v>1821</v>
      </c>
      <c r="AW105" s="11">
        <f t="shared" si="116"/>
        <v>1412</v>
      </c>
      <c r="AX105" s="11">
        <f t="shared" si="116"/>
        <v>1656</v>
      </c>
      <c r="AY105" s="11">
        <f t="shared" si="116"/>
        <v>260</v>
      </c>
      <c r="AZ105" s="11">
        <f t="shared" si="116"/>
        <v>1010</v>
      </c>
      <c r="BA105" s="11">
        <f t="shared" si="116"/>
        <v>1659</v>
      </c>
      <c r="BB105" s="11">
        <f t="shared" si="116"/>
        <v>831</v>
      </c>
      <c r="BC105" s="11">
        <f t="shared" si="116"/>
        <v>1102</v>
      </c>
      <c r="BD105" s="11">
        <f t="shared" si="116"/>
        <v>1783</v>
      </c>
      <c r="BE105" s="11">
        <f t="shared" si="116"/>
        <v>626</v>
      </c>
      <c r="BF105" s="11">
        <f t="shared" si="116"/>
        <v>1242</v>
      </c>
      <c r="BG105" s="11">
        <f t="shared" si="116"/>
        <v>784</v>
      </c>
      <c r="BH105" s="11">
        <f t="shared" si="116"/>
        <v>731</v>
      </c>
    </row>
    <row r="106" spans="1:60" ht="13.5" customHeight="1">
      <c r="A106" s="38">
        <v>44128</v>
      </c>
      <c r="B106" s="39" t="s">
        <v>65</v>
      </c>
      <c r="C106" s="40"/>
      <c r="D106" s="41" t="s">
        <v>42</v>
      </c>
      <c r="E106" s="42">
        <f t="shared" si="0"/>
        <v>784</v>
      </c>
      <c r="F106" s="43">
        <v>0</v>
      </c>
      <c r="G106" s="43">
        <v>10</v>
      </c>
      <c r="H106" s="44">
        <f t="shared" ref="H106:H110" si="117">F106*3+G106</f>
        <v>10</v>
      </c>
      <c r="I106" s="40"/>
      <c r="J106" s="45" t="s">
        <v>41</v>
      </c>
      <c r="K106" s="42">
        <f t="shared" si="2"/>
        <v>731</v>
      </c>
      <c r="L106" s="59">
        <v>0</v>
      </c>
      <c r="M106" s="60">
        <v>13</v>
      </c>
      <c r="N106" s="44">
        <f t="shared" ref="N106:N110" si="118">L106*3+M106</f>
        <v>13</v>
      </c>
      <c r="O106" s="40"/>
      <c r="P106" s="39" t="s">
        <v>66</v>
      </c>
      <c r="Q106" s="40"/>
      <c r="R106">
        <f>MIN(Rules!$E$2,(MAX(H106/N106,N106/H106)))</f>
        <v>1.3</v>
      </c>
      <c r="S106">
        <f>VLOOKUP(B106,Rules!A:B,2,FALSE)</f>
        <v>45</v>
      </c>
      <c r="T106" s="40"/>
      <c r="U106" s="47">
        <f>1/(10^(-1*(E106+(IF(P106="Y",Rules!$I$2,0))-K106)/Rules!$E$12)+1)</f>
        <v>0.71805811702683864</v>
      </c>
      <c r="V106">
        <f t="shared" ref="V106:V110" si="119">ROUND(IF(H106&gt;N106,(S106*R106*(1-U106)),IF(H106&lt;N106,(S106*R106*(0-U106)),S106*R106*(0.5-U106))),0)</f>
        <v>-42</v>
      </c>
      <c r="W106">
        <f t="shared" ref="W106:W110" si="120">-1*V106</f>
        <v>42</v>
      </c>
      <c r="Z106" s="48"/>
      <c r="AA106" s="11">
        <f t="shared" ref="AA106:BH106" si="121">IF($D106=AA$1,$E106+$V106,(IF($J106=AA$1,$K106+$W106,AA105)))</f>
        <v>910</v>
      </c>
      <c r="AB106" s="11">
        <f t="shared" si="121"/>
        <v>1446</v>
      </c>
      <c r="AC106" s="11">
        <f t="shared" si="121"/>
        <v>901</v>
      </c>
      <c r="AD106" s="11">
        <f t="shared" si="121"/>
        <v>1445</v>
      </c>
      <c r="AE106" s="11">
        <f t="shared" si="121"/>
        <v>1341</v>
      </c>
      <c r="AF106" s="11">
        <f t="shared" si="121"/>
        <v>1428</v>
      </c>
      <c r="AG106" s="11">
        <f t="shared" si="121"/>
        <v>1193</v>
      </c>
      <c r="AH106" s="11">
        <f t="shared" si="121"/>
        <v>1761</v>
      </c>
      <c r="AI106" s="11">
        <f t="shared" si="121"/>
        <v>1301</v>
      </c>
      <c r="AJ106" s="11">
        <f t="shared" si="121"/>
        <v>2125</v>
      </c>
      <c r="AK106" s="11">
        <f t="shared" si="121"/>
        <v>1278</v>
      </c>
      <c r="AL106" s="11">
        <f t="shared" si="121"/>
        <v>1735</v>
      </c>
      <c r="AM106" s="11">
        <f t="shared" si="121"/>
        <v>2034</v>
      </c>
      <c r="AN106" s="11">
        <f t="shared" si="121"/>
        <v>1477</v>
      </c>
      <c r="AO106" s="11">
        <f t="shared" si="121"/>
        <v>212</v>
      </c>
      <c r="AP106" s="11">
        <f t="shared" si="121"/>
        <v>1327</v>
      </c>
      <c r="AQ106" s="11">
        <f t="shared" si="121"/>
        <v>913</v>
      </c>
      <c r="AR106" s="11">
        <f t="shared" si="121"/>
        <v>777</v>
      </c>
      <c r="AS106" s="11">
        <f t="shared" si="121"/>
        <v>356</v>
      </c>
      <c r="AT106" s="11">
        <f t="shared" si="121"/>
        <v>1194</v>
      </c>
      <c r="AU106" s="11">
        <f t="shared" si="121"/>
        <v>849</v>
      </c>
      <c r="AV106" s="11">
        <f t="shared" si="121"/>
        <v>1821</v>
      </c>
      <c r="AW106" s="11">
        <f t="shared" si="121"/>
        <v>1412</v>
      </c>
      <c r="AX106" s="11">
        <f t="shared" si="121"/>
        <v>1656</v>
      </c>
      <c r="AY106" s="11">
        <f t="shared" si="121"/>
        <v>260</v>
      </c>
      <c r="AZ106" s="11">
        <f t="shared" si="121"/>
        <v>1010</v>
      </c>
      <c r="BA106" s="11">
        <f t="shared" si="121"/>
        <v>1659</v>
      </c>
      <c r="BB106" s="11">
        <f t="shared" si="121"/>
        <v>831</v>
      </c>
      <c r="BC106" s="11">
        <f t="shared" si="121"/>
        <v>1102</v>
      </c>
      <c r="BD106" s="11">
        <f t="shared" si="121"/>
        <v>1783</v>
      </c>
      <c r="BE106" s="11">
        <f t="shared" si="121"/>
        <v>626</v>
      </c>
      <c r="BF106" s="11">
        <f t="shared" si="121"/>
        <v>1242</v>
      </c>
      <c r="BG106" s="11">
        <f t="shared" si="121"/>
        <v>742</v>
      </c>
      <c r="BH106" s="11">
        <f t="shared" si="121"/>
        <v>773</v>
      </c>
    </row>
    <row r="107" spans="1:60" ht="13.5" customHeight="1">
      <c r="A107" s="38">
        <v>44128</v>
      </c>
      <c r="B107" s="39" t="s">
        <v>65</v>
      </c>
      <c r="C107" s="40"/>
      <c r="D107" s="41" t="s">
        <v>37</v>
      </c>
      <c r="E107" s="42">
        <f t="shared" si="0"/>
        <v>831</v>
      </c>
      <c r="F107" s="43">
        <v>1</v>
      </c>
      <c r="G107" s="43">
        <v>14</v>
      </c>
      <c r="H107" s="44">
        <f t="shared" si="117"/>
        <v>17</v>
      </c>
      <c r="I107" s="40"/>
      <c r="J107" s="45" t="s">
        <v>39</v>
      </c>
      <c r="K107" s="42">
        <f t="shared" si="2"/>
        <v>777</v>
      </c>
      <c r="L107" s="59">
        <v>1</v>
      </c>
      <c r="M107" s="60">
        <v>16</v>
      </c>
      <c r="N107" s="44">
        <f t="shared" si="118"/>
        <v>19</v>
      </c>
      <c r="O107" s="40"/>
      <c r="P107" s="39" t="s">
        <v>66</v>
      </c>
      <c r="Q107" s="40"/>
      <c r="R107">
        <f>MIN(Rules!$E$2,(MAX(H107/N107,N107/H107)))</f>
        <v>1.1176470588235294</v>
      </c>
      <c r="S107">
        <f>VLOOKUP(B107,Rules!A:B,2,FALSE)</f>
        <v>45</v>
      </c>
      <c r="T107" s="40"/>
      <c r="U107" s="47">
        <f>1/(10^(-1*(E107+(IF(P107="Y",Rules!$I$2,0))-K107)/Rules!$E$12)+1)</f>
        <v>0.71898949982360938</v>
      </c>
      <c r="V107">
        <f t="shared" si="119"/>
        <v>-36</v>
      </c>
      <c r="W107">
        <f t="shared" si="120"/>
        <v>36</v>
      </c>
      <c r="Z107" s="48"/>
      <c r="AA107" s="11">
        <f t="shared" ref="AA107:BH107" si="122">IF($D107=AA$1,$E107+$V107,(IF($J107=AA$1,$K107+$W107,AA106)))</f>
        <v>910</v>
      </c>
      <c r="AB107" s="11">
        <f t="shared" si="122"/>
        <v>1446</v>
      </c>
      <c r="AC107" s="11">
        <f t="shared" si="122"/>
        <v>901</v>
      </c>
      <c r="AD107" s="11">
        <f t="shared" si="122"/>
        <v>1445</v>
      </c>
      <c r="AE107" s="11">
        <f t="shared" si="122"/>
        <v>1341</v>
      </c>
      <c r="AF107" s="11">
        <f t="shared" si="122"/>
        <v>1428</v>
      </c>
      <c r="AG107" s="11">
        <f t="shared" si="122"/>
        <v>1193</v>
      </c>
      <c r="AH107" s="11">
        <f t="shared" si="122"/>
        <v>1761</v>
      </c>
      <c r="AI107" s="11">
        <f t="shared" si="122"/>
        <v>1301</v>
      </c>
      <c r="AJ107" s="11">
        <f t="shared" si="122"/>
        <v>2125</v>
      </c>
      <c r="AK107" s="11">
        <f t="shared" si="122"/>
        <v>1278</v>
      </c>
      <c r="AL107" s="11">
        <f t="shared" si="122"/>
        <v>1735</v>
      </c>
      <c r="AM107" s="11">
        <f t="shared" si="122"/>
        <v>2034</v>
      </c>
      <c r="AN107" s="11">
        <f t="shared" si="122"/>
        <v>1477</v>
      </c>
      <c r="AO107" s="11">
        <f t="shared" si="122"/>
        <v>212</v>
      </c>
      <c r="AP107" s="11">
        <f t="shared" si="122"/>
        <v>1327</v>
      </c>
      <c r="AQ107" s="11">
        <f t="shared" si="122"/>
        <v>913</v>
      </c>
      <c r="AR107" s="11">
        <f t="shared" si="122"/>
        <v>813</v>
      </c>
      <c r="AS107" s="11">
        <f t="shared" si="122"/>
        <v>356</v>
      </c>
      <c r="AT107" s="11">
        <f t="shared" si="122"/>
        <v>1194</v>
      </c>
      <c r="AU107" s="11">
        <f t="shared" si="122"/>
        <v>849</v>
      </c>
      <c r="AV107" s="11">
        <f t="shared" si="122"/>
        <v>1821</v>
      </c>
      <c r="AW107" s="11">
        <f t="shared" si="122"/>
        <v>1412</v>
      </c>
      <c r="AX107" s="11">
        <f t="shared" si="122"/>
        <v>1656</v>
      </c>
      <c r="AY107" s="11">
        <f t="shared" si="122"/>
        <v>260</v>
      </c>
      <c r="AZ107" s="11">
        <f t="shared" si="122"/>
        <v>1010</v>
      </c>
      <c r="BA107" s="11">
        <f t="shared" si="122"/>
        <v>1659</v>
      </c>
      <c r="BB107" s="11">
        <f t="shared" si="122"/>
        <v>795</v>
      </c>
      <c r="BC107" s="11">
        <f t="shared" si="122"/>
        <v>1102</v>
      </c>
      <c r="BD107" s="11">
        <f t="shared" si="122"/>
        <v>1783</v>
      </c>
      <c r="BE107" s="11">
        <f t="shared" si="122"/>
        <v>626</v>
      </c>
      <c r="BF107" s="11">
        <f t="shared" si="122"/>
        <v>1242</v>
      </c>
      <c r="BG107" s="11">
        <f t="shared" si="122"/>
        <v>742</v>
      </c>
      <c r="BH107" s="11">
        <f t="shared" si="122"/>
        <v>773</v>
      </c>
    </row>
    <row r="108" spans="1:60" ht="13.5" customHeight="1">
      <c r="A108" s="38">
        <v>44129</v>
      </c>
      <c r="B108" s="39" t="s">
        <v>65</v>
      </c>
      <c r="C108" s="40"/>
      <c r="D108" s="41" t="s">
        <v>23</v>
      </c>
      <c r="E108" s="42">
        <f t="shared" si="0"/>
        <v>1656</v>
      </c>
      <c r="F108" s="43">
        <v>2</v>
      </c>
      <c r="G108" s="43">
        <v>14</v>
      </c>
      <c r="H108" s="44">
        <f t="shared" si="117"/>
        <v>20</v>
      </c>
      <c r="I108" s="40"/>
      <c r="J108" s="45" t="s">
        <v>27</v>
      </c>
      <c r="K108" s="42">
        <f t="shared" si="2"/>
        <v>1412</v>
      </c>
      <c r="L108" s="59">
        <v>1</v>
      </c>
      <c r="M108" s="60">
        <v>17</v>
      </c>
      <c r="N108" s="44">
        <f t="shared" si="118"/>
        <v>20</v>
      </c>
      <c r="O108" s="40"/>
      <c r="P108" s="39" t="s">
        <v>66</v>
      </c>
      <c r="Q108" s="40"/>
      <c r="R108">
        <f>MIN(Rules!$E$2,(MAX(H108/N108,N108/H108)))</f>
        <v>1</v>
      </c>
      <c r="S108">
        <f>VLOOKUP(B108,Rules!A:B,2,FALSE)</f>
        <v>45</v>
      </c>
      <c r="T108" s="40"/>
      <c r="U108" s="47">
        <f>1/(10^(-1*(E108+(IF(P108="Y",Rules!$I$2,0))-K108)/Rules!$E$12)+1)</f>
        <v>0.85989727769704993</v>
      </c>
      <c r="V108">
        <f t="shared" si="119"/>
        <v>-16</v>
      </c>
      <c r="W108">
        <f t="shared" si="120"/>
        <v>16</v>
      </c>
      <c r="Z108" s="48"/>
      <c r="AA108" s="11">
        <f t="shared" ref="AA108:BH108" si="123">IF($D108=AA$1,$E108+$V108,(IF($J108=AA$1,$K108+$W108,AA107)))</f>
        <v>910</v>
      </c>
      <c r="AB108" s="11">
        <f t="shared" si="123"/>
        <v>1446</v>
      </c>
      <c r="AC108" s="11">
        <f t="shared" si="123"/>
        <v>901</v>
      </c>
      <c r="AD108" s="11">
        <f t="shared" si="123"/>
        <v>1445</v>
      </c>
      <c r="AE108" s="11">
        <f t="shared" si="123"/>
        <v>1341</v>
      </c>
      <c r="AF108" s="11">
        <f t="shared" si="123"/>
        <v>1428</v>
      </c>
      <c r="AG108" s="11">
        <f t="shared" si="123"/>
        <v>1193</v>
      </c>
      <c r="AH108" s="11">
        <f t="shared" si="123"/>
        <v>1761</v>
      </c>
      <c r="AI108" s="11">
        <f t="shared" si="123"/>
        <v>1301</v>
      </c>
      <c r="AJ108" s="11">
        <f t="shared" si="123"/>
        <v>2125</v>
      </c>
      <c r="AK108" s="11">
        <f t="shared" si="123"/>
        <v>1278</v>
      </c>
      <c r="AL108" s="11">
        <f t="shared" si="123"/>
        <v>1735</v>
      </c>
      <c r="AM108" s="11">
        <f t="shared" si="123"/>
        <v>2034</v>
      </c>
      <c r="AN108" s="11">
        <f t="shared" si="123"/>
        <v>1477</v>
      </c>
      <c r="AO108" s="11">
        <f t="shared" si="123"/>
        <v>212</v>
      </c>
      <c r="AP108" s="11">
        <f t="shared" si="123"/>
        <v>1327</v>
      </c>
      <c r="AQ108" s="11">
        <f t="shared" si="123"/>
        <v>913</v>
      </c>
      <c r="AR108" s="11">
        <f t="shared" si="123"/>
        <v>813</v>
      </c>
      <c r="AS108" s="11">
        <f t="shared" si="123"/>
        <v>356</v>
      </c>
      <c r="AT108" s="11">
        <f t="shared" si="123"/>
        <v>1194</v>
      </c>
      <c r="AU108" s="11">
        <f t="shared" si="123"/>
        <v>849</v>
      </c>
      <c r="AV108" s="11">
        <f t="shared" si="123"/>
        <v>1821</v>
      </c>
      <c r="AW108" s="11">
        <f t="shared" si="123"/>
        <v>1428</v>
      </c>
      <c r="AX108" s="11">
        <f t="shared" si="123"/>
        <v>1640</v>
      </c>
      <c r="AY108" s="11">
        <f t="shared" si="123"/>
        <v>260</v>
      </c>
      <c r="AZ108" s="11">
        <f t="shared" si="123"/>
        <v>1010</v>
      </c>
      <c r="BA108" s="11">
        <f t="shared" si="123"/>
        <v>1659</v>
      </c>
      <c r="BB108" s="11">
        <f t="shared" si="123"/>
        <v>795</v>
      </c>
      <c r="BC108" s="11">
        <f t="shared" si="123"/>
        <v>1102</v>
      </c>
      <c r="BD108" s="11">
        <f t="shared" si="123"/>
        <v>1783</v>
      </c>
      <c r="BE108" s="11">
        <f t="shared" si="123"/>
        <v>626</v>
      </c>
      <c r="BF108" s="11">
        <f t="shared" si="123"/>
        <v>1242</v>
      </c>
      <c r="BG108" s="11">
        <f t="shared" si="123"/>
        <v>742</v>
      </c>
      <c r="BH108" s="11">
        <f t="shared" si="123"/>
        <v>773</v>
      </c>
    </row>
    <row r="109" spans="1:60" ht="13.5" customHeight="1">
      <c r="A109" s="38">
        <v>44129</v>
      </c>
      <c r="B109" s="39" t="s">
        <v>65</v>
      </c>
      <c r="C109" s="40"/>
      <c r="D109" s="41" t="s">
        <v>18</v>
      </c>
      <c r="E109" s="42">
        <f t="shared" si="0"/>
        <v>1821</v>
      </c>
      <c r="F109" s="43">
        <v>1</v>
      </c>
      <c r="G109" s="43">
        <v>19</v>
      </c>
      <c r="H109" s="44">
        <f t="shared" si="117"/>
        <v>22</v>
      </c>
      <c r="I109" s="40"/>
      <c r="J109" s="45" t="s">
        <v>22</v>
      </c>
      <c r="K109" s="42">
        <f t="shared" si="2"/>
        <v>1783</v>
      </c>
      <c r="L109" s="59">
        <v>3</v>
      </c>
      <c r="M109" s="60">
        <v>14</v>
      </c>
      <c r="N109" s="44">
        <f t="shared" si="118"/>
        <v>23</v>
      </c>
      <c r="O109" s="40"/>
      <c r="P109" s="39" t="s">
        <v>66</v>
      </c>
      <c r="Q109" s="40"/>
      <c r="R109">
        <f>MIN(Rules!$E$2,(MAX(H109/N109,N109/H109)))</f>
        <v>1.0454545454545454</v>
      </c>
      <c r="S109">
        <f>VLOOKUP(B109,Rules!A:B,2,FALSE)</f>
        <v>45</v>
      </c>
      <c r="T109" s="40"/>
      <c r="U109" s="47">
        <f>1/(10^(-1*(E109+(IF(P109="Y",Rules!$I$2,0))-K109)/Rules!$E$12)+1)</f>
        <v>0.70386517717144048</v>
      </c>
      <c r="V109">
        <f t="shared" si="119"/>
        <v>-33</v>
      </c>
      <c r="W109">
        <f t="shared" si="120"/>
        <v>33</v>
      </c>
      <c r="Z109" s="48"/>
      <c r="AA109" s="11">
        <f t="shared" ref="AA109:BH109" si="124">IF($D109=AA$1,$E109+$V109,(IF($J109=AA$1,$K109+$W109,AA108)))</f>
        <v>910</v>
      </c>
      <c r="AB109" s="11">
        <f t="shared" si="124"/>
        <v>1446</v>
      </c>
      <c r="AC109" s="11">
        <f t="shared" si="124"/>
        <v>901</v>
      </c>
      <c r="AD109" s="11">
        <f t="shared" si="124"/>
        <v>1445</v>
      </c>
      <c r="AE109" s="11">
        <f t="shared" si="124"/>
        <v>1341</v>
      </c>
      <c r="AF109" s="11">
        <f t="shared" si="124"/>
        <v>1428</v>
      </c>
      <c r="AG109" s="11">
        <f t="shared" si="124"/>
        <v>1193</v>
      </c>
      <c r="AH109" s="11">
        <f t="shared" si="124"/>
        <v>1761</v>
      </c>
      <c r="AI109" s="11">
        <f t="shared" si="124"/>
        <v>1301</v>
      </c>
      <c r="AJ109" s="11">
        <f t="shared" si="124"/>
        <v>2125</v>
      </c>
      <c r="AK109" s="11">
        <f t="shared" si="124"/>
        <v>1278</v>
      </c>
      <c r="AL109" s="11">
        <f t="shared" si="124"/>
        <v>1735</v>
      </c>
      <c r="AM109" s="11">
        <f t="shared" si="124"/>
        <v>2034</v>
      </c>
      <c r="AN109" s="11">
        <f t="shared" si="124"/>
        <v>1477</v>
      </c>
      <c r="AO109" s="11">
        <f t="shared" si="124"/>
        <v>212</v>
      </c>
      <c r="AP109" s="11">
        <f t="shared" si="124"/>
        <v>1327</v>
      </c>
      <c r="AQ109" s="11">
        <f t="shared" si="124"/>
        <v>913</v>
      </c>
      <c r="AR109" s="11">
        <f t="shared" si="124"/>
        <v>813</v>
      </c>
      <c r="AS109" s="11">
        <f t="shared" si="124"/>
        <v>356</v>
      </c>
      <c r="AT109" s="11">
        <f t="shared" si="124"/>
        <v>1194</v>
      </c>
      <c r="AU109" s="11">
        <f t="shared" si="124"/>
        <v>849</v>
      </c>
      <c r="AV109" s="11">
        <f t="shared" si="124"/>
        <v>1788</v>
      </c>
      <c r="AW109" s="11">
        <f t="shared" si="124"/>
        <v>1428</v>
      </c>
      <c r="AX109" s="11">
        <f t="shared" si="124"/>
        <v>1640</v>
      </c>
      <c r="AY109" s="11">
        <f t="shared" si="124"/>
        <v>260</v>
      </c>
      <c r="AZ109" s="11">
        <f t="shared" si="124"/>
        <v>1010</v>
      </c>
      <c r="BA109" s="11">
        <f t="shared" si="124"/>
        <v>1659</v>
      </c>
      <c r="BB109" s="11">
        <f t="shared" si="124"/>
        <v>795</v>
      </c>
      <c r="BC109" s="11">
        <f t="shared" si="124"/>
        <v>1102</v>
      </c>
      <c r="BD109" s="11">
        <f t="shared" si="124"/>
        <v>1816</v>
      </c>
      <c r="BE109" s="11">
        <f t="shared" si="124"/>
        <v>626</v>
      </c>
      <c r="BF109" s="11">
        <f t="shared" si="124"/>
        <v>1242</v>
      </c>
      <c r="BG109" s="11">
        <f t="shared" si="124"/>
        <v>742</v>
      </c>
      <c r="BH109" s="11">
        <f t="shared" si="124"/>
        <v>773</v>
      </c>
    </row>
    <row r="110" spans="1:60" ht="13.5" customHeight="1">
      <c r="A110" s="38">
        <v>44129</v>
      </c>
      <c r="B110" s="39" t="s">
        <v>65</v>
      </c>
      <c r="C110" s="40"/>
      <c r="D110" s="41" t="s">
        <v>21</v>
      </c>
      <c r="E110" s="42">
        <f t="shared" si="0"/>
        <v>1735</v>
      </c>
      <c r="F110" s="43">
        <v>0</v>
      </c>
      <c r="G110" s="43">
        <v>15</v>
      </c>
      <c r="H110" s="44">
        <f t="shared" si="117"/>
        <v>15</v>
      </c>
      <c r="I110" s="40"/>
      <c r="J110" s="45" t="s">
        <v>17</v>
      </c>
      <c r="K110" s="42">
        <f t="shared" si="2"/>
        <v>2125</v>
      </c>
      <c r="L110" s="59">
        <v>2</v>
      </c>
      <c r="M110" s="60">
        <v>15</v>
      </c>
      <c r="N110" s="44">
        <f t="shared" si="118"/>
        <v>21</v>
      </c>
      <c r="O110" s="40"/>
      <c r="P110" s="39" t="s">
        <v>66</v>
      </c>
      <c r="Q110" s="40"/>
      <c r="R110">
        <f>MIN(Rules!$E$2,(MAX(H110/N110,N110/H110)))</f>
        <v>1.4</v>
      </c>
      <c r="S110">
        <f>VLOOKUP(B110,Rules!A:B,2,FALSE)</f>
        <v>45</v>
      </c>
      <c r="T110" s="40"/>
      <c r="U110" s="47">
        <f>1/(10^(-1*(E110+(IF(P110="Y",Rules!$I$2,0))-K110)/Rules!$E$12)+1)</f>
        <v>0.2487592064662893</v>
      </c>
      <c r="V110">
        <f t="shared" si="119"/>
        <v>-16</v>
      </c>
      <c r="W110">
        <f t="shared" si="120"/>
        <v>16</v>
      </c>
      <c r="Z110" s="48"/>
      <c r="AA110" s="11">
        <f t="shared" ref="AA110:BH110" si="125">IF($D110=AA$1,$E110+$V110,(IF($J110=AA$1,$K110+$W110,AA109)))</f>
        <v>910</v>
      </c>
      <c r="AB110" s="11">
        <f t="shared" si="125"/>
        <v>1446</v>
      </c>
      <c r="AC110" s="11">
        <f t="shared" si="125"/>
        <v>901</v>
      </c>
      <c r="AD110" s="11">
        <f t="shared" si="125"/>
        <v>1445</v>
      </c>
      <c r="AE110" s="11">
        <f t="shared" si="125"/>
        <v>1341</v>
      </c>
      <c r="AF110" s="11">
        <f t="shared" si="125"/>
        <v>1428</v>
      </c>
      <c r="AG110" s="11">
        <f t="shared" si="125"/>
        <v>1193</v>
      </c>
      <c r="AH110" s="11">
        <f t="shared" si="125"/>
        <v>1761</v>
      </c>
      <c r="AI110" s="11">
        <f t="shared" si="125"/>
        <v>1301</v>
      </c>
      <c r="AJ110" s="11">
        <f t="shared" si="125"/>
        <v>2141</v>
      </c>
      <c r="AK110" s="11">
        <f t="shared" si="125"/>
        <v>1278</v>
      </c>
      <c r="AL110" s="11">
        <f t="shared" si="125"/>
        <v>1719</v>
      </c>
      <c r="AM110" s="11">
        <f t="shared" si="125"/>
        <v>2034</v>
      </c>
      <c r="AN110" s="11">
        <f t="shared" si="125"/>
        <v>1477</v>
      </c>
      <c r="AO110" s="11">
        <f t="shared" si="125"/>
        <v>212</v>
      </c>
      <c r="AP110" s="11">
        <f t="shared" si="125"/>
        <v>1327</v>
      </c>
      <c r="AQ110" s="11">
        <f t="shared" si="125"/>
        <v>913</v>
      </c>
      <c r="AR110" s="11">
        <f t="shared" si="125"/>
        <v>813</v>
      </c>
      <c r="AS110" s="11">
        <f t="shared" si="125"/>
        <v>356</v>
      </c>
      <c r="AT110" s="11">
        <f t="shared" si="125"/>
        <v>1194</v>
      </c>
      <c r="AU110" s="11">
        <f t="shared" si="125"/>
        <v>849</v>
      </c>
      <c r="AV110" s="11">
        <f t="shared" si="125"/>
        <v>1788</v>
      </c>
      <c r="AW110" s="11">
        <f t="shared" si="125"/>
        <v>1428</v>
      </c>
      <c r="AX110" s="11">
        <f t="shared" si="125"/>
        <v>1640</v>
      </c>
      <c r="AY110" s="11">
        <f t="shared" si="125"/>
        <v>260</v>
      </c>
      <c r="AZ110" s="11">
        <f t="shared" si="125"/>
        <v>1010</v>
      </c>
      <c r="BA110" s="11">
        <f t="shared" si="125"/>
        <v>1659</v>
      </c>
      <c r="BB110" s="11">
        <f t="shared" si="125"/>
        <v>795</v>
      </c>
      <c r="BC110" s="11">
        <f t="shared" si="125"/>
        <v>1102</v>
      </c>
      <c r="BD110" s="11">
        <f t="shared" si="125"/>
        <v>1816</v>
      </c>
      <c r="BE110" s="11">
        <f t="shared" si="125"/>
        <v>626</v>
      </c>
      <c r="BF110" s="11">
        <f t="shared" si="125"/>
        <v>1242</v>
      </c>
      <c r="BG110" s="11">
        <f t="shared" si="125"/>
        <v>742</v>
      </c>
      <c r="BH110" s="11">
        <f t="shared" si="125"/>
        <v>773</v>
      </c>
    </row>
    <row r="111" spans="1:60" ht="13.5" customHeight="1">
      <c r="A111" s="38">
        <v>44129</v>
      </c>
      <c r="B111" s="39" t="s">
        <v>65</v>
      </c>
      <c r="C111" s="40"/>
      <c r="D111" s="41" t="s">
        <v>43</v>
      </c>
      <c r="E111" s="42">
        <f t="shared" si="0"/>
        <v>1194</v>
      </c>
      <c r="F111" s="43"/>
      <c r="G111" s="43"/>
      <c r="H111" s="44" t="s">
        <v>74</v>
      </c>
      <c r="I111" s="40"/>
      <c r="J111" s="45" t="s">
        <v>26</v>
      </c>
      <c r="K111" s="42">
        <f t="shared" si="2"/>
        <v>1428</v>
      </c>
      <c r="L111" s="59"/>
      <c r="M111" s="60"/>
      <c r="N111" s="44" t="s">
        <v>73</v>
      </c>
      <c r="O111" s="40"/>
      <c r="P111" s="39" t="s">
        <v>66</v>
      </c>
      <c r="Q111" s="40"/>
      <c r="T111" s="40"/>
      <c r="U111" s="47"/>
      <c r="Z111" s="48"/>
      <c r="AA111" s="11">
        <f t="shared" ref="AA111:BH111" si="126">IF($D111=AA$1,$E111+$V111,(IF($J111=AA$1,$K111+$W111,AA110)))</f>
        <v>910</v>
      </c>
      <c r="AB111" s="11">
        <f t="shared" si="126"/>
        <v>1446</v>
      </c>
      <c r="AC111" s="11">
        <f t="shared" si="126"/>
        <v>901</v>
      </c>
      <c r="AD111" s="11">
        <f t="shared" si="126"/>
        <v>1445</v>
      </c>
      <c r="AE111" s="11">
        <f t="shared" si="126"/>
        <v>1341</v>
      </c>
      <c r="AF111" s="11">
        <f t="shared" si="126"/>
        <v>1428</v>
      </c>
      <c r="AG111" s="11">
        <f t="shared" si="126"/>
        <v>1193</v>
      </c>
      <c r="AH111" s="11">
        <f t="shared" si="126"/>
        <v>1761</v>
      </c>
      <c r="AI111" s="11">
        <f t="shared" si="126"/>
        <v>1301</v>
      </c>
      <c r="AJ111" s="11">
        <f t="shared" si="126"/>
        <v>2141</v>
      </c>
      <c r="AK111" s="11">
        <f t="shared" si="126"/>
        <v>1278</v>
      </c>
      <c r="AL111" s="11">
        <f t="shared" si="126"/>
        <v>1719</v>
      </c>
      <c r="AM111" s="11">
        <f t="shared" si="126"/>
        <v>2034</v>
      </c>
      <c r="AN111" s="11">
        <f t="shared" si="126"/>
        <v>1477</v>
      </c>
      <c r="AO111" s="11">
        <f t="shared" si="126"/>
        <v>212</v>
      </c>
      <c r="AP111" s="11">
        <f t="shared" si="126"/>
        <v>1327</v>
      </c>
      <c r="AQ111" s="11">
        <f t="shared" si="126"/>
        <v>913</v>
      </c>
      <c r="AR111" s="11">
        <f t="shared" si="126"/>
        <v>813</v>
      </c>
      <c r="AS111" s="11">
        <f t="shared" si="126"/>
        <v>356</v>
      </c>
      <c r="AT111" s="11">
        <f t="shared" si="126"/>
        <v>1194</v>
      </c>
      <c r="AU111" s="11">
        <f t="shared" si="126"/>
        <v>849</v>
      </c>
      <c r="AV111" s="11">
        <f t="shared" si="126"/>
        <v>1788</v>
      </c>
      <c r="AW111" s="11">
        <f t="shared" si="126"/>
        <v>1428</v>
      </c>
      <c r="AX111" s="11">
        <f t="shared" si="126"/>
        <v>1640</v>
      </c>
      <c r="AY111" s="11">
        <f t="shared" si="126"/>
        <v>260</v>
      </c>
      <c r="AZ111" s="11">
        <f t="shared" si="126"/>
        <v>1010</v>
      </c>
      <c r="BA111" s="11">
        <f t="shared" si="126"/>
        <v>1659</v>
      </c>
      <c r="BB111" s="11">
        <f t="shared" si="126"/>
        <v>795</v>
      </c>
      <c r="BC111" s="11">
        <f t="shared" si="126"/>
        <v>1102</v>
      </c>
      <c r="BD111" s="11">
        <f t="shared" si="126"/>
        <v>1816</v>
      </c>
      <c r="BE111" s="11">
        <f t="shared" si="126"/>
        <v>626</v>
      </c>
      <c r="BF111" s="11">
        <f t="shared" si="126"/>
        <v>1242</v>
      </c>
      <c r="BG111" s="11">
        <f t="shared" si="126"/>
        <v>742</v>
      </c>
      <c r="BH111" s="11">
        <f t="shared" si="126"/>
        <v>773</v>
      </c>
    </row>
    <row r="112" spans="1:60" ht="13.5" customHeight="1">
      <c r="A112" s="38">
        <v>44129</v>
      </c>
      <c r="B112" s="39" t="s">
        <v>65</v>
      </c>
      <c r="C112" s="40"/>
      <c r="D112" s="41" t="s">
        <v>38</v>
      </c>
      <c r="E112" s="42">
        <f t="shared" si="0"/>
        <v>1010</v>
      </c>
      <c r="F112" s="43">
        <v>1</v>
      </c>
      <c r="G112" s="43">
        <v>10</v>
      </c>
      <c r="H112" s="44">
        <f t="shared" ref="H112:H123" si="127">F112*3+G112</f>
        <v>13</v>
      </c>
      <c r="I112" s="40"/>
      <c r="J112" s="45" t="s">
        <v>19</v>
      </c>
      <c r="K112" s="42">
        <f t="shared" si="2"/>
        <v>1193</v>
      </c>
      <c r="L112" s="59">
        <v>1</v>
      </c>
      <c r="M112" s="60">
        <v>12</v>
      </c>
      <c r="N112" s="44">
        <f t="shared" ref="N112:N123" si="128">L112*3+M112</f>
        <v>15</v>
      </c>
      <c r="O112" s="40"/>
      <c r="P112" s="39" t="s">
        <v>66</v>
      </c>
      <c r="Q112" s="40"/>
      <c r="R112">
        <f>MIN(Rules!$E$2,(MAX(H112/N112,N112/H112)))</f>
        <v>1.1538461538461537</v>
      </c>
      <c r="S112">
        <f>VLOOKUP(B112,Rules!A:B,2,FALSE)</f>
        <v>45</v>
      </c>
      <c r="T112" s="40"/>
      <c r="U112" s="47">
        <f>1/(10^(-1*(E112+(IF(P112="Y",Rules!$I$2,0))-K112)/Rules!$E$12)+1)</f>
        <v>0.46208029773219833</v>
      </c>
      <c r="V112">
        <f t="shared" ref="V112:V123" si="129">ROUND(IF(H112&gt;N112,(S112*R112*(1-U112)),IF(H112&lt;N112,(S112*R112*(0-U112)),S112*R112*(0.5-U112))),0)</f>
        <v>-24</v>
      </c>
      <c r="W112">
        <f t="shared" ref="W112:W123" si="130">-1*V112</f>
        <v>24</v>
      </c>
      <c r="Z112" s="48"/>
      <c r="AA112" s="11">
        <f t="shared" ref="AA112:BH112" si="131">IF($D112=AA$1,$E112+$V112,(IF($J112=AA$1,$K112+$W112,AA111)))</f>
        <v>910</v>
      </c>
      <c r="AB112" s="11">
        <f t="shared" si="131"/>
        <v>1446</v>
      </c>
      <c r="AC112" s="11">
        <f t="shared" si="131"/>
        <v>901</v>
      </c>
      <c r="AD112" s="11">
        <f t="shared" si="131"/>
        <v>1445</v>
      </c>
      <c r="AE112" s="11">
        <f t="shared" si="131"/>
        <v>1341</v>
      </c>
      <c r="AF112" s="11">
        <f t="shared" si="131"/>
        <v>1428</v>
      </c>
      <c r="AG112" s="11">
        <f t="shared" si="131"/>
        <v>1217</v>
      </c>
      <c r="AH112" s="11">
        <f t="shared" si="131"/>
        <v>1761</v>
      </c>
      <c r="AI112" s="11">
        <f t="shared" si="131"/>
        <v>1301</v>
      </c>
      <c r="AJ112" s="11">
        <f t="shared" si="131"/>
        <v>2141</v>
      </c>
      <c r="AK112" s="11">
        <f t="shared" si="131"/>
        <v>1278</v>
      </c>
      <c r="AL112" s="11">
        <f t="shared" si="131"/>
        <v>1719</v>
      </c>
      <c r="AM112" s="11">
        <f t="shared" si="131"/>
        <v>2034</v>
      </c>
      <c r="AN112" s="11">
        <f t="shared" si="131"/>
        <v>1477</v>
      </c>
      <c r="AO112" s="11">
        <f t="shared" si="131"/>
        <v>212</v>
      </c>
      <c r="AP112" s="11">
        <f t="shared" si="131"/>
        <v>1327</v>
      </c>
      <c r="AQ112" s="11">
        <f t="shared" si="131"/>
        <v>913</v>
      </c>
      <c r="AR112" s="11">
        <f t="shared" si="131"/>
        <v>813</v>
      </c>
      <c r="AS112" s="11">
        <f t="shared" si="131"/>
        <v>356</v>
      </c>
      <c r="AT112" s="11">
        <f t="shared" si="131"/>
        <v>1194</v>
      </c>
      <c r="AU112" s="11">
        <f t="shared" si="131"/>
        <v>849</v>
      </c>
      <c r="AV112" s="11">
        <f t="shared" si="131"/>
        <v>1788</v>
      </c>
      <c r="AW112" s="11">
        <f t="shared" si="131"/>
        <v>1428</v>
      </c>
      <c r="AX112" s="11">
        <f t="shared" si="131"/>
        <v>1640</v>
      </c>
      <c r="AY112" s="11">
        <f t="shared" si="131"/>
        <v>260</v>
      </c>
      <c r="AZ112" s="11">
        <f t="shared" si="131"/>
        <v>986</v>
      </c>
      <c r="BA112" s="11">
        <f t="shared" si="131"/>
        <v>1659</v>
      </c>
      <c r="BB112" s="11">
        <f t="shared" si="131"/>
        <v>795</v>
      </c>
      <c r="BC112" s="11">
        <f t="shared" si="131"/>
        <v>1102</v>
      </c>
      <c r="BD112" s="11">
        <f t="shared" si="131"/>
        <v>1816</v>
      </c>
      <c r="BE112" s="11">
        <f t="shared" si="131"/>
        <v>626</v>
      </c>
      <c r="BF112" s="11">
        <f t="shared" si="131"/>
        <v>1242</v>
      </c>
      <c r="BG112" s="11">
        <f t="shared" si="131"/>
        <v>742</v>
      </c>
      <c r="BH112" s="11">
        <f t="shared" si="131"/>
        <v>773</v>
      </c>
    </row>
    <row r="113" spans="1:60" ht="13.5" customHeight="1">
      <c r="A113" s="38">
        <v>44129</v>
      </c>
      <c r="B113" s="39" t="s">
        <v>65</v>
      </c>
      <c r="C113" s="40"/>
      <c r="D113" s="41" t="s">
        <v>45</v>
      </c>
      <c r="E113" s="42">
        <f t="shared" si="0"/>
        <v>913</v>
      </c>
      <c r="F113" s="43">
        <v>0</v>
      </c>
      <c r="G113" s="43">
        <v>15</v>
      </c>
      <c r="H113" s="44">
        <f t="shared" si="127"/>
        <v>15</v>
      </c>
      <c r="I113" s="40"/>
      <c r="J113" s="45" t="s">
        <v>40</v>
      </c>
      <c r="K113" s="42">
        <f t="shared" si="2"/>
        <v>1102</v>
      </c>
      <c r="L113" s="59">
        <v>2</v>
      </c>
      <c r="M113" s="60">
        <v>11</v>
      </c>
      <c r="N113" s="44">
        <f t="shared" si="128"/>
        <v>17</v>
      </c>
      <c r="O113" s="40"/>
      <c r="P113" s="39" t="s">
        <v>66</v>
      </c>
      <c r="Q113" s="40"/>
      <c r="R113">
        <f>MIN(Rules!$E$2,(MAX(H113/N113,N113/H113)))</f>
        <v>1.1333333333333333</v>
      </c>
      <c r="S113">
        <f>VLOOKUP(B113,Rules!A:B,2,FALSE)</f>
        <v>45</v>
      </c>
      <c r="T113" s="40"/>
      <c r="U113" s="47">
        <f>1/(10^(-1*(E113+(IF(P113="Y",Rules!$I$2,0))-K113)/Rules!$E$12)+1)</f>
        <v>0.45521989772953142</v>
      </c>
      <c r="V113">
        <f t="shared" si="129"/>
        <v>-23</v>
      </c>
      <c r="W113">
        <f t="shared" si="130"/>
        <v>23</v>
      </c>
      <c r="Z113" s="48"/>
      <c r="AA113" s="11">
        <f t="shared" ref="AA113:BH113" si="132">IF($D113=AA$1,$E113+$V113,(IF($J113=AA$1,$K113+$W113,AA112)))</f>
        <v>910</v>
      </c>
      <c r="AB113" s="11">
        <f t="shared" si="132"/>
        <v>1446</v>
      </c>
      <c r="AC113" s="11">
        <f t="shared" si="132"/>
        <v>901</v>
      </c>
      <c r="AD113" s="11">
        <f t="shared" si="132"/>
        <v>1445</v>
      </c>
      <c r="AE113" s="11">
        <f t="shared" si="132"/>
        <v>1341</v>
      </c>
      <c r="AF113" s="11">
        <f t="shared" si="132"/>
        <v>1428</v>
      </c>
      <c r="AG113" s="11">
        <f t="shared" si="132"/>
        <v>1217</v>
      </c>
      <c r="AH113" s="11">
        <f t="shared" si="132"/>
        <v>1761</v>
      </c>
      <c r="AI113" s="11">
        <f t="shared" si="132"/>
        <v>1301</v>
      </c>
      <c r="AJ113" s="11">
        <f t="shared" si="132"/>
        <v>2141</v>
      </c>
      <c r="AK113" s="11">
        <f t="shared" si="132"/>
        <v>1278</v>
      </c>
      <c r="AL113" s="11">
        <f t="shared" si="132"/>
        <v>1719</v>
      </c>
      <c r="AM113" s="11">
        <f t="shared" si="132"/>
        <v>2034</v>
      </c>
      <c r="AN113" s="11">
        <f t="shared" si="132"/>
        <v>1477</v>
      </c>
      <c r="AO113" s="11">
        <f t="shared" si="132"/>
        <v>212</v>
      </c>
      <c r="AP113" s="11">
        <f t="shared" si="132"/>
        <v>1327</v>
      </c>
      <c r="AQ113" s="11">
        <f t="shared" si="132"/>
        <v>890</v>
      </c>
      <c r="AR113" s="11">
        <f t="shared" si="132"/>
        <v>813</v>
      </c>
      <c r="AS113" s="11">
        <f t="shared" si="132"/>
        <v>356</v>
      </c>
      <c r="AT113" s="11">
        <f t="shared" si="132"/>
        <v>1194</v>
      </c>
      <c r="AU113" s="11">
        <f t="shared" si="132"/>
        <v>849</v>
      </c>
      <c r="AV113" s="11">
        <f t="shared" si="132"/>
        <v>1788</v>
      </c>
      <c r="AW113" s="11">
        <f t="shared" si="132"/>
        <v>1428</v>
      </c>
      <c r="AX113" s="11">
        <f t="shared" si="132"/>
        <v>1640</v>
      </c>
      <c r="AY113" s="11">
        <f t="shared" si="132"/>
        <v>260</v>
      </c>
      <c r="AZ113" s="11">
        <f t="shared" si="132"/>
        <v>986</v>
      </c>
      <c r="BA113" s="11">
        <f t="shared" si="132"/>
        <v>1659</v>
      </c>
      <c r="BB113" s="11">
        <f t="shared" si="132"/>
        <v>795</v>
      </c>
      <c r="BC113" s="11">
        <f t="shared" si="132"/>
        <v>1125</v>
      </c>
      <c r="BD113" s="11">
        <f t="shared" si="132"/>
        <v>1816</v>
      </c>
      <c r="BE113" s="11">
        <f t="shared" si="132"/>
        <v>626</v>
      </c>
      <c r="BF113" s="11">
        <f t="shared" si="132"/>
        <v>1242</v>
      </c>
      <c r="BG113" s="11">
        <f t="shared" si="132"/>
        <v>742</v>
      </c>
      <c r="BH113" s="11">
        <f t="shared" si="132"/>
        <v>773</v>
      </c>
    </row>
    <row r="114" spans="1:60" ht="13.5" customHeight="1">
      <c r="A114" s="38">
        <v>44129</v>
      </c>
      <c r="B114" s="39" t="s">
        <v>65</v>
      </c>
      <c r="C114" s="40"/>
      <c r="D114" s="41" t="s">
        <v>32</v>
      </c>
      <c r="E114" s="42">
        <f t="shared" si="0"/>
        <v>849</v>
      </c>
      <c r="F114" s="43">
        <v>3</v>
      </c>
      <c r="G114" s="43">
        <v>14</v>
      </c>
      <c r="H114" s="44">
        <f t="shared" si="127"/>
        <v>23</v>
      </c>
      <c r="I114" s="40"/>
      <c r="J114" s="45" t="s">
        <v>30</v>
      </c>
      <c r="K114" s="42">
        <f t="shared" si="2"/>
        <v>1301</v>
      </c>
      <c r="L114" s="59">
        <v>0</v>
      </c>
      <c r="M114" s="60">
        <v>16</v>
      </c>
      <c r="N114" s="44">
        <f t="shared" si="128"/>
        <v>16</v>
      </c>
      <c r="O114" s="40"/>
      <c r="P114" s="39" t="s">
        <v>66</v>
      </c>
      <c r="Q114" s="40"/>
      <c r="R114">
        <f>MIN(Rules!$E$2,(MAX(H114/N114,N114/H114)))</f>
        <v>1.4375</v>
      </c>
      <c r="S114">
        <f>VLOOKUP(B114,Rules!A:B,2,FALSE)</f>
        <v>45</v>
      </c>
      <c r="T114" s="40"/>
      <c r="U114" s="47">
        <f>1/(10^(-1*(E114+(IF(P114="Y",Rules!$I$2,0))-K114)/Rules!$E$12)+1)</f>
        <v>0.19928623210699684</v>
      </c>
      <c r="V114">
        <f t="shared" si="129"/>
        <v>52</v>
      </c>
      <c r="W114">
        <f t="shared" si="130"/>
        <v>-52</v>
      </c>
      <c r="Z114" s="48"/>
      <c r="AA114" s="11">
        <f t="shared" ref="AA114:BH114" si="133">IF($D114=AA$1,$E114+$V114,(IF($J114=AA$1,$K114+$W114,AA113)))</f>
        <v>910</v>
      </c>
      <c r="AB114" s="11">
        <f t="shared" si="133"/>
        <v>1446</v>
      </c>
      <c r="AC114" s="11">
        <f t="shared" si="133"/>
        <v>901</v>
      </c>
      <c r="AD114" s="11">
        <f t="shared" si="133"/>
        <v>1445</v>
      </c>
      <c r="AE114" s="11">
        <f t="shared" si="133"/>
        <v>1341</v>
      </c>
      <c r="AF114" s="11">
        <f t="shared" si="133"/>
        <v>1428</v>
      </c>
      <c r="AG114" s="11">
        <f t="shared" si="133"/>
        <v>1217</v>
      </c>
      <c r="AH114" s="11">
        <f t="shared" si="133"/>
        <v>1761</v>
      </c>
      <c r="AI114" s="11">
        <f t="shared" si="133"/>
        <v>1249</v>
      </c>
      <c r="AJ114" s="11">
        <f t="shared" si="133"/>
        <v>2141</v>
      </c>
      <c r="AK114" s="11">
        <f t="shared" si="133"/>
        <v>1278</v>
      </c>
      <c r="AL114" s="11">
        <f t="shared" si="133"/>
        <v>1719</v>
      </c>
      <c r="AM114" s="11">
        <f t="shared" si="133"/>
        <v>2034</v>
      </c>
      <c r="AN114" s="11">
        <f t="shared" si="133"/>
        <v>1477</v>
      </c>
      <c r="AO114" s="11">
        <f t="shared" si="133"/>
        <v>212</v>
      </c>
      <c r="AP114" s="11">
        <f t="shared" si="133"/>
        <v>1327</v>
      </c>
      <c r="AQ114" s="11">
        <f t="shared" si="133"/>
        <v>890</v>
      </c>
      <c r="AR114" s="11">
        <f t="shared" si="133"/>
        <v>813</v>
      </c>
      <c r="AS114" s="11">
        <f t="shared" si="133"/>
        <v>356</v>
      </c>
      <c r="AT114" s="11">
        <f t="shared" si="133"/>
        <v>1194</v>
      </c>
      <c r="AU114" s="11">
        <f t="shared" si="133"/>
        <v>901</v>
      </c>
      <c r="AV114" s="11">
        <f t="shared" si="133"/>
        <v>1788</v>
      </c>
      <c r="AW114" s="11">
        <f t="shared" si="133"/>
        <v>1428</v>
      </c>
      <c r="AX114" s="11">
        <f t="shared" si="133"/>
        <v>1640</v>
      </c>
      <c r="AY114" s="11">
        <f t="shared" si="133"/>
        <v>260</v>
      </c>
      <c r="AZ114" s="11">
        <f t="shared" si="133"/>
        <v>986</v>
      </c>
      <c r="BA114" s="11">
        <f t="shared" si="133"/>
        <v>1659</v>
      </c>
      <c r="BB114" s="11">
        <f t="shared" si="133"/>
        <v>795</v>
      </c>
      <c r="BC114" s="11">
        <f t="shared" si="133"/>
        <v>1125</v>
      </c>
      <c r="BD114" s="11">
        <f t="shared" si="133"/>
        <v>1816</v>
      </c>
      <c r="BE114" s="11">
        <f t="shared" si="133"/>
        <v>626</v>
      </c>
      <c r="BF114" s="11">
        <f t="shared" si="133"/>
        <v>1242</v>
      </c>
      <c r="BG114" s="11">
        <f t="shared" si="133"/>
        <v>742</v>
      </c>
      <c r="BH114" s="11">
        <f t="shared" si="133"/>
        <v>773</v>
      </c>
    </row>
    <row r="115" spans="1:60" ht="13.5" customHeight="1">
      <c r="A115" s="38">
        <v>44135</v>
      </c>
      <c r="B115" s="39" t="s">
        <v>68</v>
      </c>
      <c r="C115" s="40"/>
      <c r="D115" s="41" t="s">
        <v>23</v>
      </c>
      <c r="E115" s="42">
        <f t="shared" si="0"/>
        <v>1640</v>
      </c>
      <c r="F115" s="43">
        <v>1</v>
      </c>
      <c r="G115" s="43">
        <v>17</v>
      </c>
      <c r="H115" s="44">
        <f t="shared" si="127"/>
        <v>20</v>
      </c>
      <c r="I115" s="40"/>
      <c r="J115" s="45" t="s">
        <v>29</v>
      </c>
      <c r="K115" s="42">
        <f t="shared" si="2"/>
        <v>1445</v>
      </c>
      <c r="L115" s="59">
        <v>2</v>
      </c>
      <c r="M115" s="60">
        <v>15</v>
      </c>
      <c r="N115" s="44">
        <f t="shared" si="128"/>
        <v>21</v>
      </c>
      <c r="O115" s="40"/>
      <c r="P115" s="39" t="s">
        <v>66</v>
      </c>
      <c r="Q115" s="40"/>
      <c r="R115">
        <f>MIN(Rules!$E$2,(MAX(H115/N115,N115/H115)))</f>
        <v>1.05</v>
      </c>
      <c r="S115">
        <f>VLOOKUP(B115,Rules!A:B,2,FALSE)</f>
        <v>70</v>
      </c>
      <c r="T115" s="40"/>
      <c r="U115" s="47">
        <f>1/(10^(-1*(E115+(IF(P115="Y",Rules!$I$2,0))-K115)/Rules!$E$12)+1)</f>
        <v>0.83044491135323728</v>
      </c>
      <c r="V115">
        <f t="shared" si="129"/>
        <v>-61</v>
      </c>
      <c r="W115">
        <f t="shared" si="130"/>
        <v>61</v>
      </c>
      <c r="Z115" s="48"/>
      <c r="AA115" s="11">
        <f t="shared" ref="AA115:BH115" si="134">IF($D115=AA$1,$E115+$V115,(IF($J115=AA$1,$K115+$W115,AA114)))</f>
        <v>910</v>
      </c>
      <c r="AB115" s="11">
        <f t="shared" si="134"/>
        <v>1446</v>
      </c>
      <c r="AC115" s="11">
        <f t="shared" si="134"/>
        <v>901</v>
      </c>
      <c r="AD115" s="11">
        <f t="shared" si="134"/>
        <v>1506</v>
      </c>
      <c r="AE115" s="11">
        <f t="shared" si="134"/>
        <v>1341</v>
      </c>
      <c r="AF115" s="11">
        <f t="shared" si="134"/>
        <v>1428</v>
      </c>
      <c r="AG115" s="11">
        <f t="shared" si="134"/>
        <v>1217</v>
      </c>
      <c r="AH115" s="11">
        <f t="shared" si="134"/>
        <v>1761</v>
      </c>
      <c r="AI115" s="11">
        <f t="shared" si="134"/>
        <v>1249</v>
      </c>
      <c r="AJ115" s="11">
        <f t="shared" si="134"/>
        <v>2141</v>
      </c>
      <c r="AK115" s="11">
        <f t="shared" si="134"/>
        <v>1278</v>
      </c>
      <c r="AL115" s="11">
        <f t="shared" si="134"/>
        <v>1719</v>
      </c>
      <c r="AM115" s="11">
        <f t="shared" si="134"/>
        <v>2034</v>
      </c>
      <c r="AN115" s="11">
        <f t="shared" si="134"/>
        <v>1477</v>
      </c>
      <c r="AO115" s="11">
        <f t="shared" si="134"/>
        <v>212</v>
      </c>
      <c r="AP115" s="11">
        <f t="shared" si="134"/>
        <v>1327</v>
      </c>
      <c r="AQ115" s="11">
        <f t="shared" si="134"/>
        <v>890</v>
      </c>
      <c r="AR115" s="11">
        <f t="shared" si="134"/>
        <v>813</v>
      </c>
      <c r="AS115" s="11">
        <f t="shared" si="134"/>
        <v>356</v>
      </c>
      <c r="AT115" s="11">
        <f t="shared" si="134"/>
        <v>1194</v>
      </c>
      <c r="AU115" s="11">
        <f t="shared" si="134"/>
        <v>901</v>
      </c>
      <c r="AV115" s="11">
        <f t="shared" si="134"/>
        <v>1788</v>
      </c>
      <c r="AW115" s="11">
        <f t="shared" si="134"/>
        <v>1428</v>
      </c>
      <c r="AX115" s="11">
        <f t="shared" si="134"/>
        <v>1579</v>
      </c>
      <c r="AY115" s="11">
        <f t="shared" si="134"/>
        <v>260</v>
      </c>
      <c r="AZ115" s="11">
        <f t="shared" si="134"/>
        <v>986</v>
      </c>
      <c r="BA115" s="11">
        <f t="shared" si="134"/>
        <v>1659</v>
      </c>
      <c r="BB115" s="11">
        <f t="shared" si="134"/>
        <v>795</v>
      </c>
      <c r="BC115" s="11">
        <f t="shared" si="134"/>
        <v>1125</v>
      </c>
      <c r="BD115" s="11">
        <f t="shared" si="134"/>
        <v>1816</v>
      </c>
      <c r="BE115" s="11">
        <f t="shared" si="134"/>
        <v>626</v>
      </c>
      <c r="BF115" s="11">
        <f t="shared" si="134"/>
        <v>1242</v>
      </c>
      <c r="BG115" s="11">
        <f t="shared" si="134"/>
        <v>742</v>
      </c>
      <c r="BH115" s="11">
        <f t="shared" si="134"/>
        <v>773</v>
      </c>
    </row>
    <row r="116" spans="1:60" ht="13.5" customHeight="1">
      <c r="A116" s="38">
        <v>44135</v>
      </c>
      <c r="B116" s="39" t="s">
        <v>68</v>
      </c>
      <c r="C116" s="40"/>
      <c r="D116" s="41" t="s">
        <v>46</v>
      </c>
      <c r="E116" s="42">
        <f t="shared" si="0"/>
        <v>626</v>
      </c>
      <c r="F116" s="43">
        <v>0</v>
      </c>
      <c r="G116" s="43">
        <v>9</v>
      </c>
      <c r="H116" s="44">
        <f t="shared" si="127"/>
        <v>9</v>
      </c>
      <c r="I116" s="40"/>
      <c r="J116" s="45" t="s">
        <v>39</v>
      </c>
      <c r="K116" s="42">
        <f t="shared" si="2"/>
        <v>813</v>
      </c>
      <c r="L116" s="59">
        <v>2</v>
      </c>
      <c r="M116" s="60">
        <v>14</v>
      </c>
      <c r="N116" s="44">
        <f t="shared" si="128"/>
        <v>20</v>
      </c>
      <c r="O116" s="40"/>
      <c r="P116" s="39" t="s">
        <v>66</v>
      </c>
      <c r="Q116" s="40"/>
      <c r="R116">
        <f>MIN(Rules!$E$2,(MAX(H116/N116,N116/H116)))</f>
        <v>2</v>
      </c>
      <c r="S116">
        <f>VLOOKUP(B116,Rules!A:B,2,FALSE)</f>
        <v>70</v>
      </c>
      <c r="T116" s="40"/>
      <c r="U116" s="47">
        <f>1/(10^(-1*(E116+(IF(P116="Y",Rules!$I$2,0))-K116)/Rules!$E$12)+1)</f>
        <v>0.45750494000727809</v>
      </c>
      <c r="V116">
        <f t="shared" si="129"/>
        <v>-64</v>
      </c>
      <c r="W116">
        <f t="shared" si="130"/>
        <v>64</v>
      </c>
      <c r="Z116" s="48"/>
      <c r="AA116" s="11">
        <f t="shared" ref="AA116:BH116" si="135">IF($D116=AA$1,$E116+$V116,(IF($J116=AA$1,$K116+$W116,AA115)))</f>
        <v>910</v>
      </c>
      <c r="AB116" s="11">
        <f t="shared" si="135"/>
        <v>1446</v>
      </c>
      <c r="AC116" s="11">
        <f t="shared" si="135"/>
        <v>901</v>
      </c>
      <c r="AD116" s="11">
        <f t="shared" si="135"/>
        <v>1506</v>
      </c>
      <c r="AE116" s="11">
        <f t="shared" si="135"/>
        <v>1341</v>
      </c>
      <c r="AF116" s="11">
        <f t="shared" si="135"/>
        <v>1428</v>
      </c>
      <c r="AG116" s="11">
        <f t="shared" si="135"/>
        <v>1217</v>
      </c>
      <c r="AH116" s="11">
        <f t="shared" si="135"/>
        <v>1761</v>
      </c>
      <c r="AI116" s="11">
        <f t="shared" si="135"/>
        <v>1249</v>
      </c>
      <c r="AJ116" s="11">
        <f t="shared" si="135"/>
        <v>2141</v>
      </c>
      <c r="AK116" s="11">
        <f t="shared" si="135"/>
        <v>1278</v>
      </c>
      <c r="AL116" s="11">
        <f t="shared" si="135"/>
        <v>1719</v>
      </c>
      <c r="AM116" s="11">
        <f t="shared" si="135"/>
        <v>2034</v>
      </c>
      <c r="AN116" s="11">
        <f t="shared" si="135"/>
        <v>1477</v>
      </c>
      <c r="AO116" s="11">
        <f t="shared" si="135"/>
        <v>212</v>
      </c>
      <c r="AP116" s="11">
        <f t="shared" si="135"/>
        <v>1327</v>
      </c>
      <c r="AQ116" s="11">
        <f t="shared" si="135"/>
        <v>890</v>
      </c>
      <c r="AR116" s="11">
        <f t="shared" si="135"/>
        <v>877</v>
      </c>
      <c r="AS116" s="11">
        <f t="shared" si="135"/>
        <v>356</v>
      </c>
      <c r="AT116" s="11">
        <f t="shared" si="135"/>
        <v>1194</v>
      </c>
      <c r="AU116" s="11">
        <f t="shared" si="135"/>
        <v>901</v>
      </c>
      <c r="AV116" s="11">
        <f t="shared" si="135"/>
        <v>1788</v>
      </c>
      <c r="AW116" s="11">
        <f t="shared" si="135"/>
        <v>1428</v>
      </c>
      <c r="AX116" s="11">
        <f t="shared" si="135"/>
        <v>1579</v>
      </c>
      <c r="AY116" s="11">
        <f t="shared" si="135"/>
        <v>260</v>
      </c>
      <c r="AZ116" s="11">
        <f t="shared" si="135"/>
        <v>986</v>
      </c>
      <c r="BA116" s="11">
        <f t="shared" si="135"/>
        <v>1659</v>
      </c>
      <c r="BB116" s="11">
        <f t="shared" si="135"/>
        <v>795</v>
      </c>
      <c r="BC116" s="11">
        <f t="shared" si="135"/>
        <v>1125</v>
      </c>
      <c r="BD116" s="11">
        <f t="shared" si="135"/>
        <v>1816</v>
      </c>
      <c r="BE116" s="11">
        <f t="shared" si="135"/>
        <v>562</v>
      </c>
      <c r="BF116" s="11">
        <f t="shared" si="135"/>
        <v>1242</v>
      </c>
      <c r="BG116" s="11">
        <f t="shared" si="135"/>
        <v>742</v>
      </c>
      <c r="BH116" s="11">
        <f t="shared" si="135"/>
        <v>773</v>
      </c>
    </row>
    <row r="117" spans="1:60" ht="13.5" customHeight="1">
      <c r="A117" s="38">
        <v>44136</v>
      </c>
      <c r="B117" s="39" t="s">
        <v>68</v>
      </c>
      <c r="C117" s="40"/>
      <c r="D117" s="41" t="s">
        <v>45</v>
      </c>
      <c r="E117" s="42">
        <f t="shared" si="0"/>
        <v>890</v>
      </c>
      <c r="F117" s="43">
        <v>0</v>
      </c>
      <c r="G117" s="43">
        <v>10</v>
      </c>
      <c r="H117" s="44">
        <f t="shared" si="127"/>
        <v>10</v>
      </c>
      <c r="I117" s="40"/>
      <c r="J117" s="45" t="s">
        <v>18</v>
      </c>
      <c r="K117" s="42">
        <f t="shared" si="2"/>
        <v>1788</v>
      </c>
      <c r="L117" s="59">
        <v>2</v>
      </c>
      <c r="M117" s="60">
        <v>15</v>
      </c>
      <c r="N117" s="44">
        <f t="shared" si="128"/>
        <v>21</v>
      </c>
      <c r="O117" s="40"/>
      <c r="P117" s="39" t="s">
        <v>66</v>
      </c>
      <c r="Q117" s="40"/>
      <c r="R117">
        <f>MIN(Rules!$E$2,(MAX(H117/N117,N117/H117)))</f>
        <v>2</v>
      </c>
      <c r="S117">
        <f>VLOOKUP(B117,Rules!A:B,2,FALSE)</f>
        <v>70</v>
      </c>
      <c r="T117" s="40"/>
      <c r="U117" s="47">
        <f>1/(10^(-1*(E117+(IF(P117="Y",Rules!$I$2,0))-K117)/Rules!$E$12)+1)</f>
        <v>3.0928290453256419E-2</v>
      </c>
      <c r="V117">
        <f t="shared" si="129"/>
        <v>-4</v>
      </c>
      <c r="W117">
        <f t="shared" si="130"/>
        <v>4</v>
      </c>
      <c r="Z117" s="48"/>
      <c r="AA117" s="11">
        <f t="shared" ref="AA117:BH117" si="136">IF($D117=AA$1,$E117+$V117,(IF($J117=AA$1,$K117+$W117,AA116)))</f>
        <v>910</v>
      </c>
      <c r="AB117" s="11">
        <f t="shared" si="136"/>
        <v>1446</v>
      </c>
      <c r="AC117" s="11">
        <f t="shared" si="136"/>
        <v>901</v>
      </c>
      <c r="AD117" s="11">
        <f t="shared" si="136"/>
        <v>1506</v>
      </c>
      <c r="AE117" s="11">
        <f t="shared" si="136"/>
        <v>1341</v>
      </c>
      <c r="AF117" s="11">
        <f t="shared" si="136"/>
        <v>1428</v>
      </c>
      <c r="AG117" s="11">
        <f t="shared" si="136"/>
        <v>1217</v>
      </c>
      <c r="AH117" s="11">
        <f t="shared" si="136"/>
        <v>1761</v>
      </c>
      <c r="AI117" s="11">
        <f t="shared" si="136"/>
        <v>1249</v>
      </c>
      <c r="AJ117" s="11">
        <f t="shared" si="136"/>
        <v>2141</v>
      </c>
      <c r="AK117" s="11">
        <f t="shared" si="136"/>
        <v>1278</v>
      </c>
      <c r="AL117" s="11">
        <f t="shared" si="136"/>
        <v>1719</v>
      </c>
      <c r="AM117" s="11">
        <f t="shared" si="136"/>
        <v>2034</v>
      </c>
      <c r="AN117" s="11">
        <f t="shared" si="136"/>
        <v>1477</v>
      </c>
      <c r="AO117" s="11">
        <f t="shared" si="136"/>
        <v>212</v>
      </c>
      <c r="AP117" s="11">
        <f t="shared" si="136"/>
        <v>1327</v>
      </c>
      <c r="AQ117" s="11">
        <f t="shared" si="136"/>
        <v>886</v>
      </c>
      <c r="AR117" s="11">
        <f t="shared" si="136"/>
        <v>877</v>
      </c>
      <c r="AS117" s="11">
        <f t="shared" si="136"/>
        <v>356</v>
      </c>
      <c r="AT117" s="11">
        <f t="shared" si="136"/>
        <v>1194</v>
      </c>
      <c r="AU117" s="11">
        <f t="shared" si="136"/>
        <v>901</v>
      </c>
      <c r="AV117" s="11">
        <f t="shared" si="136"/>
        <v>1792</v>
      </c>
      <c r="AW117" s="11">
        <f t="shared" si="136"/>
        <v>1428</v>
      </c>
      <c r="AX117" s="11">
        <f t="shared" si="136"/>
        <v>1579</v>
      </c>
      <c r="AY117" s="11">
        <f t="shared" si="136"/>
        <v>260</v>
      </c>
      <c r="AZ117" s="11">
        <f t="shared" si="136"/>
        <v>986</v>
      </c>
      <c r="BA117" s="11">
        <f t="shared" si="136"/>
        <v>1659</v>
      </c>
      <c r="BB117" s="11">
        <f t="shared" si="136"/>
        <v>795</v>
      </c>
      <c r="BC117" s="11">
        <f t="shared" si="136"/>
        <v>1125</v>
      </c>
      <c r="BD117" s="11">
        <f t="shared" si="136"/>
        <v>1816</v>
      </c>
      <c r="BE117" s="11">
        <f t="shared" si="136"/>
        <v>562</v>
      </c>
      <c r="BF117" s="11">
        <f t="shared" si="136"/>
        <v>1242</v>
      </c>
      <c r="BG117" s="11">
        <f t="shared" si="136"/>
        <v>742</v>
      </c>
      <c r="BH117" s="11">
        <f t="shared" si="136"/>
        <v>773</v>
      </c>
    </row>
    <row r="118" spans="1:60" ht="13.5" customHeight="1">
      <c r="A118" s="38">
        <v>44136</v>
      </c>
      <c r="B118" s="39" t="s">
        <v>68</v>
      </c>
      <c r="C118" s="40"/>
      <c r="D118" s="41" t="s">
        <v>32</v>
      </c>
      <c r="E118" s="42">
        <f t="shared" si="0"/>
        <v>901</v>
      </c>
      <c r="F118" s="43">
        <v>1</v>
      </c>
      <c r="G118" s="43">
        <v>7</v>
      </c>
      <c r="H118" s="44">
        <f t="shared" si="127"/>
        <v>10</v>
      </c>
      <c r="I118" s="40"/>
      <c r="J118" s="45" t="s">
        <v>43</v>
      </c>
      <c r="K118" s="42">
        <f t="shared" si="2"/>
        <v>1194</v>
      </c>
      <c r="L118" s="59">
        <v>1</v>
      </c>
      <c r="M118" s="60">
        <v>9</v>
      </c>
      <c r="N118" s="44">
        <f t="shared" si="128"/>
        <v>12</v>
      </c>
      <c r="O118" s="40"/>
      <c r="P118" s="39" t="s">
        <v>67</v>
      </c>
      <c r="Q118" s="40"/>
      <c r="R118">
        <f>MIN(Rules!$E$2,(MAX(H118/N118,N118/H118)))</f>
        <v>1.2</v>
      </c>
      <c r="S118">
        <f>VLOOKUP(B118,Rules!A:B,2,FALSE)</f>
        <v>70</v>
      </c>
      <c r="T118" s="40"/>
      <c r="U118" s="47">
        <f>1/(10^(-1*(E118+(IF(P118="Y",Rules!$I$2,0))-K118)/Rules!$E$12)+1)</f>
        <v>0.20598240564380652</v>
      </c>
      <c r="V118">
        <f t="shared" si="129"/>
        <v>-17</v>
      </c>
      <c r="W118">
        <f t="shared" si="130"/>
        <v>17</v>
      </c>
      <c r="Z118" s="48"/>
      <c r="AA118" s="11">
        <f t="shared" ref="AA118:BH118" si="137">IF($D118=AA$1,$E118+$V118,(IF($J118=AA$1,$K118+$W118,AA117)))</f>
        <v>910</v>
      </c>
      <c r="AB118" s="11">
        <f t="shared" si="137"/>
        <v>1446</v>
      </c>
      <c r="AC118" s="11">
        <f t="shared" si="137"/>
        <v>901</v>
      </c>
      <c r="AD118" s="11">
        <f t="shared" si="137"/>
        <v>1506</v>
      </c>
      <c r="AE118" s="11">
        <f t="shared" si="137"/>
        <v>1341</v>
      </c>
      <c r="AF118" s="11">
        <f t="shared" si="137"/>
        <v>1428</v>
      </c>
      <c r="AG118" s="11">
        <f t="shared" si="137"/>
        <v>1217</v>
      </c>
      <c r="AH118" s="11">
        <f t="shared" si="137"/>
        <v>1761</v>
      </c>
      <c r="AI118" s="11">
        <f t="shared" si="137"/>
        <v>1249</v>
      </c>
      <c r="AJ118" s="11">
        <f t="shared" si="137"/>
        <v>2141</v>
      </c>
      <c r="AK118" s="11">
        <f t="shared" si="137"/>
        <v>1278</v>
      </c>
      <c r="AL118" s="11">
        <f t="shared" si="137"/>
        <v>1719</v>
      </c>
      <c r="AM118" s="11">
        <f t="shared" si="137"/>
        <v>2034</v>
      </c>
      <c r="AN118" s="11">
        <f t="shared" si="137"/>
        <v>1477</v>
      </c>
      <c r="AO118" s="11">
        <f t="shared" si="137"/>
        <v>212</v>
      </c>
      <c r="AP118" s="11">
        <f t="shared" si="137"/>
        <v>1327</v>
      </c>
      <c r="AQ118" s="11">
        <f t="shared" si="137"/>
        <v>886</v>
      </c>
      <c r="AR118" s="11">
        <f t="shared" si="137"/>
        <v>877</v>
      </c>
      <c r="AS118" s="11">
        <f t="shared" si="137"/>
        <v>356</v>
      </c>
      <c r="AT118" s="11">
        <f t="shared" si="137"/>
        <v>1211</v>
      </c>
      <c r="AU118" s="11">
        <f t="shared" si="137"/>
        <v>884</v>
      </c>
      <c r="AV118" s="11">
        <f t="shared" si="137"/>
        <v>1792</v>
      </c>
      <c r="AW118" s="11">
        <f t="shared" si="137"/>
        <v>1428</v>
      </c>
      <c r="AX118" s="11">
        <f t="shared" si="137"/>
        <v>1579</v>
      </c>
      <c r="AY118" s="11">
        <f t="shared" si="137"/>
        <v>260</v>
      </c>
      <c r="AZ118" s="11">
        <f t="shared" si="137"/>
        <v>986</v>
      </c>
      <c r="BA118" s="11">
        <f t="shared" si="137"/>
        <v>1659</v>
      </c>
      <c r="BB118" s="11">
        <f t="shared" si="137"/>
        <v>795</v>
      </c>
      <c r="BC118" s="11">
        <f t="shared" si="137"/>
        <v>1125</v>
      </c>
      <c r="BD118" s="11">
        <f t="shared" si="137"/>
        <v>1816</v>
      </c>
      <c r="BE118" s="11">
        <f t="shared" si="137"/>
        <v>562</v>
      </c>
      <c r="BF118" s="11">
        <f t="shared" si="137"/>
        <v>1242</v>
      </c>
      <c r="BG118" s="11">
        <f t="shared" si="137"/>
        <v>742</v>
      </c>
      <c r="BH118" s="11">
        <f t="shared" si="137"/>
        <v>773</v>
      </c>
    </row>
    <row r="119" spans="1:60" ht="13.5" customHeight="1">
      <c r="A119" s="38">
        <v>44136</v>
      </c>
      <c r="B119" s="39" t="s">
        <v>68</v>
      </c>
      <c r="C119" s="40"/>
      <c r="D119" s="41" t="s">
        <v>42</v>
      </c>
      <c r="E119" s="42">
        <f t="shared" si="0"/>
        <v>742</v>
      </c>
      <c r="F119" s="43">
        <v>0</v>
      </c>
      <c r="G119" s="43">
        <v>11</v>
      </c>
      <c r="H119" s="44">
        <f t="shared" si="127"/>
        <v>11</v>
      </c>
      <c r="I119" s="40"/>
      <c r="J119" s="45" t="s">
        <v>41</v>
      </c>
      <c r="K119" s="42">
        <f t="shared" si="2"/>
        <v>773</v>
      </c>
      <c r="L119" s="59">
        <v>2</v>
      </c>
      <c r="M119" s="60">
        <v>9</v>
      </c>
      <c r="N119" s="44">
        <f t="shared" si="128"/>
        <v>15</v>
      </c>
      <c r="O119" s="40"/>
      <c r="P119" s="39" t="s">
        <v>66</v>
      </c>
      <c r="Q119" s="40"/>
      <c r="R119">
        <f>MIN(Rules!$E$2,(MAX(H119/N119,N119/H119)))</f>
        <v>1.3636363636363635</v>
      </c>
      <c r="S119">
        <f>VLOOKUP(B119,Rules!A:B,2,FALSE)</f>
        <v>70</v>
      </c>
      <c r="T119" s="40"/>
      <c r="U119" s="47">
        <f>1/(10^(-1*(E119+(IF(P119="Y",Rules!$I$2,0))-K119)/Rules!$E$12)+1)</f>
        <v>0.63367499186372822</v>
      </c>
      <c r="V119">
        <f t="shared" si="129"/>
        <v>-60</v>
      </c>
      <c r="W119">
        <f t="shared" si="130"/>
        <v>60</v>
      </c>
      <c r="Z119" s="48"/>
      <c r="AA119" s="11">
        <f t="shared" ref="AA119:BH119" si="138">IF($D119=AA$1,$E119+$V119,(IF($J119=AA$1,$K119+$W119,AA118)))</f>
        <v>910</v>
      </c>
      <c r="AB119" s="11">
        <f t="shared" si="138"/>
        <v>1446</v>
      </c>
      <c r="AC119" s="11">
        <f t="shared" si="138"/>
        <v>901</v>
      </c>
      <c r="AD119" s="11">
        <f t="shared" si="138"/>
        <v>1506</v>
      </c>
      <c r="AE119" s="11">
        <f t="shared" si="138"/>
        <v>1341</v>
      </c>
      <c r="AF119" s="11">
        <f t="shared" si="138"/>
        <v>1428</v>
      </c>
      <c r="AG119" s="11">
        <f t="shared" si="138"/>
        <v>1217</v>
      </c>
      <c r="AH119" s="11">
        <f t="shared" si="138"/>
        <v>1761</v>
      </c>
      <c r="AI119" s="11">
        <f t="shared" si="138"/>
        <v>1249</v>
      </c>
      <c r="AJ119" s="11">
        <f t="shared" si="138"/>
        <v>2141</v>
      </c>
      <c r="AK119" s="11">
        <f t="shared" si="138"/>
        <v>1278</v>
      </c>
      <c r="AL119" s="11">
        <f t="shared" si="138"/>
        <v>1719</v>
      </c>
      <c r="AM119" s="11">
        <f t="shared" si="138"/>
        <v>2034</v>
      </c>
      <c r="AN119" s="11">
        <f t="shared" si="138"/>
        <v>1477</v>
      </c>
      <c r="AO119" s="11">
        <f t="shared" si="138"/>
        <v>212</v>
      </c>
      <c r="AP119" s="11">
        <f t="shared" si="138"/>
        <v>1327</v>
      </c>
      <c r="AQ119" s="11">
        <f t="shared" si="138"/>
        <v>886</v>
      </c>
      <c r="AR119" s="11">
        <f t="shared" si="138"/>
        <v>877</v>
      </c>
      <c r="AS119" s="11">
        <f t="shared" si="138"/>
        <v>356</v>
      </c>
      <c r="AT119" s="11">
        <f t="shared" si="138"/>
        <v>1211</v>
      </c>
      <c r="AU119" s="11">
        <f t="shared" si="138"/>
        <v>884</v>
      </c>
      <c r="AV119" s="11">
        <f t="shared" si="138"/>
        <v>1792</v>
      </c>
      <c r="AW119" s="11">
        <f t="shared" si="138"/>
        <v>1428</v>
      </c>
      <c r="AX119" s="11">
        <f t="shared" si="138"/>
        <v>1579</v>
      </c>
      <c r="AY119" s="11">
        <f t="shared" si="138"/>
        <v>260</v>
      </c>
      <c r="AZ119" s="11">
        <f t="shared" si="138"/>
        <v>986</v>
      </c>
      <c r="BA119" s="11">
        <f t="shared" si="138"/>
        <v>1659</v>
      </c>
      <c r="BB119" s="11">
        <f t="shared" si="138"/>
        <v>795</v>
      </c>
      <c r="BC119" s="11">
        <f t="shared" si="138"/>
        <v>1125</v>
      </c>
      <c r="BD119" s="11">
        <f t="shared" si="138"/>
        <v>1816</v>
      </c>
      <c r="BE119" s="11">
        <f t="shared" si="138"/>
        <v>562</v>
      </c>
      <c r="BF119" s="11">
        <f t="shared" si="138"/>
        <v>1242</v>
      </c>
      <c r="BG119" s="11">
        <f t="shared" si="138"/>
        <v>682</v>
      </c>
      <c r="BH119" s="11">
        <f t="shared" si="138"/>
        <v>833</v>
      </c>
    </row>
    <row r="120" spans="1:60" ht="13.5" customHeight="1">
      <c r="A120" s="38">
        <v>44136</v>
      </c>
      <c r="B120" s="39" t="s">
        <v>68</v>
      </c>
      <c r="C120" s="40"/>
      <c r="D120" s="41" t="s">
        <v>38</v>
      </c>
      <c r="E120" s="42">
        <f t="shared" si="0"/>
        <v>986</v>
      </c>
      <c r="F120" s="43">
        <v>3</v>
      </c>
      <c r="G120" s="43">
        <v>14</v>
      </c>
      <c r="H120" s="44">
        <f t="shared" si="127"/>
        <v>23</v>
      </c>
      <c r="I120" s="40"/>
      <c r="J120" s="45" t="s">
        <v>44</v>
      </c>
      <c r="K120" s="42">
        <f t="shared" si="2"/>
        <v>901</v>
      </c>
      <c r="L120" s="59">
        <v>2</v>
      </c>
      <c r="M120" s="60">
        <v>20</v>
      </c>
      <c r="N120" s="44">
        <f t="shared" si="128"/>
        <v>26</v>
      </c>
      <c r="O120" s="40"/>
      <c r="P120" s="39" t="s">
        <v>66</v>
      </c>
      <c r="Q120" s="40"/>
      <c r="R120">
        <f>MIN(Rules!$E$2,(MAX(H120/N120,N120/H120)))</f>
        <v>1.1304347826086956</v>
      </c>
      <c r="S120">
        <f>VLOOKUP(B120,Rules!A:B,2,FALSE)</f>
        <v>70</v>
      </c>
      <c r="T120" s="40"/>
      <c r="U120" s="47">
        <f>1/(10^(-1*(E120+(IF(P120="Y",Rules!$I$2,0))-K120)/Rules!$E$12)+1)</f>
        <v>0.74691292142894317</v>
      </c>
      <c r="V120">
        <f t="shared" si="129"/>
        <v>-59</v>
      </c>
      <c r="W120">
        <f t="shared" si="130"/>
        <v>59</v>
      </c>
      <c r="Z120" s="48"/>
      <c r="AA120" s="11">
        <f t="shared" ref="AA120:BH120" si="139">IF($D120=AA$1,$E120+$V120,(IF($J120=AA$1,$K120+$W120,AA119)))</f>
        <v>910</v>
      </c>
      <c r="AB120" s="11">
        <f t="shared" si="139"/>
        <v>1446</v>
      </c>
      <c r="AC120" s="11">
        <f t="shared" si="139"/>
        <v>960</v>
      </c>
      <c r="AD120" s="11">
        <f t="shared" si="139"/>
        <v>1506</v>
      </c>
      <c r="AE120" s="11">
        <f t="shared" si="139"/>
        <v>1341</v>
      </c>
      <c r="AF120" s="11">
        <f t="shared" si="139"/>
        <v>1428</v>
      </c>
      <c r="AG120" s="11">
        <f t="shared" si="139"/>
        <v>1217</v>
      </c>
      <c r="AH120" s="11">
        <f t="shared" si="139"/>
        <v>1761</v>
      </c>
      <c r="AI120" s="11">
        <f t="shared" si="139"/>
        <v>1249</v>
      </c>
      <c r="AJ120" s="11">
        <f t="shared" si="139"/>
        <v>2141</v>
      </c>
      <c r="AK120" s="11">
        <f t="shared" si="139"/>
        <v>1278</v>
      </c>
      <c r="AL120" s="11">
        <f t="shared" si="139"/>
        <v>1719</v>
      </c>
      <c r="AM120" s="11">
        <f t="shared" si="139"/>
        <v>2034</v>
      </c>
      <c r="AN120" s="11">
        <f t="shared" si="139"/>
        <v>1477</v>
      </c>
      <c r="AO120" s="11">
        <f t="shared" si="139"/>
        <v>212</v>
      </c>
      <c r="AP120" s="11">
        <f t="shared" si="139"/>
        <v>1327</v>
      </c>
      <c r="AQ120" s="11">
        <f t="shared" si="139"/>
        <v>886</v>
      </c>
      <c r="AR120" s="11">
        <f t="shared" si="139"/>
        <v>877</v>
      </c>
      <c r="AS120" s="11">
        <f t="shared" si="139"/>
        <v>356</v>
      </c>
      <c r="AT120" s="11">
        <f t="shared" si="139"/>
        <v>1211</v>
      </c>
      <c r="AU120" s="11">
        <f t="shared" si="139"/>
        <v>884</v>
      </c>
      <c r="AV120" s="11">
        <f t="shared" si="139"/>
        <v>1792</v>
      </c>
      <c r="AW120" s="11">
        <f t="shared" si="139"/>
        <v>1428</v>
      </c>
      <c r="AX120" s="11">
        <f t="shared" si="139"/>
        <v>1579</v>
      </c>
      <c r="AY120" s="11">
        <f t="shared" si="139"/>
        <v>260</v>
      </c>
      <c r="AZ120" s="11">
        <f t="shared" si="139"/>
        <v>927</v>
      </c>
      <c r="BA120" s="11">
        <f t="shared" si="139"/>
        <v>1659</v>
      </c>
      <c r="BB120" s="11">
        <f t="shared" si="139"/>
        <v>795</v>
      </c>
      <c r="BC120" s="11">
        <f t="shared" si="139"/>
        <v>1125</v>
      </c>
      <c r="BD120" s="11">
        <f t="shared" si="139"/>
        <v>1816</v>
      </c>
      <c r="BE120" s="11">
        <f t="shared" si="139"/>
        <v>562</v>
      </c>
      <c r="BF120" s="11">
        <f t="shared" si="139"/>
        <v>1242</v>
      </c>
      <c r="BG120" s="11">
        <f t="shared" si="139"/>
        <v>682</v>
      </c>
      <c r="BH120" s="11">
        <f t="shared" si="139"/>
        <v>833</v>
      </c>
    </row>
    <row r="121" spans="1:60" ht="13.5" customHeight="1">
      <c r="A121" s="38">
        <v>44136</v>
      </c>
      <c r="B121" s="39" t="s">
        <v>68</v>
      </c>
      <c r="C121" s="40"/>
      <c r="D121" s="41" t="s">
        <v>40</v>
      </c>
      <c r="E121" s="42">
        <f t="shared" si="0"/>
        <v>1125</v>
      </c>
      <c r="F121" s="43">
        <v>2</v>
      </c>
      <c r="G121" s="43">
        <v>11</v>
      </c>
      <c r="H121" s="44">
        <f t="shared" si="127"/>
        <v>17</v>
      </c>
      <c r="I121" s="40"/>
      <c r="J121" s="45" t="s">
        <v>33</v>
      </c>
      <c r="K121" s="42">
        <f t="shared" si="2"/>
        <v>1341</v>
      </c>
      <c r="L121" s="59">
        <v>1</v>
      </c>
      <c r="M121" s="60">
        <v>11</v>
      </c>
      <c r="N121" s="44">
        <f t="shared" si="128"/>
        <v>14</v>
      </c>
      <c r="O121" s="40"/>
      <c r="P121" s="39" t="s">
        <v>66</v>
      </c>
      <c r="Q121" s="40"/>
      <c r="R121">
        <f>MIN(Rules!$E$2,(MAX(H121/N121,N121/H121)))</f>
        <v>1.2142857142857142</v>
      </c>
      <c r="S121">
        <f>VLOOKUP(B121,Rules!A:B,2,FALSE)</f>
        <v>70</v>
      </c>
      <c r="T121" s="40"/>
      <c r="U121" s="47">
        <f>1/(10^(-1*(E121+(IF(P121="Y",Rules!$I$2,0))-K121)/Rules!$E$12)+1)</f>
        <v>0.42459430004050647</v>
      </c>
      <c r="V121">
        <f t="shared" si="129"/>
        <v>49</v>
      </c>
      <c r="W121">
        <f t="shared" si="130"/>
        <v>-49</v>
      </c>
      <c r="Z121" s="48"/>
      <c r="AA121" s="11">
        <f t="shared" ref="AA121:BH121" si="140">IF($D121=AA$1,$E121+$V121,(IF($J121=AA$1,$K121+$W121,AA120)))</f>
        <v>910</v>
      </c>
      <c r="AB121" s="11">
        <f t="shared" si="140"/>
        <v>1446</v>
      </c>
      <c r="AC121" s="11">
        <f t="shared" si="140"/>
        <v>960</v>
      </c>
      <c r="AD121" s="11">
        <f t="shared" si="140"/>
        <v>1506</v>
      </c>
      <c r="AE121" s="11">
        <f t="shared" si="140"/>
        <v>1292</v>
      </c>
      <c r="AF121" s="11">
        <f t="shared" si="140"/>
        <v>1428</v>
      </c>
      <c r="AG121" s="11">
        <f t="shared" si="140"/>
        <v>1217</v>
      </c>
      <c r="AH121" s="11">
        <f t="shared" si="140"/>
        <v>1761</v>
      </c>
      <c r="AI121" s="11">
        <f t="shared" si="140"/>
        <v>1249</v>
      </c>
      <c r="AJ121" s="11">
        <f t="shared" si="140"/>
        <v>2141</v>
      </c>
      <c r="AK121" s="11">
        <f t="shared" si="140"/>
        <v>1278</v>
      </c>
      <c r="AL121" s="11">
        <f t="shared" si="140"/>
        <v>1719</v>
      </c>
      <c r="AM121" s="11">
        <f t="shared" si="140"/>
        <v>2034</v>
      </c>
      <c r="AN121" s="11">
        <f t="shared" si="140"/>
        <v>1477</v>
      </c>
      <c r="AO121" s="11">
        <f t="shared" si="140"/>
        <v>212</v>
      </c>
      <c r="AP121" s="11">
        <f t="shared" si="140"/>
        <v>1327</v>
      </c>
      <c r="AQ121" s="11">
        <f t="shared" si="140"/>
        <v>886</v>
      </c>
      <c r="AR121" s="11">
        <f t="shared" si="140"/>
        <v>877</v>
      </c>
      <c r="AS121" s="11">
        <f t="shared" si="140"/>
        <v>356</v>
      </c>
      <c r="AT121" s="11">
        <f t="shared" si="140"/>
        <v>1211</v>
      </c>
      <c r="AU121" s="11">
        <f t="shared" si="140"/>
        <v>884</v>
      </c>
      <c r="AV121" s="11">
        <f t="shared" si="140"/>
        <v>1792</v>
      </c>
      <c r="AW121" s="11">
        <f t="shared" si="140"/>
        <v>1428</v>
      </c>
      <c r="AX121" s="11">
        <f t="shared" si="140"/>
        <v>1579</v>
      </c>
      <c r="AY121" s="11">
        <f t="shared" si="140"/>
        <v>260</v>
      </c>
      <c r="AZ121" s="11">
        <f t="shared" si="140"/>
        <v>927</v>
      </c>
      <c r="BA121" s="11">
        <f t="shared" si="140"/>
        <v>1659</v>
      </c>
      <c r="BB121" s="11">
        <f t="shared" si="140"/>
        <v>795</v>
      </c>
      <c r="BC121" s="11">
        <f t="shared" si="140"/>
        <v>1174</v>
      </c>
      <c r="BD121" s="11">
        <f t="shared" si="140"/>
        <v>1816</v>
      </c>
      <c r="BE121" s="11">
        <f t="shared" si="140"/>
        <v>562</v>
      </c>
      <c r="BF121" s="11">
        <f t="shared" si="140"/>
        <v>1242</v>
      </c>
      <c r="BG121" s="11">
        <f t="shared" si="140"/>
        <v>682</v>
      </c>
      <c r="BH121" s="11">
        <f t="shared" si="140"/>
        <v>833</v>
      </c>
    </row>
    <row r="122" spans="1:60" ht="13.5" customHeight="1">
      <c r="A122" s="38">
        <v>44136</v>
      </c>
      <c r="B122" s="39" t="s">
        <v>68</v>
      </c>
      <c r="C122" s="40"/>
      <c r="D122" s="41" t="s">
        <v>25</v>
      </c>
      <c r="E122" s="42">
        <f t="shared" si="0"/>
        <v>1761</v>
      </c>
      <c r="F122" s="43">
        <v>1</v>
      </c>
      <c r="G122" s="43">
        <v>13</v>
      </c>
      <c r="H122" s="44">
        <f t="shared" si="127"/>
        <v>16</v>
      </c>
      <c r="I122" s="40"/>
      <c r="J122" s="45" t="s">
        <v>22</v>
      </c>
      <c r="K122" s="42">
        <f t="shared" si="2"/>
        <v>1816</v>
      </c>
      <c r="L122" s="59">
        <v>1</v>
      </c>
      <c r="M122" s="60">
        <v>11</v>
      </c>
      <c r="N122" s="44">
        <f t="shared" si="128"/>
        <v>14</v>
      </c>
      <c r="O122" s="40"/>
      <c r="P122" s="39" t="s">
        <v>66</v>
      </c>
      <c r="Q122" s="40"/>
      <c r="R122">
        <f>MIN(Rules!$E$2,(MAX(H122/N122,N122/H122)))</f>
        <v>1.1428571428571428</v>
      </c>
      <c r="S122">
        <f>VLOOKUP(B122,Rules!A:B,2,FALSE)</f>
        <v>70</v>
      </c>
      <c r="T122" s="40"/>
      <c r="U122" s="47">
        <f>1/(10^(-1*(E122+(IF(P122="Y",Rules!$I$2,0))-K122)/Rules!$E$12)+1)</f>
        <v>0.60766106412681986</v>
      </c>
      <c r="V122">
        <f t="shared" si="129"/>
        <v>31</v>
      </c>
      <c r="W122">
        <f t="shared" si="130"/>
        <v>-31</v>
      </c>
      <c r="Z122" s="48"/>
      <c r="AA122" s="11">
        <f t="shared" ref="AA122:BH122" si="141">IF($D122=AA$1,$E122+$V122,(IF($J122=AA$1,$K122+$W122,AA121)))</f>
        <v>910</v>
      </c>
      <c r="AB122" s="11">
        <f t="shared" si="141"/>
        <v>1446</v>
      </c>
      <c r="AC122" s="11">
        <f t="shared" si="141"/>
        <v>960</v>
      </c>
      <c r="AD122" s="11">
        <f t="shared" si="141"/>
        <v>1506</v>
      </c>
      <c r="AE122" s="11">
        <f t="shared" si="141"/>
        <v>1292</v>
      </c>
      <c r="AF122" s="11">
        <f t="shared" si="141"/>
        <v>1428</v>
      </c>
      <c r="AG122" s="11">
        <f t="shared" si="141"/>
        <v>1217</v>
      </c>
      <c r="AH122" s="11">
        <f t="shared" si="141"/>
        <v>1792</v>
      </c>
      <c r="AI122" s="11">
        <f t="shared" si="141"/>
        <v>1249</v>
      </c>
      <c r="AJ122" s="11">
        <f t="shared" si="141"/>
        <v>2141</v>
      </c>
      <c r="AK122" s="11">
        <f t="shared" si="141"/>
        <v>1278</v>
      </c>
      <c r="AL122" s="11">
        <f t="shared" si="141"/>
        <v>1719</v>
      </c>
      <c r="AM122" s="11">
        <f t="shared" si="141"/>
        <v>2034</v>
      </c>
      <c r="AN122" s="11">
        <f t="shared" si="141"/>
        <v>1477</v>
      </c>
      <c r="AO122" s="11">
        <f t="shared" si="141"/>
        <v>212</v>
      </c>
      <c r="AP122" s="11">
        <f t="shared" si="141"/>
        <v>1327</v>
      </c>
      <c r="AQ122" s="11">
        <f t="shared" si="141"/>
        <v>886</v>
      </c>
      <c r="AR122" s="11">
        <f t="shared" si="141"/>
        <v>877</v>
      </c>
      <c r="AS122" s="11">
        <f t="shared" si="141"/>
        <v>356</v>
      </c>
      <c r="AT122" s="11">
        <f t="shared" si="141"/>
        <v>1211</v>
      </c>
      <c r="AU122" s="11">
        <f t="shared" si="141"/>
        <v>884</v>
      </c>
      <c r="AV122" s="11">
        <f t="shared" si="141"/>
        <v>1792</v>
      </c>
      <c r="AW122" s="11">
        <f t="shared" si="141"/>
        <v>1428</v>
      </c>
      <c r="AX122" s="11">
        <f t="shared" si="141"/>
        <v>1579</v>
      </c>
      <c r="AY122" s="11">
        <f t="shared" si="141"/>
        <v>260</v>
      </c>
      <c r="AZ122" s="11">
        <f t="shared" si="141"/>
        <v>927</v>
      </c>
      <c r="BA122" s="11">
        <f t="shared" si="141"/>
        <v>1659</v>
      </c>
      <c r="BB122" s="11">
        <f t="shared" si="141"/>
        <v>795</v>
      </c>
      <c r="BC122" s="11">
        <f t="shared" si="141"/>
        <v>1174</v>
      </c>
      <c r="BD122" s="11">
        <f t="shared" si="141"/>
        <v>1785</v>
      </c>
      <c r="BE122" s="11">
        <f t="shared" si="141"/>
        <v>562</v>
      </c>
      <c r="BF122" s="11">
        <f t="shared" si="141"/>
        <v>1242</v>
      </c>
      <c r="BG122" s="11">
        <f t="shared" si="141"/>
        <v>682</v>
      </c>
      <c r="BH122" s="11">
        <f t="shared" si="141"/>
        <v>833</v>
      </c>
    </row>
    <row r="123" spans="1:60" ht="13.5" customHeight="1">
      <c r="A123" s="38">
        <v>44136</v>
      </c>
      <c r="B123" s="39" t="s">
        <v>68</v>
      </c>
      <c r="C123" s="40"/>
      <c r="D123" s="41" t="s">
        <v>19</v>
      </c>
      <c r="E123" s="42">
        <f t="shared" si="0"/>
        <v>1217</v>
      </c>
      <c r="F123" s="43">
        <v>0</v>
      </c>
      <c r="G123" s="43">
        <v>15</v>
      </c>
      <c r="H123" s="44">
        <f t="shared" si="127"/>
        <v>15</v>
      </c>
      <c r="I123" s="40"/>
      <c r="J123" s="45" t="s">
        <v>20</v>
      </c>
      <c r="K123" s="42">
        <f t="shared" si="2"/>
        <v>1446</v>
      </c>
      <c r="L123" s="59">
        <v>0</v>
      </c>
      <c r="M123" s="60">
        <v>17</v>
      </c>
      <c r="N123" s="44">
        <f t="shared" si="128"/>
        <v>17</v>
      </c>
      <c r="O123" s="40"/>
      <c r="P123" s="39" t="s">
        <v>66</v>
      </c>
      <c r="Q123" s="40"/>
      <c r="R123">
        <f>MIN(Rules!$E$2,(MAX(H123/N123,N123/H123)))</f>
        <v>1.1333333333333333</v>
      </c>
      <c r="S123">
        <f>VLOOKUP(B123,Rules!A:B,2,FALSE)</f>
        <v>70</v>
      </c>
      <c r="T123" s="40"/>
      <c r="U123" s="47">
        <f>1/(10^(-1*(E123+(IF(P123="Y",Rules!$I$2,0))-K123)/Rules!$E$12)+1)</f>
        <v>0.41003796250987223</v>
      </c>
      <c r="V123">
        <f t="shared" si="129"/>
        <v>-33</v>
      </c>
      <c r="W123">
        <f t="shared" si="130"/>
        <v>33</v>
      </c>
      <c r="Z123" s="48"/>
      <c r="AA123" s="11">
        <f t="shared" ref="AA123:BH123" si="142">IF($D123=AA$1,$E123+$V123,(IF($J123=AA$1,$K123+$W123,AA122)))</f>
        <v>910</v>
      </c>
      <c r="AB123" s="11">
        <f t="shared" si="142"/>
        <v>1479</v>
      </c>
      <c r="AC123" s="11">
        <f t="shared" si="142"/>
        <v>960</v>
      </c>
      <c r="AD123" s="11">
        <f t="shared" si="142"/>
        <v>1506</v>
      </c>
      <c r="AE123" s="11">
        <f t="shared" si="142"/>
        <v>1292</v>
      </c>
      <c r="AF123" s="11">
        <f t="shared" si="142"/>
        <v>1428</v>
      </c>
      <c r="AG123" s="11">
        <f t="shared" si="142"/>
        <v>1184</v>
      </c>
      <c r="AH123" s="11">
        <f t="shared" si="142"/>
        <v>1792</v>
      </c>
      <c r="AI123" s="11">
        <f t="shared" si="142"/>
        <v>1249</v>
      </c>
      <c r="AJ123" s="11">
        <f t="shared" si="142"/>
        <v>2141</v>
      </c>
      <c r="AK123" s="11">
        <f t="shared" si="142"/>
        <v>1278</v>
      </c>
      <c r="AL123" s="11">
        <f t="shared" si="142"/>
        <v>1719</v>
      </c>
      <c r="AM123" s="11">
        <f t="shared" si="142"/>
        <v>2034</v>
      </c>
      <c r="AN123" s="11">
        <f t="shared" si="142"/>
        <v>1477</v>
      </c>
      <c r="AO123" s="11">
        <f t="shared" si="142"/>
        <v>212</v>
      </c>
      <c r="AP123" s="11">
        <f t="shared" si="142"/>
        <v>1327</v>
      </c>
      <c r="AQ123" s="11">
        <f t="shared" si="142"/>
        <v>886</v>
      </c>
      <c r="AR123" s="11">
        <f t="shared" si="142"/>
        <v>877</v>
      </c>
      <c r="AS123" s="11">
        <f t="shared" si="142"/>
        <v>356</v>
      </c>
      <c r="AT123" s="11">
        <f t="shared" si="142"/>
        <v>1211</v>
      </c>
      <c r="AU123" s="11">
        <f t="shared" si="142"/>
        <v>884</v>
      </c>
      <c r="AV123" s="11">
        <f t="shared" si="142"/>
        <v>1792</v>
      </c>
      <c r="AW123" s="11">
        <f t="shared" si="142"/>
        <v>1428</v>
      </c>
      <c r="AX123" s="11">
        <f t="shared" si="142"/>
        <v>1579</v>
      </c>
      <c r="AY123" s="11">
        <f t="shared" si="142"/>
        <v>260</v>
      </c>
      <c r="AZ123" s="11">
        <f t="shared" si="142"/>
        <v>927</v>
      </c>
      <c r="BA123" s="11">
        <f t="shared" si="142"/>
        <v>1659</v>
      </c>
      <c r="BB123" s="11">
        <f t="shared" si="142"/>
        <v>795</v>
      </c>
      <c r="BC123" s="11">
        <f t="shared" si="142"/>
        <v>1174</v>
      </c>
      <c r="BD123" s="11">
        <f t="shared" si="142"/>
        <v>1785</v>
      </c>
      <c r="BE123" s="11">
        <f t="shared" si="142"/>
        <v>562</v>
      </c>
      <c r="BF123" s="11">
        <f t="shared" si="142"/>
        <v>1242</v>
      </c>
      <c r="BG123" s="11">
        <f t="shared" si="142"/>
        <v>682</v>
      </c>
      <c r="BH123" s="11">
        <f t="shared" si="142"/>
        <v>833</v>
      </c>
    </row>
    <row r="124" spans="1:60" ht="13.5" customHeight="1">
      <c r="A124" s="38">
        <v>44142</v>
      </c>
      <c r="B124" s="39" t="s">
        <v>68</v>
      </c>
      <c r="C124" s="40"/>
      <c r="D124" s="41" t="s">
        <v>21</v>
      </c>
      <c r="E124" s="42">
        <f t="shared" si="0"/>
        <v>1719</v>
      </c>
      <c r="F124" s="43"/>
      <c r="G124" s="43"/>
      <c r="H124" s="44" t="s">
        <v>73</v>
      </c>
      <c r="I124" s="40"/>
      <c r="J124" s="45" t="s">
        <v>37</v>
      </c>
      <c r="K124" s="42">
        <f t="shared" si="2"/>
        <v>795</v>
      </c>
      <c r="L124" s="59"/>
      <c r="M124" s="60"/>
      <c r="N124" s="44" t="s">
        <v>74</v>
      </c>
      <c r="O124" s="40"/>
      <c r="P124" s="39" t="s">
        <v>66</v>
      </c>
      <c r="Q124" s="40"/>
      <c r="T124" s="40"/>
      <c r="U124" s="47"/>
      <c r="Z124" s="48"/>
      <c r="AA124" s="11">
        <f t="shared" ref="AA124:BH124" si="143">IF($D124=AA$1,$E124+$V124,(IF($J124=AA$1,$K124+$W124,AA123)))</f>
        <v>910</v>
      </c>
      <c r="AB124" s="11">
        <f t="shared" si="143"/>
        <v>1479</v>
      </c>
      <c r="AC124" s="11">
        <f t="shared" si="143"/>
        <v>960</v>
      </c>
      <c r="AD124" s="11">
        <f t="shared" si="143"/>
        <v>1506</v>
      </c>
      <c r="AE124" s="11">
        <f t="shared" si="143"/>
        <v>1292</v>
      </c>
      <c r="AF124" s="11">
        <f t="shared" si="143"/>
        <v>1428</v>
      </c>
      <c r="AG124" s="11">
        <f t="shared" si="143"/>
        <v>1184</v>
      </c>
      <c r="AH124" s="11">
        <f t="shared" si="143"/>
        <v>1792</v>
      </c>
      <c r="AI124" s="11">
        <f t="shared" si="143"/>
        <v>1249</v>
      </c>
      <c r="AJ124" s="11">
        <f t="shared" si="143"/>
        <v>2141</v>
      </c>
      <c r="AK124" s="11">
        <f t="shared" si="143"/>
        <v>1278</v>
      </c>
      <c r="AL124" s="11">
        <f t="shared" si="143"/>
        <v>1719</v>
      </c>
      <c r="AM124" s="11">
        <f t="shared" si="143"/>
        <v>2034</v>
      </c>
      <c r="AN124" s="11">
        <f t="shared" si="143"/>
        <v>1477</v>
      </c>
      <c r="AO124" s="11">
        <f t="shared" si="143"/>
        <v>212</v>
      </c>
      <c r="AP124" s="11">
        <f t="shared" si="143"/>
        <v>1327</v>
      </c>
      <c r="AQ124" s="11">
        <f t="shared" si="143"/>
        <v>886</v>
      </c>
      <c r="AR124" s="11">
        <f t="shared" si="143"/>
        <v>877</v>
      </c>
      <c r="AS124" s="11">
        <f t="shared" si="143"/>
        <v>356</v>
      </c>
      <c r="AT124" s="11">
        <f t="shared" si="143"/>
        <v>1211</v>
      </c>
      <c r="AU124" s="11">
        <f t="shared" si="143"/>
        <v>884</v>
      </c>
      <c r="AV124" s="11">
        <f t="shared" si="143"/>
        <v>1792</v>
      </c>
      <c r="AW124" s="11">
        <f t="shared" si="143"/>
        <v>1428</v>
      </c>
      <c r="AX124" s="11">
        <f t="shared" si="143"/>
        <v>1579</v>
      </c>
      <c r="AY124" s="11">
        <f t="shared" si="143"/>
        <v>260</v>
      </c>
      <c r="AZ124" s="11">
        <f t="shared" si="143"/>
        <v>927</v>
      </c>
      <c r="BA124" s="11">
        <f t="shared" si="143"/>
        <v>1659</v>
      </c>
      <c r="BB124" s="11">
        <f t="shared" si="143"/>
        <v>795</v>
      </c>
      <c r="BC124" s="11">
        <f t="shared" si="143"/>
        <v>1174</v>
      </c>
      <c r="BD124" s="11">
        <f t="shared" si="143"/>
        <v>1785</v>
      </c>
      <c r="BE124" s="11">
        <f t="shared" si="143"/>
        <v>562</v>
      </c>
      <c r="BF124" s="11">
        <f t="shared" si="143"/>
        <v>1242</v>
      </c>
      <c r="BG124" s="11">
        <f t="shared" si="143"/>
        <v>682</v>
      </c>
      <c r="BH124" s="11">
        <f t="shared" si="143"/>
        <v>833</v>
      </c>
    </row>
    <row r="125" spans="1:60" ht="13.5" customHeight="1">
      <c r="A125" s="38">
        <v>44142</v>
      </c>
      <c r="B125" s="39" t="s">
        <v>68</v>
      </c>
      <c r="C125" s="40"/>
      <c r="D125" s="41" t="s">
        <v>31</v>
      </c>
      <c r="E125" s="42">
        <f t="shared" si="0"/>
        <v>1242</v>
      </c>
      <c r="F125" s="43">
        <v>0</v>
      </c>
      <c r="G125" s="43">
        <v>11</v>
      </c>
      <c r="H125" s="44">
        <f t="shared" ref="H125:H144" si="144">F125*3+G125</f>
        <v>11</v>
      </c>
      <c r="I125" s="40"/>
      <c r="J125" s="45" t="s">
        <v>17</v>
      </c>
      <c r="K125" s="42">
        <f t="shared" si="2"/>
        <v>2141</v>
      </c>
      <c r="L125" s="59">
        <v>0</v>
      </c>
      <c r="M125" s="60">
        <v>22</v>
      </c>
      <c r="N125" s="44">
        <f t="shared" ref="N125:N144" si="145">L125*3+M125</f>
        <v>22</v>
      </c>
      <c r="O125" s="40"/>
      <c r="P125" s="39" t="s">
        <v>67</v>
      </c>
      <c r="Q125" s="40"/>
      <c r="R125">
        <f>MIN(Rules!$E$2,(MAX(H125/N125,N125/H125)))</f>
        <v>2</v>
      </c>
      <c r="S125">
        <f>VLOOKUP(B125,Rules!A:B,2,FALSE)</f>
        <v>70</v>
      </c>
      <c r="T125" s="40"/>
      <c r="U125" s="47">
        <f>1/(10^(-1*(E125+(IF(P125="Y",Rules!$I$2,0))-K125)/Rules!$E$12)+1)</f>
        <v>1.5672547599875238E-2</v>
      </c>
      <c r="V125">
        <f t="shared" ref="V125:V144" si="146">ROUND(IF(H125&gt;N125,(S125*R125*(1-U125)),IF(H125&lt;N125,(S125*R125*(0-U125)),S125*R125*(0.5-U125))),0)</f>
        <v>-2</v>
      </c>
      <c r="W125">
        <f t="shared" ref="W125:W144" si="147">-1*V125</f>
        <v>2</v>
      </c>
      <c r="Z125" s="48"/>
      <c r="AA125" s="11">
        <f t="shared" ref="AA125:BH125" si="148">IF($D125=AA$1,$E125+$V125,(IF($J125=AA$1,$K125+$W125,AA124)))</f>
        <v>910</v>
      </c>
      <c r="AB125" s="11">
        <f t="shared" si="148"/>
        <v>1479</v>
      </c>
      <c r="AC125" s="11">
        <f t="shared" si="148"/>
        <v>960</v>
      </c>
      <c r="AD125" s="11">
        <f t="shared" si="148"/>
        <v>1506</v>
      </c>
      <c r="AE125" s="11">
        <f t="shared" si="148"/>
        <v>1292</v>
      </c>
      <c r="AF125" s="11">
        <f t="shared" si="148"/>
        <v>1428</v>
      </c>
      <c r="AG125" s="11">
        <f t="shared" si="148"/>
        <v>1184</v>
      </c>
      <c r="AH125" s="11">
        <f t="shared" si="148"/>
        <v>1792</v>
      </c>
      <c r="AI125" s="11">
        <f t="shared" si="148"/>
        <v>1249</v>
      </c>
      <c r="AJ125" s="11">
        <f t="shared" si="148"/>
        <v>2143</v>
      </c>
      <c r="AK125" s="11">
        <f t="shared" si="148"/>
        <v>1278</v>
      </c>
      <c r="AL125" s="11">
        <f t="shared" si="148"/>
        <v>1719</v>
      </c>
      <c r="AM125" s="11">
        <f t="shared" si="148"/>
        <v>2034</v>
      </c>
      <c r="AN125" s="11">
        <f t="shared" si="148"/>
        <v>1477</v>
      </c>
      <c r="AO125" s="11">
        <f t="shared" si="148"/>
        <v>212</v>
      </c>
      <c r="AP125" s="11">
        <f t="shared" si="148"/>
        <v>1327</v>
      </c>
      <c r="AQ125" s="11">
        <f t="shared" si="148"/>
        <v>886</v>
      </c>
      <c r="AR125" s="11">
        <f t="shared" si="148"/>
        <v>877</v>
      </c>
      <c r="AS125" s="11">
        <f t="shared" si="148"/>
        <v>356</v>
      </c>
      <c r="AT125" s="11">
        <f t="shared" si="148"/>
        <v>1211</v>
      </c>
      <c r="AU125" s="11">
        <f t="shared" si="148"/>
        <v>884</v>
      </c>
      <c r="AV125" s="11">
        <f t="shared" si="148"/>
        <v>1792</v>
      </c>
      <c r="AW125" s="11">
        <f t="shared" si="148"/>
        <v>1428</v>
      </c>
      <c r="AX125" s="11">
        <f t="shared" si="148"/>
        <v>1579</v>
      </c>
      <c r="AY125" s="11">
        <f t="shared" si="148"/>
        <v>260</v>
      </c>
      <c r="AZ125" s="11">
        <f t="shared" si="148"/>
        <v>927</v>
      </c>
      <c r="BA125" s="11">
        <f t="shared" si="148"/>
        <v>1659</v>
      </c>
      <c r="BB125" s="11">
        <f t="shared" si="148"/>
        <v>795</v>
      </c>
      <c r="BC125" s="11">
        <f t="shared" si="148"/>
        <v>1174</v>
      </c>
      <c r="BD125" s="11">
        <f t="shared" si="148"/>
        <v>1785</v>
      </c>
      <c r="BE125" s="11">
        <f t="shared" si="148"/>
        <v>562</v>
      </c>
      <c r="BF125" s="11">
        <f t="shared" si="148"/>
        <v>1240</v>
      </c>
      <c r="BG125" s="11">
        <f t="shared" si="148"/>
        <v>682</v>
      </c>
      <c r="BH125" s="11">
        <f t="shared" si="148"/>
        <v>833</v>
      </c>
    </row>
    <row r="126" spans="1:60" ht="13.5" customHeight="1">
      <c r="A126" s="38">
        <v>44142</v>
      </c>
      <c r="B126" s="39" t="s">
        <v>68</v>
      </c>
      <c r="C126" s="40"/>
      <c r="D126" s="41" t="s">
        <v>39</v>
      </c>
      <c r="E126" s="42">
        <f t="shared" si="0"/>
        <v>877</v>
      </c>
      <c r="F126" s="43">
        <v>2</v>
      </c>
      <c r="G126" s="43">
        <v>11</v>
      </c>
      <c r="H126" s="44">
        <f t="shared" si="144"/>
        <v>17</v>
      </c>
      <c r="I126" s="40"/>
      <c r="J126" s="45" t="s">
        <v>40</v>
      </c>
      <c r="K126" s="42">
        <f t="shared" si="2"/>
        <v>1174</v>
      </c>
      <c r="L126" s="59">
        <v>1</v>
      </c>
      <c r="M126" s="60">
        <v>15</v>
      </c>
      <c r="N126" s="44">
        <f t="shared" si="145"/>
        <v>18</v>
      </c>
      <c r="O126" s="40"/>
      <c r="P126" s="39" t="s">
        <v>66</v>
      </c>
      <c r="Q126" s="40"/>
      <c r="R126">
        <f>MIN(Rules!$E$2,(MAX(H126/N126,N126/H126)))</f>
        <v>1.0588235294117647</v>
      </c>
      <c r="S126">
        <f>VLOOKUP(B126,Rules!A:B,2,FALSE)</f>
        <v>70</v>
      </c>
      <c r="T126" s="40"/>
      <c r="U126" s="47">
        <f>1/(10^(-1*(E126+(IF(P126="Y",Rules!$I$2,0))-K126)/Rules!$E$12)+1)</f>
        <v>0.33694013260150057</v>
      </c>
      <c r="V126">
        <f t="shared" si="146"/>
        <v>-25</v>
      </c>
      <c r="W126">
        <f t="shared" si="147"/>
        <v>25</v>
      </c>
      <c r="Z126" s="48"/>
      <c r="AA126" s="11">
        <f t="shared" ref="AA126:BH126" si="149">IF($D126=AA$1,$E126+$V126,(IF($J126=AA$1,$K126+$W126,AA125)))</f>
        <v>910</v>
      </c>
      <c r="AB126" s="11">
        <f t="shared" si="149"/>
        <v>1479</v>
      </c>
      <c r="AC126" s="11">
        <f t="shared" si="149"/>
        <v>960</v>
      </c>
      <c r="AD126" s="11">
        <f t="shared" si="149"/>
        <v>1506</v>
      </c>
      <c r="AE126" s="11">
        <f t="shared" si="149"/>
        <v>1292</v>
      </c>
      <c r="AF126" s="11">
        <f t="shared" si="149"/>
        <v>1428</v>
      </c>
      <c r="AG126" s="11">
        <f t="shared" si="149"/>
        <v>1184</v>
      </c>
      <c r="AH126" s="11">
        <f t="shared" si="149"/>
        <v>1792</v>
      </c>
      <c r="AI126" s="11">
        <f t="shared" si="149"/>
        <v>1249</v>
      </c>
      <c r="AJ126" s="11">
        <f t="shared" si="149"/>
        <v>2143</v>
      </c>
      <c r="AK126" s="11">
        <f t="shared" si="149"/>
        <v>1278</v>
      </c>
      <c r="AL126" s="11">
        <f t="shared" si="149"/>
        <v>1719</v>
      </c>
      <c r="AM126" s="11">
        <f t="shared" si="149"/>
        <v>2034</v>
      </c>
      <c r="AN126" s="11">
        <f t="shared" si="149"/>
        <v>1477</v>
      </c>
      <c r="AO126" s="11">
        <f t="shared" si="149"/>
        <v>212</v>
      </c>
      <c r="AP126" s="11">
        <f t="shared" si="149"/>
        <v>1327</v>
      </c>
      <c r="AQ126" s="11">
        <f t="shared" si="149"/>
        <v>886</v>
      </c>
      <c r="AR126" s="11">
        <f t="shared" si="149"/>
        <v>852</v>
      </c>
      <c r="AS126" s="11">
        <f t="shared" si="149"/>
        <v>356</v>
      </c>
      <c r="AT126" s="11">
        <f t="shared" si="149"/>
        <v>1211</v>
      </c>
      <c r="AU126" s="11">
        <f t="shared" si="149"/>
        <v>884</v>
      </c>
      <c r="AV126" s="11">
        <f t="shared" si="149"/>
        <v>1792</v>
      </c>
      <c r="AW126" s="11">
        <f t="shared" si="149"/>
        <v>1428</v>
      </c>
      <c r="AX126" s="11">
        <f t="shared" si="149"/>
        <v>1579</v>
      </c>
      <c r="AY126" s="11">
        <f t="shared" si="149"/>
        <v>260</v>
      </c>
      <c r="AZ126" s="11">
        <f t="shared" si="149"/>
        <v>927</v>
      </c>
      <c r="BA126" s="11">
        <f t="shared" si="149"/>
        <v>1659</v>
      </c>
      <c r="BB126" s="11">
        <f t="shared" si="149"/>
        <v>795</v>
      </c>
      <c r="BC126" s="11">
        <f t="shared" si="149"/>
        <v>1199</v>
      </c>
      <c r="BD126" s="11">
        <f t="shared" si="149"/>
        <v>1785</v>
      </c>
      <c r="BE126" s="11">
        <f t="shared" si="149"/>
        <v>562</v>
      </c>
      <c r="BF126" s="11">
        <f t="shared" si="149"/>
        <v>1240</v>
      </c>
      <c r="BG126" s="11">
        <f t="shared" si="149"/>
        <v>682</v>
      </c>
      <c r="BH126" s="11">
        <f t="shared" si="149"/>
        <v>833</v>
      </c>
    </row>
    <row r="127" spans="1:60" ht="13.5" customHeight="1">
      <c r="A127" s="38">
        <v>44142</v>
      </c>
      <c r="B127" s="39" t="s">
        <v>68</v>
      </c>
      <c r="C127" s="40"/>
      <c r="D127" s="41" t="s">
        <v>29</v>
      </c>
      <c r="E127" s="42">
        <f t="shared" si="0"/>
        <v>1506</v>
      </c>
      <c r="F127" s="43">
        <v>0</v>
      </c>
      <c r="G127" s="43">
        <v>13</v>
      </c>
      <c r="H127" s="44">
        <f t="shared" si="144"/>
        <v>13</v>
      </c>
      <c r="I127" s="40"/>
      <c r="J127" s="45" t="s">
        <v>34</v>
      </c>
      <c r="K127" s="42">
        <f t="shared" si="2"/>
        <v>910</v>
      </c>
      <c r="L127" s="59">
        <v>0</v>
      </c>
      <c r="M127" s="60">
        <v>9</v>
      </c>
      <c r="N127" s="44">
        <f t="shared" si="145"/>
        <v>9</v>
      </c>
      <c r="O127" s="40"/>
      <c r="P127" s="39" t="s">
        <v>66</v>
      </c>
      <c r="Q127" s="40"/>
      <c r="R127">
        <f>MIN(Rules!$E$2,(MAX(H127/N127,N127/H127)))</f>
        <v>1.4444444444444444</v>
      </c>
      <c r="S127">
        <f>VLOOKUP(B127,Rules!A:B,2,FALSE)</f>
        <v>70</v>
      </c>
      <c r="T127" s="40"/>
      <c r="U127" s="47">
        <f>1/(10^(-1*(E127+(IF(P127="Y",Rules!$I$2,0))-K127)/Rules!$E$12)+1)</f>
        <v>0.96879446387252055</v>
      </c>
      <c r="V127">
        <f t="shared" si="146"/>
        <v>3</v>
      </c>
      <c r="W127">
        <f t="shared" si="147"/>
        <v>-3</v>
      </c>
      <c r="Z127" s="48"/>
      <c r="AA127" s="11">
        <f t="shared" ref="AA127:BH127" si="150">IF($D127=AA$1,$E127+$V127,(IF($J127=AA$1,$K127+$W127,AA126)))</f>
        <v>907</v>
      </c>
      <c r="AB127" s="11">
        <f t="shared" si="150"/>
        <v>1479</v>
      </c>
      <c r="AC127" s="11">
        <f t="shared" si="150"/>
        <v>960</v>
      </c>
      <c r="AD127" s="11">
        <f t="shared" si="150"/>
        <v>1509</v>
      </c>
      <c r="AE127" s="11">
        <f t="shared" si="150"/>
        <v>1292</v>
      </c>
      <c r="AF127" s="11">
        <f t="shared" si="150"/>
        <v>1428</v>
      </c>
      <c r="AG127" s="11">
        <f t="shared" si="150"/>
        <v>1184</v>
      </c>
      <c r="AH127" s="11">
        <f t="shared" si="150"/>
        <v>1792</v>
      </c>
      <c r="AI127" s="11">
        <f t="shared" si="150"/>
        <v>1249</v>
      </c>
      <c r="AJ127" s="11">
        <f t="shared" si="150"/>
        <v>2143</v>
      </c>
      <c r="AK127" s="11">
        <f t="shared" si="150"/>
        <v>1278</v>
      </c>
      <c r="AL127" s="11">
        <f t="shared" si="150"/>
        <v>1719</v>
      </c>
      <c r="AM127" s="11">
        <f t="shared" si="150"/>
        <v>2034</v>
      </c>
      <c r="AN127" s="11">
        <f t="shared" si="150"/>
        <v>1477</v>
      </c>
      <c r="AO127" s="11">
        <f t="shared" si="150"/>
        <v>212</v>
      </c>
      <c r="AP127" s="11">
        <f t="shared" si="150"/>
        <v>1327</v>
      </c>
      <c r="AQ127" s="11">
        <f t="shared" si="150"/>
        <v>886</v>
      </c>
      <c r="AR127" s="11">
        <f t="shared" si="150"/>
        <v>852</v>
      </c>
      <c r="AS127" s="11">
        <f t="shared" si="150"/>
        <v>356</v>
      </c>
      <c r="AT127" s="11">
        <f t="shared" si="150"/>
        <v>1211</v>
      </c>
      <c r="AU127" s="11">
        <f t="shared" si="150"/>
        <v>884</v>
      </c>
      <c r="AV127" s="11">
        <f t="shared" si="150"/>
        <v>1792</v>
      </c>
      <c r="AW127" s="11">
        <f t="shared" si="150"/>
        <v>1428</v>
      </c>
      <c r="AX127" s="11">
        <f t="shared" si="150"/>
        <v>1579</v>
      </c>
      <c r="AY127" s="11">
        <f t="shared" si="150"/>
        <v>260</v>
      </c>
      <c r="AZ127" s="11">
        <f t="shared" si="150"/>
        <v>927</v>
      </c>
      <c r="BA127" s="11">
        <f t="shared" si="150"/>
        <v>1659</v>
      </c>
      <c r="BB127" s="11">
        <f t="shared" si="150"/>
        <v>795</v>
      </c>
      <c r="BC127" s="11">
        <f t="shared" si="150"/>
        <v>1199</v>
      </c>
      <c r="BD127" s="11">
        <f t="shared" si="150"/>
        <v>1785</v>
      </c>
      <c r="BE127" s="11">
        <f t="shared" si="150"/>
        <v>562</v>
      </c>
      <c r="BF127" s="11">
        <f t="shared" si="150"/>
        <v>1240</v>
      </c>
      <c r="BG127" s="11">
        <f t="shared" si="150"/>
        <v>682</v>
      </c>
      <c r="BH127" s="11">
        <f t="shared" si="150"/>
        <v>833</v>
      </c>
    </row>
    <row r="128" spans="1:60" ht="13.5" customHeight="1">
      <c r="A128" s="38">
        <v>44143</v>
      </c>
      <c r="B128" s="39" t="s">
        <v>68</v>
      </c>
      <c r="C128" s="40"/>
      <c r="D128" s="41" t="s">
        <v>24</v>
      </c>
      <c r="E128" s="42">
        <f t="shared" si="0"/>
        <v>1659</v>
      </c>
      <c r="F128" s="43">
        <v>0</v>
      </c>
      <c r="G128" s="43">
        <v>13</v>
      </c>
      <c r="H128" s="44">
        <f t="shared" si="144"/>
        <v>13</v>
      </c>
      <c r="I128" s="40"/>
      <c r="J128" s="45" t="s">
        <v>18</v>
      </c>
      <c r="K128" s="42">
        <f t="shared" si="2"/>
        <v>1792</v>
      </c>
      <c r="L128" s="59">
        <v>1</v>
      </c>
      <c r="M128" s="60">
        <v>16</v>
      </c>
      <c r="N128" s="44">
        <f t="shared" si="145"/>
        <v>19</v>
      </c>
      <c r="O128" s="40"/>
      <c r="P128" s="39" t="s">
        <v>66</v>
      </c>
      <c r="Q128" s="40"/>
      <c r="R128">
        <f>MIN(Rules!$E$2,(MAX(H128/N128,N128/H128)))</f>
        <v>1.4615384615384615</v>
      </c>
      <c r="S128">
        <f>VLOOKUP(B128,Rules!A:B,2,FALSE)</f>
        <v>70</v>
      </c>
      <c r="T128" s="40"/>
      <c r="U128" s="47">
        <f>1/(10^(-1*(E128+(IF(P128="Y",Rules!$I$2,0))-K128)/Rules!$E$12)+1)</f>
        <v>0.51956198303750101</v>
      </c>
      <c r="V128">
        <f t="shared" si="146"/>
        <v>-53</v>
      </c>
      <c r="W128">
        <f t="shared" si="147"/>
        <v>53</v>
      </c>
      <c r="Z128" s="48"/>
      <c r="AA128" s="11">
        <f t="shared" ref="AA128:BH128" si="151">IF($D128=AA$1,$E128+$V128,(IF($J128=AA$1,$K128+$W128,AA127)))</f>
        <v>907</v>
      </c>
      <c r="AB128" s="11">
        <f t="shared" si="151"/>
        <v>1479</v>
      </c>
      <c r="AC128" s="11">
        <f t="shared" si="151"/>
        <v>960</v>
      </c>
      <c r="AD128" s="11">
        <f t="shared" si="151"/>
        <v>1509</v>
      </c>
      <c r="AE128" s="11">
        <f t="shared" si="151"/>
        <v>1292</v>
      </c>
      <c r="AF128" s="11">
        <f t="shared" si="151"/>
        <v>1428</v>
      </c>
      <c r="AG128" s="11">
        <f t="shared" si="151"/>
        <v>1184</v>
      </c>
      <c r="AH128" s="11">
        <f t="shared" si="151"/>
        <v>1792</v>
      </c>
      <c r="AI128" s="11">
        <f t="shared" si="151"/>
        <v>1249</v>
      </c>
      <c r="AJ128" s="11">
        <f t="shared" si="151"/>
        <v>2143</v>
      </c>
      <c r="AK128" s="11">
        <f t="shared" si="151"/>
        <v>1278</v>
      </c>
      <c r="AL128" s="11">
        <f t="shared" si="151"/>
        <v>1719</v>
      </c>
      <c r="AM128" s="11">
        <f t="shared" si="151"/>
        <v>2034</v>
      </c>
      <c r="AN128" s="11">
        <f t="shared" si="151"/>
        <v>1477</v>
      </c>
      <c r="AO128" s="11">
        <f t="shared" si="151"/>
        <v>212</v>
      </c>
      <c r="AP128" s="11">
        <f t="shared" si="151"/>
        <v>1327</v>
      </c>
      <c r="AQ128" s="11">
        <f t="shared" si="151"/>
        <v>886</v>
      </c>
      <c r="AR128" s="11">
        <f t="shared" si="151"/>
        <v>852</v>
      </c>
      <c r="AS128" s="11">
        <f t="shared" si="151"/>
        <v>356</v>
      </c>
      <c r="AT128" s="11">
        <f t="shared" si="151"/>
        <v>1211</v>
      </c>
      <c r="AU128" s="11">
        <f t="shared" si="151"/>
        <v>884</v>
      </c>
      <c r="AV128" s="11">
        <f t="shared" si="151"/>
        <v>1845</v>
      </c>
      <c r="AW128" s="11">
        <f t="shared" si="151"/>
        <v>1428</v>
      </c>
      <c r="AX128" s="11">
        <f t="shared" si="151"/>
        <v>1579</v>
      </c>
      <c r="AY128" s="11">
        <f t="shared" si="151"/>
        <v>260</v>
      </c>
      <c r="AZ128" s="11">
        <f t="shared" si="151"/>
        <v>927</v>
      </c>
      <c r="BA128" s="11">
        <f t="shared" si="151"/>
        <v>1606</v>
      </c>
      <c r="BB128" s="11">
        <f t="shared" si="151"/>
        <v>795</v>
      </c>
      <c r="BC128" s="11">
        <f t="shared" si="151"/>
        <v>1199</v>
      </c>
      <c r="BD128" s="11">
        <f t="shared" si="151"/>
        <v>1785</v>
      </c>
      <c r="BE128" s="11">
        <f t="shared" si="151"/>
        <v>562</v>
      </c>
      <c r="BF128" s="11">
        <f t="shared" si="151"/>
        <v>1240</v>
      </c>
      <c r="BG128" s="11">
        <f t="shared" si="151"/>
        <v>682</v>
      </c>
      <c r="BH128" s="11">
        <f t="shared" si="151"/>
        <v>833</v>
      </c>
    </row>
    <row r="129" spans="1:60" ht="13.5" customHeight="1">
      <c r="A129" s="38">
        <v>44143</v>
      </c>
      <c r="B129" s="39" t="s">
        <v>68</v>
      </c>
      <c r="C129" s="40"/>
      <c r="D129" s="41" t="s">
        <v>43</v>
      </c>
      <c r="E129" s="42">
        <f t="shared" si="0"/>
        <v>1211</v>
      </c>
      <c r="F129" s="43">
        <v>1</v>
      </c>
      <c r="G129" s="43">
        <v>14</v>
      </c>
      <c r="H129" s="44">
        <f t="shared" si="144"/>
        <v>17</v>
      </c>
      <c r="I129" s="40"/>
      <c r="J129" s="45" t="s">
        <v>36</v>
      </c>
      <c r="K129" s="42">
        <f t="shared" si="2"/>
        <v>1327</v>
      </c>
      <c r="L129" s="59">
        <v>1</v>
      </c>
      <c r="M129" s="60">
        <v>16</v>
      </c>
      <c r="N129" s="44">
        <f t="shared" si="145"/>
        <v>19</v>
      </c>
      <c r="O129" s="40"/>
      <c r="P129" s="39" t="s">
        <v>66</v>
      </c>
      <c r="Q129" s="40"/>
      <c r="R129">
        <f>MIN(Rules!$E$2,(MAX(H129/N129,N129/H129)))</f>
        <v>1.1176470588235294</v>
      </c>
      <c r="S129">
        <f>VLOOKUP(B129,Rules!A:B,2,FALSE)</f>
        <v>70</v>
      </c>
      <c r="T129" s="40"/>
      <c r="U129" s="47">
        <f>1/(10^(-1*(E129+(IF(P129="Y",Rules!$I$2,0))-K129)/Rules!$E$12)+1)</f>
        <v>0.53906417114507466</v>
      </c>
      <c r="V129">
        <f t="shared" si="146"/>
        <v>-42</v>
      </c>
      <c r="W129">
        <f t="shared" si="147"/>
        <v>42</v>
      </c>
      <c r="Z129" s="48"/>
      <c r="AA129" s="11">
        <f t="shared" ref="AA129:BH129" si="152">IF($D129=AA$1,$E129+$V129,(IF($J129=AA$1,$K129+$W129,AA128)))</f>
        <v>907</v>
      </c>
      <c r="AB129" s="11">
        <f t="shared" si="152"/>
        <v>1479</v>
      </c>
      <c r="AC129" s="11">
        <f t="shared" si="152"/>
        <v>960</v>
      </c>
      <c r="AD129" s="11">
        <f t="shared" si="152"/>
        <v>1509</v>
      </c>
      <c r="AE129" s="11">
        <f t="shared" si="152"/>
        <v>1292</v>
      </c>
      <c r="AF129" s="11">
        <f t="shared" si="152"/>
        <v>1428</v>
      </c>
      <c r="AG129" s="11">
        <f t="shared" si="152"/>
        <v>1184</v>
      </c>
      <c r="AH129" s="11">
        <f t="shared" si="152"/>
        <v>1792</v>
      </c>
      <c r="AI129" s="11">
        <f t="shared" si="152"/>
        <v>1249</v>
      </c>
      <c r="AJ129" s="11">
        <f t="shared" si="152"/>
        <v>2143</v>
      </c>
      <c r="AK129" s="11">
        <f t="shared" si="152"/>
        <v>1278</v>
      </c>
      <c r="AL129" s="11">
        <f t="shared" si="152"/>
        <v>1719</v>
      </c>
      <c r="AM129" s="11">
        <f t="shared" si="152"/>
        <v>2034</v>
      </c>
      <c r="AN129" s="11">
        <f t="shared" si="152"/>
        <v>1477</v>
      </c>
      <c r="AO129" s="11">
        <f t="shared" si="152"/>
        <v>212</v>
      </c>
      <c r="AP129" s="11">
        <f t="shared" si="152"/>
        <v>1369</v>
      </c>
      <c r="AQ129" s="11">
        <f t="shared" si="152"/>
        <v>886</v>
      </c>
      <c r="AR129" s="11">
        <f t="shared" si="152"/>
        <v>852</v>
      </c>
      <c r="AS129" s="11">
        <f t="shared" si="152"/>
        <v>356</v>
      </c>
      <c r="AT129" s="11">
        <f t="shared" si="152"/>
        <v>1169</v>
      </c>
      <c r="AU129" s="11">
        <f t="shared" si="152"/>
        <v>884</v>
      </c>
      <c r="AV129" s="11">
        <f t="shared" si="152"/>
        <v>1845</v>
      </c>
      <c r="AW129" s="11">
        <f t="shared" si="152"/>
        <v>1428</v>
      </c>
      <c r="AX129" s="11">
        <f t="shared" si="152"/>
        <v>1579</v>
      </c>
      <c r="AY129" s="11">
        <f t="shared" si="152"/>
        <v>260</v>
      </c>
      <c r="AZ129" s="11">
        <f t="shared" si="152"/>
        <v>927</v>
      </c>
      <c r="BA129" s="11">
        <f t="shared" si="152"/>
        <v>1606</v>
      </c>
      <c r="BB129" s="11">
        <f t="shared" si="152"/>
        <v>795</v>
      </c>
      <c r="BC129" s="11">
        <f t="shared" si="152"/>
        <v>1199</v>
      </c>
      <c r="BD129" s="11">
        <f t="shared" si="152"/>
        <v>1785</v>
      </c>
      <c r="BE129" s="11">
        <f t="shared" si="152"/>
        <v>562</v>
      </c>
      <c r="BF129" s="11">
        <f t="shared" si="152"/>
        <v>1240</v>
      </c>
      <c r="BG129" s="11">
        <f t="shared" si="152"/>
        <v>682</v>
      </c>
      <c r="BH129" s="11">
        <f t="shared" si="152"/>
        <v>833</v>
      </c>
    </row>
    <row r="130" spans="1:60" ht="13.5" customHeight="1">
      <c r="A130" s="38">
        <v>44143</v>
      </c>
      <c r="B130" s="39" t="s">
        <v>68</v>
      </c>
      <c r="C130" s="40"/>
      <c r="D130" s="41" t="s">
        <v>41</v>
      </c>
      <c r="E130" s="42">
        <f t="shared" si="0"/>
        <v>833</v>
      </c>
      <c r="F130" s="43">
        <v>0</v>
      </c>
      <c r="G130" s="43">
        <v>7</v>
      </c>
      <c r="H130" s="44">
        <f t="shared" si="144"/>
        <v>7</v>
      </c>
      <c r="I130" s="40"/>
      <c r="J130" s="45" t="s">
        <v>27</v>
      </c>
      <c r="K130" s="42">
        <f t="shared" si="2"/>
        <v>1428</v>
      </c>
      <c r="L130" s="59">
        <v>7</v>
      </c>
      <c r="M130" s="60">
        <v>14</v>
      </c>
      <c r="N130" s="44">
        <f t="shared" si="145"/>
        <v>35</v>
      </c>
      <c r="O130" s="40"/>
      <c r="P130" s="39" t="s">
        <v>66</v>
      </c>
      <c r="Q130" s="40"/>
      <c r="R130">
        <f>MIN(Rules!$E$2,(MAX(H130/N130,N130/H130)))</f>
        <v>2</v>
      </c>
      <c r="S130">
        <f>VLOOKUP(B130,Rules!A:B,2,FALSE)</f>
        <v>70</v>
      </c>
      <c r="T130" s="40"/>
      <c r="U130" s="47">
        <f>1/(10^(-1*(E130+(IF(P130="Y",Rules!$I$2,0))-K130)/Rules!$E$12)+1)</f>
        <v>0.11412305741415045</v>
      </c>
      <c r="V130">
        <f t="shared" si="146"/>
        <v>-16</v>
      </c>
      <c r="W130">
        <f t="shared" si="147"/>
        <v>16</v>
      </c>
      <c r="Z130" s="48"/>
      <c r="AA130" s="11">
        <f t="shared" ref="AA130:BH130" si="153">IF($D130=AA$1,$E130+$V130,(IF($J130=AA$1,$K130+$W130,AA129)))</f>
        <v>907</v>
      </c>
      <c r="AB130" s="11">
        <f t="shared" si="153"/>
        <v>1479</v>
      </c>
      <c r="AC130" s="11">
        <f t="shared" si="153"/>
        <v>960</v>
      </c>
      <c r="AD130" s="11">
        <f t="shared" si="153"/>
        <v>1509</v>
      </c>
      <c r="AE130" s="11">
        <f t="shared" si="153"/>
        <v>1292</v>
      </c>
      <c r="AF130" s="11">
        <f t="shared" si="153"/>
        <v>1428</v>
      </c>
      <c r="AG130" s="11">
        <f t="shared" si="153"/>
        <v>1184</v>
      </c>
      <c r="AH130" s="11">
        <f t="shared" si="153"/>
        <v>1792</v>
      </c>
      <c r="AI130" s="11">
        <f t="shared" si="153"/>
        <v>1249</v>
      </c>
      <c r="AJ130" s="11">
        <f t="shared" si="153"/>
        <v>2143</v>
      </c>
      <c r="AK130" s="11">
        <f t="shared" si="153"/>
        <v>1278</v>
      </c>
      <c r="AL130" s="11">
        <f t="shared" si="153"/>
        <v>1719</v>
      </c>
      <c r="AM130" s="11">
        <f t="shared" si="153"/>
        <v>2034</v>
      </c>
      <c r="AN130" s="11">
        <f t="shared" si="153"/>
        <v>1477</v>
      </c>
      <c r="AO130" s="11">
        <f t="shared" si="153"/>
        <v>212</v>
      </c>
      <c r="AP130" s="11">
        <f t="shared" si="153"/>
        <v>1369</v>
      </c>
      <c r="AQ130" s="11">
        <f t="shared" si="153"/>
        <v>886</v>
      </c>
      <c r="AR130" s="11">
        <f t="shared" si="153"/>
        <v>852</v>
      </c>
      <c r="AS130" s="11">
        <f t="shared" si="153"/>
        <v>356</v>
      </c>
      <c r="AT130" s="11">
        <f t="shared" si="153"/>
        <v>1169</v>
      </c>
      <c r="AU130" s="11">
        <f t="shared" si="153"/>
        <v>884</v>
      </c>
      <c r="AV130" s="11">
        <f t="shared" si="153"/>
        <v>1845</v>
      </c>
      <c r="AW130" s="11">
        <f t="shared" si="153"/>
        <v>1444</v>
      </c>
      <c r="AX130" s="11">
        <f t="shared" si="153"/>
        <v>1579</v>
      </c>
      <c r="AY130" s="11">
        <f t="shared" si="153"/>
        <v>260</v>
      </c>
      <c r="AZ130" s="11">
        <f t="shared" si="153"/>
        <v>927</v>
      </c>
      <c r="BA130" s="11">
        <f t="shared" si="153"/>
        <v>1606</v>
      </c>
      <c r="BB130" s="11">
        <f t="shared" si="153"/>
        <v>795</v>
      </c>
      <c r="BC130" s="11">
        <f t="shared" si="153"/>
        <v>1199</v>
      </c>
      <c r="BD130" s="11">
        <f t="shared" si="153"/>
        <v>1785</v>
      </c>
      <c r="BE130" s="11">
        <f t="shared" si="153"/>
        <v>562</v>
      </c>
      <c r="BF130" s="11">
        <f t="shared" si="153"/>
        <v>1240</v>
      </c>
      <c r="BG130" s="11">
        <f t="shared" si="153"/>
        <v>682</v>
      </c>
      <c r="BH130" s="11">
        <f t="shared" si="153"/>
        <v>817</v>
      </c>
    </row>
    <row r="131" spans="1:60" ht="13.5" customHeight="1">
      <c r="A131" s="38">
        <v>44143</v>
      </c>
      <c r="B131" s="39" t="s">
        <v>68</v>
      </c>
      <c r="C131" s="40"/>
      <c r="D131" s="41" t="s">
        <v>28</v>
      </c>
      <c r="E131" s="42">
        <f t="shared" si="0"/>
        <v>1477</v>
      </c>
      <c r="F131" s="43">
        <v>0</v>
      </c>
      <c r="G131" s="43">
        <v>20</v>
      </c>
      <c r="H131" s="44">
        <f t="shared" si="144"/>
        <v>20</v>
      </c>
      <c r="I131" s="40"/>
      <c r="J131" s="45" t="s">
        <v>38</v>
      </c>
      <c r="K131" s="42">
        <f t="shared" si="2"/>
        <v>927</v>
      </c>
      <c r="L131" s="59">
        <v>0</v>
      </c>
      <c r="M131" s="60">
        <v>16</v>
      </c>
      <c r="N131" s="44">
        <f t="shared" si="145"/>
        <v>16</v>
      </c>
      <c r="O131" s="40"/>
      <c r="P131" s="39" t="s">
        <v>66</v>
      </c>
      <c r="Q131" s="40"/>
      <c r="R131">
        <f>MIN(Rules!$E$2,(MAX(H131/N131,N131/H131)))</f>
        <v>1.25</v>
      </c>
      <c r="S131">
        <f>VLOOKUP(B131,Rules!A:B,2,FALSE)</f>
        <v>70</v>
      </c>
      <c r="T131" s="40"/>
      <c r="U131" s="47">
        <f>1/(10^(-1*(E131+(IF(P131="Y",Rules!$I$2,0))-K131)/Rules!$E$12)+1)</f>
        <v>0.96171349611774537</v>
      </c>
      <c r="V131">
        <f t="shared" si="146"/>
        <v>3</v>
      </c>
      <c r="W131">
        <f t="shared" si="147"/>
        <v>-3</v>
      </c>
      <c r="Z131" s="48"/>
      <c r="AA131" s="11">
        <f t="shared" ref="AA131:BH131" si="154">IF($D131=AA$1,$E131+$V131,(IF($J131=AA$1,$K131+$W131,AA130)))</f>
        <v>907</v>
      </c>
      <c r="AB131" s="11">
        <f t="shared" si="154"/>
        <v>1479</v>
      </c>
      <c r="AC131" s="11">
        <f t="shared" si="154"/>
        <v>960</v>
      </c>
      <c r="AD131" s="11">
        <f t="shared" si="154"/>
        <v>1509</v>
      </c>
      <c r="AE131" s="11">
        <f t="shared" si="154"/>
        <v>1292</v>
      </c>
      <c r="AF131" s="11">
        <f t="shared" si="154"/>
        <v>1428</v>
      </c>
      <c r="AG131" s="11">
        <f t="shared" si="154"/>
        <v>1184</v>
      </c>
      <c r="AH131" s="11">
        <f t="shared" si="154"/>
        <v>1792</v>
      </c>
      <c r="AI131" s="11">
        <f t="shared" si="154"/>
        <v>1249</v>
      </c>
      <c r="AJ131" s="11">
        <f t="shared" si="154"/>
        <v>2143</v>
      </c>
      <c r="AK131" s="11">
        <f t="shared" si="154"/>
        <v>1278</v>
      </c>
      <c r="AL131" s="11">
        <f t="shared" si="154"/>
        <v>1719</v>
      </c>
      <c r="AM131" s="11">
        <f t="shared" si="154"/>
        <v>2034</v>
      </c>
      <c r="AN131" s="11">
        <f t="shared" si="154"/>
        <v>1480</v>
      </c>
      <c r="AO131" s="11">
        <f t="shared" si="154"/>
        <v>212</v>
      </c>
      <c r="AP131" s="11">
        <f t="shared" si="154"/>
        <v>1369</v>
      </c>
      <c r="AQ131" s="11">
        <f t="shared" si="154"/>
        <v>886</v>
      </c>
      <c r="AR131" s="11">
        <f t="shared" si="154"/>
        <v>852</v>
      </c>
      <c r="AS131" s="11">
        <f t="shared" si="154"/>
        <v>356</v>
      </c>
      <c r="AT131" s="11">
        <f t="shared" si="154"/>
        <v>1169</v>
      </c>
      <c r="AU131" s="11">
        <f t="shared" si="154"/>
        <v>884</v>
      </c>
      <c r="AV131" s="11">
        <f t="shared" si="154"/>
        <v>1845</v>
      </c>
      <c r="AW131" s="11">
        <f t="shared" si="154"/>
        <v>1444</v>
      </c>
      <c r="AX131" s="11">
        <f t="shared" si="154"/>
        <v>1579</v>
      </c>
      <c r="AY131" s="11">
        <f t="shared" si="154"/>
        <v>260</v>
      </c>
      <c r="AZ131" s="11">
        <f t="shared" si="154"/>
        <v>924</v>
      </c>
      <c r="BA131" s="11">
        <f t="shared" si="154"/>
        <v>1606</v>
      </c>
      <c r="BB131" s="11">
        <f t="shared" si="154"/>
        <v>795</v>
      </c>
      <c r="BC131" s="11">
        <f t="shared" si="154"/>
        <v>1199</v>
      </c>
      <c r="BD131" s="11">
        <f t="shared" si="154"/>
        <v>1785</v>
      </c>
      <c r="BE131" s="11">
        <f t="shared" si="154"/>
        <v>562</v>
      </c>
      <c r="BF131" s="11">
        <f t="shared" si="154"/>
        <v>1240</v>
      </c>
      <c r="BG131" s="11">
        <f t="shared" si="154"/>
        <v>682</v>
      </c>
      <c r="BH131" s="11">
        <f t="shared" si="154"/>
        <v>817</v>
      </c>
    </row>
    <row r="132" spans="1:60" ht="13.5" customHeight="1">
      <c r="A132" s="38">
        <v>44143</v>
      </c>
      <c r="B132" s="39" t="s">
        <v>68</v>
      </c>
      <c r="C132" s="40"/>
      <c r="D132" s="41" t="s">
        <v>26</v>
      </c>
      <c r="E132" s="42">
        <f t="shared" si="0"/>
        <v>1428</v>
      </c>
      <c r="F132" s="43">
        <v>1</v>
      </c>
      <c r="G132" s="43">
        <v>12</v>
      </c>
      <c r="H132" s="44">
        <f t="shared" si="144"/>
        <v>15</v>
      </c>
      <c r="I132" s="40"/>
      <c r="J132" s="45" t="s">
        <v>16</v>
      </c>
      <c r="K132" s="42">
        <f t="shared" si="2"/>
        <v>2034</v>
      </c>
      <c r="L132" s="59">
        <v>0</v>
      </c>
      <c r="M132" s="60">
        <v>13</v>
      </c>
      <c r="N132" s="44">
        <f t="shared" si="145"/>
        <v>13</v>
      </c>
      <c r="O132" s="40"/>
      <c r="P132" s="39" t="s">
        <v>66</v>
      </c>
      <c r="Q132" s="40"/>
      <c r="R132">
        <f>MIN(Rules!$E$2,(MAX(H132/N132,N132/H132)))</f>
        <v>1.1538461538461537</v>
      </c>
      <c r="S132">
        <f>VLOOKUP(B132,Rules!A:B,2,FALSE)</f>
        <v>70</v>
      </c>
      <c r="T132" s="40"/>
      <c r="U132" s="47">
        <f>1/(10^(-1*(E132+(IF(P132="Y",Rules!$I$2,0))-K132)/Rules!$E$12)+1)</f>
        <v>0.10910094185182317</v>
      </c>
      <c r="V132">
        <f t="shared" si="146"/>
        <v>72</v>
      </c>
      <c r="W132">
        <f t="shared" si="147"/>
        <v>-72</v>
      </c>
      <c r="Z132" s="48"/>
      <c r="AA132" s="11">
        <f t="shared" ref="AA132:BH132" si="155">IF($D132=AA$1,$E132+$V132,(IF($J132=AA$1,$K132+$W132,AA131)))</f>
        <v>907</v>
      </c>
      <c r="AB132" s="11">
        <f t="shared" si="155"/>
        <v>1479</v>
      </c>
      <c r="AC132" s="11">
        <f t="shared" si="155"/>
        <v>960</v>
      </c>
      <c r="AD132" s="11">
        <f t="shared" si="155"/>
        <v>1509</v>
      </c>
      <c r="AE132" s="11">
        <f t="shared" si="155"/>
        <v>1292</v>
      </c>
      <c r="AF132" s="11">
        <f t="shared" si="155"/>
        <v>1500</v>
      </c>
      <c r="AG132" s="11">
        <f t="shared" si="155"/>
        <v>1184</v>
      </c>
      <c r="AH132" s="11">
        <f t="shared" si="155"/>
        <v>1792</v>
      </c>
      <c r="AI132" s="11">
        <f t="shared" si="155"/>
        <v>1249</v>
      </c>
      <c r="AJ132" s="11">
        <f t="shared" si="155"/>
        <v>2143</v>
      </c>
      <c r="AK132" s="11">
        <f t="shared" si="155"/>
        <v>1278</v>
      </c>
      <c r="AL132" s="11">
        <f t="shared" si="155"/>
        <v>1719</v>
      </c>
      <c r="AM132" s="11">
        <f t="shared" si="155"/>
        <v>1962</v>
      </c>
      <c r="AN132" s="11">
        <f t="shared" si="155"/>
        <v>1480</v>
      </c>
      <c r="AO132" s="11">
        <f t="shared" si="155"/>
        <v>212</v>
      </c>
      <c r="AP132" s="11">
        <f t="shared" si="155"/>
        <v>1369</v>
      </c>
      <c r="AQ132" s="11">
        <f t="shared" si="155"/>
        <v>886</v>
      </c>
      <c r="AR132" s="11">
        <f t="shared" si="155"/>
        <v>852</v>
      </c>
      <c r="AS132" s="11">
        <f t="shared" si="155"/>
        <v>356</v>
      </c>
      <c r="AT132" s="11">
        <f t="shared" si="155"/>
        <v>1169</v>
      </c>
      <c r="AU132" s="11">
        <f t="shared" si="155"/>
        <v>884</v>
      </c>
      <c r="AV132" s="11">
        <f t="shared" si="155"/>
        <v>1845</v>
      </c>
      <c r="AW132" s="11">
        <f t="shared" si="155"/>
        <v>1444</v>
      </c>
      <c r="AX132" s="11">
        <f t="shared" si="155"/>
        <v>1579</v>
      </c>
      <c r="AY132" s="11">
        <f t="shared" si="155"/>
        <v>260</v>
      </c>
      <c r="AZ132" s="11">
        <f t="shared" si="155"/>
        <v>924</v>
      </c>
      <c r="BA132" s="11">
        <f t="shared" si="155"/>
        <v>1606</v>
      </c>
      <c r="BB132" s="11">
        <f t="shared" si="155"/>
        <v>795</v>
      </c>
      <c r="BC132" s="11">
        <f t="shared" si="155"/>
        <v>1199</v>
      </c>
      <c r="BD132" s="11">
        <f t="shared" si="155"/>
        <v>1785</v>
      </c>
      <c r="BE132" s="11">
        <f t="shared" si="155"/>
        <v>562</v>
      </c>
      <c r="BF132" s="11">
        <f t="shared" si="155"/>
        <v>1240</v>
      </c>
      <c r="BG132" s="11">
        <f t="shared" si="155"/>
        <v>682</v>
      </c>
      <c r="BH132" s="11">
        <f t="shared" si="155"/>
        <v>817</v>
      </c>
    </row>
    <row r="133" spans="1:60" ht="13.5" customHeight="1">
      <c r="A133" s="38">
        <v>44143</v>
      </c>
      <c r="B133" s="39" t="s">
        <v>68</v>
      </c>
      <c r="C133" s="40"/>
      <c r="D133" s="41" t="s">
        <v>35</v>
      </c>
      <c r="E133" s="42">
        <f t="shared" si="0"/>
        <v>1278</v>
      </c>
      <c r="F133" s="43">
        <v>0</v>
      </c>
      <c r="G133" s="43">
        <v>11</v>
      </c>
      <c r="H133" s="44">
        <f t="shared" si="144"/>
        <v>11</v>
      </c>
      <c r="I133" s="40"/>
      <c r="J133" s="45" t="s">
        <v>30</v>
      </c>
      <c r="K133" s="42">
        <f t="shared" si="2"/>
        <v>1249</v>
      </c>
      <c r="L133" s="59">
        <v>1</v>
      </c>
      <c r="M133" s="60">
        <v>15</v>
      </c>
      <c r="N133" s="44">
        <f t="shared" si="145"/>
        <v>18</v>
      </c>
      <c r="O133" s="40"/>
      <c r="P133" s="39" t="s">
        <v>66</v>
      </c>
      <c r="Q133" s="40"/>
      <c r="R133">
        <f>MIN(Rules!$E$2,(MAX(H133/N133,N133/H133)))</f>
        <v>1.6363636363636365</v>
      </c>
      <c r="S133">
        <f>VLOOKUP(B133,Rules!A:B,2,FALSE)</f>
        <v>70</v>
      </c>
      <c r="T133" s="40"/>
      <c r="U133" s="47">
        <f>1/(10^(-1*(E133+(IF(P133="Y",Rules!$I$2,0))-K133)/Rules!$E$12)+1)</f>
        <v>0.69515374370997229</v>
      </c>
      <c r="V133">
        <f t="shared" si="146"/>
        <v>-80</v>
      </c>
      <c r="W133">
        <f t="shared" si="147"/>
        <v>80</v>
      </c>
      <c r="Z133" s="48"/>
      <c r="AA133" s="11">
        <f t="shared" ref="AA133:BH133" si="156">IF($D133=AA$1,$E133+$V133,(IF($J133=AA$1,$K133+$W133,AA132)))</f>
        <v>907</v>
      </c>
      <c r="AB133" s="11">
        <f t="shared" si="156"/>
        <v>1479</v>
      </c>
      <c r="AC133" s="11">
        <f t="shared" si="156"/>
        <v>960</v>
      </c>
      <c r="AD133" s="11">
        <f t="shared" si="156"/>
        <v>1509</v>
      </c>
      <c r="AE133" s="11">
        <f t="shared" si="156"/>
        <v>1292</v>
      </c>
      <c r="AF133" s="11">
        <f t="shared" si="156"/>
        <v>1500</v>
      </c>
      <c r="AG133" s="11">
        <f t="shared" si="156"/>
        <v>1184</v>
      </c>
      <c r="AH133" s="11">
        <f t="shared" si="156"/>
        <v>1792</v>
      </c>
      <c r="AI133" s="11">
        <f t="shared" si="156"/>
        <v>1329</v>
      </c>
      <c r="AJ133" s="11">
        <f t="shared" si="156"/>
        <v>2143</v>
      </c>
      <c r="AK133" s="11">
        <f t="shared" si="156"/>
        <v>1198</v>
      </c>
      <c r="AL133" s="11">
        <f t="shared" si="156"/>
        <v>1719</v>
      </c>
      <c r="AM133" s="11">
        <f t="shared" si="156"/>
        <v>1962</v>
      </c>
      <c r="AN133" s="11">
        <f t="shared" si="156"/>
        <v>1480</v>
      </c>
      <c r="AO133" s="11">
        <f t="shared" si="156"/>
        <v>212</v>
      </c>
      <c r="AP133" s="11">
        <f t="shared" si="156"/>
        <v>1369</v>
      </c>
      <c r="AQ133" s="11">
        <f t="shared" si="156"/>
        <v>886</v>
      </c>
      <c r="AR133" s="11">
        <f t="shared" si="156"/>
        <v>852</v>
      </c>
      <c r="AS133" s="11">
        <f t="shared" si="156"/>
        <v>356</v>
      </c>
      <c r="AT133" s="11">
        <f t="shared" si="156"/>
        <v>1169</v>
      </c>
      <c r="AU133" s="11">
        <f t="shared" si="156"/>
        <v>884</v>
      </c>
      <c r="AV133" s="11">
        <f t="shared" si="156"/>
        <v>1845</v>
      </c>
      <c r="AW133" s="11">
        <f t="shared" si="156"/>
        <v>1444</v>
      </c>
      <c r="AX133" s="11">
        <f t="shared" si="156"/>
        <v>1579</v>
      </c>
      <c r="AY133" s="11">
        <f t="shared" si="156"/>
        <v>260</v>
      </c>
      <c r="AZ133" s="11">
        <f t="shared" si="156"/>
        <v>924</v>
      </c>
      <c r="BA133" s="11">
        <f t="shared" si="156"/>
        <v>1606</v>
      </c>
      <c r="BB133" s="11">
        <f t="shared" si="156"/>
        <v>795</v>
      </c>
      <c r="BC133" s="11">
        <f t="shared" si="156"/>
        <v>1199</v>
      </c>
      <c r="BD133" s="11">
        <f t="shared" si="156"/>
        <v>1785</v>
      </c>
      <c r="BE133" s="11">
        <f t="shared" si="156"/>
        <v>562</v>
      </c>
      <c r="BF133" s="11">
        <f t="shared" si="156"/>
        <v>1240</v>
      </c>
      <c r="BG133" s="11">
        <f t="shared" si="156"/>
        <v>682</v>
      </c>
      <c r="BH133" s="11">
        <f t="shared" si="156"/>
        <v>817</v>
      </c>
    </row>
    <row r="134" spans="1:60" ht="13.5" customHeight="1">
      <c r="A134" s="38">
        <v>44149</v>
      </c>
      <c r="B134" s="39" t="s">
        <v>68</v>
      </c>
      <c r="C134" s="40"/>
      <c r="D134" s="41" t="s">
        <v>25</v>
      </c>
      <c r="E134" s="42">
        <f t="shared" si="0"/>
        <v>1792</v>
      </c>
      <c r="F134" s="43">
        <v>1</v>
      </c>
      <c r="G134" s="43">
        <v>22</v>
      </c>
      <c r="H134" s="44">
        <f t="shared" si="144"/>
        <v>25</v>
      </c>
      <c r="I134" s="40"/>
      <c r="J134" s="45" t="s">
        <v>20</v>
      </c>
      <c r="K134" s="42">
        <f t="shared" si="2"/>
        <v>1479</v>
      </c>
      <c r="L134" s="59">
        <v>0</v>
      </c>
      <c r="M134" s="60">
        <v>13</v>
      </c>
      <c r="N134" s="44">
        <f t="shared" si="145"/>
        <v>13</v>
      </c>
      <c r="O134" s="40"/>
      <c r="P134" s="39" t="s">
        <v>67</v>
      </c>
      <c r="Q134" s="40"/>
      <c r="R134">
        <f>MIN(Rules!$E$2,(MAX(H134/N134,N134/H134)))</f>
        <v>1.9230769230769231</v>
      </c>
      <c r="S134">
        <f>VLOOKUP(B134,Rules!A:B,2,FALSE)</f>
        <v>70</v>
      </c>
      <c r="T134" s="40"/>
      <c r="U134" s="47">
        <f>1/(10^(-1*(E134+(IF(P134="Y",Rules!$I$2,0))-K134)/Rules!$E$12)+1)</f>
        <v>0.8086741823200746</v>
      </c>
      <c r="V134">
        <f t="shared" si="146"/>
        <v>26</v>
      </c>
      <c r="W134">
        <f t="shared" si="147"/>
        <v>-26</v>
      </c>
      <c r="Z134" s="48"/>
      <c r="AA134" s="11">
        <f t="shared" ref="AA134:BH134" si="157">IF($D134=AA$1,$E134+$V134,(IF($J134=AA$1,$K134+$W134,AA133)))</f>
        <v>907</v>
      </c>
      <c r="AB134" s="11">
        <f t="shared" si="157"/>
        <v>1453</v>
      </c>
      <c r="AC134" s="11">
        <f t="shared" si="157"/>
        <v>960</v>
      </c>
      <c r="AD134" s="11">
        <f t="shared" si="157"/>
        <v>1509</v>
      </c>
      <c r="AE134" s="11">
        <f t="shared" si="157"/>
        <v>1292</v>
      </c>
      <c r="AF134" s="11">
        <f t="shared" si="157"/>
        <v>1500</v>
      </c>
      <c r="AG134" s="11">
        <f t="shared" si="157"/>
        <v>1184</v>
      </c>
      <c r="AH134" s="11">
        <f t="shared" si="157"/>
        <v>1818</v>
      </c>
      <c r="AI134" s="11">
        <f t="shared" si="157"/>
        <v>1329</v>
      </c>
      <c r="AJ134" s="11">
        <f t="shared" si="157"/>
        <v>2143</v>
      </c>
      <c r="AK134" s="11">
        <f t="shared" si="157"/>
        <v>1198</v>
      </c>
      <c r="AL134" s="11">
        <f t="shared" si="157"/>
        <v>1719</v>
      </c>
      <c r="AM134" s="11">
        <f t="shared" si="157"/>
        <v>1962</v>
      </c>
      <c r="AN134" s="11">
        <f t="shared" si="157"/>
        <v>1480</v>
      </c>
      <c r="AO134" s="11">
        <f t="shared" si="157"/>
        <v>212</v>
      </c>
      <c r="AP134" s="11">
        <f t="shared" si="157"/>
        <v>1369</v>
      </c>
      <c r="AQ134" s="11">
        <f t="shared" si="157"/>
        <v>886</v>
      </c>
      <c r="AR134" s="11">
        <f t="shared" si="157"/>
        <v>852</v>
      </c>
      <c r="AS134" s="11">
        <f t="shared" si="157"/>
        <v>356</v>
      </c>
      <c r="AT134" s="11">
        <f t="shared" si="157"/>
        <v>1169</v>
      </c>
      <c r="AU134" s="11">
        <f t="shared" si="157"/>
        <v>884</v>
      </c>
      <c r="AV134" s="11">
        <f t="shared" si="157"/>
        <v>1845</v>
      </c>
      <c r="AW134" s="11">
        <f t="shared" si="157"/>
        <v>1444</v>
      </c>
      <c r="AX134" s="11">
        <f t="shared" si="157"/>
        <v>1579</v>
      </c>
      <c r="AY134" s="11">
        <f t="shared" si="157"/>
        <v>260</v>
      </c>
      <c r="AZ134" s="11">
        <f t="shared" si="157"/>
        <v>924</v>
      </c>
      <c r="BA134" s="11">
        <f t="shared" si="157"/>
        <v>1606</v>
      </c>
      <c r="BB134" s="11">
        <f t="shared" si="157"/>
        <v>795</v>
      </c>
      <c r="BC134" s="11">
        <f t="shared" si="157"/>
        <v>1199</v>
      </c>
      <c r="BD134" s="11">
        <f t="shared" si="157"/>
        <v>1785</v>
      </c>
      <c r="BE134" s="11">
        <f t="shared" si="157"/>
        <v>562</v>
      </c>
      <c r="BF134" s="11">
        <f t="shared" si="157"/>
        <v>1240</v>
      </c>
      <c r="BG134" s="11">
        <f t="shared" si="157"/>
        <v>682</v>
      </c>
      <c r="BH134" s="11">
        <f t="shared" si="157"/>
        <v>817</v>
      </c>
    </row>
    <row r="135" spans="1:60" ht="13.5" customHeight="1">
      <c r="A135" s="38">
        <v>44150</v>
      </c>
      <c r="B135" s="39" t="s">
        <v>68</v>
      </c>
      <c r="C135" s="40"/>
      <c r="D135" s="41" t="s">
        <v>21</v>
      </c>
      <c r="E135" s="42">
        <f t="shared" si="0"/>
        <v>1719</v>
      </c>
      <c r="F135" s="43">
        <v>0</v>
      </c>
      <c r="G135" s="43">
        <v>13</v>
      </c>
      <c r="H135" s="44">
        <f t="shared" si="144"/>
        <v>13</v>
      </c>
      <c r="I135" s="40"/>
      <c r="J135" s="45" t="s">
        <v>18</v>
      </c>
      <c r="K135" s="42">
        <f t="shared" si="2"/>
        <v>1845</v>
      </c>
      <c r="L135" s="59">
        <v>0</v>
      </c>
      <c r="M135" s="60">
        <v>14</v>
      </c>
      <c r="N135" s="44">
        <f t="shared" si="145"/>
        <v>14</v>
      </c>
      <c r="O135" s="40"/>
      <c r="P135" s="39" t="s">
        <v>66</v>
      </c>
      <c r="Q135" s="40"/>
      <c r="R135">
        <f>MIN(Rules!$E$2,(MAX(H135/N135,N135/H135)))</f>
        <v>1.0769230769230769</v>
      </c>
      <c r="S135">
        <f>VLOOKUP(B135,Rules!A:B,2,FALSE)</f>
        <v>70</v>
      </c>
      <c r="T135" s="40"/>
      <c r="U135" s="47">
        <f>1/(10^(-1*(E135+(IF(P135="Y",Rules!$I$2,0))-K135)/Rules!$E$12)+1)</f>
        <v>0.52760292803587738</v>
      </c>
      <c r="V135">
        <f t="shared" si="146"/>
        <v>-40</v>
      </c>
      <c r="W135">
        <f t="shared" si="147"/>
        <v>40</v>
      </c>
      <c r="Z135" s="48"/>
      <c r="AA135" s="11">
        <f t="shared" ref="AA135:BH135" si="158">IF($D135=AA$1,$E135+$V135,(IF($J135=AA$1,$K135+$W135,AA134)))</f>
        <v>907</v>
      </c>
      <c r="AB135" s="11">
        <f t="shared" si="158"/>
        <v>1453</v>
      </c>
      <c r="AC135" s="11">
        <f t="shared" si="158"/>
        <v>960</v>
      </c>
      <c r="AD135" s="11">
        <f t="shared" si="158"/>
        <v>1509</v>
      </c>
      <c r="AE135" s="11">
        <f t="shared" si="158"/>
        <v>1292</v>
      </c>
      <c r="AF135" s="11">
        <f t="shared" si="158"/>
        <v>1500</v>
      </c>
      <c r="AG135" s="11">
        <f t="shared" si="158"/>
        <v>1184</v>
      </c>
      <c r="AH135" s="11">
        <f t="shared" si="158"/>
        <v>1818</v>
      </c>
      <c r="AI135" s="11">
        <f t="shared" si="158"/>
        <v>1329</v>
      </c>
      <c r="AJ135" s="11">
        <f t="shared" si="158"/>
        <v>2143</v>
      </c>
      <c r="AK135" s="11">
        <f t="shared" si="158"/>
        <v>1198</v>
      </c>
      <c r="AL135" s="11">
        <f t="shared" si="158"/>
        <v>1679</v>
      </c>
      <c r="AM135" s="11">
        <f t="shared" si="158"/>
        <v>1962</v>
      </c>
      <c r="AN135" s="11">
        <f t="shared" si="158"/>
        <v>1480</v>
      </c>
      <c r="AO135" s="11">
        <f t="shared" si="158"/>
        <v>212</v>
      </c>
      <c r="AP135" s="11">
        <f t="shared" si="158"/>
        <v>1369</v>
      </c>
      <c r="AQ135" s="11">
        <f t="shared" si="158"/>
        <v>886</v>
      </c>
      <c r="AR135" s="11">
        <f t="shared" si="158"/>
        <v>852</v>
      </c>
      <c r="AS135" s="11">
        <f t="shared" si="158"/>
        <v>356</v>
      </c>
      <c r="AT135" s="11">
        <f t="shared" si="158"/>
        <v>1169</v>
      </c>
      <c r="AU135" s="11">
        <f t="shared" si="158"/>
        <v>884</v>
      </c>
      <c r="AV135" s="11">
        <f t="shared" si="158"/>
        <v>1885</v>
      </c>
      <c r="AW135" s="11">
        <f t="shared" si="158"/>
        <v>1444</v>
      </c>
      <c r="AX135" s="11">
        <f t="shared" si="158"/>
        <v>1579</v>
      </c>
      <c r="AY135" s="11">
        <f t="shared" si="158"/>
        <v>260</v>
      </c>
      <c r="AZ135" s="11">
        <f t="shared" si="158"/>
        <v>924</v>
      </c>
      <c r="BA135" s="11">
        <f t="shared" si="158"/>
        <v>1606</v>
      </c>
      <c r="BB135" s="11">
        <f t="shared" si="158"/>
        <v>795</v>
      </c>
      <c r="BC135" s="11">
        <f t="shared" si="158"/>
        <v>1199</v>
      </c>
      <c r="BD135" s="11">
        <f t="shared" si="158"/>
        <v>1785</v>
      </c>
      <c r="BE135" s="11">
        <f t="shared" si="158"/>
        <v>562</v>
      </c>
      <c r="BF135" s="11">
        <f t="shared" si="158"/>
        <v>1240</v>
      </c>
      <c r="BG135" s="11">
        <f t="shared" si="158"/>
        <v>682</v>
      </c>
      <c r="BH135" s="11">
        <f t="shared" si="158"/>
        <v>817</v>
      </c>
    </row>
    <row r="136" spans="1:60" ht="13.5" customHeight="1">
      <c r="A136" s="38">
        <v>44150</v>
      </c>
      <c r="B136" s="39" t="s">
        <v>68</v>
      </c>
      <c r="C136" s="40"/>
      <c r="D136" s="41" t="s">
        <v>27</v>
      </c>
      <c r="E136" s="42">
        <f t="shared" si="0"/>
        <v>1444</v>
      </c>
      <c r="F136" s="43">
        <v>5</v>
      </c>
      <c r="G136" s="43">
        <v>9</v>
      </c>
      <c r="H136" s="44">
        <f t="shared" si="144"/>
        <v>24</v>
      </c>
      <c r="I136" s="40"/>
      <c r="J136" s="45" t="s">
        <v>28</v>
      </c>
      <c r="K136" s="42">
        <f t="shared" si="2"/>
        <v>1480</v>
      </c>
      <c r="L136" s="59">
        <v>0</v>
      </c>
      <c r="M136" s="60">
        <v>15</v>
      </c>
      <c r="N136" s="44">
        <f t="shared" si="145"/>
        <v>15</v>
      </c>
      <c r="O136" s="40"/>
      <c r="P136" s="39" t="s">
        <v>67</v>
      </c>
      <c r="Q136" s="40"/>
      <c r="R136">
        <f>MIN(Rules!$E$2,(MAX(H136/N136,N136/H136)))</f>
        <v>1.6</v>
      </c>
      <c r="S136">
        <f>VLOOKUP(B136,Rules!A:B,2,FALSE)</f>
        <v>70</v>
      </c>
      <c r="T136" s="40"/>
      <c r="U136" s="47">
        <f>1/(10^(-1*(E136+(IF(P136="Y",Rules!$I$2,0))-K136)/Rules!$E$12)+1)</f>
        <v>0.45864813809877347</v>
      </c>
      <c r="V136">
        <f t="shared" si="146"/>
        <v>61</v>
      </c>
      <c r="W136">
        <f t="shared" si="147"/>
        <v>-61</v>
      </c>
      <c r="Z136" s="48"/>
      <c r="AA136" s="11">
        <f t="shared" ref="AA136:BH136" si="159">IF($D136=AA$1,$E136+$V136,(IF($J136=AA$1,$K136+$W136,AA135)))</f>
        <v>907</v>
      </c>
      <c r="AB136" s="11">
        <f t="shared" si="159"/>
        <v>1453</v>
      </c>
      <c r="AC136" s="11">
        <f t="shared" si="159"/>
        <v>960</v>
      </c>
      <c r="AD136" s="11">
        <f t="shared" si="159"/>
        <v>1509</v>
      </c>
      <c r="AE136" s="11">
        <f t="shared" si="159"/>
        <v>1292</v>
      </c>
      <c r="AF136" s="11">
        <f t="shared" si="159"/>
        <v>1500</v>
      </c>
      <c r="AG136" s="11">
        <f t="shared" si="159"/>
        <v>1184</v>
      </c>
      <c r="AH136" s="11">
        <f t="shared" si="159"/>
        <v>1818</v>
      </c>
      <c r="AI136" s="11">
        <f t="shared" si="159"/>
        <v>1329</v>
      </c>
      <c r="AJ136" s="11">
        <f t="shared" si="159"/>
        <v>2143</v>
      </c>
      <c r="AK136" s="11">
        <f t="shared" si="159"/>
        <v>1198</v>
      </c>
      <c r="AL136" s="11">
        <f t="shared" si="159"/>
        <v>1679</v>
      </c>
      <c r="AM136" s="11">
        <f t="shared" si="159"/>
        <v>1962</v>
      </c>
      <c r="AN136" s="11">
        <f t="shared" si="159"/>
        <v>1419</v>
      </c>
      <c r="AO136" s="11">
        <f t="shared" si="159"/>
        <v>212</v>
      </c>
      <c r="AP136" s="11">
        <f t="shared" si="159"/>
        <v>1369</v>
      </c>
      <c r="AQ136" s="11">
        <f t="shared" si="159"/>
        <v>886</v>
      </c>
      <c r="AR136" s="11">
        <f t="shared" si="159"/>
        <v>852</v>
      </c>
      <c r="AS136" s="11">
        <f t="shared" si="159"/>
        <v>356</v>
      </c>
      <c r="AT136" s="11">
        <f t="shared" si="159"/>
        <v>1169</v>
      </c>
      <c r="AU136" s="11">
        <f t="shared" si="159"/>
        <v>884</v>
      </c>
      <c r="AV136" s="11">
        <f t="shared" si="159"/>
        <v>1885</v>
      </c>
      <c r="AW136" s="11">
        <f t="shared" si="159"/>
        <v>1505</v>
      </c>
      <c r="AX136" s="11">
        <f t="shared" si="159"/>
        <v>1579</v>
      </c>
      <c r="AY136" s="11">
        <f t="shared" si="159"/>
        <v>260</v>
      </c>
      <c r="AZ136" s="11">
        <f t="shared" si="159"/>
        <v>924</v>
      </c>
      <c r="BA136" s="11">
        <f t="shared" si="159"/>
        <v>1606</v>
      </c>
      <c r="BB136" s="11">
        <f t="shared" si="159"/>
        <v>795</v>
      </c>
      <c r="BC136" s="11">
        <f t="shared" si="159"/>
        <v>1199</v>
      </c>
      <c r="BD136" s="11">
        <f t="shared" si="159"/>
        <v>1785</v>
      </c>
      <c r="BE136" s="11">
        <f t="shared" si="159"/>
        <v>562</v>
      </c>
      <c r="BF136" s="11">
        <f t="shared" si="159"/>
        <v>1240</v>
      </c>
      <c r="BG136" s="11">
        <f t="shared" si="159"/>
        <v>682</v>
      </c>
      <c r="BH136" s="11">
        <f t="shared" si="159"/>
        <v>817</v>
      </c>
    </row>
    <row r="137" spans="1:60" ht="13.5" customHeight="1">
      <c r="A137" s="38">
        <v>44150</v>
      </c>
      <c r="B137" s="39" t="s">
        <v>68</v>
      </c>
      <c r="C137" s="40"/>
      <c r="D137" s="41" t="s">
        <v>17</v>
      </c>
      <c r="E137" s="42">
        <f t="shared" si="0"/>
        <v>2143</v>
      </c>
      <c r="F137" s="43">
        <v>2</v>
      </c>
      <c r="G137" s="43">
        <v>22</v>
      </c>
      <c r="H137" s="44">
        <f t="shared" si="144"/>
        <v>28</v>
      </c>
      <c r="I137" s="40"/>
      <c r="J137" s="45" t="s">
        <v>36</v>
      </c>
      <c r="K137" s="42">
        <f t="shared" si="2"/>
        <v>1369</v>
      </c>
      <c r="L137" s="59">
        <v>0</v>
      </c>
      <c r="M137" s="60">
        <v>7</v>
      </c>
      <c r="N137" s="44">
        <f t="shared" si="145"/>
        <v>7</v>
      </c>
      <c r="O137" s="40"/>
      <c r="P137" s="39" t="s">
        <v>66</v>
      </c>
      <c r="Q137" s="40"/>
      <c r="R137">
        <f>MIN(Rules!$E$2,(MAX(H137/N137,N137/H137)))</f>
        <v>2</v>
      </c>
      <c r="S137">
        <f>VLOOKUP(B137,Rules!A:B,2,FALSE)</f>
        <v>70</v>
      </c>
      <c r="T137" s="40"/>
      <c r="U137" s="47">
        <f>1/(10^(-1*(E137+(IF(P137="Y",Rules!$I$2,0))-K137)/Rules!$E$12)+1)</f>
        <v>0.98600797960101716</v>
      </c>
      <c r="V137">
        <f t="shared" si="146"/>
        <v>2</v>
      </c>
      <c r="W137">
        <f t="shared" si="147"/>
        <v>-2</v>
      </c>
      <c r="Z137" s="48"/>
      <c r="AA137" s="11">
        <f t="shared" ref="AA137:BH137" si="160">IF($D137=AA$1,$E137+$V137,(IF($J137=AA$1,$K137+$W137,AA136)))</f>
        <v>907</v>
      </c>
      <c r="AB137" s="11">
        <f t="shared" si="160"/>
        <v>1453</v>
      </c>
      <c r="AC137" s="11">
        <f t="shared" si="160"/>
        <v>960</v>
      </c>
      <c r="AD137" s="11">
        <f t="shared" si="160"/>
        <v>1509</v>
      </c>
      <c r="AE137" s="11">
        <f t="shared" si="160"/>
        <v>1292</v>
      </c>
      <c r="AF137" s="11">
        <f t="shared" si="160"/>
        <v>1500</v>
      </c>
      <c r="AG137" s="11">
        <f t="shared" si="160"/>
        <v>1184</v>
      </c>
      <c r="AH137" s="11">
        <f t="shared" si="160"/>
        <v>1818</v>
      </c>
      <c r="AI137" s="11">
        <f t="shared" si="160"/>
        <v>1329</v>
      </c>
      <c r="AJ137" s="11">
        <f t="shared" si="160"/>
        <v>2145</v>
      </c>
      <c r="AK137" s="11">
        <f t="shared" si="160"/>
        <v>1198</v>
      </c>
      <c r="AL137" s="11">
        <f t="shared" si="160"/>
        <v>1679</v>
      </c>
      <c r="AM137" s="11">
        <f t="shared" si="160"/>
        <v>1962</v>
      </c>
      <c r="AN137" s="11">
        <f t="shared" si="160"/>
        <v>1419</v>
      </c>
      <c r="AO137" s="11">
        <f t="shared" si="160"/>
        <v>212</v>
      </c>
      <c r="AP137" s="11">
        <f t="shared" si="160"/>
        <v>1367</v>
      </c>
      <c r="AQ137" s="11">
        <f t="shared" si="160"/>
        <v>886</v>
      </c>
      <c r="AR137" s="11">
        <f t="shared" si="160"/>
        <v>852</v>
      </c>
      <c r="AS137" s="11">
        <f t="shared" si="160"/>
        <v>356</v>
      </c>
      <c r="AT137" s="11">
        <f t="shared" si="160"/>
        <v>1169</v>
      </c>
      <c r="AU137" s="11">
        <f t="shared" si="160"/>
        <v>884</v>
      </c>
      <c r="AV137" s="11">
        <f t="shared" si="160"/>
        <v>1885</v>
      </c>
      <c r="AW137" s="11">
        <f t="shared" si="160"/>
        <v>1505</v>
      </c>
      <c r="AX137" s="11">
        <f t="shared" si="160"/>
        <v>1579</v>
      </c>
      <c r="AY137" s="11">
        <f t="shared" si="160"/>
        <v>260</v>
      </c>
      <c r="AZ137" s="11">
        <f t="shared" si="160"/>
        <v>924</v>
      </c>
      <c r="BA137" s="11">
        <f t="shared" si="160"/>
        <v>1606</v>
      </c>
      <c r="BB137" s="11">
        <f t="shared" si="160"/>
        <v>795</v>
      </c>
      <c r="BC137" s="11">
        <f t="shared" si="160"/>
        <v>1199</v>
      </c>
      <c r="BD137" s="11">
        <f t="shared" si="160"/>
        <v>1785</v>
      </c>
      <c r="BE137" s="11">
        <f t="shared" si="160"/>
        <v>562</v>
      </c>
      <c r="BF137" s="11">
        <f t="shared" si="160"/>
        <v>1240</v>
      </c>
      <c r="BG137" s="11">
        <f t="shared" si="160"/>
        <v>682</v>
      </c>
      <c r="BH137" s="11">
        <f t="shared" si="160"/>
        <v>817</v>
      </c>
    </row>
    <row r="138" spans="1:60" ht="13.5" customHeight="1">
      <c r="A138" s="38">
        <v>44150</v>
      </c>
      <c r="B138" s="39" t="s">
        <v>68</v>
      </c>
      <c r="C138" s="40"/>
      <c r="D138" s="41" t="s">
        <v>29</v>
      </c>
      <c r="E138" s="42">
        <f t="shared" si="0"/>
        <v>1509</v>
      </c>
      <c r="F138" s="43">
        <v>1</v>
      </c>
      <c r="G138" s="43">
        <v>14</v>
      </c>
      <c r="H138" s="44">
        <f t="shared" si="144"/>
        <v>17</v>
      </c>
      <c r="I138" s="40"/>
      <c r="J138" s="45" t="s">
        <v>30</v>
      </c>
      <c r="K138" s="42">
        <f t="shared" si="2"/>
        <v>1329</v>
      </c>
      <c r="L138" s="59">
        <v>1</v>
      </c>
      <c r="M138" s="60">
        <v>13</v>
      </c>
      <c r="N138" s="44">
        <f t="shared" si="145"/>
        <v>16</v>
      </c>
      <c r="O138" s="40"/>
      <c r="P138" s="39" t="s">
        <v>67</v>
      </c>
      <c r="Q138" s="40"/>
      <c r="R138">
        <f>MIN(Rules!$E$2,(MAX(H138/N138,N138/H138)))</f>
        <v>1.0625</v>
      </c>
      <c r="S138">
        <f>VLOOKUP(B138,Rules!A:B,2,FALSE)</f>
        <v>70</v>
      </c>
      <c r="T138" s="40"/>
      <c r="U138" s="47">
        <f>1/(10^(-1*(E138+(IF(P138="Y",Rules!$I$2,0))-K138)/Rules!$E$12)+1)</f>
        <v>0.69612877042959986</v>
      </c>
      <c r="V138">
        <f t="shared" si="146"/>
        <v>23</v>
      </c>
      <c r="W138">
        <f t="shared" si="147"/>
        <v>-23</v>
      </c>
      <c r="Z138" s="48"/>
      <c r="AA138" s="11">
        <f t="shared" ref="AA138:BH138" si="161">IF($D138=AA$1,$E138+$V138,(IF($J138=AA$1,$K138+$W138,AA137)))</f>
        <v>907</v>
      </c>
      <c r="AB138" s="11">
        <f t="shared" si="161"/>
        <v>1453</v>
      </c>
      <c r="AC138" s="11">
        <f t="shared" si="161"/>
        <v>960</v>
      </c>
      <c r="AD138" s="11">
        <f t="shared" si="161"/>
        <v>1532</v>
      </c>
      <c r="AE138" s="11">
        <f t="shared" si="161"/>
        <v>1292</v>
      </c>
      <c r="AF138" s="11">
        <f t="shared" si="161"/>
        <v>1500</v>
      </c>
      <c r="AG138" s="11">
        <f t="shared" si="161"/>
        <v>1184</v>
      </c>
      <c r="AH138" s="11">
        <f t="shared" si="161"/>
        <v>1818</v>
      </c>
      <c r="AI138" s="11">
        <f t="shared" si="161"/>
        <v>1306</v>
      </c>
      <c r="AJ138" s="11">
        <f t="shared" si="161"/>
        <v>2145</v>
      </c>
      <c r="AK138" s="11">
        <f t="shared" si="161"/>
        <v>1198</v>
      </c>
      <c r="AL138" s="11">
        <f t="shared" si="161"/>
        <v>1679</v>
      </c>
      <c r="AM138" s="11">
        <f t="shared" si="161"/>
        <v>1962</v>
      </c>
      <c r="AN138" s="11">
        <f t="shared" si="161"/>
        <v>1419</v>
      </c>
      <c r="AO138" s="11">
        <f t="shared" si="161"/>
        <v>212</v>
      </c>
      <c r="AP138" s="11">
        <f t="shared" si="161"/>
        <v>1367</v>
      </c>
      <c r="AQ138" s="11">
        <f t="shared" si="161"/>
        <v>886</v>
      </c>
      <c r="AR138" s="11">
        <f t="shared" si="161"/>
        <v>852</v>
      </c>
      <c r="AS138" s="11">
        <f t="shared" si="161"/>
        <v>356</v>
      </c>
      <c r="AT138" s="11">
        <f t="shared" si="161"/>
        <v>1169</v>
      </c>
      <c r="AU138" s="11">
        <f t="shared" si="161"/>
        <v>884</v>
      </c>
      <c r="AV138" s="11">
        <f t="shared" si="161"/>
        <v>1885</v>
      </c>
      <c r="AW138" s="11">
        <f t="shared" si="161"/>
        <v>1505</v>
      </c>
      <c r="AX138" s="11">
        <f t="shared" si="161"/>
        <v>1579</v>
      </c>
      <c r="AY138" s="11">
        <f t="shared" si="161"/>
        <v>260</v>
      </c>
      <c r="AZ138" s="11">
        <f t="shared" si="161"/>
        <v>924</v>
      </c>
      <c r="BA138" s="11">
        <f t="shared" si="161"/>
        <v>1606</v>
      </c>
      <c r="BB138" s="11">
        <f t="shared" si="161"/>
        <v>795</v>
      </c>
      <c r="BC138" s="11">
        <f t="shared" si="161"/>
        <v>1199</v>
      </c>
      <c r="BD138" s="11">
        <f t="shared" si="161"/>
        <v>1785</v>
      </c>
      <c r="BE138" s="11">
        <f t="shared" si="161"/>
        <v>562</v>
      </c>
      <c r="BF138" s="11">
        <f t="shared" si="161"/>
        <v>1240</v>
      </c>
      <c r="BG138" s="11">
        <f t="shared" si="161"/>
        <v>682</v>
      </c>
      <c r="BH138" s="11">
        <f t="shared" si="161"/>
        <v>817</v>
      </c>
    </row>
    <row r="139" spans="1:60" ht="13.5" customHeight="1">
      <c r="A139" s="38">
        <v>44156</v>
      </c>
      <c r="B139" s="39" t="s">
        <v>68</v>
      </c>
      <c r="C139" s="40"/>
      <c r="D139" s="41" t="s">
        <v>17</v>
      </c>
      <c r="E139" s="42">
        <f t="shared" si="0"/>
        <v>2145</v>
      </c>
      <c r="F139" s="43">
        <v>3</v>
      </c>
      <c r="G139" s="43">
        <v>21</v>
      </c>
      <c r="H139" s="44">
        <f t="shared" si="144"/>
        <v>30</v>
      </c>
      <c r="I139" s="40"/>
      <c r="J139" s="45" t="s">
        <v>27</v>
      </c>
      <c r="K139" s="42">
        <f t="shared" si="2"/>
        <v>1505</v>
      </c>
      <c r="L139" s="59">
        <v>0</v>
      </c>
      <c r="M139" s="60">
        <v>9</v>
      </c>
      <c r="N139" s="44">
        <f t="shared" si="145"/>
        <v>9</v>
      </c>
      <c r="O139" s="40"/>
      <c r="P139" s="39" t="s">
        <v>66</v>
      </c>
      <c r="Q139" s="40"/>
      <c r="R139">
        <f>MIN(Rules!$E$2,(MAX(H139/N139,N139/H139)))</f>
        <v>2</v>
      </c>
      <c r="S139">
        <f>VLOOKUP(B139,Rules!A:B,2,FALSE)</f>
        <v>70</v>
      </c>
      <c r="T139" s="40"/>
      <c r="U139" s="47">
        <f>1/(10^(-1*(E139+(IF(P139="Y",Rules!$I$2,0))-K139)/Rules!$E$12)+1)</f>
        <v>0.97437142040686187</v>
      </c>
      <c r="V139">
        <f t="shared" si="146"/>
        <v>4</v>
      </c>
      <c r="W139">
        <f t="shared" si="147"/>
        <v>-4</v>
      </c>
      <c r="Z139" s="48"/>
      <c r="AA139" s="11">
        <f t="shared" ref="AA139:BH139" si="162">IF($D139=AA$1,$E139+$V139,(IF($J139=AA$1,$K139+$W139,AA138)))</f>
        <v>907</v>
      </c>
      <c r="AB139" s="11">
        <f t="shared" si="162"/>
        <v>1453</v>
      </c>
      <c r="AC139" s="11">
        <f t="shared" si="162"/>
        <v>960</v>
      </c>
      <c r="AD139" s="11">
        <f t="shared" si="162"/>
        <v>1532</v>
      </c>
      <c r="AE139" s="11">
        <f t="shared" si="162"/>
        <v>1292</v>
      </c>
      <c r="AF139" s="11">
        <f t="shared" si="162"/>
        <v>1500</v>
      </c>
      <c r="AG139" s="11">
        <f t="shared" si="162"/>
        <v>1184</v>
      </c>
      <c r="AH139" s="11">
        <f t="shared" si="162"/>
        <v>1818</v>
      </c>
      <c r="AI139" s="11">
        <f t="shared" si="162"/>
        <v>1306</v>
      </c>
      <c r="AJ139" s="11">
        <f t="shared" si="162"/>
        <v>2149</v>
      </c>
      <c r="AK139" s="11">
        <f t="shared" si="162"/>
        <v>1198</v>
      </c>
      <c r="AL139" s="11">
        <f t="shared" si="162"/>
        <v>1679</v>
      </c>
      <c r="AM139" s="11">
        <f t="shared" si="162"/>
        <v>1962</v>
      </c>
      <c r="AN139" s="11">
        <f t="shared" si="162"/>
        <v>1419</v>
      </c>
      <c r="AO139" s="11">
        <f t="shared" si="162"/>
        <v>212</v>
      </c>
      <c r="AP139" s="11">
        <f t="shared" si="162"/>
        <v>1367</v>
      </c>
      <c r="AQ139" s="11">
        <f t="shared" si="162"/>
        <v>886</v>
      </c>
      <c r="AR139" s="11">
        <f t="shared" si="162"/>
        <v>852</v>
      </c>
      <c r="AS139" s="11">
        <f t="shared" si="162"/>
        <v>356</v>
      </c>
      <c r="AT139" s="11">
        <f t="shared" si="162"/>
        <v>1169</v>
      </c>
      <c r="AU139" s="11">
        <f t="shared" si="162"/>
        <v>884</v>
      </c>
      <c r="AV139" s="11">
        <f t="shared" si="162"/>
        <v>1885</v>
      </c>
      <c r="AW139" s="11">
        <f t="shared" si="162"/>
        <v>1501</v>
      </c>
      <c r="AX139" s="11">
        <f t="shared" si="162"/>
        <v>1579</v>
      </c>
      <c r="AY139" s="11">
        <f t="shared" si="162"/>
        <v>260</v>
      </c>
      <c r="AZ139" s="11">
        <f t="shared" si="162"/>
        <v>924</v>
      </c>
      <c r="BA139" s="11">
        <f t="shared" si="162"/>
        <v>1606</v>
      </c>
      <c r="BB139" s="11">
        <f t="shared" si="162"/>
        <v>795</v>
      </c>
      <c r="BC139" s="11">
        <f t="shared" si="162"/>
        <v>1199</v>
      </c>
      <c r="BD139" s="11">
        <f t="shared" si="162"/>
        <v>1785</v>
      </c>
      <c r="BE139" s="11">
        <f t="shared" si="162"/>
        <v>562</v>
      </c>
      <c r="BF139" s="11">
        <f t="shared" si="162"/>
        <v>1240</v>
      </c>
      <c r="BG139" s="11">
        <f t="shared" si="162"/>
        <v>682</v>
      </c>
      <c r="BH139" s="11">
        <f t="shared" si="162"/>
        <v>817</v>
      </c>
    </row>
    <row r="140" spans="1:60" ht="13.5" customHeight="1">
      <c r="A140" s="38">
        <v>44157</v>
      </c>
      <c r="B140" s="39" t="s">
        <v>68</v>
      </c>
      <c r="C140" s="40"/>
      <c r="D140" s="41" t="s">
        <v>26</v>
      </c>
      <c r="E140" s="42">
        <f t="shared" si="0"/>
        <v>1500</v>
      </c>
      <c r="F140" s="43">
        <v>0</v>
      </c>
      <c r="G140" s="43">
        <v>14</v>
      </c>
      <c r="H140" s="44">
        <f t="shared" si="144"/>
        <v>14</v>
      </c>
      <c r="I140" s="40"/>
      <c r="J140" s="45" t="s">
        <v>40</v>
      </c>
      <c r="K140" s="42">
        <f t="shared" si="2"/>
        <v>1199</v>
      </c>
      <c r="L140" s="59">
        <v>0</v>
      </c>
      <c r="M140" s="60">
        <v>17</v>
      </c>
      <c r="N140" s="44">
        <f t="shared" si="145"/>
        <v>17</v>
      </c>
      <c r="O140" s="40"/>
      <c r="P140" s="39" t="s">
        <v>66</v>
      </c>
      <c r="Q140" s="40"/>
      <c r="R140">
        <f>MIN(Rules!$E$2,(MAX(H140/N140,N140/H140)))</f>
        <v>1.2142857142857142</v>
      </c>
      <c r="S140">
        <f>VLOOKUP(B140,Rules!A:B,2,FALSE)</f>
        <v>70</v>
      </c>
      <c r="T140" s="40"/>
      <c r="U140" s="47">
        <f>1/(10^(-1*(E140+(IF(P140="Y",Rules!$I$2,0))-K140)/Rules!$E$12)+1)</f>
        <v>0.88864076656818991</v>
      </c>
      <c r="V140">
        <f t="shared" si="146"/>
        <v>-76</v>
      </c>
      <c r="W140">
        <f t="shared" si="147"/>
        <v>76</v>
      </c>
      <c r="Z140" s="48"/>
      <c r="AA140" s="11">
        <f t="shared" ref="AA140:BH140" si="163">IF($D140=AA$1,$E140+$V140,(IF($J140=AA$1,$K140+$W140,AA139)))</f>
        <v>907</v>
      </c>
      <c r="AB140" s="11">
        <f t="shared" si="163"/>
        <v>1453</v>
      </c>
      <c r="AC140" s="11">
        <f t="shared" si="163"/>
        <v>960</v>
      </c>
      <c r="AD140" s="11">
        <f t="shared" si="163"/>
        <v>1532</v>
      </c>
      <c r="AE140" s="11">
        <f t="shared" si="163"/>
        <v>1292</v>
      </c>
      <c r="AF140" s="11">
        <f t="shared" si="163"/>
        <v>1424</v>
      </c>
      <c r="AG140" s="11">
        <f t="shared" si="163"/>
        <v>1184</v>
      </c>
      <c r="AH140" s="11">
        <f t="shared" si="163"/>
        <v>1818</v>
      </c>
      <c r="AI140" s="11">
        <f t="shared" si="163"/>
        <v>1306</v>
      </c>
      <c r="AJ140" s="11">
        <f t="shared" si="163"/>
        <v>2149</v>
      </c>
      <c r="AK140" s="11">
        <f t="shared" si="163"/>
        <v>1198</v>
      </c>
      <c r="AL140" s="11">
        <f t="shared" si="163"/>
        <v>1679</v>
      </c>
      <c r="AM140" s="11">
        <f t="shared" si="163"/>
        <v>1962</v>
      </c>
      <c r="AN140" s="11">
        <f t="shared" si="163"/>
        <v>1419</v>
      </c>
      <c r="AO140" s="11">
        <f t="shared" si="163"/>
        <v>212</v>
      </c>
      <c r="AP140" s="11">
        <f t="shared" si="163"/>
        <v>1367</v>
      </c>
      <c r="AQ140" s="11">
        <f t="shared" si="163"/>
        <v>886</v>
      </c>
      <c r="AR140" s="11">
        <f t="shared" si="163"/>
        <v>852</v>
      </c>
      <c r="AS140" s="11">
        <f t="shared" si="163"/>
        <v>356</v>
      </c>
      <c r="AT140" s="11">
        <f t="shared" si="163"/>
        <v>1169</v>
      </c>
      <c r="AU140" s="11">
        <f t="shared" si="163"/>
        <v>884</v>
      </c>
      <c r="AV140" s="11">
        <f t="shared" si="163"/>
        <v>1885</v>
      </c>
      <c r="AW140" s="11">
        <f t="shared" si="163"/>
        <v>1501</v>
      </c>
      <c r="AX140" s="11">
        <f t="shared" si="163"/>
        <v>1579</v>
      </c>
      <c r="AY140" s="11">
        <f t="shared" si="163"/>
        <v>260</v>
      </c>
      <c r="AZ140" s="11">
        <f t="shared" si="163"/>
        <v>924</v>
      </c>
      <c r="BA140" s="11">
        <f t="shared" si="163"/>
        <v>1606</v>
      </c>
      <c r="BB140" s="11">
        <f t="shared" si="163"/>
        <v>795</v>
      </c>
      <c r="BC140" s="11">
        <f t="shared" si="163"/>
        <v>1275</v>
      </c>
      <c r="BD140" s="11">
        <f t="shared" si="163"/>
        <v>1785</v>
      </c>
      <c r="BE140" s="11">
        <f t="shared" si="163"/>
        <v>562</v>
      </c>
      <c r="BF140" s="11">
        <f t="shared" si="163"/>
        <v>1240</v>
      </c>
      <c r="BG140" s="11">
        <f t="shared" si="163"/>
        <v>682</v>
      </c>
      <c r="BH140" s="11">
        <f t="shared" si="163"/>
        <v>817</v>
      </c>
    </row>
    <row r="141" spans="1:60" ht="13.5" customHeight="1">
      <c r="A141" s="38">
        <v>44157</v>
      </c>
      <c r="B141" s="39" t="s">
        <v>68</v>
      </c>
      <c r="C141" s="40"/>
      <c r="D141" s="41" t="s">
        <v>25</v>
      </c>
      <c r="E141" s="42">
        <f t="shared" si="0"/>
        <v>1818</v>
      </c>
      <c r="F141" s="43">
        <v>0</v>
      </c>
      <c r="G141" s="43">
        <v>12</v>
      </c>
      <c r="H141" s="44">
        <f t="shared" si="144"/>
        <v>12</v>
      </c>
      <c r="I141" s="40"/>
      <c r="J141" s="45" t="s">
        <v>29</v>
      </c>
      <c r="K141" s="42">
        <f t="shared" si="2"/>
        <v>1532</v>
      </c>
      <c r="L141" s="59">
        <v>1</v>
      </c>
      <c r="M141" s="60">
        <v>13</v>
      </c>
      <c r="N141" s="44">
        <f t="shared" si="145"/>
        <v>16</v>
      </c>
      <c r="O141" s="40"/>
      <c r="P141" s="39" t="s">
        <v>67</v>
      </c>
      <c r="Q141" s="40"/>
      <c r="R141">
        <f>MIN(Rules!$E$2,(MAX(H141/N141,N141/H141)))</f>
        <v>1.3333333333333333</v>
      </c>
      <c r="S141">
        <f>VLOOKUP(B141,Rules!A:B,2,FALSE)</f>
        <v>70</v>
      </c>
      <c r="T141" s="40"/>
      <c r="U141" s="47">
        <f>1/(10^(-1*(E141+(IF(P141="Y",Rules!$I$2,0))-K141)/Rules!$E$12)+1)</f>
        <v>0.78869526327096284</v>
      </c>
      <c r="V141">
        <f t="shared" si="146"/>
        <v>-74</v>
      </c>
      <c r="W141">
        <f t="shared" si="147"/>
        <v>74</v>
      </c>
      <c r="Z141" s="48"/>
      <c r="AA141" s="11">
        <f t="shared" ref="AA141:BH141" si="164">IF($D141=AA$1,$E141+$V141,(IF($J141=AA$1,$K141+$W141,AA140)))</f>
        <v>907</v>
      </c>
      <c r="AB141" s="11">
        <f t="shared" si="164"/>
        <v>1453</v>
      </c>
      <c r="AC141" s="11">
        <f t="shared" si="164"/>
        <v>960</v>
      </c>
      <c r="AD141" s="11">
        <f t="shared" si="164"/>
        <v>1606</v>
      </c>
      <c r="AE141" s="11">
        <f t="shared" si="164"/>
        <v>1292</v>
      </c>
      <c r="AF141" s="11">
        <f t="shared" si="164"/>
        <v>1424</v>
      </c>
      <c r="AG141" s="11">
        <f t="shared" si="164"/>
        <v>1184</v>
      </c>
      <c r="AH141" s="11">
        <f t="shared" si="164"/>
        <v>1744</v>
      </c>
      <c r="AI141" s="11">
        <f t="shared" si="164"/>
        <v>1306</v>
      </c>
      <c r="AJ141" s="11">
        <f t="shared" si="164"/>
        <v>2149</v>
      </c>
      <c r="AK141" s="11">
        <f t="shared" si="164"/>
        <v>1198</v>
      </c>
      <c r="AL141" s="11">
        <f t="shared" si="164"/>
        <v>1679</v>
      </c>
      <c r="AM141" s="11">
        <f t="shared" si="164"/>
        <v>1962</v>
      </c>
      <c r="AN141" s="11">
        <f t="shared" si="164"/>
        <v>1419</v>
      </c>
      <c r="AO141" s="11">
        <f t="shared" si="164"/>
        <v>212</v>
      </c>
      <c r="AP141" s="11">
        <f t="shared" si="164"/>
        <v>1367</v>
      </c>
      <c r="AQ141" s="11">
        <f t="shared" si="164"/>
        <v>886</v>
      </c>
      <c r="AR141" s="11">
        <f t="shared" si="164"/>
        <v>852</v>
      </c>
      <c r="AS141" s="11">
        <f t="shared" si="164"/>
        <v>356</v>
      </c>
      <c r="AT141" s="11">
        <f t="shared" si="164"/>
        <v>1169</v>
      </c>
      <c r="AU141" s="11">
        <f t="shared" si="164"/>
        <v>884</v>
      </c>
      <c r="AV141" s="11">
        <f t="shared" si="164"/>
        <v>1885</v>
      </c>
      <c r="AW141" s="11">
        <f t="shared" si="164"/>
        <v>1501</v>
      </c>
      <c r="AX141" s="11">
        <f t="shared" si="164"/>
        <v>1579</v>
      </c>
      <c r="AY141" s="11">
        <f t="shared" si="164"/>
        <v>260</v>
      </c>
      <c r="AZ141" s="11">
        <f t="shared" si="164"/>
        <v>924</v>
      </c>
      <c r="BA141" s="11">
        <f t="shared" si="164"/>
        <v>1606</v>
      </c>
      <c r="BB141" s="11">
        <f t="shared" si="164"/>
        <v>795</v>
      </c>
      <c r="BC141" s="11">
        <f t="shared" si="164"/>
        <v>1275</v>
      </c>
      <c r="BD141" s="11">
        <f t="shared" si="164"/>
        <v>1785</v>
      </c>
      <c r="BE141" s="11">
        <f t="shared" si="164"/>
        <v>562</v>
      </c>
      <c r="BF141" s="11">
        <f t="shared" si="164"/>
        <v>1240</v>
      </c>
      <c r="BG141" s="11">
        <f t="shared" si="164"/>
        <v>682</v>
      </c>
      <c r="BH141" s="11">
        <f t="shared" si="164"/>
        <v>817</v>
      </c>
    </row>
    <row r="142" spans="1:60" ht="13.5" customHeight="1">
      <c r="A142" s="38">
        <v>44170</v>
      </c>
      <c r="B142" s="39" t="s">
        <v>70</v>
      </c>
      <c r="C142" s="40"/>
      <c r="D142" s="41" t="s">
        <v>17</v>
      </c>
      <c r="E142" s="42">
        <f t="shared" si="0"/>
        <v>2149</v>
      </c>
      <c r="F142" s="43">
        <v>1</v>
      </c>
      <c r="G142" s="43">
        <v>24</v>
      </c>
      <c r="H142" s="44">
        <f t="shared" si="144"/>
        <v>27</v>
      </c>
      <c r="I142" s="40"/>
      <c r="J142" s="45" t="s">
        <v>29</v>
      </c>
      <c r="K142" s="42">
        <f t="shared" si="2"/>
        <v>1606</v>
      </c>
      <c r="L142" s="59">
        <v>0</v>
      </c>
      <c r="M142" s="60">
        <v>12</v>
      </c>
      <c r="N142" s="44">
        <f t="shared" si="145"/>
        <v>12</v>
      </c>
      <c r="O142" s="40"/>
      <c r="P142" s="39" t="s">
        <v>66</v>
      </c>
      <c r="Q142" s="40"/>
      <c r="R142">
        <f>MIN(Rules!$E$2,(MAX(H142/N142,N142/H142)))</f>
        <v>2</v>
      </c>
      <c r="S142">
        <f>VLOOKUP(B142,Rules!A:B,2,FALSE)</f>
        <v>80</v>
      </c>
      <c r="T142" s="40"/>
      <c r="U142" s="47">
        <f>1/(10^(-1*(E142+(IF(P142="Y",Rules!$I$2,0))-K142)/Rules!$E$12)+1)</f>
        <v>0.96050871113004188</v>
      </c>
      <c r="V142">
        <f t="shared" si="146"/>
        <v>6</v>
      </c>
      <c r="W142">
        <f t="shared" si="147"/>
        <v>-6</v>
      </c>
      <c r="Z142" s="48"/>
      <c r="AA142" s="11">
        <f t="shared" ref="AA142:BH142" si="165">IF($D142=AA$1,$E142+$V142,(IF($J142=AA$1,$K142+$W142,AA141)))</f>
        <v>907</v>
      </c>
      <c r="AB142" s="11">
        <f t="shared" si="165"/>
        <v>1453</v>
      </c>
      <c r="AC142" s="11">
        <f t="shared" si="165"/>
        <v>960</v>
      </c>
      <c r="AD142" s="11">
        <f t="shared" si="165"/>
        <v>1600</v>
      </c>
      <c r="AE142" s="11">
        <f t="shared" si="165"/>
        <v>1292</v>
      </c>
      <c r="AF142" s="11">
        <f t="shared" si="165"/>
        <v>1424</v>
      </c>
      <c r="AG142" s="11">
        <f t="shared" si="165"/>
        <v>1184</v>
      </c>
      <c r="AH142" s="11">
        <f t="shared" si="165"/>
        <v>1744</v>
      </c>
      <c r="AI142" s="11">
        <f t="shared" si="165"/>
        <v>1306</v>
      </c>
      <c r="AJ142" s="11">
        <f t="shared" si="165"/>
        <v>2155</v>
      </c>
      <c r="AK142" s="11">
        <f t="shared" si="165"/>
        <v>1198</v>
      </c>
      <c r="AL142" s="11">
        <f t="shared" si="165"/>
        <v>1679</v>
      </c>
      <c r="AM142" s="11">
        <f t="shared" si="165"/>
        <v>1962</v>
      </c>
      <c r="AN142" s="11">
        <f t="shared" si="165"/>
        <v>1419</v>
      </c>
      <c r="AO142" s="11">
        <f t="shared" si="165"/>
        <v>212</v>
      </c>
      <c r="AP142" s="11">
        <f t="shared" si="165"/>
        <v>1367</v>
      </c>
      <c r="AQ142" s="11">
        <f t="shared" si="165"/>
        <v>886</v>
      </c>
      <c r="AR142" s="11">
        <f t="shared" si="165"/>
        <v>852</v>
      </c>
      <c r="AS142" s="11">
        <f t="shared" si="165"/>
        <v>356</v>
      </c>
      <c r="AT142" s="11">
        <f t="shared" si="165"/>
        <v>1169</v>
      </c>
      <c r="AU142" s="11">
        <f t="shared" si="165"/>
        <v>884</v>
      </c>
      <c r="AV142" s="11">
        <f t="shared" si="165"/>
        <v>1885</v>
      </c>
      <c r="AW142" s="11">
        <f t="shared" si="165"/>
        <v>1501</v>
      </c>
      <c r="AX142" s="11">
        <f t="shared" si="165"/>
        <v>1579</v>
      </c>
      <c r="AY142" s="11">
        <f t="shared" si="165"/>
        <v>260</v>
      </c>
      <c r="AZ142" s="11">
        <f t="shared" si="165"/>
        <v>924</v>
      </c>
      <c r="BA142" s="11">
        <f t="shared" si="165"/>
        <v>1606</v>
      </c>
      <c r="BB142" s="11">
        <f t="shared" si="165"/>
        <v>795</v>
      </c>
      <c r="BC142" s="11">
        <f t="shared" si="165"/>
        <v>1275</v>
      </c>
      <c r="BD142" s="11">
        <f t="shared" si="165"/>
        <v>1785</v>
      </c>
      <c r="BE142" s="11">
        <f t="shared" si="165"/>
        <v>562</v>
      </c>
      <c r="BF142" s="11">
        <f t="shared" si="165"/>
        <v>1240</v>
      </c>
      <c r="BG142" s="11">
        <f t="shared" si="165"/>
        <v>682</v>
      </c>
      <c r="BH142" s="11">
        <f t="shared" si="165"/>
        <v>817</v>
      </c>
    </row>
    <row r="143" spans="1:60" ht="13.5" customHeight="1">
      <c r="A143" s="38">
        <v>44171</v>
      </c>
      <c r="B143" s="39" t="s">
        <v>70</v>
      </c>
      <c r="C143" s="40"/>
      <c r="D143" s="41" t="s">
        <v>18</v>
      </c>
      <c r="E143" s="42">
        <f t="shared" si="0"/>
        <v>1885</v>
      </c>
      <c r="F143" s="43">
        <v>5</v>
      </c>
      <c r="G143" s="43">
        <v>20</v>
      </c>
      <c r="H143" s="44">
        <f t="shared" si="144"/>
        <v>35</v>
      </c>
      <c r="I143" s="40"/>
      <c r="J143" s="45" t="s">
        <v>40</v>
      </c>
      <c r="K143" s="42">
        <f t="shared" si="2"/>
        <v>1275</v>
      </c>
      <c r="L143" s="59">
        <v>3</v>
      </c>
      <c r="M143" s="60">
        <v>13</v>
      </c>
      <c r="N143" s="44">
        <f t="shared" si="145"/>
        <v>22</v>
      </c>
      <c r="O143" s="40"/>
      <c r="P143" s="39" t="s">
        <v>67</v>
      </c>
      <c r="Q143" s="40"/>
      <c r="R143">
        <f>MIN(Rules!$E$2,(MAX(H143/N143,N143/H143)))</f>
        <v>1.5909090909090908</v>
      </c>
      <c r="S143">
        <f>VLOOKUP(B143,Rules!A:B,2,FALSE)</f>
        <v>80</v>
      </c>
      <c r="T143" s="40"/>
      <c r="U143" s="47">
        <f>1/(10^(-1*(E143+(IF(P143="Y",Rules!$I$2,0))-K143)/Rules!$E$12)+1)</f>
        <v>0.94316847915990276</v>
      </c>
      <c r="V143">
        <f t="shared" si="146"/>
        <v>7</v>
      </c>
      <c r="W143">
        <f t="shared" si="147"/>
        <v>-7</v>
      </c>
      <c r="Z143" s="48"/>
      <c r="AA143" s="11">
        <f t="shared" ref="AA143:BH143" si="166">IF($D143=AA$1,$E143+$V143,(IF($J143=AA$1,$K143+$W143,AA142)))</f>
        <v>907</v>
      </c>
      <c r="AB143" s="11">
        <f t="shared" si="166"/>
        <v>1453</v>
      </c>
      <c r="AC143" s="11">
        <f t="shared" si="166"/>
        <v>960</v>
      </c>
      <c r="AD143" s="11">
        <f t="shared" si="166"/>
        <v>1600</v>
      </c>
      <c r="AE143" s="11">
        <f t="shared" si="166"/>
        <v>1292</v>
      </c>
      <c r="AF143" s="11">
        <f t="shared" si="166"/>
        <v>1424</v>
      </c>
      <c r="AG143" s="11">
        <f t="shared" si="166"/>
        <v>1184</v>
      </c>
      <c r="AH143" s="11">
        <f t="shared" si="166"/>
        <v>1744</v>
      </c>
      <c r="AI143" s="11">
        <f t="shared" si="166"/>
        <v>1306</v>
      </c>
      <c r="AJ143" s="11">
        <f t="shared" si="166"/>
        <v>2155</v>
      </c>
      <c r="AK143" s="11">
        <f t="shared" si="166"/>
        <v>1198</v>
      </c>
      <c r="AL143" s="11">
        <f t="shared" si="166"/>
        <v>1679</v>
      </c>
      <c r="AM143" s="11">
        <f t="shared" si="166"/>
        <v>1962</v>
      </c>
      <c r="AN143" s="11">
        <f t="shared" si="166"/>
        <v>1419</v>
      </c>
      <c r="AO143" s="11">
        <f t="shared" si="166"/>
        <v>212</v>
      </c>
      <c r="AP143" s="11">
        <f t="shared" si="166"/>
        <v>1367</v>
      </c>
      <c r="AQ143" s="11">
        <f t="shared" si="166"/>
        <v>886</v>
      </c>
      <c r="AR143" s="11">
        <f t="shared" si="166"/>
        <v>852</v>
      </c>
      <c r="AS143" s="11">
        <f t="shared" si="166"/>
        <v>356</v>
      </c>
      <c r="AT143" s="11">
        <f t="shared" si="166"/>
        <v>1169</v>
      </c>
      <c r="AU143" s="11">
        <f t="shared" si="166"/>
        <v>884</v>
      </c>
      <c r="AV143" s="11">
        <f t="shared" si="166"/>
        <v>1892</v>
      </c>
      <c r="AW143" s="11">
        <f t="shared" si="166"/>
        <v>1501</v>
      </c>
      <c r="AX143" s="11">
        <f t="shared" si="166"/>
        <v>1579</v>
      </c>
      <c r="AY143" s="11">
        <f t="shared" si="166"/>
        <v>260</v>
      </c>
      <c r="AZ143" s="11">
        <f t="shared" si="166"/>
        <v>924</v>
      </c>
      <c r="BA143" s="11">
        <f t="shared" si="166"/>
        <v>1606</v>
      </c>
      <c r="BB143" s="11">
        <f t="shared" si="166"/>
        <v>795</v>
      </c>
      <c r="BC143" s="11">
        <f t="shared" si="166"/>
        <v>1268</v>
      </c>
      <c r="BD143" s="11">
        <f t="shared" si="166"/>
        <v>1785</v>
      </c>
      <c r="BE143" s="11">
        <f t="shared" si="166"/>
        <v>562</v>
      </c>
      <c r="BF143" s="11">
        <f t="shared" si="166"/>
        <v>1240</v>
      </c>
      <c r="BG143" s="11">
        <f t="shared" si="166"/>
        <v>682</v>
      </c>
      <c r="BH143" s="11">
        <f t="shared" si="166"/>
        <v>817</v>
      </c>
    </row>
    <row r="144" spans="1:60" ht="13.5" customHeight="1">
      <c r="A144" s="38">
        <v>44184</v>
      </c>
      <c r="B144" s="39" t="s">
        <v>70</v>
      </c>
      <c r="C144" s="40"/>
      <c r="D144" s="41" t="s">
        <v>17</v>
      </c>
      <c r="E144" s="42">
        <f t="shared" si="0"/>
        <v>2155</v>
      </c>
      <c r="F144" s="43">
        <v>2</v>
      </c>
      <c r="G144" s="43">
        <v>14</v>
      </c>
      <c r="H144" s="44">
        <f t="shared" si="144"/>
        <v>20</v>
      </c>
      <c r="I144" s="40"/>
      <c r="J144" s="45" t="s">
        <v>18</v>
      </c>
      <c r="K144" s="42">
        <f t="shared" si="2"/>
        <v>1892</v>
      </c>
      <c r="L144" s="59">
        <v>0</v>
      </c>
      <c r="M144" s="60">
        <v>15</v>
      </c>
      <c r="N144" s="44">
        <f t="shared" si="145"/>
        <v>15</v>
      </c>
      <c r="O144" s="40"/>
      <c r="P144" s="39" t="s">
        <v>66</v>
      </c>
      <c r="Q144" s="40"/>
      <c r="R144">
        <f>MIN(Rules!$E$2,(MAX(H144/N144,N144/H144)))</f>
        <v>1.3333333333333333</v>
      </c>
      <c r="S144">
        <f>VLOOKUP(B144,Rules!A:B,2,FALSE)</f>
        <v>80</v>
      </c>
      <c r="T144" s="40"/>
      <c r="U144" s="47">
        <f>1/(10^(-1*(E144+(IF(P144="Y",Rules!$I$2,0))-K144)/Rules!$E$12)+1)</f>
        <v>0.87011040514787397</v>
      </c>
      <c r="V144">
        <f t="shared" si="146"/>
        <v>14</v>
      </c>
      <c r="W144">
        <f t="shared" si="147"/>
        <v>-14</v>
      </c>
      <c r="Z144" s="48"/>
      <c r="AA144" s="11">
        <f t="shared" ref="AA144:BH144" si="167">IF($D144=AA$1,$E144+$V144,(IF($J144=AA$1,$K144+$W144,AA143)))</f>
        <v>907</v>
      </c>
      <c r="AB144" s="11">
        <f t="shared" si="167"/>
        <v>1453</v>
      </c>
      <c r="AC144" s="11">
        <f t="shared" si="167"/>
        <v>960</v>
      </c>
      <c r="AD144" s="11">
        <f t="shared" si="167"/>
        <v>1600</v>
      </c>
      <c r="AE144" s="11">
        <f t="shared" si="167"/>
        <v>1292</v>
      </c>
      <c r="AF144" s="11">
        <f t="shared" si="167"/>
        <v>1424</v>
      </c>
      <c r="AG144" s="11">
        <f t="shared" si="167"/>
        <v>1184</v>
      </c>
      <c r="AH144" s="11">
        <f t="shared" si="167"/>
        <v>1744</v>
      </c>
      <c r="AI144" s="11">
        <f t="shared" si="167"/>
        <v>1306</v>
      </c>
      <c r="AJ144" s="11">
        <f t="shared" si="167"/>
        <v>2169</v>
      </c>
      <c r="AK144" s="11">
        <f t="shared" si="167"/>
        <v>1198</v>
      </c>
      <c r="AL144" s="11">
        <f t="shared" si="167"/>
        <v>1679</v>
      </c>
      <c r="AM144" s="11">
        <f t="shared" si="167"/>
        <v>1962</v>
      </c>
      <c r="AN144" s="11">
        <f t="shared" si="167"/>
        <v>1419</v>
      </c>
      <c r="AO144" s="11">
        <f t="shared" si="167"/>
        <v>212</v>
      </c>
      <c r="AP144" s="11">
        <f t="shared" si="167"/>
        <v>1367</v>
      </c>
      <c r="AQ144" s="11">
        <f t="shared" si="167"/>
        <v>886</v>
      </c>
      <c r="AR144" s="11">
        <f t="shared" si="167"/>
        <v>852</v>
      </c>
      <c r="AS144" s="11">
        <f t="shared" si="167"/>
        <v>356</v>
      </c>
      <c r="AT144" s="11">
        <f t="shared" si="167"/>
        <v>1169</v>
      </c>
      <c r="AU144" s="11">
        <f t="shared" si="167"/>
        <v>884</v>
      </c>
      <c r="AV144" s="11">
        <f t="shared" si="167"/>
        <v>1878</v>
      </c>
      <c r="AW144" s="11">
        <f t="shared" si="167"/>
        <v>1501</v>
      </c>
      <c r="AX144" s="11">
        <f t="shared" si="167"/>
        <v>1579</v>
      </c>
      <c r="AY144" s="11">
        <f t="shared" si="167"/>
        <v>260</v>
      </c>
      <c r="AZ144" s="11">
        <f t="shared" si="167"/>
        <v>924</v>
      </c>
      <c r="BA144" s="11">
        <f t="shared" si="167"/>
        <v>1606</v>
      </c>
      <c r="BB144" s="11">
        <f t="shared" si="167"/>
        <v>795</v>
      </c>
      <c r="BC144" s="11">
        <f t="shared" si="167"/>
        <v>1268</v>
      </c>
      <c r="BD144" s="11">
        <f t="shared" si="167"/>
        <v>1785</v>
      </c>
      <c r="BE144" s="11">
        <f t="shared" si="167"/>
        <v>562</v>
      </c>
      <c r="BF144" s="11">
        <f t="shared" si="167"/>
        <v>1240</v>
      </c>
      <c r="BG144" s="11">
        <f t="shared" si="167"/>
        <v>682</v>
      </c>
      <c r="BH144" s="11">
        <f t="shared" si="167"/>
        <v>817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H189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24" t="s">
        <v>52</v>
      </c>
      <c r="E1" s="25" t="s">
        <v>53</v>
      </c>
      <c r="F1" s="26" t="s">
        <v>54</v>
      </c>
      <c r="G1" s="26" t="s">
        <v>55</v>
      </c>
      <c r="H1" s="26" t="s">
        <v>56</v>
      </c>
      <c r="I1" s="4"/>
      <c r="J1" s="27" t="s">
        <v>57</v>
      </c>
      <c r="K1" s="25" t="s">
        <v>53</v>
      </c>
      <c r="L1" s="26" t="s">
        <v>54</v>
      </c>
      <c r="M1" s="26" t="s">
        <v>55</v>
      </c>
      <c r="N1" s="2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61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29"/>
      <c r="B2" s="30"/>
      <c r="C2" s="30"/>
      <c r="D2" s="31"/>
      <c r="E2" s="32"/>
      <c r="F2" s="33"/>
      <c r="G2" s="33"/>
      <c r="H2" s="33"/>
      <c r="I2" s="30"/>
      <c r="J2" s="34"/>
      <c r="K2" s="32"/>
      <c r="L2" s="33"/>
      <c r="M2" s="33"/>
      <c r="N2" s="33"/>
      <c r="O2" s="30"/>
      <c r="P2" s="30"/>
      <c r="Q2" s="30"/>
      <c r="R2" s="30"/>
      <c r="S2" s="30"/>
      <c r="T2" s="30"/>
      <c r="U2" s="35"/>
      <c r="V2" s="30"/>
      <c r="W2" s="30"/>
      <c r="X2" s="30"/>
      <c r="Y2" s="30"/>
      <c r="Z2" s="36" t="s">
        <v>64</v>
      </c>
      <c r="AA2" s="37">
        <f>LOOKUP(9.999E+307,'2018'!AA:AA)</f>
        <v>965</v>
      </c>
      <c r="AB2" s="37">
        <f>LOOKUP(9.999E+307,'2018'!AB:AB)</f>
        <v>1428</v>
      </c>
      <c r="AC2" s="37">
        <f>LOOKUP(9.999E+307,'2018'!AC:AC)</f>
        <v>1097</v>
      </c>
      <c r="AD2" s="37">
        <f>LOOKUP(9.999E+307,'2018'!AD:AD)</f>
        <v>1412</v>
      </c>
      <c r="AE2" s="37">
        <f>LOOKUP(9.999E+307,'2018'!AE:AE)</f>
        <v>1355</v>
      </c>
      <c r="AF2" s="37">
        <f>LOOKUP(9.999E+307,'2018'!AF:AF)</f>
        <v>1447</v>
      </c>
      <c r="AG2" s="37">
        <f>LOOKUP(9.999E+307,'2018'!AG:AG)</f>
        <v>1109</v>
      </c>
      <c r="AH2" s="37">
        <f>LOOKUP(9.999E+307,'2018'!AH:AH)</f>
        <v>1662</v>
      </c>
      <c r="AI2" s="37">
        <f>LOOKUP(9.999E+307,'2018'!AI:AI)</f>
        <v>1245</v>
      </c>
      <c r="AJ2" s="37">
        <f>LOOKUP(9.999E+307,'2018'!AJ:AJ)</f>
        <v>2178</v>
      </c>
      <c r="AK2" s="37">
        <f>LOOKUP(9.999E+307,'2018'!AK:AK)</f>
        <v>1335</v>
      </c>
      <c r="AL2" s="37">
        <f>LOOKUP(9.999E+307,'2018'!AL:AL)</f>
        <v>1790</v>
      </c>
      <c r="AM2" s="37">
        <f>LOOKUP(9.999E+307,'2018'!AM:AM)</f>
        <v>1832</v>
      </c>
      <c r="AN2" s="37">
        <f>LOOKUP(9.999E+307,'2018'!AN:AN)</f>
        <v>1433</v>
      </c>
      <c r="AO2" s="37">
        <f>LOOKUP(9.999E+307,'2018'!AO:AO)</f>
        <v>212</v>
      </c>
      <c r="AP2" s="37">
        <f>LOOKUP(9.999E+307,'2018'!AP:AP)</f>
        <v>1293</v>
      </c>
      <c r="AQ2" s="37">
        <f>LOOKUP(9.999E+307,'2018'!AQ:AQ)</f>
        <v>863</v>
      </c>
      <c r="AR2" s="37">
        <f>LOOKUP(9.999E+307,'2018'!AR:AR)</f>
        <v>731</v>
      </c>
      <c r="AS2" s="37">
        <f>LOOKUP(9.999E+307,'2018'!AS:AS)</f>
        <v>436</v>
      </c>
      <c r="AT2" s="37">
        <f>LOOKUP(9.999E+307,'2018'!AT:AT)</f>
        <v>1228</v>
      </c>
      <c r="AU2" s="37">
        <f>LOOKUP(9.999E+307,'2018'!AU:AU)</f>
        <v>887</v>
      </c>
      <c r="AV2" s="37">
        <f>LOOKUP(9.999E+307,'2018'!AV:AV)</f>
        <v>1674</v>
      </c>
      <c r="AW2" s="37">
        <f>LOOKUP(9.999E+307,'2018'!AW:AW)</f>
        <v>1336</v>
      </c>
      <c r="AX2" s="37">
        <f>LOOKUP(9.999E+307,'2018'!AX:AX)</f>
        <v>1835</v>
      </c>
      <c r="AY2" s="37">
        <f>LOOKUP(9.999E+307,'2018'!AY:AY)</f>
        <v>260</v>
      </c>
      <c r="AZ2" s="37">
        <f>LOOKUP(9.999E+307,'2018'!AZ:AZ)</f>
        <v>984</v>
      </c>
      <c r="BA2" s="37">
        <f>LOOKUP(9.999E+307,'2018'!BA:BA)</f>
        <v>1463</v>
      </c>
      <c r="BB2" s="37">
        <f>LOOKUP(9.999E+307,'2018'!BB:BB)</f>
        <v>1086</v>
      </c>
      <c r="BC2" s="37">
        <f>LOOKUP(9.999E+307,'2018'!BC:BC)</f>
        <v>1278</v>
      </c>
      <c r="BD2" s="37">
        <f>LOOKUP(9.999E+307,'2018'!BD:BD)</f>
        <v>1918</v>
      </c>
      <c r="BE2" s="37">
        <f>LOOKUP(9.999E+307,'2018'!BE:BE)</f>
        <v>625</v>
      </c>
      <c r="BF2" s="37">
        <f>LOOKUP(9.999E+307,'2018'!BF:BF)</f>
        <v>1100</v>
      </c>
      <c r="BG2" s="37">
        <f>LOOKUP(9.999E+307,'2018'!BG:BG)</f>
        <v>835</v>
      </c>
      <c r="BH2" s="37">
        <f>LOOKUP(9.999E+307,'2018'!BH:BH)</f>
        <v>588</v>
      </c>
    </row>
    <row r="3" spans="1:60" ht="13.5" customHeight="1">
      <c r="A3" s="38">
        <v>43491</v>
      </c>
      <c r="B3" s="39" t="s">
        <v>65</v>
      </c>
      <c r="C3" s="40"/>
      <c r="D3" s="41" t="s">
        <v>18</v>
      </c>
      <c r="E3" s="42">
        <f t="shared" ref="E3:E189" si="0">HLOOKUP(D3,AA$1:BX$10071,ROW()-1,FALSE)</f>
        <v>1674</v>
      </c>
      <c r="F3" s="43">
        <v>1</v>
      </c>
      <c r="G3" s="43">
        <v>8</v>
      </c>
      <c r="H3" s="62">
        <f t="shared" ref="H3:H169" si="1">F3*3+G3</f>
        <v>11</v>
      </c>
      <c r="I3" s="40"/>
      <c r="J3" s="45" t="s">
        <v>24</v>
      </c>
      <c r="K3" s="42">
        <f t="shared" ref="K3:K189" si="2">HLOOKUP(J3,AA$1:BX$10071,ROW()-1,FALSE)</f>
        <v>1463</v>
      </c>
      <c r="L3" s="46">
        <v>1</v>
      </c>
      <c r="M3" s="46">
        <v>7</v>
      </c>
      <c r="N3" s="62">
        <f t="shared" ref="N3:N141" si="3">L3*3+M3</f>
        <v>10</v>
      </c>
      <c r="O3" s="40"/>
      <c r="P3" s="39" t="s">
        <v>66</v>
      </c>
      <c r="Q3" s="40"/>
      <c r="R3">
        <f>MIN(Rules!$E$2,(MAX(H3/N3,N3/H3)))</f>
        <v>1.1000000000000001</v>
      </c>
      <c r="S3">
        <f>VLOOKUP(B3,Rules!A:B,2,FALSE)</f>
        <v>45</v>
      </c>
      <c r="T3" s="40"/>
      <c r="U3" s="47">
        <f>1/(10^(-1*(E3+(IF(P3="Y",Rules!$I$2,0))-K3)/Rules!$E$12)+1)</f>
        <v>0.84056881511802117</v>
      </c>
      <c r="V3">
        <f t="shared" ref="V3:V189" si="4">ROUND(IF(H3&gt;N3,(S3*R3*(1-U3)),IF(H3&lt;N3,(S3*R3*(0-U3)),S3*R3*(0.5-U3))),0)</f>
        <v>8</v>
      </c>
      <c r="W3">
        <f t="shared" ref="W3:W189" si="5">-1*V3</f>
        <v>-8</v>
      </c>
      <c r="Z3" s="48"/>
      <c r="AA3" s="11">
        <f t="shared" ref="AA3:BH3" si="6">IF($D3=AA$1,$E3+$V3,(IF($J3=AA$1,$K3+$W3,AA2)))</f>
        <v>965</v>
      </c>
      <c r="AB3" s="11">
        <f t="shared" si="6"/>
        <v>1428</v>
      </c>
      <c r="AC3" s="11">
        <f t="shared" si="6"/>
        <v>1097</v>
      </c>
      <c r="AD3" s="11">
        <f t="shared" si="6"/>
        <v>1412</v>
      </c>
      <c r="AE3" s="11">
        <f t="shared" si="6"/>
        <v>1355</v>
      </c>
      <c r="AF3" s="11">
        <f t="shared" si="6"/>
        <v>1447</v>
      </c>
      <c r="AG3" s="11">
        <f t="shared" si="6"/>
        <v>1109</v>
      </c>
      <c r="AH3" s="11">
        <f t="shared" si="6"/>
        <v>1662</v>
      </c>
      <c r="AI3" s="11">
        <f t="shared" si="6"/>
        <v>1245</v>
      </c>
      <c r="AJ3" s="11">
        <f t="shared" si="6"/>
        <v>2178</v>
      </c>
      <c r="AK3" s="11">
        <f t="shared" si="6"/>
        <v>1335</v>
      </c>
      <c r="AL3" s="11">
        <f t="shared" si="6"/>
        <v>1790</v>
      </c>
      <c r="AM3" s="11">
        <f t="shared" si="6"/>
        <v>1832</v>
      </c>
      <c r="AN3" s="11">
        <f t="shared" si="6"/>
        <v>1433</v>
      </c>
      <c r="AO3" s="11">
        <f t="shared" si="6"/>
        <v>212</v>
      </c>
      <c r="AP3" s="11">
        <f t="shared" si="6"/>
        <v>1293</v>
      </c>
      <c r="AQ3" s="11">
        <f t="shared" si="6"/>
        <v>863</v>
      </c>
      <c r="AR3" s="11">
        <f t="shared" si="6"/>
        <v>731</v>
      </c>
      <c r="AS3" s="11">
        <f t="shared" si="6"/>
        <v>436</v>
      </c>
      <c r="AT3" s="11">
        <f t="shared" si="6"/>
        <v>1228</v>
      </c>
      <c r="AU3" s="11">
        <f t="shared" si="6"/>
        <v>887</v>
      </c>
      <c r="AV3" s="11">
        <f t="shared" si="6"/>
        <v>1682</v>
      </c>
      <c r="AW3" s="11">
        <f t="shared" si="6"/>
        <v>1336</v>
      </c>
      <c r="AX3" s="11">
        <f t="shared" si="6"/>
        <v>1835</v>
      </c>
      <c r="AY3" s="11">
        <f t="shared" si="6"/>
        <v>260</v>
      </c>
      <c r="AZ3" s="11">
        <f t="shared" si="6"/>
        <v>984</v>
      </c>
      <c r="BA3" s="11">
        <f t="shared" si="6"/>
        <v>1455</v>
      </c>
      <c r="BB3" s="11">
        <f t="shared" si="6"/>
        <v>1086</v>
      </c>
      <c r="BC3" s="11">
        <f t="shared" si="6"/>
        <v>1278</v>
      </c>
      <c r="BD3" s="11">
        <f t="shared" si="6"/>
        <v>1918</v>
      </c>
      <c r="BE3" s="11">
        <f t="shared" si="6"/>
        <v>625</v>
      </c>
      <c r="BF3" s="11">
        <f t="shared" si="6"/>
        <v>1100</v>
      </c>
      <c r="BG3" s="11">
        <f t="shared" si="6"/>
        <v>835</v>
      </c>
      <c r="BH3" s="11">
        <f t="shared" si="6"/>
        <v>588</v>
      </c>
    </row>
    <row r="4" spans="1:60" ht="13.5" customHeight="1">
      <c r="A4" s="38">
        <v>43491</v>
      </c>
      <c r="B4" s="39" t="s">
        <v>65</v>
      </c>
      <c r="C4" s="40"/>
      <c r="D4" s="41" t="s">
        <v>30</v>
      </c>
      <c r="E4" s="42">
        <f t="shared" si="0"/>
        <v>1245</v>
      </c>
      <c r="F4" s="43">
        <v>1</v>
      </c>
      <c r="G4" s="43">
        <v>12</v>
      </c>
      <c r="H4" s="63">
        <f t="shared" si="1"/>
        <v>15</v>
      </c>
      <c r="I4" s="40"/>
      <c r="J4" s="45" t="s">
        <v>36</v>
      </c>
      <c r="K4" s="42">
        <f t="shared" si="2"/>
        <v>1293</v>
      </c>
      <c r="L4" s="46">
        <v>2</v>
      </c>
      <c r="M4" s="46">
        <v>15</v>
      </c>
      <c r="N4" s="63">
        <f t="shared" si="3"/>
        <v>21</v>
      </c>
      <c r="O4" s="40"/>
      <c r="P4" s="39" t="s">
        <v>66</v>
      </c>
      <c r="Q4" s="40"/>
      <c r="R4">
        <f>MIN(Rules!$E$2,(MAX(H4/N4,N4/H4)))</f>
        <v>1.4</v>
      </c>
      <c r="S4">
        <f>VLOOKUP(B4,Rules!A:B,2,FALSE)</f>
        <v>45</v>
      </c>
      <c r="T4" s="40"/>
      <c r="U4" s="47">
        <f>1/(10^(-1*(E4+(IF(P4="Y",Rules!$I$2,0))-K4)/Rules!$E$12)+1)</f>
        <v>0.61531922388633498</v>
      </c>
      <c r="V4">
        <f t="shared" si="4"/>
        <v>-39</v>
      </c>
      <c r="W4">
        <f t="shared" si="5"/>
        <v>39</v>
      </c>
      <c r="Z4" s="48"/>
      <c r="AA4" s="11">
        <f t="shared" ref="AA4:BH4" si="7">IF($D4=AA$1,$E4+$V4,(IF($J4=AA$1,$K4+$W4,AA3)))</f>
        <v>965</v>
      </c>
      <c r="AB4" s="11">
        <f t="shared" si="7"/>
        <v>1428</v>
      </c>
      <c r="AC4" s="11">
        <f t="shared" si="7"/>
        <v>1097</v>
      </c>
      <c r="AD4" s="11">
        <f t="shared" si="7"/>
        <v>1412</v>
      </c>
      <c r="AE4" s="11">
        <f t="shared" si="7"/>
        <v>1355</v>
      </c>
      <c r="AF4" s="11">
        <f t="shared" si="7"/>
        <v>1447</v>
      </c>
      <c r="AG4" s="11">
        <f t="shared" si="7"/>
        <v>1109</v>
      </c>
      <c r="AH4" s="11">
        <f t="shared" si="7"/>
        <v>1662</v>
      </c>
      <c r="AI4" s="11">
        <f t="shared" si="7"/>
        <v>1206</v>
      </c>
      <c r="AJ4" s="11">
        <f t="shared" si="7"/>
        <v>2178</v>
      </c>
      <c r="AK4" s="11">
        <f t="shared" si="7"/>
        <v>1335</v>
      </c>
      <c r="AL4" s="11">
        <f t="shared" si="7"/>
        <v>1790</v>
      </c>
      <c r="AM4" s="11">
        <f t="shared" si="7"/>
        <v>1832</v>
      </c>
      <c r="AN4" s="11">
        <f t="shared" si="7"/>
        <v>1433</v>
      </c>
      <c r="AO4" s="11">
        <f t="shared" si="7"/>
        <v>212</v>
      </c>
      <c r="AP4" s="11">
        <f t="shared" si="7"/>
        <v>1332</v>
      </c>
      <c r="AQ4" s="11">
        <f t="shared" si="7"/>
        <v>863</v>
      </c>
      <c r="AR4" s="11">
        <f t="shared" si="7"/>
        <v>731</v>
      </c>
      <c r="AS4" s="11">
        <f t="shared" si="7"/>
        <v>436</v>
      </c>
      <c r="AT4" s="11">
        <f t="shared" si="7"/>
        <v>1228</v>
      </c>
      <c r="AU4" s="11">
        <f t="shared" si="7"/>
        <v>887</v>
      </c>
      <c r="AV4" s="11">
        <f t="shared" si="7"/>
        <v>1682</v>
      </c>
      <c r="AW4" s="11">
        <f t="shared" si="7"/>
        <v>1336</v>
      </c>
      <c r="AX4" s="11">
        <f t="shared" si="7"/>
        <v>1835</v>
      </c>
      <c r="AY4" s="11">
        <f t="shared" si="7"/>
        <v>260</v>
      </c>
      <c r="AZ4" s="11">
        <f t="shared" si="7"/>
        <v>984</v>
      </c>
      <c r="BA4" s="11">
        <f t="shared" si="7"/>
        <v>1455</v>
      </c>
      <c r="BB4" s="11">
        <f t="shared" si="7"/>
        <v>1086</v>
      </c>
      <c r="BC4" s="11">
        <f t="shared" si="7"/>
        <v>1278</v>
      </c>
      <c r="BD4" s="11">
        <f t="shared" si="7"/>
        <v>1918</v>
      </c>
      <c r="BE4" s="11">
        <f t="shared" si="7"/>
        <v>625</v>
      </c>
      <c r="BF4" s="11">
        <f t="shared" si="7"/>
        <v>1100</v>
      </c>
      <c r="BG4" s="11">
        <f t="shared" si="7"/>
        <v>835</v>
      </c>
      <c r="BH4" s="11">
        <f t="shared" si="7"/>
        <v>588</v>
      </c>
    </row>
    <row r="5" spans="1:60" ht="13.5" customHeight="1">
      <c r="A5" s="38">
        <v>43491</v>
      </c>
      <c r="B5" s="39" t="s">
        <v>65</v>
      </c>
      <c r="C5" s="40"/>
      <c r="D5" s="41" t="s">
        <v>46</v>
      </c>
      <c r="E5" s="42">
        <f t="shared" si="0"/>
        <v>625</v>
      </c>
      <c r="F5" s="43">
        <v>0</v>
      </c>
      <c r="G5" s="43">
        <v>9</v>
      </c>
      <c r="H5" s="63">
        <f t="shared" si="1"/>
        <v>9</v>
      </c>
      <c r="I5" s="40"/>
      <c r="J5" s="45" t="s">
        <v>41</v>
      </c>
      <c r="K5" s="42">
        <f t="shared" si="2"/>
        <v>588</v>
      </c>
      <c r="L5" s="46">
        <v>1</v>
      </c>
      <c r="M5" s="46">
        <v>7</v>
      </c>
      <c r="N5" s="63">
        <f t="shared" si="3"/>
        <v>10</v>
      </c>
      <c r="O5" s="40"/>
      <c r="P5" s="39" t="s">
        <v>66</v>
      </c>
      <c r="Q5" s="40"/>
      <c r="R5">
        <f>MIN(Rules!$E$2,(MAX(H5/N5,N5/H5)))</f>
        <v>1.1111111111111112</v>
      </c>
      <c r="S5">
        <f>VLOOKUP(B5,Rules!A:B,2,FALSE)</f>
        <v>45</v>
      </c>
      <c r="T5" s="40"/>
      <c r="U5" s="47">
        <f>1/(10^(-1*(E5+(IF(P5="Y",Rules!$I$2,0))-K5)/Rules!$E$12)+1)</f>
        <v>0.70290437982018106</v>
      </c>
      <c r="V5">
        <f t="shared" si="4"/>
        <v>-35</v>
      </c>
      <c r="W5">
        <f t="shared" si="5"/>
        <v>35</v>
      </c>
      <c r="Z5" s="48"/>
      <c r="AA5" s="11">
        <f t="shared" ref="AA5:BH5" si="8">IF($D5=AA$1,$E5+$V5,(IF($J5=AA$1,$K5+$W5,AA4)))</f>
        <v>965</v>
      </c>
      <c r="AB5" s="11">
        <f t="shared" si="8"/>
        <v>1428</v>
      </c>
      <c r="AC5" s="11">
        <f t="shared" si="8"/>
        <v>1097</v>
      </c>
      <c r="AD5" s="11">
        <f t="shared" si="8"/>
        <v>1412</v>
      </c>
      <c r="AE5" s="11">
        <f t="shared" si="8"/>
        <v>1355</v>
      </c>
      <c r="AF5" s="11">
        <f t="shared" si="8"/>
        <v>1447</v>
      </c>
      <c r="AG5" s="11">
        <f t="shared" si="8"/>
        <v>1109</v>
      </c>
      <c r="AH5" s="11">
        <f t="shared" si="8"/>
        <v>1662</v>
      </c>
      <c r="AI5" s="11">
        <f t="shared" si="8"/>
        <v>1206</v>
      </c>
      <c r="AJ5" s="11">
        <f t="shared" si="8"/>
        <v>2178</v>
      </c>
      <c r="AK5" s="11">
        <f t="shared" si="8"/>
        <v>1335</v>
      </c>
      <c r="AL5" s="11">
        <f t="shared" si="8"/>
        <v>1790</v>
      </c>
      <c r="AM5" s="11">
        <f t="shared" si="8"/>
        <v>1832</v>
      </c>
      <c r="AN5" s="11">
        <f t="shared" si="8"/>
        <v>1433</v>
      </c>
      <c r="AO5" s="11">
        <f t="shared" si="8"/>
        <v>212</v>
      </c>
      <c r="AP5" s="11">
        <f t="shared" si="8"/>
        <v>1332</v>
      </c>
      <c r="AQ5" s="11">
        <f t="shared" si="8"/>
        <v>863</v>
      </c>
      <c r="AR5" s="11">
        <f t="shared" si="8"/>
        <v>731</v>
      </c>
      <c r="AS5" s="11">
        <f t="shared" si="8"/>
        <v>436</v>
      </c>
      <c r="AT5" s="11">
        <f t="shared" si="8"/>
        <v>1228</v>
      </c>
      <c r="AU5" s="11">
        <f t="shared" si="8"/>
        <v>887</v>
      </c>
      <c r="AV5" s="11">
        <f t="shared" si="8"/>
        <v>1682</v>
      </c>
      <c r="AW5" s="11">
        <f t="shared" si="8"/>
        <v>1336</v>
      </c>
      <c r="AX5" s="11">
        <f t="shared" si="8"/>
        <v>1835</v>
      </c>
      <c r="AY5" s="11">
        <f t="shared" si="8"/>
        <v>260</v>
      </c>
      <c r="AZ5" s="11">
        <f t="shared" si="8"/>
        <v>984</v>
      </c>
      <c r="BA5" s="11">
        <f t="shared" si="8"/>
        <v>1455</v>
      </c>
      <c r="BB5" s="11">
        <f t="shared" si="8"/>
        <v>1086</v>
      </c>
      <c r="BC5" s="11">
        <f t="shared" si="8"/>
        <v>1278</v>
      </c>
      <c r="BD5" s="11">
        <f t="shared" si="8"/>
        <v>1918</v>
      </c>
      <c r="BE5" s="11">
        <f t="shared" si="8"/>
        <v>590</v>
      </c>
      <c r="BF5" s="11">
        <f t="shared" si="8"/>
        <v>1100</v>
      </c>
      <c r="BG5" s="11">
        <f t="shared" si="8"/>
        <v>835</v>
      </c>
      <c r="BH5" s="11">
        <f t="shared" si="8"/>
        <v>623</v>
      </c>
    </row>
    <row r="6" spans="1:60" ht="13.5" customHeight="1">
      <c r="A6" s="38">
        <v>43492</v>
      </c>
      <c r="B6" s="39" t="s">
        <v>65</v>
      </c>
      <c r="C6" s="40"/>
      <c r="D6" s="41" t="s">
        <v>16</v>
      </c>
      <c r="E6" s="42">
        <f t="shared" si="0"/>
        <v>1832</v>
      </c>
      <c r="F6" s="43">
        <v>0</v>
      </c>
      <c r="G6" s="43">
        <v>11</v>
      </c>
      <c r="H6" s="63">
        <f t="shared" si="1"/>
        <v>11</v>
      </c>
      <c r="I6" s="40"/>
      <c r="J6" s="45" t="s">
        <v>22</v>
      </c>
      <c r="K6" s="42">
        <f t="shared" si="2"/>
        <v>1918</v>
      </c>
      <c r="L6" s="46">
        <v>0</v>
      </c>
      <c r="M6" s="46">
        <v>7</v>
      </c>
      <c r="N6" s="63">
        <f t="shared" si="3"/>
        <v>7</v>
      </c>
      <c r="O6" s="40"/>
      <c r="P6" s="39" t="s">
        <v>66</v>
      </c>
      <c r="Q6" s="40"/>
      <c r="R6">
        <f>MIN(Rules!$E$2,(MAX(H6/N6,N6/H6)))</f>
        <v>1.5714285714285714</v>
      </c>
      <c r="S6">
        <f>VLOOKUP(B6,Rules!A:B,2,FALSE)</f>
        <v>45</v>
      </c>
      <c r="T6" s="40"/>
      <c r="U6" s="47">
        <f>1/(10^(-1*(E6+(IF(P6="Y",Rules!$I$2,0))-K6)/Rules!$E$12)+1)</f>
        <v>0.57315393708368112</v>
      </c>
      <c r="V6">
        <f t="shared" si="4"/>
        <v>30</v>
      </c>
      <c r="W6">
        <f t="shared" si="5"/>
        <v>-30</v>
      </c>
      <c r="Z6" s="48"/>
      <c r="AA6" s="11">
        <f t="shared" ref="AA6:BH6" si="9">IF($D6=AA$1,$E6+$V6,(IF($J6=AA$1,$K6+$W6,AA5)))</f>
        <v>965</v>
      </c>
      <c r="AB6" s="11">
        <f t="shared" si="9"/>
        <v>1428</v>
      </c>
      <c r="AC6" s="11">
        <f t="shared" si="9"/>
        <v>1097</v>
      </c>
      <c r="AD6" s="11">
        <f t="shared" si="9"/>
        <v>1412</v>
      </c>
      <c r="AE6" s="11">
        <f t="shared" si="9"/>
        <v>1355</v>
      </c>
      <c r="AF6" s="11">
        <f t="shared" si="9"/>
        <v>1447</v>
      </c>
      <c r="AG6" s="11">
        <f t="shared" si="9"/>
        <v>1109</v>
      </c>
      <c r="AH6" s="11">
        <f t="shared" si="9"/>
        <v>1662</v>
      </c>
      <c r="AI6" s="11">
        <f t="shared" si="9"/>
        <v>1206</v>
      </c>
      <c r="AJ6" s="11">
        <f t="shared" si="9"/>
        <v>2178</v>
      </c>
      <c r="AK6" s="11">
        <f t="shared" si="9"/>
        <v>1335</v>
      </c>
      <c r="AL6" s="11">
        <f t="shared" si="9"/>
        <v>1790</v>
      </c>
      <c r="AM6" s="11">
        <f t="shared" si="9"/>
        <v>1862</v>
      </c>
      <c r="AN6" s="11">
        <f t="shared" si="9"/>
        <v>1433</v>
      </c>
      <c r="AO6" s="11">
        <f t="shared" si="9"/>
        <v>212</v>
      </c>
      <c r="AP6" s="11">
        <f t="shared" si="9"/>
        <v>1332</v>
      </c>
      <c r="AQ6" s="11">
        <f t="shared" si="9"/>
        <v>863</v>
      </c>
      <c r="AR6" s="11">
        <f t="shared" si="9"/>
        <v>731</v>
      </c>
      <c r="AS6" s="11">
        <f t="shared" si="9"/>
        <v>436</v>
      </c>
      <c r="AT6" s="11">
        <f t="shared" si="9"/>
        <v>1228</v>
      </c>
      <c r="AU6" s="11">
        <f t="shared" si="9"/>
        <v>887</v>
      </c>
      <c r="AV6" s="11">
        <f t="shared" si="9"/>
        <v>1682</v>
      </c>
      <c r="AW6" s="11">
        <f t="shared" si="9"/>
        <v>1336</v>
      </c>
      <c r="AX6" s="11">
        <f t="shared" si="9"/>
        <v>1835</v>
      </c>
      <c r="AY6" s="11">
        <f t="shared" si="9"/>
        <v>260</v>
      </c>
      <c r="AZ6" s="11">
        <f t="shared" si="9"/>
        <v>984</v>
      </c>
      <c r="BA6" s="11">
        <f t="shared" si="9"/>
        <v>1455</v>
      </c>
      <c r="BB6" s="11">
        <f t="shared" si="9"/>
        <v>1086</v>
      </c>
      <c r="BC6" s="11">
        <f t="shared" si="9"/>
        <v>1278</v>
      </c>
      <c r="BD6" s="11">
        <f t="shared" si="9"/>
        <v>1888</v>
      </c>
      <c r="BE6" s="11">
        <f t="shared" si="9"/>
        <v>590</v>
      </c>
      <c r="BF6" s="11">
        <f t="shared" si="9"/>
        <v>1100</v>
      </c>
      <c r="BG6" s="11">
        <f t="shared" si="9"/>
        <v>835</v>
      </c>
      <c r="BH6" s="11">
        <f t="shared" si="9"/>
        <v>623</v>
      </c>
    </row>
    <row r="7" spans="1:60" ht="13.5" customHeight="1">
      <c r="A7" s="38">
        <v>43492</v>
      </c>
      <c r="B7" s="39" t="s">
        <v>65</v>
      </c>
      <c r="C7" s="40"/>
      <c r="D7" s="41" t="s">
        <v>23</v>
      </c>
      <c r="E7" s="42">
        <f t="shared" si="0"/>
        <v>1835</v>
      </c>
      <c r="F7" s="43">
        <v>2</v>
      </c>
      <c r="G7" s="43">
        <v>13</v>
      </c>
      <c r="H7" s="63">
        <f t="shared" si="1"/>
        <v>19</v>
      </c>
      <c r="I7" s="40"/>
      <c r="J7" s="45" t="s">
        <v>17</v>
      </c>
      <c r="K7" s="42">
        <f t="shared" si="2"/>
        <v>2178</v>
      </c>
      <c r="L7" s="46">
        <v>1</v>
      </c>
      <c r="M7" s="46">
        <v>13</v>
      </c>
      <c r="N7" s="63">
        <f t="shared" si="3"/>
        <v>16</v>
      </c>
      <c r="O7" s="40"/>
      <c r="P7" s="39" t="s">
        <v>66</v>
      </c>
      <c r="Q7" s="40"/>
      <c r="R7">
        <f>MIN(Rules!$E$2,(MAX(H7/N7,N7/H7)))</f>
        <v>1.1875</v>
      </c>
      <c r="S7">
        <f>VLOOKUP(B7,Rules!A:B,2,FALSE)</f>
        <v>45</v>
      </c>
      <c r="T7" s="40"/>
      <c r="U7" s="47">
        <f>1/(10^(-1*(E7+(IF(P7="Y",Rules!$I$2,0))-K7)/Rules!$E$12)+1)</f>
        <v>0.29135797212411368</v>
      </c>
      <c r="V7">
        <f t="shared" si="4"/>
        <v>38</v>
      </c>
      <c r="W7">
        <f t="shared" si="5"/>
        <v>-38</v>
      </c>
      <c r="Z7" s="48"/>
      <c r="AA7" s="11">
        <f t="shared" ref="AA7:BH7" si="10">IF($D7=AA$1,$E7+$V7,(IF($J7=AA$1,$K7+$W7,AA6)))</f>
        <v>965</v>
      </c>
      <c r="AB7" s="11">
        <f t="shared" si="10"/>
        <v>1428</v>
      </c>
      <c r="AC7" s="11">
        <f t="shared" si="10"/>
        <v>1097</v>
      </c>
      <c r="AD7" s="11">
        <f t="shared" si="10"/>
        <v>1412</v>
      </c>
      <c r="AE7" s="11">
        <f t="shared" si="10"/>
        <v>1355</v>
      </c>
      <c r="AF7" s="11">
        <f t="shared" si="10"/>
        <v>1447</v>
      </c>
      <c r="AG7" s="11">
        <f t="shared" si="10"/>
        <v>1109</v>
      </c>
      <c r="AH7" s="11">
        <f t="shared" si="10"/>
        <v>1662</v>
      </c>
      <c r="AI7" s="11">
        <f t="shared" si="10"/>
        <v>1206</v>
      </c>
      <c r="AJ7" s="11">
        <f t="shared" si="10"/>
        <v>2140</v>
      </c>
      <c r="AK7" s="11">
        <f t="shared" si="10"/>
        <v>1335</v>
      </c>
      <c r="AL7" s="11">
        <f t="shared" si="10"/>
        <v>1790</v>
      </c>
      <c r="AM7" s="11">
        <f t="shared" si="10"/>
        <v>1862</v>
      </c>
      <c r="AN7" s="11">
        <f t="shared" si="10"/>
        <v>1433</v>
      </c>
      <c r="AO7" s="11">
        <f t="shared" si="10"/>
        <v>212</v>
      </c>
      <c r="AP7" s="11">
        <f t="shared" si="10"/>
        <v>1332</v>
      </c>
      <c r="AQ7" s="11">
        <f t="shared" si="10"/>
        <v>863</v>
      </c>
      <c r="AR7" s="11">
        <f t="shared" si="10"/>
        <v>731</v>
      </c>
      <c r="AS7" s="11">
        <f t="shared" si="10"/>
        <v>436</v>
      </c>
      <c r="AT7" s="11">
        <f t="shared" si="10"/>
        <v>1228</v>
      </c>
      <c r="AU7" s="11">
        <f t="shared" si="10"/>
        <v>887</v>
      </c>
      <c r="AV7" s="11">
        <f t="shared" si="10"/>
        <v>1682</v>
      </c>
      <c r="AW7" s="11">
        <f t="shared" si="10"/>
        <v>1336</v>
      </c>
      <c r="AX7" s="11">
        <f t="shared" si="10"/>
        <v>1873</v>
      </c>
      <c r="AY7" s="11">
        <f t="shared" si="10"/>
        <v>260</v>
      </c>
      <c r="AZ7" s="11">
        <f t="shared" si="10"/>
        <v>984</v>
      </c>
      <c r="BA7" s="11">
        <f t="shared" si="10"/>
        <v>1455</v>
      </c>
      <c r="BB7" s="11">
        <f t="shared" si="10"/>
        <v>1086</v>
      </c>
      <c r="BC7" s="11">
        <f t="shared" si="10"/>
        <v>1278</v>
      </c>
      <c r="BD7" s="11">
        <f t="shared" si="10"/>
        <v>1888</v>
      </c>
      <c r="BE7" s="11">
        <f t="shared" si="10"/>
        <v>590</v>
      </c>
      <c r="BF7" s="11">
        <f t="shared" si="10"/>
        <v>1100</v>
      </c>
      <c r="BG7" s="11">
        <f t="shared" si="10"/>
        <v>835</v>
      </c>
      <c r="BH7" s="11">
        <f t="shared" si="10"/>
        <v>623</v>
      </c>
    </row>
    <row r="8" spans="1:60" ht="13.5" customHeight="1">
      <c r="A8" s="38">
        <v>43492</v>
      </c>
      <c r="B8" s="39" t="s">
        <v>65</v>
      </c>
      <c r="C8" s="40"/>
      <c r="D8" s="41" t="s">
        <v>21</v>
      </c>
      <c r="E8" s="42">
        <f t="shared" si="0"/>
        <v>1790</v>
      </c>
      <c r="F8" s="43">
        <v>0</v>
      </c>
      <c r="G8" s="43">
        <v>13</v>
      </c>
      <c r="H8" s="63">
        <f t="shared" si="1"/>
        <v>13</v>
      </c>
      <c r="I8" s="40"/>
      <c r="J8" s="45" t="s">
        <v>29</v>
      </c>
      <c r="K8" s="42">
        <f t="shared" si="2"/>
        <v>1412</v>
      </c>
      <c r="L8" s="46">
        <v>0</v>
      </c>
      <c r="M8" s="46">
        <v>11</v>
      </c>
      <c r="N8" s="63">
        <f t="shared" si="3"/>
        <v>11</v>
      </c>
      <c r="O8" s="40"/>
      <c r="P8" s="39" t="s">
        <v>66</v>
      </c>
      <c r="Q8" s="40"/>
      <c r="R8">
        <f>MIN(Rules!$E$2,(MAX(H8/N8,N8/H8)))</f>
        <v>1.1818181818181819</v>
      </c>
      <c r="S8">
        <f>VLOOKUP(B8,Rules!A:B,2,FALSE)</f>
        <v>45</v>
      </c>
      <c r="T8" s="40"/>
      <c r="U8" s="47">
        <f>1/(10^(-1*(E8+(IF(P8="Y",Rules!$I$2,0))-K8)/Rules!$E$12)+1)</f>
        <v>0.91920023003252804</v>
      </c>
      <c r="V8">
        <f t="shared" si="4"/>
        <v>4</v>
      </c>
      <c r="W8">
        <f t="shared" si="5"/>
        <v>-4</v>
      </c>
      <c r="Z8" s="48"/>
      <c r="AA8" s="11">
        <f t="shared" ref="AA8:BH8" si="11">IF($D8=AA$1,$E8+$V8,(IF($J8=AA$1,$K8+$W8,AA7)))</f>
        <v>965</v>
      </c>
      <c r="AB8" s="11">
        <f t="shared" si="11"/>
        <v>1428</v>
      </c>
      <c r="AC8" s="11">
        <f t="shared" si="11"/>
        <v>1097</v>
      </c>
      <c r="AD8" s="11">
        <f t="shared" si="11"/>
        <v>1408</v>
      </c>
      <c r="AE8" s="11">
        <f t="shared" si="11"/>
        <v>1355</v>
      </c>
      <c r="AF8" s="11">
        <f t="shared" si="11"/>
        <v>1447</v>
      </c>
      <c r="AG8" s="11">
        <f t="shared" si="11"/>
        <v>1109</v>
      </c>
      <c r="AH8" s="11">
        <f t="shared" si="11"/>
        <v>1662</v>
      </c>
      <c r="AI8" s="11">
        <f t="shared" si="11"/>
        <v>1206</v>
      </c>
      <c r="AJ8" s="11">
        <f t="shared" si="11"/>
        <v>2140</v>
      </c>
      <c r="AK8" s="11">
        <f t="shared" si="11"/>
        <v>1335</v>
      </c>
      <c r="AL8" s="11">
        <f t="shared" si="11"/>
        <v>1794</v>
      </c>
      <c r="AM8" s="11">
        <f t="shared" si="11"/>
        <v>1862</v>
      </c>
      <c r="AN8" s="11">
        <f t="shared" si="11"/>
        <v>1433</v>
      </c>
      <c r="AO8" s="11">
        <f t="shared" si="11"/>
        <v>212</v>
      </c>
      <c r="AP8" s="11">
        <f t="shared" si="11"/>
        <v>1332</v>
      </c>
      <c r="AQ8" s="11">
        <f t="shared" si="11"/>
        <v>863</v>
      </c>
      <c r="AR8" s="11">
        <f t="shared" si="11"/>
        <v>731</v>
      </c>
      <c r="AS8" s="11">
        <f t="shared" si="11"/>
        <v>436</v>
      </c>
      <c r="AT8" s="11">
        <f t="shared" si="11"/>
        <v>1228</v>
      </c>
      <c r="AU8" s="11">
        <f t="shared" si="11"/>
        <v>887</v>
      </c>
      <c r="AV8" s="11">
        <f t="shared" si="11"/>
        <v>1682</v>
      </c>
      <c r="AW8" s="11">
        <f t="shared" si="11"/>
        <v>1336</v>
      </c>
      <c r="AX8" s="11">
        <f t="shared" si="11"/>
        <v>1873</v>
      </c>
      <c r="AY8" s="11">
        <f t="shared" si="11"/>
        <v>260</v>
      </c>
      <c r="AZ8" s="11">
        <f t="shared" si="11"/>
        <v>984</v>
      </c>
      <c r="BA8" s="11">
        <f t="shared" si="11"/>
        <v>1455</v>
      </c>
      <c r="BB8" s="11">
        <f t="shared" si="11"/>
        <v>1086</v>
      </c>
      <c r="BC8" s="11">
        <f t="shared" si="11"/>
        <v>1278</v>
      </c>
      <c r="BD8" s="11">
        <f t="shared" si="11"/>
        <v>1888</v>
      </c>
      <c r="BE8" s="11">
        <f t="shared" si="11"/>
        <v>590</v>
      </c>
      <c r="BF8" s="11">
        <f t="shared" si="11"/>
        <v>1100</v>
      </c>
      <c r="BG8" s="11">
        <f t="shared" si="11"/>
        <v>835</v>
      </c>
      <c r="BH8" s="11">
        <f t="shared" si="11"/>
        <v>623</v>
      </c>
    </row>
    <row r="9" spans="1:60" ht="13.5" customHeight="1">
      <c r="A9" s="38">
        <v>43492</v>
      </c>
      <c r="B9" s="39" t="s">
        <v>65</v>
      </c>
      <c r="C9" s="40"/>
      <c r="D9" s="41" t="s">
        <v>33</v>
      </c>
      <c r="E9" s="42">
        <f t="shared" si="0"/>
        <v>1355</v>
      </c>
      <c r="F9" s="43">
        <v>0</v>
      </c>
      <c r="G9" s="43">
        <v>13</v>
      </c>
      <c r="H9" s="63">
        <f t="shared" si="1"/>
        <v>13</v>
      </c>
      <c r="I9" s="40"/>
      <c r="J9" s="45" t="s">
        <v>25</v>
      </c>
      <c r="K9" s="42">
        <f t="shared" si="2"/>
        <v>1662</v>
      </c>
      <c r="L9" s="46">
        <v>0</v>
      </c>
      <c r="M9" s="46">
        <v>16</v>
      </c>
      <c r="N9" s="63">
        <f t="shared" si="3"/>
        <v>16</v>
      </c>
      <c r="O9" s="40"/>
      <c r="P9" s="39" t="s">
        <v>66</v>
      </c>
      <c r="Q9" s="40"/>
      <c r="R9">
        <f>MIN(Rules!$E$2,(MAX(H9/N9,N9/H9)))</f>
        <v>1.2307692307692308</v>
      </c>
      <c r="S9">
        <f>VLOOKUP(B9,Rules!A:B,2,FALSE)</f>
        <v>45</v>
      </c>
      <c r="T9" s="40"/>
      <c r="U9" s="47">
        <f>1/(10^(-1*(E9+(IF(P9="Y",Rules!$I$2,0))-K9)/Rules!$E$12)+1)</f>
        <v>0.32673012691416597</v>
      </c>
      <c r="V9">
        <f t="shared" si="4"/>
        <v>-18</v>
      </c>
      <c r="W9">
        <f t="shared" si="5"/>
        <v>18</v>
      </c>
      <c r="Z9" s="48"/>
      <c r="AA9" s="11">
        <f t="shared" ref="AA9:BH9" si="12">IF($D9=AA$1,$E9+$V9,(IF($J9=AA$1,$K9+$W9,AA8)))</f>
        <v>965</v>
      </c>
      <c r="AB9" s="11">
        <f t="shared" si="12"/>
        <v>1428</v>
      </c>
      <c r="AC9" s="11">
        <f t="shared" si="12"/>
        <v>1097</v>
      </c>
      <c r="AD9" s="11">
        <f t="shared" si="12"/>
        <v>1408</v>
      </c>
      <c r="AE9" s="11">
        <f t="shared" si="12"/>
        <v>1337</v>
      </c>
      <c r="AF9" s="11">
        <f t="shared" si="12"/>
        <v>1447</v>
      </c>
      <c r="AG9" s="11">
        <f t="shared" si="12"/>
        <v>1109</v>
      </c>
      <c r="AH9" s="11">
        <f t="shared" si="12"/>
        <v>1680</v>
      </c>
      <c r="AI9" s="11">
        <f t="shared" si="12"/>
        <v>1206</v>
      </c>
      <c r="AJ9" s="11">
        <f t="shared" si="12"/>
        <v>2140</v>
      </c>
      <c r="AK9" s="11">
        <f t="shared" si="12"/>
        <v>1335</v>
      </c>
      <c r="AL9" s="11">
        <f t="shared" si="12"/>
        <v>1794</v>
      </c>
      <c r="AM9" s="11">
        <f t="shared" si="12"/>
        <v>1862</v>
      </c>
      <c r="AN9" s="11">
        <f t="shared" si="12"/>
        <v>1433</v>
      </c>
      <c r="AO9" s="11">
        <f t="shared" si="12"/>
        <v>212</v>
      </c>
      <c r="AP9" s="11">
        <f t="shared" si="12"/>
        <v>1332</v>
      </c>
      <c r="AQ9" s="11">
        <f t="shared" si="12"/>
        <v>863</v>
      </c>
      <c r="AR9" s="11">
        <f t="shared" si="12"/>
        <v>731</v>
      </c>
      <c r="AS9" s="11">
        <f t="shared" si="12"/>
        <v>436</v>
      </c>
      <c r="AT9" s="11">
        <f t="shared" si="12"/>
        <v>1228</v>
      </c>
      <c r="AU9" s="11">
        <f t="shared" si="12"/>
        <v>887</v>
      </c>
      <c r="AV9" s="11">
        <f t="shared" si="12"/>
        <v>1682</v>
      </c>
      <c r="AW9" s="11">
        <f t="shared" si="12"/>
        <v>1336</v>
      </c>
      <c r="AX9" s="11">
        <f t="shared" si="12"/>
        <v>1873</v>
      </c>
      <c r="AY9" s="11">
        <f t="shared" si="12"/>
        <v>260</v>
      </c>
      <c r="AZ9" s="11">
        <f t="shared" si="12"/>
        <v>984</v>
      </c>
      <c r="BA9" s="11">
        <f t="shared" si="12"/>
        <v>1455</v>
      </c>
      <c r="BB9" s="11">
        <f t="shared" si="12"/>
        <v>1086</v>
      </c>
      <c r="BC9" s="11">
        <f t="shared" si="12"/>
        <v>1278</v>
      </c>
      <c r="BD9" s="11">
        <f t="shared" si="12"/>
        <v>1888</v>
      </c>
      <c r="BE9" s="11">
        <f t="shared" si="12"/>
        <v>590</v>
      </c>
      <c r="BF9" s="11">
        <f t="shared" si="12"/>
        <v>1100</v>
      </c>
      <c r="BG9" s="11">
        <f t="shared" si="12"/>
        <v>835</v>
      </c>
      <c r="BH9" s="11">
        <f t="shared" si="12"/>
        <v>623</v>
      </c>
    </row>
    <row r="10" spans="1:60" ht="13.5" customHeight="1">
      <c r="A10" s="38">
        <v>43492</v>
      </c>
      <c r="B10" s="39" t="s">
        <v>65</v>
      </c>
      <c r="C10" s="40"/>
      <c r="D10" s="41" t="s">
        <v>35</v>
      </c>
      <c r="E10" s="42">
        <f t="shared" si="0"/>
        <v>1335</v>
      </c>
      <c r="F10" s="43">
        <v>0</v>
      </c>
      <c r="G10" s="43">
        <v>8</v>
      </c>
      <c r="H10" s="63">
        <f t="shared" si="1"/>
        <v>8</v>
      </c>
      <c r="I10" s="40"/>
      <c r="J10" s="45" t="s">
        <v>26</v>
      </c>
      <c r="K10" s="42">
        <f t="shared" si="2"/>
        <v>1447</v>
      </c>
      <c r="L10" s="46">
        <v>1</v>
      </c>
      <c r="M10" s="46">
        <v>5</v>
      </c>
      <c r="N10" s="63">
        <f t="shared" si="3"/>
        <v>8</v>
      </c>
      <c r="O10" s="40"/>
      <c r="P10" s="39" t="s">
        <v>66</v>
      </c>
      <c r="Q10" s="40"/>
      <c r="R10">
        <f>MIN(Rules!$E$2,(MAX(H10/N10,N10/H10)))</f>
        <v>1</v>
      </c>
      <c r="S10">
        <f>VLOOKUP(B10,Rules!A:B,2,FALSE)</f>
        <v>45</v>
      </c>
      <c r="T10" s="40"/>
      <c r="U10" s="47">
        <f>1/(10^(-1*(E10+(IF(P10="Y",Rules!$I$2,0))-K10)/Rules!$E$12)+1)</f>
        <v>0.54363781073171757</v>
      </c>
      <c r="V10">
        <f t="shared" si="4"/>
        <v>-2</v>
      </c>
      <c r="W10">
        <f t="shared" si="5"/>
        <v>2</v>
      </c>
      <c r="Z10" s="48"/>
      <c r="AA10" s="11">
        <f t="shared" ref="AA10:BH10" si="13">IF($D10=AA$1,$E10+$V10,(IF($J10=AA$1,$K10+$W10,AA9)))</f>
        <v>965</v>
      </c>
      <c r="AB10" s="11">
        <f t="shared" si="13"/>
        <v>1428</v>
      </c>
      <c r="AC10" s="11">
        <f t="shared" si="13"/>
        <v>1097</v>
      </c>
      <c r="AD10" s="11">
        <f t="shared" si="13"/>
        <v>1408</v>
      </c>
      <c r="AE10" s="11">
        <f t="shared" si="13"/>
        <v>1337</v>
      </c>
      <c r="AF10" s="11">
        <f t="shared" si="13"/>
        <v>1449</v>
      </c>
      <c r="AG10" s="11">
        <f t="shared" si="13"/>
        <v>1109</v>
      </c>
      <c r="AH10" s="11">
        <f t="shared" si="13"/>
        <v>1680</v>
      </c>
      <c r="AI10" s="11">
        <f t="shared" si="13"/>
        <v>1206</v>
      </c>
      <c r="AJ10" s="11">
        <f t="shared" si="13"/>
        <v>2140</v>
      </c>
      <c r="AK10" s="11">
        <f t="shared" si="13"/>
        <v>1333</v>
      </c>
      <c r="AL10" s="11">
        <f t="shared" si="13"/>
        <v>1794</v>
      </c>
      <c r="AM10" s="11">
        <f t="shared" si="13"/>
        <v>1862</v>
      </c>
      <c r="AN10" s="11">
        <f t="shared" si="13"/>
        <v>1433</v>
      </c>
      <c r="AO10" s="11">
        <f t="shared" si="13"/>
        <v>212</v>
      </c>
      <c r="AP10" s="11">
        <f t="shared" si="13"/>
        <v>1332</v>
      </c>
      <c r="AQ10" s="11">
        <f t="shared" si="13"/>
        <v>863</v>
      </c>
      <c r="AR10" s="11">
        <f t="shared" si="13"/>
        <v>731</v>
      </c>
      <c r="AS10" s="11">
        <f t="shared" si="13"/>
        <v>436</v>
      </c>
      <c r="AT10" s="11">
        <f t="shared" si="13"/>
        <v>1228</v>
      </c>
      <c r="AU10" s="11">
        <f t="shared" si="13"/>
        <v>887</v>
      </c>
      <c r="AV10" s="11">
        <f t="shared" si="13"/>
        <v>1682</v>
      </c>
      <c r="AW10" s="11">
        <f t="shared" si="13"/>
        <v>1336</v>
      </c>
      <c r="AX10" s="11">
        <f t="shared" si="13"/>
        <v>1873</v>
      </c>
      <c r="AY10" s="11">
        <f t="shared" si="13"/>
        <v>260</v>
      </c>
      <c r="AZ10" s="11">
        <f t="shared" si="13"/>
        <v>984</v>
      </c>
      <c r="BA10" s="11">
        <f t="shared" si="13"/>
        <v>1455</v>
      </c>
      <c r="BB10" s="11">
        <f t="shared" si="13"/>
        <v>1086</v>
      </c>
      <c r="BC10" s="11">
        <f t="shared" si="13"/>
        <v>1278</v>
      </c>
      <c r="BD10" s="11">
        <f t="shared" si="13"/>
        <v>1888</v>
      </c>
      <c r="BE10" s="11">
        <f t="shared" si="13"/>
        <v>590</v>
      </c>
      <c r="BF10" s="11">
        <f t="shared" si="13"/>
        <v>1100</v>
      </c>
      <c r="BG10" s="11">
        <f t="shared" si="13"/>
        <v>835</v>
      </c>
      <c r="BH10" s="11">
        <f t="shared" si="13"/>
        <v>623</v>
      </c>
    </row>
    <row r="11" spans="1:60" ht="13.5" customHeight="1">
      <c r="A11" s="38">
        <v>43492</v>
      </c>
      <c r="B11" s="39" t="s">
        <v>65</v>
      </c>
      <c r="C11" s="40"/>
      <c r="D11" s="41" t="s">
        <v>28</v>
      </c>
      <c r="E11" s="42">
        <f t="shared" si="0"/>
        <v>1433</v>
      </c>
      <c r="F11" s="43">
        <v>0</v>
      </c>
      <c r="G11" s="43">
        <v>14</v>
      </c>
      <c r="H11" s="63">
        <f t="shared" si="1"/>
        <v>14</v>
      </c>
      <c r="I11" s="40"/>
      <c r="J11" s="45" t="s">
        <v>20</v>
      </c>
      <c r="K11" s="42">
        <f t="shared" si="2"/>
        <v>1428</v>
      </c>
      <c r="L11" s="46">
        <v>1</v>
      </c>
      <c r="M11" s="46">
        <v>11</v>
      </c>
      <c r="N11" s="63">
        <f t="shared" si="3"/>
        <v>14</v>
      </c>
      <c r="O11" s="40"/>
      <c r="P11" s="39" t="s">
        <v>66</v>
      </c>
      <c r="Q11" s="40"/>
      <c r="R11">
        <f>MIN(Rules!$E$2,(MAX(H11/N11,N11/H11)))</f>
        <v>1</v>
      </c>
      <c r="S11">
        <f>VLOOKUP(B11,Rules!A:B,2,FALSE)</f>
        <v>45</v>
      </c>
      <c r="T11" s="40"/>
      <c r="U11" s="47">
        <f>1/(10^(-1*(E11+(IF(P11="Y",Rules!$I$2,0))-K11)/Rules!$E$12)+1)</f>
        <v>0.67124058081583182</v>
      </c>
      <c r="V11">
        <f t="shared" si="4"/>
        <v>-8</v>
      </c>
      <c r="W11">
        <f t="shared" si="5"/>
        <v>8</v>
      </c>
      <c r="Z11" s="48"/>
      <c r="AA11" s="11">
        <f t="shared" ref="AA11:BH11" si="14">IF($D11=AA$1,$E11+$V11,(IF($J11=AA$1,$K11+$W11,AA10)))</f>
        <v>965</v>
      </c>
      <c r="AB11" s="11">
        <f t="shared" si="14"/>
        <v>1436</v>
      </c>
      <c r="AC11" s="11">
        <f t="shared" si="14"/>
        <v>1097</v>
      </c>
      <c r="AD11" s="11">
        <f t="shared" si="14"/>
        <v>1408</v>
      </c>
      <c r="AE11" s="11">
        <f t="shared" si="14"/>
        <v>1337</v>
      </c>
      <c r="AF11" s="11">
        <f t="shared" si="14"/>
        <v>1449</v>
      </c>
      <c r="AG11" s="11">
        <f t="shared" si="14"/>
        <v>1109</v>
      </c>
      <c r="AH11" s="11">
        <f t="shared" si="14"/>
        <v>1680</v>
      </c>
      <c r="AI11" s="11">
        <f t="shared" si="14"/>
        <v>1206</v>
      </c>
      <c r="AJ11" s="11">
        <f t="shared" si="14"/>
        <v>2140</v>
      </c>
      <c r="AK11" s="11">
        <f t="shared" si="14"/>
        <v>1333</v>
      </c>
      <c r="AL11" s="11">
        <f t="shared" si="14"/>
        <v>1794</v>
      </c>
      <c r="AM11" s="11">
        <f t="shared" si="14"/>
        <v>1862</v>
      </c>
      <c r="AN11" s="11">
        <f t="shared" si="14"/>
        <v>1425</v>
      </c>
      <c r="AO11" s="11">
        <f t="shared" si="14"/>
        <v>212</v>
      </c>
      <c r="AP11" s="11">
        <f t="shared" si="14"/>
        <v>1332</v>
      </c>
      <c r="AQ11" s="11">
        <f t="shared" si="14"/>
        <v>863</v>
      </c>
      <c r="AR11" s="11">
        <f t="shared" si="14"/>
        <v>731</v>
      </c>
      <c r="AS11" s="11">
        <f t="shared" si="14"/>
        <v>436</v>
      </c>
      <c r="AT11" s="11">
        <f t="shared" si="14"/>
        <v>1228</v>
      </c>
      <c r="AU11" s="11">
        <f t="shared" si="14"/>
        <v>887</v>
      </c>
      <c r="AV11" s="11">
        <f t="shared" si="14"/>
        <v>1682</v>
      </c>
      <c r="AW11" s="11">
        <f t="shared" si="14"/>
        <v>1336</v>
      </c>
      <c r="AX11" s="11">
        <f t="shared" si="14"/>
        <v>1873</v>
      </c>
      <c r="AY11" s="11">
        <f t="shared" si="14"/>
        <v>260</v>
      </c>
      <c r="AZ11" s="11">
        <f t="shared" si="14"/>
        <v>984</v>
      </c>
      <c r="BA11" s="11">
        <f t="shared" si="14"/>
        <v>1455</v>
      </c>
      <c r="BB11" s="11">
        <f t="shared" si="14"/>
        <v>1086</v>
      </c>
      <c r="BC11" s="11">
        <f t="shared" si="14"/>
        <v>1278</v>
      </c>
      <c r="BD11" s="11">
        <f t="shared" si="14"/>
        <v>1888</v>
      </c>
      <c r="BE11" s="11">
        <f t="shared" si="14"/>
        <v>590</v>
      </c>
      <c r="BF11" s="11">
        <f t="shared" si="14"/>
        <v>1100</v>
      </c>
      <c r="BG11" s="11">
        <f t="shared" si="14"/>
        <v>835</v>
      </c>
      <c r="BH11" s="11">
        <f t="shared" si="14"/>
        <v>623</v>
      </c>
    </row>
    <row r="12" spans="1:60" ht="13.5" customHeight="1">
      <c r="A12" s="38">
        <v>43492</v>
      </c>
      <c r="B12" s="39" t="s">
        <v>65</v>
      </c>
      <c r="C12" s="40"/>
      <c r="D12" s="41" t="s">
        <v>27</v>
      </c>
      <c r="E12" s="42">
        <f t="shared" si="0"/>
        <v>1336</v>
      </c>
      <c r="F12" s="43">
        <v>0</v>
      </c>
      <c r="G12" s="43">
        <v>15</v>
      </c>
      <c r="H12" s="63">
        <f t="shared" si="1"/>
        <v>15</v>
      </c>
      <c r="I12" s="40"/>
      <c r="J12" s="45" t="s">
        <v>40</v>
      </c>
      <c r="K12" s="42">
        <f t="shared" si="2"/>
        <v>1278</v>
      </c>
      <c r="L12" s="46">
        <v>1</v>
      </c>
      <c r="M12" s="46">
        <v>8</v>
      </c>
      <c r="N12" s="63">
        <f t="shared" si="3"/>
        <v>11</v>
      </c>
      <c r="O12" s="40"/>
      <c r="P12" s="39" t="s">
        <v>66</v>
      </c>
      <c r="Q12" s="40"/>
      <c r="R12">
        <f>MIN(Rules!$E$2,(MAX(H12/N12,N12/H12)))</f>
        <v>1.3636363636363635</v>
      </c>
      <c r="S12">
        <f>VLOOKUP(B12,Rules!A:B,2,FALSE)</f>
        <v>45</v>
      </c>
      <c r="T12" s="40"/>
      <c r="U12" s="47">
        <f>1/(10^(-1*(E12+(IF(P12="Y",Rules!$I$2,0))-K12)/Rules!$E$12)+1)</f>
        <v>0.72269622296024905</v>
      </c>
      <c r="V12">
        <f t="shared" si="4"/>
        <v>17</v>
      </c>
      <c r="W12">
        <f t="shared" si="5"/>
        <v>-17</v>
      </c>
      <c r="Z12" s="48"/>
      <c r="AA12" s="11">
        <f t="shared" ref="AA12:BH12" si="15">IF($D12=AA$1,$E12+$V12,(IF($J12=AA$1,$K12+$W12,AA11)))</f>
        <v>965</v>
      </c>
      <c r="AB12" s="11">
        <f t="shared" si="15"/>
        <v>1436</v>
      </c>
      <c r="AC12" s="11">
        <f t="shared" si="15"/>
        <v>1097</v>
      </c>
      <c r="AD12" s="11">
        <f t="shared" si="15"/>
        <v>1408</v>
      </c>
      <c r="AE12" s="11">
        <f t="shared" si="15"/>
        <v>1337</v>
      </c>
      <c r="AF12" s="11">
        <f t="shared" si="15"/>
        <v>1449</v>
      </c>
      <c r="AG12" s="11">
        <f t="shared" si="15"/>
        <v>1109</v>
      </c>
      <c r="AH12" s="11">
        <f t="shared" si="15"/>
        <v>1680</v>
      </c>
      <c r="AI12" s="11">
        <f t="shared" si="15"/>
        <v>1206</v>
      </c>
      <c r="AJ12" s="11">
        <f t="shared" si="15"/>
        <v>2140</v>
      </c>
      <c r="AK12" s="11">
        <f t="shared" si="15"/>
        <v>1333</v>
      </c>
      <c r="AL12" s="11">
        <f t="shared" si="15"/>
        <v>1794</v>
      </c>
      <c r="AM12" s="11">
        <f t="shared" si="15"/>
        <v>1862</v>
      </c>
      <c r="AN12" s="11">
        <f t="shared" si="15"/>
        <v>1425</v>
      </c>
      <c r="AO12" s="11">
        <f t="shared" si="15"/>
        <v>212</v>
      </c>
      <c r="AP12" s="11">
        <f t="shared" si="15"/>
        <v>1332</v>
      </c>
      <c r="AQ12" s="11">
        <f t="shared" si="15"/>
        <v>863</v>
      </c>
      <c r="AR12" s="11">
        <f t="shared" si="15"/>
        <v>731</v>
      </c>
      <c r="AS12" s="11">
        <f t="shared" si="15"/>
        <v>436</v>
      </c>
      <c r="AT12" s="11">
        <f t="shared" si="15"/>
        <v>1228</v>
      </c>
      <c r="AU12" s="11">
        <f t="shared" si="15"/>
        <v>887</v>
      </c>
      <c r="AV12" s="11">
        <f t="shared" si="15"/>
        <v>1682</v>
      </c>
      <c r="AW12" s="11">
        <f t="shared" si="15"/>
        <v>1353</v>
      </c>
      <c r="AX12" s="11">
        <f t="shared" si="15"/>
        <v>1873</v>
      </c>
      <c r="AY12" s="11">
        <f t="shared" si="15"/>
        <v>260</v>
      </c>
      <c r="AZ12" s="11">
        <f t="shared" si="15"/>
        <v>984</v>
      </c>
      <c r="BA12" s="11">
        <f t="shared" si="15"/>
        <v>1455</v>
      </c>
      <c r="BB12" s="11">
        <f t="shared" si="15"/>
        <v>1086</v>
      </c>
      <c r="BC12" s="11">
        <f t="shared" si="15"/>
        <v>1261</v>
      </c>
      <c r="BD12" s="11">
        <f t="shared" si="15"/>
        <v>1888</v>
      </c>
      <c r="BE12" s="11">
        <f t="shared" si="15"/>
        <v>590</v>
      </c>
      <c r="BF12" s="11">
        <f t="shared" si="15"/>
        <v>1100</v>
      </c>
      <c r="BG12" s="11">
        <f t="shared" si="15"/>
        <v>835</v>
      </c>
      <c r="BH12" s="11">
        <f t="shared" si="15"/>
        <v>623</v>
      </c>
    </row>
    <row r="13" spans="1:60" ht="13.5" customHeight="1">
      <c r="A13" s="38">
        <v>43492</v>
      </c>
      <c r="B13" s="39" t="s">
        <v>65</v>
      </c>
      <c r="C13" s="40"/>
      <c r="D13" s="41" t="s">
        <v>44</v>
      </c>
      <c r="E13" s="42">
        <f t="shared" si="0"/>
        <v>1097</v>
      </c>
      <c r="F13" s="43">
        <v>1</v>
      </c>
      <c r="G13" s="43">
        <v>11</v>
      </c>
      <c r="H13" s="63">
        <f t="shared" si="1"/>
        <v>14</v>
      </c>
      <c r="I13" s="40"/>
      <c r="J13" s="45" t="s">
        <v>37</v>
      </c>
      <c r="K13" s="42">
        <f t="shared" si="2"/>
        <v>1086</v>
      </c>
      <c r="L13" s="46">
        <v>0</v>
      </c>
      <c r="M13" s="46">
        <v>7</v>
      </c>
      <c r="N13" s="63">
        <f t="shared" si="3"/>
        <v>7</v>
      </c>
      <c r="O13" s="40"/>
      <c r="P13" s="39" t="s">
        <v>66</v>
      </c>
      <c r="Q13" s="40"/>
      <c r="R13">
        <f>MIN(Rules!$E$2,(MAX(H13/N13,N13/H13)))</f>
        <v>2</v>
      </c>
      <c r="S13">
        <f>VLOOKUP(B13,Rules!A:B,2,FALSE)</f>
        <v>45</v>
      </c>
      <c r="T13" s="40"/>
      <c r="U13" s="47">
        <f>1/(10^(-1*(E13+(IF(P13="Y",Rules!$I$2,0))-K13)/Rules!$E$12)+1)</f>
        <v>0.67730900322250798</v>
      </c>
      <c r="V13">
        <f t="shared" si="4"/>
        <v>29</v>
      </c>
      <c r="W13">
        <f t="shared" si="5"/>
        <v>-29</v>
      </c>
      <c r="Z13" s="48"/>
      <c r="AA13" s="11">
        <f t="shared" ref="AA13:BH13" si="16">IF($D13=AA$1,$E13+$V13,(IF($J13=AA$1,$K13+$W13,AA12)))</f>
        <v>965</v>
      </c>
      <c r="AB13" s="11">
        <f t="shared" si="16"/>
        <v>1436</v>
      </c>
      <c r="AC13" s="11">
        <f t="shared" si="16"/>
        <v>1126</v>
      </c>
      <c r="AD13" s="11">
        <f t="shared" si="16"/>
        <v>1408</v>
      </c>
      <c r="AE13" s="11">
        <f t="shared" si="16"/>
        <v>1337</v>
      </c>
      <c r="AF13" s="11">
        <f t="shared" si="16"/>
        <v>1449</v>
      </c>
      <c r="AG13" s="11">
        <f t="shared" si="16"/>
        <v>1109</v>
      </c>
      <c r="AH13" s="11">
        <f t="shared" si="16"/>
        <v>1680</v>
      </c>
      <c r="AI13" s="11">
        <f t="shared" si="16"/>
        <v>1206</v>
      </c>
      <c r="AJ13" s="11">
        <f t="shared" si="16"/>
        <v>2140</v>
      </c>
      <c r="AK13" s="11">
        <f t="shared" si="16"/>
        <v>1333</v>
      </c>
      <c r="AL13" s="11">
        <f t="shared" si="16"/>
        <v>1794</v>
      </c>
      <c r="AM13" s="11">
        <f t="shared" si="16"/>
        <v>1862</v>
      </c>
      <c r="AN13" s="11">
        <f t="shared" si="16"/>
        <v>1425</v>
      </c>
      <c r="AO13" s="11">
        <f t="shared" si="16"/>
        <v>212</v>
      </c>
      <c r="AP13" s="11">
        <f t="shared" si="16"/>
        <v>1332</v>
      </c>
      <c r="AQ13" s="11">
        <f t="shared" si="16"/>
        <v>863</v>
      </c>
      <c r="AR13" s="11">
        <f t="shared" si="16"/>
        <v>731</v>
      </c>
      <c r="AS13" s="11">
        <f t="shared" si="16"/>
        <v>436</v>
      </c>
      <c r="AT13" s="11">
        <f t="shared" si="16"/>
        <v>1228</v>
      </c>
      <c r="AU13" s="11">
        <f t="shared" si="16"/>
        <v>887</v>
      </c>
      <c r="AV13" s="11">
        <f t="shared" si="16"/>
        <v>1682</v>
      </c>
      <c r="AW13" s="11">
        <f t="shared" si="16"/>
        <v>1353</v>
      </c>
      <c r="AX13" s="11">
        <f t="shared" si="16"/>
        <v>1873</v>
      </c>
      <c r="AY13" s="11">
        <f t="shared" si="16"/>
        <v>260</v>
      </c>
      <c r="AZ13" s="11">
        <f t="shared" si="16"/>
        <v>984</v>
      </c>
      <c r="BA13" s="11">
        <f t="shared" si="16"/>
        <v>1455</v>
      </c>
      <c r="BB13" s="11">
        <f t="shared" si="16"/>
        <v>1057</v>
      </c>
      <c r="BC13" s="11">
        <f t="shared" si="16"/>
        <v>1261</v>
      </c>
      <c r="BD13" s="11">
        <f t="shared" si="16"/>
        <v>1888</v>
      </c>
      <c r="BE13" s="11">
        <f t="shared" si="16"/>
        <v>590</v>
      </c>
      <c r="BF13" s="11">
        <f t="shared" si="16"/>
        <v>1100</v>
      </c>
      <c r="BG13" s="11">
        <f t="shared" si="16"/>
        <v>835</v>
      </c>
      <c r="BH13" s="11">
        <f t="shared" si="16"/>
        <v>623</v>
      </c>
    </row>
    <row r="14" spans="1:60" ht="13.5" customHeight="1">
      <c r="A14" s="38">
        <v>43492</v>
      </c>
      <c r="B14" s="39" t="s">
        <v>65</v>
      </c>
      <c r="C14" s="40"/>
      <c r="D14" s="41" t="s">
        <v>38</v>
      </c>
      <c r="E14" s="42">
        <f t="shared" si="0"/>
        <v>984</v>
      </c>
      <c r="F14" s="43">
        <v>0</v>
      </c>
      <c r="G14" s="43">
        <v>12</v>
      </c>
      <c r="H14" s="63">
        <f t="shared" si="1"/>
        <v>12</v>
      </c>
      <c r="I14" s="40"/>
      <c r="J14" s="45" t="s">
        <v>31</v>
      </c>
      <c r="K14" s="42">
        <f t="shared" si="2"/>
        <v>1100</v>
      </c>
      <c r="L14" s="46">
        <v>0</v>
      </c>
      <c r="M14" s="46">
        <v>13</v>
      </c>
      <c r="N14" s="63">
        <f t="shared" si="3"/>
        <v>13</v>
      </c>
      <c r="O14" s="40"/>
      <c r="P14" s="39" t="s">
        <v>66</v>
      </c>
      <c r="Q14" s="40"/>
      <c r="R14">
        <f>MIN(Rules!$E$2,(MAX(H14/N14,N14/H14)))</f>
        <v>1.0833333333333333</v>
      </c>
      <c r="S14">
        <f>VLOOKUP(B14,Rules!A:B,2,FALSE)</f>
        <v>45</v>
      </c>
      <c r="T14" s="40"/>
      <c r="U14" s="47">
        <f>1/(10^(-1*(E14+(IF(P14="Y",Rules!$I$2,0))-K14)/Rules!$E$12)+1)</f>
        <v>0.53906417114507466</v>
      </c>
      <c r="V14">
        <f t="shared" si="4"/>
        <v>-26</v>
      </c>
      <c r="W14">
        <f t="shared" si="5"/>
        <v>26</v>
      </c>
      <c r="Z14" s="48"/>
      <c r="AA14" s="11">
        <f t="shared" ref="AA14:BH14" si="17">IF($D14=AA$1,$E14+$V14,(IF($J14=AA$1,$K14+$W14,AA13)))</f>
        <v>965</v>
      </c>
      <c r="AB14" s="11">
        <f t="shared" si="17"/>
        <v>1436</v>
      </c>
      <c r="AC14" s="11">
        <f t="shared" si="17"/>
        <v>1126</v>
      </c>
      <c r="AD14" s="11">
        <f t="shared" si="17"/>
        <v>1408</v>
      </c>
      <c r="AE14" s="11">
        <f t="shared" si="17"/>
        <v>1337</v>
      </c>
      <c r="AF14" s="11">
        <f t="shared" si="17"/>
        <v>1449</v>
      </c>
      <c r="AG14" s="11">
        <f t="shared" si="17"/>
        <v>1109</v>
      </c>
      <c r="AH14" s="11">
        <f t="shared" si="17"/>
        <v>1680</v>
      </c>
      <c r="AI14" s="11">
        <f t="shared" si="17"/>
        <v>1206</v>
      </c>
      <c r="AJ14" s="11">
        <f t="shared" si="17"/>
        <v>2140</v>
      </c>
      <c r="AK14" s="11">
        <f t="shared" si="17"/>
        <v>1333</v>
      </c>
      <c r="AL14" s="11">
        <f t="shared" si="17"/>
        <v>1794</v>
      </c>
      <c r="AM14" s="11">
        <f t="shared" si="17"/>
        <v>1862</v>
      </c>
      <c r="AN14" s="11">
        <f t="shared" si="17"/>
        <v>1425</v>
      </c>
      <c r="AO14" s="11">
        <f t="shared" si="17"/>
        <v>212</v>
      </c>
      <c r="AP14" s="11">
        <f t="shared" si="17"/>
        <v>1332</v>
      </c>
      <c r="AQ14" s="11">
        <f t="shared" si="17"/>
        <v>863</v>
      </c>
      <c r="AR14" s="11">
        <f t="shared" si="17"/>
        <v>731</v>
      </c>
      <c r="AS14" s="11">
        <f t="shared" si="17"/>
        <v>436</v>
      </c>
      <c r="AT14" s="11">
        <f t="shared" si="17"/>
        <v>1228</v>
      </c>
      <c r="AU14" s="11">
        <f t="shared" si="17"/>
        <v>887</v>
      </c>
      <c r="AV14" s="11">
        <f t="shared" si="17"/>
        <v>1682</v>
      </c>
      <c r="AW14" s="11">
        <f t="shared" si="17"/>
        <v>1353</v>
      </c>
      <c r="AX14" s="11">
        <f t="shared" si="17"/>
        <v>1873</v>
      </c>
      <c r="AY14" s="11">
        <f t="shared" si="17"/>
        <v>260</v>
      </c>
      <c r="AZ14" s="11">
        <f t="shared" si="17"/>
        <v>958</v>
      </c>
      <c r="BA14" s="11">
        <f t="shared" si="17"/>
        <v>1455</v>
      </c>
      <c r="BB14" s="11">
        <f t="shared" si="17"/>
        <v>1057</v>
      </c>
      <c r="BC14" s="11">
        <f t="shared" si="17"/>
        <v>1261</v>
      </c>
      <c r="BD14" s="11">
        <f t="shared" si="17"/>
        <v>1888</v>
      </c>
      <c r="BE14" s="11">
        <f t="shared" si="17"/>
        <v>590</v>
      </c>
      <c r="BF14" s="11">
        <f t="shared" si="17"/>
        <v>1126</v>
      </c>
      <c r="BG14" s="11">
        <f t="shared" si="17"/>
        <v>835</v>
      </c>
      <c r="BH14" s="11">
        <f t="shared" si="17"/>
        <v>623</v>
      </c>
    </row>
    <row r="15" spans="1:60" ht="13.5" customHeight="1">
      <c r="A15" s="38">
        <v>43492</v>
      </c>
      <c r="B15" s="39" t="s">
        <v>65</v>
      </c>
      <c r="C15" s="40"/>
      <c r="D15" s="41" t="s">
        <v>32</v>
      </c>
      <c r="E15" s="42">
        <f t="shared" si="0"/>
        <v>887</v>
      </c>
      <c r="F15" s="43">
        <v>0</v>
      </c>
      <c r="G15" s="43">
        <v>9</v>
      </c>
      <c r="H15" s="63">
        <f t="shared" si="1"/>
        <v>9</v>
      </c>
      <c r="I15" s="40"/>
      <c r="J15" s="45" t="s">
        <v>43</v>
      </c>
      <c r="K15" s="42">
        <f t="shared" si="2"/>
        <v>1228</v>
      </c>
      <c r="L15" s="46">
        <v>1</v>
      </c>
      <c r="M15" s="46">
        <v>8</v>
      </c>
      <c r="N15" s="63">
        <f t="shared" si="3"/>
        <v>11</v>
      </c>
      <c r="O15" s="40"/>
      <c r="P15" s="39" t="s">
        <v>66</v>
      </c>
      <c r="Q15" s="40"/>
      <c r="R15">
        <f>MIN(Rules!$E$2,(MAX(H15/N15,N15/H15)))</f>
        <v>1.2222222222222223</v>
      </c>
      <c r="S15">
        <f>VLOOKUP(B15,Rules!A:B,2,FALSE)</f>
        <v>45</v>
      </c>
      <c r="T15" s="40"/>
      <c r="U15" s="47">
        <f>1/(10^(-1*(E15+(IF(P15="Y",Rules!$I$2,0))-K15)/Rules!$E$12)+1)</f>
        <v>0.29326326518831736</v>
      </c>
      <c r="V15">
        <f t="shared" si="4"/>
        <v>-16</v>
      </c>
      <c r="W15">
        <f t="shared" si="5"/>
        <v>16</v>
      </c>
      <c r="Z15" s="48"/>
      <c r="AA15" s="11">
        <f t="shared" ref="AA15:BH15" si="18">IF($D15=AA$1,$E15+$V15,(IF($J15=AA$1,$K15+$W15,AA14)))</f>
        <v>965</v>
      </c>
      <c r="AB15" s="11">
        <f t="shared" si="18"/>
        <v>1436</v>
      </c>
      <c r="AC15" s="11">
        <f t="shared" si="18"/>
        <v>1126</v>
      </c>
      <c r="AD15" s="11">
        <f t="shared" si="18"/>
        <v>1408</v>
      </c>
      <c r="AE15" s="11">
        <f t="shared" si="18"/>
        <v>1337</v>
      </c>
      <c r="AF15" s="11">
        <f t="shared" si="18"/>
        <v>1449</v>
      </c>
      <c r="AG15" s="11">
        <f t="shared" si="18"/>
        <v>1109</v>
      </c>
      <c r="AH15" s="11">
        <f t="shared" si="18"/>
        <v>1680</v>
      </c>
      <c r="AI15" s="11">
        <f t="shared" si="18"/>
        <v>1206</v>
      </c>
      <c r="AJ15" s="11">
        <f t="shared" si="18"/>
        <v>2140</v>
      </c>
      <c r="AK15" s="11">
        <f t="shared" si="18"/>
        <v>1333</v>
      </c>
      <c r="AL15" s="11">
        <f t="shared" si="18"/>
        <v>1794</v>
      </c>
      <c r="AM15" s="11">
        <f t="shared" si="18"/>
        <v>1862</v>
      </c>
      <c r="AN15" s="11">
        <f t="shared" si="18"/>
        <v>1425</v>
      </c>
      <c r="AO15" s="11">
        <f t="shared" si="18"/>
        <v>212</v>
      </c>
      <c r="AP15" s="11">
        <f t="shared" si="18"/>
        <v>1332</v>
      </c>
      <c r="AQ15" s="11">
        <f t="shared" si="18"/>
        <v>863</v>
      </c>
      <c r="AR15" s="11">
        <f t="shared" si="18"/>
        <v>731</v>
      </c>
      <c r="AS15" s="11">
        <f t="shared" si="18"/>
        <v>436</v>
      </c>
      <c r="AT15" s="11">
        <f t="shared" si="18"/>
        <v>1244</v>
      </c>
      <c r="AU15" s="11">
        <f t="shared" si="18"/>
        <v>871</v>
      </c>
      <c r="AV15" s="11">
        <f t="shared" si="18"/>
        <v>1682</v>
      </c>
      <c r="AW15" s="11">
        <f t="shared" si="18"/>
        <v>1353</v>
      </c>
      <c r="AX15" s="11">
        <f t="shared" si="18"/>
        <v>1873</v>
      </c>
      <c r="AY15" s="11">
        <f t="shared" si="18"/>
        <v>260</v>
      </c>
      <c r="AZ15" s="11">
        <f t="shared" si="18"/>
        <v>958</v>
      </c>
      <c r="BA15" s="11">
        <f t="shared" si="18"/>
        <v>1455</v>
      </c>
      <c r="BB15" s="11">
        <f t="shared" si="18"/>
        <v>1057</v>
      </c>
      <c r="BC15" s="11">
        <f t="shared" si="18"/>
        <v>1261</v>
      </c>
      <c r="BD15" s="11">
        <f t="shared" si="18"/>
        <v>1888</v>
      </c>
      <c r="BE15" s="11">
        <f t="shared" si="18"/>
        <v>590</v>
      </c>
      <c r="BF15" s="11">
        <f t="shared" si="18"/>
        <v>1126</v>
      </c>
      <c r="BG15" s="11">
        <f t="shared" si="18"/>
        <v>835</v>
      </c>
      <c r="BH15" s="11">
        <f t="shared" si="18"/>
        <v>623</v>
      </c>
    </row>
    <row r="16" spans="1:60" ht="13.5" customHeight="1">
      <c r="A16" s="38">
        <v>43492</v>
      </c>
      <c r="B16" s="39" t="s">
        <v>65</v>
      </c>
      <c r="C16" s="40"/>
      <c r="D16" s="41" t="s">
        <v>45</v>
      </c>
      <c r="E16" s="42">
        <f t="shared" si="0"/>
        <v>863</v>
      </c>
      <c r="F16" s="43">
        <v>3</v>
      </c>
      <c r="G16" s="43">
        <v>15</v>
      </c>
      <c r="H16" s="63">
        <f t="shared" si="1"/>
        <v>24</v>
      </c>
      <c r="I16" s="40"/>
      <c r="J16" s="45" t="s">
        <v>42</v>
      </c>
      <c r="K16" s="42">
        <f t="shared" si="2"/>
        <v>835</v>
      </c>
      <c r="L16" s="46">
        <v>0</v>
      </c>
      <c r="M16" s="46">
        <v>11</v>
      </c>
      <c r="N16" s="63">
        <f t="shared" si="3"/>
        <v>11</v>
      </c>
      <c r="O16" s="40"/>
      <c r="P16" s="39" t="s">
        <v>66</v>
      </c>
      <c r="Q16" s="40"/>
      <c r="R16">
        <f>MIN(Rules!$E$2,(MAX(H16/N16,N16/H16)))</f>
        <v>2</v>
      </c>
      <c r="S16">
        <f>VLOOKUP(B16,Rules!A:B,2,FALSE)</f>
        <v>45</v>
      </c>
      <c r="T16" s="40"/>
      <c r="U16" s="47">
        <f>1/(10^(-1*(E16+(IF(P16="Y",Rules!$I$2,0))-K16)/Rules!$E$12)+1)</f>
        <v>0.69417696287236952</v>
      </c>
      <c r="V16">
        <f t="shared" si="4"/>
        <v>28</v>
      </c>
      <c r="W16">
        <f t="shared" si="5"/>
        <v>-28</v>
      </c>
      <c r="Z16" s="48"/>
      <c r="AA16" s="11">
        <f t="shared" ref="AA16:BH16" si="19">IF($D16=AA$1,$E16+$V16,(IF($J16=AA$1,$K16+$W16,AA15)))</f>
        <v>965</v>
      </c>
      <c r="AB16" s="11">
        <f t="shared" si="19"/>
        <v>1436</v>
      </c>
      <c r="AC16" s="11">
        <f t="shared" si="19"/>
        <v>1126</v>
      </c>
      <c r="AD16" s="11">
        <f t="shared" si="19"/>
        <v>1408</v>
      </c>
      <c r="AE16" s="11">
        <f t="shared" si="19"/>
        <v>1337</v>
      </c>
      <c r="AF16" s="11">
        <f t="shared" si="19"/>
        <v>1449</v>
      </c>
      <c r="AG16" s="11">
        <f t="shared" si="19"/>
        <v>1109</v>
      </c>
      <c r="AH16" s="11">
        <f t="shared" si="19"/>
        <v>1680</v>
      </c>
      <c r="AI16" s="11">
        <f t="shared" si="19"/>
        <v>1206</v>
      </c>
      <c r="AJ16" s="11">
        <f t="shared" si="19"/>
        <v>2140</v>
      </c>
      <c r="AK16" s="11">
        <f t="shared" si="19"/>
        <v>1333</v>
      </c>
      <c r="AL16" s="11">
        <f t="shared" si="19"/>
        <v>1794</v>
      </c>
      <c r="AM16" s="11">
        <f t="shared" si="19"/>
        <v>1862</v>
      </c>
      <c r="AN16" s="11">
        <f t="shared" si="19"/>
        <v>1425</v>
      </c>
      <c r="AO16" s="11">
        <f t="shared" si="19"/>
        <v>212</v>
      </c>
      <c r="AP16" s="11">
        <f t="shared" si="19"/>
        <v>1332</v>
      </c>
      <c r="AQ16" s="11">
        <f t="shared" si="19"/>
        <v>891</v>
      </c>
      <c r="AR16" s="11">
        <f t="shared" si="19"/>
        <v>731</v>
      </c>
      <c r="AS16" s="11">
        <f t="shared" si="19"/>
        <v>436</v>
      </c>
      <c r="AT16" s="11">
        <f t="shared" si="19"/>
        <v>1244</v>
      </c>
      <c r="AU16" s="11">
        <f t="shared" si="19"/>
        <v>871</v>
      </c>
      <c r="AV16" s="11">
        <f t="shared" si="19"/>
        <v>1682</v>
      </c>
      <c r="AW16" s="11">
        <f t="shared" si="19"/>
        <v>1353</v>
      </c>
      <c r="AX16" s="11">
        <f t="shared" si="19"/>
        <v>1873</v>
      </c>
      <c r="AY16" s="11">
        <f t="shared" si="19"/>
        <v>260</v>
      </c>
      <c r="AZ16" s="11">
        <f t="shared" si="19"/>
        <v>958</v>
      </c>
      <c r="BA16" s="11">
        <f t="shared" si="19"/>
        <v>1455</v>
      </c>
      <c r="BB16" s="11">
        <f t="shared" si="19"/>
        <v>1057</v>
      </c>
      <c r="BC16" s="11">
        <f t="shared" si="19"/>
        <v>1261</v>
      </c>
      <c r="BD16" s="11">
        <f t="shared" si="19"/>
        <v>1888</v>
      </c>
      <c r="BE16" s="11">
        <f t="shared" si="19"/>
        <v>590</v>
      </c>
      <c r="BF16" s="11">
        <f t="shared" si="19"/>
        <v>1126</v>
      </c>
      <c r="BG16" s="11">
        <f t="shared" si="19"/>
        <v>807</v>
      </c>
      <c r="BH16" s="11">
        <f t="shared" si="19"/>
        <v>623</v>
      </c>
    </row>
    <row r="17" spans="1:60" ht="13.5" customHeight="1">
      <c r="A17" s="38">
        <v>43492</v>
      </c>
      <c r="B17" s="39" t="s">
        <v>65</v>
      </c>
      <c r="C17" s="40"/>
      <c r="D17" s="41" t="s">
        <v>47</v>
      </c>
      <c r="E17" s="42">
        <f t="shared" si="0"/>
        <v>436</v>
      </c>
      <c r="F17" s="43">
        <v>0</v>
      </c>
      <c r="G17" s="43">
        <v>10</v>
      </c>
      <c r="H17" s="63">
        <f t="shared" si="1"/>
        <v>10</v>
      </c>
      <c r="I17" s="40"/>
      <c r="J17" s="45" t="s">
        <v>39</v>
      </c>
      <c r="K17" s="42">
        <f t="shared" si="2"/>
        <v>731</v>
      </c>
      <c r="L17" s="46">
        <v>0</v>
      </c>
      <c r="M17" s="46">
        <v>11</v>
      </c>
      <c r="N17" s="63">
        <f t="shared" si="3"/>
        <v>11</v>
      </c>
      <c r="O17" s="40"/>
      <c r="P17" s="39" t="s">
        <v>66</v>
      </c>
      <c r="Q17" s="40"/>
      <c r="R17">
        <f>MIN(Rules!$E$2,(MAX(H17/N17,N17/H17)))</f>
        <v>1.1000000000000001</v>
      </c>
      <c r="S17">
        <f>VLOOKUP(B17,Rules!A:B,2,FALSE)</f>
        <v>45</v>
      </c>
      <c r="T17" s="40"/>
      <c r="U17" s="47">
        <f>1/(10^(-1*(E17+(IF(P17="Y",Rules!$I$2,0))-K17)/Rules!$E$12)+1)</f>
        <v>0.33900090875364175</v>
      </c>
      <c r="V17">
        <f t="shared" si="4"/>
        <v>-17</v>
      </c>
      <c r="W17">
        <f t="shared" si="5"/>
        <v>17</v>
      </c>
      <c r="Z17" s="48"/>
      <c r="AA17" s="11">
        <f t="shared" ref="AA17:BH17" si="20">IF($D17=AA$1,$E17+$V17,(IF($J17=AA$1,$K17+$W17,AA16)))</f>
        <v>965</v>
      </c>
      <c r="AB17" s="11">
        <f t="shared" si="20"/>
        <v>1436</v>
      </c>
      <c r="AC17" s="11">
        <f t="shared" si="20"/>
        <v>1126</v>
      </c>
      <c r="AD17" s="11">
        <f t="shared" si="20"/>
        <v>1408</v>
      </c>
      <c r="AE17" s="11">
        <f t="shared" si="20"/>
        <v>1337</v>
      </c>
      <c r="AF17" s="11">
        <f t="shared" si="20"/>
        <v>1449</v>
      </c>
      <c r="AG17" s="11">
        <f t="shared" si="20"/>
        <v>1109</v>
      </c>
      <c r="AH17" s="11">
        <f t="shared" si="20"/>
        <v>1680</v>
      </c>
      <c r="AI17" s="11">
        <f t="shared" si="20"/>
        <v>1206</v>
      </c>
      <c r="AJ17" s="11">
        <f t="shared" si="20"/>
        <v>2140</v>
      </c>
      <c r="AK17" s="11">
        <f t="shared" si="20"/>
        <v>1333</v>
      </c>
      <c r="AL17" s="11">
        <f t="shared" si="20"/>
        <v>1794</v>
      </c>
      <c r="AM17" s="11">
        <f t="shared" si="20"/>
        <v>1862</v>
      </c>
      <c r="AN17" s="11">
        <f t="shared" si="20"/>
        <v>1425</v>
      </c>
      <c r="AO17" s="11">
        <f t="shared" si="20"/>
        <v>212</v>
      </c>
      <c r="AP17" s="11">
        <f t="shared" si="20"/>
        <v>1332</v>
      </c>
      <c r="AQ17" s="11">
        <f t="shared" si="20"/>
        <v>891</v>
      </c>
      <c r="AR17" s="11">
        <f t="shared" si="20"/>
        <v>748</v>
      </c>
      <c r="AS17" s="11">
        <f t="shared" si="20"/>
        <v>419</v>
      </c>
      <c r="AT17" s="11">
        <f t="shared" si="20"/>
        <v>1244</v>
      </c>
      <c r="AU17" s="11">
        <f t="shared" si="20"/>
        <v>871</v>
      </c>
      <c r="AV17" s="11">
        <f t="shared" si="20"/>
        <v>1682</v>
      </c>
      <c r="AW17" s="11">
        <f t="shared" si="20"/>
        <v>1353</v>
      </c>
      <c r="AX17" s="11">
        <f t="shared" si="20"/>
        <v>1873</v>
      </c>
      <c r="AY17" s="11">
        <f t="shared" si="20"/>
        <v>260</v>
      </c>
      <c r="AZ17" s="11">
        <f t="shared" si="20"/>
        <v>958</v>
      </c>
      <c r="BA17" s="11">
        <f t="shared" si="20"/>
        <v>1455</v>
      </c>
      <c r="BB17" s="11">
        <f t="shared" si="20"/>
        <v>1057</v>
      </c>
      <c r="BC17" s="11">
        <f t="shared" si="20"/>
        <v>1261</v>
      </c>
      <c r="BD17" s="11">
        <f t="shared" si="20"/>
        <v>1888</v>
      </c>
      <c r="BE17" s="11">
        <f t="shared" si="20"/>
        <v>590</v>
      </c>
      <c r="BF17" s="11">
        <f t="shared" si="20"/>
        <v>1126</v>
      </c>
      <c r="BG17" s="11">
        <f t="shared" si="20"/>
        <v>807</v>
      </c>
      <c r="BH17" s="11">
        <f t="shared" si="20"/>
        <v>623</v>
      </c>
    </row>
    <row r="18" spans="1:60" ht="13.5" customHeight="1">
      <c r="A18" s="38">
        <v>43492</v>
      </c>
      <c r="B18" s="39" t="s">
        <v>65</v>
      </c>
      <c r="C18" s="40"/>
      <c r="D18" s="41" t="s">
        <v>34</v>
      </c>
      <c r="E18" s="42">
        <f t="shared" si="0"/>
        <v>965</v>
      </c>
      <c r="F18" s="43">
        <v>1</v>
      </c>
      <c r="G18" s="43">
        <v>9</v>
      </c>
      <c r="H18" s="63">
        <f t="shared" si="1"/>
        <v>12</v>
      </c>
      <c r="I18" s="40"/>
      <c r="J18" s="45" t="s">
        <v>19</v>
      </c>
      <c r="K18" s="42">
        <f t="shared" si="2"/>
        <v>1109</v>
      </c>
      <c r="L18" s="46">
        <v>1</v>
      </c>
      <c r="M18" s="46">
        <v>10</v>
      </c>
      <c r="N18" s="63">
        <f t="shared" si="3"/>
        <v>13</v>
      </c>
      <c r="O18" s="40"/>
      <c r="P18" s="39" t="s">
        <v>66</v>
      </c>
      <c r="Q18" s="40"/>
      <c r="R18">
        <f>MIN(Rules!$E$2,(MAX(H18/N18,N18/H18)))</f>
        <v>1.0833333333333333</v>
      </c>
      <c r="S18">
        <f>VLOOKUP(B18,Rules!A:B,2,FALSE)</f>
        <v>45</v>
      </c>
      <c r="T18" s="40"/>
      <c r="U18" s="47">
        <f>1/(10^(-1*(E18+(IF(P18="Y",Rules!$I$2,0))-K18)/Rules!$E$12)+1)</f>
        <v>0.50690731582195758</v>
      </c>
      <c r="V18">
        <f t="shared" si="4"/>
        <v>-25</v>
      </c>
      <c r="W18">
        <f t="shared" si="5"/>
        <v>25</v>
      </c>
      <c r="Z18" s="48"/>
      <c r="AA18" s="11">
        <f t="shared" ref="AA18:BH18" si="21">IF($D18=AA$1,$E18+$V18,(IF($J18=AA$1,$K18+$W18,AA17)))</f>
        <v>940</v>
      </c>
      <c r="AB18" s="11">
        <f t="shared" si="21"/>
        <v>1436</v>
      </c>
      <c r="AC18" s="11">
        <f t="shared" si="21"/>
        <v>1126</v>
      </c>
      <c r="AD18" s="11">
        <f t="shared" si="21"/>
        <v>1408</v>
      </c>
      <c r="AE18" s="11">
        <f t="shared" si="21"/>
        <v>1337</v>
      </c>
      <c r="AF18" s="11">
        <f t="shared" si="21"/>
        <v>1449</v>
      </c>
      <c r="AG18" s="11">
        <f t="shared" si="21"/>
        <v>1134</v>
      </c>
      <c r="AH18" s="11">
        <f t="shared" si="21"/>
        <v>1680</v>
      </c>
      <c r="AI18" s="11">
        <f t="shared" si="21"/>
        <v>1206</v>
      </c>
      <c r="AJ18" s="11">
        <f t="shared" si="21"/>
        <v>2140</v>
      </c>
      <c r="AK18" s="11">
        <f t="shared" si="21"/>
        <v>1333</v>
      </c>
      <c r="AL18" s="11">
        <f t="shared" si="21"/>
        <v>1794</v>
      </c>
      <c r="AM18" s="11">
        <f t="shared" si="21"/>
        <v>1862</v>
      </c>
      <c r="AN18" s="11">
        <f t="shared" si="21"/>
        <v>1425</v>
      </c>
      <c r="AO18" s="11">
        <f t="shared" si="21"/>
        <v>212</v>
      </c>
      <c r="AP18" s="11">
        <f t="shared" si="21"/>
        <v>1332</v>
      </c>
      <c r="AQ18" s="11">
        <f t="shared" si="21"/>
        <v>891</v>
      </c>
      <c r="AR18" s="11">
        <f t="shared" si="21"/>
        <v>748</v>
      </c>
      <c r="AS18" s="11">
        <f t="shared" si="21"/>
        <v>419</v>
      </c>
      <c r="AT18" s="11">
        <f t="shared" si="21"/>
        <v>1244</v>
      </c>
      <c r="AU18" s="11">
        <f t="shared" si="21"/>
        <v>871</v>
      </c>
      <c r="AV18" s="11">
        <f t="shared" si="21"/>
        <v>1682</v>
      </c>
      <c r="AW18" s="11">
        <f t="shared" si="21"/>
        <v>1353</v>
      </c>
      <c r="AX18" s="11">
        <f t="shared" si="21"/>
        <v>1873</v>
      </c>
      <c r="AY18" s="11">
        <f t="shared" si="21"/>
        <v>260</v>
      </c>
      <c r="AZ18" s="11">
        <f t="shared" si="21"/>
        <v>958</v>
      </c>
      <c r="BA18" s="11">
        <f t="shared" si="21"/>
        <v>1455</v>
      </c>
      <c r="BB18" s="11">
        <f t="shared" si="21"/>
        <v>1057</v>
      </c>
      <c r="BC18" s="11">
        <f t="shared" si="21"/>
        <v>1261</v>
      </c>
      <c r="BD18" s="11">
        <f t="shared" si="21"/>
        <v>1888</v>
      </c>
      <c r="BE18" s="11">
        <f t="shared" si="21"/>
        <v>590</v>
      </c>
      <c r="BF18" s="11">
        <f t="shared" si="21"/>
        <v>1126</v>
      </c>
      <c r="BG18" s="11">
        <f t="shared" si="21"/>
        <v>807</v>
      </c>
      <c r="BH18" s="11">
        <f t="shared" si="21"/>
        <v>623</v>
      </c>
    </row>
    <row r="19" spans="1:60" ht="13.5" customHeight="1">
      <c r="A19" s="38">
        <v>43498</v>
      </c>
      <c r="B19" s="39" t="s">
        <v>65</v>
      </c>
      <c r="C19" s="40"/>
      <c r="D19" s="41" t="s">
        <v>17</v>
      </c>
      <c r="E19" s="42">
        <f t="shared" si="0"/>
        <v>2140</v>
      </c>
      <c r="F19" s="43">
        <v>1</v>
      </c>
      <c r="G19" s="43">
        <v>15</v>
      </c>
      <c r="H19" s="63">
        <f t="shared" si="1"/>
        <v>18</v>
      </c>
      <c r="I19" s="40"/>
      <c r="J19" s="45" t="s">
        <v>21</v>
      </c>
      <c r="K19" s="42">
        <f t="shared" si="2"/>
        <v>1794</v>
      </c>
      <c r="L19" s="46">
        <v>0</v>
      </c>
      <c r="M19" s="46">
        <v>7</v>
      </c>
      <c r="N19" s="63">
        <f t="shared" si="3"/>
        <v>7</v>
      </c>
      <c r="O19" s="40"/>
      <c r="P19" s="39" t="s">
        <v>66</v>
      </c>
      <c r="Q19" s="40"/>
      <c r="R19">
        <f>MIN(Rules!$E$2,(MAX(H19/N19,N19/H19)))</f>
        <v>2</v>
      </c>
      <c r="S19">
        <f>VLOOKUP(B19,Rules!A:B,2,FALSE)</f>
        <v>45</v>
      </c>
      <c r="T19" s="40"/>
      <c r="U19" s="47">
        <f>1/(10^(-1*(E19+(IF(P19="Y",Rules!$I$2,0))-K19)/Rules!$E$12)+1)</f>
        <v>0.90755702320004072</v>
      </c>
      <c r="V19">
        <f t="shared" si="4"/>
        <v>8</v>
      </c>
      <c r="W19">
        <f t="shared" si="5"/>
        <v>-8</v>
      </c>
      <c r="Z19" s="48"/>
      <c r="AA19" s="11">
        <f t="shared" ref="AA19:BH19" si="22">IF($D19=AA$1,$E19+$V19,(IF($J19=AA$1,$K19+$W19,AA18)))</f>
        <v>940</v>
      </c>
      <c r="AB19" s="11">
        <f t="shared" si="22"/>
        <v>1436</v>
      </c>
      <c r="AC19" s="11">
        <f t="shared" si="22"/>
        <v>1126</v>
      </c>
      <c r="AD19" s="11">
        <f t="shared" si="22"/>
        <v>1408</v>
      </c>
      <c r="AE19" s="11">
        <f t="shared" si="22"/>
        <v>1337</v>
      </c>
      <c r="AF19" s="11">
        <f t="shared" si="22"/>
        <v>1449</v>
      </c>
      <c r="AG19" s="11">
        <f t="shared" si="22"/>
        <v>1134</v>
      </c>
      <c r="AH19" s="11">
        <f t="shared" si="22"/>
        <v>1680</v>
      </c>
      <c r="AI19" s="11">
        <f t="shared" si="22"/>
        <v>1206</v>
      </c>
      <c r="AJ19" s="11">
        <f t="shared" si="22"/>
        <v>2148</v>
      </c>
      <c r="AK19" s="11">
        <f t="shared" si="22"/>
        <v>1333</v>
      </c>
      <c r="AL19" s="11">
        <f t="shared" si="22"/>
        <v>1786</v>
      </c>
      <c r="AM19" s="11">
        <f t="shared" si="22"/>
        <v>1862</v>
      </c>
      <c r="AN19" s="11">
        <f t="shared" si="22"/>
        <v>1425</v>
      </c>
      <c r="AO19" s="11">
        <f t="shared" si="22"/>
        <v>212</v>
      </c>
      <c r="AP19" s="11">
        <f t="shared" si="22"/>
        <v>1332</v>
      </c>
      <c r="AQ19" s="11">
        <f t="shared" si="22"/>
        <v>891</v>
      </c>
      <c r="AR19" s="11">
        <f t="shared" si="22"/>
        <v>748</v>
      </c>
      <c r="AS19" s="11">
        <f t="shared" si="22"/>
        <v>419</v>
      </c>
      <c r="AT19" s="11">
        <f t="shared" si="22"/>
        <v>1244</v>
      </c>
      <c r="AU19" s="11">
        <f t="shared" si="22"/>
        <v>871</v>
      </c>
      <c r="AV19" s="11">
        <f t="shared" si="22"/>
        <v>1682</v>
      </c>
      <c r="AW19" s="11">
        <f t="shared" si="22"/>
        <v>1353</v>
      </c>
      <c r="AX19" s="11">
        <f t="shared" si="22"/>
        <v>1873</v>
      </c>
      <c r="AY19" s="11">
        <f t="shared" si="22"/>
        <v>260</v>
      </c>
      <c r="AZ19" s="11">
        <f t="shared" si="22"/>
        <v>958</v>
      </c>
      <c r="BA19" s="11">
        <f t="shared" si="22"/>
        <v>1455</v>
      </c>
      <c r="BB19" s="11">
        <f t="shared" si="22"/>
        <v>1057</v>
      </c>
      <c r="BC19" s="11">
        <f t="shared" si="22"/>
        <v>1261</v>
      </c>
      <c r="BD19" s="11">
        <f t="shared" si="22"/>
        <v>1888</v>
      </c>
      <c r="BE19" s="11">
        <f t="shared" si="22"/>
        <v>590</v>
      </c>
      <c r="BF19" s="11">
        <f t="shared" si="22"/>
        <v>1126</v>
      </c>
      <c r="BG19" s="11">
        <f t="shared" si="22"/>
        <v>807</v>
      </c>
      <c r="BH19" s="11">
        <f t="shared" si="22"/>
        <v>623</v>
      </c>
    </row>
    <row r="20" spans="1:60" ht="13.5" customHeight="1">
      <c r="A20" s="38">
        <v>43498</v>
      </c>
      <c r="B20" s="39" t="s">
        <v>65</v>
      </c>
      <c r="C20" s="40"/>
      <c r="D20" s="41" t="s">
        <v>25</v>
      </c>
      <c r="E20" s="42">
        <f t="shared" si="0"/>
        <v>1680</v>
      </c>
      <c r="F20" s="43">
        <v>1</v>
      </c>
      <c r="G20" s="43">
        <v>13</v>
      </c>
      <c r="H20" s="63">
        <f t="shared" si="1"/>
        <v>16</v>
      </c>
      <c r="I20" s="40"/>
      <c r="J20" s="45" t="s">
        <v>27</v>
      </c>
      <c r="K20" s="42">
        <f t="shared" si="2"/>
        <v>1353</v>
      </c>
      <c r="L20" s="46">
        <v>0</v>
      </c>
      <c r="M20" s="46">
        <v>14</v>
      </c>
      <c r="N20" s="63">
        <f t="shared" si="3"/>
        <v>14</v>
      </c>
      <c r="O20" s="40"/>
      <c r="P20" s="39" t="s">
        <v>66</v>
      </c>
      <c r="Q20" s="40"/>
      <c r="R20">
        <f>MIN(Rules!$E$2,(MAX(H20/N20,N20/H20)))</f>
        <v>1.1428571428571428</v>
      </c>
      <c r="S20">
        <f>VLOOKUP(B20,Rules!A:B,2,FALSE)</f>
        <v>45</v>
      </c>
      <c r="T20" s="40"/>
      <c r="U20" s="47">
        <f>1/(10^(-1*(E20+(IF(P20="Y",Rules!$I$2,0))-K20)/Rules!$E$12)+1)</f>
        <v>0.89994973289788305</v>
      </c>
      <c r="V20">
        <f t="shared" si="4"/>
        <v>5</v>
      </c>
      <c r="W20">
        <f t="shared" si="5"/>
        <v>-5</v>
      </c>
      <c r="Z20" s="48"/>
      <c r="AA20" s="11">
        <f t="shared" ref="AA20:BH20" si="23">IF($D20=AA$1,$E20+$V20,(IF($J20=AA$1,$K20+$W20,AA19)))</f>
        <v>940</v>
      </c>
      <c r="AB20" s="11">
        <f t="shared" si="23"/>
        <v>1436</v>
      </c>
      <c r="AC20" s="11">
        <f t="shared" si="23"/>
        <v>1126</v>
      </c>
      <c r="AD20" s="11">
        <f t="shared" si="23"/>
        <v>1408</v>
      </c>
      <c r="AE20" s="11">
        <f t="shared" si="23"/>
        <v>1337</v>
      </c>
      <c r="AF20" s="11">
        <f t="shared" si="23"/>
        <v>1449</v>
      </c>
      <c r="AG20" s="11">
        <f t="shared" si="23"/>
        <v>1134</v>
      </c>
      <c r="AH20" s="11">
        <f t="shared" si="23"/>
        <v>1685</v>
      </c>
      <c r="AI20" s="11">
        <f t="shared" si="23"/>
        <v>1206</v>
      </c>
      <c r="AJ20" s="11">
        <f t="shared" si="23"/>
        <v>2148</v>
      </c>
      <c r="AK20" s="11">
        <f t="shared" si="23"/>
        <v>1333</v>
      </c>
      <c r="AL20" s="11">
        <f t="shared" si="23"/>
        <v>1786</v>
      </c>
      <c r="AM20" s="11">
        <f t="shared" si="23"/>
        <v>1862</v>
      </c>
      <c r="AN20" s="11">
        <f t="shared" si="23"/>
        <v>1425</v>
      </c>
      <c r="AO20" s="11">
        <f t="shared" si="23"/>
        <v>212</v>
      </c>
      <c r="AP20" s="11">
        <f t="shared" si="23"/>
        <v>1332</v>
      </c>
      <c r="AQ20" s="11">
        <f t="shared" si="23"/>
        <v>891</v>
      </c>
      <c r="AR20" s="11">
        <f t="shared" si="23"/>
        <v>748</v>
      </c>
      <c r="AS20" s="11">
        <f t="shared" si="23"/>
        <v>419</v>
      </c>
      <c r="AT20" s="11">
        <f t="shared" si="23"/>
        <v>1244</v>
      </c>
      <c r="AU20" s="11">
        <f t="shared" si="23"/>
        <v>871</v>
      </c>
      <c r="AV20" s="11">
        <f t="shared" si="23"/>
        <v>1682</v>
      </c>
      <c r="AW20" s="11">
        <f t="shared" si="23"/>
        <v>1348</v>
      </c>
      <c r="AX20" s="11">
        <f t="shared" si="23"/>
        <v>1873</v>
      </c>
      <c r="AY20" s="11">
        <f t="shared" si="23"/>
        <v>260</v>
      </c>
      <c r="AZ20" s="11">
        <f t="shared" si="23"/>
        <v>958</v>
      </c>
      <c r="BA20" s="11">
        <f t="shared" si="23"/>
        <v>1455</v>
      </c>
      <c r="BB20" s="11">
        <f t="shared" si="23"/>
        <v>1057</v>
      </c>
      <c r="BC20" s="11">
        <f t="shared" si="23"/>
        <v>1261</v>
      </c>
      <c r="BD20" s="11">
        <f t="shared" si="23"/>
        <v>1888</v>
      </c>
      <c r="BE20" s="11">
        <f t="shared" si="23"/>
        <v>590</v>
      </c>
      <c r="BF20" s="11">
        <f t="shared" si="23"/>
        <v>1126</v>
      </c>
      <c r="BG20" s="11">
        <f t="shared" si="23"/>
        <v>807</v>
      </c>
      <c r="BH20" s="11">
        <f t="shared" si="23"/>
        <v>623</v>
      </c>
    </row>
    <row r="21" spans="1:60" ht="13.5" customHeight="1">
      <c r="A21" s="38">
        <v>43498</v>
      </c>
      <c r="B21" s="39" t="s">
        <v>65</v>
      </c>
      <c r="C21" s="40"/>
      <c r="D21" s="41" t="s">
        <v>31</v>
      </c>
      <c r="E21" s="42">
        <f t="shared" si="0"/>
        <v>1126</v>
      </c>
      <c r="F21" s="43">
        <v>1</v>
      </c>
      <c r="G21" s="43">
        <v>10</v>
      </c>
      <c r="H21" s="63">
        <f t="shared" si="1"/>
        <v>13</v>
      </c>
      <c r="I21" s="40"/>
      <c r="J21" s="45" t="s">
        <v>44</v>
      </c>
      <c r="K21" s="42">
        <f t="shared" si="2"/>
        <v>1126</v>
      </c>
      <c r="L21" s="46">
        <v>2</v>
      </c>
      <c r="M21" s="46">
        <v>7</v>
      </c>
      <c r="N21" s="63">
        <f t="shared" si="3"/>
        <v>13</v>
      </c>
      <c r="O21" s="40"/>
      <c r="P21" s="39" t="s">
        <v>66</v>
      </c>
      <c r="Q21" s="40"/>
      <c r="R21">
        <f>MIN(Rules!$E$2,(MAX(H21/N21,N21/H21)))</f>
        <v>1</v>
      </c>
      <c r="S21">
        <f>VLOOKUP(B21,Rules!A:B,2,FALSE)</f>
        <v>45</v>
      </c>
      <c r="T21" s="40"/>
      <c r="U21" s="47">
        <f>1/(10^(-1*(E21+(IF(P21="Y",Rules!$I$2,0))-K21)/Rules!$E$12)+1)</f>
        <v>0.66613942458312214</v>
      </c>
      <c r="V21">
        <f t="shared" si="4"/>
        <v>-7</v>
      </c>
      <c r="W21">
        <f t="shared" si="5"/>
        <v>7</v>
      </c>
      <c r="Z21" s="48"/>
      <c r="AA21" s="11">
        <f t="shared" ref="AA21:BH21" si="24">IF($D21=AA$1,$E21+$V21,(IF($J21=AA$1,$K21+$W21,AA20)))</f>
        <v>940</v>
      </c>
      <c r="AB21" s="11">
        <f t="shared" si="24"/>
        <v>1436</v>
      </c>
      <c r="AC21" s="11">
        <f t="shared" si="24"/>
        <v>1133</v>
      </c>
      <c r="AD21" s="11">
        <f t="shared" si="24"/>
        <v>1408</v>
      </c>
      <c r="AE21" s="11">
        <f t="shared" si="24"/>
        <v>1337</v>
      </c>
      <c r="AF21" s="11">
        <f t="shared" si="24"/>
        <v>1449</v>
      </c>
      <c r="AG21" s="11">
        <f t="shared" si="24"/>
        <v>1134</v>
      </c>
      <c r="AH21" s="11">
        <f t="shared" si="24"/>
        <v>1685</v>
      </c>
      <c r="AI21" s="11">
        <f t="shared" si="24"/>
        <v>1206</v>
      </c>
      <c r="AJ21" s="11">
        <f t="shared" si="24"/>
        <v>2148</v>
      </c>
      <c r="AK21" s="11">
        <f t="shared" si="24"/>
        <v>1333</v>
      </c>
      <c r="AL21" s="11">
        <f t="shared" si="24"/>
        <v>1786</v>
      </c>
      <c r="AM21" s="11">
        <f t="shared" si="24"/>
        <v>1862</v>
      </c>
      <c r="AN21" s="11">
        <f t="shared" si="24"/>
        <v>1425</v>
      </c>
      <c r="AO21" s="11">
        <f t="shared" si="24"/>
        <v>212</v>
      </c>
      <c r="AP21" s="11">
        <f t="shared" si="24"/>
        <v>1332</v>
      </c>
      <c r="AQ21" s="11">
        <f t="shared" si="24"/>
        <v>891</v>
      </c>
      <c r="AR21" s="11">
        <f t="shared" si="24"/>
        <v>748</v>
      </c>
      <c r="AS21" s="11">
        <f t="shared" si="24"/>
        <v>419</v>
      </c>
      <c r="AT21" s="11">
        <f t="shared" si="24"/>
        <v>1244</v>
      </c>
      <c r="AU21" s="11">
        <f t="shared" si="24"/>
        <v>871</v>
      </c>
      <c r="AV21" s="11">
        <f t="shared" si="24"/>
        <v>1682</v>
      </c>
      <c r="AW21" s="11">
        <f t="shared" si="24"/>
        <v>1348</v>
      </c>
      <c r="AX21" s="11">
        <f t="shared" si="24"/>
        <v>1873</v>
      </c>
      <c r="AY21" s="11">
        <f t="shared" si="24"/>
        <v>260</v>
      </c>
      <c r="AZ21" s="11">
        <f t="shared" si="24"/>
        <v>958</v>
      </c>
      <c r="BA21" s="11">
        <f t="shared" si="24"/>
        <v>1455</v>
      </c>
      <c r="BB21" s="11">
        <f t="shared" si="24"/>
        <v>1057</v>
      </c>
      <c r="BC21" s="11">
        <f t="shared" si="24"/>
        <v>1261</v>
      </c>
      <c r="BD21" s="11">
        <f t="shared" si="24"/>
        <v>1888</v>
      </c>
      <c r="BE21" s="11">
        <f t="shared" si="24"/>
        <v>590</v>
      </c>
      <c r="BF21" s="11">
        <f t="shared" si="24"/>
        <v>1119</v>
      </c>
      <c r="BG21" s="11">
        <f t="shared" si="24"/>
        <v>807</v>
      </c>
      <c r="BH21" s="11">
        <f t="shared" si="24"/>
        <v>623</v>
      </c>
    </row>
    <row r="22" spans="1:60" ht="13.5" customHeight="1">
      <c r="A22" s="38">
        <v>43498</v>
      </c>
      <c r="B22" s="39" t="s">
        <v>65</v>
      </c>
      <c r="C22" s="40"/>
      <c r="D22" s="41" t="s">
        <v>36</v>
      </c>
      <c r="E22" s="42">
        <f t="shared" si="0"/>
        <v>1332</v>
      </c>
      <c r="F22" s="43">
        <v>3</v>
      </c>
      <c r="G22" s="43">
        <v>8</v>
      </c>
      <c r="H22" s="63">
        <f t="shared" si="1"/>
        <v>17</v>
      </c>
      <c r="I22" s="40"/>
      <c r="J22" s="45" t="s">
        <v>32</v>
      </c>
      <c r="K22" s="42">
        <f t="shared" si="2"/>
        <v>871</v>
      </c>
      <c r="L22" s="46">
        <v>1</v>
      </c>
      <c r="M22" s="46">
        <v>9</v>
      </c>
      <c r="N22" s="63">
        <f t="shared" si="3"/>
        <v>12</v>
      </c>
      <c r="O22" s="40"/>
      <c r="P22" s="39" t="s">
        <v>66</v>
      </c>
      <c r="Q22" s="40"/>
      <c r="R22">
        <f>MIN(Rules!$E$2,(MAX(H22/N22,N22/H22)))</f>
        <v>1.4166666666666667</v>
      </c>
      <c r="S22">
        <f>VLOOKUP(B22,Rules!A:B,2,FALSE)</f>
        <v>45</v>
      </c>
      <c r="T22" s="40"/>
      <c r="U22" s="47">
        <f>1/(10^(-1*(E22+(IF(P22="Y",Rules!$I$2,0))-K22)/Rules!$E$12)+1)</f>
        <v>0.94341482092047124</v>
      </c>
      <c r="V22">
        <f t="shared" si="4"/>
        <v>4</v>
      </c>
      <c r="W22">
        <f t="shared" si="5"/>
        <v>-4</v>
      </c>
      <c r="Z22" s="48"/>
      <c r="AA22" s="11">
        <f t="shared" ref="AA22:BH22" si="25">IF($D22=AA$1,$E22+$V22,(IF($J22=AA$1,$K22+$W22,AA21)))</f>
        <v>940</v>
      </c>
      <c r="AB22" s="11">
        <f t="shared" si="25"/>
        <v>1436</v>
      </c>
      <c r="AC22" s="11">
        <f t="shared" si="25"/>
        <v>1133</v>
      </c>
      <c r="AD22" s="11">
        <f t="shared" si="25"/>
        <v>1408</v>
      </c>
      <c r="AE22" s="11">
        <f t="shared" si="25"/>
        <v>1337</v>
      </c>
      <c r="AF22" s="11">
        <f t="shared" si="25"/>
        <v>1449</v>
      </c>
      <c r="AG22" s="11">
        <f t="shared" si="25"/>
        <v>1134</v>
      </c>
      <c r="AH22" s="11">
        <f t="shared" si="25"/>
        <v>1685</v>
      </c>
      <c r="AI22" s="11">
        <f t="shared" si="25"/>
        <v>1206</v>
      </c>
      <c r="AJ22" s="11">
        <f t="shared" si="25"/>
        <v>2148</v>
      </c>
      <c r="AK22" s="11">
        <f t="shared" si="25"/>
        <v>1333</v>
      </c>
      <c r="AL22" s="11">
        <f t="shared" si="25"/>
        <v>1786</v>
      </c>
      <c r="AM22" s="11">
        <f t="shared" si="25"/>
        <v>1862</v>
      </c>
      <c r="AN22" s="11">
        <f t="shared" si="25"/>
        <v>1425</v>
      </c>
      <c r="AO22" s="11">
        <f t="shared" si="25"/>
        <v>212</v>
      </c>
      <c r="AP22" s="11">
        <f t="shared" si="25"/>
        <v>1336</v>
      </c>
      <c r="AQ22" s="11">
        <f t="shared" si="25"/>
        <v>891</v>
      </c>
      <c r="AR22" s="11">
        <f t="shared" si="25"/>
        <v>748</v>
      </c>
      <c r="AS22" s="11">
        <f t="shared" si="25"/>
        <v>419</v>
      </c>
      <c r="AT22" s="11">
        <f t="shared" si="25"/>
        <v>1244</v>
      </c>
      <c r="AU22" s="11">
        <f t="shared" si="25"/>
        <v>867</v>
      </c>
      <c r="AV22" s="11">
        <f t="shared" si="25"/>
        <v>1682</v>
      </c>
      <c r="AW22" s="11">
        <f t="shared" si="25"/>
        <v>1348</v>
      </c>
      <c r="AX22" s="11">
        <f t="shared" si="25"/>
        <v>1873</v>
      </c>
      <c r="AY22" s="11">
        <f t="shared" si="25"/>
        <v>260</v>
      </c>
      <c r="AZ22" s="11">
        <f t="shared" si="25"/>
        <v>958</v>
      </c>
      <c r="BA22" s="11">
        <f t="shared" si="25"/>
        <v>1455</v>
      </c>
      <c r="BB22" s="11">
        <f t="shared" si="25"/>
        <v>1057</v>
      </c>
      <c r="BC22" s="11">
        <f t="shared" si="25"/>
        <v>1261</v>
      </c>
      <c r="BD22" s="11">
        <f t="shared" si="25"/>
        <v>1888</v>
      </c>
      <c r="BE22" s="11">
        <f t="shared" si="25"/>
        <v>590</v>
      </c>
      <c r="BF22" s="11">
        <f t="shared" si="25"/>
        <v>1119</v>
      </c>
      <c r="BG22" s="11">
        <f t="shared" si="25"/>
        <v>807</v>
      </c>
      <c r="BH22" s="11">
        <f t="shared" si="25"/>
        <v>623</v>
      </c>
    </row>
    <row r="23" spans="1:60" ht="13.5" customHeight="1">
      <c r="A23" s="38">
        <v>43499</v>
      </c>
      <c r="B23" s="39" t="s">
        <v>65</v>
      </c>
      <c r="C23" s="40"/>
      <c r="D23" s="41" t="s">
        <v>29</v>
      </c>
      <c r="E23" s="42">
        <f t="shared" si="0"/>
        <v>1408</v>
      </c>
      <c r="F23" s="43">
        <v>0</v>
      </c>
      <c r="G23" s="43">
        <v>13</v>
      </c>
      <c r="H23" s="63">
        <f t="shared" si="1"/>
        <v>13</v>
      </c>
      <c r="I23" s="40"/>
      <c r="J23" s="45" t="s">
        <v>16</v>
      </c>
      <c r="K23" s="42">
        <f t="shared" si="2"/>
        <v>1862</v>
      </c>
      <c r="L23" s="46">
        <v>0</v>
      </c>
      <c r="M23" s="46">
        <v>16</v>
      </c>
      <c r="N23" s="63">
        <f t="shared" si="3"/>
        <v>16</v>
      </c>
      <c r="O23" s="40"/>
      <c r="P23" s="39" t="s">
        <v>66</v>
      </c>
      <c r="Q23" s="40"/>
      <c r="R23">
        <f>MIN(Rules!$E$2,(MAX(H23/N23,N23/H23)))</f>
        <v>1.2307692307692308</v>
      </c>
      <c r="S23">
        <f>VLOOKUP(B23,Rules!A:B,2,FALSE)</f>
        <v>45</v>
      </c>
      <c r="T23" s="40"/>
      <c r="U23" s="47">
        <f>1/(10^(-1*(E23+(IF(P23="Y",Rules!$I$2,0))-K23)/Rules!$E$12)+1)</f>
        <v>0.19782059646391614</v>
      </c>
      <c r="V23">
        <f t="shared" si="4"/>
        <v>-11</v>
      </c>
      <c r="W23">
        <f t="shared" si="5"/>
        <v>11</v>
      </c>
      <c r="Z23" s="48"/>
      <c r="AA23" s="11">
        <f t="shared" ref="AA23:BH23" si="26">IF($D23=AA$1,$E23+$V23,(IF($J23=AA$1,$K23+$W23,AA22)))</f>
        <v>940</v>
      </c>
      <c r="AB23" s="11">
        <f t="shared" si="26"/>
        <v>1436</v>
      </c>
      <c r="AC23" s="11">
        <f t="shared" si="26"/>
        <v>1133</v>
      </c>
      <c r="AD23" s="11">
        <f t="shared" si="26"/>
        <v>1397</v>
      </c>
      <c r="AE23" s="11">
        <f t="shared" si="26"/>
        <v>1337</v>
      </c>
      <c r="AF23" s="11">
        <f t="shared" si="26"/>
        <v>1449</v>
      </c>
      <c r="AG23" s="11">
        <f t="shared" si="26"/>
        <v>1134</v>
      </c>
      <c r="AH23" s="11">
        <f t="shared" si="26"/>
        <v>1685</v>
      </c>
      <c r="AI23" s="11">
        <f t="shared" si="26"/>
        <v>1206</v>
      </c>
      <c r="AJ23" s="11">
        <f t="shared" si="26"/>
        <v>2148</v>
      </c>
      <c r="AK23" s="11">
        <f t="shared" si="26"/>
        <v>1333</v>
      </c>
      <c r="AL23" s="11">
        <f t="shared" si="26"/>
        <v>1786</v>
      </c>
      <c r="AM23" s="11">
        <f t="shared" si="26"/>
        <v>1873</v>
      </c>
      <c r="AN23" s="11">
        <f t="shared" si="26"/>
        <v>1425</v>
      </c>
      <c r="AO23" s="11">
        <f t="shared" si="26"/>
        <v>212</v>
      </c>
      <c r="AP23" s="11">
        <f t="shared" si="26"/>
        <v>1336</v>
      </c>
      <c r="AQ23" s="11">
        <f t="shared" si="26"/>
        <v>891</v>
      </c>
      <c r="AR23" s="11">
        <f t="shared" si="26"/>
        <v>748</v>
      </c>
      <c r="AS23" s="11">
        <f t="shared" si="26"/>
        <v>419</v>
      </c>
      <c r="AT23" s="11">
        <f t="shared" si="26"/>
        <v>1244</v>
      </c>
      <c r="AU23" s="11">
        <f t="shared" si="26"/>
        <v>867</v>
      </c>
      <c r="AV23" s="11">
        <f t="shared" si="26"/>
        <v>1682</v>
      </c>
      <c r="AW23" s="11">
        <f t="shared" si="26"/>
        <v>1348</v>
      </c>
      <c r="AX23" s="11">
        <f t="shared" si="26"/>
        <v>1873</v>
      </c>
      <c r="AY23" s="11">
        <f t="shared" si="26"/>
        <v>260</v>
      </c>
      <c r="AZ23" s="11">
        <f t="shared" si="26"/>
        <v>958</v>
      </c>
      <c r="BA23" s="11">
        <f t="shared" si="26"/>
        <v>1455</v>
      </c>
      <c r="BB23" s="11">
        <f t="shared" si="26"/>
        <v>1057</v>
      </c>
      <c r="BC23" s="11">
        <f t="shared" si="26"/>
        <v>1261</v>
      </c>
      <c r="BD23" s="11">
        <f t="shared" si="26"/>
        <v>1888</v>
      </c>
      <c r="BE23" s="11">
        <f t="shared" si="26"/>
        <v>590</v>
      </c>
      <c r="BF23" s="11">
        <f t="shared" si="26"/>
        <v>1119</v>
      </c>
      <c r="BG23" s="11">
        <f t="shared" si="26"/>
        <v>807</v>
      </c>
      <c r="BH23" s="11">
        <f t="shared" si="26"/>
        <v>623</v>
      </c>
    </row>
    <row r="24" spans="1:60" ht="13.5" customHeight="1">
      <c r="A24" s="38">
        <v>43499</v>
      </c>
      <c r="B24" s="39" t="s">
        <v>65</v>
      </c>
      <c r="C24" s="40"/>
      <c r="D24" s="41" t="s">
        <v>24</v>
      </c>
      <c r="E24" s="42">
        <f t="shared" si="0"/>
        <v>1455</v>
      </c>
      <c r="F24" s="43">
        <v>1</v>
      </c>
      <c r="G24" s="43">
        <v>12</v>
      </c>
      <c r="H24" s="63">
        <f t="shared" si="1"/>
        <v>15</v>
      </c>
      <c r="I24" s="40"/>
      <c r="J24" s="45" t="s">
        <v>23</v>
      </c>
      <c r="K24" s="42">
        <f t="shared" si="2"/>
        <v>1873</v>
      </c>
      <c r="L24" s="46">
        <v>0</v>
      </c>
      <c r="M24" s="46">
        <v>13</v>
      </c>
      <c r="N24" s="63">
        <f t="shared" si="3"/>
        <v>13</v>
      </c>
      <c r="O24" s="40"/>
      <c r="P24" s="39" t="s">
        <v>66</v>
      </c>
      <c r="Q24" s="40"/>
      <c r="R24">
        <f>MIN(Rules!$E$2,(MAX(H24/N24,N24/H24)))</f>
        <v>1.1538461538461537</v>
      </c>
      <c r="S24">
        <f>VLOOKUP(B24,Rules!A:B,2,FALSE)</f>
        <v>45</v>
      </c>
      <c r="T24" s="40"/>
      <c r="U24" s="47">
        <f>1/(10^(-1*(E24+(IF(P24="Y",Rules!$I$2,0))-K24)/Rules!$E$12)+1)</f>
        <v>0.22544968582678451</v>
      </c>
      <c r="V24">
        <f t="shared" si="4"/>
        <v>40</v>
      </c>
      <c r="W24">
        <f t="shared" si="5"/>
        <v>-40</v>
      </c>
      <c r="Z24" s="48"/>
      <c r="AA24" s="11">
        <f t="shared" ref="AA24:BH24" si="27">IF($D24=AA$1,$E24+$V24,(IF($J24=AA$1,$K24+$W24,AA23)))</f>
        <v>940</v>
      </c>
      <c r="AB24" s="11">
        <f t="shared" si="27"/>
        <v>1436</v>
      </c>
      <c r="AC24" s="11">
        <f t="shared" si="27"/>
        <v>1133</v>
      </c>
      <c r="AD24" s="11">
        <f t="shared" si="27"/>
        <v>1397</v>
      </c>
      <c r="AE24" s="11">
        <f t="shared" si="27"/>
        <v>1337</v>
      </c>
      <c r="AF24" s="11">
        <f t="shared" si="27"/>
        <v>1449</v>
      </c>
      <c r="AG24" s="11">
        <f t="shared" si="27"/>
        <v>1134</v>
      </c>
      <c r="AH24" s="11">
        <f t="shared" si="27"/>
        <v>1685</v>
      </c>
      <c r="AI24" s="11">
        <f t="shared" si="27"/>
        <v>1206</v>
      </c>
      <c r="AJ24" s="11">
        <f t="shared" si="27"/>
        <v>2148</v>
      </c>
      <c r="AK24" s="11">
        <f t="shared" si="27"/>
        <v>1333</v>
      </c>
      <c r="AL24" s="11">
        <f t="shared" si="27"/>
        <v>1786</v>
      </c>
      <c r="AM24" s="11">
        <f t="shared" si="27"/>
        <v>1873</v>
      </c>
      <c r="AN24" s="11">
        <f t="shared" si="27"/>
        <v>1425</v>
      </c>
      <c r="AO24" s="11">
        <f t="shared" si="27"/>
        <v>212</v>
      </c>
      <c r="AP24" s="11">
        <f t="shared" si="27"/>
        <v>1336</v>
      </c>
      <c r="AQ24" s="11">
        <f t="shared" si="27"/>
        <v>891</v>
      </c>
      <c r="AR24" s="11">
        <f t="shared" si="27"/>
        <v>748</v>
      </c>
      <c r="AS24" s="11">
        <f t="shared" si="27"/>
        <v>419</v>
      </c>
      <c r="AT24" s="11">
        <f t="shared" si="27"/>
        <v>1244</v>
      </c>
      <c r="AU24" s="11">
        <f t="shared" si="27"/>
        <v>867</v>
      </c>
      <c r="AV24" s="11">
        <f t="shared" si="27"/>
        <v>1682</v>
      </c>
      <c r="AW24" s="11">
        <f t="shared" si="27"/>
        <v>1348</v>
      </c>
      <c r="AX24" s="11">
        <f t="shared" si="27"/>
        <v>1833</v>
      </c>
      <c r="AY24" s="11">
        <f t="shared" si="27"/>
        <v>260</v>
      </c>
      <c r="AZ24" s="11">
        <f t="shared" si="27"/>
        <v>958</v>
      </c>
      <c r="BA24" s="11">
        <f t="shared" si="27"/>
        <v>1495</v>
      </c>
      <c r="BB24" s="11">
        <f t="shared" si="27"/>
        <v>1057</v>
      </c>
      <c r="BC24" s="11">
        <f t="shared" si="27"/>
        <v>1261</v>
      </c>
      <c r="BD24" s="11">
        <f t="shared" si="27"/>
        <v>1888</v>
      </c>
      <c r="BE24" s="11">
        <f t="shared" si="27"/>
        <v>590</v>
      </c>
      <c r="BF24" s="11">
        <f t="shared" si="27"/>
        <v>1119</v>
      </c>
      <c r="BG24" s="11">
        <f t="shared" si="27"/>
        <v>807</v>
      </c>
      <c r="BH24" s="11">
        <f t="shared" si="27"/>
        <v>623</v>
      </c>
    </row>
    <row r="25" spans="1:60" ht="13.5" customHeight="1">
      <c r="A25" s="38">
        <v>43499</v>
      </c>
      <c r="B25" s="39" t="s">
        <v>65</v>
      </c>
      <c r="C25" s="40"/>
      <c r="D25" s="41" t="s">
        <v>22</v>
      </c>
      <c r="E25" s="42">
        <f t="shared" si="0"/>
        <v>1888</v>
      </c>
      <c r="F25" s="43">
        <v>0</v>
      </c>
      <c r="G25" s="43">
        <v>10</v>
      </c>
      <c r="H25" s="63">
        <f t="shared" si="1"/>
        <v>10</v>
      </c>
      <c r="I25" s="40"/>
      <c r="J25" s="45" t="s">
        <v>18</v>
      </c>
      <c r="K25" s="42">
        <f t="shared" si="2"/>
        <v>1682</v>
      </c>
      <c r="L25" s="46">
        <v>2</v>
      </c>
      <c r="M25" s="46">
        <v>13</v>
      </c>
      <c r="N25" s="63">
        <f t="shared" si="3"/>
        <v>19</v>
      </c>
      <c r="O25" s="40"/>
      <c r="P25" s="39" t="s">
        <v>66</v>
      </c>
      <c r="Q25" s="40"/>
      <c r="R25">
        <f>MIN(Rules!$E$2,(MAX(H25/N25,N25/H25)))</f>
        <v>1.9</v>
      </c>
      <c r="S25">
        <f>VLOOKUP(B25,Rules!A:B,2,FALSE)</f>
        <v>45</v>
      </c>
      <c r="T25" s="40"/>
      <c r="U25" s="47">
        <f>1/(10^(-1*(E25+(IF(P25="Y",Rules!$I$2,0))-K25)/Rules!$E$12)+1)</f>
        <v>0.83745880351851665</v>
      </c>
      <c r="V25">
        <f t="shared" si="4"/>
        <v>-72</v>
      </c>
      <c r="W25">
        <f t="shared" si="5"/>
        <v>72</v>
      </c>
      <c r="Z25" s="48"/>
      <c r="AA25" s="11">
        <f t="shared" ref="AA25:BH25" si="28">IF($D25=AA$1,$E25+$V25,(IF($J25=AA$1,$K25+$W25,AA24)))</f>
        <v>940</v>
      </c>
      <c r="AB25" s="11">
        <f t="shared" si="28"/>
        <v>1436</v>
      </c>
      <c r="AC25" s="11">
        <f t="shared" si="28"/>
        <v>1133</v>
      </c>
      <c r="AD25" s="11">
        <f t="shared" si="28"/>
        <v>1397</v>
      </c>
      <c r="AE25" s="11">
        <f t="shared" si="28"/>
        <v>1337</v>
      </c>
      <c r="AF25" s="11">
        <f t="shared" si="28"/>
        <v>1449</v>
      </c>
      <c r="AG25" s="11">
        <f t="shared" si="28"/>
        <v>1134</v>
      </c>
      <c r="AH25" s="11">
        <f t="shared" si="28"/>
        <v>1685</v>
      </c>
      <c r="AI25" s="11">
        <f t="shared" si="28"/>
        <v>1206</v>
      </c>
      <c r="AJ25" s="11">
        <f t="shared" si="28"/>
        <v>2148</v>
      </c>
      <c r="AK25" s="11">
        <f t="shared" si="28"/>
        <v>1333</v>
      </c>
      <c r="AL25" s="11">
        <f t="shared" si="28"/>
        <v>1786</v>
      </c>
      <c r="AM25" s="11">
        <f t="shared" si="28"/>
        <v>1873</v>
      </c>
      <c r="AN25" s="11">
        <f t="shared" si="28"/>
        <v>1425</v>
      </c>
      <c r="AO25" s="11">
        <f t="shared" si="28"/>
        <v>212</v>
      </c>
      <c r="AP25" s="11">
        <f t="shared" si="28"/>
        <v>1336</v>
      </c>
      <c r="AQ25" s="11">
        <f t="shared" si="28"/>
        <v>891</v>
      </c>
      <c r="AR25" s="11">
        <f t="shared" si="28"/>
        <v>748</v>
      </c>
      <c r="AS25" s="11">
        <f t="shared" si="28"/>
        <v>419</v>
      </c>
      <c r="AT25" s="11">
        <f t="shared" si="28"/>
        <v>1244</v>
      </c>
      <c r="AU25" s="11">
        <f t="shared" si="28"/>
        <v>867</v>
      </c>
      <c r="AV25" s="11">
        <f t="shared" si="28"/>
        <v>1754</v>
      </c>
      <c r="AW25" s="11">
        <f t="shared" si="28"/>
        <v>1348</v>
      </c>
      <c r="AX25" s="11">
        <f t="shared" si="28"/>
        <v>1833</v>
      </c>
      <c r="AY25" s="11">
        <f t="shared" si="28"/>
        <v>260</v>
      </c>
      <c r="AZ25" s="11">
        <f t="shared" si="28"/>
        <v>958</v>
      </c>
      <c r="BA25" s="11">
        <f t="shared" si="28"/>
        <v>1495</v>
      </c>
      <c r="BB25" s="11">
        <f t="shared" si="28"/>
        <v>1057</v>
      </c>
      <c r="BC25" s="11">
        <f t="shared" si="28"/>
        <v>1261</v>
      </c>
      <c r="BD25" s="11">
        <f t="shared" si="28"/>
        <v>1816</v>
      </c>
      <c r="BE25" s="11">
        <f t="shared" si="28"/>
        <v>590</v>
      </c>
      <c r="BF25" s="11">
        <f t="shared" si="28"/>
        <v>1119</v>
      </c>
      <c r="BG25" s="11">
        <f t="shared" si="28"/>
        <v>807</v>
      </c>
      <c r="BH25" s="11">
        <f t="shared" si="28"/>
        <v>623</v>
      </c>
    </row>
    <row r="26" spans="1:60" ht="13.5" customHeight="1">
      <c r="A26" s="38">
        <v>43499</v>
      </c>
      <c r="B26" s="39" t="s">
        <v>65</v>
      </c>
      <c r="C26" s="40"/>
      <c r="D26" s="41" t="s">
        <v>26</v>
      </c>
      <c r="E26" s="42">
        <f t="shared" si="0"/>
        <v>1449</v>
      </c>
      <c r="F26" s="43">
        <v>0</v>
      </c>
      <c r="G26" s="43">
        <v>10</v>
      </c>
      <c r="H26" s="63">
        <f t="shared" si="1"/>
        <v>10</v>
      </c>
      <c r="I26" s="40"/>
      <c r="J26" s="45" t="s">
        <v>28</v>
      </c>
      <c r="K26" s="42">
        <f t="shared" si="2"/>
        <v>1425</v>
      </c>
      <c r="L26" s="46">
        <v>1</v>
      </c>
      <c r="M26" s="46">
        <v>10</v>
      </c>
      <c r="N26" s="63">
        <f t="shared" si="3"/>
        <v>13</v>
      </c>
      <c r="O26" s="40"/>
      <c r="P26" s="39" t="s">
        <v>66</v>
      </c>
      <c r="Q26" s="40"/>
      <c r="R26">
        <f>MIN(Rules!$E$2,(MAX(H26/N26,N26/H26)))</f>
        <v>1.3</v>
      </c>
      <c r="S26">
        <f>VLOOKUP(B26,Rules!A:B,2,FALSE)</f>
        <v>45</v>
      </c>
      <c r="T26" s="40"/>
      <c r="U26" s="47">
        <f>1/(10^(-1*(E26+(IF(P26="Y",Rules!$I$2,0))-K26)/Rules!$E$12)+1)</f>
        <v>0.69025241215515143</v>
      </c>
      <c r="V26">
        <f t="shared" si="4"/>
        <v>-40</v>
      </c>
      <c r="W26">
        <f t="shared" si="5"/>
        <v>40</v>
      </c>
      <c r="Z26" s="48"/>
      <c r="AA26" s="11">
        <f t="shared" ref="AA26:BH26" si="29">IF($D26=AA$1,$E26+$V26,(IF($J26=AA$1,$K26+$W26,AA25)))</f>
        <v>940</v>
      </c>
      <c r="AB26" s="11">
        <f t="shared" si="29"/>
        <v>1436</v>
      </c>
      <c r="AC26" s="11">
        <f t="shared" si="29"/>
        <v>1133</v>
      </c>
      <c r="AD26" s="11">
        <f t="shared" si="29"/>
        <v>1397</v>
      </c>
      <c r="AE26" s="11">
        <f t="shared" si="29"/>
        <v>1337</v>
      </c>
      <c r="AF26" s="11">
        <f t="shared" si="29"/>
        <v>1409</v>
      </c>
      <c r="AG26" s="11">
        <f t="shared" si="29"/>
        <v>1134</v>
      </c>
      <c r="AH26" s="11">
        <f t="shared" si="29"/>
        <v>1685</v>
      </c>
      <c r="AI26" s="11">
        <f t="shared" si="29"/>
        <v>1206</v>
      </c>
      <c r="AJ26" s="11">
        <f t="shared" si="29"/>
        <v>2148</v>
      </c>
      <c r="AK26" s="11">
        <f t="shared" si="29"/>
        <v>1333</v>
      </c>
      <c r="AL26" s="11">
        <f t="shared" si="29"/>
        <v>1786</v>
      </c>
      <c r="AM26" s="11">
        <f t="shared" si="29"/>
        <v>1873</v>
      </c>
      <c r="AN26" s="11">
        <f t="shared" si="29"/>
        <v>1465</v>
      </c>
      <c r="AO26" s="11">
        <f t="shared" si="29"/>
        <v>212</v>
      </c>
      <c r="AP26" s="11">
        <f t="shared" si="29"/>
        <v>1336</v>
      </c>
      <c r="AQ26" s="11">
        <f t="shared" si="29"/>
        <v>891</v>
      </c>
      <c r="AR26" s="11">
        <f t="shared" si="29"/>
        <v>748</v>
      </c>
      <c r="AS26" s="11">
        <f t="shared" si="29"/>
        <v>419</v>
      </c>
      <c r="AT26" s="11">
        <f t="shared" si="29"/>
        <v>1244</v>
      </c>
      <c r="AU26" s="11">
        <f t="shared" si="29"/>
        <v>867</v>
      </c>
      <c r="AV26" s="11">
        <f t="shared" si="29"/>
        <v>1754</v>
      </c>
      <c r="AW26" s="11">
        <f t="shared" si="29"/>
        <v>1348</v>
      </c>
      <c r="AX26" s="11">
        <f t="shared" si="29"/>
        <v>1833</v>
      </c>
      <c r="AY26" s="11">
        <f t="shared" si="29"/>
        <v>260</v>
      </c>
      <c r="AZ26" s="11">
        <f t="shared" si="29"/>
        <v>958</v>
      </c>
      <c r="BA26" s="11">
        <f t="shared" si="29"/>
        <v>1495</v>
      </c>
      <c r="BB26" s="11">
        <f t="shared" si="29"/>
        <v>1057</v>
      </c>
      <c r="BC26" s="11">
        <f t="shared" si="29"/>
        <v>1261</v>
      </c>
      <c r="BD26" s="11">
        <f t="shared" si="29"/>
        <v>1816</v>
      </c>
      <c r="BE26" s="11">
        <f t="shared" si="29"/>
        <v>590</v>
      </c>
      <c r="BF26" s="11">
        <f t="shared" si="29"/>
        <v>1119</v>
      </c>
      <c r="BG26" s="11">
        <f t="shared" si="29"/>
        <v>807</v>
      </c>
      <c r="BH26" s="11">
        <f t="shared" si="29"/>
        <v>623</v>
      </c>
    </row>
    <row r="27" spans="1:60" ht="13.5" customHeight="1">
      <c r="A27" s="38">
        <v>43499</v>
      </c>
      <c r="B27" s="39" t="s">
        <v>65</v>
      </c>
      <c r="C27" s="40"/>
      <c r="D27" s="41" t="s">
        <v>40</v>
      </c>
      <c r="E27" s="42">
        <f t="shared" si="0"/>
        <v>1261</v>
      </c>
      <c r="F27" s="43">
        <v>2</v>
      </c>
      <c r="G27" s="43">
        <v>5</v>
      </c>
      <c r="H27" s="63">
        <f t="shared" si="1"/>
        <v>11</v>
      </c>
      <c r="I27" s="40"/>
      <c r="J27" s="45" t="s">
        <v>35</v>
      </c>
      <c r="K27" s="42">
        <f t="shared" si="2"/>
        <v>1333</v>
      </c>
      <c r="L27" s="46">
        <v>2</v>
      </c>
      <c r="M27" s="46">
        <v>5</v>
      </c>
      <c r="N27" s="63">
        <f t="shared" si="3"/>
        <v>11</v>
      </c>
      <c r="O27" s="40"/>
      <c r="P27" s="39" t="s">
        <v>66</v>
      </c>
      <c r="Q27" s="40"/>
      <c r="R27">
        <f>MIN(Rules!$E$2,(MAX(H27/N27,N27/H27)))</f>
        <v>1</v>
      </c>
      <c r="S27">
        <f>VLOOKUP(B27,Rules!A:B,2,FALSE)</f>
        <v>45</v>
      </c>
      <c r="T27" s="40"/>
      <c r="U27" s="47">
        <f>1/(10^(-1*(E27+(IF(P27="Y",Rules!$I$2,0))-K27)/Rules!$E$12)+1)</f>
        <v>0.58884755561086199</v>
      </c>
      <c r="V27">
        <f t="shared" si="4"/>
        <v>-4</v>
      </c>
      <c r="W27">
        <f t="shared" si="5"/>
        <v>4</v>
      </c>
      <c r="Z27" s="48"/>
      <c r="AA27" s="11">
        <f t="shared" ref="AA27:BH27" si="30">IF($D27=AA$1,$E27+$V27,(IF($J27=AA$1,$K27+$W27,AA26)))</f>
        <v>940</v>
      </c>
      <c r="AB27" s="11">
        <f t="shared" si="30"/>
        <v>1436</v>
      </c>
      <c r="AC27" s="11">
        <f t="shared" si="30"/>
        <v>1133</v>
      </c>
      <c r="AD27" s="11">
        <f t="shared" si="30"/>
        <v>1397</v>
      </c>
      <c r="AE27" s="11">
        <f t="shared" si="30"/>
        <v>1337</v>
      </c>
      <c r="AF27" s="11">
        <f t="shared" si="30"/>
        <v>1409</v>
      </c>
      <c r="AG27" s="11">
        <f t="shared" si="30"/>
        <v>1134</v>
      </c>
      <c r="AH27" s="11">
        <f t="shared" si="30"/>
        <v>1685</v>
      </c>
      <c r="AI27" s="11">
        <f t="shared" si="30"/>
        <v>1206</v>
      </c>
      <c r="AJ27" s="11">
        <f t="shared" si="30"/>
        <v>2148</v>
      </c>
      <c r="AK27" s="11">
        <f t="shared" si="30"/>
        <v>1337</v>
      </c>
      <c r="AL27" s="11">
        <f t="shared" si="30"/>
        <v>1786</v>
      </c>
      <c r="AM27" s="11">
        <f t="shared" si="30"/>
        <v>1873</v>
      </c>
      <c r="AN27" s="11">
        <f t="shared" si="30"/>
        <v>1465</v>
      </c>
      <c r="AO27" s="11">
        <f t="shared" si="30"/>
        <v>212</v>
      </c>
      <c r="AP27" s="11">
        <f t="shared" si="30"/>
        <v>1336</v>
      </c>
      <c r="AQ27" s="11">
        <f t="shared" si="30"/>
        <v>891</v>
      </c>
      <c r="AR27" s="11">
        <f t="shared" si="30"/>
        <v>748</v>
      </c>
      <c r="AS27" s="11">
        <f t="shared" si="30"/>
        <v>419</v>
      </c>
      <c r="AT27" s="11">
        <f t="shared" si="30"/>
        <v>1244</v>
      </c>
      <c r="AU27" s="11">
        <f t="shared" si="30"/>
        <v>867</v>
      </c>
      <c r="AV27" s="11">
        <f t="shared" si="30"/>
        <v>1754</v>
      </c>
      <c r="AW27" s="11">
        <f t="shared" si="30"/>
        <v>1348</v>
      </c>
      <c r="AX27" s="11">
        <f t="shared" si="30"/>
        <v>1833</v>
      </c>
      <c r="AY27" s="11">
        <f t="shared" si="30"/>
        <v>260</v>
      </c>
      <c r="AZ27" s="11">
        <f t="shared" si="30"/>
        <v>958</v>
      </c>
      <c r="BA27" s="11">
        <f t="shared" si="30"/>
        <v>1495</v>
      </c>
      <c r="BB27" s="11">
        <f t="shared" si="30"/>
        <v>1057</v>
      </c>
      <c r="BC27" s="11">
        <f t="shared" si="30"/>
        <v>1257</v>
      </c>
      <c r="BD27" s="11">
        <f t="shared" si="30"/>
        <v>1816</v>
      </c>
      <c r="BE27" s="11">
        <f t="shared" si="30"/>
        <v>590</v>
      </c>
      <c r="BF27" s="11">
        <f t="shared" si="30"/>
        <v>1119</v>
      </c>
      <c r="BG27" s="11">
        <f t="shared" si="30"/>
        <v>807</v>
      </c>
      <c r="BH27" s="11">
        <f t="shared" si="30"/>
        <v>623</v>
      </c>
    </row>
    <row r="28" spans="1:60" ht="13.5" customHeight="1">
      <c r="A28" s="38">
        <v>43499</v>
      </c>
      <c r="B28" s="39" t="s">
        <v>65</v>
      </c>
      <c r="C28" s="40"/>
      <c r="D28" s="41" t="s">
        <v>20</v>
      </c>
      <c r="E28" s="42">
        <f t="shared" si="0"/>
        <v>1436</v>
      </c>
      <c r="F28" s="43">
        <v>1</v>
      </c>
      <c r="G28" s="43">
        <v>13</v>
      </c>
      <c r="H28" s="63">
        <f t="shared" si="1"/>
        <v>16</v>
      </c>
      <c r="I28" s="40"/>
      <c r="J28" s="45" t="s">
        <v>33</v>
      </c>
      <c r="K28" s="42">
        <f t="shared" si="2"/>
        <v>1337</v>
      </c>
      <c r="L28" s="46">
        <v>2</v>
      </c>
      <c r="M28" s="46">
        <v>10</v>
      </c>
      <c r="N28" s="63">
        <f t="shared" si="3"/>
        <v>16</v>
      </c>
      <c r="O28" s="40"/>
      <c r="P28" s="39" t="s">
        <v>67</v>
      </c>
      <c r="Q28" s="40"/>
      <c r="R28">
        <f>MIN(Rules!$E$2,(MAX(H28/N28,N28/H28)))</f>
        <v>1</v>
      </c>
      <c r="S28">
        <f>VLOOKUP(B28,Rules!A:B,2,FALSE)</f>
        <v>45</v>
      </c>
      <c r="T28" s="40"/>
      <c r="U28" s="47">
        <f>1/(10^(-1*(E28+(IF(P28="Y",Rules!$I$2,0))-K28)/Rules!$E$12)+1)</f>
        <v>0.61204390601665881</v>
      </c>
      <c r="V28">
        <f t="shared" si="4"/>
        <v>-5</v>
      </c>
      <c r="W28">
        <f t="shared" si="5"/>
        <v>5</v>
      </c>
      <c r="Z28" s="48"/>
      <c r="AA28" s="11">
        <f t="shared" ref="AA28:BH28" si="31">IF($D28=AA$1,$E28+$V28,(IF($J28=AA$1,$K28+$W28,AA27)))</f>
        <v>940</v>
      </c>
      <c r="AB28" s="11">
        <f t="shared" si="31"/>
        <v>1431</v>
      </c>
      <c r="AC28" s="11">
        <f t="shared" si="31"/>
        <v>1133</v>
      </c>
      <c r="AD28" s="11">
        <f t="shared" si="31"/>
        <v>1397</v>
      </c>
      <c r="AE28" s="11">
        <f t="shared" si="31"/>
        <v>1342</v>
      </c>
      <c r="AF28" s="11">
        <f t="shared" si="31"/>
        <v>1409</v>
      </c>
      <c r="AG28" s="11">
        <f t="shared" si="31"/>
        <v>1134</v>
      </c>
      <c r="AH28" s="11">
        <f t="shared" si="31"/>
        <v>1685</v>
      </c>
      <c r="AI28" s="11">
        <f t="shared" si="31"/>
        <v>1206</v>
      </c>
      <c r="AJ28" s="11">
        <f t="shared" si="31"/>
        <v>2148</v>
      </c>
      <c r="AK28" s="11">
        <f t="shared" si="31"/>
        <v>1337</v>
      </c>
      <c r="AL28" s="11">
        <f t="shared" si="31"/>
        <v>1786</v>
      </c>
      <c r="AM28" s="11">
        <f t="shared" si="31"/>
        <v>1873</v>
      </c>
      <c r="AN28" s="11">
        <f t="shared" si="31"/>
        <v>1465</v>
      </c>
      <c r="AO28" s="11">
        <f t="shared" si="31"/>
        <v>212</v>
      </c>
      <c r="AP28" s="11">
        <f t="shared" si="31"/>
        <v>1336</v>
      </c>
      <c r="AQ28" s="11">
        <f t="shared" si="31"/>
        <v>891</v>
      </c>
      <c r="AR28" s="11">
        <f t="shared" si="31"/>
        <v>748</v>
      </c>
      <c r="AS28" s="11">
        <f t="shared" si="31"/>
        <v>419</v>
      </c>
      <c r="AT28" s="11">
        <f t="shared" si="31"/>
        <v>1244</v>
      </c>
      <c r="AU28" s="11">
        <f t="shared" si="31"/>
        <v>867</v>
      </c>
      <c r="AV28" s="11">
        <f t="shared" si="31"/>
        <v>1754</v>
      </c>
      <c r="AW28" s="11">
        <f t="shared" si="31"/>
        <v>1348</v>
      </c>
      <c r="AX28" s="11">
        <f t="shared" si="31"/>
        <v>1833</v>
      </c>
      <c r="AY28" s="11">
        <f t="shared" si="31"/>
        <v>260</v>
      </c>
      <c r="AZ28" s="11">
        <f t="shared" si="31"/>
        <v>958</v>
      </c>
      <c r="BA28" s="11">
        <f t="shared" si="31"/>
        <v>1495</v>
      </c>
      <c r="BB28" s="11">
        <f t="shared" si="31"/>
        <v>1057</v>
      </c>
      <c r="BC28" s="11">
        <f t="shared" si="31"/>
        <v>1257</v>
      </c>
      <c r="BD28" s="11">
        <f t="shared" si="31"/>
        <v>1816</v>
      </c>
      <c r="BE28" s="11">
        <f t="shared" si="31"/>
        <v>590</v>
      </c>
      <c r="BF28" s="11">
        <f t="shared" si="31"/>
        <v>1119</v>
      </c>
      <c r="BG28" s="11">
        <f t="shared" si="31"/>
        <v>807</v>
      </c>
      <c r="BH28" s="11">
        <f t="shared" si="31"/>
        <v>623</v>
      </c>
    </row>
    <row r="29" spans="1:60" ht="13.5" customHeight="1">
      <c r="A29" s="38">
        <v>43499</v>
      </c>
      <c r="B29" s="39" t="s">
        <v>65</v>
      </c>
      <c r="C29" s="40"/>
      <c r="D29" s="41" t="s">
        <v>43</v>
      </c>
      <c r="E29" s="42">
        <f t="shared" si="0"/>
        <v>1244</v>
      </c>
      <c r="F29" s="43">
        <v>1</v>
      </c>
      <c r="G29" s="43">
        <v>6</v>
      </c>
      <c r="H29" s="63">
        <f t="shared" si="1"/>
        <v>9</v>
      </c>
      <c r="I29" s="40"/>
      <c r="J29" s="45" t="s">
        <v>38</v>
      </c>
      <c r="K29" s="42">
        <f t="shared" si="2"/>
        <v>958</v>
      </c>
      <c r="L29" s="46">
        <v>0</v>
      </c>
      <c r="M29" s="46">
        <v>9</v>
      </c>
      <c r="N29" s="63">
        <f t="shared" si="3"/>
        <v>9</v>
      </c>
      <c r="O29" s="40"/>
      <c r="P29" s="39" t="s">
        <v>66</v>
      </c>
      <c r="Q29" s="40"/>
      <c r="R29">
        <f>MIN(Rules!$E$2,(MAX(H29/N29,N29/H29)))</f>
        <v>1</v>
      </c>
      <c r="S29">
        <f>VLOOKUP(B29,Rules!A:B,2,FALSE)</f>
        <v>45</v>
      </c>
      <c r="T29" s="40"/>
      <c r="U29" s="47">
        <f>1/(10^(-1*(E29+(IF(P29="Y",Rules!$I$2,0))-K29)/Rules!$E$12)+1)</f>
        <v>0.88161925546915654</v>
      </c>
      <c r="V29">
        <f t="shared" si="4"/>
        <v>-17</v>
      </c>
      <c r="W29">
        <f t="shared" si="5"/>
        <v>17</v>
      </c>
      <c r="Z29" s="48"/>
      <c r="AA29" s="11">
        <f t="shared" ref="AA29:BH29" si="32">IF($D29=AA$1,$E29+$V29,(IF($J29=AA$1,$K29+$W29,AA28)))</f>
        <v>940</v>
      </c>
      <c r="AB29" s="11">
        <f t="shared" si="32"/>
        <v>1431</v>
      </c>
      <c r="AC29" s="11">
        <f t="shared" si="32"/>
        <v>1133</v>
      </c>
      <c r="AD29" s="11">
        <f t="shared" si="32"/>
        <v>1397</v>
      </c>
      <c r="AE29" s="11">
        <f t="shared" si="32"/>
        <v>1342</v>
      </c>
      <c r="AF29" s="11">
        <f t="shared" si="32"/>
        <v>1409</v>
      </c>
      <c r="AG29" s="11">
        <f t="shared" si="32"/>
        <v>1134</v>
      </c>
      <c r="AH29" s="11">
        <f t="shared" si="32"/>
        <v>1685</v>
      </c>
      <c r="AI29" s="11">
        <f t="shared" si="32"/>
        <v>1206</v>
      </c>
      <c r="AJ29" s="11">
        <f t="shared" si="32"/>
        <v>2148</v>
      </c>
      <c r="AK29" s="11">
        <f t="shared" si="32"/>
        <v>1337</v>
      </c>
      <c r="AL29" s="11">
        <f t="shared" si="32"/>
        <v>1786</v>
      </c>
      <c r="AM29" s="11">
        <f t="shared" si="32"/>
        <v>1873</v>
      </c>
      <c r="AN29" s="11">
        <f t="shared" si="32"/>
        <v>1465</v>
      </c>
      <c r="AO29" s="11">
        <f t="shared" si="32"/>
        <v>212</v>
      </c>
      <c r="AP29" s="11">
        <f t="shared" si="32"/>
        <v>1336</v>
      </c>
      <c r="AQ29" s="11">
        <f t="shared" si="32"/>
        <v>891</v>
      </c>
      <c r="AR29" s="11">
        <f t="shared" si="32"/>
        <v>748</v>
      </c>
      <c r="AS29" s="11">
        <f t="shared" si="32"/>
        <v>419</v>
      </c>
      <c r="AT29" s="11">
        <f t="shared" si="32"/>
        <v>1227</v>
      </c>
      <c r="AU29" s="11">
        <f t="shared" si="32"/>
        <v>867</v>
      </c>
      <c r="AV29" s="11">
        <f t="shared" si="32"/>
        <v>1754</v>
      </c>
      <c r="AW29" s="11">
        <f t="shared" si="32"/>
        <v>1348</v>
      </c>
      <c r="AX29" s="11">
        <f t="shared" si="32"/>
        <v>1833</v>
      </c>
      <c r="AY29" s="11">
        <f t="shared" si="32"/>
        <v>260</v>
      </c>
      <c r="AZ29" s="11">
        <f t="shared" si="32"/>
        <v>975</v>
      </c>
      <c r="BA29" s="11">
        <f t="shared" si="32"/>
        <v>1495</v>
      </c>
      <c r="BB29" s="11">
        <f t="shared" si="32"/>
        <v>1057</v>
      </c>
      <c r="BC29" s="11">
        <f t="shared" si="32"/>
        <v>1257</v>
      </c>
      <c r="BD29" s="11">
        <f t="shared" si="32"/>
        <v>1816</v>
      </c>
      <c r="BE29" s="11">
        <f t="shared" si="32"/>
        <v>590</v>
      </c>
      <c r="BF29" s="11">
        <f t="shared" si="32"/>
        <v>1119</v>
      </c>
      <c r="BG29" s="11">
        <f t="shared" si="32"/>
        <v>807</v>
      </c>
      <c r="BH29" s="11">
        <f t="shared" si="32"/>
        <v>623</v>
      </c>
    </row>
    <row r="30" spans="1:60" ht="13.5" customHeight="1">
      <c r="A30" s="38">
        <v>43499</v>
      </c>
      <c r="B30" s="39" t="s">
        <v>65</v>
      </c>
      <c r="C30" s="40"/>
      <c r="D30" s="41" t="s">
        <v>37</v>
      </c>
      <c r="E30" s="42">
        <f t="shared" si="0"/>
        <v>1057</v>
      </c>
      <c r="F30" s="43">
        <v>1</v>
      </c>
      <c r="G30" s="43">
        <v>10</v>
      </c>
      <c r="H30" s="63">
        <f t="shared" si="1"/>
        <v>13</v>
      </c>
      <c r="I30" s="40"/>
      <c r="J30" s="45" t="s">
        <v>30</v>
      </c>
      <c r="K30" s="42">
        <f t="shared" si="2"/>
        <v>1206</v>
      </c>
      <c r="L30" s="46">
        <v>1</v>
      </c>
      <c r="M30" s="46">
        <v>12</v>
      </c>
      <c r="N30" s="63">
        <f t="shared" si="3"/>
        <v>15</v>
      </c>
      <c r="O30" s="40"/>
      <c r="P30" s="39" t="s">
        <v>66</v>
      </c>
      <c r="Q30" s="40"/>
      <c r="R30">
        <f>MIN(Rules!$E$2,(MAX(H30/N30,N30/H30)))</f>
        <v>1.1538461538461537</v>
      </c>
      <c r="S30">
        <f>VLOOKUP(B30,Rules!A:B,2,FALSE)</f>
        <v>45</v>
      </c>
      <c r="T30" s="40"/>
      <c r="U30" s="47">
        <f>1/(10^(-1*(E30+(IF(P30="Y",Rules!$I$2,0))-K30)/Rules!$E$12)+1)</f>
        <v>0.50115129051182272</v>
      </c>
      <c r="V30">
        <f t="shared" si="4"/>
        <v>-26</v>
      </c>
      <c r="W30">
        <f t="shared" si="5"/>
        <v>26</v>
      </c>
      <c r="Z30" s="48"/>
      <c r="AA30" s="11">
        <f t="shared" ref="AA30:BH30" si="33">IF($D30=AA$1,$E30+$V30,(IF($J30=AA$1,$K30+$W30,AA29)))</f>
        <v>940</v>
      </c>
      <c r="AB30" s="11">
        <f t="shared" si="33"/>
        <v>1431</v>
      </c>
      <c r="AC30" s="11">
        <f t="shared" si="33"/>
        <v>1133</v>
      </c>
      <c r="AD30" s="11">
        <f t="shared" si="33"/>
        <v>1397</v>
      </c>
      <c r="AE30" s="11">
        <f t="shared" si="33"/>
        <v>1342</v>
      </c>
      <c r="AF30" s="11">
        <f t="shared" si="33"/>
        <v>1409</v>
      </c>
      <c r="AG30" s="11">
        <f t="shared" si="33"/>
        <v>1134</v>
      </c>
      <c r="AH30" s="11">
        <f t="shared" si="33"/>
        <v>1685</v>
      </c>
      <c r="AI30" s="11">
        <f t="shared" si="33"/>
        <v>1232</v>
      </c>
      <c r="AJ30" s="11">
        <f t="shared" si="33"/>
        <v>2148</v>
      </c>
      <c r="AK30" s="11">
        <f t="shared" si="33"/>
        <v>1337</v>
      </c>
      <c r="AL30" s="11">
        <f t="shared" si="33"/>
        <v>1786</v>
      </c>
      <c r="AM30" s="11">
        <f t="shared" si="33"/>
        <v>1873</v>
      </c>
      <c r="AN30" s="11">
        <f t="shared" si="33"/>
        <v>1465</v>
      </c>
      <c r="AO30" s="11">
        <f t="shared" si="33"/>
        <v>212</v>
      </c>
      <c r="AP30" s="11">
        <f t="shared" si="33"/>
        <v>1336</v>
      </c>
      <c r="AQ30" s="11">
        <f t="shared" si="33"/>
        <v>891</v>
      </c>
      <c r="AR30" s="11">
        <f t="shared" si="33"/>
        <v>748</v>
      </c>
      <c r="AS30" s="11">
        <f t="shared" si="33"/>
        <v>419</v>
      </c>
      <c r="AT30" s="11">
        <f t="shared" si="33"/>
        <v>1227</v>
      </c>
      <c r="AU30" s="11">
        <f t="shared" si="33"/>
        <v>867</v>
      </c>
      <c r="AV30" s="11">
        <f t="shared" si="33"/>
        <v>1754</v>
      </c>
      <c r="AW30" s="11">
        <f t="shared" si="33"/>
        <v>1348</v>
      </c>
      <c r="AX30" s="11">
        <f t="shared" si="33"/>
        <v>1833</v>
      </c>
      <c r="AY30" s="11">
        <f t="shared" si="33"/>
        <v>260</v>
      </c>
      <c r="AZ30" s="11">
        <f t="shared" si="33"/>
        <v>975</v>
      </c>
      <c r="BA30" s="11">
        <f t="shared" si="33"/>
        <v>1495</v>
      </c>
      <c r="BB30" s="11">
        <f t="shared" si="33"/>
        <v>1031</v>
      </c>
      <c r="BC30" s="11">
        <f t="shared" si="33"/>
        <v>1257</v>
      </c>
      <c r="BD30" s="11">
        <f t="shared" si="33"/>
        <v>1816</v>
      </c>
      <c r="BE30" s="11">
        <f t="shared" si="33"/>
        <v>590</v>
      </c>
      <c r="BF30" s="11">
        <f t="shared" si="33"/>
        <v>1119</v>
      </c>
      <c r="BG30" s="11">
        <f t="shared" si="33"/>
        <v>807</v>
      </c>
      <c r="BH30" s="11">
        <f t="shared" si="33"/>
        <v>623</v>
      </c>
    </row>
    <row r="31" spans="1:60" ht="13.5" customHeight="1">
      <c r="A31" s="38">
        <v>43499</v>
      </c>
      <c r="B31" s="39" t="s">
        <v>65</v>
      </c>
      <c r="C31" s="40"/>
      <c r="D31" s="41" t="s">
        <v>19</v>
      </c>
      <c r="E31" s="42">
        <f t="shared" si="0"/>
        <v>1134</v>
      </c>
      <c r="F31" s="43">
        <v>0</v>
      </c>
      <c r="G31" s="43">
        <v>19</v>
      </c>
      <c r="H31" s="63">
        <f t="shared" si="1"/>
        <v>19</v>
      </c>
      <c r="I31" s="40"/>
      <c r="J31" s="45" t="s">
        <v>47</v>
      </c>
      <c r="K31" s="42">
        <f t="shared" si="2"/>
        <v>419</v>
      </c>
      <c r="L31" s="46">
        <v>1</v>
      </c>
      <c r="M31" s="46">
        <v>9</v>
      </c>
      <c r="N31" s="63">
        <f t="shared" si="3"/>
        <v>12</v>
      </c>
      <c r="O31" s="40"/>
      <c r="P31" s="39" t="s">
        <v>66</v>
      </c>
      <c r="Q31" s="40"/>
      <c r="R31">
        <f>MIN(Rules!$E$2,(MAX(H31/N31,N31/H31)))</f>
        <v>1.5833333333333333</v>
      </c>
      <c r="S31">
        <f>VLOOKUP(B31,Rules!A:B,2,FALSE)</f>
        <v>45</v>
      </c>
      <c r="T31" s="40"/>
      <c r="U31" s="47">
        <f>1/(10^(-1*(E31+(IF(P31="Y",Rules!$I$2,0))-K31)/Rules!$E$12)+1)</f>
        <v>0.98171952697018072</v>
      </c>
      <c r="V31">
        <f t="shared" si="4"/>
        <v>1</v>
      </c>
      <c r="W31">
        <f t="shared" si="5"/>
        <v>-1</v>
      </c>
      <c r="Z31" s="48"/>
      <c r="AA31" s="11">
        <f t="shared" ref="AA31:BH31" si="34">IF($D31=AA$1,$E31+$V31,(IF($J31=AA$1,$K31+$W31,AA30)))</f>
        <v>940</v>
      </c>
      <c r="AB31" s="11">
        <f t="shared" si="34"/>
        <v>1431</v>
      </c>
      <c r="AC31" s="11">
        <f t="shared" si="34"/>
        <v>1133</v>
      </c>
      <c r="AD31" s="11">
        <f t="shared" si="34"/>
        <v>1397</v>
      </c>
      <c r="AE31" s="11">
        <f t="shared" si="34"/>
        <v>1342</v>
      </c>
      <c r="AF31" s="11">
        <f t="shared" si="34"/>
        <v>1409</v>
      </c>
      <c r="AG31" s="11">
        <f t="shared" si="34"/>
        <v>1135</v>
      </c>
      <c r="AH31" s="11">
        <f t="shared" si="34"/>
        <v>1685</v>
      </c>
      <c r="AI31" s="11">
        <f t="shared" si="34"/>
        <v>1232</v>
      </c>
      <c r="AJ31" s="11">
        <f t="shared" si="34"/>
        <v>2148</v>
      </c>
      <c r="AK31" s="11">
        <f t="shared" si="34"/>
        <v>1337</v>
      </c>
      <c r="AL31" s="11">
        <f t="shared" si="34"/>
        <v>1786</v>
      </c>
      <c r="AM31" s="11">
        <f t="shared" si="34"/>
        <v>1873</v>
      </c>
      <c r="AN31" s="11">
        <f t="shared" si="34"/>
        <v>1465</v>
      </c>
      <c r="AO31" s="11">
        <f t="shared" si="34"/>
        <v>212</v>
      </c>
      <c r="AP31" s="11">
        <f t="shared" si="34"/>
        <v>1336</v>
      </c>
      <c r="AQ31" s="11">
        <f t="shared" si="34"/>
        <v>891</v>
      </c>
      <c r="AR31" s="11">
        <f t="shared" si="34"/>
        <v>748</v>
      </c>
      <c r="AS31" s="11">
        <f t="shared" si="34"/>
        <v>418</v>
      </c>
      <c r="AT31" s="11">
        <f t="shared" si="34"/>
        <v>1227</v>
      </c>
      <c r="AU31" s="11">
        <f t="shared" si="34"/>
        <v>867</v>
      </c>
      <c r="AV31" s="11">
        <f t="shared" si="34"/>
        <v>1754</v>
      </c>
      <c r="AW31" s="11">
        <f t="shared" si="34"/>
        <v>1348</v>
      </c>
      <c r="AX31" s="11">
        <f t="shared" si="34"/>
        <v>1833</v>
      </c>
      <c r="AY31" s="11">
        <f t="shared" si="34"/>
        <v>260</v>
      </c>
      <c r="AZ31" s="11">
        <f t="shared" si="34"/>
        <v>975</v>
      </c>
      <c r="BA31" s="11">
        <f t="shared" si="34"/>
        <v>1495</v>
      </c>
      <c r="BB31" s="11">
        <f t="shared" si="34"/>
        <v>1031</v>
      </c>
      <c r="BC31" s="11">
        <f t="shared" si="34"/>
        <v>1257</v>
      </c>
      <c r="BD31" s="11">
        <f t="shared" si="34"/>
        <v>1816</v>
      </c>
      <c r="BE31" s="11">
        <f t="shared" si="34"/>
        <v>590</v>
      </c>
      <c r="BF31" s="11">
        <f t="shared" si="34"/>
        <v>1119</v>
      </c>
      <c r="BG31" s="11">
        <f t="shared" si="34"/>
        <v>807</v>
      </c>
      <c r="BH31" s="11">
        <f t="shared" si="34"/>
        <v>623</v>
      </c>
    </row>
    <row r="32" spans="1:60" ht="13.5" customHeight="1">
      <c r="A32" s="38">
        <v>43499</v>
      </c>
      <c r="B32" s="39" t="s">
        <v>65</v>
      </c>
      <c r="C32" s="40"/>
      <c r="D32" s="41" t="s">
        <v>39</v>
      </c>
      <c r="E32" s="42">
        <f t="shared" si="0"/>
        <v>748</v>
      </c>
      <c r="F32" s="43">
        <v>1</v>
      </c>
      <c r="G32" s="43">
        <v>13</v>
      </c>
      <c r="H32" s="63">
        <f t="shared" si="1"/>
        <v>16</v>
      </c>
      <c r="I32" s="40"/>
      <c r="J32" s="45" t="s">
        <v>46</v>
      </c>
      <c r="K32" s="42">
        <f t="shared" si="2"/>
        <v>590</v>
      </c>
      <c r="L32" s="46">
        <v>0</v>
      </c>
      <c r="M32" s="46">
        <v>10</v>
      </c>
      <c r="N32" s="63">
        <f t="shared" si="3"/>
        <v>10</v>
      </c>
      <c r="O32" s="40"/>
      <c r="P32" s="39" t="s">
        <v>66</v>
      </c>
      <c r="Q32" s="40"/>
      <c r="R32">
        <f>MIN(Rules!$E$2,(MAX(H32/N32,N32/H32)))</f>
        <v>1.6</v>
      </c>
      <c r="S32">
        <f>VLOOKUP(B32,Rules!A:B,2,FALSE)</f>
        <v>45</v>
      </c>
      <c r="T32" s="40"/>
      <c r="U32" s="47">
        <f>1/(10^(-1*(E32+(IF(P32="Y",Rules!$I$2,0))-K32)/Rules!$E$12)+1)</f>
        <v>0.80508627444419811</v>
      </c>
      <c r="V32">
        <f t="shared" si="4"/>
        <v>14</v>
      </c>
      <c r="W32">
        <f t="shared" si="5"/>
        <v>-14</v>
      </c>
      <c r="Z32" s="48"/>
      <c r="AA32" s="11">
        <f t="shared" ref="AA32:BH32" si="35">IF($D32=AA$1,$E32+$V32,(IF($J32=AA$1,$K32+$W32,AA31)))</f>
        <v>940</v>
      </c>
      <c r="AB32" s="11">
        <f t="shared" si="35"/>
        <v>1431</v>
      </c>
      <c r="AC32" s="11">
        <f t="shared" si="35"/>
        <v>1133</v>
      </c>
      <c r="AD32" s="11">
        <f t="shared" si="35"/>
        <v>1397</v>
      </c>
      <c r="AE32" s="11">
        <f t="shared" si="35"/>
        <v>1342</v>
      </c>
      <c r="AF32" s="11">
        <f t="shared" si="35"/>
        <v>1409</v>
      </c>
      <c r="AG32" s="11">
        <f t="shared" si="35"/>
        <v>1135</v>
      </c>
      <c r="AH32" s="11">
        <f t="shared" si="35"/>
        <v>1685</v>
      </c>
      <c r="AI32" s="11">
        <f t="shared" si="35"/>
        <v>1232</v>
      </c>
      <c r="AJ32" s="11">
        <f t="shared" si="35"/>
        <v>2148</v>
      </c>
      <c r="AK32" s="11">
        <f t="shared" si="35"/>
        <v>1337</v>
      </c>
      <c r="AL32" s="11">
        <f t="shared" si="35"/>
        <v>1786</v>
      </c>
      <c r="AM32" s="11">
        <f t="shared" si="35"/>
        <v>1873</v>
      </c>
      <c r="AN32" s="11">
        <f t="shared" si="35"/>
        <v>1465</v>
      </c>
      <c r="AO32" s="11">
        <f t="shared" si="35"/>
        <v>212</v>
      </c>
      <c r="AP32" s="11">
        <f t="shared" si="35"/>
        <v>1336</v>
      </c>
      <c r="AQ32" s="11">
        <f t="shared" si="35"/>
        <v>891</v>
      </c>
      <c r="AR32" s="11">
        <f t="shared" si="35"/>
        <v>762</v>
      </c>
      <c r="AS32" s="11">
        <f t="shared" si="35"/>
        <v>418</v>
      </c>
      <c r="AT32" s="11">
        <f t="shared" si="35"/>
        <v>1227</v>
      </c>
      <c r="AU32" s="11">
        <f t="shared" si="35"/>
        <v>867</v>
      </c>
      <c r="AV32" s="11">
        <f t="shared" si="35"/>
        <v>1754</v>
      </c>
      <c r="AW32" s="11">
        <f t="shared" si="35"/>
        <v>1348</v>
      </c>
      <c r="AX32" s="11">
        <f t="shared" si="35"/>
        <v>1833</v>
      </c>
      <c r="AY32" s="11">
        <f t="shared" si="35"/>
        <v>260</v>
      </c>
      <c r="AZ32" s="11">
        <f t="shared" si="35"/>
        <v>975</v>
      </c>
      <c r="BA32" s="11">
        <f t="shared" si="35"/>
        <v>1495</v>
      </c>
      <c r="BB32" s="11">
        <f t="shared" si="35"/>
        <v>1031</v>
      </c>
      <c r="BC32" s="11">
        <f t="shared" si="35"/>
        <v>1257</v>
      </c>
      <c r="BD32" s="11">
        <f t="shared" si="35"/>
        <v>1816</v>
      </c>
      <c r="BE32" s="11">
        <f t="shared" si="35"/>
        <v>576</v>
      </c>
      <c r="BF32" s="11">
        <f t="shared" si="35"/>
        <v>1119</v>
      </c>
      <c r="BG32" s="11">
        <f t="shared" si="35"/>
        <v>807</v>
      </c>
      <c r="BH32" s="11">
        <f t="shared" si="35"/>
        <v>623</v>
      </c>
    </row>
    <row r="33" spans="1:60" ht="13.5" customHeight="1">
      <c r="A33" s="38">
        <v>43499</v>
      </c>
      <c r="B33" s="39" t="s">
        <v>65</v>
      </c>
      <c r="C33" s="40"/>
      <c r="D33" s="41" t="s">
        <v>42</v>
      </c>
      <c r="E33" s="42">
        <f t="shared" si="0"/>
        <v>807</v>
      </c>
      <c r="F33" s="43">
        <v>1</v>
      </c>
      <c r="G33" s="43">
        <v>10</v>
      </c>
      <c r="H33" s="63">
        <f t="shared" si="1"/>
        <v>13</v>
      </c>
      <c r="I33" s="40"/>
      <c r="J33" s="45" t="s">
        <v>34</v>
      </c>
      <c r="K33" s="42">
        <f t="shared" si="2"/>
        <v>940</v>
      </c>
      <c r="L33" s="46">
        <v>0</v>
      </c>
      <c r="M33" s="46">
        <v>9</v>
      </c>
      <c r="N33" s="63">
        <f t="shared" si="3"/>
        <v>9</v>
      </c>
      <c r="O33" s="40"/>
      <c r="P33" s="39" t="s">
        <v>66</v>
      </c>
      <c r="Q33" s="40"/>
      <c r="R33">
        <f>MIN(Rules!$E$2,(MAX(H33/N33,N33/H33)))</f>
        <v>1.4444444444444444</v>
      </c>
      <c r="S33">
        <f>VLOOKUP(B33,Rules!A:B,2,FALSE)</f>
        <v>45</v>
      </c>
      <c r="T33" s="40"/>
      <c r="U33" s="47">
        <f>1/(10^(-1*(E33+(IF(P33="Y",Rules!$I$2,0))-K33)/Rules!$E$12)+1)</f>
        <v>0.51956198303750101</v>
      </c>
      <c r="V33">
        <f t="shared" si="4"/>
        <v>31</v>
      </c>
      <c r="W33">
        <f t="shared" si="5"/>
        <v>-31</v>
      </c>
      <c r="Z33" s="48"/>
      <c r="AA33" s="11">
        <f t="shared" ref="AA33:BH33" si="36">IF($D33=AA$1,$E33+$V33,(IF($J33=AA$1,$K33+$W33,AA32)))</f>
        <v>909</v>
      </c>
      <c r="AB33" s="11">
        <f t="shared" si="36"/>
        <v>1431</v>
      </c>
      <c r="AC33" s="11">
        <f t="shared" si="36"/>
        <v>1133</v>
      </c>
      <c r="AD33" s="11">
        <f t="shared" si="36"/>
        <v>1397</v>
      </c>
      <c r="AE33" s="11">
        <f t="shared" si="36"/>
        <v>1342</v>
      </c>
      <c r="AF33" s="11">
        <f t="shared" si="36"/>
        <v>1409</v>
      </c>
      <c r="AG33" s="11">
        <f t="shared" si="36"/>
        <v>1135</v>
      </c>
      <c r="AH33" s="11">
        <f t="shared" si="36"/>
        <v>1685</v>
      </c>
      <c r="AI33" s="11">
        <f t="shared" si="36"/>
        <v>1232</v>
      </c>
      <c r="AJ33" s="11">
        <f t="shared" si="36"/>
        <v>2148</v>
      </c>
      <c r="AK33" s="11">
        <f t="shared" si="36"/>
        <v>1337</v>
      </c>
      <c r="AL33" s="11">
        <f t="shared" si="36"/>
        <v>1786</v>
      </c>
      <c r="AM33" s="11">
        <f t="shared" si="36"/>
        <v>1873</v>
      </c>
      <c r="AN33" s="11">
        <f t="shared" si="36"/>
        <v>1465</v>
      </c>
      <c r="AO33" s="11">
        <f t="shared" si="36"/>
        <v>212</v>
      </c>
      <c r="AP33" s="11">
        <f t="shared" si="36"/>
        <v>1336</v>
      </c>
      <c r="AQ33" s="11">
        <f t="shared" si="36"/>
        <v>891</v>
      </c>
      <c r="AR33" s="11">
        <f t="shared" si="36"/>
        <v>762</v>
      </c>
      <c r="AS33" s="11">
        <f t="shared" si="36"/>
        <v>418</v>
      </c>
      <c r="AT33" s="11">
        <f t="shared" si="36"/>
        <v>1227</v>
      </c>
      <c r="AU33" s="11">
        <f t="shared" si="36"/>
        <v>867</v>
      </c>
      <c r="AV33" s="11">
        <f t="shared" si="36"/>
        <v>1754</v>
      </c>
      <c r="AW33" s="11">
        <f t="shared" si="36"/>
        <v>1348</v>
      </c>
      <c r="AX33" s="11">
        <f t="shared" si="36"/>
        <v>1833</v>
      </c>
      <c r="AY33" s="11">
        <f t="shared" si="36"/>
        <v>260</v>
      </c>
      <c r="AZ33" s="11">
        <f t="shared" si="36"/>
        <v>975</v>
      </c>
      <c r="BA33" s="11">
        <f t="shared" si="36"/>
        <v>1495</v>
      </c>
      <c r="BB33" s="11">
        <f t="shared" si="36"/>
        <v>1031</v>
      </c>
      <c r="BC33" s="11">
        <f t="shared" si="36"/>
        <v>1257</v>
      </c>
      <c r="BD33" s="11">
        <f t="shared" si="36"/>
        <v>1816</v>
      </c>
      <c r="BE33" s="11">
        <f t="shared" si="36"/>
        <v>576</v>
      </c>
      <c r="BF33" s="11">
        <f t="shared" si="36"/>
        <v>1119</v>
      </c>
      <c r="BG33" s="11">
        <f t="shared" si="36"/>
        <v>838</v>
      </c>
      <c r="BH33" s="11">
        <f t="shared" si="36"/>
        <v>623</v>
      </c>
    </row>
    <row r="34" spans="1:60" ht="13.5" customHeight="1">
      <c r="A34" s="38">
        <v>43499</v>
      </c>
      <c r="B34" s="39" t="s">
        <v>65</v>
      </c>
      <c r="C34" s="40"/>
      <c r="D34" s="41" t="s">
        <v>41</v>
      </c>
      <c r="E34" s="42">
        <f t="shared" si="0"/>
        <v>623</v>
      </c>
      <c r="F34" s="43">
        <v>1</v>
      </c>
      <c r="G34" s="43">
        <v>12</v>
      </c>
      <c r="H34" s="63">
        <f t="shared" si="1"/>
        <v>15</v>
      </c>
      <c r="I34" s="40"/>
      <c r="J34" s="45" t="s">
        <v>45</v>
      </c>
      <c r="K34" s="42">
        <f t="shared" si="2"/>
        <v>891</v>
      </c>
      <c r="L34" s="46">
        <v>1</v>
      </c>
      <c r="M34" s="46">
        <v>16</v>
      </c>
      <c r="N34" s="63">
        <f t="shared" si="3"/>
        <v>19</v>
      </c>
      <c r="O34" s="40"/>
      <c r="P34" s="39" t="s">
        <v>66</v>
      </c>
      <c r="Q34" s="40"/>
      <c r="R34">
        <f>MIN(Rules!$E$2,(MAX(H34/N34,N34/H34)))</f>
        <v>1.2666666666666666</v>
      </c>
      <c r="S34">
        <f>VLOOKUP(B34,Rules!A:B,2,FALSE)</f>
        <v>45</v>
      </c>
      <c r="T34" s="40"/>
      <c r="U34" s="47">
        <f>1/(10^(-1*(E34+(IF(P34="Y",Rules!$I$2,0))-K34)/Rules!$E$12)+1)</f>
        <v>0.36739466746852056</v>
      </c>
      <c r="V34">
        <f t="shared" si="4"/>
        <v>-21</v>
      </c>
      <c r="W34">
        <f t="shared" si="5"/>
        <v>21</v>
      </c>
      <c r="Z34" s="48"/>
      <c r="AA34" s="11">
        <f t="shared" ref="AA34:BH34" si="37">IF($D34=AA$1,$E34+$V34,(IF($J34=AA$1,$K34+$W34,AA33)))</f>
        <v>909</v>
      </c>
      <c r="AB34" s="11">
        <f t="shared" si="37"/>
        <v>1431</v>
      </c>
      <c r="AC34" s="11">
        <f t="shared" si="37"/>
        <v>1133</v>
      </c>
      <c r="AD34" s="11">
        <f t="shared" si="37"/>
        <v>1397</v>
      </c>
      <c r="AE34" s="11">
        <f t="shared" si="37"/>
        <v>1342</v>
      </c>
      <c r="AF34" s="11">
        <f t="shared" si="37"/>
        <v>1409</v>
      </c>
      <c r="AG34" s="11">
        <f t="shared" si="37"/>
        <v>1135</v>
      </c>
      <c r="AH34" s="11">
        <f t="shared" si="37"/>
        <v>1685</v>
      </c>
      <c r="AI34" s="11">
        <f t="shared" si="37"/>
        <v>1232</v>
      </c>
      <c r="AJ34" s="11">
        <f t="shared" si="37"/>
        <v>2148</v>
      </c>
      <c r="AK34" s="11">
        <f t="shared" si="37"/>
        <v>1337</v>
      </c>
      <c r="AL34" s="11">
        <f t="shared" si="37"/>
        <v>1786</v>
      </c>
      <c r="AM34" s="11">
        <f t="shared" si="37"/>
        <v>1873</v>
      </c>
      <c r="AN34" s="11">
        <f t="shared" si="37"/>
        <v>1465</v>
      </c>
      <c r="AO34" s="11">
        <f t="shared" si="37"/>
        <v>212</v>
      </c>
      <c r="AP34" s="11">
        <f t="shared" si="37"/>
        <v>1336</v>
      </c>
      <c r="AQ34" s="11">
        <f t="shared" si="37"/>
        <v>912</v>
      </c>
      <c r="AR34" s="11">
        <f t="shared" si="37"/>
        <v>762</v>
      </c>
      <c r="AS34" s="11">
        <f t="shared" si="37"/>
        <v>418</v>
      </c>
      <c r="AT34" s="11">
        <f t="shared" si="37"/>
        <v>1227</v>
      </c>
      <c r="AU34" s="11">
        <f t="shared" si="37"/>
        <v>867</v>
      </c>
      <c r="AV34" s="11">
        <f t="shared" si="37"/>
        <v>1754</v>
      </c>
      <c r="AW34" s="11">
        <f t="shared" si="37"/>
        <v>1348</v>
      </c>
      <c r="AX34" s="11">
        <f t="shared" si="37"/>
        <v>1833</v>
      </c>
      <c r="AY34" s="11">
        <f t="shared" si="37"/>
        <v>260</v>
      </c>
      <c r="AZ34" s="11">
        <f t="shared" si="37"/>
        <v>975</v>
      </c>
      <c r="BA34" s="11">
        <f t="shared" si="37"/>
        <v>1495</v>
      </c>
      <c r="BB34" s="11">
        <f t="shared" si="37"/>
        <v>1031</v>
      </c>
      <c r="BC34" s="11">
        <f t="shared" si="37"/>
        <v>1257</v>
      </c>
      <c r="BD34" s="11">
        <f t="shared" si="37"/>
        <v>1816</v>
      </c>
      <c r="BE34" s="11">
        <f t="shared" si="37"/>
        <v>576</v>
      </c>
      <c r="BF34" s="11">
        <f t="shared" si="37"/>
        <v>1119</v>
      </c>
      <c r="BG34" s="11">
        <f t="shared" si="37"/>
        <v>838</v>
      </c>
      <c r="BH34" s="11">
        <f t="shared" si="37"/>
        <v>602</v>
      </c>
    </row>
    <row r="35" spans="1:60" ht="13.5" customHeight="1">
      <c r="A35" s="38">
        <v>43505</v>
      </c>
      <c r="B35" s="39" t="s">
        <v>65</v>
      </c>
      <c r="C35" s="40"/>
      <c r="D35" s="41" t="s">
        <v>16</v>
      </c>
      <c r="E35" s="42">
        <f t="shared" si="0"/>
        <v>1873</v>
      </c>
      <c r="F35" s="43">
        <v>1</v>
      </c>
      <c r="G35" s="43">
        <v>18</v>
      </c>
      <c r="H35" s="63">
        <f t="shared" si="1"/>
        <v>21</v>
      </c>
      <c r="I35" s="40"/>
      <c r="J35" s="45" t="s">
        <v>17</v>
      </c>
      <c r="K35" s="42">
        <f t="shared" si="2"/>
        <v>2148</v>
      </c>
      <c r="L35" s="46">
        <v>2</v>
      </c>
      <c r="M35" s="46">
        <v>14</v>
      </c>
      <c r="N35" s="63">
        <f t="shared" si="3"/>
        <v>20</v>
      </c>
      <c r="O35" s="40"/>
      <c r="P35" s="39" t="s">
        <v>66</v>
      </c>
      <c r="Q35" s="40"/>
      <c r="R35">
        <f>MIN(Rules!$E$2,(MAX(H35/N35,N35/H35)))</f>
        <v>1.05</v>
      </c>
      <c r="S35">
        <f>VLOOKUP(B35,Rules!A:B,2,FALSE)</f>
        <v>45</v>
      </c>
      <c r="T35" s="40"/>
      <c r="U35" s="47">
        <f>1/(10^(-1*(E35+(IF(P35="Y",Rules!$I$2,0))-K35)/Rules!$E$12)+1)</f>
        <v>0.35993500019711488</v>
      </c>
      <c r="V35">
        <f t="shared" si="4"/>
        <v>30</v>
      </c>
      <c r="W35">
        <f t="shared" si="5"/>
        <v>-30</v>
      </c>
      <c r="Z35" s="48"/>
      <c r="AA35" s="11">
        <f t="shared" ref="AA35:BH35" si="38">IF($D35=AA$1,$E35+$V35,(IF($J35=AA$1,$K35+$W35,AA34)))</f>
        <v>909</v>
      </c>
      <c r="AB35" s="11">
        <f t="shared" si="38"/>
        <v>1431</v>
      </c>
      <c r="AC35" s="11">
        <f t="shared" si="38"/>
        <v>1133</v>
      </c>
      <c r="AD35" s="11">
        <f t="shared" si="38"/>
        <v>1397</v>
      </c>
      <c r="AE35" s="11">
        <f t="shared" si="38"/>
        <v>1342</v>
      </c>
      <c r="AF35" s="11">
        <f t="shared" si="38"/>
        <v>1409</v>
      </c>
      <c r="AG35" s="11">
        <f t="shared" si="38"/>
        <v>1135</v>
      </c>
      <c r="AH35" s="11">
        <f t="shared" si="38"/>
        <v>1685</v>
      </c>
      <c r="AI35" s="11">
        <f t="shared" si="38"/>
        <v>1232</v>
      </c>
      <c r="AJ35" s="11">
        <f t="shared" si="38"/>
        <v>2118</v>
      </c>
      <c r="AK35" s="11">
        <f t="shared" si="38"/>
        <v>1337</v>
      </c>
      <c r="AL35" s="11">
        <f t="shared" si="38"/>
        <v>1786</v>
      </c>
      <c r="AM35" s="11">
        <f t="shared" si="38"/>
        <v>1903</v>
      </c>
      <c r="AN35" s="11">
        <f t="shared" si="38"/>
        <v>1465</v>
      </c>
      <c r="AO35" s="11">
        <f t="shared" si="38"/>
        <v>212</v>
      </c>
      <c r="AP35" s="11">
        <f t="shared" si="38"/>
        <v>1336</v>
      </c>
      <c r="AQ35" s="11">
        <f t="shared" si="38"/>
        <v>912</v>
      </c>
      <c r="AR35" s="11">
        <f t="shared" si="38"/>
        <v>762</v>
      </c>
      <c r="AS35" s="11">
        <f t="shared" si="38"/>
        <v>418</v>
      </c>
      <c r="AT35" s="11">
        <f t="shared" si="38"/>
        <v>1227</v>
      </c>
      <c r="AU35" s="11">
        <f t="shared" si="38"/>
        <v>867</v>
      </c>
      <c r="AV35" s="11">
        <f t="shared" si="38"/>
        <v>1754</v>
      </c>
      <c r="AW35" s="11">
        <f t="shared" si="38"/>
        <v>1348</v>
      </c>
      <c r="AX35" s="11">
        <f t="shared" si="38"/>
        <v>1833</v>
      </c>
      <c r="AY35" s="11">
        <f t="shared" si="38"/>
        <v>260</v>
      </c>
      <c r="AZ35" s="11">
        <f t="shared" si="38"/>
        <v>975</v>
      </c>
      <c r="BA35" s="11">
        <f t="shared" si="38"/>
        <v>1495</v>
      </c>
      <c r="BB35" s="11">
        <f t="shared" si="38"/>
        <v>1031</v>
      </c>
      <c r="BC35" s="11">
        <f t="shared" si="38"/>
        <v>1257</v>
      </c>
      <c r="BD35" s="11">
        <f t="shared" si="38"/>
        <v>1816</v>
      </c>
      <c r="BE35" s="11">
        <f t="shared" si="38"/>
        <v>576</v>
      </c>
      <c r="BF35" s="11">
        <f t="shared" si="38"/>
        <v>1119</v>
      </c>
      <c r="BG35" s="11">
        <f t="shared" si="38"/>
        <v>838</v>
      </c>
      <c r="BH35" s="11">
        <f t="shared" si="38"/>
        <v>602</v>
      </c>
    </row>
    <row r="36" spans="1:60" ht="13.5" customHeight="1">
      <c r="A36" s="38">
        <v>43505</v>
      </c>
      <c r="B36" s="39" t="s">
        <v>65</v>
      </c>
      <c r="C36" s="40"/>
      <c r="D36" s="41" t="s">
        <v>18</v>
      </c>
      <c r="E36" s="42">
        <f t="shared" si="0"/>
        <v>1754</v>
      </c>
      <c r="F36" s="43">
        <v>1</v>
      </c>
      <c r="G36" s="43">
        <v>13</v>
      </c>
      <c r="H36" s="63">
        <f t="shared" si="1"/>
        <v>16</v>
      </c>
      <c r="I36" s="40"/>
      <c r="J36" s="45" t="s">
        <v>29</v>
      </c>
      <c r="K36" s="42">
        <f t="shared" si="2"/>
        <v>1397</v>
      </c>
      <c r="L36" s="46">
        <v>0</v>
      </c>
      <c r="M36" s="46">
        <v>11</v>
      </c>
      <c r="N36" s="63">
        <f t="shared" si="3"/>
        <v>11</v>
      </c>
      <c r="O36" s="40"/>
      <c r="P36" s="39" t="s">
        <v>66</v>
      </c>
      <c r="Q36" s="40"/>
      <c r="R36">
        <f>MIN(Rules!$E$2,(MAX(H36/N36,N36/H36)))</f>
        <v>1.4545454545454546</v>
      </c>
      <c r="S36">
        <f>VLOOKUP(B36,Rules!A:B,2,FALSE)</f>
        <v>45</v>
      </c>
      <c r="T36" s="40"/>
      <c r="U36" s="47">
        <f>1/(10^(-1*(E36+(IF(P36="Y",Rules!$I$2,0))-K36)/Rules!$E$12)+1)</f>
        <v>0.91172015616758773</v>
      </c>
      <c r="V36">
        <f t="shared" si="4"/>
        <v>6</v>
      </c>
      <c r="W36">
        <f t="shared" si="5"/>
        <v>-6</v>
      </c>
      <c r="Z36" s="48"/>
      <c r="AA36" s="11">
        <f t="shared" ref="AA36:BH36" si="39">IF($D36=AA$1,$E36+$V36,(IF($J36=AA$1,$K36+$W36,AA35)))</f>
        <v>909</v>
      </c>
      <c r="AB36" s="11">
        <f t="shared" si="39"/>
        <v>1431</v>
      </c>
      <c r="AC36" s="11">
        <f t="shared" si="39"/>
        <v>1133</v>
      </c>
      <c r="AD36" s="11">
        <f t="shared" si="39"/>
        <v>1391</v>
      </c>
      <c r="AE36" s="11">
        <f t="shared" si="39"/>
        <v>1342</v>
      </c>
      <c r="AF36" s="11">
        <f t="shared" si="39"/>
        <v>1409</v>
      </c>
      <c r="AG36" s="11">
        <f t="shared" si="39"/>
        <v>1135</v>
      </c>
      <c r="AH36" s="11">
        <f t="shared" si="39"/>
        <v>1685</v>
      </c>
      <c r="AI36" s="11">
        <f t="shared" si="39"/>
        <v>1232</v>
      </c>
      <c r="AJ36" s="11">
        <f t="shared" si="39"/>
        <v>2118</v>
      </c>
      <c r="AK36" s="11">
        <f t="shared" si="39"/>
        <v>1337</v>
      </c>
      <c r="AL36" s="11">
        <f t="shared" si="39"/>
        <v>1786</v>
      </c>
      <c r="AM36" s="11">
        <f t="shared" si="39"/>
        <v>1903</v>
      </c>
      <c r="AN36" s="11">
        <f t="shared" si="39"/>
        <v>1465</v>
      </c>
      <c r="AO36" s="11">
        <f t="shared" si="39"/>
        <v>212</v>
      </c>
      <c r="AP36" s="11">
        <f t="shared" si="39"/>
        <v>1336</v>
      </c>
      <c r="AQ36" s="11">
        <f t="shared" si="39"/>
        <v>912</v>
      </c>
      <c r="AR36" s="11">
        <f t="shared" si="39"/>
        <v>762</v>
      </c>
      <c r="AS36" s="11">
        <f t="shared" si="39"/>
        <v>418</v>
      </c>
      <c r="AT36" s="11">
        <f t="shared" si="39"/>
        <v>1227</v>
      </c>
      <c r="AU36" s="11">
        <f t="shared" si="39"/>
        <v>867</v>
      </c>
      <c r="AV36" s="11">
        <f t="shared" si="39"/>
        <v>1760</v>
      </c>
      <c r="AW36" s="11">
        <f t="shared" si="39"/>
        <v>1348</v>
      </c>
      <c r="AX36" s="11">
        <f t="shared" si="39"/>
        <v>1833</v>
      </c>
      <c r="AY36" s="11">
        <f t="shared" si="39"/>
        <v>260</v>
      </c>
      <c r="AZ36" s="11">
        <f t="shared" si="39"/>
        <v>975</v>
      </c>
      <c r="BA36" s="11">
        <f t="shared" si="39"/>
        <v>1495</v>
      </c>
      <c r="BB36" s="11">
        <f t="shared" si="39"/>
        <v>1031</v>
      </c>
      <c r="BC36" s="11">
        <f t="shared" si="39"/>
        <v>1257</v>
      </c>
      <c r="BD36" s="11">
        <f t="shared" si="39"/>
        <v>1816</v>
      </c>
      <c r="BE36" s="11">
        <f t="shared" si="39"/>
        <v>576</v>
      </c>
      <c r="BF36" s="11">
        <f t="shared" si="39"/>
        <v>1119</v>
      </c>
      <c r="BG36" s="11">
        <f t="shared" si="39"/>
        <v>838</v>
      </c>
      <c r="BH36" s="11">
        <f t="shared" si="39"/>
        <v>602</v>
      </c>
    </row>
    <row r="37" spans="1:60" ht="13.5" customHeight="1">
      <c r="A37" s="38">
        <v>43505</v>
      </c>
      <c r="B37" s="39" t="s">
        <v>65</v>
      </c>
      <c r="C37" s="40"/>
      <c r="D37" s="41" t="s">
        <v>35</v>
      </c>
      <c r="E37" s="42">
        <f t="shared" si="0"/>
        <v>1337</v>
      </c>
      <c r="F37" s="43">
        <v>0</v>
      </c>
      <c r="G37" s="43">
        <v>8</v>
      </c>
      <c r="H37" s="63">
        <f t="shared" si="1"/>
        <v>8</v>
      </c>
      <c r="I37" s="40"/>
      <c r="J37" s="45" t="s">
        <v>28</v>
      </c>
      <c r="K37" s="42">
        <f t="shared" si="2"/>
        <v>1465</v>
      </c>
      <c r="L37" s="46">
        <v>0</v>
      </c>
      <c r="M37" s="46">
        <v>6</v>
      </c>
      <c r="N37" s="63">
        <f t="shared" si="3"/>
        <v>6</v>
      </c>
      <c r="O37" s="40"/>
      <c r="P37" s="39" t="s">
        <v>66</v>
      </c>
      <c r="Q37" s="40"/>
      <c r="R37">
        <f>MIN(Rules!$E$2,(MAX(H37/N37,N37/H37)))</f>
        <v>1.3333333333333333</v>
      </c>
      <c r="S37">
        <f>VLOOKUP(B37,Rules!A:B,2,FALSE)</f>
        <v>45</v>
      </c>
      <c r="T37" s="40"/>
      <c r="U37" s="47">
        <f>1/(10^(-1*(E37+(IF(P37="Y",Rules!$I$2,0))-K37)/Rules!$E$12)+1)</f>
        <v>0.52530679298045857</v>
      </c>
      <c r="V37">
        <f t="shared" si="4"/>
        <v>28</v>
      </c>
      <c r="W37">
        <f t="shared" si="5"/>
        <v>-28</v>
      </c>
      <c r="Z37" s="48"/>
      <c r="AA37" s="11">
        <f t="shared" ref="AA37:BH37" si="40">IF($D37=AA$1,$E37+$V37,(IF($J37=AA$1,$K37+$W37,AA36)))</f>
        <v>909</v>
      </c>
      <c r="AB37" s="11">
        <f t="shared" si="40"/>
        <v>1431</v>
      </c>
      <c r="AC37" s="11">
        <f t="shared" si="40"/>
        <v>1133</v>
      </c>
      <c r="AD37" s="11">
        <f t="shared" si="40"/>
        <v>1391</v>
      </c>
      <c r="AE37" s="11">
        <f t="shared" si="40"/>
        <v>1342</v>
      </c>
      <c r="AF37" s="11">
        <f t="shared" si="40"/>
        <v>1409</v>
      </c>
      <c r="AG37" s="11">
        <f t="shared" si="40"/>
        <v>1135</v>
      </c>
      <c r="AH37" s="11">
        <f t="shared" si="40"/>
        <v>1685</v>
      </c>
      <c r="AI37" s="11">
        <f t="shared" si="40"/>
        <v>1232</v>
      </c>
      <c r="AJ37" s="11">
        <f t="shared" si="40"/>
        <v>2118</v>
      </c>
      <c r="AK37" s="11">
        <f t="shared" si="40"/>
        <v>1365</v>
      </c>
      <c r="AL37" s="11">
        <f t="shared" si="40"/>
        <v>1786</v>
      </c>
      <c r="AM37" s="11">
        <f t="shared" si="40"/>
        <v>1903</v>
      </c>
      <c r="AN37" s="11">
        <f t="shared" si="40"/>
        <v>1437</v>
      </c>
      <c r="AO37" s="11">
        <f t="shared" si="40"/>
        <v>212</v>
      </c>
      <c r="AP37" s="11">
        <f t="shared" si="40"/>
        <v>1336</v>
      </c>
      <c r="AQ37" s="11">
        <f t="shared" si="40"/>
        <v>912</v>
      </c>
      <c r="AR37" s="11">
        <f t="shared" si="40"/>
        <v>762</v>
      </c>
      <c r="AS37" s="11">
        <f t="shared" si="40"/>
        <v>418</v>
      </c>
      <c r="AT37" s="11">
        <f t="shared" si="40"/>
        <v>1227</v>
      </c>
      <c r="AU37" s="11">
        <f t="shared" si="40"/>
        <v>867</v>
      </c>
      <c r="AV37" s="11">
        <f t="shared" si="40"/>
        <v>1760</v>
      </c>
      <c r="AW37" s="11">
        <f t="shared" si="40"/>
        <v>1348</v>
      </c>
      <c r="AX37" s="11">
        <f t="shared" si="40"/>
        <v>1833</v>
      </c>
      <c r="AY37" s="11">
        <f t="shared" si="40"/>
        <v>260</v>
      </c>
      <c r="AZ37" s="11">
        <f t="shared" si="40"/>
        <v>975</v>
      </c>
      <c r="BA37" s="11">
        <f t="shared" si="40"/>
        <v>1495</v>
      </c>
      <c r="BB37" s="11">
        <f t="shared" si="40"/>
        <v>1031</v>
      </c>
      <c r="BC37" s="11">
        <f t="shared" si="40"/>
        <v>1257</v>
      </c>
      <c r="BD37" s="11">
        <f t="shared" si="40"/>
        <v>1816</v>
      </c>
      <c r="BE37" s="11">
        <f t="shared" si="40"/>
        <v>576</v>
      </c>
      <c r="BF37" s="11">
        <f t="shared" si="40"/>
        <v>1119</v>
      </c>
      <c r="BG37" s="11">
        <f t="shared" si="40"/>
        <v>838</v>
      </c>
      <c r="BH37" s="11">
        <f t="shared" si="40"/>
        <v>602</v>
      </c>
    </row>
    <row r="38" spans="1:60" ht="13.5" customHeight="1">
      <c r="A38" s="38">
        <v>43505</v>
      </c>
      <c r="B38" s="39" t="s">
        <v>65</v>
      </c>
      <c r="C38" s="40"/>
      <c r="D38" s="41" t="s">
        <v>30</v>
      </c>
      <c r="E38" s="42">
        <f t="shared" si="0"/>
        <v>1232</v>
      </c>
      <c r="F38" s="43">
        <v>0</v>
      </c>
      <c r="G38" s="43">
        <v>10</v>
      </c>
      <c r="H38" s="63">
        <f t="shared" si="1"/>
        <v>10</v>
      </c>
      <c r="I38" s="40"/>
      <c r="J38" s="45" t="s">
        <v>31</v>
      </c>
      <c r="K38" s="42">
        <f t="shared" si="2"/>
        <v>1119</v>
      </c>
      <c r="L38" s="46">
        <v>0</v>
      </c>
      <c r="M38" s="46">
        <v>9</v>
      </c>
      <c r="N38" s="63">
        <f t="shared" si="3"/>
        <v>9</v>
      </c>
      <c r="O38" s="40"/>
      <c r="P38" s="39" t="s">
        <v>66</v>
      </c>
      <c r="Q38" s="40"/>
      <c r="R38">
        <f>MIN(Rules!$E$2,(MAX(H38/N38,N38/H38)))</f>
        <v>1.1111111111111112</v>
      </c>
      <c r="S38">
        <f>VLOOKUP(B38,Rules!A:B,2,FALSE)</f>
        <v>45</v>
      </c>
      <c r="T38" s="40"/>
      <c r="U38" s="47">
        <f>1/(10^(-1*(E38+(IF(P38="Y",Rules!$I$2,0))-K38)/Rules!$E$12)+1)</f>
        <v>0.7705040906928845</v>
      </c>
      <c r="V38">
        <f t="shared" si="4"/>
        <v>11</v>
      </c>
      <c r="W38">
        <f t="shared" si="5"/>
        <v>-11</v>
      </c>
      <c r="Z38" s="48"/>
      <c r="AA38" s="11">
        <f t="shared" ref="AA38:BH38" si="41">IF($D38=AA$1,$E38+$V38,(IF($J38=AA$1,$K38+$W38,AA37)))</f>
        <v>909</v>
      </c>
      <c r="AB38" s="11">
        <f t="shared" si="41"/>
        <v>1431</v>
      </c>
      <c r="AC38" s="11">
        <f t="shared" si="41"/>
        <v>1133</v>
      </c>
      <c r="AD38" s="11">
        <f t="shared" si="41"/>
        <v>1391</v>
      </c>
      <c r="AE38" s="11">
        <f t="shared" si="41"/>
        <v>1342</v>
      </c>
      <c r="AF38" s="11">
        <f t="shared" si="41"/>
        <v>1409</v>
      </c>
      <c r="AG38" s="11">
        <f t="shared" si="41"/>
        <v>1135</v>
      </c>
      <c r="AH38" s="11">
        <f t="shared" si="41"/>
        <v>1685</v>
      </c>
      <c r="AI38" s="11">
        <f t="shared" si="41"/>
        <v>1243</v>
      </c>
      <c r="AJ38" s="11">
        <f t="shared" si="41"/>
        <v>2118</v>
      </c>
      <c r="AK38" s="11">
        <f t="shared" si="41"/>
        <v>1365</v>
      </c>
      <c r="AL38" s="11">
        <f t="shared" si="41"/>
        <v>1786</v>
      </c>
      <c r="AM38" s="11">
        <f t="shared" si="41"/>
        <v>1903</v>
      </c>
      <c r="AN38" s="11">
        <f t="shared" si="41"/>
        <v>1437</v>
      </c>
      <c r="AO38" s="11">
        <f t="shared" si="41"/>
        <v>212</v>
      </c>
      <c r="AP38" s="11">
        <f t="shared" si="41"/>
        <v>1336</v>
      </c>
      <c r="AQ38" s="11">
        <f t="shared" si="41"/>
        <v>912</v>
      </c>
      <c r="AR38" s="11">
        <f t="shared" si="41"/>
        <v>762</v>
      </c>
      <c r="AS38" s="11">
        <f t="shared" si="41"/>
        <v>418</v>
      </c>
      <c r="AT38" s="11">
        <f t="shared" si="41"/>
        <v>1227</v>
      </c>
      <c r="AU38" s="11">
        <f t="shared" si="41"/>
        <v>867</v>
      </c>
      <c r="AV38" s="11">
        <f t="shared" si="41"/>
        <v>1760</v>
      </c>
      <c r="AW38" s="11">
        <f t="shared" si="41"/>
        <v>1348</v>
      </c>
      <c r="AX38" s="11">
        <f t="shared" si="41"/>
        <v>1833</v>
      </c>
      <c r="AY38" s="11">
        <f t="shared" si="41"/>
        <v>260</v>
      </c>
      <c r="AZ38" s="11">
        <f t="shared" si="41"/>
        <v>975</v>
      </c>
      <c r="BA38" s="11">
        <f t="shared" si="41"/>
        <v>1495</v>
      </c>
      <c r="BB38" s="11">
        <f t="shared" si="41"/>
        <v>1031</v>
      </c>
      <c r="BC38" s="11">
        <f t="shared" si="41"/>
        <v>1257</v>
      </c>
      <c r="BD38" s="11">
        <f t="shared" si="41"/>
        <v>1816</v>
      </c>
      <c r="BE38" s="11">
        <f t="shared" si="41"/>
        <v>576</v>
      </c>
      <c r="BF38" s="11">
        <f t="shared" si="41"/>
        <v>1108</v>
      </c>
      <c r="BG38" s="11">
        <f t="shared" si="41"/>
        <v>838</v>
      </c>
      <c r="BH38" s="11">
        <f t="shared" si="41"/>
        <v>602</v>
      </c>
    </row>
    <row r="39" spans="1:60" ht="13.5" customHeight="1">
      <c r="A39" s="38">
        <v>43506</v>
      </c>
      <c r="B39" s="39" t="s">
        <v>65</v>
      </c>
      <c r="C39" s="40"/>
      <c r="D39" s="41" t="s">
        <v>24</v>
      </c>
      <c r="E39" s="42">
        <f t="shared" si="0"/>
        <v>1495</v>
      </c>
      <c r="F39" s="43">
        <v>1</v>
      </c>
      <c r="G39" s="43">
        <v>10</v>
      </c>
      <c r="H39" s="63">
        <f t="shared" si="1"/>
        <v>13</v>
      </c>
      <c r="I39" s="40"/>
      <c r="J39" s="45" t="s">
        <v>22</v>
      </c>
      <c r="K39" s="42">
        <f t="shared" si="2"/>
        <v>1816</v>
      </c>
      <c r="L39" s="46">
        <v>1</v>
      </c>
      <c r="M39" s="46">
        <v>10</v>
      </c>
      <c r="N39" s="63">
        <f t="shared" si="3"/>
        <v>13</v>
      </c>
      <c r="O39" s="40"/>
      <c r="P39" s="39" t="s">
        <v>66</v>
      </c>
      <c r="Q39" s="40"/>
      <c r="R39">
        <f>MIN(Rules!$E$2,(MAX(H39/N39,N39/H39)))</f>
        <v>1</v>
      </c>
      <c r="S39">
        <f>VLOOKUP(B39,Rules!A:B,2,FALSE)</f>
        <v>45</v>
      </c>
      <c r="T39" s="40"/>
      <c r="U39" s="47">
        <f>1/(10^(-1*(E39+(IF(P39="Y",Rules!$I$2,0))-K39)/Rules!$E$12)+1)</f>
        <v>0.31270913666681704</v>
      </c>
      <c r="V39">
        <f t="shared" si="4"/>
        <v>8</v>
      </c>
      <c r="W39">
        <f t="shared" si="5"/>
        <v>-8</v>
      </c>
      <c r="Z39" s="48"/>
      <c r="AA39" s="11">
        <f t="shared" ref="AA39:BH39" si="42">IF($D39=AA$1,$E39+$V39,(IF($J39=AA$1,$K39+$W39,AA38)))</f>
        <v>909</v>
      </c>
      <c r="AB39" s="11">
        <f t="shared" si="42"/>
        <v>1431</v>
      </c>
      <c r="AC39" s="11">
        <f t="shared" si="42"/>
        <v>1133</v>
      </c>
      <c r="AD39" s="11">
        <f t="shared" si="42"/>
        <v>1391</v>
      </c>
      <c r="AE39" s="11">
        <f t="shared" si="42"/>
        <v>1342</v>
      </c>
      <c r="AF39" s="11">
        <f t="shared" si="42"/>
        <v>1409</v>
      </c>
      <c r="AG39" s="11">
        <f t="shared" si="42"/>
        <v>1135</v>
      </c>
      <c r="AH39" s="11">
        <f t="shared" si="42"/>
        <v>1685</v>
      </c>
      <c r="AI39" s="11">
        <f t="shared" si="42"/>
        <v>1243</v>
      </c>
      <c r="AJ39" s="11">
        <f t="shared" si="42"/>
        <v>2118</v>
      </c>
      <c r="AK39" s="11">
        <f t="shared" si="42"/>
        <v>1365</v>
      </c>
      <c r="AL39" s="11">
        <f t="shared" si="42"/>
        <v>1786</v>
      </c>
      <c r="AM39" s="11">
        <f t="shared" si="42"/>
        <v>1903</v>
      </c>
      <c r="AN39" s="11">
        <f t="shared" si="42"/>
        <v>1437</v>
      </c>
      <c r="AO39" s="11">
        <f t="shared" si="42"/>
        <v>212</v>
      </c>
      <c r="AP39" s="11">
        <f t="shared" si="42"/>
        <v>1336</v>
      </c>
      <c r="AQ39" s="11">
        <f t="shared" si="42"/>
        <v>912</v>
      </c>
      <c r="AR39" s="11">
        <f t="shared" si="42"/>
        <v>762</v>
      </c>
      <c r="AS39" s="11">
        <f t="shared" si="42"/>
        <v>418</v>
      </c>
      <c r="AT39" s="11">
        <f t="shared" si="42"/>
        <v>1227</v>
      </c>
      <c r="AU39" s="11">
        <f t="shared" si="42"/>
        <v>867</v>
      </c>
      <c r="AV39" s="11">
        <f t="shared" si="42"/>
        <v>1760</v>
      </c>
      <c r="AW39" s="11">
        <f t="shared" si="42"/>
        <v>1348</v>
      </c>
      <c r="AX39" s="11">
        <f t="shared" si="42"/>
        <v>1833</v>
      </c>
      <c r="AY39" s="11">
        <f t="shared" si="42"/>
        <v>260</v>
      </c>
      <c r="AZ39" s="11">
        <f t="shared" si="42"/>
        <v>975</v>
      </c>
      <c r="BA39" s="11">
        <f t="shared" si="42"/>
        <v>1503</v>
      </c>
      <c r="BB39" s="11">
        <f t="shared" si="42"/>
        <v>1031</v>
      </c>
      <c r="BC39" s="11">
        <f t="shared" si="42"/>
        <v>1257</v>
      </c>
      <c r="BD39" s="11">
        <f t="shared" si="42"/>
        <v>1808</v>
      </c>
      <c r="BE39" s="11">
        <f t="shared" si="42"/>
        <v>576</v>
      </c>
      <c r="BF39" s="11">
        <f t="shared" si="42"/>
        <v>1108</v>
      </c>
      <c r="BG39" s="11">
        <f t="shared" si="42"/>
        <v>838</v>
      </c>
      <c r="BH39" s="11">
        <f t="shared" si="42"/>
        <v>602</v>
      </c>
    </row>
    <row r="40" spans="1:60" ht="13.5" customHeight="1">
      <c r="A40" s="38">
        <v>43506</v>
      </c>
      <c r="B40" s="39" t="s">
        <v>65</v>
      </c>
      <c r="C40" s="40"/>
      <c r="D40" s="41" t="s">
        <v>23</v>
      </c>
      <c r="E40" s="42">
        <f t="shared" si="0"/>
        <v>1833</v>
      </c>
      <c r="F40" s="43">
        <v>0</v>
      </c>
      <c r="G40" s="43">
        <v>11</v>
      </c>
      <c r="H40" s="63">
        <f t="shared" si="1"/>
        <v>11</v>
      </c>
      <c r="I40" s="40"/>
      <c r="J40" s="45" t="s">
        <v>21</v>
      </c>
      <c r="K40" s="42">
        <f t="shared" si="2"/>
        <v>1786</v>
      </c>
      <c r="L40" s="46">
        <v>1</v>
      </c>
      <c r="M40" s="46">
        <v>9</v>
      </c>
      <c r="N40" s="63">
        <f t="shared" si="3"/>
        <v>12</v>
      </c>
      <c r="O40" s="40"/>
      <c r="P40" s="39" t="s">
        <v>66</v>
      </c>
      <c r="Q40" s="40"/>
      <c r="R40">
        <f>MIN(Rules!$E$2,(MAX(H40/N40,N40/H40)))</f>
        <v>1.0909090909090908</v>
      </c>
      <c r="S40">
        <f>VLOOKUP(B40,Rules!A:B,2,FALSE)</f>
        <v>45</v>
      </c>
      <c r="T40" s="40"/>
      <c r="U40" s="47">
        <f>1/(10^(-1*(E40+(IF(P40="Y",Rules!$I$2,0))-K40)/Rules!$E$12)+1)</f>
        <v>0.71243065022696883</v>
      </c>
      <c r="V40">
        <f t="shared" si="4"/>
        <v>-35</v>
      </c>
      <c r="W40">
        <f t="shared" si="5"/>
        <v>35</v>
      </c>
      <c r="Z40" s="48"/>
      <c r="AA40" s="11">
        <f t="shared" ref="AA40:BH40" si="43">IF($D40=AA$1,$E40+$V40,(IF($J40=AA$1,$K40+$W40,AA39)))</f>
        <v>909</v>
      </c>
      <c r="AB40" s="11">
        <f t="shared" si="43"/>
        <v>1431</v>
      </c>
      <c r="AC40" s="11">
        <f t="shared" si="43"/>
        <v>1133</v>
      </c>
      <c r="AD40" s="11">
        <f t="shared" si="43"/>
        <v>1391</v>
      </c>
      <c r="AE40" s="11">
        <f t="shared" si="43"/>
        <v>1342</v>
      </c>
      <c r="AF40" s="11">
        <f t="shared" si="43"/>
        <v>1409</v>
      </c>
      <c r="AG40" s="11">
        <f t="shared" si="43"/>
        <v>1135</v>
      </c>
      <c r="AH40" s="11">
        <f t="shared" si="43"/>
        <v>1685</v>
      </c>
      <c r="AI40" s="11">
        <f t="shared" si="43"/>
        <v>1243</v>
      </c>
      <c r="AJ40" s="11">
        <f t="shared" si="43"/>
        <v>2118</v>
      </c>
      <c r="AK40" s="11">
        <f t="shared" si="43"/>
        <v>1365</v>
      </c>
      <c r="AL40" s="11">
        <f t="shared" si="43"/>
        <v>1821</v>
      </c>
      <c r="AM40" s="11">
        <f t="shared" si="43"/>
        <v>1903</v>
      </c>
      <c r="AN40" s="11">
        <f t="shared" si="43"/>
        <v>1437</v>
      </c>
      <c r="AO40" s="11">
        <f t="shared" si="43"/>
        <v>212</v>
      </c>
      <c r="AP40" s="11">
        <f t="shared" si="43"/>
        <v>1336</v>
      </c>
      <c r="AQ40" s="11">
        <f t="shared" si="43"/>
        <v>912</v>
      </c>
      <c r="AR40" s="11">
        <f t="shared" si="43"/>
        <v>762</v>
      </c>
      <c r="AS40" s="11">
        <f t="shared" si="43"/>
        <v>418</v>
      </c>
      <c r="AT40" s="11">
        <f t="shared" si="43"/>
        <v>1227</v>
      </c>
      <c r="AU40" s="11">
        <f t="shared" si="43"/>
        <v>867</v>
      </c>
      <c r="AV40" s="11">
        <f t="shared" si="43"/>
        <v>1760</v>
      </c>
      <c r="AW40" s="11">
        <f t="shared" si="43"/>
        <v>1348</v>
      </c>
      <c r="AX40" s="11">
        <f t="shared" si="43"/>
        <v>1798</v>
      </c>
      <c r="AY40" s="11">
        <f t="shared" si="43"/>
        <v>260</v>
      </c>
      <c r="AZ40" s="11">
        <f t="shared" si="43"/>
        <v>975</v>
      </c>
      <c r="BA40" s="11">
        <f t="shared" si="43"/>
        <v>1503</v>
      </c>
      <c r="BB40" s="11">
        <f t="shared" si="43"/>
        <v>1031</v>
      </c>
      <c r="BC40" s="11">
        <f t="shared" si="43"/>
        <v>1257</v>
      </c>
      <c r="BD40" s="11">
        <f t="shared" si="43"/>
        <v>1808</v>
      </c>
      <c r="BE40" s="11">
        <f t="shared" si="43"/>
        <v>576</v>
      </c>
      <c r="BF40" s="11">
        <f t="shared" si="43"/>
        <v>1108</v>
      </c>
      <c r="BG40" s="11">
        <f t="shared" si="43"/>
        <v>838</v>
      </c>
      <c r="BH40" s="11">
        <f t="shared" si="43"/>
        <v>602</v>
      </c>
    </row>
    <row r="41" spans="1:60" ht="13.5" customHeight="1">
      <c r="A41" s="38">
        <v>43506</v>
      </c>
      <c r="B41" s="39" t="s">
        <v>65</v>
      </c>
      <c r="C41" s="40"/>
      <c r="D41" s="41" t="s">
        <v>33</v>
      </c>
      <c r="E41" s="42">
        <f t="shared" si="0"/>
        <v>1342</v>
      </c>
      <c r="F41" s="43">
        <v>3</v>
      </c>
      <c r="G41" s="43">
        <v>13</v>
      </c>
      <c r="H41" s="63">
        <f t="shared" si="1"/>
        <v>22</v>
      </c>
      <c r="I41" s="40"/>
      <c r="J41" s="45" t="s">
        <v>26</v>
      </c>
      <c r="K41" s="42">
        <f t="shared" si="2"/>
        <v>1409</v>
      </c>
      <c r="L41" s="46">
        <v>1</v>
      </c>
      <c r="M41" s="46">
        <v>10</v>
      </c>
      <c r="N41" s="63">
        <f t="shared" si="3"/>
        <v>13</v>
      </c>
      <c r="O41" s="40"/>
      <c r="P41" s="39" t="s">
        <v>66</v>
      </c>
      <c r="Q41" s="40"/>
      <c r="R41">
        <f>MIN(Rules!$E$2,(MAX(H41/N41,N41/H41)))</f>
        <v>1.6923076923076923</v>
      </c>
      <c r="S41">
        <f>VLOOKUP(B41,Rules!A:B,2,FALSE)</f>
        <v>45</v>
      </c>
      <c r="T41" s="40"/>
      <c r="U41" s="47">
        <f>1/(10^(-1*(E41+(IF(P41="Y",Rules!$I$2,0))-K41)/Rules!$E$12)+1)</f>
        <v>0.59441062818221668</v>
      </c>
      <c r="V41">
        <f t="shared" si="4"/>
        <v>31</v>
      </c>
      <c r="W41">
        <f t="shared" si="5"/>
        <v>-31</v>
      </c>
      <c r="Z41" s="48"/>
      <c r="AA41" s="11">
        <f t="shared" ref="AA41:BH41" si="44">IF($D41=AA$1,$E41+$V41,(IF($J41=AA$1,$K41+$W41,AA40)))</f>
        <v>909</v>
      </c>
      <c r="AB41" s="11">
        <f t="shared" si="44"/>
        <v>1431</v>
      </c>
      <c r="AC41" s="11">
        <f t="shared" si="44"/>
        <v>1133</v>
      </c>
      <c r="AD41" s="11">
        <f t="shared" si="44"/>
        <v>1391</v>
      </c>
      <c r="AE41" s="11">
        <f t="shared" si="44"/>
        <v>1373</v>
      </c>
      <c r="AF41" s="11">
        <f t="shared" si="44"/>
        <v>1378</v>
      </c>
      <c r="AG41" s="11">
        <f t="shared" si="44"/>
        <v>1135</v>
      </c>
      <c r="AH41" s="11">
        <f t="shared" si="44"/>
        <v>1685</v>
      </c>
      <c r="AI41" s="11">
        <f t="shared" si="44"/>
        <v>1243</v>
      </c>
      <c r="AJ41" s="11">
        <f t="shared" si="44"/>
        <v>2118</v>
      </c>
      <c r="AK41" s="11">
        <f t="shared" si="44"/>
        <v>1365</v>
      </c>
      <c r="AL41" s="11">
        <f t="shared" si="44"/>
        <v>1821</v>
      </c>
      <c r="AM41" s="11">
        <f t="shared" si="44"/>
        <v>1903</v>
      </c>
      <c r="AN41" s="11">
        <f t="shared" si="44"/>
        <v>1437</v>
      </c>
      <c r="AO41" s="11">
        <f t="shared" si="44"/>
        <v>212</v>
      </c>
      <c r="AP41" s="11">
        <f t="shared" si="44"/>
        <v>1336</v>
      </c>
      <c r="AQ41" s="11">
        <f t="shared" si="44"/>
        <v>912</v>
      </c>
      <c r="AR41" s="11">
        <f t="shared" si="44"/>
        <v>762</v>
      </c>
      <c r="AS41" s="11">
        <f t="shared" si="44"/>
        <v>418</v>
      </c>
      <c r="AT41" s="11">
        <f t="shared" si="44"/>
        <v>1227</v>
      </c>
      <c r="AU41" s="11">
        <f t="shared" si="44"/>
        <v>867</v>
      </c>
      <c r="AV41" s="11">
        <f t="shared" si="44"/>
        <v>1760</v>
      </c>
      <c r="AW41" s="11">
        <f t="shared" si="44"/>
        <v>1348</v>
      </c>
      <c r="AX41" s="11">
        <f t="shared" si="44"/>
        <v>1798</v>
      </c>
      <c r="AY41" s="11">
        <f t="shared" si="44"/>
        <v>260</v>
      </c>
      <c r="AZ41" s="11">
        <f t="shared" si="44"/>
        <v>975</v>
      </c>
      <c r="BA41" s="11">
        <f t="shared" si="44"/>
        <v>1503</v>
      </c>
      <c r="BB41" s="11">
        <f t="shared" si="44"/>
        <v>1031</v>
      </c>
      <c r="BC41" s="11">
        <f t="shared" si="44"/>
        <v>1257</v>
      </c>
      <c r="BD41" s="11">
        <f t="shared" si="44"/>
        <v>1808</v>
      </c>
      <c r="BE41" s="11">
        <f t="shared" si="44"/>
        <v>576</v>
      </c>
      <c r="BF41" s="11">
        <f t="shared" si="44"/>
        <v>1108</v>
      </c>
      <c r="BG41" s="11">
        <f t="shared" si="44"/>
        <v>838</v>
      </c>
      <c r="BH41" s="11">
        <f t="shared" si="44"/>
        <v>602</v>
      </c>
    </row>
    <row r="42" spans="1:60" ht="13.5" customHeight="1">
      <c r="A42" s="38">
        <v>43506</v>
      </c>
      <c r="B42" s="39" t="s">
        <v>65</v>
      </c>
      <c r="C42" s="40"/>
      <c r="D42" s="41" t="s">
        <v>27</v>
      </c>
      <c r="E42" s="42">
        <f t="shared" si="0"/>
        <v>1348</v>
      </c>
      <c r="F42" s="43">
        <v>2</v>
      </c>
      <c r="G42" s="43">
        <v>13</v>
      </c>
      <c r="H42" s="63">
        <f t="shared" si="1"/>
        <v>19</v>
      </c>
      <c r="I42" s="40"/>
      <c r="J42" s="45" t="s">
        <v>20</v>
      </c>
      <c r="K42" s="42">
        <f t="shared" si="2"/>
        <v>1431</v>
      </c>
      <c r="L42" s="46">
        <v>0</v>
      </c>
      <c r="M42" s="46">
        <v>13</v>
      </c>
      <c r="N42" s="63">
        <f t="shared" si="3"/>
        <v>13</v>
      </c>
      <c r="O42" s="40"/>
      <c r="P42" s="39" t="s">
        <v>66</v>
      </c>
      <c r="Q42" s="40"/>
      <c r="R42">
        <f>MIN(Rules!$E$2,(MAX(H42/N42,N42/H42)))</f>
        <v>1.4615384615384615</v>
      </c>
      <c r="S42">
        <f>VLOOKUP(B42,Rules!A:B,2,FALSE)</f>
        <v>45</v>
      </c>
      <c r="T42" s="40"/>
      <c r="U42" s="47">
        <f>1/(10^(-1*(E42+(IF(P42="Y",Rules!$I$2,0))-K42)/Rules!$E$12)+1)</f>
        <v>0.57653041486631607</v>
      </c>
      <c r="V42">
        <f t="shared" si="4"/>
        <v>28</v>
      </c>
      <c r="W42">
        <f t="shared" si="5"/>
        <v>-28</v>
      </c>
      <c r="Z42" s="48"/>
      <c r="AA42" s="11">
        <f t="shared" ref="AA42:BH42" si="45">IF($D42=AA$1,$E42+$V42,(IF($J42=AA$1,$K42+$W42,AA41)))</f>
        <v>909</v>
      </c>
      <c r="AB42" s="11">
        <f t="shared" si="45"/>
        <v>1403</v>
      </c>
      <c r="AC42" s="11">
        <f t="shared" si="45"/>
        <v>1133</v>
      </c>
      <c r="AD42" s="11">
        <f t="shared" si="45"/>
        <v>1391</v>
      </c>
      <c r="AE42" s="11">
        <f t="shared" si="45"/>
        <v>1373</v>
      </c>
      <c r="AF42" s="11">
        <f t="shared" si="45"/>
        <v>1378</v>
      </c>
      <c r="AG42" s="11">
        <f t="shared" si="45"/>
        <v>1135</v>
      </c>
      <c r="AH42" s="11">
        <f t="shared" si="45"/>
        <v>1685</v>
      </c>
      <c r="AI42" s="11">
        <f t="shared" si="45"/>
        <v>1243</v>
      </c>
      <c r="AJ42" s="11">
        <f t="shared" si="45"/>
        <v>2118</v>
      </c>
      <c r="AK42" s="11">
        <f t="shared" si="45"/>
        <v>1365</v>
      </c>
      <c r="AL42" s="11">
        <f t="shared" si="45"/>
        <v>1821</v>
      </c>
      <c r="AM42" s="11">
        <f t="shared" si="45"/>
        <v>1903</v>
      </c>
      <c r="AN42" s="11">
        <f t="shared" si="45"/>
        <v>1437</v>
      </c>
      <c r="AO42" s="11">
        <f t="shared" si="45"/>
        <v>212</v>
      </c>
      <c r="AP42" s="11">
        <f t="shared" si="45"/>
        <v>1336</v>
      </c>
      <c r="AQ42" s="11">
        <f t="shared" si="45"/>
        <v>912</v>
      </c>
      <c r="AR42" s="11">
        <f t="shared" si="45"/>
        <v>762</v>
      </c>
      <c r="AS42" s="11">
        <f t="shared" si="45"/>
        <v>418</v>
      </c>
      <c r="AT42" s="11">
        <f t="shared" si="45"/>
        <v>1227</v>
      </c>
      <c r="AU42" s="11">
        <f t="shared" si="45"/>
        <v>867</v>
      </c>
      <c r="AV42" s="11">
        <f t="shared" si="45"/>
        <v>1760</v>
      </c>
      <c r="AW42" s="11">
        <f t="shared" si="45"/>
        <v>1376</v>
      </c>
      <c r="AX42" s="11">
        <f t="shared" si="45"/>
        <v>1798</v>
      </c>
      <c r="AY42" s="11">
        <f t="shared" si="45"/>
        <v>260</v>
      </c>
      <c r="AZ42" s="11">
        <f t="shared" si="45"/>
        <v>975</v>
      </c>
      <c r="BA42" s="11">
        <f t="shared" si="45"/>
        <v>1503</v>
      </c>
      <c r="BB42" s="11">
        <f t="shared" si="45"/>
        <v>1031</v>
      </c>
      <c r="BC42" s="11">
        <f t="shared" si="45"/>
        <v>1257</v>
      </c>
      <c r="BD42" s="11">
        <f t="shared" si="45"/>
        <v>1808</v>
      </c>
      <c r="BE42" s="11">
        <f t="shared" si="45"/>
        <v>576</v>
      </c>
      <c r="BF42" s="11">
        <f t="shared" si="45"/>
        <v>1108</v>
      </c>
      <c r="BG42" s="11">
        <f t="shared" si="45"/>
        <v>838</v>
      </c>
      <c r="BH42" s="11">
        <f t="shared" si="45"/>
        <v>602</v>
      </c>
    </row>
    <row r="43" spans="1:60" ht="13.5" customHeight="1">
      <c r="A43" s="38">
        <v>43506</v>
      </c>
      <c r="B43" s="39" t="s">
        <v>65</v>
      </c>
      <c r="C43" s="40"/>
      <c r="D43" s="41" t="s">
        <v>40</v>
      </c>
      <c r="E43" s="42">
        <f t="shared" si="0"/>
        <v>1257</v>
      </c>
      <c r="F43" s="43">
        <v>3</v>
      </c>
      <c r="G43" s="43">
        <v>9</v>
      </c>
      <c r="H43" s="63">
        <f t="shared" si="1"/>
        <v>18</v>
      </c>
      <c r="I43" s="40"/>
      <c r="J43" s="45" t="s">
        <v>25</v>
      </c>
      <c r="K43" s="42">
        <f t="shared" si="2"/>
        <v>1685</v>
      </c>
      <c r="L43" s="46">
        <v>0</v>
      </c>
      <c r="M43" s="46">
        <v>13</v>
      </c>
      <c r="N43" s="63">
        <f t="shared" si="3"/>
        <v>13</v>
      </c>
      <c r="O43" s="40"/>
      <c r="P43" s="39" t="s">
        <v>66</v>
      </c>
      <c r="Q43" s="40"/>
      <c r="R43">
        <f>MIN(Rules!$E$2,(MAX(H43/N43,N43/H43)))</f>
        <v>1.3846153846153846</v>
      </c>
      <c r="S43">
        <f>VLOOKUP(B43,Rules!A:B,2,FALSE)</f>
        <v>45</v>
      </c>
      <c r="T43" s="40"/>
      <c r="U43" s="47">
        <f>1/(10^(-1*(E43+(IF(P43="Y",Rules!$I$2,0))-K43)/Rules!$E$12)+1)</f>
        <v>0.21750983058218995</v>
      </c>
      <c r="V43">
        <f t="shared" si="4"/>
        <v>49</v>
      </c>
      <c r="W43">
        <f t="shared" si="5"/>
        <v>-49</v>
      </c>
      <c r="Z43" s="48"/>
      <c r="AA43" s="11">
        <f t="shared" ref="AA43:BH43" si="46">IF($D43=AA$1,$E43+$V43,(IF($J43=AA$1,$K43+$W43,AA42)))</f>
        <v>909</v>
      </c>
      <c r="AB43" s="11">
        <f t="shared" si="46"/>
        <v>1403</v>
      </c>
      <c r="AC43" s="11">
        <f t="shared" si="46"/>
        <v>1133</v>
      </c>
      <c r="AD43" s="11">
        <f t="shared" si="46"/>
        <v>1391</v>
      </c>
      <c r="AE43" s="11">
        <f t="shared" si="46"/>
        <v>1373</v>
      </c>
      <c r="AF43" s="11">
        <f t="shared" si="46"/>
        <v>1378</v>
      </c>
      <c r="AG43" s="11">
        <f t="shared" si="46"/>
        <v>1135</v>
      </c>
      <c r="AH43" s="11">
        <f t="shared" si="46"/>
        <v>1636</v>
      </c>
      <c r="AI43" s="11">
        <f t="shared" si="46"/>
        <v>1243</v>
      </c>
      <c r="AJ43" s="11">
        <f t="shared" si="46"/>
        <v>2118</v>
      </c>
      <c r="AK43" s="11">
        <f t="shared" si="46"/>
        <v>1365</v>
      </c>
      <c r="AL43" s="11">
        <f t="shared" si="46"/>
        <v>1821</v>
      </c>
      <c r="AM43" s="11">
        <f t="shared" si="46"/>
        <v>1903</v>
      </c>
      <c r="AN43" s="11">
        <f t="shared" si="46"/>
        <v>1437</v>
      </c>
      <c r="AO43" s="11">
        <f t="shared" si="46"/>
        <v>212</v>
      </c>
      <c r="AP43" s="11">
        <f t="shared" si="46"/>
        <v>1336</v>
      </c>
      <c r="AQ43" s="11">
        <f t="shared" si="46"/>
        <v>912</v>
      </c>
      <c r="AR43" s="11">
        <f t="shared" si="46"/>
        <v>762</v>
      </c>
      <c r="AS43" s="11">
        <f t="shared" si="46"/>
        <v>418</v>
      </c>
      <c r="AT43" s="11">
        <f t="shared" si="46"/>
        <v>1227</v>
      </c>
      <c r="AU43" s="11">
        <f t="shared" si="46"/>
        <v>867</v>
      </c>
      <c r="AV43" s="11">
        <f t="shared" si="46"/>
        <v>1760</v>
      </c>
      <c r="AW43" s="11">
        <f t="shared" si="46"/>
        <v>1376</v>
      </c>
      <c r="AX43" s="11">
        <f t="shared" si="46"/>
        <v>1798</v>
      </c>
      <c r="AY43" s="11">
        <f t="shared" si="46"/>
        <v>260</v>
      </c>
      <c r="AZ43" s="11">
        <f t="shared" si="46"/>
        <v>975</v>
      </c>
      <c r="BA43" s="11">
        <f t="shared" si="46"/>
        <v>1503</v>
      </c>
      <c r="BB43" s="11">
        <f t="shared" si="46"/>
        <v>1031</v>
      </c>
      <c r="BC43" s="11">
        <f t="shared" si="46"/>
        <v>1306</v>
      </c>
      <c r="BD43" s="11">
        <f t="shared" si="46"/>
        <v>1808</v>
      </c>
      <c r="BE43" s="11">
        <f t="shared" si="46"/>
        <v>576</v>
      </c>
      <c r="BF43" s="11">
        <f t="shared" si="46"/>
        <v>1108</v>
      </c>
      <c r="BG43" s="11">
        <f t="shared" si="46"/>
        <v>838</v>
      </c>
      <c r="BH43" s="11">
        <f t="shared" si="46"/>
        <v>602</v>
      </c>
    </row>
    <row r="44" spans="1:60" ht="13.5" customHeight="1">
      <c r="A44" s="38">
        <v>43506</v>
      </c>
      <c r="B44" s="39" t="s">
        <v>65</v>
      </c>
      <c r="C44" s="40"/>
      <c r="D44" s="41" t="s">
        <v>44</v>
      </c>
      <c r="E44" s="42">
        <f t="shared" si="0"/>
        <v>1133</v>
      </c>
      <c r="F44" s="43">
        <v>0</v>
      </c>
      <c r="G44" s="43">
        <v>9</v>
      </c>
      <c r="H44" s="63">
        <f t="shared" si="1"/>
        <v>9</v>
      </c>
      <c r="I44" s="40"/>
      <c r="J44" s="45" t="s">
        <v>43</v>
      </c>
      <c r="K44" s="42">
        <f t="shared" si="2"/>
        <v>1227</v>
      </c>
      <c r="L44" s="46">
        <v>1</v>
      </c>
      <c r="M44" s="46">
        <v>11</v>
      </c>
      <c r="N44" s="63">
        <f t="shared" si="3"/>
        <v>14</v>
      </c>
      <c r="O44" s="40"/>
      <c r="P44" s="39" t="s">
        <v>66</v>
      </c>
      <c r="Q44" s="40"/>
      <c r="R44">
        <f>MIN(Rules!$E$2,(MAX(H44/N44,N44/H44)))</f>
        <v>1.5555555555555556</v>
      </c>
      <c r="S44">
        <f>VLOOKUP(B44,Rules!A:B,2,FALSE)</f>
        <v>45</v>
      </c>
      <c r="T44" s="40"/>
      <c r="U44" s="47">
        <f>1/(10^(-1*(E44+(IF(P44="Y",Rules!$I$2,0))-K44)/Rules!$E$12)+1)</f>
        <v>0.56411742104458862</v>
      </c>
      <c r="V44">
        <f t="shared" si="4"/>
        <v>-39</v>
      </c>
      <c r="W44">
        <f t="shared" si="5"/>
        <v>39</v>
      </c>
      <c r="Z44" s="48"/>
      <c r="AA44" s="11">
        <f t="shared" ref="AA44:BH44" si="47">IF($D44=AA$1,$E44+$V44,(IF($J44=AA$1,$K44+$W44,AA43)))</f>
        <v>909</v>
      </c>
      <c r="AB44" s="11">
        <f t="shared" si="47"/>
        <v>1403</v>
      </c>
      <c r="AC44" s="11">
        <f t="shared" si="47"/>
        <v>1094</v>
      </c>
      <c r="AD44" s="11">
        <f t="shared" si="47"/>
        <v>1391</v>
      </c>
      <c r="AE44" s="11">
        <f t="shared" si="47"/>
        <v>1373</v>
      </c>
      <c r="AF44" s="11">
        <f t="shared" si="47"/>
        <v>1378</v>
      </c>
      <c r="AG44" s="11">
        <f t="shared" si="47"/>
        <v>1135</v>
      </c>
      <c r="AH44" s="11">
        <f t="shared" si="47"/>
        <v>1636</v>
      </c>
      <c r="AI44" s="11">
        <f t="shared" si="47"/>
        <v>1243</v>
      </c>
      <c r="AJ44" s="11">
        <f t="shared" si="47"/>
        <v>2118</v>
      </c>
      <c r="AK44" s="11">
        <f t="shared" si="47"/>
        <v>1365</v>
      </c>
      <c r="AL44" s="11">
        <f t="shared" si="47"/>
        <v>1821</v>
      </c>
      <c r="AM44" s="11">
        <f t="shared" si="47"/>
        <v>1903</v>
      </c>
      <c r="AN44" s="11">
        <f t="shared" si="47"/>
        <v>1437</v>
      </c>
      <c r="AO44" s="11">
        <f t="shared" si="47"/>
        <v>212</v>
      </c>
      <c r="AP44" s="11">
        <f t="shared" si="47"/>
        <v>1336</v>
      </c>
      <c r="AQ44" s="11">
        <f t="shared" si="47"/>
        <v>912</v>
      </c>
      <c r="AR44" s="11">
        <f t="shared" si="47"/>
        <v>762</v>
      </c>
      <c r="AS44" s="11">
        <f t="shared" si="47"/>
        <v>418</v>
      </c>
      <c r="AT44" s="11">
        <f t="shared" si="47"/>
        <v>1266</v>
      </c>
      <c r="AU44" s="11">
        <f t="shared" si="47"/>
        <v>867</v>
      </c>
      <c r="AV44" s="11">
        <f t="shared" si="47"/>
        <v>1760</v>
      </c>
      <c r="AW44" s="11">
        <f t="shared" si="47"/>
        <v>1376</v>
      </c>
      <c r="AX44" s="11">
        <f t="shared" si="47"/>
        <v>1798</v>
      </c>
      <c r="AY44" s="11">
        <f t="shared" si="47"/>
        <v>260</v>
      </c>
      <c r="AZ44" s="11">
        <f t="shared" si="47"/>
        <v>975</v>
      </c>
      <c r="BA44" s="11">
        <f t="shared" si="47"/>
        <v>1503</v>
      </c>
      <c r="BB44" s="11">
        <f t="shared" si="47"/>
        <v>1031</v>
      </c>
      <c r="BC44" s="11">
        <f t="shared" si="47"/>
        <v>1306</v>
      </c>
      <c r="BD44" s="11">
        <f t="shared" si="47"/>
        <v>1808</v>
      </c>
      <c r="BE44" s="11">
        <f t="shared" si="47"/>
        <v>576</v>
      </c>
      <c r="BF44" s="11">
        <f t="shared" si="47"/>
        <v>1108</v>
      </c>
      <c r="BG44" s="11">
        <f t="shared" si="47"/>
        <v>838</v>
      </c>
      <c r="BH44" s="11">
        <f t="shared" si="47"/>
        <v>602</v>
      </c>
    </row>
    <row r="45" spans="1:60" ht="13.5" customHeight="1">
      <c r="A45" s="38">
        <v>43506</v>
      </c>
      <c r="B45" s="39" t="s">
        <v>65</v>
      </c>
      <c r="C45" s="40"/>
      <c r="D45" s="41" t="s">
        <v>38</v>
      </c>
      <c r="E45" s="42">
        <f t="shared" si="0"/>
        <v>975</v>
      </c>
      <c r="F45" s="43">
        <v>2</v>
      </c>
      <c r="G45" s="43">
        <v>8</v>
      </c>
      <c r="H45" s="63">
        <f t="shared" si="1"/>
        <v>14</v>
      </c>
      <c r="I45" s="40"/>
      <c r="J45" s="45" t="s">
        <v>32</v>
      </c>
      <c r="K45" s="42">
        <f t="shared" si="2"/>
        <v>867</v>
      </c>
      <c r="L45" s="46">
        <v>2</v>
      </c>
      <c r="M45" s="46">
        <v>10</v>
      </c>
      <c r="N45" s="63">
        <f t="shared" si="3"/>
        <v>16</v>
      </c>
      <c r="O45" s="40"/>
      <c r="P45" s="39" t="s">
        <v>66</v>
      </c>
      <c r="Q45" s="40"/>
      <c r="R45">
        <f>MIN(Rules!$E$2,(MAX(H45/N45,N45/H45)))</f>
        <v>1.1428571428571428</v>
      </c>
      <c r="S45">
        <f>VLOOKUP(B45,Rules!A:B,2,FALSE)</f>
        <v>45</v>
      </c>
      <c r="T45" s="40"/>
      <c r="U45" s="47">
        <f>1/(10^(-1*(E45+(IF(P45="Y",Rules!$I$2,0))-K45)/Rules!$E$12)+1)</f>
        <v>0.76640714904198637</v>
      </c>
      <c r="V45">
        <f t="shared" si="4"/>
        <v>-39</v>
      </c>
      <c r="W45">
        <f t="shared" si="5"/>
        <v>39</v>
      </c>
      <c r="Z45" s="48"/>
      <c r="AA45" s="11">
        <f t="shared" ref="AA45:BH45" si="48">IF($D45=AA$1,$E45+$V45,(IF($J45=AA$1,$K45+$W45,AA44)))</f>
        <v>909</v>
      </c>
      <c r="AB45" s="11">
        <f t="shared" si="48"/>
        <v>1403</v>
      </c>
      <c r="AC45" s="11">
        <f t="shared" si="48"/>
        <v>1094</v>
      </c>
      <c r="AD45" s="11">
        <f t="shared" si="48"/>
        <v>1391</v>
      </c>
      <c r="AE45" s="11">
        <f t="shared" si="48"/>
        <v>1373</v>
      </c>
      <c r="AF45" s="11">
        <f t="shared" si="48"/>
        <v>1378</v>
      </c>
      <c r="AG45" s="11">
        <f t="shared" si="48"/>
        <v>1135</v>
      </c>
      <c r="AH45" s="11">
        <f t="shared" si="48"/>
        <v>1636</v>
      </c>
      <c r="AI45" s="11">
        <f t="shared" si="48"/>
        <v>1243</v>
      </c>
      <c r="AJ45" s="11">
        <f t="shared" si="48"/>
        <v>2118</v>
      </c>
      <c r="AK45" s="11">
        <f t="shared" si="48"/>
        <v>1365</v>
      </c>
      <c r="AL45" s="11">
        <f t="shared" si="48"/>
        <v>1821</v>
      </c>
      <c r="AM45" s="11">
        <f t="shared" si="48"/>
        <v>1903</v>
      </c>
      <c r="AN45" s="11">
        <f t="shared" si="48"/>
        <v>1437</v>
      </c>
      <c r="AO45" s="11">
        <f t="shared" si="48"/>
        <v>212</v>
      </c>
      <c r="AP45" s="11">
        <f t="shared" si="48"/>
        <v>1336</v>
      </c>
      <c r="AQ45" s="11">
        <f t="shared" si="48"/>
        <v>912</v>
      </c>
      <c r="AR45" s="11">
        <f t="shared" si="48"/>
        <v>762</v>
      </c>
      <c r="AS45" s="11">
        <f t="shared" si="48"/>
        <v>418</v>
      </c>
      <c r="AT45" s="11">
        <f t="shared" si="48"/>
        <v>1266</v>
      </c>
      <c r="AU45" s="11">
        <f t="shared" si="48"/>
        <v>906</v>
      </c>
      <c r="AV45" s="11">
        <f t="shared" si="48"/>
        <v>1760</v>
      </c>
      <c r="AW45" s="11">
        <f t="shared" si="48"/>
        <v>1376</v>
      </c>
      <c r="AX45" s="11">
        <f t="shared" si="48"/>
        <v>1798</v>
      </c>
      <c r="AY45" s="11">
        <f t="shared" si="48"/>
        <v>260</v>
      </c>
      <c r="AZ45" s="11">
        <f t="shared" si="48"/>
        <v>936</v>
      </c>
      <c r="BA45" s="11">
        <f t="shared" si="48"/>
        <v>1503</v>
      </c>
      <c r="BB45" s="11">
        <f t="shared" si="48"/>
        <v>1031</v>
      </c>
      <c r="BC45" s="11">
        <f t="shared" si="48"/>
        <v>1306</v>
      </c>
      <c r="BD45" s="11">
        <f t="shared" si="48"/>
        <v>1808</v>
      </c>
      <c r="BE45" s="11">
        <f t="shared" si="48"/>
        <v>576</v>
      </c>
      <c r="BF45" s="11">
        <f t="shared" si="48"/>
        <v>1108</v>
      </c>
      <c r="BG45" s="11">
        <f t="shared" si="48"/>
        <v>838</v>
      </c>
      <c r="BH45" s="11">
        <f t="shared" si="48"/>
        <v>602</v>
      </c>
    </row>
    <row r="46" spans="1:60" ht="13.5" customHeight="1">
      <c r="A46" s="38">
        <v>43506</v>
      </c>
      <c r="B46" s="39" t="s">
        <v>65</v>
      </c>
      <c r="C46" s="40"/>
      <c r="D46" s="41" t="s">
        <v>36</v>
      </c>
      <c r="E46" s="42">
        <f t="shared" si="0"/>
        <v>1336</v>
      </c>
      <c r="F46" s="43">
        <v>2</v>
      </c>
      <c r="G46" s="43">
        <v>18</v>
      </c>
      <c r="H46" s="63">
        <f t="shared" si="1"/>
        <v>24</v>
      </c>
      <c r="I46" s="40"/>
      <c r="J46" s="45" t="s">
        <v>37</v>
      </c>
      <c r="K46" s="42">
        <f t="shared" si="2"/>
        <v>1031</v>
      </c>
      <c r="L46" s="46">
        <v>2</v>
      </c>
      <c r="M46" s="46">
        <v>10</v>
      </c>
      <c r="N46" s="63">
        <f t="shared" si="3"/>
        <v>16</v>
      </c>
      <c r="O46" s="40"/>
      <c r="P46" s="39" t="s">
        <v>66</v>
      </c>
      <c r="Q46" s="40"/>
      <c r="R46">
        <f>MIN(Rules!$E$2,(MAX(H46/N46,N46/H46)))</f>
        <v>1.5</v>
      </c>
      <c r="S46">
        <f>VLOOKUP(B46,Rules!A:B,2,FALSE)</f>
        <v>45</v>
      </c>
      <c r="T46" s="40"/>
      <c r="U46" s="47">
        <f>1/(10^(-1*(E46+(IF(P46="Y",Rules!$I$2,0))-K46)/Rules!$E$12)+1)</f>
        <v>0.89045063872292474</v>
      </c>
      <c r="V46">
        <f t="shared" si="4"/>
        <v>7</v>
      </c>
      <c r="W46">
        <f t="shared" si="5"/>
        <v>-7</v>
      </c>
      <c r="Z46" s="48"/>
      <c r="AA46" s="11">
        <f t="shared" ref="AA46:BH46" si="49">IF($D46=AA$1,$E46+$V46,(IF($J46=AA$1,$K46+$W46,AA45)))</f>
        <v>909</v>
      </c>
      <c r="AB46" s="11">
        <f t="shared" si="49"/>
        <v>1403</v>
      </c>
      <c r="AC46" s="11">
        <f t="shared" si="49"/>
        <v>1094</v>
      </c>
      <c r="AD46" s="11">
        <f t="shared" si="49"/>
        <v>1391</v>
      </c>
      <c r="AE46" s="11">
        <f t="shared" si="49"/>
        <v>1373</v>
      </c>
      <c r="AF46" s="11">
        <f t="shared" si="49"/>
        <v>1378</v>
      </c>
      <c r="AG46" s="11">
        <f t="shared" si="49"/>
        <v>1135</v>
      </c>
      <c r="AH46" s="11">
        <f t="shared" si="49"/>
        <v>1636</v>
      </c>
      <c r="AI46" s="11">
        <f t="shared" si="49"/>
        <v>1243</v>
      </c>
      <c r="AJ46" s="11">
        <f t="shared" si="49"/>
        <v>2118</v>
      </c>
      <c r="AK46" s="11">
        <f t="shared" si="49"/>
        <v>1365</v>
      </c>
      <c r="AL46" s="11">
        <f t="shared" si="49"/>
        <v>1821</v>
      </c>
      <c r="AM46" s="11">
        <f t="shared" si="49"/>
        <v>1903</v>
      </c>
      <c r="AN46" s="11">
        <f t="shared" si="49"/>
        <v>1437</v>
      </c>
      <c r="AO46" s="11">
        <f t="shared" si="49"/>
        <v>212</v>
      </c>
      <c r="AP46" s="11">
        <f t="shared" si="49"/>
        <v>1343</v>
      </c>
      <c r="AQ46" s="11">
        <f t="shared" si="49"/>
        <v>912</v>
      </c>
      <c r="AR46" s="11">
        <f t="shared" si="49"/>
        <v>762</v>
      </c>
      <c r="AS46" s="11">
        <f t="shared" si="49"/>
        <v>418</v>
      </c>
      <c r="AT46" s="11">
        <f t="shared" si="49"/>
        <v>1266</v>
      </c>
      <c r="AU46" s="11">
        <f t="shared" si="49"/>
        <v>906</v>
      </c>
      <c r="AV46" s="11">
        <f t="shared" si="49"/>
        <v>1760</v>
      </c>
      <c r="AW46" s="11">
        <f t="shared" si="49"/>
        <v>1376</v>
      </c>
      <c r="AX46" s="11">
        <f t="shared" si="49"/>
        <v>1798</v>
      </c>
      <c r="AY46" s="11">
        <f t="shared" si="49"/>
        <v>260</v>
      </c>
      <c r="AZ46" s="11">
        <f t="shared" si="49"/>
        <v>936</v>
      </c>
      <c r="BA46" s="11">
        <f t="shared" si="49"/>
        <v>1503</v>
      </c>
      <c r="BB46" s="11">
        <f t="shared" si="49"/>
        <v>1024</v>
      </c>
      <c r="BC46" s="11">
        <f t="shared" si="49"/>
        <v>1306</v>
      </c>
      <c r="BD46" s="11">
        <f t="shared" si="49"/>
        <v>1808</v>
      </c>
      <c r="BE46" s="11">
        <f t="shared" si="49"/>
        <v>576</v>
      </c>
      <c r="BF46" s="11">
        <f t="shared" si="49"/>
        <v>1108</v>
      </c>
      <c r="BG46" s="11">
        <f t="shared" si="49"/>
        <v>838</v>
      </c>
      <c r="BH46" s="11">
        <f t="shared" si="49"/>
        <v>602</v>
      </c>
    </row>
    <row r="47" spans="1:60" ht="13.5" customHeight="1">
      <c r="A47" s="38">
        <v>43506</v>
      </c>
      <c r="B47" s="39" t="s">
        <v>65</v>
      </c>
      <c r="C47" s="40"/>
      <c r="D47" s="41" t="s">
        <v>46</v>
      </c>
      <c r="E47" s="42">
        <f t="shared" si="0"/>
        <v>576</v>
      </c>
      <c r="F47" s="43">
        <v>1</v>
      </c>
      <c r="G47" s="43">
        <v>8</v>
      </c>
      <c r="H47" s="63">
        <f t="shared" si="1"/>
        <v>11</v>
      </c>
      <c r="I47" s="40"/>
      <c r="J47" s="45" t="s">
        <v>19</v>
      </c>
      <c r="K47" s="42">
        <f t="shared" si="2"/>
        <v>1135</v>
      </c>
      <c r="L47" s="46">
        <v>2</v>
      </c>
      <c r="M47" s="46">
        <v>12</v>
      </c>
      <c r="N47" s="63">
        <f t="shared" si="3"/>
        <v>18</v>
      </c>
      <c r="O47" s="40"/>
      <c r="P47" s="39" t="s">
        <v>66</v>
      </c>
      <c r="Q47" s="40"/>
      <c r="R47">
        <f>MIN(Rules!$E$2,(MAX(H47/N47,N47/H47)))</f>
        <v>1.6363636363636365</v>
      </c>
      <c r="S47">
        <f>VLOOKUP(B47,Rules!A:B,2,FALSE)</f>
        <v>45</v>
      </c>
      <c r="T47" s="40"/>
      <c r="U47" s="47">
        <f>1/(10^(-1*(E47+(IF(P47="Y",Rules!$I$2,0))-K47)/Rules!$E$12)+1)</f>
        <v>0.13198569996853285</v>
      </c>
      <c r="V47">
        <f t="shared" si="4"/>
        <v>-10</v>
      </c>
      <c r="W47">
        <f t="shared" si="5"/>
        <v>10</v>
      </c>
      <c r="Z47" s="48"/>
      <c r="AA47" s="11">
        <f t="shared" ref="AA47:BH47" si="50">IF($D47=AA$1,$E47+$V47,(IF($J47=AA$1,$K47+$W47,AA46)))</f>
        <v>909</v>
      </c>
      <c r="AB47" s="11">
        <f t="shared" si="50"/>
        <v>1403</v>
      </c>
      <c r="AC47" s="11">
        <f t="shared" si="50"/>
        <v>1094</v>
      </c>
      <c r="AD47" s="11">
        <f t="shared" si="50"/>
        <v>1391</v>
      </c>
      <c r="AE47" s="11">
        <f t="shared" si="50"/>
        <v>1373</v>
      </c>
      <c r="AF47" s="11">
        <f t="shared" si="50"/>
        <v>1378</v>
      </c>
      <c r="AG47" s="11">
        <f t="shared" si="50"/>
        <v>1145</v>
      </c>
      <c r="AH47" s="11">
        <f t="shared" si="50"/>
        <v>1636</v>
      </c>
      <c r="AI47" s="11">
        <f t="shared" si="50"/>
        <v>1243</v>
      </c>
      <c r="AJ47" s="11">
        <f t="shared" si="50"/>
        <v>2118</v>
      </c>
      <c r="AK47" s="11">
        <f t="shared" si="50"/>
        <v>1365</v>
      </c>
      <c r="AL47" s="11">
        <f t="shared" si="50"/>
        <v>1821</v>
      </c>
      <c r="AM47" s="11">
        <f t="shared" si="50"/>
        <v>1903</v>
      </c>
      <c r="AN47" s="11">
        <f t="shared" si="50"/>
        <v>1437</v>
      </c>
      <c r="AO47" s="11">
        <f t="shared" si="50"/>
        <v>212</v>
      </c>
      <c r="AP47" s="11">
        <f t="shared" si="50"/>
        <v>1343</v>
      </c>
      <c r="AQ47" s="11">
        <f t="shared" si="50"/>
        <v>912</v>
      </c>
      <c r="AR47" s="11">
        <f t="shared" si="50"/>
        <v>762</v>
      </c>
      <c r="AS47" s="11">
        <f t="shared" si="50"/>
        <v>418</v>
      </c>
      <c r="AT47" s="11">
        <f t="shared" si="50"/>
        <v>1266</v>
      </c>
      <c r="AU47" s="11">
        <f t="shared" si="50"/>
        <v>906</v>
      </c>
      <c r="AV47" s="11">
        <f t="shared" si="50"/>
        <v>1760</v>
      </c>
      <c r="AW47" s="11">
        <f t="shared" si="50"/>
        <v>1376</v>
      </c>
      <c r="AX47" s="11">
        <f t="shared" si="50"/>
        <v>1798</v>
      </c>
      <c r="AY47" s="11">
        <f t="shared" si="50"/>
        <v>260</v>
      </c>
      <c r="AZ47" s="11">
        <f t="shared" si="50"/>
        <v>936</v>
      </c>
      <c r="BA47" s="11">
        <f t="shared" si="50"/>
        <v>1503</v>
      </c>
      <c r="BB47" s="11">
        <f t="shared" si="50"/>
        <v>1024</v>
      </c>
      <c r="BC47" s="11">
        <f t="shared" si="50"/>
        <v>1306</v>
      </c>
      <c r="BD47" s="11">
        <f t="shared" si="50"/>
        <v>1808</v>
      </c>
      <c r="BE47" s="11">
        <f t="shared" si="50"/>
        <v>566</v>
      </c>
      <c r="BF47" s="11">
        <f t="shared" si="50"/>
        <v>1108</v>
      </c>
      <c r="BG47" s="11">
        <f t="shared" si="50"/>
        <v>838</v>
      </c>
      <c r="BH47" s="11">
        <f t="shared" si="50"/>
        <v>602</v>
      </c>
    </row>
    <row r="48" spans="1:60" ht="13.5" customHeight="1">
      <c r="A48" s="38">
        <v>43506</v>
      </c>
      <c r="B48" s="39" t="s">
        <v>65</v>
      </c>
      <c r="C48" s="40"/>
      <c r="D48" s="41" t="s">
        <v>45</v>
      </c>
      <c r="E48" s="42">
        <f t="shared" si="0"/>
        <v>912</v>
      </c>
      <c r="F48" s="43">
        <v>0</v>
      </c>
      <c r="G48" s="43">
        <v>14</v>
      </c>
      <c r="H48" s="63">
        <f t="shared" si="1"/>
        <v>14</v>
      </c>
      <c r="I48" s="40"/>
      <c r="J48" s="45" t="s">
        <v>34</v>
      </c>
      <c r="K48" s="42">
        <f t="shared" si="2"/>
        <v>909</v>
      </c>
      <c r="L48" s="46">
        <v>1</v>
      </c>
      <c r="M48" s="46">
        <v>10</v>
      </c>
      <c r="N48" s="63">
        <f t="shared" si="3"/>
        <v>13</v>
      </c>
      <c r="O48" s="40"/>
      <c r="P48" s="39" t="s">
        <v>66</v>
      </c>
      <c r="Q48" s="40"/>
      <c r="R48">
        <f>MIN(Rules!$E$2,(MAX(H48/N48,N48/H48)))</f>
        <v>1.0769230769230769</v>
      </c>
      <c r="S48">
        <f>VLOOKUP(B48,Rules!A:B,2,FALSE)</f>
        <v>45</v>
      </c>
      <c r="T48" s="40"/>
      <c r="U48" s="47">
        <f>1/(10^(-1*(E48+(IF(P48="Y",Rules!$I$2,0))-K48)/Rules!$E$12)+1)</f>
        <v>0.66920487734476719</v>
      </c>
      <c r="V48">
        <f t="shared" si="4"/>
        <v>16</v>
      </c>
      <c r="W48">
        <f t="shared" si="5"/>
        <v>-16</v>
      </c>
      <c r="Z48" s="48"/>
      <c r="AA48" s="11">
        <f t="shared" ref="AA48:BH48" si="51">IF($D48=AA$1,$E48+$V48,(IF($J48=AA$1,$K48+$W48,AA47)))</f>
        <v>893</v>
      </c>
      <c r="AB48" s="11">
        <f t="shared" si="51"/>
        <v>1403</v>
      </c>
      <c r="AC48" s="11">
        <f t="shared" si="51"/>
        <v>1094</v>
      </c>
      <c r="AD48" s="11">
        <f t="shared" si="51"/>
        <v>1391</v>
      </c>
      <c r="AE48" s="11">
        <f t="shared" si="51"/>
        <v>1373</v>
      </c>
      <c r="AF48" s="11">
        <f t="shared" si="51"/>
        <v>1378</v>
      </c>
      <c r="AG48" s="11">
        <f t="shared" si="51"/>
        <v>1145</v>
      </c>
      <c r="AH48" s="11">
        <f t="shared" si="51"/>
        <v>1636</v>
      </c>
      <c r="AI48" s="11">
        <f t="shared" si="51"/>
        <v>1243</v>
      </c>
      <c r="AJ48" s="11">
        <f t="shared" si="51"/>
        <v>2118</v>
      </c>
      <c r="AK48" s="11">
        <f t="shared" si="51"/>
        <v>1365</v>
      </c>
      <c r="AL48" s="11">
        <f t="shared" si="51"/>
        <v>1821</v>
      </c>
      <c r="AM48" s="11">
        <f t="shared" si="51"/>
        <v>1903</v>
      </c>
      <c r="AN48" s="11">
        <f t="shared" si="51"/>
        <v>1437</v>
      </c>
      <c r="AO48" s="11">
        <f t="shared" si="51"/>
        <v>212</v>
      </c>
      <c r="AP48" s="11">
        <f t="shared" si="51"/>
        <v>1343</v>
      </c>
      <c r="AQ48" s="11">
        <f t="shared" si="51"/>
        <v>928</v>
      </c>
      <c r="AR48" s="11">
        <f t="shared" si="51"/>
        <v>762</v>
      </c>
      <c r="AS48" s="11">
        <f t="shared" si="51"/>
        <v>418</v>
      </c>
      <c r="AT48" s="11">
        <f t="shared" si="51"/>
        <v>1266</v>
      </c>
      <c r="AU48" s="11">
        <f t="shared" si="51"/>
        <v>906</v>
      </c>
      <c r="AV48" s="11">
        <f t="shared" si="51"/>
        <v>1760</v>
      </c>
      <c r="AW48" s="11">
        <f t="shared" si="51"/>
        <v>1376</v>
      </c>
      <c r="AX48" s="11">
        <f t="shared" si="51"/>
        <v>1798</v>
      </c>
      <c r="AY48" s="11">
        <f t="shared" si="51"/>
        <v>260</v>
      </c>
      <c r="AZ48" s="11">
        <f t="shared" si="51"/>
        <v>936</v>
      </c>
      <c r="BA48" s="11">
        <f t="shared" si="51"/>
        <v>1503</v>
      </c>
      <c r="BB48" s="11">
        <f t="shared" si="51"/>
        <v>1024</v>
      </c>
      <c r="BC48" s="11">
        <f t="shared" si="51"/>
        <v>1306</v>
      </c>
      <c r="BD48" s="11">
        <f t="shared" si="51"/>
        <v>1808</v>
      </c>
      <c r="BE48" s="11">
        <f t="shared" si="51"/>
        <v>566</v>
      </c>
      <c r="BF48" s="11">
        <f t="shared" si="51"/>
        <v>1108</v>
      </c>
      <c r="BG48" s="11">
        <f t="shared" si="51"/>
        <v>838</v>
      </c>
      <c r="BH48" s="11">
        <f t="shared" si="51"/>
        <v>602</v>
      </c>
    </row>
    <row r="49" spans="1:60" ht="13.5" customHeight="1">
      <c r="A49" s="38">
        <v>43506</v>
      </c>
      <c r="B49" s="39" t="s">
        <v>65</v>
      </c>
      <c r="C49" s="40"/>
      <c r="D49" s="41" t="s">
        <v>47</v>
      </c>
      <c r="E49" s="42">
        <f t="shared" si="0"/>
        <v>418</v>
      </c>
      <c r="F49" s="43">
        <v>2</v>
      </c>
      <c r="G49" s="43">
        <v>10</v>
      </c>
      <c r="H49" s="63">
        <f t="shared" si="1"/>
        <v>16</v>
      </c>
      <c r="I49" s="40"/>
      <c r="J49" s="45" t="s">
        <v>42</v>
      </c>
      <c r="K49" s="42">
        <f t="shared" si="2"/>
        <v>838</v>
      </c>
      <c r="L49" s="46">
        <v>0</v>
      </c>
      <c r="M49" s="46">
        <v>8</v>
      </c>
      <c r="N49" s="63">
        <f t="shared" si="3"/>
        <v>8</v>
      </c>
      <c r="O49" s="40"/>
      <c r="P49" s="39" t="s">
        <v>66</v>
      </c>
      <c r="Q49" s="40"/>
      <c r="R49">
        <f>MIN(Rules!$E$2,(MAX(H49/N49,N49/H49)))</f>
        <v>2</v>
      </c>
      <c r="S49">
        <f>VLOOKUP(B49,Rules!A:B,2,FALSE)</f>
        <v>45</v>
      </c>
      <c r="T49" s="40"/>
      <c r="U49" s="47">
        <f>1/(10^(-1*(E49+(IF(P49="Y",Rules!$I$2,0))-K49)/Rules!$E$12)+1)</f>
        <v>0.22384542465816923</v>
      </c>
      <c r="V49">
        <f t="shared" si="4"/>
        <v>70</v>
      </c>
      <c r="W49">
        <f t="shared" si="5"/>
        <v>-70</v>
      </c>
      <c r="Z49" s="48"/>
      <c r="AA49" s="11">
        <f t="shared" ref="AA49:BH49" si="52">IF($D49=AA$1,$E49+$V49,(IF($J49=AA$1,$K49+$W49,AA48)))</f>
        <v>893</v>
      </c>
      <c r="AB49" s="11">
        <f t="shared" si="52"/>
        <v>1403</v>
      </c>
      <c r="AC49" s="11">
        <f t="shared" si="52"/>
        <v>1094</v>
      </c>
      <c r="AD49" s="11">
        <f t="shared" si="52"/>
        <v>1391</v>
      </c>
      <c r="AE49" s="11">
        <f t="shared" si="52"/>
        <v>1373</v>
      </c>
      <c r="AF49" s="11">
        <f t="shared" si="52"/>
        <v>1378</v>
      </c>
      <c r="AG49" s="11">
        <f t="shared" si="52"/>
        <v>1145</v>
      </c>
      <c r="AH49" s="11">
        <f t="shared" si="52"/>
        <v>1636</v>
      </c>
      <c r="AI49" s="11">
        <f t="shared" si="52"/>
        <v>1243</v>
      </c>
      <c r="AJ49" s="11">
        <f t="shared" si="52"/>
        <v>2118</v>
      </c>
      <c r="AK49" s="11">
        <f t="shared" si="52"/>
        <v>1365</v>
      </c>
      <c r="AL49" s="11">
        <f t="shared" si="52"/>
        <v>1821</v>
      </c>
      <c r="AM49" s="11">
        <f t="shared" si="52"/>
        <v>1903</v>
      </c>
      <c r="AN49" s="11">
        <f t="shared" si="52"/>
        <v>1437</v>
      </c>
      <c r="AO49" s="11">
        <f t="shared" si="52"/>
        <v>212</v>
      </c>
      <c r="AP49" s="11">
        <f t="shared" si="52"/>
        <v>1343</v>
      </c>
      <c r="AQ49" s="11">
        <f t="shared" si="52"/>
        <v>928</v>
      </c>
      <c r="AR49" s="11">
        <f t="shared" si="52"/>
        <v>762</v>
      </c>
      <c r="AS49" s="11">
        <f t="shared" si="52"/>
        <v>488</v>
      </c>
      <c r="AT49" s="11">
        <f t="shared" si="52"/>
        <v>1266</v>
      </c>
      <c r="AU49" s="11">
        <f t="shared" si="52"/>
        <v>906</v>
      </c>
      <c r="AV49" s="11">
        <f t="shared" si="52"/>
        <v>1760</v>
      </c>
      <c r="AW49" s="11">
        <f t="shared" si="52"/>
        <v>1376</v>
      </c>
      <c r="AX49" s="11">
        <f t="shared" si="52"/>
        <v>1798</v>
      </c>
      <c r="AY49" s="11">
        <f t="shared" si="52"/>
        <v>260</v>
      </c>
      <c r="AZ49" s="11">
        <f t="shared" si="52"/>
        <v>936</v>
      </c>
      <c r="BA49" s="11">
        <f t="shared" si="52"/>
        <v>1503</v>
      </c>
      <c r="BB49" s="11">
        <f t="shared" si="52"/>
        <v>1024</v>
      </c>
      <c r="BC49" s="11">
        <f t="shared" si="52"/>
        <v>1306</v>
      </c>
      <c r="BD49" s="11">
        <f t="shared" si="52"/>
        <v>1808</v>
      </c>
      <c r="BE49" s="11">
        <f t="shared" si="52"/>
        <v>566</v>
      </c>
      <c r="BF49" s="11">
        <f t="shared" si="52"/>
        <v>1108</v>
      </c>
      <c r="BG49" s="11">
        <f t="shared" si="52"/>
        <v>768</v>
      </c>
      <c r="BH49" s="11">
        <f t="shared" si="52"/>
        <v>602</v>
      </c>
    </row>
    <row r="50" spans="1:60" ht="13.5" customHeight="1">
      <c r="A50" s="38">
        <v>43506</v>
      </c>
      <c r="B50" s="39" t="s">
        <v>65</v>
      </c>
      <c r="C50" s="40"/>
      <c r="D50" s="41" t="s">
        <v>41</v>
      </c>
      <c r="E50" s="42">
        <f t="shared" si="0"/>
        <v>602</v>
      </c>
      <c r="F50" s="43">
        <v>2</v>
      </c>
      <c r="G50" s="43">
        <v>8</v>
      </c>
      <c r="H50" s="63">
        <f t="shared" si="1"/>
        <v>14</v>
      </c>
      <c r="I50" s="40"/>
      <c r="J50" s="45" t="s">
        <v>39</v>
      </c>
      <c r="K50" s="42">
        <f t="shared" si="2"/>
        <v>762</v>
      </c>
      <c r="L50" s="46">
        <v>1</v>
      </c>
      <c r="M50" s="46">
        <v>6</v>
      </c>
      <c r="N50" s="63">
        <f t="shared" si="3"/>
        <v>9</v>
      </c>
      <c r="O50" s="40"/>
      <c r="P50" s="39" t="s">
        <v>66</v>
      </c>
      <c r="Q50" s="40"/>
      <c r="R50">
        <f>MIN(Rules!$E$2,(MAX(H50/N50,N50/H50)))</f>
        <v>1.5555555555555556</v>
      </c>
      <c r="S50">
        <f>VLOOKUP(B50,Rules!A:B,2,FALSE)</f>
        <v>45</v>
      </c>
      <c r="T50" s="40"/>
      <c r="U50" s="47">
        <f>1/(10^(-1*(E50+(IF(P50="Y",Rules!$I$2,0))-K50)/Rules!$E$12)+1)</f>
        <v>0.4884891087822083</v>
      </c>
      <c r="V50">
        <f t="shared" si="4"/>
        <v>36</v>
      </c>
      <c r="W50">
        <f t="shared" si="5"/>
        <v>-36</v>
      </c>
      <c r="Z50" s="48"/>
      <c r="AA50" s="11">
        <f t="shared" ref="AA50:BH50" si="53">IF($D50=AA$1,$E50+$V50,(IF($J50=AA$1,$K50+$W50,AA49)))</f>
        <v>893</v>
      </c>
      <c r="AB50" s="11">
        <f t="shared" si="53"/>
        <v>1403</v>
      </c>
      <c r="AC50" s="11">
        <f t="shared" si="53"/>
        <v>1094</v>
      </c>
      <c r="AD50" s="11">
        <f t="shared" si="53"/>
        <v>1391</v>
      </c>
      <c r="AE50" s="11">
        <f t="shared" si="53"/>
        <v>1373</v>
      </c>
      <c r="AF50" s="11">
        <f t="shared" si="53"/>
        <v>1378</v>
      </c>
      <c r="AG50" s="11">
        <f t="shared" si="53"/>
        <v>1145</v>
      </c>
      <c r="AH50" s="11">
        <f t="shared" si="53"/>
        <v>1636</v>
      </c>
      <c r="AI50" s="11">
        <f t="shared" si="53"/>
        <v>1243</v>
      </c>
      <c r="AJ50" s="11">
        <f t="shared" si="53"/>
        <v>2118</v>
      </c>
      <c r="AK50" s="11">
        <f t="shared" si="53"/>
        <v>1365</v>
      </c>
      <c r="AL50" s="11">
        <f t="shared" si="53"/>
        <v>1821</v>
      </c>
      <c r="AM50" s="11">
        <f t="shared" si="53"/>
        <v>1903</v>
      </c>
      <c r="AN50" s="11">
        <f t="shared" si="53"/>
        <v>1437</v>
      </c>
      <c r="AO50" s="11">
        <f t="shared" si="53"/>
        <v>212</v>
      </c>
      <c r="AP50" s="11">
        <f t="shared" si="53"/>
        <v>1343</v>
      </c>
      <c r="AQ50" s="11">
        <f t="shared" si="53"/>
        <v>928</v>
      </c>
      <c r="AR50" s="11">
        <f t="shared" si="53"/>
        <v>726</v>
      </c>
      <c r="AS50" s="11">
        <f t="shared" si="53"/>
        <v>488</v>
      </c>
      <c r="AT50" s="11">
        <f t="shared" si="53"/>
        <v>1266</v>
      </c>
      <c r="AU50" s="11">
        <f t="shared" si="53"/>
        <v>906</v>
      </c>
      <c r="AV50" s="11">
        <f t="shared" si="53"/>
        <v>1760</v>
      </c>
      <c r="AW50" s="11">
        <f t="shared" si="53"/>
        <v>1376</v>
      </c>
      <c r="AX50" s="11">
        <f t="shared" si="53"/>
        <v>1798</v>
      </c>
      <c r="AY50" s="11">
        <f t="shared" si="53"/>
        <v>260</v>
      </c>
      <c r="AZ50" s="11">
        <f t="shared" si="53"/>
        <v>936</v>
      </c>
      <c r="BA50" s="11">
        <f t="shared" si="53"/>
        <v>1503</v>
      </c>
      <c r="BB50" s="11">
        <f t="shared" si="53"/>
        <v>1024</v>
      </c>
      <c r="BC50" s="11">
        <f t="shared" si="53"/>
        <v>1306</v>
      </c>
      <c r="BD50" s="11">
        <f t="shared" si="53"/>
        <v>1808</v>
      </c>
      <c r="BE50" s="11">
        <f t="shared" si="53"/>
        <v>566</v>
      </c>
      <c r="BF50" s="11">
        <f t="shared" si="53"/>
        <v>1108</v>
      </c>
      <c r="BG50" s="11">
        <f t="shared" si="53"/>
        <v>768</v>
      </c>
      <c r="BH50" s="11">
        <f t="shared" si="53"/>
        <v>638</v>
      </c>
    </row>
    <row r="51" spans="1:60" ht="13.5" customHeight="1">
      <c r="A51" s="38">
        <v>43519</v>
      </c>
      <c r="B51" s="39" t="s">
        <v>65</v>
      </c>
      <c r="C51" s="40"/>
      <c r="D51" s="41" t="s">
        <v>17</v>
      </c>
      <c r="E51" s="42">
        <f t="shared" si="0"/>
        <v>2118</v>
      </c>
      <c r="F51" s="43">
        <v>1</v>
      </c>
      <c r="G51" s="43">
        <v>12</v>
      </c>
      <c r="H51" s="63">
        <f t="shared" si="1"/>
        <v>15</v>
      </c>
      <c r="I51" s="40"/>
      <c r="J51" s="45" t="s">
        <v>18</v>
      </c>
      <c r="K51" s="42">
        <f t="shared" si="2"/>
        <v>1760</v>
      </c>
      <c r="L51" s="46">
        <v>0</v>
      </c>
      <c r="M51" s="46">
        <v>7</v>
      </c>
      <c r="N51" s="63">
        <f t="shared" si="3"/>
        <v>7</v>
      </c>
      <c r="O51" s="40"/>
      <c r="P51" s="39" t="s">
        <v>66</v>
      </c>
      <c r="Q51" s="40"/>
      <c r="R51">
        <f>MIN(Rules!$E$2,(MAX(H51/N51,N51/H51)))</f>
        <v>2</v>
      </c>
      <c r="S51">
        <f>VLOOKUP(B51,Rules!A:B,2,FALSE)</f>
        <v>45</v>
      </c>
      <c r="T51" s="40"/>
      <c r="U51" s="47">
        <f>1/(10^(-1*(E51+(IF(P51="Y",Rules!$I$2,0))-K51)/Rules!$E$12)+1)</f>
        <v>0.91209010815954994</v>
      </c>
      <c r="V51">
        <f t="shared" si="4"/>
        <v>8</v>
      </c>
      <c r="W51">
        <f t="shared" si="5"/>
        <v>-8</v>
      </c>
      <c r="Z51" s="48"/>
      <c r="AA51" s="11">
        <f t="shared" ref="AA51:BH51" si="54">IF($D51=AA$1,$E51+$V51,(IF($J51=AA$1,$K51+$W51,AA50)))</f>
        <v>893</v>
      </c>
      <c r="AB51" s="11">
        <f t="shared" si="54"/>
        <v>1403</v>
      </c>
      <c r="AC51" s="11">
        <f t="shared" si="54"/>
        <v>1094</v>
      </c>
      <c r="AD51" s="11">
        <f t="shared" si="54"/>
        <v>1391</v>
      </c>
      <c r="AE51" s="11">
        <f t="shared" si="54"/>
        <v>1373</v>
      </c>
      <c r="AF51" s="11">
        <f t="shared" si="54"/>
        <v>1378</v>
      </c>
      <c r="AG51" s="11">
        <f t="shared" si="54"/>
        <v>1145</v>
      </c>
      <c r="AH51" s="11">
        <f t="shared" si="54"/>
        <v>1636</v>
      </c>
      <c r="AI51" s="11">
        <f t="shared" si="54"/>
        <v>1243</v>
      </c>
      <c r="AJ51" s="11">
        <f t="shared" si="54"/>
        <v>2126</v>
      </c>
      <c r="AK51" s="11">
        <f t="shared" si="54"/>
        <v>1365</v>
      </c>
      <c r="AL51" s="11">
        <f t="shared" si="54"/>
        <v>1821</v>
      </c>
      <c r="AM51" s="11">
        <f t="shared" si="54"/>
        <v>1903</v>
      </c>
      <c r="AN51" s="11">
        <f t="shared" si="54"/>
        <v>1437</v>
      </c>
      <c r="AO51" s="11">
        <f t="shared" si="54"/>
        <v>212</v>
      </c>
      <c r="AP51" s="11">
        <f t="shared" si="54"/>
        <v>1343</v>
      </c>
      <c r="AQ51" s="11">
        <f t="shared" si="54"/>
        <v>928</v>
      </c>
      <c r="AR51" s="11">
        <f t="shared" si="54"/>
        <v>726</v>
      </c>
      <c r="AS51" s="11">
        <f t="shared" si="54"/>
        <v>488</v>
      </c>
      <c r="AT51" s="11">
        <f t="shared" si="54"/>
        <v>1266</v>
      </c>
      <c r="AU51" s="11">
        <f t="shared" si="54"/>
        <v>906</v>
      </c>
      <c r="AV51" s="11">
        <f t="shared" si="54"/>
        <v>1752</v>
      </c>
      <c r="AW51" s="11">
        <f t="shared" si="54"/>
        <v>1376</v>
      </c>
      <c r="AX51" s="11">
        <f t="shared" si="54"/>
        <v>1798</v>
      </c>
      <c r="AY51" s="11">
        <f t="shared" si="54"/>
        <v>260</v>
      </c>
      <c r="AZ51" s="11">
        <f t="shared" si="54"/>
        <v>936</v>
      </c>
      <c r="BA51" s="11">
        <f t="shared" si="54"/>
        <v>1503</v>
      </c>
      <c r="BB51" s="11">
        <f t="shared" si="54"/>
        <v>1024</v>
      </c>
      <c r="BC51" s="11">
        <f t="shared" si="54"/>
        <v>1306</v>
      </c>
      <c r="BD51" s="11">
        <f t="shared" si="54"/>
        <v>1808</v>
      </c>
      <c r="BE51" s="11">
        <f t="shared" si="54"/>
        <v>566</v>
      </c>
      <c r="BF51" s="11">
        <f t="shared" si="54"/>
        <v>1108</v>
      </c>
      <c r="BG51" s="11">
        <f t="shared" si="54"/>
        <v>768</v>
      </c>
      <c r="BH51" s="11">
        <f t="shared" si="54"/>
        <v>638</v>
      </c>
    </row>
    <row r="52" spans="1:60" ht="13.5" customHeight="1">
      <c r="A52" s="38">
        <v>43519</v>
      </c>
      <c r="B52" s="39" t="s">
        <v>65</v>
      </c>
      <c r="C52" s="40"/>
      <c r="D52" s="41" t="s">
        <v>22</v>
      </c>
      <c r="E52" s="42">
        <f t="shared" si="0"/>
        <v>1808</v>
      </c>
      <c r="F52" s="43">
        <v>1</v>
      </c>
      <c r="G52" s="43">
        <v>16</v>
      </c>
      <c r="H52" s="63">
        <f t="shared" si="1"/>
        <v>19</v>
      </c>
      <c r="I52" s="40"/>
      <c r="J52" s="45" t="s">
        <v>23</v>
      </c>
      <c r="K52" s="42">
        <f t="shared" si="2"/>
        <v>1798</v>
      </c>
      <c r="L52" s="46">
        <v>0</v>
      </c>
      <c r="M52" s="46">
        <v>12</v>
      </c>
      <c r="N52" s="63">
        <f t="shared" si="3"/>
        <v>12</v>
      </c>
      <c r="O52" s="40"/>
      <c r="P52" s="39" t="s">
        <v>66</v>
      </c>
      <c r="Q52" s="40"/>
      <c r="R52">
        <f>MIN(Rules!$E$2,(MAX(H52/N52,N52/H52)))</f>
        <v>1.5833333333333333</v>
      </c>
      <c r="S52">
        <f>VLOOKUP(B52,Rules!A:B,2,FALSE)</f>
        <v>45</v>
      </c>
      <c r="T52" s="40"/>
      <c r="U52" s="47">
        <f>1/(10^(-1*(E52+(IF(P52="Y",Rules!$I$2,0))-K52)/Rules!$E$12)+1)</f>
        <v>0.67630166949273696</v>
      </c>
      <c r="V52">
        <f t="shared" si="4"/>
        <v>23</v>
      </c>
      <c r="W52">
        <f t="shared" si="5"/>
        <v>-23</v>
      </c>
      <c r="Z52" s="48"/>
      <c r="AA52" s="11">
        <f t="shared" ref="AA52:BH52" si="55">IF($D52=AA$1,$E52+$V52,(IF($J52=AA$1,$K52+$W52,AA51)))</f>
        <v>893</v>
      </c>
      <c r="AB52" s="11">
        <f t="shared" si="55"/>
        <v>1403</v>
      </c>
      <c r="AC52" s="11">
        <f t="shared" si="55"/>
        <v>1094</v>
      </c>
      <c r="AD52" s="11">
        <f t="shared" si="55"/>
        <v>1391</v>
      </c>
      <c r="AE52" s="11">
        <f t="shared" si="55"/>
        <v>1373</v>
      </c>
      <c r="AF52" s="11">
        <f t="shared" si="55"/>
        <v>1378</v>
      </c>
      <c r="AG52" s="11">
        <f t="shared" si="55"/>
        <v>1145</v>
      </c>
      <c r="AH52" s="11">
        <f t="shared" si="55"/>
        <v>1636</v>
      </c>
      <c r="AI52" s="11">
        <f t="shared" si="55"/>
        <v>1243</v>
      </c>
      <c r="AJ52" s="11">
        <f t="shared" si="55"/>
        <v>2126</v>
      </c>
      <c r="AK52" s="11">
        <f t="shared" si="55"/>
        <v>1365</v>
      </c>
      <c r="AL52" s="11">
        <f t="shared" si="55"/>
        <v>1821</v>
      </c>
      <c r="AM52" s="11">
        <f t="shared" si="55"/>
        <v>1903</v>
      </c>
      <c r="AN52" s="11">
        <f t="shared" si="55"/>
        <v>1437</v>
      </c>
      <c r="AO52" s="11">
        <f t="shared" si="55"/>
        <v>212</v>
      </c>
      <c r="AP52" s="11">
        <f t="shared" si="55"/>
        <v>1343</v>
      </c>
      <c r="AQ52" s="11">
        <f t="shared" si="55"/>
        <v>928</v>
      </c>
      <c r="AR52" s="11">
        <f t="shared" si="55"/>
        <v>726</v>
      </c>
      <c r="AS52" s="11">
        <f t="shared" si="55"/>
        <v>488</v>
      </c>
      <c r="AT52" s="11">
        <f t="shared" si="55"/>
        <v>1266</v>
      </c>
      <c r="AU52" s="11">
        <f t="shared" si="55"/>
        <v>906</v>
      </c>
      <c r="AV52" s="11">
        <f t="shared" si="55"/>
        <v>1752</v>
      </c>
      <c r="AW52" s="11">
        <f t="shared" si="55"/>
        <v>1376</v>
      </c>
      <c r="AX52" s="11">
        <f t="shared" si="55"/>
        <v>1775</v>
      </c>
      <c r="AY52" s="11">
        <f t="shared" si="55"/>
        <v>260</v>
      </c>
      <c r="AZ52" s="11">
        <f t="shared" si="55"/>
        <v>936</v>
      </c>
      <c r="BA52" s="11">
        <f t="shared" si="55"/>
        <v>1503</v>
      </c>
      <c r="BB52" s="11">
        <f t="shared" si="55"/>
        <v>1024</v>
      </c>
      <c r="BC52" s="11">
        <f t="shared" si="55"/>
        <v>1306</v>
      </c>
      <c r="BD52" s="11">
        <f t="shared" si="55"/>
        <v>1831</v>
      </c>
      <c r="BE52" s="11">
        <f t="shared" si="55"/>
        <v>566</v>
      </c>
      <c r="BF52" s="11">
        <f t="shared" si="55"/>
        <v>1108</v>
      </c>
      <c r="BG52" s="11">
        <f t="shared" si="55"/>
        <v>768</v>
      </c>
      <c r="BH52" s="11">
        <f t="shared" si="55"/>
        <v>638</v>
      </c>
    </row>
    <row r="53" spans="1:60" ht="13.5" customHeight="1">
      <c r="A53" s="38">
        <v>43519</v>
      </c>
      <c r="B53" s="39" t="s">
        <v>65</v>
      </c>
      <c r="C53" s="40"/>
      <c r="D53" s="41" t="s">
        <v>26</v>
      </c>
      <c r="E53" s="42">
        <f t="shared" si="0"/>
        <v>1378</v>
      </c>
      <c r="F53" s="43">
        <v>1</v>
      </c>
      <c r="G53" s="43">
        <v>9</v>
      </c>
      <c r="H53" s="63">
        <f t="shared" si="1"/>
        <v>12</v>
      </c>
      <c r="I53" s="40"/>
      <c r="J53" s="45" t="s">
        <v>27</v>
      </c>
      <c r="K53" s="42">
        <f t="shared" si="2"/>
        <v>1376</v>
      </c>
      <c r="L53" s="46">
        <v>2</v>
      </c>
      <c r="M53" s="46">
        <v>12</v>
      </c>
      <c r="N53" s="63">
        <f t="shared" si="3"/>
        <v>18</v>
      </c>
      <c r="O53" s="40"/>
      <c r="P53" s="39" t="s">
        <v>66</v>
      </c>
      <c r="Q53" s="40"/>
      <c r="R53">
        <f>MIN(Rules!$E$2,(MAX(H53/N53,N53/H53)))</f>
        <v>1.5</v>
      </c>
      <c r="S53">
        <f>VLOOKUP(B53,Rules!A:B,2,FALSE)</f>
        <v>45</v>
      </c>
      <c r="T53" s="40"/>
      <c r="U53" s="47">
        <f>1/(10^(-1*(E53+(IF(P53="Y",Rules!$I$2,0))-K53)/Rules!$E$12)+1)</f>
        <v>0.66818463897429847</v>
      </c>
      <c r="V53">
        <f t="shared" si="4"/>
        <v>-45</v>
      </c>
      <c r="W53">
        <f t="shared" si="5"/>
        <v>45</v>
      </c>
      <c r="Z53" s="48"/>
      <c r="AA53" s="11">
        <f t="shared" ref="AA53:BH53" si="56">IF($D53=AA$1,$E53+$V53,(IF($J53=AA$1,$K53+$W53,AA52)))</f>
        <v>893</v>
      </c>
      <c r="AB53" s="11">
        <f t="shared" si="56"/>
        <v>1403</v>
      </c>
      <c r="AC53" s="11">
        <f t="shared" si="56"/>
        <v>1094</v>
      </c>
      <c r="AD53" s="11">
        <f t="shared" si="56"/>
        <v>1391</v>
      </c>
      <c r="AE53" s="11">
        <f t="shared" si="56"/>
        <v>1373</v>
      </c>
      <c r="AF53" s="11">
        <f t="shared" si="56"/>
        <v>1333</v>
      </c>
      <c r="AG53" s="11">
        <f t="shared" si="56"/>
        <v>1145</v>
      </c>
      <c r="AH53" s="11">
        <f t="shared" si="56"/>
        <v>1636</v>
      </c>
      <c r="AI53" s="11">
        <f t="shared" si="56"/>
        <v>1243</v>
      </c>
      <c r="AJ53" s="11">
        <f t="shared" si="56"/>
        <v>2126</v>
      </c>
      <c r="AK53" s="11">
        <f t="shared" si="56"/>
        <v>1365</v>
      </c>
      <c r="AL53" s="11">
        <f t="shared" si="56"/>
        <v>1821</v>
      </c>
      <c r="AM53" s="11">
        <f t="shared" si="56"/>
        <v>1903</v>
      </c>
      <c r="AN53" s="11">
        <f t="shared" si="56"/>
        <v>1437</v>
      </c>
      <c r="AO53" s="11">
        <f t="shared" si="56"/>
        <v>212</v>
      </c>
      <c r="AP53" s="11">
        <f t="shared" si="56"/>
        <v>1343</v>
      </c>
      <c r="AQ53" s="11">
        <f t="shared" si="56"/>
        <v>928</v>
      </c>
      <c r="AR53" s="11">
        <f t="shared" si="56"/>
        <v>726</v>
      </c>
      <c r="AS53" s="11">
        <f t="shared" si="56"/>
        <v>488</v>
      </c>
      <c r="AT53" s="11">
        <f t="shared" si="56"/>
        <v>1266</v>
      </c>
      <c r="AU53" s="11">
        <f t="shared" si="56"/>
        <v>906</v>
      </c>
      <c r="AV53" s="11">
        <f t="shared" si="56"/>
        <v>1752</v>
      </c>
      <c r="AW53" s="11">
        <f t="shared" si="56"/>
        <v>1421</v>
      </c>
      <c r="AX53" s="11">
        <f t="shared" si="56"/>
        <v>1775</v>
      </c>
      <c r="AY53" s="11">
        <f t="shared" si="56"/>
        <v>260</v>
      </c>
      <c r="AZ53" s="11">
        <f t="shared" si="56"/>
        <v>936</v>
      </c>
      <c r="BA53" s="11">
        <f t="shared" si="56"/>
        <v>1503</v>
      </c>
      <c r="BB53" s="11">
        <f t="shared" si="56"/>
        <v>1024</v>
      </c>
      <c r="BC53" s="11">
        <f t="shared" si="56"/>
        <v>1306</v>
      </c>
      <c r="BD53" s="11">
        <f t="shared" si="56"/>
        <v>1831</v>
      </c>
      <c r="BE53" s="11">
        <f t="shared" si="56"/>
        <v>566</v>
      </c>
      <c r="BF53" s="11">
        <f t="shared" si="56"/>
        <v>1108</v>
      </c>
      <c r="BG53" s="11">
        <f t="shared" si="56"/>
        <v>768</v>
      </c>
      <c r="BH53" s="11">
        <f t="shared" si="56"/>
        <v>638</v>
      </c>
    </row>
    <row r="54" spans="1:60" ht="13.5" customHeight="1">
      <c r="A54" s="38">
        <v>43519</v>
      </c>
      <c r="B54" s="39" t="s">
        <v>65</v>
      </c>
      <c r="C54" s="40"/>
      <c r="D54" s="41" t="s">
        <v>39</v>
      </c>
      <c r="E54" s="42">
        <f t="shared" si="0"/>
        <v>726</v>
      </c>
      <c r="F54" s="43">
        <v>0</v>
      </c>
      <c r="G54" s="43">
        <v>11</v>
      </c>
      <c r="H54" s="63">
        <f t="shared" si="1"/>
        <v>11</v>
      </c>
      <c r="I54" s="40"/>
      <c r="J54" s="45" t="s">
        <v>45</v>
      </c>
      <c r="K54" s="42">
        <f t="shared" si="2"/>
        <v>928</v>
      </c>
      <c r="L54" s="46">
        <v>0</v>
      </c>
      <c r="M54" s="46">
        <v>12</v>
      </c>
      <c r="N54" s="63">
        <f t="shared" si="3"/>
        <v>12</v>
      </c>
      <c r="O54" s="40"/>
      <c r="P54" s="39" t="s">
        <v>66</v>
      </c>
      <c r="Q54" s="40"/>
      <c r="R54">
        <f>MIN(Rules!$E$2,(MAX(H54/N54,N54/H54)))</f>
        <v>1.0909090909090908</v>
      </c>
      <c r="S54">
        <f>VLOOKUP(B54,Rules!A:B,2,FALSE)</f>
        <v>45</v>
      </c>
      <c r="T54" s="40"/>
      <c r="U54" s="47">
        <f>1/(10^(-1*(E54+(IF(P54="Y",Rules!$I$2,0))-K54)/Rules!$E$12)+1)</f>
        <v>0.44041724853025865</v>
      </c>
      <c r="V54">
        <f t="shared" si="4"/>
        <v>-22</v>
      </c>
      <c r="W54">
        <f t="shared" si="5"/>
        <v>22</v>
      </c>
      <c r="Z54" s="48"/>
      <c r="AA54" s="11">
        <f t="shared" ref="AA54:BH54" si="57">IF($D54=AA$1,$E54+$V54,(IF($J54=AA$1,$K54+$W54,AA53)))</f>
        <v>893</v>
      </c>
      <c r="AB54" s="11">
        <f t="shared" si="57"/>
        <v>1403</v>
      </c>
      <c r="AC54" s="11">
        <f t="shared" si="57"/>
        <v>1094</v>
      </c>
      <c r="AD54" s="11">
        <f t="shared" si="57"/>
        <v>1391</v>
      </c>
      <c r="AE54" s="11">
        <f t="shared" si="57"/>
        <v>1373</v>
      </c>
      <c r="AF54" s="11">
        <f t="shared" si="57"/>
        <v>1333</v>
      </c>
      <c r="AG54" s="11">
        <f t="shared" si="57"/>
        <v>1145</v>
      </c>
      <c r="AH54" s="11">
        <f t="shared" si="57"/>
        <v>1636</v>
      </c>
      <c r="AI54" s="11">
        <f t="shared" si="57"/>
        <v>1243</v>
      </c>
      <c r="AJ54" s="11">
        <f t="shared" si="57"/>
        <v>2126</v>
      </c>
      <c r="AK54" s="11">
        <f t="shared" si="57"/>
        <v>1365</v>
      </c>
      <c r="AL54" s="11">
        <f t="shared" si="57"/>
        <v>1821</v>
      </c>
      <c r="AM54" s="11">
        <f t="shared" si="57"/>
        <v>1903</v>
      </c>
      <c r="AN54" s="11">
        <f t="shared" si="57"/>
        <v>1437</v>
      </c>
      <c r="AO54" s="11">
        <f t="shared" si="57"/>
        <v>212</v>
      </c>
      <c r="AP54" s="11">
        <f t="shared" si="57"/>
        <v>1343</v>
      </c>
      <c r="AQ54" s="11">
        <f t="shared" si="57"/>
        <v>950</v>
      </c>
      <c r="AR54" s="11">
        <f t="shared" si="57"/>
        <v>704</v>
      </c>
      <c r="AS54" s="11">
        <f t="shared" si="57"/>
        <v>488</v>
      </c>
      <c r="AT54" s="11">
        <f t="shared" si="57"/>
        <v>1266</v>
      </c>
      <c r="AU54" s="11">
        <f t="shared" si="57"/>
        <v>906</v>
      </c>
      <c r="AV54" s="11">
        <f t="shared" si="57"/>
        <v>1752</v>
      </c>
      <c r="AW54" s="11">
        <f t="shared" si="57"/>
        <v>1421</v>
      </c>
      <c r="AX54" s="11">
        <f t="shared" si="57"/>
        <v>1775</v>
      </c>
      <c r="AY54" s="11">
        <f t="shared" si="57"/>
        <v>260</v>
      </c>
      <c r="AZ54" s="11">
        <f t="shared" si="57"/>
        <v>936</v>
      </c>
      <c r="BA54" s="11">
        <f t="shared" si="57"/>
        <v>1503</v>
      </c>
      <c r="BB54" s="11">
        <f t="shared" si="57"/>
        <v>1024</v>
      </c>
      <c r="BC54" s="11">
        <f t="shared" si="57"/>
        <v>1306</v>
      </c>
      <c r="BD54" s="11">
        <f t="shared" si="57"/>
        <v>1831</v>
      </c>
      <c r="BE54" s="11">
        <f t="shared" si="57"/>
        <v>566</v>
      </c>
      <c r="BF54" s="11">
        <f t="shared" si="57"/>
        <v>1108</v>
      </c>
      <c r="BG54" s="11">
        <f t="shared" si="57"/>
        <v>768</v>
      </c>
      <c r="BH54" s="11">
        <f t="shared" si="57"/>
        <v>638</v>
      </c>
    </row>
    <row r="55" spans="1:60" ht="13.5" customHeight="1">
      <c r="A55" s="38">
        <v>43520</v>
      </c>
      <c r="B55" s="39" t="s">
        <v>65</v>
      </c>
      <c r="C55" s="40"/>
      <c r="D55" s="41" t="s">
        <v>21</v>
      </c>
      <c r="E55" s="42">
        <f t="shared" si="0"/>
        <v>1821</v>
      </c>
      <c r="F55" s="43">
        <v>1</v>
      </c>
      <c r="G55" s="43">
        <v>10</v>
      </c>
      <c r="H55" s="63">
        <f t="shared" si="1"/>
        <v>13</v>
      </c>
      <c r="I55" s="40"/>
      <c r="J55" s="45" t="s">
        <v>16</v>
      </c>
      <c r="K55" s="42">
        <f t="shared" si="2"/>
        <v>1903</v>
      </c>
      <c r="L55" s="46">
        <v>0</v>
      </c>
      <c r="M55" s="46">
        <v>14</v>
      </c>
      <c r="N55" s="63">
        <f t="shared" si="3"/>
        <v>14</v>
      </c>
      <c r="O55" s="40"/>
      <c r="P55" s="39" t="s">
        <v>66</v>
      </c>
      <c r="Q55" s="40"/>
      <c r="R55">
        <f>MIN(Rules!$E$2,(MAX(H55/N55,N55/H55)))</f>
        <v>1.0769230769230769</v>
      </c>
      <c r="S55">
        <f>VLOOKUP(B55,Rules!A:B,2,FALSE)</f>
        <v>45</v>
      </c>
      <c r="T55" s="40"/>
      <c r="U55" s="47">
        <f>1/(10^(-1*(E55+(IF(P55="Y",Rules!$I$2,0))-K55)/Rules!$E$12)+1)</f>
        <v>0.57765433727473181</v>
      </c>
      <c r="V55">
        <f t="shared" si="4"/>
        <v>-28</v>
      </c>
      <c r="W55">
        <f t="shared" si="5"/>
        <v>28</v>
      </c>
      <c r="Z55" s="48"/>
      <c r="AA55" s="11">
        <f t="shared" ref="AA55:BH55" si="58">IF($D55=AA$1,$E55+$V55,(IF($J55=AA$1,$K55+$W55,AA54)))</f>
        <v>893</v>
      </c>
      <c r="AB55" s="11">
        <f t="shared" si="58"/>
        <v>1403</v>
      </c>
      <c r="AC55" s="11">
        <f t="shared" si="58"/>
        <v>1094</v>
      </c>
      <c r="AD55" s="11">
        <f t="shared" si="58"/>
        <v>1391</v>
      </c>
      <c r="AE55" s="11">
        <f t="shared" si="58"/>
        <v>1373</v>
      </c>
      <c r="AF55" s="11">
        <f t="shared" si="58"/>
        <v>1333</v>
      </c>
      <c r="AG55" s="11">
        <f t="shared" si="58"/>
        <v>1145</v>
      </c>
      <c r="AH55" s="11">
        <f t="shared" si="58"/>
        <v>1636</v>
      </c>
      <c r="AI55" s="11">
        <f t="shared" si="58"/>
        <v>1243</v>
      </c>
      <c r="AJ55" s="11">
        <f t="shared" si="58"/>
        <v>2126</v>
      </c>
      <c r="AK55" s="11">
        <f t="shared" si="58"/>
        <v>1365</v>
      </c>
      <c r="AL55" s="11">
        <f t="shared" si="58"/>
        <v>1793</v>
      </c>
      <c r="AM55" s="11">
        <f t="shared" si="58"/>
        <v>1931</v>
      </c>
      <c r="AN55" s="11">
        <f t="shared" si="58"/>
        <v>1437</v>
      </c>
      <c r="AO55" s="11">
        <f t="shared" si="58"/>
        <v>212</v>
      </c>
      <c r="AP55" s="11">
        <f t="shared" si="58"/>
        <v>1343</v>
      </c>
      <c r="AQ55" s="11">
        <f t="shared" si="58"/>
        <v>950</v>
      </c>
      <c r="AR55" s="11">
        <f t="shared" si="58"/>
        <v>704</v>
      </c>
      <c r="AS55" s="11">
        <f t="shared" si="58"/>
        <v>488</v>
      </c>
      <c r="AT55" s="11">
        <f t="shared" si="58"/>
        <v>1266</v>
      </c>
      <c r="AU55" s="11">
        <f t="shared" si="58"/>
        <v>906</v>
      </c>
      <c r="AV55" s="11">
        <f t="shared" si="58"/>
        <v>1752</v>
      </c>
      <c r="AW55" s="11">
        <f t="shared" si="58"/>
        <v>1421</v>
      </c>
      <c r="AX55" s="11">
        <f t="shared" si="58"/>
        <v>1775</v>
      </c>
      <c r="AY55" s="11">
        <f t="shared" si="58"/>
        <v>260</v>
      </c>
      <c r="AZ55" s="11">
        <f t="shared" si="58"/>
        <v>936</v>
      </c>
      <c r="BA55" s="11">
        <f t="shared" si="58"/>
        <v>1503</v>
      </c>
      <c r="BB55" s="11">
        <f t="shared" si="58"/>
        <v>1024</v>
      </c>
      <c r="BC55" s="11">
        <f t="shared" si="58"/>
        <v>1306</v>
      </c>
      <c r="BD55" s="11">
        <f t="shared" si="58"/>
        <v>1831</v>
      </c>
      <c r="BE55" s="11">
        <f t="shared" si="58"/>
        <v>566</v>
      </c>
      <c r="BF55" s="11">
        <f t="shared" si="58"/>
        <v>1108</v>
      </c>
      <c r="BG55" s="11">
        <f t="shared" si="58"/>
        <v>768</v>
      </c>
      <c r="BH55" s="11">
        <f t="shared" si="58"/>
        <v>638</v>
      </c>
    </row>
    <row r="56" spans="1:60" ht="13.5" customHeight="1">
      <c r="A56" s="38">
        <v>43520</v>
      </c>
      <c r="B56" s="39" t="s">
        <v>65</v>
      </c>
      <c r="C56" s="40"/>
      <c r="D56" s="41" t="s">
        <v>29</v>
      </c>
      <c r="E56" s="42">
        <f t="shared" si="0"/>
        <v>1391</v>
      </c>
      <c r="F56" s="43">
        <v>3</v>
      </c>
      <c r="G56" s="43">
        <v>13</v>
      </c>
      <c r="H56" s="63">
        <f t="shared" si="1"/>
        <v>22</v>
      </c>
      <c r="I56" s="40"/>
      <c r="J56" s="45" t="s">
        <v>24</v>
      </c>
      <c r="K56" s="42">
        <f t="shared" si="2"/>
        <v>1503</v>
      </c>
      <c r="L56" s="46">
        <v>0</v>
      </c>
      <c r="M56" s="46">
        <v>13</v>
      </c>
      <c r="N56" s="63">
        <f t="shared" si="3"/>
        <v>13</v>
      </c>
      <c r="O56" s="40"/>
      <c r="P56" s="39" t="s">
        <v>66</v>
      </c>
      <c r="Q56" s="40"/>
      <c r="R56">
        <f>MIN(Rules!$E$2,(MAX(H56/N56,N56/H56)))</f>
        <v>1.6923076923076923</v>
      </c>
      <c r="S56">
        <f>VLOOKUP(B56,Rules!A:B,2,FALSE)</f>
        <v>45</v>
      </c>
      <c r="T56" s="40"/>
      <c r="U56" s="47">
        <f>1/(10^(-1*(E56+(IF(P56="Y",Rules!$I$2,0))-K56)/Rules!$E$12)+1)</f>
        <v>0.54363781073171757</v>
      </c>
      <c r="V56">
        <f t="shared" si="4"/>
        <v>35</v>
      </c>
      <c r="W56">
        <f t="shared" si="5"/>
        <v>-35</v>
      </c>
      <c r="Z56" s="48"/>
      <c r="AA56" s="11">
        <f t="shared" ref="AA56:BH56" si="59">IF($D56=AA$1,$E56+$V56,(IF($J56=AA$1,$K56+$W56,AA55)))</f>
        <v>893</v>
      </c>
      <c r="AB56" s="11">
        <f t="shared" si="59"/>
        <v>1403</v>
      </c>
      <c r="AC56" s="11">
        <f t="shared" si="59"/>
        <v>1094</v>
      </c>
      <c r="AD56" s="11">
        <f t="shared" si="59"/>
        <v>1426</v>
      </c>
      <c r="AE56" s="11">
        <f t="shared" si="59"/>
        <v>1373</v>
      </c>
      <c r="AF56" s="11">
        <f t="shared" si="59"/>
        <v>1333</v>
      </c>
      <c r="AG56" s="11">
        <f t="shared" si="59"/>
        <v>1145</v>
      </c>
      <c r="AH56" s="11">
        <f t="shared" si="59"/>
        <v>1636</v>
      </c>
      <c r="AI56" s="11">
        <f t="shared" si="59"/>
        <v>1243</v>
      </c>
      <c r="AJ56" s="11">
        <f t="shared" si="59"/>
        <v>2126</v>
      </c>
      <c r="AK56" s="11">
        <f t="shared" si="59"/>
        <v>1365</v>
      </c>
      <c r="AL56" s="11">
        <f t="shared" si="59"/>
        <v>1793</v>
      </c>
      <c r="AM56" s="11">
        <f t="shared" si="59"/>
        <v>1931</v>
      </c>
      <c r="AN56" s="11">
        <f t="shared" si="59"/>
        <v>1437</v>
      </c>
      <c r="AO56" s="11">
        <f t="shared" si="59"/>
        <v>212</v>
      </c>
      <c r="AP56" s="11">
        <f t="shared" si="59"/>
        <v>1343</v>
      </c>
      <c r="AQ56" s="11">
        <f t="shared" si="59"/>
        <v>950</v>
      </c>
      <c r="AR56" s="11">
        <f t="shared" si="59"/>
        <v>704</v>
      </c>
      <c r="AS56" s="11">
        <f t="shared" si="59"/>
        <v>488</v>
      </c>
      <c r="AT56" s="11">
        <f t="shared" si="59"/>
        <v>1266</v>
      </c>
      <c r="AU56" s="11">
        <f t="shared" si="59"/>
        <v>906</v>
      </c>
      <c r="AV56" s="11">
        <f t="shared" si="59"/>
        <v>1752</v>
      </c>
      <c r="AW56" s="11">
        <f t="shared" si="59"/>
        <v>1421</v>
      </c>
      <c r="AX56" s="11">
        <f t="shared" si="59"/>
        <v>1775</v>
      </c>
      <c r="AY56" s="11">
        <f t="shared" si="59"/>
        <v>260</v>
      </c>
      <c r="AZ56" s="11">
        <f t="shared" si="59"/>
        <v>936</v>
      </c>
      <c r="BA56" s="11">
        <f t="shared" si="59"/>
        <v>1468</v>
      </c>
      <c r="BB56" s="11">
        <f t="shared" si="59"/>
        <v>1024</v>
      </c>
      <c r="BC56" s="11">
        <f t="shared" si="59"/>
        <v>1306</v>
      </c>
      <c r="BD56" s="11">
        <f t="shared" si="59"/>
        <v>1831</v>
      </c>
      <c r="BE56" s="11">
        <f t="shared" si="59"/>
        <v>566</v>
      </c>
      <c r="BF56" s="11">
        <f t="shared" si="59"/>
        <v>1108</v>
      </c>
      <c r="BG56" s="11">
        <f t="shared" si="59"/>
        <v>768</v>
      </c>
      <c r="BH56" s="11">
        <f t="shared" si="59"/>
        <v>638</v>
      </c>
    </row>
    <row r="57" spans="1:60" ht="13.5" customHeight="1">
      <c r="A57" s="38">
        <v>43520</v>
      </c>
      <c r="B57" s="39" t="s">
        <v>65</v>
      </c>
      <c r="C57" s="40"/>
      <c r="D57" s="41" t="s">
        <v>20</v>
      </c>
      <c r="E57" s="42">
        <f t="shared" si="0"/>
        <v>1403</v>
      </c>
      <c r="F57" s="43">
        <v>1</v>
      </c>
      <c r="G57" s="43">
        <v>15</v>
      </c>
      <c r="H57" s="63">
        <f t="shared" si="1"/>
        <v>18</v>
      </c>
      <c r="I57" s="40"/>
      <c r="J57" s="45" t="s">
        <v>40</v>
      </c>
      <c r="K57" s="42">
        <f t="shared" si="2"/>
        <v>1306</v>
      </c>
      <c r="L57" s="46">
        <v>0</v>
      </c>
      <c r="M57" s="46">
        <v>12</v>
      </c>
      <c r="N57" s="63">
        <f t="shared" si="3"/>
        <v>12</v>
      </c>
      <c r="O57" s="40"/>
      <c r="P57" s="39" t="s">
        <v>66</v>
      </c>
      <c r="Q57" s="40"/>
      <c r="R57">
        <f>MIN(Rules!$E$2,(MAX(H57/N57,N57/H57)))</f>
        <v>1.5</v>
      </c>
      <c r="S57">
        <f>VLOOKUP(B57,Rules!A:B,2,FALSE)</f>
        <v>45</v>
      </c>
      <c r="T57" s="40"/>
      <c r="U57" s="47">
        <f>1/(10^(-1*(E57+(IF(P57="Y",Rules!$I$2,0))-K57)/Rules!$E$12)+1)</f>
        <v>0.7572161186690376</v>
      </c>
      <c r="V57">
        <f t="shared" si="4"/>
        <v>16</v>
      </c>
      <c r="W57">
        <f t="shared" si="5"/>
        <v>-16</v>
      </c>
      <c r="Z57" s="48"/>
      <c r="AA57" s="11">
        <f t="shared" ref="AA57:BH57" si="60">IF($D57=AA$1,$E57+$V57,(IF($J57=AA$1,$K57+$W57,AA56)))</f>
        <v>893</v>
      </c>
      <c r="AB57" s="11">
        <f t="shared" si="60"/>
        <v>1419</v>
      </c>
      <c r="AC57" s="11">
        <f t="shared" si="60"/>
        <v>1094</v>
      </c>
      <c r="AD57" s="11">
        <f t="shared" si="60"/>
        <v>1426</v>
      </c>
      <c r="AE57" s="11">
        <f t="shared" si="60"/>
        <v>1373</v>
      </c>
      <c r="AF57" s="11">
        <f t="shared" si="60"/>
        <v>1333</v>
      </c>
      <c r="AG57" s="11">
        <f t="shared" si="60"/>
        <v>1145</v>
      </c>
      <c r="AH57" s="11">
        <f t="shared" si="60"/>
        <v>1636</v>
      </c>
      <c r="AI57" s="11">
        <f t="shared" si="60"/>
        <v>1243</v>
      </c>
      <c r="AJ57" s="11">
        <f t="shared" si="60"/>
        <v>2126</v>
      </c>
      <c r="AK57" s="11">
        <f t="shared" si="60"/>
        <v>1365</v>
      </c>
      <c r="AL57" s="11">
        <f t="shared" si="60"/>
        <v>1793</v>
      </c>
      <c r="AM57" s="11">
        <f t="shared" si="60"/>
        <v>1931</v>
      </c>
      <c r="AN57" s="11">
        <f t="shared" si="60"/>
        <v>1437</v>
      </c>
      <c r="AO57" s="11">
        <f t="shared" si="60"/>
        <v>212</v>
      </c>
      <c r="AP57" s="11">
        <f t="shared" si="60"/>
        <v>1343</v>
      </c>
      <c r="AQ57" s="11">
        <f t="shared" si="60"/>
        <v>950</v>
      </c>
      <c r="AR57" s="11">
        <f t="shared" si="60"/>
        <v>704</v>
      </c>
      <c r="AS57" s="11">
        <f t="shared" si="60"/>
        <v>488</v>
      </c>
      <c r="AT57" s="11">
        <f t="shared" si="60"/>
        <v>1266</v>
      </c>
      <c r="AU57" s="11">
        <f t="shared" si="60"/>
        <v>906</v>
      </c>
      <c r="AV57" s="11">
        <f t="shared" si="60"/>
        <v>1752</v>
      </c>
      <c r="AW57" s="11">
        <f t="shared" si="60"/>
        <v>1421</v>
      </c>
      <c r="AX57" s="11">
        <f t="shared" si="60"/>
        <v>1775</v>
      </c>
      <c r="AY57" s="11">
        <f t="shared" si="60"/>
        <v>260</v>
      </c>
      <c r="AZ57" s="11">
        <f t="shared" si="60"/>
        <v>936</v>
      </c>
      <c r="BA57" s="11">
        <f t="shared" si="60"/>
        <v>1468</v>
      </c>
      <c r="BB57" s="11">
        <f t="shared" si="60"/>
        <v>1024</v>
      </c>
      <c r="BC57" s="11">
        <f t="shared" si="60"/>
        <v>1290</v>
      </c>
      <c r="BD57" s="11">
        <f t="shared" si="60"/>
        <v>1831</v>
      </c>
      <c r="BE57" s="11">
        <f t="shared" si="60"/>
        <v>566</v>
      </c>
      <c r="BF57" s="11">
        <f t="shared" si="60"/>
        <v>1108</v>
      </c>
      <c r="BG57" s="11">
        <f t="shared" si="60"/>
        <v>768</v>
      </c>
      <c r="BH57" s="11">
        <f t="shared" si="60"/>
        <v>638</v>
      </c>
    </row>
    <row r="58" spans="1:60" ht="13.5" customHeight="1">
      <c r="A58" s="38">
        <v>43520</v>
      </c>
      <c r="B58" s="39" t="s">
        <v>65</v>
      </c>
      <c r="C58" s="40"/>
      <c r="D58" s="41" t="s">
        <v>25</v>
      </c>
      <c r="E58" s="42">
        <f t="shared" si="0"/>
        <v>1636</v>
      </c>
      <c r="F58" s="43">
        <v>0</v>
      </c>
      <c r="G58" s="43">
        <v>10</v>
      </c>
      <c r="H58" s="63">
        <f t="shared" si="1"/>
        <v>10</v>
      </c>
      <c r="I58" s="40"/>
      <c r="J58" s="45" t="s">
        <v>35</v>
      </c>
      <c r="K58" s="42">
        <f t="shared" si="2"/>
        <v>1365</v>
      </c>
      <c r="L58" s="46">
        <v>0</v>
      </c>
      <c r="M58" s="46">
        <v>13</v>
      </c>
      <c r="N58" s="63">
        <f t="shared" si="3"/>
        <v>13</v>
      </c>
      <c r="O58" s="40"/>
      <c r="P58" s="39" t="s">
        <v>66</v>
      </c>
      <c r="Q58" s="40"/>
      <c r="R58">
        <f>MIN(Rules!$E$2,(MAX(H58/N58,N58/H58)))</f>
        <v>1.3</v>
      </c>
      <c r="S58">
        <f>VLOOKUP(B58,Rules!A:B,2,FALSE)</f>
        <v>45</v>
      </c>
      <c r="T58" s="40"/>
      <c r="U58" s="47">
        <f>1/(10^(-1*(E58+(IF(P58="Y",Rules!$I$2,0))-K58)/Rules!$E$12)+1)</f>
        <v>0.87421768392784938</v>
      </c>
      <c r="V58">
        <f t="shared" si="4"/>
        <v>-51</v>
      </c>
      <c r="W58">
        <f t="shared" si="5"/>
        <v>51</v>
      </c>
      <c r="Z58" s="48"/>
      <c r="AA58" s="11">
        <f t="shared" ref="AA58:BH58" si="61">IF($D58=AA$1,$E58+$V58,(IF($J58=AA$1,$K58+$W58,AA57)))</f>
        <v>893</v>
      </c>
      <c r="AB58" s="11">
        <f t="shared" si="61"/>
        <v>1419</v>
      </c>
      <c r="AC58" s="11">
        <f t="shared" si="61"/>
        <v>1094</v>
      </c>
      <c r="AD58" s="11">
        <f t="shared" si="61"/>
        <v>1426</v>
      </c>
      <c r="AE58" s="11">
        <f t="shared" si="61"/>
        <v>1373</v>
      </c>
      <c r="AF58" s="11">
        <f t="shared" si="61"/>
        <v>1333</v>
      </c>
      <c r="AG58" s="11">
        <f t="shared" si="61"/>
        <v>1145</v>
      </c>
      <c r="AH58" s="11">
        <f t="shared" si="61"/>
        <v>1585</v>
      </c>
      <c r="AI58" s="11">
        <f t="shared" si="61"/>
        <v>1243</v>
      </c>
      <c r="AJ58" s="11">
        <f t="shared" si="61"/>
        <v>2126</v>
      </c>
      <c r="AK58" s="11">
        <f t="shared" si="61"/>
        <v>1416</v>
      </c>
      <c r="AL58" s="11">
        <f t="shared" si="61"/>
        <v>1793</v>
      </c>
      <c r="AM58" s="11">
        <f t="shared" si="61"/>
        <v>1931</v>
      </c>
      <c r="AN58" s="11">
        <f t="shared" si="61"/>
        <v>1437</v>
      </c>
      <c r="AO58" s="11">
        <f t="shared" si="61"/>
        <v>212</v>
      </c>
      <c r="AP58" s="11">
        <f t="shared" si="61"/>
        <v>1343</v>
      </c>
      <c r="AQ58" s="11">
        <f t="shared" si="61"/>
        <v>950</v>
      </c>
      <c r="AR58" s="11">
        <f t="shared" si="61"/>
        <v>704</v>
      </c>
      <c r="AS58" s="11">
        <f t="shared" si="61"/>
        <v>488</v>
      </c>
      <c r="AT58" s="11">
        <f t="shared" si="61"/>
        <v>1266</v>
      </c>
      <c r="AU58" s="11">
        <f t="shared" si="61"/>
        <v>906</v>
      </c>
      <c r="AV58" s="11">
        <f t="shared" si="61"/>
        <v>1752</v>
      </c>
      <c r="AW58" s="11">
        <f t="shared" si="61"/>
        <v>1421</v>
      </c>
      <c r="AX58" s="11">
        <f t="shared" si="61"/>
        <v>1775</v>
      </c>
      <c r="AY58" s="11">
        <f t="shared" si="61"/>
        <v>260</v>
      </c>
      <c r="AZ58" s="11">
        <f t="shared" si="61"/>
        <v>936</v>
      </c>
      <c r="BA58" s="11">
        <f t="shared" si="61"/>
        <v>1468</v>
      </c>
      <c r="BB58" s="11">
        <f t="shared" si="61"/>
        <v>1024</v>
      </c>
      <c r="BC58" s="11">
        <f t="shared" si="61"/>
        <v>1290</v>
      </c>
      <c r="BD58" s="11">
        <f t="shared" si="61"/>
        <v>1831</v>
      </c>
      <c r="BE58" s="11">
        <f t="shared" si="61"/>
        <v>566</v>
      </c>
      <c r="BF58" s="11">
        <f t="shared" si="61"/>
        <v>1108</v>
      </c>
      <c r="BG58" s="11">
        <f t="shared" si="61"/>
        <v>768</v>
      </c>
      <c r="BH58" s="11">
        <f t="shared" si="61"/>
        <v>638</v>
      </c>
    </row>
    <row r="59" spans="1:60" ht="13.5" customHeight="1">
      <c r="A59" s="38">
        <v>43520</v>
      </c>
      <c r="B59" s="39" t="s">
        <v>65</v>
      </c>
      <c r="C59" s="40"/>
      <c r="D59" s="41" t="s">
        <v>28</v>
      </c>
      <c r="E59" s="42">
        <f t="shared" si="0"/>
        <v>1437</v>
      </c>
      <c r="F59" s="43">
        <v>1</v>
      </c>
      <c r="G59" s="43">
        <v>16</v>
      </c>
      <c r="H59" s="63">
        <f t="shared" si="1"/>
        <v>19</v>
      </c>
      <c r="I59" s="40"/>
      <c r="J59" s="45" t="s">
        <v>33</v>
      </c>
      <c r="K59" s="42">
        <f t="shared" si="2"/>
        <v>1373</v>
      </c>
      <c r="L59" s="46">
        <v>0</v>
      </c>
      <c r="M59" s="46">
        <v>13</v>
      </c>
      <c r="N59" s="63">
        <f t="shared" si="3"/>
        <v>13</v>
      </c>
      <c r="O59" s="40"/>
      <c r="P59" s="39" t="s">
        <v>66</v>
      </c>
      <c r="Q59" s="40"/>
      <c r="R59">
        <f>MIN(Rules!$E$2,(MAX(H59/N59,N59/H59)))</f>
        <v>1.4615384615384615</v>
      </c>
      <c r="S59">
        <f>VLOOKUP(B59,Rules!A:B,2,FALSE)</f>
        <v>45</v>
      </c>
      <c r="T59" s="40"/>
      <c r="U59" s="47">
        <f>1/(10^(-1*(E59+(IF(P59="Y",Rules!$I$2,0))-K59)/Rules!$E$12)+1)</f>
        <v>0.72819944299526251</v>
      </c>
      <c r="V59">
        <f t="shared" si="4"/>
        <v>18</v>
      </c>
      <c r="W59">
        <f t="shared" si="5"/>
        <v>-18</v>
      </c>
      <c r="Z59" s="48"/>
      <c r="AA59" s="11">
        <f t="shared" ref="AA59:BH59" si="62">IF($D59=AA$1,$E59+$V59,(IF($J59=AA$1,$K59+$W59,AA58)))</f>
        <v>893</v>
      </c>
      <c r="AB59" s="11">
        <f t="shared" si="62"/>
        <v>1419</v>
      </c>
      <c r="AC59" s="11">
        <f t="shared" si="62"/>
        <v>1094</v>
      </c>
      <c r="AD59" s="11">
        <f t="shared" si="62"/>
        <v>1426</v>
      </c>
      <c r="AE59" s="11">
        <f t="shared" si="62"/>
        <v>1355</v>
      </c>
      <c r="AF59" s="11">
        <f t="shared" si="62"/>
        <v>1333</v>
      </c>
      <c r="AG59" s="11">
        <f t="shared" si="62"/>
        <v>1145</v>
      </c>
      <c r="AH59" s="11">
        <f t="shared" si="62"/>
        <v>1585</v>
      </c>
      <c r="AI59" s="11">
        <f t="shared" si="62"/>
        <v>1243</v>
      </c>
      <c r="AJ59" s="11">
        <f t="shared" si="62"/>
        <v>2126</v>
      </c>
      <c r="AK59" s="11">
        <f t="shared" si="62"/>
        <v>1416</v>
      </c>
      <c r="AL59" s="11">
        <f t="shared" si="62"/>
        <v>1793</v>
      </c>
      <c r="AM59" s="11">
        <f t="shared" si="62"/>
        <v>1931</v>
      </c>
      <c r="AN59" s="11">
        <f t="shared" si="62"/>
        <v>1455</v>
      </c>
      <c r="AO59" s="11">
        <f t="shared" si="62"/>
        <v>212</v>
      </c>
      <c r="AP59" s="11">
        <f t="shared" si="62"/>
        <v>1343</v>
      </c>
      <c r="AQ59" s="11">
        <f t="shared" si="62"/>
        <v>950</v>
      </c>
      <c r="AR59" s="11">
        <f t="shared" si="62"/>
        <v>704</v>
      </c>
      <c r="AS59" s="11">
        <f t="shared" si="62"/>
        <v>488</v>
      </c>
      <c r="AT59" s="11">
        <f t="shared" si="62"/>
        <v>1266</v>
      </c>
      <c r="AU59" s="11">
        <f t="shared" si="62"/>
        <v>906</v>
      </c>
      <c r="AV59" s="11">
        <f t="shared" si="62"/>
        <v>1752</v>
      </c>
      <c r="AW59" s="11">
        <f t="shared" si="62"/>
        <v>1421</v>
      </c>
      <c r="AX59" s="11">
        <f t="shared" si="62"/>
        <v>1775</v>
      </c>
      <c r="AY59" s="11">
        <f t="shared" si="62"/>
        <v>260</v>
      </c>
      <c r="AZ59" s="11">
        <f t="shared" si="62"/>
        <v>936</v>
      </c>
      <c r="BA59" s="11">
        <f t="shared" si="62"/>
        <v>1468</v>
      </c>
      <c r="BB59" s="11">
        <f t="shared" si="62"/>
        <v>1024</v>
      </c>
      <c r="BC59" s="11">
        <f t="shared" si="62"/>
        <v>1290</v>
      </c>
      <c r="BD59" s="11">
        <f t="shared" si="62"/>
        <v>1831</v>
      </c>
      <c r="BE59" s="11">
        <f t="shared" si="62"/>
        <v>566</v>
      </c>
      <c r="BF59" s="11">
        <f t="shared" si="62"/>
        <v>1108</v>
      </c>
      <c r="BG59" s="11">
        <f t="shared" si="62"/>
        <v>768</v>
      </c>
      <c r="BH59" s="11">
        <f t="shared" si="62"/>
        <v>638</v>
      </c>
    </row>
    <row r="60" spans="1:60" ht="13.5" customHeight="1">
      <c r="A60" s="38">
        <v>43520</v>
      </c>
      <c r="B60" s="39" t="s">
        <v>65</v>
      </c>
      <c r="C60" s="40"/>
      <c r="D60" s="41" t="s">
        <v>43</v>
      </c>
      <c r="E60" s="42">
        <f t="shared" si="0"/>
        <v>1266</v>
      </c>
      <c r="F60" s="43">
        <v>0</v>
      </c>
      <c r="G60" s="43">
        <v>8</v>
      </c>
      <c r="H60" s="63">
        <f t="shared" si="1"/>
        <v>8</v>
      </c>
      <c r="I60" s="40"/>
      <c r="J60" s="45" t="s">
        <v>30</v>
      </c>
      <c r="K60" s="42">
        <f t="shared" si="2"/>
        <v>1243</v>
      </c>
      <c r="L60" s="46">
        <v>3</v>
      </c>
      <c r="M60" s="46">
        <v>7</v>
      </c>
      <c r="N60" s="63">
        <f t="shared" si="3"/>
        <v>16</v>
      </c>
      <c r="O60" s="40"/>
      <c r="P60" s="39" t="s">
        <v>66</v>
      </c>
      <c r="Q60" s="40"/>
      <c r="R60">
        <f>MIN(Rules!$E$2,(MAX(H60/N60,N60/H60)))</f>
        <v>2</v>
      </c>
      <c r="S60">
        <f>VLOOKUP(B60,Rules!A:B,2,FALSE)</f>
        <v>45</v>
      </c>
      <c r="T60" s="40"/>
      <c r="U60" s="47">
        <f>1/(10^(-1*(E60+(IF(P60="Y",Rules!$I$2,0))-K60)/Rules!$E$12)+1)</f>
        <v>0.68926694658927057</v>
      </c>
      <c r="V60">
        <f t="shared" si="4"/>
        <v>-62</v>
      </c>
      <c r="W60">
        <f t="shared" si="5"/>
        <v>62</v>
      </c>
      <c r="Z60" s="48"/>
      <c r="AA60" s="11">
        <f t="shared" ref="AA60:BH60" si="63">IF($D60=AA$1,$E60+$V60,(IF($J60=AA$1,$K60+$W60,AA59)))</f>
        <v>893</v>
      </c>
      <c r="AB60" s="11">
        <f t="shared" si="63"/>
        <v>1419</v>
      </c>
      <c r="AC60" s="11">
        <f t="shared" si="63"/>
        <v>1094</v>
      </c>
      <c r="AD60" s="11">
        <f t="shared" si="63"/>
        <v>1426</v>
      </c>
      <c r="AE60" s="11">
        <f t="shared" si="63"/>
        <v>1355</v>
      </c>
      <c r="AF60" s="11">
        <f t="shared" si="63"/>
        <v>1333</v>
      </c>
      <c r="AG60" s="11">
        <f t="shared" si="63"/>
        <v>1145</v>
      </c>
      <c r="AH60" s="11">
        <f t="shared" si="63"/>
        <v>1585</v>
      </c>
      <c r="AI60" s="11">
        <f t="shared" si="63"/>
        <v>1305</v>
      </c>
      <c r="AJ60" s="11">
        <f t="shared" si="63"/>
        <v>2126</v>
      </c>
      <c r="AK60" s="11">
        <f t="shared" si="63"/>
        <v>1416</v>
      </c>
      <c r="AL60" s="11">
        <f t="shared" si="63"/>
        <v>1793</v>
      </c>
      <c r="AM60" s="11">
        <f t="shared" si="63"/>
        <v>1931</v>
      </c>
      <c r="AN60" s="11">
        <f t="shared" si="63"/>
        <v>1455</v>
      </c>
      <c r="AO60" s="11">
        <f t="shared" si="63"/>
        <v>212</v>
      </c>
      <c r="AP60" s="11">
        <f t="shared" si="63"/>
        <v>1343</v>
      </c>
      <c r="AQ60" s="11">
        <f t="shared" si="63"/>
        <v>950</v>
      </c>
      <c r="AR60" s="11">
        <f t="shared" si="63"/>
        <v>704</v>
      </c>
      <c r="AS60" s="11">
        <f t="shared" si="63"/>
        <v>488</v>
      </c>
      <c r="AT60" s="11">
        <f t="shared" si="63"/>
        <v>1204</v>
      </c>
      <c r="AU60" s="11">
        <f t="shared" si="63"/>
        <v>906</v>
      </c>
      <c r="AV60" s="11">
        <f t="shared" si="63"/>
        <v>1752</v>
      </c>
      <c r="AW60" s="11">
        <f t="shared" si="63"/>
        <v>1421</v>
      </c>
      <c r="AX60" s="11">
        <f t="shared" si="63"/>
        <v>1775</v>
      </c>
      <c r="AY60" s="11">
        <f t="shared" si="63"/>
        <v>260</v>
      </c>
      <c r="AZ60" s="11">
        <f t="shared" si="63"/>
        <v>936</v>
      </c>
      <c r="BA60" s="11">
        <f t="shared" si="63"/>
        <v>1468</v>
      </c>
      <c r="BB60" s="11">
        <f t="shared" si="63"/>
        <v>1024</v>
      </c>
      <c r="BC60" s="11">
        <f t="shared" si="63"/>
        <v>1290</v>
      </c>
      <c r="BD60" s="11">
        <f t="shared" si="63"/>
        <v>1831</v>
      </c>
      <c r="BE60" s="11">
        <f t="shared" si="63"/>
        <v>566</v>
      </c>
      <c r="BF60" s="11">
        <f t="shared" si="63"/>
        <v>1108</v>
      </c>
      <c r="BG60" s="11">
        <f t="shared" si="63"/>
        <v>768</v>
      </c>
      <c r="BH60" s="11">
        <f t="shared" si="63"/>
        <v>638</v>
      </c>
    </row>
    <row r="61" spans="1:60" ht="13.5" customHeight="1">
      <c r="A61" s="38">
        <v>43520</v>
      </c>
      <c r="B61" s="39" t="s">
        <v>65</v>
      </c>
      <c r="C61" s="40"/>
      <c r="D61" s="41" t="s">
        <v>32</v>
      </c>
      <c r="E61" s="42">
        <f t="shared" si="0"/>
        <v>906</v>
      </c>
      <c r="F61" s="43">
        <v>5</v>
      </c>
      <c r="G61" s="43">
        <v>16</v>
      </c>
      <c r="H61" s="63">
        <f t="shared" si="1"/>
        <v>31</v>
      </c>
      <c r="I61" s="40"/>
      <c r="J61" s="45" t="s">
        <v>37</v>
      </c>
      <c r="K61" s="42">
        <f t="shared" si="2"/>
        <v>1024</v>
      </c>
      <c r="L61" s="46">
        <v>0</v>
      </c>
      <c r="M61" s="46">
        <v>16</v>
      </c>
      <c r="N61" s="63">
        <f t="shared" si="3"/>
        <v>16</v>
      </c>
      <c r="O61" s="40"/>
      <c r="P61" s="39" t="s">
        <v>66</v>
      </c>
      <c r="Q61" s="40"/>
      <c r="R61">
        <f>MIN(Rules!$E$2,(MAX(H61/N61,N61/H61)))</f>
        <v>1.9375</v>
      </c>
      <c r="S61">
        <f>VLOOKUP(B61,Rules!A:B,2,FALSE)</f>
        <v>45</v>
      </c>
      <c r="T61" s="40"/>
      <c r="U61" s="47">
        <f>1/(10^(-1*(E61+(IF(P61="Y",Rules!$I$2,0))-K61)/Rules!$E$12)+1)</f>
        <v>0.53677483361181699</v>
      </c>
      <c r="V61">
        <f t="shared" si="4"/>
        <v>40</v>
      </c>
      <c r="W61">
        <f t="shared" si="5"/>
        <v>-40</v>
      </c>
      <c r="Z61" s="48"/>
      <c r="AA61" s="11">
        <f t="shared" ref="AA61:BH61" si="64">IF($D61=AA$1,$E61+$V61,(IF($J61=AA$1,$K61+$W61,AA60)))</f>
        <v>893</v>
      </c>
      <c r="AB61" s="11">
        <f t="shared" si="64"/>
        <v>1419</v>
      </c>
      <c r="AC61" s="11">
        <f t="shared" si="64"/>
        <v>1094</v>
      </c>
      <c r="AD61" s="11">
        <f t="shared" si="64"/>
        <v>1426</v>
      </c>
      <c r="AE61" s="11">
        <f t="shared" si="64"/>
        <v>1355</v>
      </c>
      <c r="AF61" s="11">
        <f t="shared" si="64"/>
        <v>1333</v>
      </c>
      <c r="AG61" s="11">
        <f t="shared" si="64"/>
        <v>1145</v>
      </c>
      <c r="AH61" s="11">
        <f t="shared" si="64"/>
        <v>1585</v>
      </c>
      <c r="AI61" s="11">
        <f t="shared" si="64"/>
        <v>1305</v>
      </c>
      <c r="AJ61" s="11">
        <f t="shared" si="64"/>
        <v>2126</v>
      </c>
      <c r="AK61" s="11">
        <f t="shared" si="64"/>
        <v>1416</v>
      </c>
      <c r="AL61" s="11">
        <f t="shared" si="64"/>
        <v>1793</v>
      </c>
      <c r="AM61" s="11">
        <f t="shared" si="64"/>
        <v>1931</v>
      </c>
      <c r="AN61" s="11">
        <f t="shared" si="64"/>
        <v>1455</v>
      </c>
      <c r="AO61" s="11">
        <f t="shared" si="64"/>
        <v>212</v>
      </c>
      <c r="AP61" s="11">
        <f t="shared" si="64"/>
        <v>1343</v>
      </c>
      <c r="AQ61" s="11">
        <f t="shared" si="64"/>
        <v>950</v>
      </c>
      <c r="AR61" s="11">
        <f t="shared" si="64"/>
        <v>704</v>
      </c>
      <c r="AS61" s="11">
        <f t="shared" si="64"/>
        <v>488</v>
      </c>
      <c r="AT61" s="11">
        <f t="shared" si="64"/>
        <v>1204</v>
      </c>
      <c r="AU61" s="11">
        <f t="shared" si="64"/>
        <v>946</v>
      </c>
      <c r="AV61" s="11">
        <f t="shared" si="64"/>
        <v>1752</v>
      </c>
      <c r="AW61" s="11">
        <f t="shared" si="64"/>
        <v>1421</v>
      </c>
      <c r="AX61" s="11">
        <f t="shared" si="64"/>
        <v>1775</v>
      </c>
      <c r="AY61" s="11">
        <f t="shared" si="64"/>
        <v>260</v>
      </c>
      <c r="AZ61" s="11">
        <f t="shared" si="64"/>
        <v>936</v>
      </c>
      <c r="BA61" s="11">
        <f t="shared" si="64"/>
        <v>1468</v>
      </c>
      <c r="BB61" s="11">
        <f t="shared" si="64"/>
        <v>984</v>
      </c>
      <c r="BC61" s="11">
        <f t="shared" si="64"/>
        <v>1290</v>
      </c>
      <c r="BD61" s="11">
        <f t="shared" si="64"/>
        <v>1831</v>
      </c>
      <c r="BE61" s="11">
        <f t="shared" si="64"/>
        <v>566</v>
      </c>
      <c r="BF61" s="11">
        <f t="shared" si="64"/>
        <v>1108</v>
      </c>
      <c r="BG61" s="11">
        <f t="shared" si="64"/>
        <v>768</v>
      </c>
      <c r="BH61" s="11">
        <f t="shared" si="64"/>
        <v>638</v>
      </c>
    </row>
    <row r="62" spans="1:60" ht="13.5" customHeight="1">
      <c r="A62" s="38">
        <v>43520</v>
      </c>
      <c r="B62" s="39" t="s">
        <v>65</v>
      </c>
      <c r="C62" s="40"/>
      <c r="D62" s="41" t="s">
        <v>31</v>
      </c>
      <c r="E62" s="42">
        <f t="shared" si="0"/>
        <v>1108</v>
      </c>
      <c r="F62" s="43">
        <v>0</v>
      </c>
      <c r="G62" s="43">
        <v>13</v>
      </c>
      <c r="H62" s="63">
        <f t="shared" si="1"/>
        <v>13</v>
      </c>
      <c r="I62" s="40"/>
      <c r="J62" s="45" t="s">
        <v>36</v>
      </c>
      <c r="K62" s="42">
        <f t="shared" si="2"/>
        <v>1343</v>
      </c>
      <c r="L62" s="46">
        <v>0</v>
      </c>
      <c r="M62" s="46">
        <v>10</v>
      </c>
      <c r="N62" s="63">
        <f t="shared" si="3"/>
        <v>10</v>
      </c>
      <c r="O62" s="40"/>
      <c r="P62" s="39" t="s">
        <v>66</v>
      </c>
      <c r="Q62" s="40"/>
      <c r="R62">
        <f>MIN(Rules!$E$2,(MAX(H62/N62,N62/H62)))</f>
        <v>1.3</v>
      </c>
      <c r="S62">
        <f>VLOOKUP(B62,Rules!A:B,2,FALSE)</f>
        <v>45</v>
      </c>
      <c r="T62" s="40"/>
      <c r="U62" s="47">
        <f>1/(10^(-1*(E62+(IF(P62="Y",Rules!$I$2,0))-K62)/Rules!$E$12)+1)</f>
        <v>0.40337082669422603</v>
      </c>
      <c r="V62">
        <f t="shared" si="4"/>
        <v>35</v>
      </c>
      <c r="W62">
        <f t="shared" si="5"/>
        <v>-35</v>
      </c>
      <c r="Z62" s="48"/>
      <c r="AA62" s="11">
        <f t="shared" ref="AA62:BH62" si="65">IF($D62=AA$1,$E62+$V62,(IF($J62=AA$1,$K62+$W62,AA61)))</f>
        <v>893</v>
      </c>
      <c r="AB62" s="11">
        <f t="shared" si="65"/>
        <v>1419</v>
      </c>
      <c r="AC62" s="11">
        <f t="shared" si="65"/>
        <v>1094</v>
      </c>
      <c r="AD62" s="11">
        <f t="shared" si="65"/>
        <v>1426</v>
      </c>
      <c r="AE62" s="11">
        <f t="shared" si="65"/>
        <v>1355</v>
      </c>
      <c r="AF62" s="11">
        <f t="shared" si="65"/>
        <v>1333</v>
      </c>
      <c r="AG62" s="11">
        <f t="shared" si="65"/>
        <v>1145</v>
      </c>
      <c r="AH62" s="11">
        <f t="shared" si="65"/>
        <v>1585</v>
      </c>
      <c r="AI62" s="11">
        <f t="shared" si="65"/>
        <v>1305</v>
      </c>
      <c r="AJ62" s="11">
        <f t="shared" si="65"/>
        <v>2126</v>
      </c>
      <c r="AK62" s="11">
        <f t="shared" si="65"/>
        <v>1416</v>
      </c>
      <c r="AL62" s="11">
        <f t="shared" si="65"/>
        <v>1793</v>
      </c>
      <c r="AM62" s="11">
        <f t="shared" si="65"/>
        <v>1931</v>
      </c>
      <c r="AN62" s="11">
        <f t="shared" si="65"/>
        <v>1455</v>
      </c>
      <c r="AO62" s="11">
        <f t="shared" si="65"/>
        <v>212</v>
      </c>
      <c r="AP62" s="11">
        <f t="shared" si="65"/>
        <v>1308</v>
      </c>
      <c r="AQ62" s="11">
        <f t="shared" si="65"/>
        <v>950</v>
      </c>
      <c r="AR62" s="11">
        <f t="shared" si="65"/>
        <v>704</v>
      </c>
      <c r="AS62" s="11">
        <f t="shared" si="65"/>
        <v>488</v>
      </c>
      <c r="AT62" s="11">
        <f t="shared" si="65"/>
        <v>1204</v>
      </c>
      <c r="AU62" s="11">
        <f t="shared" si="65"/>
        <v>946</v>
      </c>
      <c r="AV62" s="11">
        <f t="shared" si="65"/>
        <v>1752</v>
      </c>
      <c r="AW62" s="11">
        <f t="shared" si="65"/>
        <v>1421</v>
      </c>
      <c r="AX62" s="11">
        <f t="shared" si="65"/>
        <v>1775</v>
      </c>
      <c r="AY62" s="11">
        <f t="shared" si="65"/>
        <v>260</v>
      </c>
      <c r="AZ62" s="11">
        <f t="shared" si="65"/>
        <v>936</v>
      </c>
      <c r="BA62" s="11">
        <f t="shared" si="65"/>
        <v>1468</v>
      </c>
      <c r="BB62" s="11">
        <f t="shared" si="65"/>
        <v>984</v>
      </c>
      <c r="BC62" s="11">
        <f t="shared" si="65"/>
        <v>1290</v>
      </c>
      <c r="BD62" s="11">
        <f t="shared" si="65"/>
        <v>1831</v>
      </c>
      <c r="BE62" s="11">
        <f t="shared" si="65"/>
        <v>566</v>
      </c>
      <c r="BF62" s="11">
        <f t="shared" si="65"/>
        <v>1143</v>
      </c>
      <c r="BG62" s="11">
        <f t="shared" si="65"/>
        <v>768</v>
      </c>
      <c r="BH62" s="11">
        <f t="shared" si="65"/>
        <v>638</v>
      </c>
    </row>
    <row r="63" spans="1:60" ht="13.5" customHeight="1">
      <c r="A63" s="38">
        <v>43520</v>
      </c>
      <c r="B63" s="39" t="s">
        <v>65</v>
      </c>
      <c r="C63" s="40"/>
      <c r="D63" s="41" t="s">
        <v>38</v>
      </c>
      <c r="E63" s="42">
        <f t="shared" si="0"/>
        <v>936</v>
      </c>
      <c r="F63" s="43">
        <v>0</v>
      </c>
      <c r="G63" s="43">
        <v>15</v>
      </c>
      <c r="H63" s="63">
        <f t="shared" si="1"/>
        <v>15</v>
      </c>
      <c r="I63" s="40"/>
      <c r="J63" s="45" t="s">
        <v>44</v>
      </c>
      <c r="K63" s="42">
        <f t="shared" si="2"/>
        <v>1094</v>
      </c>
      <c r="L63" s="46">
        <v>1</v>
      </c>
      <c r="M63" s="46">
        <v>9</v>
      </c>
      <c r="N63" s="63">
        <f t="shared" si="3"/>
        <v>12</v>
      </c>
      <c r="O63" s="40"/>
      <c r="P63" s="39" t="s">
        <v>66</v>
      </c>
      <c r="Q63" s="40"/>
      <c r="R63">
        <f>MIN(Rules!$E$2,(MAX(H63/N63,N63/H63)))</f>
        <v>1.25</v>
      </c>
      <c r="S63">
        <f>VLOOKUP(B63,Rules!A:B,2,FALSE)</f>
        <v>45</v>
      </c>
      <c r="T63" s="40"/>
      <c r="U63" s="47">
        <f>1/(10^(-1*(E63+(IF(P63="Y",Rules!$I$2,0))-K63)/Rules!$E$12)+1)</f>
        <v>0.4907907012420864</v>
      </c>
      <c r="V63">
        <f t="shared" si="4"/>
        <v>29</v>
      </c>
      <c r="W63">
        <f t="shared" si="5"/>
        <v>-29</v>
      </c>
      <c r="Z63" s="48"/>
      <c r="AA63" s="11">
        <f t="shared" ref="AA63:BH63" si="66">IF($D63=AA$1,$E63+$V63,(IF($J63=AA$1,$K63+$W63,AA62)))</f>
        <v>893</v>
      </c>
      <c r="AB63" s="11">
        <f t="shared" si="66"/>
        <v>1419</v>
      </c>
      <c r="AC63" s="11">
        <f t="shared" si="66"/>
        <v>1065</v>
      </c>
      <c r="AD63" s="11">
        <f t="shared" si="66"/>
        <v>1426</v>
      </c>
      <c r="AE63" s="11">
        <f t="shared" si="66"/>
        <v>1355</v>
      </c>
      <c r="AF63" s="11">
        <f t="shared" si="66"/>
        <v>1333</v>
      </c>
      <c r="AG63" s="11">
        <f t="shared" si="66"/>
        <v>1145</v>
      </c>
      <c r="AH63" s="11">
        <f t="shared" si="66"/>
        <v>1585</v>
      </c>
      <c r="AI63" s="11">
        <f t="shared" si="66"/>
        <v>1305</v>
      </c>
      <c r="AJ63" s="11">
        <f t="shared" si="66"/>
        <v>2126</v>
      </c>
      <c r="AK63" s="11">
        <f t="shared" si="66"/>
        <v>1416</v>
      </c>
      <c r="AL63" s="11">
        <f t="shared" si="66"/>
        <v>1793</v>
      </c>
      <c r="AM63" s="11">
        <f t="shared" si="66"/>
        <v>1931</v>
      </c>
      <c r="AN63" s="11">
        <f t="shared" si="66"/>
        <v>1455</v>
      </c>
      <c r="AO63" s="11">
        <f t="shared" si="66"/>
        <v>212</v>
      </c>
      <c r="AP63" s="11">
        <f t="shared" si="66"/>
        <v>1308</v>
      </c>
      <c r="AQ63" s="11">
        <f t="shared" si="66"/>
        <v>950</v>
      </c>
      <c r="AR63" s="11">
        <f t="shared" si="66"/>
        <v>704</v>
      </c>
      <c r="AS63" s="11">
        <f t="shared" si="66"/>
        <v>488</v>
      </c>
      <c r="AT63" s="11">
        <f t="shared" si="66"/>
        <v>1204</v>
      </c>
      <c r="AU63" s="11">
        <f t="shared" si="66"/>
        <v>946</v>
      </c>
      <c r="AV63" s="11">
        <f t="shared" si="66"/>
        <v>1752</v>
      </c>
      <c r="AW63" s="11">
        <f t="shared" si="66"/>
        <v>1421</v>
      </c>
      <c r="AX63" s="11">
        <f t="shared" si="66"/>
        <v>1775</v>
      </c>
      <c r="AY63" s="11">
        <f t="shared" si="66"/>
        <v>260</v>
      </c>
      <c r="AZ63" s="11">
        <f t="shared" si="66"/>
        <v>965</v>
      </c>
      <c r="BA63" s="11">
        <f t="shared" si="66"/>
        <v>1468</v>
      </c>
      <c r="BB63" s="11">
        <f t="shared" si="66"/>
        <v>984</v>
      </c>
      <c r="BC63" s="11">
        <f t="shared" si="66"/>
        <v>1290</v>
      </c>
      <c r="BD63" s="11">
        <f t="shared" si="66"/>
        <v>1831</v>
      </c>
      <c r="BE63" s="11">
        <f t="shared" si="66"/>
        <v>566</v>
      </c>
      <c r="BF63" s="11">
        <f t="shared" si="66"/>
        <v>1143</v>
      </c>
      <c r="BG63" s="11">
        <f t="shared" si="66"/>
        <v>768</v>
      </c>
      <c r="BH63" s="11">
        <f t="shared" si="66"/>
        <v>638</v>
      </c>
    </row>
    <row r="64" spans="1:60" ht="13.5" customHeight="1">
      <c r="A64" s="38">
        <v>43520</v>
      </c>
      <c r="B64" s="39" t="s">
        <v>65</v>
      </c>
      <c r="C64" s="40"/>
      <c r="D64" s="41" t="s">
        <v>34</v>
      </c>
      <c r="E64" s="42">
        <f t="shared" si="0"/>
        <v>893</v>
      </c>
      <c r="F64" s="43">
        <v>1</v>
      </c>
      <c r="G64" s="43">
        <v>13</v>
      </c>
      <c r="H64" s="63">
        <f t="shared" si="1"/>
        <v>16</v>
      </c>
      <c r="I64" s="40"/>
      <c r="J64" s="45" t="s">
        <v>47</v>
      </c>
      <c r="K64" s="42">
        <f t="shared" si="2"/>
        <v>488</v>
      </c>
      <c r="L64" s="46">
        <v>1</v>
      </c>
      <c r="M64" s="46">
        <v>8</v>
      </c>
      <c r="N64" s="63">
        <f t="shared" si="3"/>
        <v>11</v>
      </c>
      <c r="O64" s="40"/>
      <c r="P64" s="39" t="s">
        <v>66</v>
      </c>
      <c r="Q64" s="40"/>
      <c r="R64">
        <f>MIN(Rules!$E$2,(MAX(H64/N64,N64/H64)))</f>
        <v>1.4545454545454546</v>
      </c>
      <c r="S64">
        <f>VLOOKUP(B64,Rules!A:B,2,FALSE)</f>
        <v>45</v>
      </c>
      <c r="T64" s="40"/>
      <c r="U64" s="47">
        <f>1/(10^(-1*(E64+(IF(P64="Y",Rules!$I$2,0))-K64)/Rules!$E$12)+1)</f>
        <v>0.92796684149615738</v>
      </c>
      <c r="V64">
        <f t="shared" si="4"/>
        <v>5</v>
      </c>
      <c r="W64">
        <f t="shared" si="5"/>
        <v>-5</v>
      </c>
      <c r="Z64" s="48"/>
      <c r="AA64" s="11">
        <f t="shared" ref="AA64:BH64" si="67">IF($D64=AA$1,$E64+$V64,(IF($J64=AA$1,$K64+$W64,AA63)))</f>
        <v>898</v>
      </c>
      <c r="AB64" s="11">
        <f t="shared" si="67"/>
        <v>1419</v>
      </c>
      <c r="AC64" s="11">
        <f t="shared" si="67"/>
        <v>1065</v>
      </c>
      <c r="AD64" s="11">
        <f t="shared" si="67"/>
        <v>1426</v>
      </c>
      <c r="AE64" s="11">
        <f t="shared" si="67"/>
        <v>1355</v>
      </c>
      <c r="AF64" s="11">
        <f t="shared" si="67"/>
        <v>1333</v>
      </c>
      <c r="AG64" s="11">
        <f t="shared" si="67"/>
        <v>1145</v>
      </c>
      <c r="AH64" s="11">
        <f t="shared" si="67"/>
        <v>1585</v>
      </c>
      <c r="AI64" s="11">
        <f t="shared" si="67"/>
        <v>1305</v>
      </c>
      <c r="AJ64" s="11">
        <f t="shared" si="67"/>
        <v>2126</v>
      </c>
      <c r="AK64" s="11">
        <f t="shared" si="67"/>
        <v>1416</v>
      </c>
      <c r="AL64" s="11">
        <f t="shared" si="67"/>
        <v>1793</v>
      </c>
      <c r="AM64" s="11">
        <f t="shared" si="67"/>
        <v>1931</v>
      </c>
      <c r="AN64" s="11">
        <f t="shared" si="67"/>
        <v>1455</v>
      </c>
      <c r="AO64" s="11">
        <f t="shared" si="67"/>
        <v>212</v>
      </c>
      <c r="AP64" s="11">
        <f t="shared" si="67"/>
        <v>1308</v>
      </c>
      <c r="AQ64" s="11">
        <f t="shared" si="67"/>
        <v>950</v>
      </c>
      <c r="AR64" s="11">
        <f t="shared" si="67"/>
        <v>704</v>
      </c>
      <c r="AS64" s="11">
        <f t="shared" si="67"/>
        <v>483</v>
      </c>
      <c r="AT64" s="11">
        <f t="shared" si="67"/>
        <v>1204</v>
      </c>
      <c r="AU64" s="11">
        <f t="shared" si="67"/>
        <v>946</v>
      </c>
      <c r="AV64" s="11">
        <f t="shared" si="67"/>
        <v>1752</v>
      </c>
      <c r="AW64" s="11">
        <f t="shared" si="67"/>
        <v>1421</v>
      </c>
      <c r="AX64" s="11">
        <f t="shared" si="67"/>
        <v>1775</v>
      </c>
      <c r="AY64" s="11">
        <f t="shared" si="67"/>
        <v>260</v>
      </c>
      <c r="AZ64" s="11">
        <f t="shared" si="67"/>
        <v>965</v>
      </c>
      <c r="BA64" s="11">
        <f t="shared" si="67"/>
        <v>1468</v>
      </c>
      <c r="BB64" s="11">
        <f t="shared" si="67"/>
        <v>984</v>
      </c>
      <c r="BC64" s="11">
        <f t="shared" si="67"/>
        <v>1290</v>
      </c>
      <c r="BD64" s="11">
        <f t="shared" si="67"/>
        <v>1831</v>
      </c>
      <c r="BE64" s="11">
        <f t="shared" si="67"/>
        <v>566</v>
      </c>
      <c r="BF64" s="11">
        <f t="shared" si="67"/>
        <v>1143</v>
      </c>
      <c r="BG64" s="11">
        <f t="shared" si="67"/>
        <v>768</v>
      </c>
      <c r="BH64" s="11">
        <f t="shared" si="67"/>
        <v>638</v>
      </c>
    </row>
    <row r="65" spans="1:60" ht="13.5" customHeight="1">
      <c r="A65" s="38">
        <v>43520</v>
      </c>
      <c r="B65" s="39" t="s">
        <v>65</v>
      </c>
      <c r="C65" s="40"/>
      <c r="D65" s="41" t="s">
        <v>19</v>
      </c>
      <c r="E65" s="42">
        <f t="shared" si="0"/>
        <v>1145</v>
      </c>
      <c r="F65" s="43">
        <v>2</v>
      </c>
      <c r="G65" s="43">
        <v>8</v>
      </c>
      <c r="H65" s="63">
        <f t="shared" si="1"/>
        <v>14</v>
      </c>
      <c r="I65" s="40"/>
      <c r="J65" s="45" t="s">
        <v>41</v>
      </c>
      <c r="K65" s="42">
        <f t="shared" si="2"/>
        <v>638</v>
      </c>
      <c r="L65" s="46">
        <v>0</v>
      </c>
      <c r="M65" s="46">
        <v>9</v>
      </c>
      <c r="N65" s="63">
        <f t="shared" si="3"/>
        <v>9</v>
      </c>
      <c r="O65" s="40"/>
      <c r="P65" s="39" t="s">
        <v>66</v>
      </c>
      <c r="Q65" s="40"/>
      <c r="R65">
        <f>MIN(Rules!$E$2,(MAX(H65/N65,N65/H65)))</f>
        <v>1.5555555555555556</v>
      </c>
      <c r="S65">
        <f>VLOOKUP(B65,Rules!A:B,2,FALSE)</f>
        <v>45</v>
      </c>
      <c r="T65" s="40"/>
      <c r="U65" s="47">
        <f>1/(10^(-1*(E65+(IF(P65="Y",Rules!$I$2,0))-K65)/Rules!$E$12)+1)</f>
        <v>0.95371720099503066</v>
      </c>
      <c r="V65">
        <f t="shared" si="4"/>
        <v>3</v>
      </c>
      <c r="W65">
        <f t="shared" si="5"/>
        <v>-3</v>
      </c>
      <c r="Z65" s="48"/>
      <c r="AA65" s="11">
        <f t="shared" ref="AA65:BH65" si="68">IF($D65=AA$1,$E65+$V65,(IF($J65=AA$1,$K65+$W65,AA64)))</f>
        <v>898</v>
      </c>
      <c r="AB65" s="11">
        <f t="shared" si="68"/>
        <v>1419</v>
      </c>
      <c r="AC65" s="11">
        <f t="shared" si="68"/>
        <v>1065</v>
      </c>
      <c r="AD65" s="11">
        <f t="shared" si="68"/>
        <v>1426</v>
      </c>
      <c r="AE65" s="11">
        <f t="shared" si="68"/>
        <v>1355</v>
      </c>
      <c r="AF65" s="11">
        <f t="shared" si="68"/>
        <v>1333</v>
      </c>
      <c r="AG65" s="11">
        <f t="shared" si="68"/>
        <v>1148</v>
      </c>
      <c r="AH65" s="11">
        <f t="shared" si="68"/>
        <v>1585</v>
      </c>
      <c r="AI65" s="11">
        <f t="shared" si="68"/>
        <v>1305</v>
      </c>
      <c r="AJ65" s="11">
        <f t="shared" si="68"/>
        <v>2126</v>
      </c>
      <c r="AK65" s="11">
        <f t="shared" si="68"/>
        <v>1416</v>
      </c>
      <c r="AL65" s="11">
        <f t="shared" si="68"/>
        <v>1793</v>
      </c>
      <c r="AM65" s="11">
        <f t="shared" si="68"/>
        <v>1931</v>
      </c>
      <c r="AN65" s="11">
        <f t="shared" si="68"/>
        <v>1455</v>
      </c>
      <c r="AO65" s="11">
        <f t="shared" si="68"/>
        <v>212</v>
      </c>
      <c r="AP65" s="11">
        <f t="shared" si="68"/>
        <v>1308</v>
      </c>
      <c r="AQ65" s="11">
        <f t="shared" si="68"/>
        <v>950</v>
      </c>
      <c r="AR65" s="11">
        <f t="shared" si="68"/>
        <v>704</v>
      </c>
      <c r="AS65" s="11">
        <f t="shared" si="68"/>
        <v>483</v>
      </c>
      <c r="AT65" s="11">
        <f t="shared" si="68"/>
        <v>1204</v>
      </c>
      <c r="AU65" s="11">
        <f t="shared" si="68"/>
        <v>946</v>
      </c>
      <c r="AV65" s="11">
        <f t="shared" si="68"/>
        <v>1752</v>
      </c>
      <c r="AW65" s="11">
        <f t="shared" si="68"/>
        <v>1421</v>
      </c>
      <c r="AX65" s="11">
        <f t="shared" si="68"/>
        <v>1775</v>
      </c>
      <c r="AY65" s="11">
        <f t="shared" si="68"/>
        <v>260</v>
      </c>
      <c r="AZ65" s="11">
        <f t="shared" si="68"/>
        <v>965</v>
      </c>
      <c r="BA65" s="11">
        <f t="shared" si="68"/>
        <v>1468</v>
      </c>
      <c r="BB65" s="11">
        <f t="shared" si="68"/>
        <v>984</v>
      </c>
      <c r="BC65" s="11">
        <f t="shared" si="68"/>
        <v>1290</v>
      </c>
      <c r="BD65" s="11">
        <f t="shared" si="68"/>
        <v>1831</v>
      </c>
      <c r="BE65" s="11">
        <f t="shared" si="68"/>
        <v>566</v>
      </c>
      <c r="BF65" s="11">
        <f t="shared" si="68"/>
        <v>1143</v>
      </c>
      <c r="BG65" s="11">
        <f t="shared" si="68"/>
        <v>768</v>
      </c>
      <c r="BH65" s="11">
        <f t="shared" si="68"/>
        <v>635</v>
      </c>
    </row>
    <row r="66" spans="1:60" ht="13.5" customHeight="1">
      <c r="A66" s="38">
        <v>43520</v>
      </c>
      <c r="B66" s="39" t="s">
        <v>65</v>
      </c>
      <c r="C66" s="40"/>
      <c r="D66" s="41" t="s">
        <v>42</v>
      </c>
      <c r="E66" s="42">
        <f t="shared" si="0"/>
        <v>768</v>
      </c>
      <c r="F66" s="43">
        <v>0</v>
      </c>
      <c r="G66" s="43">
        <v>12</v>
      </c>
      <c r="H66" s="63">
        <f t="shared" si="1"/>
        <v>12</v>
      </c>
      <c r="I66" s="40"/>
      <c r="J66" s="45" t="s">
        <v>46</v>
      </c>
      <c r="K66" s="42">
        <f t="shared" si="2"/>
        <v>566</v>
      </c>
      <c r="L66" s="46">
        <v>5</v>
      </c>
      <c r="M66" s="46">
        <v>4</v>
      </c>
      <c r="N66" s="63">
        <f t="shared" si="3"/>
        <v>19</v>
      </c>
      <c r="O66" s="40"/>
      <c r="P66" s="39" t="s">
        <v>66</v>
      </c>
      <c r="Q66" s="40"/>
      <c r="R66">
        <f>MIN(Rules!$E$2,(MAX(H66/N66,N66/H66)))</f>
        <v>1.5833333333333333</v>
      </c>
      <c r="S66">
        <f>VLOOKUP(B66,Rules!A:B,2,FALSE)</f>
        <v>45</v>
      </c>
      <c r="T66" s="40"/>
      <c r="U66" s="47">
        <f>1/(10^(-1*(E66+(IF(P66="Y",Rules!$I$2,0))-K66)/Rules!$E$12)+1)</f>
        <v>0.83493573921312902</v>
      </c>
      <c r="V66">
        <f t="shared" si="4"/>
        <v>-59</v>
      </c>
      <c r="W66">
        <f t="shared" si="5"/>
        <v>59</v>
      </c>
      <c r="Z66" s="48"/>
      <c r="AA66" s="11">
        <f t="shared" ref="AA66:BH66" si="69">IF($D66=AA$1,$E66+$V66,(IF($J66=AA$1,$K66+$W66,AA65)))</f>
        <v>898</v>
      </c>
      <c r="AB66" s="11">
        <f t="shared" si="69"/>
        <v>1419</v>
      </c>
      <c r="AC66" s="11">
        <f t="shared" si="69"/>
        <v>1065</v>
      </c>
      <c r="AD66" s="11">
        <f t="shared" si="69"/>
        <v>1426</v>
      </c>
      <c r="AE66" s="11">
        <f t="shared" si="69"/>
        <v>1355</v>
      </c>
      <c r="AF66" s="11">
        <f t="shared" si="69"/>
        <v>1333</v>
      </c>
      <c r="AG66" s="11">
        <f t="shared" si="69"/>
        <v>1148</v>
      </c>
      <c r="AH66" s="11">
        <f t="shared" si="69"/>
        <v>1585</v>
      </c>
      <c r="AI66" s="11">
        <f t="shared" si="69"/>
        <v>1305</v>
      </c>
      <c r="AJ66" s="11">
        <f t="shared" si="69"/>
        <v>2126</v>
      </c>
      <c r="AK66" s="11">
        <f t="shared" si="69"/>
        <v>1416</v>
      </c>
      <c r="AL66" s="11">
        <f t="shared" si="69"/>
        <v>1793</v>
      </c>
      <c r="AM66" s="11">
        <f t="shared" si="69"/>
        <v>1931</v>
      </c>
      <c r="AN66" s="11">
        <f t="shared" si="69"/>
        <v>1455</v>
      </c>
      <c r="AO66" s="11">
        <f t="shared" si="69"/>
        <v>212</v>
      </c>
      <c r="AP66" s="11">
        <f t="shared" si="69"/>
        <v>1308</v>
      </c>
      <c r="AQ66" s="11">
        <f t="shared" si="69"/>
        <v>950</v>
      </c>
      <c r="AR66" s="11">
        <f t="shared" si="69"/>
        <v>704</v>
      </c>
      <c r="AS66" s="11">
        <f t="shared" si="69"/>
        <v>483</v>
      </c>
      <c r="AT66" s="11">
        <f t="shared" si="69"/>
        <v>1204</v>
      </c>
      <c r="AU66" s="11">
        <f t="shared" si="69"/>
        <v>946</v>
      </c>
      <c r="AV66" s="11">
        <f t="shared" si="69"/>
        <v>1752</v>
      </c>
      <c r="AW66" s="11">
        <f t="shared" si="69"/>
        <v>1421</v>
      </c>
      <c r="AX66" s="11">
        <f t="shared" si="69"/>
        <v>1775</v>
      </c>
      <c r="AY66" s="11">
        <f t="shared" si="69"/>
        <v>260</v>
      </c>
      <c r="AZ66" s="11">
        <f t="shared" si="69"/>
        <v>965</v>
      </c>
      <c r="BA66" s="11">
        <f t="shared" si="69"/>
        <v>1468</v>
      </c>
      <c r="BB66" s="11">
        <f t="shared" si="69"/>
        <v>984</v>
      </c>
      <c r="BC66" s="11">
        <f t="shared" si="69"/>
        <v>1290</v>
      </c>
      <c r="BD66" s="11">
        <f t="shared" si="69"/>
        <v>1831</v>
      </c>
      <c r="BE66" s="11">
        <f t="shared" si="69"/>
        <v>625</v>
      </c>
      <c r="BF66" s="11">
        <f t="shared" si="69"/>
        <v>1143</v>
      </c>
      <c r="BG66" s="11">
        <f t="shared" si="69"/>
        <v>709</v>
      </c>
      <c r="BH66" s="11">
        <f t="shared" si="69"/>
        <v>635</v>
      </c>
    </row>
    <row r="67" spans="1:60" ht="13.5" customHeight="1">
      <c r="A67" s="38">
        <v>43526</v>
      </c>
      <c r="B67" s="39" t="s">
        <v>65</v>
      </c>
      <c r="C67" s="40"/>
      <c r="D67" s="41" t="s">
        <v>22</v>
      </c>
      <c r="E67" s="42">
        <f t="shared" si="0"/>
        <v>1831</v>
      </c>
      <c r="F67" s="43">
        <v>1</v>
      </c>
      <c r="G67" s="43">
        <v>15</v>
      </c>
      <c r="H67" s="63">
        <f t="shared" si="1"/>
        <v>18</v>
      </c>
      <c r="I67" s="40"/>
      <c r="J67" s="45" t="s">
        <v>29</v>
      </c>
      <c r="K67" s="42">
        <f t="shared" si="2"/>
        <v>1426</v>
      </c>
      <c r="L67" s="46">
        <v>0</v>
      </c>
      <c r="M67" s="46">
        <v>9</v>
      </c>
      <c r="N67" s="63">
        <f t="shared" si="3"/>
        <v>9</v>
      </c>
      <c r="O67" s="40"/>
      <c r="P67" s="39" t="s">
        <v>66</v>
      </c>
      <c r="Q67" s="40"/>
      <c r="R67">
        <f>MIN(Rules!$E$2,(MAX(H67/N67,N67/H67)))</f>
        <v>2</v>
      </c>
      <c r="S67">
        <f>VLOOKUP(B67,Rules!A:B,2,FALSE)</f>
        <v>45</v>
      </c>
      <c r="T67" s="40"/>
      <c r="U67" s="47">
        <f>1/(10^(-1*(E67+(IF(P67="Y",Rules!$I$2,0))-K67)/Rules!$E$12)+1)</f>
        <v>0.92796684149615738</v>
      </c>
      <c r="V67">
        <f t="shared" si="4"/>
        <v>6</v>
      </c>
      <c r="W67">
        <f t="shared" si="5"/>
        <v>-6</v>
      </c>
      <c r="Z67" s="48"/>
      <c r="AA67" s="11">
        <f t="shared" ref="AA67:BH67" si="70">IF($D67=AA$1,$E67+$V67,(IF($J67=AA$1,$K67+$W67,AA66)))</f>
        <v>898</v>
      </c>
      <c r="AB67" s="11">
        <f t="shared" si="70"/>
        <v>1419</v>
      </c>
      <c r="AC67" s="11">
        <f t="shared" si="70"/>
        <v>1065</v>
      </c>
      <c r="AD67" s="11">
        <f t="shared" si="70"/>
        <v>1420</v>
      </c>
      <c r="AE67" s="11">
        <f t="shared" si="70"/>
        <v>1355</v>
      </c>
      <c r="AF67" s="11">
        <f t="shared" si="70"/>
        <v>1333</v>
      </c>
      <c r="AG67" s="11">
        <f t="shared" si="70"/>
        <v>1148</v>
      </c>
      <c r="AH67" s="11">
        <f t="shared" si="70"/>
        <v>1585</v>
      </c>
      <c r="AI67" s="11">
        <f t="shared" si="70"/>
        <v>1305</v>
      </c>
      <c r="AJ67" s="11">
        <f t="shared" si="70"/>
        <v>2126</v>
      </c>
      <c r="AK67" s="11">
        <f t="shared" si="70"/>
        <v>1416</v>
      </c>
      <c r="AL67" s="11">
        <f t="shared" si="70"/>
        <v>1793</v>
      </c>
      <c r="AM67" s="11">
        <f t="shared" si="70"/>
        <v>1931</v>
      </c>
      <c r="AN67" s="11">
        <f t="shared" si="70"/>
        <v>1455</v>
      </c>
      <c r="AO67" s="11">
        <f t="shared" si="70"/>
        <v>212</v>
      </c>
      <c r="AP67" s="11">
        <f t="shared" si="70"/>
        <v>1308</v>
      </c>
      <c r="AQ67" s="11">
        <f t="shared" si="70"/>
        <v>950</v>
      </c>
      <c r="AR67" s="11">
        <f t="shared" si="70"/>
        <v>704</v>
      </c>
      <c r="AS67" s="11">
        <f t="shared" si="70"/>
        <v>483</v>
      </c>
      <c r="AT67" s="11">
        <f t="shared" si="70"/>
        <v>1204</v>
      </c>
      <c r="AU67" s="11">
        <f t="shared" si="70"/>
        <v>946</v>
      </c>
      <c r="AV67" s="11">
        <f t="shared" si="70"/>
        <v>1752</v>
      </c>
      <c r="AW67" s="11">
        <f t="shared" si="70"/>
        <v>1421</v>
      </c>
      <c r="AX67" s="11">
        <f t="shared" si="70"/>
        <v>1775</v>
      </c>
      <c r="AY67" s="11">
        <f t="shared" si="70"/>
        <v>260</v>
      </c>
      <c r="AZ67" s="11">
        <f t="shared" si="70"/>
        <v>965</v>
      </c>
      <c r="BA67" s="11">
        <f t="shared" si="70"/>
        <v>1468</v>
      </c>
      <c r="BB67" s="11">
        <f t="shared" si="70"/>
        <v>984</v>
      </c>
      <c r="BC67" s="11">
        <f t="shared" si="70"/>
        <v>1290</v>
      </c>
      <c r="BD67" s="11">
        <f t="shared" si="70"/>
        <v>1837</v>
      </c>
      <c r="BE67" s="11">
        <f t="shared" si="70"/>
        <v>625</v>
      </c>
      <c r="BF67" s="11">
        <f t="shared" si="70"/>
        <v>1143</v>
      </c>
      <c r="BG67" s="11">
        <f t="shared" si="70"/>
        <v>709</v>
      </c>
      <c r="BH67" s="11">
        <f t="shared" si="70"/>
        <v>635</v>
      </c>
    </row>
    <row r="68" spans="1:60" ht="13.5" customHeight="1">
      <c r="A68" s="38">
        <v>43526</v>
      </c>
      <c r="B68" s="39" t="s">
        <v>65</v>
      </c>
      <c r="C68" s="40"/>
      <c r="D68" s="41" t="s">
        <v>18</v>
      </c>
      <c r="E68" s="42">
        <f t="shared" si="0"/>
        <v>1752</v>
      </c>
      <c r="F68" s="43">
        <v>0</v>
      </c>
      <c r="G68" s="43">
        <v>12</v>
      </c>
      <c r="H68" s="63">
        <f t="shared" si="1"/>
        <v>12</v>
      </c>
      <c r="I68" s="40"/>
      <c r="J68" s="45" t="s">
        <v>21</v>
      </c>
      <c r="K68" s="42">
        <f t="shared" si="2"/>
        <v>1793</v>
      </c>
      <c r="L68" s="46">
        <v>1</v>
      </c>
      <c r="M68" s="46">
        <v>11</v>
      </c>
      <c r="N68" s="63">
        <f t="shared" si="3"/>
        <v>14</v>
      </c>
      <c r="O68" s="40"/>
      <c r="P68" s="39" t="s">
        <v>66</v>
      </c>
      <c r="Q68" s="40"/>
      <c r="R68">
        <f>MIN(Rules!$E$2,(MAX(H68/N68,N68/H68)))</f>
        <v>1.1666666666666667</v>
      </c>
      <c r="S68">
        <f>VLOOKUP(B68,Rules!A:B,2,FALSE)</f>
        <v>45</v>
      </c>
      <c r="T68" s="40"/>
      <c r="U68" s="47">
        <f>1/(10^(-1*(E68+(IF(P68="Y",Rules!$I$2,0))-K68)/Rules!$E$12)+1)</f>
        <v>0.62292066172755511</v>
      </c>
      <c r="V68">
        <f t="shared" si="4"/>
        <v>-33</v>
      </c>
      <c r="W68">
        <f t="shared" si="5"/>
        <v>33</v>
      </c>
      <c r="Z68" s="48"/>
      <c r="AA68" s="11">
        <f t="shared" ref="AA68:BH68" si="71">IF($D68=AA$1,$E68+$V68,(IF($J68=AA$1,$K68+$W68,AA67)))</f>
        <v>898</v>
      </c>
      <c r="AB68" s="11">
        <f t="shared" si="71"/>
        <v>1419</v>
      </c>
      <c r="AC68" s="11">
        <f t="shared" si="71"/>
        <v>1065</v>
      </c>
      <c r="AD68" s="11">
        <f t="shared" si="71"/>
        <v>1420</v>
      </c>
      <c r="AE68" s="11">
        <f t="shared" si="71"/>
        <v>1355</v>
      </c>
      <c r="AF68" s="11">
        <f t="shared" si="71"/>
        <v>1333</v>
      </c>
      <c r="AG68" s="11">
        <f t="shared" si="71"/>
        <v>1148</v>
      </c>
      <c r="AH68" s="11">
        <f t="shared" si="71"/>
        <v>1585</v>
      </c>
      <c r="AI68" s="11">
        <f t="shared" si="71"/>
        <v>1305</v>
      </c>
      <c r="AJ68" s="11">
        <f t="shared" si="71"/>
        <v>2126</v>
      </c>
      <c r="AK68" s="11">
        <f t="shared" si="71"/>
        <v>1416</v>
      </c>
      <c r="AL68" s="11">
        <f t="shared" si="71"/>
        <v>1826</v>
      </c>
      <c r="AM68" s="11">
        <f t="shared" si="71"/>
        <v>1931</v>
      </c>
      <c r="AN68" s="11">
        <f t="shared" si="71"/>
        <v>1455</v>
      </c>
      <c r="AO68" s="11">
        <f t="shared" si="71"/>
        <v>212</v>
      </c>
      <c r="AP68" s="11">
        <f t="shared" si="71"/>
        <v>1308</v>
      </c>
      <c r="AQ68" s="11">
        <f t="shared" si="71"/>
        <v>950</v>
      </c>
      <c r="AR68" s="11">
        <f t="shared" si="71"/>
        <v>704</v>
      </c>
      <c r="AS68" s="11">
        <f t="shared" si="71"/>
        <v>483</v>
      </c>
      <c r="AT68" s="11">
        <f t="shared" si="71"/>
        <v>1204</v>
      </c>
      <c r="AU68" s="11">
        <f t="shared" si="71"/>
        <v>946</v>
      </c>
      <c r="AV68" s="11">
        <f t="shared" si="71"/>
        <v>1719</v>
      </c>
      <c r="AW68" s="11">
        <f t="shared" si="71"/>
        <v>1421</v>
      </c>
      <c r="AX68" s="11">
        <f t="shared" si="71"/>
        <v>1775</v>
      </c>
      <c r="AY68" s="11">
        <f t="shared" si="71"/>
        <v>260</v>
      </c>
      <c r="AZ68" s="11">
        <f t="shared" si="71"/>
        <v>965</v>
      </c>
      <c r="BA68" s="11">
        <f t="shared" si="71"/>
        <v>1468</v>
      </c>
      <c r="BB68" s="11">
        <f t="shared" si="71"/>
        <v>984</v>
      </c>
      <c r="BC68" s="11">
        <f t="shared" si="71"/>
        <v>1290</v>
      </c>
      <c r="BD68" s="11">
        <f t="shared" si="71"/>
        <v>1837</v>
      </c>
      <c r="BE68" s="11">
        <f t="shared" si="71"/>
        <v>625</v>
      </c>
      <c r="BF68" s="11">
        <f t="shared" si="71"/>
        <v>1143</v>
      </c>
      <c r="BG68" s="11">
        <f t="shared" si="71"/>
        <v>709</v>
      </c>
      <c r="BH68" s="11">
        <f t="shared" si="71"/>
        <v>635</v>
      </c>
    </row>
    <row r="69" spans="1:60" ht="13.5" customHeight="1">
      <c r="A69" s="38">
        <v>43526</v>
      </c>
      <c r="B69" s="39" t="s">
        <v>65</v>
      </c>
      <c r="C69" s="40"/>
      <c r="D69" s="41" t="s">
        <v>40</v>
      </c>
      <c r="E69" s="42">
        <f t="shared" si="0"/>
        <v>1290</v>
      </c>
      <c r="F69" s="43">
        <v>0</v>
      </c>
      <c r="G69" s="43">
        <v>12</v>
      </c>
      <c r="H69" s="63">
        <f t="shared" si="1"/>
        <v>12</v>
      </c>
      <c r="I69" s="40"/>
      <c r="J69" s="45" t="s">
        <v>26</v>
      </c>
      <c r="K69" s="42">
        <f t="shared" si="2"/>
        <v>1333</v>
      </c>
      <c r="L69" s="46">
        <v>1</v>
      </c>
      <c r="M69" s="46">
        <v>12</v>
      </c>
      <c r="N69" s="63">
        <f t="shared" si="3"/>
        <v>15</v>
      </c>
      <c r="O69" s="40"/>
      <c r="P69" s="39" t="s">
        <v>66</v>
      </c>
      <c r="Q69" s="40"/>
      <c r="R69">
        <f>MIN(Rules!$E$2,(MAX(H69/N69,N69/H69)))</f>
        <v>1.25</v>
      </c>
      <c r="S69">
        <f>VLOOKUP(B69,Rules!A:B,2,FALSE)</f>
        <v>45</v>
      </c>
      <c r="T69" s="40"/>
      <c r="U69" s="47">
        <f>1/(10^(-1*(E69+(IF(P69="Y",Rules!$I$2,0))-K69)/Rules!$E$12)+1)</f>
        <v>0.62075480342541611</v>
      </c>
      <c r="V69">
        <f t="shared" si="4"/>
        <v>-35</v>
      </c>
      <c r="W69">
        <f t="shared" si="5"/>
        <v>35</v>
      </c>
      <c r="Z69" s="48"/>
      <c r="AA69" s="11">
        <f t="shared" ref="AA69:BH69" si="72">IF($D69=AA$1,$E69+$V69,(IF($J69=AA$1,$K69+$W69,AA68)))</f>
        <v>898</v>
      </c>
      <c r="AB69" s="11">
        <f t="shared" si="72"/>
        <v>1419</v>
      </c>
      <c r="AC69" s="11">
        <f t="shared" si="72"/>
        <v>1065</v>
      </c>
      <c r="AD69" s="11">
        <f t="shared" si="72"/>
        <v>1420</v>
      </c>
      <c r="AE69" s="11">
        <f t="shared" si="72"/>
        <v>1355</v>
      </c>
      <c r="AF69" s="11">
        <f t="shared" si="72"/>
        <v>1368</v>
      </c>
      <c r="AG69" s="11">
        <f t="shared" si="72"/>
        <v>1148</v>
      </c>
      <c r="AH69" s="11">
        <f t="shared" si="72"/>
        <v>1585</v>
      </c>
      <c r="AI69" s="11">
        <f t="shared" si="72"/>
        <v>1305</v>
      </c>
      <c r="AJ69" s="11">
        <f t="shared" si="72"/>
        <v>2126</v>
      </c>
      <c r="AK69" s="11">
        <f t="shared" si="72"/>
        <v>1416</v>
      </c>
      <c r="AL69" s="11">
        <f t="shared" si="72"/>
        <v>1826</v>
      </c>
      <c r="AM69" s="11">
        <f t="shared" si="72"/>
        <v>1931</v>
      </c>
      <c r="AN69" s="11">
        <f t="shared" si="72"/>
        <v>1455</v>
      </c>
      <c r="AO69" s="11">
        <f t="shared" si="72"/>
        <v>212</v>
      </c>
      <c r="AP69" s="11">
        <f t="shared" si="72"/>
        <v>1308</v>
      </c>
      <c r="AQ69" s="11">
        <f t="shared" si="72"/>
        <v>950</v>
      </c>
      <c r="AR69" s="11">
        <f t="shared" si="72"/>
        <v>704</v>
      </c>
      <c r="AS69" s="11">
        <f t="shared" si="72"/>
        <v>483</v>
      </c>
      <c r="AT69" s="11">
        <f t="shared" si="72"/>
        <v>1204</v>
      </c>
      <c r="AU69" s="11">
        <f t="shared" si="72"/>
        <v>946</v>
      </c>
      <c r="AV69" s="11">
        <f t="shared" si="72"/>
        <v>1719</v>
      </c>
      <c r="AW69" s="11">
        <f t="shared" si="72"/>
        <v>1421</v>
      </c>
      <c r="AX69" s="11">
        <f t="shared" si="72"/>
        <v>1775</v>
      </c>
      <c r="AY69" s="11">
        <f t="shared" si="72"/>
        <v>260</v>
      </c>
      <c r="AZ69" s="11">
        <f t="shared" si="72"/>
        <v>965</v>
      </c>
      <c r="BA69" s="11">
        <f t="shared" si="72"/>
        <v>1468</v>
      </c>
      <c r="BB69" s="11">
        <f t="shared" si="72"/>
        <v>984</v>
      </c>
      <c r="BC69" s="11">
        <f t="shared" si="72"/>
        <v>1255</v>
      </c>
      <c r="BD69" s="11">
        <f t="shared" si="72"/>
        <v>1837</v>
      </c>
      <c r="BE69" s="11">
        <f t="shared" si="72"/>
        <v>625</v>
      </c>
      <c r="BF69" s="11">
        <f t="shared" si="72"/>
        <v>1143</v>
      </c>
      <c r="BG69" s="11">
        <f t="shared" si="72"/>
        <v>709</v>
      </c>
      <c r="BH69" s="11">
        <f t="shared" si="72"/>
        <v>635</v>
      </c>
    </row>
    <row r="70" spans="1:60" ht="13.5" customHeight="1">
      <c r="A70" s="38">
        <v>43526</v>
      </c>
      <c r="B70" s="39" t="s">
        <v>65</v>
      </c>
      <c r="C70" s="40"/>
      <c r="D70" s="41" t="s">
        <v>25</v>
      </c>
      <c r="E70" s="42">
        <f t="shared" si="0"/>
        <v>1585</v>
      </c>
      <c r="F70" s="43">
        <v>1</v>
      </c>
      <c r="G70" s="43">
        <v>9</v>
      </c>
      <c r="H70" s="63">
        <f t="shared" si="1"/>
        <v>12</v>
      </c>
      <c r="I70" s="40"/>
      <c r="J70" s="45" t="s">
        <v>20</v>
      </c>
      <c r="K70" s="42">
        <f t="shared" si="2"/>
        <v>1419</v>
      </c>
      <c r="L70" s="46">
        <v>0</v>
      </c>
      <c r="M70" s="46">
        <v>11</v>
      </c>
      <c r="N70" s="63">
        <f t="shared" si="3"/>
        <v>11</v>
      </c>
      <c r="O70" s="40"/>
      <c r="P70" s="39" t="s">
        <v>66</v>
      </c>
      <c r="Q70" s="40"/>
      <c r="R70">
        <f>MIN(Rules!$E$2,(MAX(H70/N70,N70/H70)))</f>
        <v>1.0909090909090908</v>
      </c>
      <c r="S70">
        <f>VLOOKUP(B70,Rules!A:B,2,FALSE)</f>
        <v>45</v>
      </c>
      <c r="T70" s="40"/>
      <c r="U70" s="47">
        <f>1/(10^(-1*(E70+(IF(P70="Y",Rules!$I$2,0))-K70)/Rules!$E$12)+1)</f>
        <v>0.81080261103596418</v>
      </c>
      <c r="V70">
        <f t="shared" si="4"/>
        <v>9</v>
      </c>
      <c r="W70">
        <f t="shared" si="5"/>
        <v>-9</v>
      </c>
      <c r="Z70" s="48"/>
      <c r="AA70" s="11">
        <f t="shared" ref="AA70:BH70" si="73">IF($D70=AA$1,$E70+$V70,(IF($J70=AA$1,$K70+$W70,AA69)))</f>
        <v>898</v>
      </c>
      <c r="AB70" s="11">
        <f t="shared" si="73"/>
        <v>1410</v>
      </c>
      <c r="AC70" s="11">
        <f t="shared" si="73"/>
        <v>1065</v>
      </c>
      <c r="AD70" s="11">
        <f t="shared" si="73"/>
        <v>1420</v>
      </c>
      <c r="AE70" s="11">
        <f t="shared" si="73"/>
        <v>1355</v>
      </c>
      <c r="AF70" s="11">
        <f t="shared" si="73"/>
        <v>1368</v>
      </c>
      <c r="AG70" s="11">
        <f t="shared" si="73"/>
        <v>1148</v>
      </c>
      <c r="AH70" s="11">
        <f t="shared" si="73"/>
        <v>1594</v>
      </c>
      <c r="AI70" s="11">
        <f t="shared" si="73"/>
        <v>1305</v>
      </c>
      <c r="AJ70" s="11">
        <f t="shared" si="73"/>
        <v>2126</v>
      </c>
      <c r="AK70" s="11">
        <f t="shared" si="73"/>
        <v>1416</v>
      </c>
      <c r="AL70" s="11">
        <f t="shared" si="73"/>
        <v>1826</v>
      </c>
      <c r="AM70" s="11">
        <f t="shared" si="73"/>
        <v>1931</v>
      </c>
      <c r="AN70" s="11">
        <f t="shared" si="73"/>
        <v>1455</v>
      </c>
      <c r="AO70" s="11">
        <f t="shared" si="73"/>
        <v>212</v>
      </c>
      <c r="AP70" s="11">
        <f t="shared" si="73"/>
        <v>1308</v>
      </c>
      <c r="AQ70" s="11">
        <f t="shared" si="73"/>
        <v>950</v>
      </c>
      <c r="AR70" s="11">
        <f t="shared" si="73"/>
        <v>704</v>
      </c>
      <c r="AS70" s="11">
        <f t="shared" si="73"/>
        <v>483</v>
      </c>
      <c r="AT70" s="11">
        <f t="shared" si="73"/>
        <v>1204</v>
      </c>
      <c r="AU70" s="11">
        <f t="shared" si="73"/>
        <v>946</v>
      </c>
      <c r="AV70" s="11">
        <f t="shared" si="73"/>
        <v>1719</v>
      </c>
      <c r="AW70" s="11">
        <f t="shared" si="73"/>
        <v>1421</v>
      </c>
      <c r="AX70" s="11">
        <f t="shared" si="73"/>
        <v>1775</v>
      </c>
      <c r="AY70" s="11">
        <f t="shared" si="73"/>
        <v>260</v>
      </c>
      <c r="AZ70" s="11">
        <f t="shared" si="73"/>
        <v>965</v>
      </c>
      <c r="BA70" s="11">
        <f t="shared" si="73"/>
        <v>1468</v>
      </c>
      <c r="BB70" s="11">
        <f t="shared" si="73"/>
        <v>984</v>
      </c>
      <c r="BC70" s="11">
        <f t="shared" si="73"/>
        <v>1255</v>
      </c>
      <c r="BD70" s="11">
        <f t="shared" si="73"/>
        <v>1837</v>
      </c>
      <c r="BE70" s="11">
        <f t="shared" si="73"/>
        <v>625</v>
      </c>
      <c r="BF70" s="11">
        <f t="shared" si="73"/>
        <v>1143</v>
      </c>
      <c r="BG70" s="11">
        <f t="shared" si="73"/>
        <v>709</v>
      </c>
      <c r="BH70" s="11">
        <f t="shared" si="73"/>
        <v>635</v>
      </c>
    </row>
    <row r="71" spans="1:60" ht="13.5" customHeight="1">
      <c r="A71" s="38">
        <v>43526</v>
      </c>
      <c r="B71" s="39" t="s">
        <v>65</v>
      </c>
      <c r="C71" s="40"/>
      <c r="D71" s="41" t="s">
        <v>44</v>
      </c>
      <c r="E71" s="42">
        <f t="shared" si="0"/>
        <v>1065</v>
      </c>
      <c r="F71" s="43">
        <v>1</v>
      </c>
      <c r="G71" s="43">
        <v>10</v>
      </c>
      <c r="H71" s="63">
        <f t="shared" si="1"/>
        <v>13</v>
      </c>
      <c r="I71" s="40"/>
      <c r="J71" s="45" t="s">
        <v>32</v>
      </c>
      <c r="K71" s="42">
        <f t="shared" si="2"/>
        <v>946</v>
      </c>
      <c r="L71" s="46">
        <v>0</v>
      </c>
      <c r="M71" s="46">
        <v>12</v>
      </c>
      <c r="N71" s="63">
        <f t="shared" si="3"/>
        <v>12</v>
      </c>
      <c r="O71" s="40"/>
      <c r="P71" s="39" t="s">
        <v>66</v>
      </c>
      <c r="Q71" s="40"/>
      <c r="R71">
        <f>MIN(Rules!$E$2,(MAX(H71/N71,N71/H71)))</f>
        <v>1.0833333333333333</v>
      </c>
      <c r="S71">
        <f>VLOOKUP(B71,Rules!A:B,2,FALSE)</f>
        <v>45</v>
      </c>
      <c r="T71" s="40"/>
      <c r="U71" s="47">
        <f>1/(10^(-1*(E71+(IF(P71="Y",Rules!$I$2,0))-K71)/Rules!$E$12)+1)</f>
        <v>0.77535346189705467</v>
      </c>
      <c r="V71">
        <f t="shared" si="4"/>
        <v>11</v>
      </c>
      <c r="W71">
        <f t="shared" si="5"/>
        <v>-11</v>
      </c>
      <c r="Z71" s="48"/>
      <c r="AA71" s="11">
        <f t="shared" ref="AA71:BH71" si="74">IF($D71=AA$1,$E71+$V71,(IF($J71=AA$1,$K71+$W71,AA70)))</f>
        <v>898</v>
      </c>
      <c r="AB71" s="11">
        <f t="shared" si="74"/>
        <v>1410</v>
      </c>
      <c r="AC71" s="11">
        <f t="shared" si="74"/>
        <v>1076</v>
      </c>
      <c r="AD71" s="11">
        <f t="shared" si="74"/>
        <v>1420</v>
      </c>
      <c r="AE71" s="11">
        <f t="shared" si="74"/>
        <v>1355</v>
      </c>
      <c r="AF71" s="11">
        <f t="shared" si="74"/>
        <v>1368</v>
      </c>
      <c r="AG71" s="11">
        <f t="shared" si="74"/>
        <v>1148</v>
      </c>
      <c r="AH71" s="11">
        <f t="shared" si="74"/>
        <v>1594</v>
      </c>
      <c r="AI71" s="11">
        <f t="shared" si="74"/>
        <v>1305</v>
      </c>
      <c r="AJ71" s="11">
        <f t="shared" si="74"/>
        <v>2126</v>
      </c>
      <c r="AK71" s="11">
        <f t="shared" si="74"/>
        <v>1416</v>
      </c>
      <c r="AL71" s="11">
        <f t="shared" si="74"/>
        <v>1826</v>
      </c>
      <c r="AM71" s="11">
        <f t="shared" si="74"/>
        <v>1931</v>
      </c>
      <c r="AN71" s="11">
        <f t="shared" si="74"/>
        <v>1455</v>
      </c>
      <c r="AO71" s="11">
        <f t="shared" si="74"/>
        <v>212</v>
      </c>
      <c r="AP71" s="11">
        <f t="shared" si="74"/>
        <v>1308</v>
      </c>
      <c r="AQ71" s="11">
        <f t="shared" si="74"/>
        <v>950</v>
      </c>
      <c r="AR71" s="11">
        <f t="shared" si="74"/>
        <v>704</v>
      </c>
      <c r="AS71" s="11">
        <f t="shared" si="74"/>
        <v>483</v>
      </c>
      <c r="AT71" s="11">
        <f t="shared" si="74"/>
        <v>1204</v>
      </c>
      <c r="AU71" s="11">
        <f t="shared" si="74"/>
        <v>935</v>
      </c>
      <c r="AV71" s="11">
        <f t="shared" si="74"/>
        <v>1719</v>
      </c>
      <c r="AW71" s="11">
        <f t="shared" si="74"/>
        <v>1421</v>
      </c>
      <c r="AX71" s="11">
        <f t="shared" si="74"/>
        <v>1775</v>
      </c>
      <c r="AY71" s="11">
        <f t="shared" si="74"/>
        <v>260</v>
      </c>
      <c r="AZ71" s="11">
        <f t="shared" si="74"/>
        <v>965</v>
      </c>
      <c r="BA71" s="11">
        <f t="shared" si="74"/>
        <v>1468</v>
      </c>
      <c r="BB71" s="11">
        <f t="shared" si="74"/>
        <v>984</v>
      </c>
      <c r="BC71" s="11">
        <f t="shared" si="74"/>
        <v>1255</v>
      </c>
      <c r="BD71" s="11">
        <f t="shared" si="74"/>
        <v>1837</v>
      </c>
      <c r="BE71" s="11">
        <f t="shared" si="74"/>
        <v>625</v>
      </c>
      <c r="BF71" s="11">
        <f t="shared" si="74"/>
        <v>1143</v>
      </c>
      <c r="BG71" s="11">
        <f t="shared" si="74"/>
        <v>709</v>
      </c>
      <c r="BH71" s="11">
        <f t="shared" si="74"/>
        <v>635</v>
      </c>
    </row>
    <row r="72" spans="1:60" ht="13.5" customHeight="1">
      <c r="A72" s="38">
        <v>43526</v>
      </c>
      <c r="B72" s="39" t="s">
        <v>65</v>
      </c>
      <c r="C72" s="40"/>
      <c r="D72" s="41" t="s">
        <v>30</v>
      </c>
      <c r="E72" s="42">
        <f t="shared" si="0"/>
        <v>1305</v>
      </c>
      <c r="F72" s="43">
        <v>2</v>
      </c>
      <c r="G72" s="43">
        <v>12</v>
      </c>
      <c r="H72" s="63">
        <f t="shared" si="1"/>
        <v>18</v>
      </c>
      <c r="I72" s="40"/>
      <c r="J72" s="45" t="s">
        <v>38</v>
      </c>
      <c r="K72" s="42">
        <f t="shared" si="2"/>
        <v>965</v>
      </c>
      <c r="L72" s="46">
        <v>0</v>
      </c>
      <c r="M72" s="46">
        <v>10</v>
      </c>
      <c r="N72" s="63">
        <f t="shared" si="3"/>
        <v>10</v>
      </c>
      <c r="O72" s="40"/>
      <c r="P72" s="39" t="s">
        <v>66</v>
      </c>
      <c r="Q72" s="40"/>
      <c r="R72">
        <f>MIN(Rules!$E$2,(MAX(H72/N72,N72/H72)))</f>
        <v>1.8</v>
      </c>
      <c r="S72">
        <f>VLOOKUP(B72,Rules!A:B,2,FALSE)</f>
        <v>45</v>
      </c>
      <c r="T72" s="40"/>
      <c r="U72" s="47">
        <f>1/(10^(-1*(E72+(IF(P72="Y",Rules!$I$2,0))-K72)/Rules!$E$12)+1)</f>
        <v>0.90521260402680392</v>
      </c>
      <c r="V72">
        <f t="shared" si="4"/>
        <v>8</v>
      </c>
      <c r="W72">
        <f t="shared" si="5"/>
        <v>-8</v>
      </c>
      <c r="Z72" s="48"/>
      <c r="AA72" s="11">
        <f t="shared" ref="AA72:BH72" si="75">IF($D72=AA$1,$E72+$V72,(IF($J72=AA$1,$K72+$W72,AA71)))</f>
        <v>898</v>
      </c>
      <c r="AB72" s="11">
        <f t="shared" si="75"/>
        <v>1410</v>
      </c>
      <c r="AC72" s="11">
        <f t="shared" si="75"/>
        <v>1076</v>
      </c>
      <c r="AD72" s="11">
        <f t="shared" si="75"/>
        <v>1420</v>
      </c>
      <c r="AE72" s="11">
        <f t="shared" si="75"/>
        <v>1355</v>
      </c>
      <c r="AF72" s="11">
        <f t="shared" si="75"/>
        <v>1368</v>
      </c>
      <c r="AG72" s="11">
        <f t="shared" si="75"/>
        <v>1148</v>
      </c>
      <c r="AH72" s="11">
        <f t="shared" si="75"/>
        <v>1594</v>
      </c>
      <c r="AI72" s="11">
        <f t="shared" si="75"/>
        <v>1313</v>
      </c>
      <c r="AJ72" s="11">
        <f t="shared" si="75"/>
        <v>2126</v>
      </c>
      <c r="AK72" s="11">
        <f t="shared" si="75"/>
        <v>1416</v>
      </c>
      <c r="AL72" s="11">
        <f t="shared" si="75"/>
        <v>1826</v>
      </c>
      <c r="AM72" s="11">
        <f t="shared" si="75"/>
        <v>1931</v>
      </c>
      <c r="AN72" s="11">
        <f t="shared" si="75"/>
        <v>1455</v>
      </c>
      <c r="AO72" s="11">
        <f t="shared" si="75"/>
        <v>212</v>
      </c>
      <c r="AP72" s="11">
        <f t="shared" si="75"/>
        <v>1308</v>
      </c>
      <c r="AQ72" s="11">
        <f t="shared" si="75"/>
        <v>950</v>
      </c>
      <c r="AR72" s="11">
        <f t="shared" si="75"/>
        <v>704</v>
      </c>
      <c r="AS72" s="11">
        <f t="shared" si="75"/>
        <v>483</v>
      </c>
      <c r="AT72" s="11">
        <f t="shared" si="75"/>
        <v>1204</v>
      </c>
      <c r="AU72" s="11">
        <f t="shared" si="75"/>
        <v>935</v>
      </c>
      <c r="AV72" s="11">
        <f t="shared" si="75"/>
        <v>1719</v>
      </c>
      <c r="AW72" s="11">
        <f t="shared" si="75"/>
        <v>1421</v>
      </c>
      <c r="AX72" s="11">
        <f t="shared" si="75"/>
        <v>1775</v>
      </c>
      <c r="AY72" s="11">
        <f t="shared" si="75"/>
        <v>260</v>
      </c>
      <c r="AZ72" s="11">
        <f t="shared" si="75"/>
        <v>957</v>
      </c>
      <c r="BA72" s="11">
        <f t="shared" si="75"/>
        <v>1468</v>
      </c>
      <c r="BB72" s="11">
        <f t="shared" si="75"/>
        <v>984</v>
      </c>
      <c r="BC72" s="11">
        <f t="shared" si="75"/>
        <v>1255</v>
      </c>
      <c r="BD72" s="11">
        <f t="shared" si="75"/>
        <v>1837</v>
      </c>
      <c r="BE72" s="11">
        <f t="shared" si="75"/>
        <v>625</v>
      </c>
      <c r="BF72" s="11">
        <f t="shared" si="75"/>
        <v>1143</v>
      </c>
      <c r="BG72" s="11">
        <f t="shared" si="75"/>
        <v>709</v>
      </c>
      <c r="BH72" s="11">
        <f t="shared" si="75"/>
        <v>635</v>
      </c>
    </row>
    <row r="73" spans="1:60" ht="13.5" customHeight="1">
      <c r="A73" s="38">
        <v>43526</v>
      </c>
      <c r="B73" s="39" t="s">
        <v>65</v>
      </c>
      <c r="C73" s="40"/>
      <c r="D73" s="41" t="s">
        <v>36</v>
      </c>
      <c r="E73" s="42">
        <f t="shared" si="0"/>
        <v>1308</v>
      </c>
      <c r="F73" s="43">
        <v>0</v>
      </c>
      <c r="G73" s="43">
        <v>14</v>
      </c>
      <c r="H73" s="63">
        <f t="shared" si="1"/>
        <v>14</v>
      </c>
      <c r="I73" s="40"/>
      <c r="J73" s="45" t="s">
        <v>43</v>
      </c>
      <c r="K73" s="42">
        <f t="shared" si="2"/>
        <v>1204</v>
      </c>
      <c r="L73" s="46">
        <v>0</v>
      </c>
      <c r="M73" s="46">
        <v>12</v>
      </c>
      <c r="N73" s="63">
        <f t="shared" si="3"/>
        <v>12</v>
      </c>
      <c r="O73" s="40"/>
      <c r="P73" s="39" t="s">
        <v>66</v>
      </c>
      <c r="Q73" s="40"/>
      <c r="R73">
        <f>MIN(Rules!$E$2,(MAX(H73/N73,N73/H73)))</f>
        <v>1.1666666666666667</v>
      </c>
      <c r="S73">
        <f>VLOOKUP(B73,Rules!A:B,2,FALSE)</f>
        <v>45</v>
      </c>
      <c r="T73" s="40"/>
      <c r="U73" s="47">
        <f>1/(10^(-1*(E73+(IF(P73="Y",Rules!$I$2,0))-K73)/Rules!$E$12)+1)</f>
        <v>0.76309317629103468</v>
      </c>
      <c r="V73">
        <f t="shared" si="4"/>
        <v>12</v>
      </c>
      <c r="W73">
        <f t="shared" si="5"/>
        <v>-12</v>
      </c>
      <c r="Z73" s="48"/>
      <c r="AA73" s="11">
        <f t="shared" ref="AA73:BH73" si="76">IF($D73=AA$1,$E73+$V73,(IF($J73=AA$1,$K73+$W73,AA72)))</f>
        <v>898</v>
      </c>
      <c r="AB73" s="11">
        <f t="shared" si="76"/>
        <v>1410</v>
      </c>
      <c r="AC73" s="11">
        <f t="shared" si="76"/>
        <v>1076</v>
      </c>
      <c r="AD73" s="11">
        <f t="shared" si="76"/>
        <v>1420</v>
      </c>
      <c r="AE73" s="11">
        <f t="shared" si="76"/>
        <v>1355</v>
      </c>
      <c r="AF73" s="11">
        <f t="shared" si="76"/>
        <v>1368</v>
      </c>
      <c r="AG73" s="11">
        <f t="shared" si="76"/>
        <v>1148</v>
      </c>
      <c r="AH73" s="11">
        <f t="shared" si="76"/>
        <v>1594</v>
      </c>
      <c r="AI73" s="11">
        <f t="shared" si="76"/>
        <v>1313</v>
      </c>
      <c r="AJ73" s="11">
        <f t="shared" si="76"/>
        <v>2126</v>
      </c>
      <c r="AK73" s="11">
        <f t="shared" si="76"/>
        <v>1416</v>
      </c>
      <c r="AL73" s="11">
        <f t="shared" si="76"/>
        <v>1826</v>
      </c>
      <c r="AM73" s="11">
        <f t="shared" si="76"/>
        <v>1931</v>
      </c>
      <c r="AN73" s="11">
        <f t="shared" si="76"/>
        <v>1455</v>
      </c>
      <c r="AO73" s="11">
        <f t="shared" si="76"/>
        <v>212</v>
      </c>
      <c r="AP73" s="11">
        <f t="shared" si="76"/>
        <v>1320</v>
      </c>
      <c r="AQ73" s="11">
        <f t="shared" si="76"/>
        <v>950</v>
      </c>
      <c r="AR73" s="11">
        <f t="shared" si="76"/>
        <v>704</v>
      </c>
      <c r="AS73" s="11">
        <f t="shared" si="76"/>
        <v>483</v>
      </c>
      <c r="AT73" s="11">
        <f t="shared" si="76"/>
        <v>1192</v>
      </c>
      <c r="AU73" s="11">
        <f t="shared" si="76"/>
        <v>935</v>
      </c>
      <c r="AV73" s="11">
        <f t="shared" si="76"/>
        <v>1719</v>
      </c>
      <c r="AW73" s="11">
        <f t="shared" si="76"/>
        <v>1421</v>
      </c>
      <c r="AX73" s="11">
        <f t="shared" si="76"/>
        <v>1775</v>
      </c>
      <c r="AY73" s="11">
        <f t="shared" si="76"/>
        <v>260</v>
      </c>
      <c r="AZ73" s="11">
        <f t="shared" si="76"/>
        <v>957</v>
      </c>
      <c r="BA73" s="11">
        <f t="shared" si="76"/>
        <v>1468</v>
      </c>
      <c r="BB73" s="11">
        <f t="shared" si="76"/>
        <v>984</v>
      </c>
      <c r="BC73" s="11">
        <f t="shared" si="76"/>
        <v>1255</v>
      </c>
      <c r="BD73" s="11">
        <f t="shared" si="76"/>
        <v>1837</v>
      </c>
      <c r="BE73" s="11">
        <f t="shared" si="76"/>
        <v>625</v>
      </c>
      <c r="BF73" s="11">
        <f t="shared" si="76"/>
        <v>1143</v>
      </c>
      <c r="BG73" s="11">
        <f t="shared" si="76"/>
        <v>709</v>
      </c>
      <c r="BH73" s="11">
        <f t="shared" si="76"/>
        <v>635</v>
      </c>
    </row>
    <row r="74" spans="1:60" ht="13.5" customHeight="1">
      <c r="A74" s="38">
        <v>43526</v>
      </c>
      <c r="B74" s="39" t="s">
        <v>65</v>
      </c>
      <c r="C74" s="40"/>
      <c r="D74" s="41" t="s">
        <v>46</v>
      </c>
      <c r="E74" s="42">
        <f t="shared" si="0"/>
        <v>625</v>
      </c>
      <c r="F74" s="43">
        <v>1</v>
      </c>
      <c r="G74" s="43">
        <v>9</v>
      </c>
      <c r="H74" s="63">
        <f t="shared" si="1"/>
        <v>12</v>
      </c>
      <c r="I74" s="40"/>
      <c r="J74" s="45" t="s">
        <v>34</v>
      </c>
      <c r="K74" s="42">
        <f t="shared" si="2"/>
        <v>898</v>
      </c>
      <c r="L74" s="46">
        <v>1</v>
      </c>
      <c r="M74" s="46">
        <v>8</v>
      </c>
      <c r="N74" s="63">
        <f t="shared" si="3"/>
        <v>11</v>
      </c>
      <c r="O74" s="40"/>
      <c r="P74" s="39" t="s">
        <v>66</v>
      </c>
      <c r="Q74" s="40"/>
      <c r="R74">
        <f>MIN(Rules!$E$2,(MAX(H74/N74,N74/H74)))</f>
        <v>1.0909090909090908</v>
      </c>
      <c r="S74">
        <f>VLOOKUP(B74,Rules!A:B,2,FALSE)</f>
        <v>45</v>
      </c>
      <c r="T74" s="40"/>
      <c r="U74" s="47">
        <f>1/(10^(-1*(E74+(IF(P74="Y",Rules!$I$2,0))-K74)/Rules!$E$12)+1)</f>
        <v>0.36205962079186177</v>
      </c>
      <c r="V74">
        <f t="shared" si="4"/>
        <v>31</v>
      </c>
      <c r="W74">
        <f t="shared" si="5"/>
        <v>-31</v>
      </c>
      <c r="Z74" s="48"/>
      <c r="AA74" s="11">
        <f t="shared" ref="AA74:BH74" si="77">IF($D74=AA$1,$E74+$V74,(IF($J74=AA$1,$K74+$W74,AA73)))</f>
        <v>867</v>
      </c>
      <c r="AB74" s="11">
        <f t="shared" si="77"/>
        <v>1410</v>
      </c>
      <c r="AC74" s="11">
        <f t="shared" si="77"/>
        <v>1076</v>
      </c>
      <c r="AD74" s="11">
        <f t="shared" si="77"/>
        <v>1420</v>
      </c>
      <c r="AE74" s="11">
        <f t="shared" si="77"/>
        <v>1355</v>
      </c>
      <c r="AF74" s="11">
        <f t="shared" si="77"/>
        <v>1368</v>
      </c>
      <c r="AG74" s="11">
        <f t="shared" si="77"/>
        <v>1148</v>
      </c>
      <c r="AH74" s="11">
        <f t="shared" si="77"/>
        <v>1594</v>
      </c>
      <c r="AI74" s="11">
        <f t="shared" si="77"/>
        <v>1313</v>
      </c>
      <c r="AJ74" s="11">
        <f t="shared" si="77"/>
        <v>2126</v>
      </c>
      <c r="AK74" s="11">
        <f t="shared" si="77"/>
        <v>1416</v>
      </c>
      <c r="AL74" s="11">
        <f t="shared" si="77"/>
        <v>1826</v>
      </c>
      <c r="AM74" s="11">
        <f t="shared" si="77"/>
        <v>1931</v>
      </c>
      <c r="AN74" s="11">
        <f t="shared" si="77"/>
        <v>1455</v>
      </c>
      <c r="AO74" s="11">
        <f t="shared" si="77"/>
        <v>212</v>
      </c>
      <c r="AP74" s="11">
        <f t="shared" si="77"/>
        <v>1320</v>
      </c>
      <c r="AQ74" s="11">
        <f t="shared" si="77"/>
        <v>950</v>
      </c>
      <c r="AR74" s="11">
        <f t="shared" si="77"/>
        <v>704</v>
      </c>
      <c r="AS74" s="11">
        <f t="shared" si="77"/>
        <v>483</v>
      </c>
      <c r="AT74" s="11">
        <f t="shared" si="77"/>
        <v>1192</v>
      </c>
      <c r="AU74" s="11">
        <f t="shared" si="77"/>
        <v>935</v>
      </c>
      <c r="AV74" s="11">
        <f t="shared" si="77"/>
        <v>1719</v>
      </c>
      <c r="AW74" s="11">
        <f t="shared" si="77"/>
        <v>1421</v>
      </c>
      <c r="AX74" s="11">
        <f t="shared" si="77"/>
        <v>1775</v>
      </c>
      <c r="AY74" s="11">
        <f t="shared" si="77"/>
        <v>260</v>
      </c>
      <c r="AZ74" s="11">
        <f t="shared" si="77"/>
        <v>957</v>
      </c>
      <c r="BA74" s="11">
        <f t="shared" si="77"/>
        <v>1468</v>
      </c>
      <c r="BB74" s="11">
        <f t="shared" si="77"/>
        <v>984</v>
      </c>
      <c r="BC74" s="11">
        <f t="shared" si="77"/>
        <v>1255</v>
      </c>
      <c r="BD74" s="11">
        <f t="shared" si="77"/>
        <v>1837</v>
      </c>
      <c r="BE74" s="11">
        <f t="shared" si="77"/>
        <v>656</v>
      </c>
      <c r="BF74" s="11">
        <f t="shared" si="77"/>
        <v>1143</v>
      </c>
      <c r="BG74" s="11">
        <f t="shared" si="77"/>
        <v>709</v>
      </c>
      <c r="BH74" s="11">
        <f t="shared" si="77"/>
        <v>635</v>
      </c>
    </row>
    <row r="75" spans="1:60" ht="13.5" customHeight="1">
      <c r="A75" s="38">
        <v>43526</v>
      </c>
      <c r="B75" s="39" t="s">
        <v>65</v>
      </c>
      <c r="C75" s="40"/>
      <c r="D75" s="41" t="s">
        <v>39</v>
      </c>
      <c r="E75" s="42">
        <f t="shared" si="0"/>
        <v>704</v>
      </c>
      <c r="F75" s="43">
        <v>1</v>
      </c>
      <c r="G75" s="43">
        <v>5</v>
      </c>
      <c r="H75" s="63">
        <f t="shared" si="1"/>
        <v>8</v>
      </c>
      <c r="I75" s="40"/>
      <c r="J75" s="45" t="s">
        <v>19</v>
      </c>
      <c r="K75" s="42">
        <f t="shared" si="2"/>
        <v>1148</v>
      </c>
      <c r="L75" s="46">
        <v>0</v>
      </c>
      <c r="M75" s="46">
        <v>13</v>
      </c>
      <c r="N75" s="63">
        <f t="shared" si="3"/>
        <v>13</v>
      </c>
      <c r="O75" s="40"/>
      <c r="P75" s="39" t="s">
        <v>66</v>
      </c>
      <c r="Q75" s="40"/>
      <c r="R75">
        <f>MIN(Rules!$E$2,(MAX(H75/N75,N75/H75)))</f>
        <v>1.625</v>
      </c>
      <c r="S75">
        <f>VLOOKUP(B75,Rules!A:B,2,FALSE)</f>
        <v>45</v>
      </c>
      <c r="T75" s="40"/>
      <c r="U75" s="47">
        <f>1/(10^(-1*(E75+(IF(P75="Y",Rules!$I$2,0))-K75)/Rules!$E$12)+1)</f>
        <v>0.20523023300349966</v>
      </c>
      <c r="V75">
        <f t="shared" si="4"/>
        <v>-15</v>
      </c>
      <c r="W75">
        <f t="shared" si="5"/>
        <v>15</v>
      </c>
      <c r="Z75" s="48"/>
      <c r="AA75" s="11">
        <f t="shared" ref="AA75:BH75" si="78">IF($D75=AA$1,$E75+$V75,(IF($J75=AA$1,$K75+$W75,AA74)))</f>
        <v>867</v>
      </c>
      <c r="AB75" s="11">
        <f t="shared" si="78"/>
        <v>1410</v>
      </c>
      <c r="AC75" s="11">
        <f t="shared" si="78"/>
        <v>1076</v>
      </c>
      <c r="AD75" s="11">
        <f t="shared" si="78"/>
        <v>1420</v>
      </c>
      <c r="AE75" s="11">
        <f t="shared" si="78"/>
        <v>1355</v>
      </c>
      <c r="AF75" s="11">
        <f t="shared" si="78"/>
        <v>1368</v>
      </c>
      <c r="AG75" s="11">
        <f t="shared" si="78"/>
        <v>1163</v>
      </c>
      <c r="AH75" s="11">
        <f t="shared" si="78"/>
        <v>1594</v>
      </c>
      <c r="AI75" s="11">
        <f t="shared" si="78"/>
        <v>1313</v>
      </c>
      <c r="AJ75" s="11">
        <f t="shared" si="78"/>
        <v>2126</v>
      </c>
      <c r="AK75" s="11">
        <f t="shared" si="78"/>
        <v>1416</v>
      </c>
      <c r="AL75" s="11">
        <f t="shared" si="78"/>
        <v>1826</v>
      </c>
      <c r="AM75" s="11">
        <f t="shared" si="78"/>
        <v>1931</v>
      </c>
      <c r="AN75" s="11">
        <f t="shared" si="78"/>
        <v>1455</v>
      </c>
      <c r="AO75" s="11">
        <f t="shared" si="78"/>
        <v>212</v>
      </c>
      <c r="AP75" s="11">
        <f t="shared" si="78"/>
        <v>1320</v>
      </c>
      <c r="AQ75" s="11">
        <f t="shared" si="78"/>
        <v>950</v>
      </c>
      <c r="AR75" s="11">
        <f t="shared" si="78"/>
        <v>689</v>
      </c>
      <c r="AS75" s="11">
        <f t="shared" si="78"/>
        <v>483</v>
      </c>
      <c r="AT75" s="11">
        <f t="shared" si="78"/>
        <v>1192</v>
      </c>
      <c r="AU75" s="11">
        <f t="shared" si="78"/>
        <v>935</v>
      </c>
      <c r="AV75" s="11">
        <f t="shared" si="78"/>
        <v>1719</v>
      </c>
      <c r="AW75" s="11">
        <f t="shared" si="78"/>
        <v>1421</v>
      </c>
      <c r="AX75" s="11">
        <f t="shared" si="78"/>
        <v>1775</v>
      </c>
      <c r="AY75" s="11">
        <f t="shared" si="78"/>
        <v>260</v>
      </c>
      <c r="AZ75" s="11">
        <f t="shared" si="78"/>
        <v>957</v>
      </c>
      <c r="BA75" s="11">
        <f t="shared" si="78"/>
        <v>1468</v>
      </c>
      <c r="BB75" s="11">
        <f t="shared" si="78"/>
        <v>984</v>
      </c>
      <c r="BC75" s="11">
        <f t="shared" si="78"/>
        <v>1255</v>
      </c>
      <c r="BD75" s="11">
        <f t="shared" si="78"/>
        <v>1837</v>
      </c>
      <c r="BE75" s="11">
        <f t="shared" si="78"/>
        <v>656</v>
      </c>
      <c r="BF75" s="11">
        <f t="shared" si="78"/>
        <v>1143</v>
      </c>
      <c r="BG75" s="11">
        <f t="shared" si="78"/>
        <v>709</v>
      </c>
      <c r="BH75" s="11">
        <f t="shared" si="78"/>
        <v>635</v>
      </c>
    </row>
    <row r="76" spans="1:60" ht="13.5" customHeight="1">
      <c r="A76" s="38">
        <v>43526</v>
      </c>
      <c r="B76" s="39" t="s">
        <v>65</v>
      </c>
      <c r="C76" s="40"/>
      <c r="D76" s="41" t="s">
        <v>41</v>
      </c>
      <c r="E76" s="42">
        <f t="shared" si="0"/>
        <v>635</v>
      </c>
      <c r="F76" s="43">
        <v>0</v>
      </c>
      <c r="G76" s="43">
        <v>9</v>
      </c>
      <c r="H76" s="63">
        <f t="shared" si="1"/>
        <v>9</v>
      </c>
      <c r="I76" s="40"/>
      <c r="J76" s="45" t="s">
        <v>42</v>
      </c>
      <c r="K76" s="42">
        <f t="shared" si="2"/>
        <v>709</v>
      </c>
      <c r="L76" s="46">
        <v>0</v>
      </c>
      <c r="M76" s="46">
        <v>12</v>
      </c>
      <c r="N76" s="63">
        <f t="shared" si="3"/>
        <v>12</v>
      </c>
      <c r="O76" s="40"/>
      <c r="P76" s="39" t="s">
        <v>66</v>
      </c>
      <c r="Q76" s="40"/>
      <c r="R76">
        <f>MIN(Rules!$E$2,(MAX(H76/N76,N76/H76)))</f>
        <v>1.3333333333333333</v>
      </c>
      <c r="S76">
        <f>VLOOKUP(B76,Rules!A:B,2,FALSE)</f>
        <v>45</v>
      </c>
      <c r="T76" s="40"/>
      <c r="U76" s="47">
        <f>1/(10^(-1*(E76+(IF(P76="Y",Rules!$I$2,0))-K76)/Rules!$E$12)+1)</f>
        <v>0.58661586546244837</v>
      </c>
      <c r="V76">
        <f t="shared" si="4"/>
        <v>-35</v>
      </c>
      <c r="W76">
        <f t="shared" si="5"/>
        <v>35</v>
      </c>
      <c r="Z76" s="48"/>
      <c r="AA76" s="11">
        <f t="shared" ref="AA76:BH76" si="79">IF($D76=AA$1,$E76+$V76,(IF($J76=AA$1,$K76+$W76,AA75)))</f>
        <v>867</v>
      </c>
      <c r="AB76" s="11">
        <f t="shared" si="79"/>
        <v>1410</v>
      </c>
      <c r="AC76" s="11">
        <f t="shared" si="79"/>
        <v>1076</v>
      </c>
      <c r="AD76" s="11">
        <f t="shared" si="79"/>
        <v>1420</v>
      </c>
      <c r="AE76" s="11">
        <f t="shared" si="79"/>
        <v>1355</v>
      </c>
      <c r="AF76" s="11">
        <f t="shared" si="79"/>
        <v>1368</v>
      </c>
      <c r="AG76" s="11">
        <f t="shared" si="79"/>
        <v>1163</v>
      </c>
      <c r="AH76" s="11">
        <f t="shared" si="79"/>
        <v>1594</v>
      </c>
      <c r="AI76" s="11">
        <f t="shared" si="79"/>
        <v>1313</v>
      </c>
      <c r="AJ76" s="11">
        <f t="shared" si="79"/>
        <v>2126</v>
      </c>
      <c r="AK76" s="11">
        <f t="shared" si="79"/>
        <v>1416</v>
      </c>
      <c r="AL76" s="11">
        <f t="shared" si="79"/>
        <v>1826</v>
      </c>
      <c r="AM76" s="11">
        <f t="shared" si="79"/>
        <v>1931</v>
      </c>
      <c r="AN76" s="11">
        <f t="shared" si="79"/>
        <v>1455</v>
      </c>
      <c r="AO76" s="11">
        <f t="shared" si="79"/>
        <v>212</v>
      </c>
      <c r="AP76" s="11">
        <f t="shared" si="79"/>
        <v>1320</v>
      </c>
      <c r="AQ76" s="11">
        <f t="shared" si="79"/>
        <v>950</v>
      </c>
      <c r="AR76" s="11">
        <f t="shared" si="79"/>
        <v>689</v>
      </c>
      <c r="AS76" s="11">
        <f t="shared" si="79"/>
        <v>483</v>
      </c>
      <c r="AT76" s="11">
        <f t="shared" si="79"/>
        <v>1192</v>
      </c>
      <c r="AU76" s="11">
        <f t="shared" si="79"/>
        <v>935</v>
      </c>
      <c r="AV76" s="11">
        <f t="shared" si="79"/>
        <v>1719</v>
      </c>
      <c r="AW76" s="11">
        <f t="shared" si="79"/>
        <v>1421</v>
      </c>
      <c r="AX76" s="11">
        <f t="shared" si="79"/>
        <v>1775</v>
      </c>
      <c r="AY76" s="11">
        <f t="shared" si="79"/>
        <v>260</v>
      </c>
      <c r="AZ76" s="11">
        <f t="shared" si="79"/>
        <v>957</v>
      </c>
      <c r="BA76" s="11">
        <f t="shared" si="79"/>
        <v>1468</v>
      </c>
      <c r="BB76" s="11">
        <f t="shared" si="79"/>
        <v>984</v>
      </c>
      <c r="BC76" s="11">
        <f t="shared" si="79"/>
        <v>1255</v>
      </c>
      <c r="BD76" s="11">
        <f t="shared" si="79"/>
        <v>1837</v>
      </c>
      <c r="BE76" s="11">
        <f t="shared" si="79"/>
        <v>656</v>
      </c>
      <c r="BF76" s="11">
        <f t="shared" si="79"/>
        <v>1143</v>
      </c>
      <c r="BG76" s="11">
        <f t="shared" si="79"/>
        <v>744</v>
      </c>
      <c r="BH76" s="11">
        <f t="shared" si="79"/>
        <v>600</v>
      </c>
    </row>
    <row r="77" spans="1:60" ht="13.5" customHeight="1">
      <c r="A77" s="38">
        <v>43527</v>
      </c>
      <c r="B77" s="39" t="s">
        <v>65</v>
      </c>
      <c r="C77" s="40"/>
      <c r="D77" s="41" t="s">
        <v>24</v>
      </c>
      <c r="E77" s="42">
        <f t="shared" si="0"/>
        <v>1468</v>
      </c>
      <c r="F77" s="43">
        <v>1</v>
      </c>
      <c r="G77" s="43">
        <v>12</v>
      </c>
      <c r="H77" s="63">
        <f t="shared" si="1"/>
        <v>15</v>
      </c>
      <c r="I77" s="40"/>
      <c r="J77" s="45" t="s">
        <v>17</v>
      </c>
      <c r="K77" s="42">
        <f t="shared" si="2"/>
        <v>2126</v>
      </c>
      <c r="L77" s="46">
        <v>2</v>
      </c>
      <c r="M77" s="46">
        <v>14</v>
      </c>
      <c r="N77" s="63">
        <f t="shared" si="3"/>
        <v>20</v>
      </c>
      <c r="O77" s="40"/>
      <c r="P77" s="39" t="s">
        <v>66</v>
      </c>
      <c r="Q77" s="40"/>
      <c r="R77">
        <f>MIN(Rules!$E$2,(MAX(H77/N77,N77/H77)))</f>
        <v>1.3333333333333333</v>
      </c>
      <c r="S77">
        <f>VLOOKUP(B77,Rules!A:B,2,FALSE)</f>
        <v>45</v>
      </c>
      <c r="T77" s="40"/>
      <c r="U77" s="47">
        <f>1/(10^(-1*(E77+(IF(P77="Y",Rules!$I$2,0))-K77)/Rules!$E$12)+1)</f>
        <v>8.7909891840450047E-2</v>
      </c>
      <c r="V77">
        <f t="shared" si="4"/>
        <v>-5</v>
      </c>
      <c r="W77">
        <f t="shared" si="5"/>
        <v>5</v>
      </c>
      <c r="Z77" s="48"/>
      <c r="AA77" s="11">
        <f t="shared" ref="AA77:BH77" si="80">IF($D77=AA$1,$E77+$V77,(IF($J77=AA$1,$K77+$W77,AA76)))</f>
        <v>867</v>
      </c>
      <c r="AB77" s="11">
        <f t="shared" si="80"/>
        <v>1410</v>
      </c>
      <c r="AC77" s="11">
        <f t="shared" si="80"/>
        <v>1076</v>
      </c>
      <c r="AD77" s="11">
        <f t="shared" si="80"/>
        <v>1420</v>
      </c>
      <c r="AE77" s="11">
        <f t="shared" si="80"/>
        <v>1355</v>
      </c>
      <c r="AF77" s="11">
        <f t="shared" si="80"/>
        <v>1368</v>
      </c>
      <c r="AG77" s="11">
        <f t="shared" si="80"/>
        <v>1163</v>
      </c>
      <c r="AH77" s="11">
        <f t="shared" si="80"/>
        <v>1594</v>
      </c>
      <c r="AI77" s="11">
        <f t="shared" si="80"/>
        <v>1313</v>
      </c>
      <c r="AJ77" s="11">
        <f t="shared" si="80"/>
        <v>2131</v>
      </c>
      <c r="AK77" s="11">
        <f t="shared" si="80"/>
        <v>1416</v>
      </c>
      <c r="AL77" s="11">
        <f t="shared" si="80"/>
        <v>1826</v>
      </c>
      <c r="AM77" s="11">
        <f t="shared" si="80"/>
        <v>1931</v>
      </c>
      <c r="AN77" s="11">
        <f t="shared" si="80"/>
        <v>1455</v>
      </c>
      <c r="AO77" s="11">
        <f t="shared" si="80"/>
        <v>212</v>
      </c>
      <c r="AP77" s="11">
        <f t="shared" si="80"/>
        <v>1320</v>
      </c>
      <c r="AQ77" s="11">
        <f t="shared" si="80"/>
        <v>950</v>
      </c>
      <c r="AR77" s="11">
        <f t="shared" si="80"/>
        <v>689</v>
      </c>
      <c r="AS77" s="11">
        <f t="shared" si="80"/>
        <v>483</v>
      </c>
      <c r="AT77" s="11">
        <f t="shared" si="80"/>
        <v>1192</v>
      </c>
      <c r="AU77" s="11">
        <f t="shared" si="80"/>
        <v>935</v>
      </c>
      <c r="AV77" s="11">
        <f t="shared" si="80"/>
        <v>1719</v>
      </c>
      <c r="AW77" s="11">
        <f t="shared" si="80"/>
        <v>1421</v>
      </c>
      <c r="AX77" s="11">
        <f t="shared" si="80"/>
        <v>1775</v>
      </c>
      <c r="AY77" s="11">
        <f t="shared" si="80"/>
        <v>260</v>
      </c>
      <c r="AZ77" s="11">
        <f t="shared" si="80"/>
        <v>957</v>
      </c>
      <c r="BA77" s="11">
        <f t="shared" si="80"/>
        <v>1463</v>
      </c>
      <c r="BB77" s="11">
        <f t="shared" si="80"/>
        <v>984</v>
      </c>
      <c r="BC77" s="11">
        <f t="shared" si="80"/>
        <v>1255</v>
      </c>
      <c r="BD77" s="11">
        <f t="shared" si="80"/>
        <v>1837</v>
      </c>
      <c r="BE77" s="11">
        <f t="shared" si="80"/>
        <v>656</v>
      </c>
      <c r="BF77" s="11">
        <f t="shared" si="80"/>
        <v>1143</v>
      </c>
      <c r="BG77" s="11">
        <f t="shared" si="80"/>
        <v>744</v>
      </c>
      <c r="BH77" s="11">
        <f t="shared" si="80"/>
        <v>600</v>
      </c>
    </row>
    <row r="78" spans="1:60" ht="13.5" customHeight="1">
      <c r="A78" s="38">
        <v>43527</v>
      </c>
      <c r="B78" s="39" t="s">
        <v>65</v>
      </c>
      <c r="C78" s="40"/>
      <c r="D78" s="41" t="s">
        <v>16</v>
      </c>
      <c r="E78" s="42">
        <f t="shared" si="0"/>
        <v>1931</v>
      </c>
      <c r="F78" s="43">
        <v>0</v>
      </c>
      <c r="G78" s="43">
        <v>17</v>
      </c>
      <c r="H78" s="63">
        <f t="shared" si="1"/>
        <v>17</v>
      </c>
      <c r="I78" s="40"/>
      <c r="J78" s="45" t="s">
        <v>23</v>
      </c>
      <c r="K78" s="42">
        <f t="shared" si="2"/>
        <v>1775</v>
      </c>
      <c r="L78" s="46">
        <v>0</v>
      </c>
      <c r="M78" s="46">
        <v>13</v>
      </c>
      <c r="N78" s="63">
        <f t="shared" si="3"/>
        <v>13</v>
      </c>
      <c r="O78" s="40"/>
      <c r="P78" s="39" t="s">
        <v>66</v>
      </c>
      <c r="Q78" s="40"/>
      <c r="R78">
        <f>MIN(Rules!$E$2,(MAX(H78/N78,N78/H78)))</f>
        <v>1.3076923076923077</v>
      </c>
      <c r="S78">
        <f>VLOOKUP(B78,Rules!A:B,2,FALSE)</f>
        <v>45</v>
      </c>
      <c r="T78" s="40"/>
      <c r="U78" s="47">
        <f>1/(10^(-1*(E78+(IF(P78="Y",Rules!$I$2,0))-K78)/Rules!$E$12)+1)</f>
        <v>0.80363690363788176</v>
      </c>
      <c r="V78">
        <f t="shared" si="4"/>
        <v>12</v>
      </c>
      <c r="W78">
        <f t="shared" si="5"/>
        <v>-12</v>
      </c>
      <c r="Z78" s="48"/>
      <c r="AA78" s="11">
        <f t="shared" ref="AA78:BH78" si="81">IF($D78=AA$1,$E78+$V78,(IF($J78=AA$1,$K78+$W78,AA77)))</f>
        <v>867</v>
      </c>
      <c r="AB78" s="11">
        <f t="shared" si="81"/>
        <v>1410</v>
      </c>
      <c r="AC78" s="11">
        <f t="shared" si="81"/>
        <v>1076</v>
      </c>
      <c r="AD78" s="11">
        <f t="shared" si="81"/>
        <v>1420</v>
      </c>
      <c r="AE78" s="11">
        <f t="shared" si="81"/>
        <v>1355</v>
      </c>
      <c r="AF78" s="11">
        <f t="shared" si="81"/>
        <v>1368</v>
      </c>
      <c r="AG78" s="11">
        <f t="shared" si="81"/>
        <v>1163</v>
      </c>
      <c r="AH78" s="11">
        <f t="shared" si="81"/>
        <v>1594</v>
      </c>
      <c r="AI78" s="11">
        <f t="shared" si="81"/>
        <v>1313</v>
      </c>
      <c r="AJ78" s="11">
        <f t="shared" si="81"/>
        <v>2131</v>
      </c>
      <c r="AK78" s="11">
        <f t="shared" si="81"/>
        <v>1416</v>
      </c>
      <c r="AL78" s="11">
        <f t="shared" si="81"/>
        <v>1826</v>
      </c>
      <c r="AM78" s="11">
        <f t="shared" si="81"/>
        <v>1943</v>
      </c>
      <c r="AN78" s="11">
        <f t="shared" si="81"/>
        <v>1455</v>
      </c>
      <c r="AO78" s="11">
        <f t="shared" si="81"/>
        <v>212</v>
      </c>
      <c r="AP78" s="11">
        <f t="shared" si="81"/>
        <v>1320</v>
      </c>
      <c r="AQ78" s="11">
        <f t="shared" si="81"/>
        <v>950</v>
      </c>
      <c r="AR78" s="11">
        <f t="shared" si="81"/>
        <v>689</v>
      </c>
      <c r="AS78" s="11">
        <f t="shared" si="81"/>
        <v>483</v>
      </c>
      <c r="AT78" s="11">
        <f t="shared" si="81"/>
        <v>1192</v>
      </c>
      <c r="AU78" s="11">
        <f t="shared" si="81"/>
        <v>935</v>
      </c>
      <c r="AV78" s="11">
        <f t="shared" si="81"/>
        <v>1719</v>
      </c>
      <c r="AW78" s="11">
        <f t="shared" si="81"/>
        <v>1421</v>
      </c>
      <c r="AX78" s="11">
        <f t="shared" si="81"/>
        <v>1763</v>
      </c>
      <c r="AY78" s="11">
        <f t="shared" si="81"/>
        <v>260</v>
      </c>
      <c r="AZ78" s="11">
        <f t="shared" si="81"/>
        <v>957</v>
      </c>
      <c r="BA78" s="11">
        <f t="shared" si="81"/>
        <v>1463</v>
      </c>
      <c r="BB78" s="11">
        <f t="shared" si="81"/>
        <v>984</v>
      </c>
      <c r="BC78" s="11">
        <f t="shared" si="81"/>
        <v>1255</v>
      </c>
      <c r="BD78" s="11">
        <f t="shared" si="81"/>
        <v>1837</v>
      </c>
      <c r="BE78" s="11">
        <f t="shared" si="81"/>
        <v>656</v>
      </c>
      <c r="BF78" s="11">
        <f t="shared" si="81"/>
        <v>1143</v>
      </c>
      <c r="BG78" s="11">
        <f t="shared" si="81"/>
        <v>744</v>
      </c>
      <c r="BH78" s="11">
        <f t="shared" si="81"/>
        <v>600</v>
      </c>
    </row>
    <row r="79" spans="1:60" ht="13.5" customHeight="1">
      <c r="A79" s="38">
        <v>43527</v>
      </c>
      <c r="B79" s="39" t="s">
        <v>65</v>
      </c>
      <c r="C79" s="40"/>
      <c r="D79" s="41" t="s">
        <v>27</v>
      </c>
      <c r="E79" s="42">
        <f t="shared" si="0"/>
        <v>1421</v>
      </c>
      <c r="F79" s="43">
        <v>1</v>
      </c>
      <c r="G79" s="43">
        <v>9</v>
      </c>
      <c r="H79" s="63">
        <f t="shared" si="1"/>
        <v>12</v>
      </c>
      <c r="I79" s="40"/>
      <c r="J79" s="45" t="s">
        <v>28</v>
      </c>
      <c r="K79" s="42">
        <f t="shared" si="2"/>
        <v>1455</v>
      </c>
      <c r="L79" s="46">
        <v>1</v>
      </c>
      <c r="M79" s="46">
        <v>8</v>
      </c>
      <c r="N79" s="63">
        <f t="shared" si="3"/>
        <v>11</v>
      </c>
      <c r="O79" s="40"/>
      <c r="P79" s="39" t="s">
        <v>66</v>
      </c>
      <c r="Q79" s="40"/>
      <c r="R79">
        <f>MIN(Rules!$E$2,(MAX(H79/N79,N79/H79)))</f>
        <v>1.0909090909090908</v>
      </c>
      <c r="S79">
        <f>VLOOKUP(B79,Rules!A:B,2,FALSE)</f>
        <v>45</v>
      </c>
      <c r="T79" s="40"/>
      <c r="U79" s="47">
        <f>1/(10^(-1*(E79+(IF(P79="Y",Rules!$I$2,0))-K79)/Rules!$E$12)+1)</f>
        <v>0.63046210120439694</v>
      </c>
      <c r="V79">
        <f t="shared" si="4"/>
        <v>18</v>
      </c>
      <c r="W79">
        <f t="shared" si="5"/>
        <v>-18</v>
      </c>
      <c r="Z79" s="48"/>
      <c r="AA79" s="11">
        <f t="shared" ref="AA79:BH79" si="82">IF($D79=AA$1,$E79+$V79,(IF($J79=AA$1,$K79+$W79,AA78)))</f>
        <v>867</v>
      </c>
      <c r="AB79" s="11">
        <f t="shared" si="82"/>
        <v>1410</v>
      </c>
      <c r="AC79" s="11">
        <f t="shared" si="82"/>
        <v>1076</v>
      </c>
      <c r="AD79" s="11">
        <f t="shared" si="82"/>
        <v>1420</v>
      </c>
      <c r="AE79" s="11">
        <f t="shared" si="82"/>
        <v>1355</v>
      </c>
      <c r="AF79" s="11">
        <f t="shared" si="82"/>
        <v>1368</v>
      </c>
      <c r="AG79" s="11">
        <f t="shared" si="82"/>
        <v>1163</v>
      </c>
      <c r="AH79" s="11">
        <f t="shared" si="82"/>
        <v>1594</v>
      </c>
      <c r="AI79" s="11">
        <f t="shared" si="82"/>
        <v>1313</v>
      </c>
      <c r="AJ79" s="11">
        <f t="shared" si="82"/>
        <v>2131</v>
      </c>
      <c r="AK79" s="11">
        <f t="shared" si="82"/>
        <v>1416</v>
      </c>
      <c r="AL79" s="11">
        <f t="shared" si="82"/>
        <v>1826</v>
      </c>
      <c r="AM79" s="11">
        <f t="shared" si="82"/>
        <v>1943</v>
      </c>
      <c r="AN79" s="11">
        <f t="shared" si="82"/>
        <v>1437</v>
      </c>
      <c r="AO79" s="11">
        <f t="shared" si="82"/>
        <v>212</v>
      </c>
      <c r="AP79" s="11">
        <f t="shared" si="82"/>
        <v>1320</v>
      </c>
      <c r="AQ79" s="11">
        <f t="shared" si="82"/>
        <v>950</v>
      </c>
      <c r="AR79" s="11">
        <f t="shared" si="82"/>
        <v>689</v>
      </c>
      <c r="AS79" s="11">
        <f t="shared" si="82"/>
        <v>483</v>
      </c>
      <c r="AT79" s="11">
        <f t="shared" si="82"/>
        <v>1192</v>
      </c>
      <c r="AU79" s="11">
        <f t="shared" si="82"/>
        <v>935</v>
      </c>
      <c r="AV79" s="11">
        <f t="shared" si="82"/>
        <v>1719</v>
      </c>
      <c r="AW79" s="11">
        <f t="shared" si="82"/>
        <v>1439</v>
      </c>
      <c r="AX79" s="11">
        <f t="shared" si="82"/>
        <v>1763</v>
      </c>
      <c r="AY79" s="11">
        <f t="shared" si="82"/>
        <v>260</v>
      </c>
      <c r="AZ79" s="11">
        <f t="shared" si="82"/>
        <v>957</v>
      </c>
      <c r="BA79" s="11">
        <f t="shared" si="82"/>
        <v>1463</v>
      </c>
      <c r="BB79" s="11">
        <f t="shared" si="82"/>
        <v>984</v>
      </c>
      <c r="BC79" s="11">
        <f t="shared" si="82"/>
        <v>1255</v>
      </c>
      <c r="BD79" s="11">
        <f t="shared" si="82"/>
        <v>1837</v>
      </c>
      <c r="BE79" s="11">
        <f t="shared" si="82"/>
        <v>656</v>
      </c>
      <c r="BF79" s="11">
        <f t="shared" si="82"/>
        <v>1143</v>
      </c>
      <c r="BG79" s="11">
        <f t="shared" si="82"/>
        <v>744</v>
      </c>
      <c r="BH79" s="11">
        <f t="shared" si="82"/>
        <v>600</v>
      </c>
    </row>
    <row r="80" spans="1:60" ht="13.5" customHeight="1">
      <c r="A80" s="38">
        <v>43527</v>
      </c>
      <c r="B80" s="39" t="s">
        <v>65</v>
      </c>
      <c r="C80" s="40"/>
      <c r="D80" s="41" t="s">
        <v>35</v>
      </c>
      <c r="E80" s="42">
        <f t="shared" si="0"/>
        <v>1416</v>
      </c>
      <c r="F80" s="43">
        <v>0</v>
      </c>
      <c r="G80" s="43">
        <v>12</v>
      </c>
      <c r="H80" s="63">
        <f t="shared" si="1"/>
        <v>12</v>
      </c>
      <c r="I80" s="40"/>
      <c r="J80" s="45" t="s">
        <v>33</v>
      </c>
      <c r="K80" s="42">
        <f t="shared" si="2"/>
        <v>1355</v>
      </c>
      <c r="L80" s="46">
        <v>0</v>
      </c>
      <c r="M80" s="46">
        <v>9</v>
      </c>
      <c r="N80" s="63">
        <f t="shared" si="3"/>
        <v>9</v>
      </c>
      <c r="O80" s="40"/>
      <c r="P80" s="39" t="s">
        <v>66</v>
      </c>
      <c r="Q80" s="40"/>
      <c r="R80">
        <f>MIN(Rules!$E$2,(MAX(H80/N80,N80/H80)))</f>
        <v>1.3333333333333333</v>
      </c>
      <c r="S80">
        <f>VLOOKUP(B80,Rules!A:B,2,FALSE)</f>
        <v>45</v>
      </c>
      <c r="T80" s="40"/>
      <c r="U80" s="47">
        <f>1/(10^(-1*(E80+(IF(P80="Y",Rules!$I$2,0))-K80)/Rules!$E$12)+1)</f>
        <v>0.72545640354345009</v>
      </c>
      <c r="V80">
        <f t="shared" si="4"/>
        <v>16</v>
      </c>
      <c r="W80">
        <f t="shared" si="5"/>
        <v>-16</v>
      </c>
      <c r="Z80" s="48"/>
      <c r="AA80" s="11">
        <f t="shared" ref="AA80:BH80" si="83">IF($D80=AA$1,$E80+$V80,(IF($J80=AA$1,$K80+$W80,AA79)))</f>
        <v>867</v>
      </c>
      <c r="AB80" s="11">
        <f t="shared" si="83"/>
        <v>1410</v>
      </c>
      <c r="AC80" s="11">
        <f t="shared" si="83"/>
        <v>1076</v>
      </c>
      <c r="AD80" s="11">
        <f t="shared" si="83"/>
        <v>1420</v>
      </c>
      <c r="AE80" s="11">
        <f t="shared" si="83"/>
        <v>1339</v>
      </c>
      <c r="AF80" s="11">
        <f t="shared" si="83"/>
        <v>1368</v>
      </c>
      <c r="AG80" s="11">
        <f t="shared" si="83"/>
        <v>1163</v>
      </c>
      <c r="AH80" s="11">
        <f t="shared" si="83"/>
        <v>1594</v>
      </c>
      <c r="AI80" s="11">
        <f t="shared" si="83"/>
        <v>1313</v>
      </c>
      <c r="AJ80" s="11">
        <f t="shared" si="83"/>
        <v>2131</v>
      </c>
      <c r="AK80" s="11">
        <f t="shared" si="83"/>
        <v>1432</v>
      </c>
      <c r="AL80" s="11">
        <f t="shared" si="83"/>
        <v>1826</v>
      </c>
      <c r="AM80" s="11">
        <f t="shared" si="83"/>
        <v>1943</v>
      </c>
      <c r="AN80" s="11">
        <f t="shared" si="83"/>
        <v>1437</v>
      </c>
      <c r="AO80" s="11">
        <f t="shared" si="83"/>
        <v>212</v>
      </c>
      <c r="AP80" s="11">
        <f t="shared" si="83"/>
        <v>1320</v>
      </c>
      <c r="AQ80" s="11">
        <f t="shared" si="83"/>
        <v>950</v>
      </c>
      <c r="AR80" s="11">
        <f t="shared" si="83"/>
        <v>689</v>
      </c>
      <c r="AS80" s="11">
        <f t="shared" si="83"/>
        <v>483</v>
      </c>
      <c r="AT80" s="11">
        <f t="shared" si="83"/>
        <v>1192</v>
      </c>
      <c r="AU80" s="11">
        <f t="shared" si="83"/>
        <v>935</v>
      </c>
      <c r="AV80" s="11">
        <f t="shared" si="83"/>
        <v>1719</v>
      </c>
      <c r="AW80" s="11">
        <f t="shared" si="83"/>
        <v>1439</v>
      </c>
      <c r="AX80" s="11">
        <f t="shared" si="83"/>
        <v>1763</v>
      </c>
      <c r="AY80" s="11">
        <f t="shared" si="83"/>
        <v>260</v>
      </c>
      <c r="AZ80" s="11">
        <f t="shared" si="83"/>
        <v>957</v>
      </c>
      <c r="BA80" s="11">
        <f t="shared" si="83"/>
        <v>1463</v>
      </c>
      <c r="BB80" s="11">
        <f t="shared" si="83"/>
        <v>984</v>
      </c>
      <c r="BC80" s="11">
        <f t="shared" si="83"/>
        <v>1255</v>
      </c>
      <c r="BD80" s="11">
        <f t="shared" si="83"/>
        <v>1837</v>
      </c>
      <c r="BE80" s="11">
        <f t="shared" si="83"/>
        <v>656</v>
      </c>
      <c r="BF80" s="11">
        <f t="shared" si="83"/>
        <v>1143</v>
      </c>
      <c r="BG80" s="11">
        <f t="shared" si="83"/>
        <v>744</v>
      </c>
      <c r="BH80" s="11">
        <f t="shared" si="83"/>
        <v>600</v>
      </c>
    </row>
    <row r="81" spans="1:60" ht="13.5" customHeight="1">
      <c r="A81" s="38">
        <v>43527</v>
      </c>
      <c r="B81" s="39" t="s">
        <v>65</v>
      </c>
      <c r="C81" s="40"/>
      <c r="D81" s="41" t="s">
        <v>37</v>
      </c>
      <c r="E81" s="42">
        <f t="shared" si="0"/>
        <v>984</v>
      </c>
      <c r="F81" s="43">
        <v>1</v>
      </c>
      <c r="G81" s="43">
        <v>10</v>
      </c>
      <c r="H81" s="63">
        <f t="shared" si="1"/>
        <v>13</v>
      </c>
      <c r="I81" s="40"/>
      <c r="J81" s="45" t="s">
        <v>31</v>
      </c>
      <c r="K81" s="42">
        <f t="shared" si="2"/>
        <v>1143</v>
      </c>
      <c r="L81" s="46">
        <v>3</v>
      </c>
      <c r="M81" s="46">
        <v>12</v>
      </c>
      <c r="N81" s="63">
        <f t="shared" si="3"/>
        <v>21</v>
      </c>
      <c r="O81" s="40"/>
      <c r="P81" s="39" t="s">
        <v>66</v>
      </c>
      <c r="Q81" s="40"/>
      <c r="R81">
        <f>MIN(Rules!$E$2,(MAX(H81/N81,N81/H81)))</f>
        <v>1.6153846153846154</v>
      </c>
      <c r="S81">
        <f>VLOOKUP(B81,Rules!A:B,2,FALSE)</f>
        <v>45</v>
      </c>
      <c r="T81" s="40"/>
      <c r="U81" s="47">
        <f>1/(10^(-1*(E81+(IF(P81="Y",Rules!$I$2,0))-K81)/Rules!$E$12)+1)</f>
        <v>0.48963985010746464</v>
      </c>
      <c r="V81">
        <f t="shared" si="4"/>
        <v>-36</v>
      </c>
      <c r="W81">
        <f t="shared" si="5"/>
        <v>36</v>
      </c>
      <c r="Z81" s="48"/>
      <c r="AA81" s="11">
        <f t="shared" ref="AA81:BH81" si="84">IF($D81=AA$1,$E81+$V81,(IF($J81=AA$1,$K81+$W81,AA80)))</f>
        <v>867</v>
      </c>
      <c r="AB81" s="11">
        <f t="shared" si="84"/>
        <v>1410</v>
      </c>
      <c r="AC81" s="11">
        <f t="shared" si="84"/>
        <v>1076</v>
      </c>
      <c r="AD81" s="11">
        <f t="shared" si="84"/>
        <v>1420</v>
      </c>
      <c r="AE81" s="11">
        <f t="shared" si="84"/>
        <v>1339</v>
      </c>
      <c r="AF81" s="11">
        <f t="shared" si="84"/>
        <v>1368</v>
      </c>
      <c r="AG81" s="11">
        <f t="shared" si="84"/>
        <v>1163</v>
      </c>
      <c r="AH81" s="11">
        <f t="shared" si="84"/>
        <v>1594</v>
      </c>
      <c r="AI81" s="11">
        <f t="shared" si="84"/>
        <v>1313</v>
      </c>
      <c r="AJ81" s="11">
        <f t="shared" si="84"/>
        <v>2131</v>
      </c>
      <c r="AK81" s="11">
        <f t="shared" si="84"/>
        <v>1432</v>
      </c>
      <c r="AL81" s="11">
        <f t="shared" si="84"/>
        <v>1826</v>
      </c>
      <c r="AM81" s="11">
        <f t="shared" si="84"/>
        <v>1943</v>
      </c>
      <c r="AN81" s="11">
        <f t="shared" si="84"/>
        <v>1437</v>
      </c>
      <c r="AO81" s="11">
        <f t="shared" si="84"/>
        <v>212</v>
      </c>
      <c r="AP81" s="11">
        <f t="shared" si="84"/>
        <v>1320</v>
      </c>
      <c r="AQ81" s="11">
        <f t="shared" si="84"/>
        <v>950</v>
      </c>
      <c r="AR81" s="11">
        <f t="shared" si="84"/>
        <v>689</v>
      </c>
      <c r="AS81" s="11">
        <f t="shared" si="84"/>
        <v>483</v>
      </c>
      <c r="AT81" s="11">
        <f t="shared" si="84"/>
        <v>1192</v>
      </c>
      <c r="AU81" s="11">
        <f t="shared" si="84"/>
        <v>935</v>
      </c>
      <c r="AV81" s="11">
        <f t="shared" si="84"/>
        <v>1719</v>
      </c>
      <c r="AW81" s="11">
        <f t="shared" si="84"/>
        <v>1439</v>
      </c>
      <c r="AX81" s="11">
        <f t="shared" si="84"/>
        <v>1763</v>
      </c>
      <c r="AY81" s="11">
        <f t="shared" si="84"/>
        <v>260</v>
      </c>
      <c r="AZ81" s="11">
        <f t="shared" si="84"/>
        <v>957</v>
      </c>
      <c r="BA81" s="11">
        <f t="shared" si="84"/>
        <v>1463</v>
      </c>
      <c r="BB81" s="11">
        <f t="shared" si="84"/>
        <v>948</v>
      </c>
      <c r="BC81" s="11">
        <f t="shared" si="84"/>
        <v>1255</v>
      </c>
      <c r="BD81" s="11">
        <f t="shared" si="84"/>
        <v>1837</v>
      </c>
      <c r="BE81" s="11">
        <f t="shared" si="84"/>
        <v>656</v>
      </c>
      <c r="BF81" s="11">
        <f t="shared" si="84"/>
        <v>1179</v>
      </c>
      <c r="BG81" s="11">
        <f t="shared" si="84"/>
        <v>744</v>
      </c>
      <c r="BH81" s="11">
        <f t="shared" si="84"/>
        <v>600</v>
      </c>
    </row>
    <row r="82" spans="1:60" ht="13.5" customHeight="1">
      <c r="A82" s="38">
        <v>43527</v>
      </c>
      <c r="B82" s="39" t="s">
        <v>65</v>
      </c>
      <c r="C82" s="40"/>
      <c r="D82" s="41" t="s">
        <v>45</v>
      </c>
      <c r="E82" s="42">
        <f t="shared" si="0"/>
        <v>950</v>
      </c>
      <c r="F82" s="43">
        <v>1</v>
      </c>
      <c r="G82" s="43">
        <v>9</v>
      </c>
      <c r="H82" s="63">
        <f t="shared" si="1"/>
        <v>12</v>
      </c>
      <c r="I82" s="40"/>
      <c r="J82" s="45" t="s">
        <v>47</v>
      </c>
      <c r="K82" s="42">
        <f t="shared" si="2"/>
        <v>483</v>
      </c>
      <c r="L82" s="46">
        <v>0</v>
      </c>
      <c r="M82" s="46">
        <v>7</v>
      </c>
      <c r="N82" s="63">
        <f t="shared" si="3"/>
        <v>7</v>
      </c>
      <c r="O82" s="40"/>
      <c r="P82" s="39" t="s">
        <v>66</v>
      </c>
      <c r="Q82" s="40"/>
      <c r="R82">
        <f>MIN(Rules!$E$2,(MAX(H82/N82,N82/H82)))</f>
        <v>1.7142857142857142</v>
      </c>
      <c r="S82">
        <f>VLOOKUP(B82,Rules!A:B,2,FALSE)</f>
        <v>45</v>
      </c>
      <c r="T82" s="40"/>
      <c r="U82" s="47">
        <f>1/(10^(-1*(E82+(IF(P82="Y",Rules!$I$2,0))-K82)/Rules!$E$12)+1)</f>
        <v>0.9448719109396484</v>
      </c>
      <c r="V82">
        <f t="shared" si="4"/>
        <v>4</v>
      </c>
      <c r="W82">
        <f t="shared" si="5"/>
        <v>-4</v>
      </c>
      <c r="Z82" s="48"/>
      <c r="AA82" s="11">
        <f t="shared" ref="AA82:BH82" si="85">IF($D82=AA$1,$E82+$V82,(IF($J82=AA$1,$K82+$W82,AA81)))</f>
        <v>867</v>
      </c>
      <c r="AB82" s="11">
        <f t="shared" si="85"/>
        <v>1410</v>
      </c>
      <c r="AC82" s="11">
        <f t="shared" si="85"/>
        <v>1076</v>
      </c>
      <c r="AD82" s="11">
        <f t="shared" si="85"/>
        <v>1420</v>
      </c>
      <c r="AE82" s="11">
        <f t="shared" si="85"/>
        <v>1339</v>
      </c>
      <c r="AF82" s="11">
        <f t="shared" si="85"/>
        <v>1368</v>
      </c>
      <c r="AG82" s="11">
        <f t="shared" si="85"/>
        <v>1163</v>
      </c>
      <c r="AH82" s="11">
        <f t="shared" si="85"/>
        <v>1594</v>
      </c>
      <c r="AI82" s="11">
        <f t="shared" si="85"/>
        <v>1313</v>
      </c>
      <c r="AJ82" s="11">
        <f t="shared" si="85"/>
        <v>2131</v>
      </c>
      <c r="AK82" s="11">
        <f t="shared" si="85"/>
        <v>1432</v>
      </c>
      <c r="AL82" s="11">
        <f t="shared" si="85"/>
        <v>1826</v>
      </c>
      <c r="AM82" s="11">
        <f t="shared" si="85"/>
        <v>1943</v>
      </c>
      <c r="AN82" s="11">
        <f t="shared" si="85"/>
        <v>1437</v>
      </c>
      <c r="AO82" s="11">
        <f t="shared" si="85"/>
        <v>212</v>
      </c>
      <c r="AP82" s="11">
        <f t="shared" si="85"/>
        <v>1320</v>
      </c>
      <c r="AQ82" s="11">
        <f t="shared" si="85"/>
        <v>954</v>
      </c>
      <c r="AR82" s="11">
        <f t="shared" si="85"/>
        <v>689</v>
      </c>
      <c r="AS82" s="11">
        <f t="shared" si="85"/>
        <v>479</v>
      </c>
      <c r="AT82" s="11">
        <f t="shared" si="85"/>
        <v>1192</v>
      </c>
      <c r="AU82" s="11">
        <f t="shared" si="85"/>
        <v>935</v>
      </c>
      <c r="AV82" s="11">
        <f t="shared" si="85"/>
        <v>1719</v>
      </c>
      <c r="AW82" s="11">
        <f t="shared" si="85"/>
        <v>1439</v>
      </c>
      <c r="AX82" s="11">
        <f t="shared" si="85"/>
        <v>1763</v>
      </c>
      <c r="AY82" s="11">
        <f t="shared" si="85"/>
        <v>260</v>
      </c>
      <c r="AZ82" s="11">
        <f t="shared" si="85"/>
        <v>957</v>
      </c>
      <c r="BA82" s="11">
        <f t="shared" si="85"/>
        <v>1463</v>
      </c>
      <c r="BB82" s="11">
        <f t="shared" si="85"/>
        <v>948</v>
      </c>
      <c r="BC82" s="11">
        <f t="shared" si="85"/>
        <v>1255</v>
      </c>
      <c r="BD82" s="11">
        <f t="shared" si="85"/>
        <v>1837</v>
      </c>
      <c r="BE82" s="11">
        <f t="shared" si="85"/>
        <v>656</v>
      </c>
      <c r="BF82" s="11">
        <f t="shared" si="85"/>
        <v>1179</v>
      </c>
      <c r="BG82" s="11">
        <f t="shared" si="85"/>
        <v>744</v>
      </c>
      <c r="BH82" s="11">
        <f t="shared" si="85"/>
        <v>600</v>
      </c>
    </row>
    <row r="83" spans="1:60" ht="13.5" customHeight="1">
      <c r="A83" s="38">
        <v>43540</v>
      </c>
      <c r="B83" s="39" t="s">
        <v>65</v>
      </c>
      <c r="C83" s="40"/>
      <c r="D83" s="41" t="s">
        <v>21</v>
      </c>
      <c r="E83" s="42">
        <f t="shared" si="0"/>
        <v>1826</v>
      </c>
      <c r="F83" s="43">
        <v>1</v>
      </c>
      <c r="G83" s="43">
        <v>17</v>
      </c>
      <c r="H83" s="63">
        <f t="shared" si="1"/>
        <v>20</v>
      </c>
      <c r="I83" s="40"/>
      <c r="J83" s="45" t="s">
        <v>24</v>
      </c>
      <c r="K83" s="42">
        <f t="shared" si="2"/>
        <v>1463</v>
      </c>
      <c r="L83" s="46">
        <v>1</v>
      </c>
      <c r="M83" s="46">
        <v>10</v>
      </c>
      <c r="N83" s="63">
        <f t="shared" si="3"/>
        <v>13</v>
      </c>
      <c r="O83" s="40"/>
      <c r="P83" s="39" t="s">
        <v>66</v>
      </c>
      <c r="Q83" s="40"/>
      <c r="R83">
        <f>MIN(Rules!$E$2,(MAX(H83/N83,N83/H83)))</f>
        <v>1.5384615384615385</v>
      </c>
      <c r="S83">
        <f>VLOOKUP(B83,Rules!A:B,2,FALSE)</f>
        <v>45</v>
      </c>
      <c r="T83" s="40"/>
      <c r="U83" s="47">
        <f>1/(10^(-1*(E83+(IF(P83="Y",Rules!$I$2,0))-K83)/Rules!$E$12)+1)</f>
        <v>0.91391892705423039</v>
      </c>
      <c r="V83">
        <f t="shared" si="4"/>
        <v>6</v>
      </c>
      <c r="W83">
        <f t="shared" si="5"/>
        <v>-6</v>
      </c>
      <c r="Z83" s="48"/>
      <c r="AA83" s="11">
        <f t="shared" ref="AA83:BH83" si="86">IF($D83=AA$1,$E83+$V83,(IF($J83=AA$1,$K83+$W83,AA82)))</f>
        <v>867</v>
      </c>
      <c r="AB83" s="11">
        <f t="shared" si="86"/>
        <v>1410</v>
      </c>
      <c r="AC83" s="11">
        <f t="shared" si="86"/>
        <v>1076</v>
      </c>
      <c r="AD83" s="11">
        <f t="shared" si="86"/>
        <v>1420</v>
      </c>
      <c r="AE83" s="11">
        <f t="shared" si="86"/>
        <v>1339</v>
      </c>
      <c r="AF83" s="11">
        <f t="shared" si="86"/>
        <v>1368</v>
      </c>
      <c r="AG83" s="11">
        <f t="shared" si="86"/>
        <v>1163</v>
      </c>
      <c r="AH83" s="11">
        <f t="shared" si="86"/>
        <v>1594</v>
      </c>
      <c r="AI83" s="11">
        <f t="shared" si="86"/>
        <v>1313</v>
      </c>
      <c r="AJ83" s="11">
        <f t="shared" si="86"/>
        <v>2131</v>
      </c>
      <c r="AK83" s="11">
        <f t="shared" si="86"/>
        <v>1432</v>
      </c>
      <c r="AL83" s="11">
        <f t="shared" si="86"/>
        <v>1832</v>
      </c>
      <c r="AM83" s="11">
        <f t="shared" si="86"/>
        <v>1943</v>
      </c>
      <c r="AN83" s="11">
        <f t="shared" si="86"/>
        <v>1437</v>
      </c>
      <c r="AO83" s="11">
        <f t="shared" si="86"/>
        <v>212</v>
      </c>
      <c r="AP83" s="11">
        <f t="shared" si="86"/>
        <v>1320</v>
      </c>
      <c r="AQ83" s="11">
        <f t="shared" si="86"/>
        <v>954</v>
      </c>
      <c r="AR83" s="11">
        <f t="shared" si="86"/>
        <v>689</v>
      </c>
      <c r="AS83" s="11">
        <f t="shared" si="86"/>
        <v>479</v>
      </c>
      <c r="AT83" s="11">
        <f t="shared" si="86"/>
        <v>1192</v>
      </c>
      <c r="AU83" s="11">
        <f t="shared" si="86"/>
        <v>935</v>
      </c>
      <c r="AV83" s="11">
        <f t="shared" si="86"/>
        <v>1719</v>
      </c>
      <c r="AW83" s="11">
        <f t="shared" si="86"/>
        <v>1439</v>
      </c>
      <c r="AX83" s="11">
        <f t="shared" si="86"/>
        <v>1763</v>
      </c>
      <c r="AY83" s="11">
        <f t="shared" si="86"/>
        <v>260</v>
      </c>
      <c r="AZ83" s="11">
        <f t="shared" si="86"/>
        <v>957</v>
      </c>
      <c r="BA83" s="11">
        <f t="shared" si="86"/>
        <v>1457</v>
      </c>
      <c r="BB83" s="11">
        <f t="shared" si="86"/>
        <v>948</v>
      </c>
      <c r="BC83" s="11">
        <f t="shared" si="86"/>
        <v>1255</v>
      </c>
      <c r="BD83" s="11">
        <f t="shared" si="86"/>
        <v>1837</v>
      </c>
      <c r="BE83" s="11">
        <f t="shared" si="86"/>
        <v>656</v>
      </c>
      <c r="BF83" s="11">
        <f t="shared" si="86"/>
        <v>1179</v>
      </c>
      <c r="BG83" s="11">
        <f t="shared" si="86"/>
        <v>744</v>
      </c>
      <c r="BH83" s="11">
        <f t="shared" si="86"/>
        <v>600</v>
      </c>
    </row>
    <row r="84" spans="1:60" ht="13.5" customHeight="1">
      <c r="A84" s="38">
        <v>43540</v>
      </c>
      <c r="B84" s="39" t="s">
        <v>65</v>
      </c>
      <c r="C84" s="40"/>
      <c r="D84" s="41" t="s">
        <v>23</v>
      </c>
      <c r="E84" s="42">
        <f t="shared" si="0"/>
        <v>1763</v>
      </c>
      <c r="F84" s="43">
        <v>0</v>
      </c>
      <c r="G84" s="43">
        <v>14</v>
      </c>
      <c r="H84" s="63">
        <f t="shared" si="1"/>
        <v>14</v>
      </c>
      <c r="I84" s="40"/>
      <c r="J84" s="45" t="s">
        <v>29</v>
      </c>
      <c r="K84" s="42">
        <f t="shared" si="2"/>
        <v>1420</v>
      </c>
      <c r="L84" s="46">
        <v>1</v>
      </c>
      <c r="M84" s="46">
        <v>8</v>
      </c>
      <c r="N84" s="63">
        <f t="shared" si="3"/>
        <v>11</v>
      </c>
      <c r="O84" s="40"/>
      <c r="P84" s="39" t="s">
        <v>66</v>
      </c>
      <c r="Q84" s="40"/>
      <c r="R84">
        <f>MIN(Rules!$E$2,(MAX(H84/N84,N84/H84)))</f>
        <v>1.2727272727272727</v>
      </c>
      <c r="S84">
        <f>VLOOKUP(B84,Rules!A:B,2,FALSE)</f>
        <v>45</v>
      </c>
      <c r="T84" s="40"/>
      <c r="U84" s="47">
        <f>1/(10^(-1*(E84+(IF(P84="Y",Rules!$I$2,0))-K84)/Rules!$E$12)+1)</f>
        <v>0.90639139488486709</v>
      </c>
      <c r="V84">
        <f t="shared" si="4"/>
        <v>5</v>
      </c>
      <c r="W84">
        <f t="shared" si="5"/>
        <v>-5</v>
      </c>
      <c r="Z84" s="48"/>
      <c r="AA84" s="11">
        <f t="shared" ref="AA84:BH84" si="87">IF($D84=AA$1,$E84+$V84,(IF($J84=AA$1,$K84+$W84,AA83)))</f>
        <v>867</v>
      </c>
      <c r="AB84" s="11">
        <f t="shared" si="87"/>
        <v>1410</v>
      </c>
      <c r="AC84" s="11">
        <f t="shared" si="87"/>
        <v>1076</v>
      </c>
      <c r="AD84" s="11">
        <f t="shared" si="87"/>
        <v>1415</v>
      </c>
      <c r="AE84" s="11">
        <f t="shared" si="87"/>
        <v>1339</v>
      </c>
      <c r="AF84" s="11">
        <f t="shared" si="87"/>
        <v>1368</v>
      </c>
      <c r="AG84" s="11">
        <f t="shared" si="87"/>
        <v>1163</v>
      </c>
      <c r="AH84" s="11">
        <f t="shared" si="87"/>
        <v>1594</v>
      </c>
      <c r="AI84" s="11">
        <f t="shared" si="87"/>
        <v>1313</v>
      </c>
      <c r="AJ84" s="11">
        <f t="shared" si="87"/>
        <v>2131</v>
      </c>
      <c r="AK84" s="11">
        <f t="shared" si="87"/>
        <v>1432</v>
      </c>
      <c r="AL84" s="11">
        <f t="shared" si="87"/>
        <v>1832</v>
      </c>
      <c r="AM84" s="11">
        <f t="shared" si="87"/>
        <v>1943</v>
      </c>
      <c r="AN84" s="11">
        <f t="shared" si="87"/>
        <v>1437</v>
      </c>
      <c r="AO84" s="11">
        <f t="shared" si="87"/>
        <v>212</v>
      </c>
      <c r="AP84" s="11">
        <f t="shared" si="87"/>
        <v>1320</v>
      </c>
      <c r="AQ84" s="11">
        <f t="shared" si="87"/>
        <v>954</v>
      </c>
      <c r="AR84" s="11">
        <f t="shared" si="87"/>
        <v>689</v>
      </c>
      <c r="AS84" s="11">
        <f t="shared" si="87"/>
        <v>479</v>
      </c>
      <c r="AT84" s="11">
        <f t="shared" si="87"/>
        <v>1192</v>
      </c>
      <c r="AU84" s="11">
        <f t="shared" si="87"/>
        <v>935</v>
      </c>
      <c r="AV84" s="11">
        <f t="shared" si="87"/>
        <v>1719</v>
      </c>
      <c r="AW84" s="11">
        <f t="shared" si="87"/>
        <v>1439</v>
      </c>
      <c r="AX84" s="11">
        <f t="shared" si="87"/>
        <v>1768</v>
      </c>
      <c r="AY84" s="11">
        <f t="shared" si="87"/>
        <v>260</v>
      </c>
      <c r="AZ84" s="11">
        <f t="shared" si="87"/>
        <v>957</v>
      </c>
      <c r="BA84" s="11">
        <f t="shared" si="87"/>
        <v>1457</v>
      </c>
      <c r="BB84" s="11">
        <f t="shared" si="87"/>
        <v>948</v>
      </c>
      <c r="BC84" s="11">
        <f t="shared" si="87"/>
        <v>1255</v>
      </c>
      <c r="BD84" s="11">
        <f t="shared" si="87"/>
        <v>1837</v>
      </c>
      <c r="BE84" s="11">
        <f t="shared" si="87"/>
        <v>656</v>
      </c>
      <c r="BF84" s="11">
        <f t="shared" si="87"/>
        <v>1179</v>
      </c>
      <c r="BG84" s="11">
        <f t="shared" si="87"/>
        <v>744</v>
      </c>
      <c r="BH84" s="11">
        <f t="shared" si="87"/>
        <v>600</v>
      </c>
    </row>
    <row r="85" spans="1:60" ht="13.5" customHeight="1">
      <c r="A85" s="38">
        <v>43540</v>
      </c>
      <c r="B85" s="39" t="s">
        <v>65</v>
      </c>
      <c r="C85" s="40"/>
      <c r="D85" s="41" t="s">
        <v>17</v>
      </c>
      <c r="E85" s="42">
        <f t="shared" si="0"/>
        <v>2131</v>
      </c>
      <c r="F85" s="43">
        <v>1</v>
      </c>
      <c r="G85" s="43">
        <v>11</v>
      </c>
      <c r="H85" s="63">
        <f t="shared" si="1"/>
        <v>14</v>
      </c>
      <c r="I85" s="40"/>
      <c r="J85" s="45" t="s">
        <v>22</v>
      </c>
      <c r="K85" s="42">
        <f t="shared" si="2"/>
        <v>1837</v>
      </c>
      <c r="L85" s="46">
        <v>1</v>
      </c>
      <c r="M85" s="46">
        <v>14</v>
      </c>
      <c r="N85" s="63">
        <f t="shared" si="3"/>
        <v>17</v>
      </c>
      <c r="O85" s="40"/>
      <c r="P85" s="39" t="s">
        <v>66</v>
      </c>
      <c r="Q85" s="40"/>
      <c r="R85">
        <f>MIN(Rules!$E$2,(MAX(H85/N85,N85/H85)))</f>
        <v>1.2142857142857142</v>
      </c>
      <c r="S85">
        <f>VLOOKUP(B85,Rules!A:B,2,FALSE)</f>
        <v>45</v>
      </c>
      <c r="T85" s="40"/>
      <c r="U85" s="47">
        <f>1/(10^(-1*(E85+(IF(P85="Y",Rules!$I$2,0))-K85)/Rules!$E$12)+1)</f>
        <v>0.88541053656071256</v>
      </c>
      <c r="V85">
        <f t="shared" si="4"/>
        <v>-48</v>
      </c>
      <c r="W85">
        <f t="shared" si="5"/>
        <v>48</v>
      </c>
      <c r="Z85" s="48"/>
      <c r="AA85" s="11">
        <f t="shared" ref="AA85:BH85" si="88">IF($D85=AA$1,$E85+$V85,(IF($J85=AA$1,$K85+$W85,AA84)))</f>
        <v>867</v>
      </c>
      <c r="AB85" s="11">
        <f t="shared" si="88"/>
        <v>1410</v>
      </c>
      <c r="AC85" s="11">
        <f t="shared" si="88"/>
        <v>1076</v>
      </c>
      <c r="AD85" s="11">
        <f t="shared" si="88"/>
        <v>1415</v>
      </c>
      <c r="AE85" s="11">
        <f t="shared" si="88"/>
        <v>1339</v>
      </c>
      <c r="AF85" s="11">
        <f t="shared" si="88"/>
        <v>1368</v>
      </c>
      <c r="AG85" s="11">
        <f t="shared" si="88"/>
        <v>1163</v>
      </c>
      <c r="AH85" s="11">
        <f t="shared" si="88"/>
        <v>1594</v>
      </c>
      <c r="AI85" s="11">
        <f t="shared" si="88"/>
        <v>1313</v>
      </c>
      <c r="AJ85" s="11">
        <f t="shared" si="88"/>
        <v>2083</v>
      </c>
      <c r="AK85" s="11">
        <f t="shared" si="88"/>
        <v>1432</v>
      </c>
      <c r="AL85" s="11">
        <f t="shared" si="88"/>
        <v>1832</v>
      </c>
      <c r="AM85" s="11">
        <f t="shared" si="88"/>
        <v>1943</v>
      </c>
      <c r="AN85" s="11">
        <f t="shared" si="88"/>
        <v>1437</v>
      </c>
      <c r="AO85" s="11">
        <f t="shared" si="88"/>
        <v>212</v>
      </c>
      <c r="AP85" s="11">
        <f t="shared" si="88"/>
        <v>1320</v>
      </c>
      <c r="AQ85" s="11">
        <f t="shared" si="88"/>
        <v>954</v>
      </c>
      <c r="AR85" s="11">
        <f t="shared" si="88"/>
        <v>689</v>
      </c>
      <c r="AS85" s="11">
        <f t="shared" si="88"/>
        <v>479</v>
      </c>
      <c r="AT85" s="11">
        <f t="shared" si="88"/>
        <v>1192</v>
      </c>
      <c r="AU85" s="11">
        <f t="shared" si="88"/>
        <v>935</v>
      </c>
      <c r="AV85" s="11">
        <f t="shared" si="88"/>
        <v>1719</v>
      </c>
      <c r="AW85" s="11">
        <f t="shared" si="88"/>
        <v>1439</v>
      </c>
      <c r="AX85" s="11">
        <f t="shared" si="88"/>
        <v>1768</v>
      </c>
      <c r="AY85" s="11">
        <f t="shared" si="88"/>
        <v>260</v>
      </c>
      <c r="AZ85" s="11">
        <f t="shared" si="88"/>
        <v>957</v>
      </c>
      <c r="BA85" s="11">
        <f t="shared" si="88"/>
        <v>1457</v>
      </c>
      <c r="BB85" s="11">
        <f t="shared" si="88"/>
        <v>948</v>
      </c>
      <c r="BC85" s="11">
        <f t="shared" si="88"/>
        <v>1255</v>
      </c>
      <c r="BD85" s="11">
        <f t="shared" si="88"/>
        <v>1885</v>
      </c>
      <c r="BE85" s="11">
        <f t="shared" si="88"/>
        <v>656</v>
      </c>
      <c r="BF85" s="11">
        <f t="shared" si="88"/>
        <v>1179</v>
      </c>
      <c r="BG85" s="11">
        <f t="shared" si="88"/>
        <v>744</v>
      </c>
      <c r="BH85" s="11">
        <f t="shared" si="88"/>
        <v>600</v>
      </c>
    </row>
    <row r="86" spans="1:60" ht="13.5" customHeight="1">
      <c r="A86" s="38">
        <v>43540</v>
      </c>
      <c r="B86" s="39" t="s">
        <v>65</v>
      </c>
      <c r="C86" s="40"/>
      <c r="D86" s="41" t="s">
        <v>16</v>
      </c>
      <c r="E86" s="42">
        <f t="shared" si="0"/>
        <v>1943</v>
      </c>
      <c r="F86" s="43">
        <v>0</v>
      </c>
      <c r="G86" s="43">
        <v>11</v>
      </c>
      <c r="H86" s="63">
        <f t="shared" si="1"/>
        <v>11</v>
      </c>
      <c r="I86" s="40"/>
      <c r="J86" s="45" t="s">
        <v>18</v>
      </c>
      <c r="K86" s="42">
        <f t="shared" si="2"/>
        <v>1719</v>
      </c>
      <c r="L86" s="46">
        <v>1</v>
      </c>
      <c r="M86" s="46">
        <v>10</v>
      </c>
      <c r="N86" s="63">
        <f t="shared" si="3"/>
        <v>13</v>
      </c>
      <c r="O86" s="40"/>
      <c r="P86" s="39" t="s">
        <v>66</v>
      </c>
      <c r="Q86" s="40"/>
      <c r="R86">
        <f>MIN(Rules!$E$2,(MAX(H86/N86,N86/H86)))</f>
        <v>1.1818181818181819</v>
      </c>
      <c r="S86">
        <f>VLOOKUP(B86,Rules!A:B,2,FALSE)</f>
        <v>45</v>
      </c>
      <c r="T86" s="40"/>
      <c r="U86" s="47">
        <f>1/(10^(-1*(E86+(IF(P86="Y",Rules!$I$2,0))-K86)/Rules!$E$12)+1)</f>
        <v>0.84842918100013553</v>
      </c>
      <c r="V86">
        <f t="shared" si="4"/>
        <v>-45</v>
      </c>
      <c r="W86">
        <f t="shared" si="5"/>
        <v>45</v>
      </c>
      <c r="Z86" s="48"/>
      <c r="AA86" s="11">
        <f t="shared" ref="AA86:BH86" si="89">IF($D86=AA$1,$E86+$V86,(IF($J86=AA$1,$K86+$W86,AA85)))</f>
        <v>867</v>
      </c>
      <c r="AB86" s="11">
        <f t="shared" si="89"/>
        <v>1410</v>
      </c>
      <c r="AC86" s="11">
        <f t="shared" si="89"/>
        <v>1076</v>
      </c>
      <c r="AD86" s="11">
        <f t="shared" si="89"/>
        <v>1415</v>
      </c>
      <c r="AE86" s="11">
        <f t="shared" si="89"/>
        <v>1339</v>
      </c>
      <c r="AF86" s="11">
        <f t="shared" si="89"/>
        <v>1368</v>
      </c>
      <c r="AG86" s="11">
        <f t="shared" si="89"/>
        <v>1163</v>
      </c>
      <c r="AH86" s="11">
        <f t="shared" si="89"/>
        <v>1594</v>
      </c>
      <c r="AI86" s="11">
        <f t="shared" si="89"/>
        <v>1313</v>
      </c>
      <c r="AJ86" s="11">
        <f t="shared" si="89"/>
        <v>2083</v>
      </c>
      <c r="AK86" s="11">
        <f t="shared" si="89"/>
        <v>1432</v>
      </c>
      <c r="AL86" s="11">
        <f t="shared" si="89"/>
        <v>1832</v>
      </c>
      <c r="AM86" s="11">
        <f t="shared" si="89"/>
        <v>1898</v>
      </c>
      <c r="AN86" s="11">
        <f t="shared" si="89"/>
        <v>1437</v>
      </c>
      <c r="AO86" s="11">
        <f t="shared" si="89"/>
        <v>212</v>
      </c>
      <c r="AP86" s="11">
        <f t="shared" si="89"/>
        <v>1320</v>
      </c>
      <c r="AQ86" s="11">
        <f t="shared" si="89"/>
        <v>954</v>
      </c>
      <c r="AR86" s="11">
        <f t="shared" si="89"/>
        <v>689</v>
      </c>
      <c r="AS86" s="11">
        <f t="shared" si="89"/>
        <v>479</v>
      </c>
      <c r="AT86" s="11">
        <f t="shared" si="89"/>
        <v>1192</v>
      </c>
      <c r="AU86" s="11">
        <f t="shared" si="89"/>
        <v>935</v>
      </c>
      <c r="AV86" s="11">
        <f t="shared" si="89"/>
        <v>1764</v>
      </c>
      <c r="AW86" s="11">
        <f t="shared" si="89"/>
        <v>1439</v>
      </c>
      <c r="AX86" s="11">
        <f t="shared" si="89"/>
        <v>1768</v>
      </c>
      <c r="AY86" s="11">
        <f t="shared" si="89"/>
        <v>260</v>
      </c>
      <c r="AZ86" s="11">
        <f t="shared" si="89"/>
        <v>957</v>
      </c>
      <c r="BA86" s="11">
        <f t="shared" si="89"/>
        <v>1457</v>
      </c>
      <c r="BB86" s="11">
        <f t="shared" si="89"/>
        <v>948</v>
      </c>
      <c r="BC86" s="11">
        <f t="shared" si="89"/>
        <v>1255</v>
      </c>
      <c r="BD86" s="11">
        <f t="shared" si="89"/>
        <v>1885</v>
      </c>
      <c r="BE86" s="11">
        <f t="shared" si="89"/>
        <v>656</v>
      </c>
      <c r="BF86" s="11">
        <f t="shared" si="89"/>
        <v>1179</v>
      </c>
      <c r="BG86" s="11">
        <f t="shared" si="89"/>
        <v>744</v>
      </c>
      <c r="BH86" s="11">
        <f t="shared" si="89"/>
        <v>600</v>
      </c>
    </row>
    <row r="87" spans="1:60" ht="13.5" customHeight="1">
      <c r="A87" s="38">
        <v>43540</v>
      </c>
      <c r="B87" s="39" t="s">
        <v>65</v>
      </c>
      <c r="C87" s="40"/>
      <c r="D87" s="41" t="s">
        <v>26</v>
      </c>
      <c r="E87" s="42">
        <f t="shared" si="0"/>
        <v>1368</v>
      </c>
      <c r="F87" s="43">
        <v>1</v>
      </c>
      <c r="G87" s="43">
        <v>12</v>
      </c>
      <c r="H87" s="63">
        <f t="shared" si="1"/>
        <v>15</v>
      </c>
      <c r="I87" s="40"/>
      <c r="J87" s="45" t="s">
        <v>25</v>
      </c>
      <c r="K87" s="42">
        <f t="shared" si="2"/>
        <v>1594</v>
      </c>
      <c r="L87" s="46">
        <v>1</v>
      </c>
      <c r="M87" s="46">
        <v>19</v>
      </c>
      <c r="N87" s="63">
        <f t="shared" si="3"/>
        <v>22</v>
      </c>
      <c r="O87" s="40"/>
      <c r="P87" s="39" t="s">
        <v>66</v>
      </c>
      <c r="Q87" s="40"/>
      <c r="R87">
        <f>MIN(Rules!$E$2,(MAX(H87/N87,N87/H87)))</f>
        <v>1.4666666666666666</v>
      </c>
      <c r="S87">
        <f>VLOOKUP(B87,Rules!A:B,2,FALSE)</f>
        <v>45</v>
      </c>
      <c r="T87" s="40"/>
      <c r="U87" s="47">
        <f>1/(10^(-1*(E87+(IF(P87="Y",Rules!$I$2,0))-K87)/Rules!$E$12)+1)</f>
        <v>0.41338413453755163</v>
      </c>
      <c r="V87">
        <f t="shared" si="4"/>
        <v>-27</v>
      </c>
      <c r="W87">
        <f t="shared" si="5"/>
        <v>27</v>
      </c>
      <c r="Z87" s="48"/>
      <c r="AA87" s="11">
        <f t="shared" ref="AA87:BH87" si="90">IF($D87=AA$1,$E87+$V87,(IF($J87=AA$1,$K87+$W87,AA86)))</f>
        <v>867</v>
      </c>
      <c r="AB87" s="11">
        <f t="shared" si="90"/>
        <v>1410</v>
      </c>
      <c r="AC87" s="11">
        <f t="shared" si="90"/>
        <v>1076</v>
      </c>
      <c r="AD87" s="11">
        <f t="shared" si="90"/>
        <v>1415</v>
      </c>
      <c r="AE87" s="11">
        <f t="shared" si="90"/>
        <v>1339</v>
      </c>
      <c r="AF87" s="11">
        <f t="shared" si="90"/>
        <v>1341</v>
      </c>
      <c r="AG87" s="11">
        <f t="shared" si="90"/>
        <v>1163</v>
      </c>
      <c r="AH87" s="11">
        <f t="shared" si="90"/>
        <v>1621</v>
      </c>
      <c r="AI87" s="11">
        <f t="shared" si="90"/>
        <v>1313</v>
      </c>
      <c r="AJ87" s="11">
        <f t="shared" si="90"/>
        <v>2083</v>
      </c>
      <c r="AK87" s="11">
        <f t="shared" si="90"/>
        <v>1432</v>
      </c>
      <c r="AL87" s="11">
        <f t="shared" si="90"/>
        <v>1832</v>
      </c>
      <c r="AM87" s="11">
        <f t="shared" si="90"/>
        <v>1898</v>
      </c>
      <c r="AN87" s="11">
        <f t="shared" si="90"/>
        <v>1437</v>
      </c>
      <c r="AO87" s="11">
        <f t="shared" si="90"/>
        <v>212</v>
      </c>
      <c r="AP87" s="11">
        <f t="shared" si="90"/>
        <v>1320</v>
      </c>
      <c r="AQ87" s="11">
        <f t="shared" si="90"/>
        <v>954</v>
      </c>
      <c r="AR87" s="11">
        <f t="shared" si="90"/>
        <v>689</v>
      </c>
      <c r="AS87" s="11">
        <f t="shared" si="90"/>
        <v>479</v>
      </c>
      <c r="AT87" s="11">
        <f t="shared" si="90"/>
        <v>1192</v>
      </c>
      <c r="AU87" s="11">
        <f t="shared" si="90"/>
        <v>935</v>
      </c>
      <c r="AV87" s="11">
        <f t="shared" si="90"/>
        <v>1764</v>
      </c>
      <c r="AW87" s="11">
        <f t="shared" si="90"/>
        <v>1439</v>
      </c>
      <c r="AX87" s="11">
        <f t="shared" si="90"/>
        <v>1768</v>
      </c>
      <c r="AY87" s="11">
        <f t="shared" si="90"/>
        <v>260</v>
      </c>
      <c r="AZ87" s="11">
        <f t="shared" si="90"/>
        <v>957</v>
      </c>
      <c r="BA87" s="11">
        <f t="shared" si="90"/>
        <v>1457</v>
      </c>
      <c r="BB87" s="11">
        <f t="shared" si="90"/>
        <v>948</v>
      </c>
      <c r="BC87" s="11">
        <f t="shared" si="90"/>
        <v>1255</v>
      </c>
      <c r="BD87" s="11">
        <f t="shared" si="90"/>
        <v>1885</v>
      </c>
      <c r="BE87" s="11">
        <f t="shared" si="90"/>
        <v>656</v>
      </c>
      <c r="BF87" s="11">
        <f t="shared" si="90"/>
        <v>1179</v>
      </c>
      <c r="BG87" s="11">
        <f t="shared" si="90"/>
        <v>744</v>
      </c>
      <c r="BH87" s="11">
        <f t="shared" si="90"/>
        <v>600</v>
      </c>
    </row>
    <row r="88" spans="1:60" ht="13.5" customHeight="1">
      <c r="A88" s="38">
        <v>43540</v>
      </c>
      <c r="B88" s="39" t="s">
        <v>65</v>
      </c>
      <c r="C88" s="40"/>
      <c r="D88" s="41" t="s">
        <v>28</v>
      </c>
      <c r="E88" s="42">
        <f t="shared" si="0"/>
        <v>1437</v>
      </c>
      <c r="F88" s="43">
        <v>1</v>
      </c>
      <c r="G88" s="43">
        <v>11</v>
      </c>
      <c r="H88" s="63">
        <f t="shared" si="1"/>
        <v>14</v>
      </c>
      <c r="I88" s="40"/>
      <c r="J88" s="45" t="s">
        <v>40</v>
      </c>
      <c r="K88" s="42">
        <f t="shared" si="2"/>
        <v>1255</v>
      </c>
      <c r="L88" s="46">
        <v>2</v>
      </c>
      <c r="M88" s="46">
        <v>7</v>
      </c>
      <c r="N88" s="63">
        <f t="shared" si="3"/>
        <v>13</v>
      </c>
      <c r="O88" s="40"/>
      <c r="P88" s="39" t="s">
        <v>66</v>
      </c>
      <c r="Q88" s="40"/>
      <c r="R88">
        <f>MIN(Rules!$E$2,(MAX(H88/N88,N88/H88)))</f>
        <v>1.0769230769230769</v>
      </c>
      <c r="S88">
        <f>VLOOKUP(B88,Rules!A:B,2,FALSE)</f>
        <v>45</v>
      </c>
      <c r="T88" s="40"/>
      <c r="U88" s="47">
        <f>1/(10^(-1*(E88+(IF(P88="Y",Rules!$I$2,0))-K88)/Rules!$E$12)+1)</f>
        <v>0.8218477301760605</v>
      </c>
      <c r="V88">
        <f t="shared" si="4"/>
        <v>9</v>
      </c>
      <c r="W88">
        <f t="shared" si="5"/>
        <v>-9</v>
      </c>
      <c r="Z88" s="48"/>
      <c r="AA88" s="11">
        <f t="shared" ref="AA88:BH88" si="91">IF($D88=AA$1,$E88+$V88,(IF($J88=AA$1,$K88+$W88,AA87)))</f>
        <v>867</v>
      </c>
      <c r="AB88" s="11">
        <f t="shared" si="91"/>
        <v>1410</v>
      </c>
      <c r="AC88" s="11">
        <f t="shared" si="91"/>
        <v>1076</v>
      </c>
      <c r="AD88" s="11">
        <f t="shared" si="91"/>
        <v>1415</v>
      </c>
      <c r="AE88" s="11">
        <f t="shared" si="91"/>
        <v>1339</v>
      </c>
      <c r="AF88" s="11">
        <f t="shared" si="91"/>
        <v>1341</v>
      </c>
      <c r="AG88" s="11">
        <f t="shared" si="91"/>
        <v>1163</v>
      </c>
      <c r="AH88" s="11">
        <f t="shared" si="91"/>
        <v>1621</v>
      </c>
      <c r="AI88" s="11">
        <f t="shared" si="91"/>
        <v>1313</v>
      </c>
      <c r="AJ88" s="11">
        <f t="shared" si="91"/>
        <v>2083</v>
      </c>
      <c r="AK88" s="11">
        <f t="shared" si="91"/>
        <v>1432</v>
      </c>
      <c r="AL88" s="11">
        <f t="shared" si="91"/>
        <v>1832</v>
      </c>
      <c r="AM88" s="11">
        <f t="shared" si="91"/>
        <v>1898</v>
      </c>
      <c r="AN88" s="11">
        <f t="shared" si="91"/>
        <v>1446</v>
      </c>
      <c r="AO88" s="11">
        <f t="shared" si="91"/>
        <v>212</v>
      </c>
      <c r="AP88" s="11">
        <f t="shared" si="91"/>
        <v>1320</v>
      </c>
      <c r="AQ88" s="11">
        <f t="shared" si="91"/>
        <v>954</v>
      </c>
      <c r="AR88" s="11">
        <f t="shared" si="91"/>
        <v>689</v>
      </c>
      <c r="AS88" s="11">
        <f t="shared" si="91"/>
        <v>479</v>
      </c>
      <c r="AT88" s="11">
        <f t="shared" si="91"/>
        <v>1192</v>
      </c>
      <c r="AU88" s="11">
        <f t="shared" si="91"/>
        <v>935</v>
      </c>
      <c r="AV88" s="11">
        <f t="shared" si="91"/>
        <v>1764</v>
      </c>
      <c r="AW88" s="11">
        <f t="shared" si="91"/>
        <v>1439</v>
      </c>
      <c r="AX88" s="11">
        <f t="shared" si="91"/>
        <v>1768</v>
      </c>
      <c r="AY88" s="11">
        <f t="shared" si="91"/>
        <v>260</v>
      </c>
      <c r="AZ88" s="11">
        <f t="shared" si="91"/>
        <v>957</v>
      </c>
      <c r="BA88" s="11">
        <f t="shared" si="91"/>
        <v>1457</v>
      </c>
      <c r="BB88" s="11">
        <f t="shared" si="91"/>
        <v>948</v>
      </c>
      <c r="BC88" s="11">
        <f t="shared" si="91"/>
        <v>1246</v>
      </c>
      <c r="BD88" s="11">
        <f t="shared" si="91"/>
        <v>1885</v>
      </c>
      <c r="BE88" s="11">
        <f t="shared" si="91"/>
        <v>656</v>
      </c>
      <c r="BF88" s="11">
        <f t="shared" si="91"/>
        <v>1179</v>
      </c>
      <c r="BG88" s="11">
        <f t="shared" si="91"/>
        <v>744</v>
      </c>
      <c r="BH88" s="11">
        <f t="shared" si="91"/>
        <v>600</v>
      </c>
    </row>
    <row r="89" spans="1:60" ht="13.5" customHeight="1">
      <c r="A89" s="38">
        <v>43540</v>
      </c>
      <c r="B89" s="39" t="s">
        <v>65</v>
      </c>
      <c r="C89" s="40"/>
      <c r="D89" s="41" t="s">
        <v>20</v>
      </c>
      <c r="E89" s="42">
        <f t="shared" si="0"/>
        <v>1410</v>
      </c>
      <c r="F89" s="43">
        <v>1</v>
      </c>
      <c r="G89" s="43">
        <v>9</v>
      </c>
      <c r="H89" s="63">
        <f t="shared" si="1"/>
        <v>12</v>
      </c>
      <c r="I89" s="40"/>
      <c r="J89" s="45" t="s">
        <v>35</v>
      </c>
      <c r="K89" s="42">
        <f t="shared" si="2"/>
        <v>1432</v>
      </c>
      <c r="L89" s="46">
        <v>0</v>
      </c>
      <c r="M89" s="46">
        <v>6</v>
      </c>
      <c r="N89" s="63">
        <f t="shared" si="3"/>
        <v>6</v>
      </c>
      <c r="O89" s="40"/>
      <c r="P89" s="39" t="s">
        <v>66</v>
      </c>
      <c r="Q89" s="40"/>
      <c r="R89">
        <f>MIN(Rules!$E$2,(MAX(H89/N89,N89/H89)))</f>
        <v>2</v>
      </c>
      <c r="S89">
        <f>VLOOKUP(B89,Rules!A:B,2,FALSE)</f>
        <v>45</v>
      </c>
      <c r="T89" s="40"/>
      <c r="U89" s="47">
        <f>1/(10^(-1*(E89+(IF(P89="Y",Rules!$I$2,0))-K89)/Rules!$E$12)+1)</f>
        <v>0.64324164438098008</v>
      </c>
      <c r="V89">
        <f t="shared" si="4"/>
        <v>32</v>
      </c>
      <c r="W89">
        <f t="shared" si="5"/>
        <v>-32</v>
      </c>
      <c r="Z89" s="48"/>
      <c r="AA89" s="11">
        <f t="shared" ref="AA89:BH89" si="92">IF($D89=AA$1,$E89+$V89,(IF($J89=AA$1,$K89+$W89,AA88)))</f>
        <v>867</v>
      </c>
      <c r="AB89" s="11">
        <f t="shared" si="92"/>
        <v>1442</v>
      </c>
      <c r="AC89" s="11">
        <f t="shared" si="92"/>
        <v>1076</v>
      </c>
      <c r="AD89" s="11">
        <f t="shared" si="92"/>
        <v>1415</v>
      </c>
      <c r="AE89" s="11">
        <f t="shared" si="92"/>
        <v>1339</v>
      </c>
      <c r="AF89" s="11">
        <f t="shared" si="92"/>
        <v>1341</v>
      </c>
      <c r="AG89" s="11">
        <f t="shared" si="92"/>
        <v>1163</v>
      </c>
      <c r="AH89" s="11">
        <f t="shared" si="92"/>
        <v>1621</v>
      </c>
      <c r="AI89" s="11">
        <f t="shared" si="92"/>
        <v>1313</v>
      </c>
      <c r="AJ89" s="11">
        <f t="shared" si="92"/>
        <v>2083</v>
      </c>
      <c r="AK89" s="11">
        <f t="shared" si="92"/>
        <v>1400</v>
      </c>
      <c r="AL89" s="11">
        <f t="shared" si="92"/>
        <v>1832</v>
      </c>
      <c r="AM89" s="11">
        <f t="shared" si="92"/>
        <v>1898</v>
      </c>
      <c r="AN89" s="11">
        <f t="shared" si="92"/>
        <v>1446</v>
      </c>
      <c r="AO89" s="11">
        <f t="shared" si="92"/>
        <v>212</v>
      </c>
      <c r="AP89" s="11">
        <f t="shared" si="92"/>
        <v>1320</v>
      </c>
      <c r="AQ89" s="11">
        <f t="shared" si="92"/>
        <v>954</v>
      </c>
      <c r="AR89" s="11">
        <f t="shared" si="92"/>
        <v>689</v>
      </c>
      <c r="AS89" s="11">
        <f t="shared" si="92"/>
        <v>479</v>
      </c>
      <c r="AT89" s="11">
        <f t="shared" si="92"/>
        <v>1192</v>
      </c>
      <c r="AU89" s="11">
        <f t="shared" si="92"/>
        <v>935</v>
      </c>
      <c r="AV89" s="11">
        <f t="shared" si="92"/>
        <v>1764</v>
      </c>
      <c r="AW89" s="11">
        <f t="shared" si="92"/>
        <v>1439</v>
      </c>
      <c r="AX89" s="11">
        <f t="shared" si="92"/>
        <v>1768</v>
      </c>
      <c r="AY89" s="11">
        <f t="shared" si="92"/>
        <v>260</v>
      </c>
      <c r="AZ89" s="11">
        <f t="shared" si="92"/>
        <v>957</v>
      </c>
      <c r="BA89" s="11">
        <f t="shared" si="92"/>
        <v>1457</v>
      </c>
      <c r="BB89" s="11">
        <f t="shared" si="92"/>
        <v>948</v>
      </c>
      <c r="BC89" s="11">
        <f t="shared" si="92"/>
        <v>1246</v>
      </c>
      <c r="BD89" s="11">
        <f t="shared" si="92"/>
        <v>1885</v>
      </c>
      <c r="BE89" s="11">
        <f t="shared" si="92"/>
        <v>656</v>
      </c>
      <c r="BF89" s="11">
        <f t="shared" si="92"/>
        <v>1179</v>
      </c>
      <c r="BG89" s="11">
        <f t="shared" si="92"/>
        <v>744</v>
      </c>
      <c r="BH89" s="11">
        <f t="shared" si="92"/>
        <v>600</v>
      </c>
    </row>
    <row r="90" spans="1:60" ht="13.5" customHeight="1">
      <c r="A90" s="38">
        <v>43540</v>
      </c>
      <c r="B90" s="39" t="s">
        <v>65</v>
      </c>
      <c r="C90" s="40"/>
      <c r="D90" s="41" t="s">
        <v>43</v>
      </c>
      <c r="E90" s="42">
        <f t="shared" si="0"/>
        <v>1192</v>
      </c>
      <c r="F90" s="43">
        <v>2</v>
      </c>
      <c r="G90" s="43">
        <v>15</v>
      </c>
      <c r="H90" s="63">
        <f t="shared" si="1"/>
        <v>21</v>
      </c>
      <c r="I90" s="40"/>
      <c r="J90" s="45" t="s">
        <v>37</v>
      </c>
      <c r="K90" s="42">
        <f t="shared" si="2"/>
        <v>948</v>
      </c>
      <c r="L90" s="46">
        <v>0</v>
      </c>
      <c r="M90" s="46">
        <v>14</v>
      </c>
      <c r="N90" s="63">
        <f t="shared" si="3"/>
        <v>14</v>
      </c>
      <c r="O90" s="40"/>
      <c r="P90" s="39" t="s">
        <v>66</v>
      </c>
      <c r="Q90" s="40"/>
      <c r="R90">
        <f>MIN(Rules!$E$2,(MAX(H90/N90,N90/H90)))</f>
        <v>1.5</v>
      </c>
      <c r="S90">
        <f>VLOOKUP(B90,Rules!A:B,2,FALSE)</f>
        <v>45</v>
      </c>
      <c r="T90" s="40"/>
      <c r="U90" s="47">
        <f>1/(10^(-1*(E90+(IF(P90="Y",Rules!$I$2,0))-K90)/Rules!$E$12)+1)</f>
        <v>0.85989727769704993</v>
      </c>
      <c r="V90">
        <f t="shared" si="4"/>
        <v>9</v>
      </c>
      <c r="W90">
        <f t="shared" si="5"/>
        <v>-9</v>
      </c>
      <c r="Z90" s="48"/>
      <c r="AA90" s="11">
        <f t="shared" ref="AA90:BH90" si="93">IF($D90=AA$1,$E90+$V90,(IF($J90=AA$1,$K90+$W90,AA89)))</f>
        <v>867</v>
      </c>
      <c r="AB90" s="11">
        <f t="shared" si="93"/>
        <v>1442</v>
      </c>
      <c r="AC90" s="11">
        <f t="shared" si="93"/>
        <v>1076</v>
      </c>
      <c r="AD90" s="11">
        <f t="shared" si="93"/>
        <v>1415</v>
      </c>
      <c r="AE90" s="11">
        <f t="shared" si="93"/>
        <v>1339</v>
      </c>
      <c r="AF90" s="11">
        <f t="shared" si="93"/>
        <v>1341</v>
      </c>
      <c r="AG90" s="11">
        <f t="shared" si="93"/>
        <v>1163</v>
      </c>
      <c r="AH90" s="11">
        <f t="shared" si="93"/>
        <v>1621</v>
      </c>
      <c r="AI90" s="11">
        <f t="shared" si="93"/>
        <v>1313</v>
      </c>
      <c r="AJ90" s="11">
        <f t="shared" si="93"/>
        <v>2083</v>
      </c>
      <c r="AK90" s="11">
        <f t="shared" si="93"/>
        <v>1400</v>
      </c>
      <c r="AL90" s="11">
        <f t="shared" si="93"/>
        <v>1832</v>
      </c>
      <c r="AM90" s="11">
        <f t="shared" si="93"/>
        <v>1898</v>
      </c>
      <c r="AN90" s="11">
        <f t="shared" si="93"/>
        <v>1446</v>
      </c>
      <c r="AO90" s="11">
        <f t="shared" si="93"/>
        <v>212</v>
      </c>
      <c r="AP90" s="11">
        <f t="shared" si="93"/>
        <v>1320</v>
      </c>
      <c r="AQ90" s="11">
        <f t="shared" si="93"/>
        <v>954</v>
      </c>
      <c r="AR90" s="11">
        <f t="shared" si="93"/>
        <v>689</v>
      </c>
      <c r="AS90" s="11">
        <f t="shared" si="93"/>
        <v>479</v>
      </c>
      <c r="AT90" s="11">
        <f t="shared" si="93"/>
        <v>1201</v>
      </c>
      <c r="AU90" s="11">
        <f t="shared" si="93"/>
        <v>935</v>
      </c>
      <c r="AV90" s="11">
        <f t="shared" si="93"/>
        <v>1764</v>
      </c>
      <c r="AW90" s="11">
        <f t="shared" si="93"/>
        <v>1439</v>
      </c>
      <c r="AX90" s="11">
        <f t="shared" si="93"/>
        <v>1768</v>
      </c>
      <c r="AY90" s="11">
        <f t="shared" si="93"/>
        <v>260</v>
      </c>
      <c r="AZ90" s="11">
        <f t="shared" si="93"/>
        <v>957</v>
      </c>
      <c r="BA90" s="11">
        <f t="shared" si="93"/>
        <v>1457</v>
      </c>
      <c r="BB90" s="11">
        <f t="shared" si="93"/>
        <v>939</v>
      </c>
      <c r="BC90" s="11">
        <f t="shared" si="93"/>
        <v>1246</v>
      </c>
      <c r="BD90" s="11">
        <f t="shared" si="93"/>
        <v>1885</v>
      </c>
      <c r="BE90" s="11">
        <f t="shared" si="93"/>
        <v>656</v>
      </c>
      <c r="BF90" s="11">
        <f t="shared" si="93"/>
        <v>1179</v>
      </c>
      <c r="BG90" s="11">
        <f t="shared" si="93"/>
        <v>744</v>
      </c>
      <c r="BH90" s="11">
        <f t="shared" si="93"/>
        <v>600</v>
      </c>
    </row>
    <row r="91" spans="1:60" ht="13.5" customHeight="1">
      <c r="A91" s="38">
        <v>43540</v>
      </c>
      <c r="B91" s="39" t="s">
        <v>65</v>
      </c>
      <c r="C91" s="40"/>
      <c r="D91" s="41" t="s">
        <v>38</v>
      </c>
      <c r="E91" s="42">
        <f t="shared" si="0"/>
        <v>957</v>
      </c>
      <c r="F91" s="43">
        <v>0</v>
      </c>
      <c r="G91" s="43">
        <v>15</v>
      </c>
      <c r="H91" s="63">
        <f t="shared" si="1"/>
        <v>15</v>
      </c>
      <c r="I91" s="40"/>
      <c r="J91" s="45" t="s">
        <v>36</v>
      </c>
      <c r="K91" s="42">
        <f t="shared" si="2"/>
        <v>1320</v>
      </c>
      <c r="L91" s="46">
        <v>2</v>
      </c>
      <c r="M91" s="46">
        <v>12</v>
      </c>
      <c r="N91" s="63">
        <f t="shared" si="3"/>
        <v>18</v>
      </c>
      <c r="O91" s="40"/>
      <c r="P91" s="39" t="s">
        <v>66</v>
      </c>
      <c r="Q91" s="40"/>
      <c r="R91">
        <f>MIN(Rules!$E$2,(MAX(H91/N91,N91/H91)))</f>
        <v>1.2</v>
      </c>
      <c r="S91">
        <f>VLOOKUP(B91,Rules!A:B,2,FALSE)</f>
        <v>45</v>
      </c>
      <c r="T91" s="40"/>
      <c r="U91" s="47">
        <f>1/(10^(-1*(E91+(IF(P91="Y",Rules!$I$2,0))-K91)/Rules!$E$12)+1)</f>
        <v>0.27271299264284532</v>
      </c>
      <c r="V91">
        <f t="shared" si="4"/>
        <v>-15</v>
      </c>
      <c r="W91">
        <f t="shared" si="5"/>
        <v>15</v>
      </c>
      <c r="Z91" s="48"/>
      <c r="AA91" s="11">
        <f t="shared" ref="AA91:BH91" si="94">IF($D91=AA$1,$E91+$V91,(IF($J91=AA$1,$K91+$W91,AA90)))</f>
        <v>867</v>
      </c>
      <c r="AB91" s="11">
        <f t="shared" si="94"/>
        <v>1442</v>
      </c>
      <c r="AC91" s="11">
        <f t="shared" si="94"/>
        <v>1076</v>
      </c>
      <c r="AD91" s="11">
        <f t="shared" si="94"/>
        <v>1415</v>
      </c>
      <c r="AE91" s="11">
        <f t="shared" si="94"/>
        <v>1339</v>
      </c>
      <c r="AF91" s="11">
        <f t="shared" si="94"/>
        <v>1341</v>
      </c>
      <c r="AG91" s="11">
        <f t="shared" si="94"/>
        <v>1163</v>
      </c>
      <c r="AH91" s="11">
        <f t="shared" si="94"/>
        <v>1621</v>
      </c>
      <c r="AI91" s="11">
        <f t="shared" si="94"/>
        <v>1313</v>
      </c>
      <c r="AJ91" s="11">
        <f t="shared" si="94"/>
        <v>2083</v>
      </c>
      <c r="AK91" s="11">
        <f t="shared" si="94"/>
        <v>1400</v>
      </c>
      <c r="AL91" s="11">
        <f t="shared" si="94"/>
        <v>1832</v>
      </c>
      <c r="AM91" s="11">
        <f t="shared" si="94"/>
        <v>1898</v>
      </c>
      <c r="AN91" s="11">
        <f t="shared" si="94"/>
        <v>1446</v>
      </c>
      <c r="AO91" s="11">
        <f t="shared" si="94"/>
        <v>212</v>
      </c>
      <c r="AP91" s="11">
        <f t="shared" si="94"/>
        <v>1335</v>
      </c>
      <c r="AQ91" s="11">
        <f t="shared" si="94"/>
        <v>954</v>
      </c>
      <c r="AR91" s="11">
        <f t="shared" si="94"/>
        <v>689</v>
      </c>
      <c r="AS91" s="11">
        <f t="shared" si="94"/>
        <v>479</v>
      </c>
      <c r="AT91" s="11">
        <f t="shared" si="94"/>
        <v>1201</v>
      </c>
      <c r="AU91" s="11">
        <f t="shared" si="94"/>
        <v>935</v>
      </c>
      <c r="AV91" s="11">
        <f t="shared" si="94"/>
        <v>1764</v>
      </c>
      <c r="AW91" s="11">
        <f t="shared" si="94"/>
        <v>1439</v>
      </c>
      <c r="AX91" s="11">
        <f t="shared" si="94"/>
        <v>1768</v>
      </c>
      <c r="AY91" s="11">
        <f t="shared" si="94"/>
        <v>260</v>
      </c>
      <c r="AZ91" s="11">
        <f t="shared" si="94"/>
        <v>942</v>
      </c>
      <c r="BA91" s="11">
        <f t="shared" si="94"/>
        <v>1457</v>
      </c>
      <c r="BB91" s="11">
        <f t="shared" si="94"/>
        <v>939</v>
      </c>
      <c r="BC91" s="11">
        <f t="shared" si="94"/>
        <v>1246</v>
      </c>
      <c r="BD91" s="11">
        <f t="shared" si="94"/>
        <v>1885</v>
      </c>
      <c r="BE91" s="11">
        <f t="shared" si="94"/>
        <v>656</v>
      </c>
      <c r="BF91" s="11">
        <f t="shared" si="94"/>
        <v>1179</v>
      </c>
      <c r="BG91" s="11">
        <f t="shared" si="94"/>
        <v>744</v>
      </c>
      <c r="BH91" s="11">
        <f t="shared" si="94"/>
        <v>600</v>
      </c>
    </row>
    <row r="92" spans="1:60" ht="13.5" customHeight="1">
      <c r="A92" s="38">
        <v>43540</v>
      </c>
      <c r="B92" s="39" t="s">
        <v>65</v>
      </c>
      <c r="C92" s="40"/>
      <c r="D92" s="41" t="s">
        <v>44</v>
      </c>
      <c r="E92" s="42">
        <f t="shared" si="0"/>
        <v>1076</v>
      </c>
      <c r="F92" s="43">
        <v>1</v>
      </c>
      <c r="G92" s="43">
        <v>11</v>
      </c>
      <c r="H92" s="63">
        <f t="shared" si="1"/>
        <v>14</v>
      </c>
      <c r="I92" s="40"/>
      <c r="J92" s="45" t="s">
        <v>30</v>
      </c>
      <c r="K92" s="42">
        <f t="shared" si="2"/>
        <v>1313</v>
      </c>
      <c r="L92" s="46">
        <v>0</v>
      </c>
      <c r="M92" s="46">
        <v>15</v>
      </c>
      <c r="N92" s="63">
        <f t="shared" si="3"/>
        <v>15</v>
      </c>
      <c r="O92" s="40"/>
      <c r="P92" s="39" t="s">
        <v>66</v>
      </c>
      <c r="Q92" s="40"/>
      <c r="R92">
        <f>MIN(Rules!$E$2,(MAX(H92/N92,N92/H92)))</f>
        <v>1.0714285714285714</v>
      </c>
      <c r="S92">
        <f>VLOOKUP(B92,Rules!A:B,2,FALSE)</f>
        <v>45</v>
      </c>
      <c r="T92" s="40"/>
      <c r="U92" s="47">
        <f>1/(10^(-1*(E92+(IF(P92="Y",Rules!$I$2,0))-K92)/Rules!$E$12)+1)</f>
        <v>0.40115622698660025</v>
      </c>
      <c r="V92">
        <f t="shared" si="4"/>
        <v>-19</v>
      </c>
      <c r="W92">
        <f t="shared" si="5"/>
        <v>19</v>
      </c>
      <c r="Z92" s="48"/>
      <c r="AA92" s="11">
        <f t="shared" ref="AA92:BH92" si="95">IF($D92=AA$1,$E92+$V92,(IF($J92=AA$1,$K92+$W92,AA91)))</f>
        <v>867</v>
      </c>
      <c r="AB92" s="11">
        <f t="shared" si="95"/>
        <v>1442</v>
      </c>
      <c r="AC92" s="11">
        <f t="shared" si="95"/>
        <v>1057</v>
      </c>
      <c r="AD92" s="11">
        <f t="shared" si="95"/>
        <v>1415</v>
      </c>
      <c r="AE92" s="11">
        <f t="shared" si="95"/>
        <v>1339</v>
      </c>
      <c r="AF92" s="11">
        <f t="shared" si="95"/>
        <v>1341</v>
      </c>
      <c r="AG92" s="11">
        <f t="shared" si="95"/>
        <v>1163</v>
      </c>
      <c r="AH92" s="11">
        <f t="shared" si="95"/>
        <v>1621</v>
      </c>
      <c r="AI92" s="11">
        <f t="shared" si="95"/>
        <v>1332</v>
      </c>
      <c r="AJ92" s="11">
        <f t="shared" si="95"/>
        <v>2083</v>
      </c>
      <c r="AK92" s="11">
        <f t="shared" si="95"/>
        <v>1400</v>
      </c>
      <c r="AL92" s="11">
        <f t="shared" si="95"/>
        <v>1832</v>
      </c>
      <c r="AM92" s="11">
        <f t="shared" si="95"/>
        <v>1898</v>
      </c>
      <c r="AN92" s="11">
        <f t="shared" si="95"/>
        <v>1446</v>
      </c>
      <c r="AO92" s="11">
        <f t="shared" si="95"/>
        <v>212</v>
      </c>
      <c r="AP92" s="11">
        <f t="shared" si="95"/>
        <v>1335</v>
      </c>
      <c r="AQ92" s="11">
        <f t="shared" si="95"/>
        <v>954</v>
      </c>
      <c r="AR92" s="11">
        <f t="shared" si="95"/>
        <v>689</v>
      </c>
      <c r="AS92" s="11">
        <f t="shared" si="95"/>
        <v>479</v>
      </c>
      <c r="AT92" s="11">
        <f t="shared" si="95"/>
        <v>1201</v>
      </c>
      <c r="AU92" s="11">
        <f t="shared" si="95"/>
        <v>935</v>
      </c>
      <c r="AV92" s="11">
        <f t="shared" si="95"/>
        <v>1764</v>
      </c>
      <c r="AW92" s="11">
        <f t="shared" si="95"/>
        <v>1439</v>
      </c>
      <c r="AX92" s="11">
        <f t="shared" si="95"/>
        <v>1768</v>
      </c>
      <c r="AY92" s="11">
        <f t="shared" si="95"/>
        <v>260</v>
      </c>
      <c r="AZ92" s="11">
        <f t="shared" si="95"/>
        <v>942</v>
      </c>
      <c r="BA92" s="11">
        <f t="shared" si="95"/>
        <v>1457</v>
      </c>
      <c r="BB92" s="11">
        <f t="shared" si="95"/>
        <v>939</v>
      </c>
      <c r="BC92" s="11">
        <f t="shared" si="95"/>
        <v>1246</v>
      </c>
      <c r="BD92" s="11">
        <f t="shared" si="95"/>
        <v>1885</v>
      </c>
      <c r="BE92" s="11">
        <f t="shared" si="95"/>
        <v>656</v>
      </c>
      <c r="BF92" s="11">
        <f t="shared" si="95"/>
        <v>1179</v>
      </c>
      <c r="BG92" s="11">
        <f t="shared" si="95"/>
        <v>744</v>
      </c>
      <c r="BH92" s="11">
        <f t="shared" si="95"/>
        <v>600</v>
      </c>
    </row>
    <row r="93" spans="1:60" ht="13.5" customHeight="1">
      <c r="A93" s="38">
        <v>43540</v>
      </c>
      <c r="B93" s="39" t="s">
        <v>65</v>
      </c>
      <c r="C93" s="40"/>
      <c r="D93" s="41" t="s">
        <v>34</v>
      </c>
      <c r="E93" s="42">
        <f t="shared" si="0"/>
        <v>867</v>
      </c>
      <c r="F93" s="43">
        <v>2</v>
      </c>
      <c r="G93" s="43">
        <v>15</v>
      </c>
      <c r="H93" s="63">
        <f t="shared" si="1"/>
        <v>21</v>
      </c>
      <c r="I93" s="40"/>
      <c r="J93" s="45" t="s">
        <v>41</v>
      </c>
      <c r="K93" s="42">
        <f t="shared" si="2"/>
        <v>600</v>
      </c>
      <c r="L93" s="46">
        <v>0</v>
      </c>
      <c r="M93" s="46">
        <v>10</v>
      </c>
      <c r="N93" s="63">
        <f t="shared" si="3"/>
        <v>10</v>
      </c>
      <c r="O93" s="40"/>
      <c r="P93" s="39" t="s">
        <v>66</v>
      </c>
      <c r="Q93" s="40"/>
      <c r="R93">
        <f>MIN(Rules!$E$2,(MAX(H93/N93,N93/H93)))</f>
        <v>2</v>
      </c>
      <c r="S93">
        <f>VLOOKUP(B93,Rules!A:B,2,FALSE)</f>
        <v>45</v>
      </c>
      <c r="T93" s="40"/>
      <c r="U93" s="47">
        <f>1/(10^(-1*(E93+(IF(P93="Y",Rules!$I$2,0))-K93)/Rules!$E$12)+1)</f>
        <v>0.87217812342809731</v>
      </c>
      <c r="V93">
        <f t="shared" si="4"/>
        <v>12</v>
      </c>
      <c r="W93">
        <f t="shared" si="5"/>
        <v>-12</v>
      </c>
      <c r="Z93" s="48"/>
      <c r="AA93" s="11">
        <f t="shared" ref="AA93:BH93" si="96">IF($D93=AA$1,$E93+$V93,(IF($J93=AA$1,$K93+$W93,AA92)))</f>
        <v>879</v>
      </c>
      <c r="AB93" s="11">
        <f t="shared" si="96"/>
        <v>1442</v>
      </c>
      <c r="AC93" s="11">
        <f t="shared" si="96"/>
        <v>1057</v>
      </c>
      <c r="AD93" s="11">
        <f t="shared" si="96"/>
        <v>1415</v>
      </c>
      <c r="AE93" s="11">
        <f t="shared" si="96"/>
        <v>1339</v>
      </c>
      <c r="AF93" s="11">
        <f t="shared" si="96"/>
        <v>1341</v>
      </c>
      <c r="AG93" s="11">
        <f t="shared" si="96"/>
        <v>1163</v>
      </c>
      <c r="AH93" s="11">
        <f t="shared" si="96"/>
        <v>1621</v>
      </c>
      <c r="AI93" s="11">
        <f t="shared" si="96"/>
        <v>1332</v>
      </c>
      <c r="AJ93" s="11">
        <f t="shared" si="96"/>
        <v>2083</v>
      </c>
      <c r="AK93" s="11">
        <f t="shared" si="96"/>
        <v>1400</v>
      </c>
      <c r="AL93" s="11">
        <f t="shared" si="96"/>
        <v>1832</v>
      </c>
      <c r="AM93" s="11">
        <f t="shared" si="96"/>
        <v>1898</v>
      </c>
      <c r="AN93" s="11">
        <f t="shared" si="96"/>
        <v>1446</v>
      </c>
      <c r="AO93" s="11">
        <f t="shared" si="96"/>
        <v>212</v>
      </c>
      <c r="AP93" s="11">
        <f t="shared" si="96"/>
        <v>1335</v>
      </c>
      <c r="AQ93" s="11">
        <f t="shared" si="96"/>
        <v>954</v>
      </c>
      <c r="AR93" s="11">
        <f t="shared" si="96"/>
        <v>689</v>
      </c>
      <c r="AS93" s="11">
        <f t="shared" si="96"/>
        <v>479</v>
      </c>
      <c r="AT93" s="11">
        <f t="shared" si="96"/>
        <v>1201</v>
      </c>
      <c r="AU93" s="11">
        <f t="shared" si="96"/>
        <v>935</v>
      </c>
      <c r="AV93" s="11">
        <f t="shared" si="96"/>
        <v>1764</v>
      </c>
      <c r="AW93" s="11">
        <f t="shared" si="96"/>
        <v>1439</v>
      </c>
      <c r="AX93" s="11">
        <f t="shared" si="96"/>
        <v>1768</v>
      </c>
      <c r="AY93" s="11">
        <f t="shared" si="96"/>
        <v>260</v>
      </c>
      <c r="AZ93" s="11">
        <f t="shared" si="96"/>
        <v>942</v>
      </c>
      <c r="BA93" s="11">
        <f t="shared" si="96"/>
        <v>1457</v>
      </c>
      <c r="BB93" s="11">
        <f t="shared" si="96"/>
        <v>939</v>
      </c>
      <c r="BC93" s="11">
        <f t="shared" si="96"/>
        <v>1246</v>
      </c>
      <c r="BD93" s="11">
        <f t="shared" si="96"/>
        <v>1885</v>
      </c>
      <c r="BE93" s="11">
        <f t="shared" si="96"/>
        <v>656</v>
      </c>
      <c r="BF93" s="11">
        <f t="shared" si="96"/>
        <v>1179</v>
      </c>
      <c r="BG93" s="11">
        <f t="shared" si="96"/>
        <v>744</v>
      </c>
      <c r="BH93" s="11">
        <f t="shared" si="96"/>
        <v>588</v>
      </c>
    </row>
    <row r="94" spans="1:60" ht="13.5" customHeight="1">
      <c r="A94" s="38">
        <v>43540</v>
      </c>
      <c r="B94" s="39" t="s">
        <v>65</v>
      </c>
      <c r="C94" s="40"/>
      <c r="D94" s="41" t="s">
        <v>47</v>
      </c>
      <c r="E94" s="42">
        <f t="shared" si="0"/>
        <v>479</v>
      </c>
      <c r="F94" s="43">
        <v>0</v>
      </c>
      <c r="G94" s="43">
        <v>7</v>
      </c>
      <c r="H94" s="63">
        <f t="shared" si="1"/>
        <v>7</v>
      </c>
      <c r="I94" s="40"/>
      <c r="J94" s="45" t="s">
        <v>46</v>
      </c>
      <c r="K94" s="42">
        <f t="shared" si="2"/>
        <v>656</v>
      </c>
      <c r="L94" s="46">
        <v>2</v>
      </c>
      <c r="M94" s="46">
        <v>9</v>
      </c>
      <c r="N94" s="63">
        <f t="shared" si="3"/>
        <v>15</v>
      </c>
      <c r="O94" s="40"/>
      <c r="P94" s="39" t="s">
        <v>66</v>
      </c>
      <c r="Q94" s="40"/>
      <c r="R94">
        <f>MIN(Rules!$E$2,(MAX(H94/N94,N94/H94)))</f>
        <v>2</v>
      </c>
      <c r="S94">
        <f>VLOOKUP(B94,Rules!A:B,2,FALSE)</f>
        <v>45</v>
      </c>
      <c r="T94" s="40"/>
      <c r="U94" s="47">
        <f>1/(10^(-1*(E94+(IF(P94="Y",Rules!$I$2,0))-K94)/Rules!$E$12)+1)</f>
        <v>0.46895508800358165</v>
      </c>
      <c r="V94">
        <f t="shared" si="4"/>
        <v>-42</v>
      </c>
      <c r="W94">
        <f t="shared" si="5"/>
        <v>42</v>
      </c>
      <c r="Z94" s="48"/>
      <c r="AA94" s="11">
        <f t="shared" ref="AA94:BH94" si="97">IF($D94=AA$1,$E94+$V94,(IF($J94=AA$1,$K94+$W94,AA93)))</f>
        <v>879</v>
      </c>
      <c r="AB94" s="11">
        <f t="shared" si="97"/>
        <v>1442</v>
      </c>
      <c r="AC94" s="11">
        <f t="shared" si="97"/>
        <v>1057</v>
      </c>
      <c r="AD94" s="11">
        <f t="shared" si="97"/>
        <v>1415</v>
      </c>
      <c r="AE94" s="11">
        <f t="shared" si="97"/>
        <v>1339</v>
      </c>
      <c r="AF94" s="11">
        <f t="shared" si="97"/>
        <v>1341</v>
      </c>
      <c r="AG94" s="11">
        <f t="shared" si="97"/>
        <v>1163</v>
      </c>
      <c r="AH94" s="11">
        <f t="shared" si="97"/>
        <v>1621</v>
      </c>
      <c r="AI94" s="11">
        <f t="shared" si="97"/>
        <v>1332</v>
      </c>
      <c r="AJ94" s="11">
        <f t="shared" si="97"/>
        <v>2083</v>
      </c>
      <c r="AK94" s="11">
        <f t="shared" si="97"/>
        <v>1400</v>
      </c>
      <c r="AL94" s="11">
        <f t="shared" si="97"/>
        <v>1832</v>
      </c>
      <c r="AM94" s="11">
        <f t="shared" si="97"/>
        <v>1898</v>
      </c>
      <c r="AN94" s="11">
        <f t="shared" si="97"/>
        <v>1446</v>
      </c>
      <c r="AO94" s="11">
        <f t="shared" si="97"/>
        <v>212</v>
      </c>
      <c r="AP94" s="11">
        <f t="shared" si="97"/>
        <v>1335</v>
      </c>
      <c r="AQ94" s="11">
        <f t="shared" si="97"/>
        <v>954</v>
      </c>
      <c r="AR94" s="11">
        <f t="shared" si="97"/>
        <v>689</v>
      </c>
      <c r="AS94" s="11">
        <f t="shared" si="97"/>
        <v>437</v>
      </c>
      <c r="AT94" s="11">
        <f t="shared" si="97"/>
        <v>1201</v>
      </c>
      <c r="AU94" s="11">
        <f t="shared" si="97"/>
        <v>935</v>
      </c>
      <c r="AV94" s="11">
        <f t="shared" si="97"/>
        <v>1764</v>
      </c>
      <c r="AW94" s="11">
        <f t="shared" si="97"/>
        <v>1439</v>
      </c>
      <c r="AX94" s="11">
        <f t="shared" si="97"/>
        <v>1768</v>
      </c>
      <c r="AY94" s="11">
        <f t="shared" si="97"/>
        <v>260</v>
      </c>
      <c r="AZ94" s="11">
        <f t="shared" si="97"/>
        <v>942</v>
      </c>
      <c r="BA94" s="11">
        <f t="shared" si="97"/>
        <v>1457</v>
      </c>
      <c r="BB94" s="11">
        <f t="shared" si="97"/>
        <v>939</v>
      </c>
      <c r="BC94" s="11">
        <f t="shared" si="97"/>
        <v>1246</v>
      </c>
      <c r="BD94" s="11">
        <f t="shared" si="97"/>
        <v>1885</v>
      </c>
      <c r="BE94" s="11">
        <f t="shared" si="97"/>
        <v>698</v>
      </c>
      <c r="BF94" s="11">
        <f t="shared" si="97"/>
        <v>1179</v>
      </c>
      <c r="BG94" s="11">
        <f t="shared" si="97"/>
        <v>744</v>
      </c>
      <c r="BH94" s="11">
        <f t="shared" si="97"/>
        <v>588</v>
      </c>
    </row>
    <row r="95" spans="1:60" ht="13.5" customHeight="1">
      <c r="A95" s="38">
        <v>43540</v>
      </c>
      <c r="B95" s="39" t="s">
        <v>65</v>
      </c>
      <c r="C95" s="40"/>
      <c r="D95" s="41" t="s">
        <v>42</v>
      </c>
      <c r="E95" s="42">
        <f t="shared" si="0"/>
        <v>744</v>
      </c>
      <c r="F95" s="43">
        <v>0</v>
      </c>
      <c r="G95" s="43">
        <v>14</v>
      </c>
      <c r="H95" s="63">
        <f t="shared" si="1"/>
        <v>14</v>
      </c>
      <c r="I95" s="40"/>
      <c r="J95" s="45" t="s">
        <v>39</v>
      </c>
      <c r="K95" s="42">
        <f t="shared" si="2"/>
        <v>689</v>
      </c>
      <c r="L95" s="46">
        <v>1</v>
      </c>
      <c r="M95" s="46">
        <v>10</v>
      </c>
      <c r="N95" s="63">
        <f t="shared" si="3"/>
        <v>13</v>
      </c>
      <c r="O95" s="40"/>
      <c r="P95" s="39" t="s">
        <v>66</v>
      </c>
      <c r="Q95" s="40"/>
      <c r="R95">
        <f>MIN(Rules!$E$2,(MAX(H95/N95,N95/H95)))</f>
        <v>1.0769230769230769</v>
      </c>
      <c r="S95">
        <f>VLOOKUP(B95,Rules!A:B,2,FALSE)</f>
        <v>45</v>
      </c>
      <c r="T95" s="40"/>
      <c r="U95" s="47">
        <f>1/(10^(-1*(E95+(IF(P95="Y",Rules!$I$2,0))-K95)/Rules!$E$12)+1)</f>
        <v>0.71991900594715197</v>
      </c>
      <c r="V95">
        <f t="shared" si="4"/>
        <v>14</v>
      </c>
      <c r="W95">
        <f t="shared" si="5"/>
        <v>-14</v>
      </c>
      <c r="Z95" s="48"/>
      <c r="AA95" s="11">
        <f t="shared" ref="AA95:BH95" si="98">IF($D95=AA$1,$E95+$V95,(IF($J95=AA$1,$K95+$W95,AA94)))</f>
        <v>879</v>
      </c>
      <c r="AB95" s="11">
        <f t="shared" si="98"/>
        <v>1442</v>
      </c>
      <c r="AC95" s="11">
        <f t="shared" si="98"/>
        <v>1057</v>
      </c>
      <c r="AD95" s="11">
        <f t="shared" si="98"/>
        <v>1415</v>
      </c>
      <c r="AE95" s="11">
        <f t="shared" si="98"/>
        <v>1339</v>
      </c>
      <c r="AF95" s="11">
        <f t="shared" si="98"/>
        <v>1341</v>
      </c>
      <c r="AG95" s="11">
        <f t="shared" si="98"/>
        <v>1163</v>
      </c>
      <c r="AH95" s="11">
        <f t="shared" si="98"/>
        <v>1621</v>
      </c>
      <c r="AI95" s="11">
        <f t="shared" si="98"/>
        <v>1332</v>
      </c>
      <c r="AJ95" s="11">
        <f t="shared" si="98"/>
        <v>2083</v>
      </c>
      <c r="AK95" s="11">
        <f t="shared" si="98"/>
        <v>1400</v>
      </c>
      <c r="AL95" s="11">
        <f t="shared" si="98"/>
        <v>1832</v>
      </c>
      <c r="AM95" s="11">
        <f t="shared" si="98"/>
        <v>1898</v>
      </c>
      <c r="AN95" s="11">
        <f t="shared" si="98"/>
        <v>1446</v>
      </c>
      <c r="AO95" s="11">
        <f t="shared" si="98"/>
        <v>212</v>
      </c>
      <c r="AP95" s="11">
        <f t="shared" si="98"/>
        <v>1335</v>
      </c>
      <c r="AQ95" s="11">
        <f t="shared" si="98"/>
        <v>954</v>
      </c>
      <c r="AR95" s="11">
        <f t="shared" si="98"/>
        <v>675</v>
      </c>
      <c r="AS95" s="11">
        <f t="shared" si="98"/>
        <v>437</v>
      </c>
      <c r="AT95" s="11">
        <f t="shared" si="98"/>
        <v>1201</v>
      </c>
      <c r="AU95" s="11">
        <f t="shared" si="98"/>
        <v>935</v>
      </c>
      <c r="AV95" s="11">
        <f t="shared" si="98"/>
        <v>1764</v>
      </c>
      <c r="AW95" s="11">
        <f t="shared" si="98"/>
        <v>1439</v>
      </c>
      <c r="AX95" s="11">
        <f t="shared" si="98"/>
        <v>1768</v>
      </c>
      <c r="AY95" s="11">
        <f t="shared" si="98"/>
        <v>260</v>
      </c>
      <c r="AZ95" s="11">
        <f t="shared" si="98"/>
        <v>942</v>
      </c>
      <c r="BA95" s="11">
        <f t="shared" si="98"/>
        <v>1457</v>
      </c>
      <c r="BB95" s="11">
        <f t="shared" si="98"/>
        <v>939</v>
      </c>
      <c r="BC95" s="11">
        <f t="shared" si="98"/>
        <v>1246</v>
      </c>
      <c r="BD95" s="11">
        <f t="shared" si="98"/>
        <v>1885</v>
      </c>
      <c r="BE95" s="11">
        <f t="shared" si="98"/>
        <v>698</v>
      </c>
      <c r="BF95" s="11">
        <f t="shared" si="98"/>
        <v>1179</v>
      </c>
      <c r="BG95" s="11">
        <f t="shared" si="98"/>
        <v>758</v>
      </c>
      <c r="BH95" s="11">
        <f t="shared" si="98"/>
        <v>588</v>
      </c>
    </row>
    <row r="96" spans="1:60" ht="13.5" customHeight="1">
      <c r="A96" s="38">
        <v>43540</v>
      </c>
      <c r="B96" s="39" t="s">
        <v>65</v>
      </c>
      <c r="C96" s="40"/>
      <c r="D96" s="41" t="s">
        <v>19</v>
      </c>
      <c r="E96" s="42">
        <f t="shared" si="0"/>
        <v>1163</v>
      </c>
      <c r="F96" s="43">
        <v>2</v>
      </c>
      <c r="G96" s="43">
        <v>16</v>
      </c>
      <c r="H96" s="63">
        <f t="shared" si="1"/>
        <v>22</v>
      </c>
      <c r="I96" s="40"/>
      <c r="J96" s="45" t="s">
        <v>45</v>
      </c>
      <c r="K96" s="42">
        <f t="shared" si="2"/>
        <v>954</v>
      </c>
      <c r="L96" s="46">
        <v>1</v>
      </c>
      <c r="M96" s="46">
        <v>12</v>
      </c>
      <c r="N96" s="63">
        <f t="shared" si="3"/>
        <v>15</v>
      </c>
      <c r="O96" s="40"/>
      <c r="P96" s="39" t="s">
        <v>66</v>
      </c>
      <c r="Q96" s="40"/>
      <c r="R96">
        <f>MIN(Rules!$E$2,(MAX(H96/N96,N96/H96)))</f>
        <v>1.4666666666666666</v>
      </c>
      <c r="S96">
        <f>VLOOKUP(B96,Rules!A:B,2,FALSE)</f>
        <v>45</v>
      </c>
      <c r="T96" s="40"/>
      <c r="U96" s="47">
        <f>1/(10^(-1*(E96+(IF(P96="Y",Rules!$I$2,0))-K96)/Rules!$E$12)+1)</f>
        <v>0.83933063574696576</v>
      </c>
      <c r="V96">
        <f t="shared" si="4"/>
        <v>11</v>
      </c>
      <c r="W96">
        <f t="shared" si="5"/>
        <v>-11</v>
      </c>
      <c r="Z96" s="48"/>
      <c r="AA96" s="11">
        <f t="shared" ref="AA96:BH96" si="99">IF($D96=AA$1,$E96+$V96,(IF($J96=AA$1,$K96+$W96,AA95)))</f>
        <v>879</v>
      </c>
      <c r="AB96" s="11">
        <f t="shared" si="99"/>
        <v>1442</v>
      </c>
      <c r="AC96" s="11">
        <f t="shared" si="99"/>
        <v>1057</v>
      </c>
      <c r="AD96" s="11">
        <f t="shared" si="99"/>
        <v>1415</v>
      </c>
      <c r="AE96" s="11">
        <f t="shared" si="99"/>
        <v>1339</v>
      </c>
      <c r="AF96" s="11">
        <f t="shared" si="99"/>
        <v>1341</v>
      </c>
      <c r="AG96" s="11">
        <f t="shared" si="99"/>
        <v>1174</v>
      </c>
      <c r="AH96" s="11">
        <f t="shared" si="99"/>
        <v>1621</v>
      </c>
      <c r="AI96" s="11">
        <f t="shared" si="99"/>
        <v>1332</v>
      </c>
      <c r="AJ96" s="11">
        <f t="shared" si="99"/>
        <v>2083</v>
      </c>
      <c r="AK96" s="11">
        <f t="shared" si="99"/>
        <v>1400</v>
      </c>
      <c r="AL96" s="11">
        <f t="shared" si="99"/>
        <v>1832</v>
      </c>
      <c r="AM96" s="11">
        <f t="shared" si="99"/>
        <v>1898</v>
      </c>
      <c r="AN96" s="11">
        <f t="shared" si="99"/>
        <v>1446</v>
      </c>
      <c r="AO96" s="11">
        <f t="shared" si="99"/>
        <v>212</v>
      </c>
      <c r="AP96" s="11">
        <f t="shared" si="99"/>
        <v>1335</v>
      </c>
      <c r="AQ96" s="11">
        <f t="shared" si="99"/>
        <v>943</v>
      </c>
      <c r="AR96" s="11">
        <f t="shared" si="99"/>
        <v>675</v>
      </c>
      <c r="AS96" s="11">
        <f t="shared" si="99"/>
        <v>437</v>
      </c>
      <c r="AT96" s="11">
        <f t="shared" si="99"/>
        <v>1201</v>
      </c>
      <c r="AU96" s="11">
        <f t="shared" si="99"/>
        <v>935</v>
      </c>
      <c r="AV96" s="11">
        <f t="shared" si="99"/>
        <v>1764</v>
      </c>
      <c r="AW96" s="11">
        <f t="shared" si="99"/>
        <v>1439</v>
      </c>
      <c r="AX96" s="11">
        <f t="shared" si="99"/>
        <v>1768</v>
      </c>
      <c r="AY96" s="11">
        <f t="shared" si="99"/>
        <v>260</v>
      </c>
      <c r="AZ96" s="11">
        <f t="shared" si="99"/>
        <v>942</v>
      </c>
      <c r="BA96" s="11">
        <f t="shared" si="99"/>
        <v>1457</v>
      </c>
      <c r="BB96" s="11">
        <f t="shared" si="99"/>
        <v>939</v>
      </c>
      <c r="BC96" s="11">
        <f t="shared" si="99"/>
        <v>1246</v>
      </c>
      <c r="BD96" s="11">
        <f t="shared" si="99"/>
        <v>1885</v>
      </c>
      <c r="BE96" s="11">
        <f t="shared" si="99"/>
        <v>698</v>
      </c>
      <c r="BF96" s="11">
        <f t="shared" si="99"/>
        <v>1179</v>
      </c>
      <c r="BG96" s="11">
        <f t="shared" si="99"/>
        <v>758</v>
      </c>
      <c r="BH96" s="11">
        <f t="shared" si="99"/>
        <v>588</v>
      </c>
    </row>
    <row r="97" spans="1:60" ht="13.5" customHeight="1">
      <c r="A97" s="38">
        <v>43541</v>
      </c>
      <c r="B97" s="39" t="s">
        <v>65</v>
      </c>
      <c r="C97" s="40"/>
      <c r="D97" s="41" t="s">
        <v>33</v>
      </c>
      <c r="E97" s="42">
        <f t="shared" si="0"/>
        <v>1339</v>
      </c>
      <c r="F97" s="43">
        <v>1</v>
      </c>
      <c r="G97" s="43">
        <v>7</v>
      </c>
      <c r="H97" s="63">
        <f t="shared" si="1"/>
        <v>10</v>
      </c>
      <c r="I97" s="40"/>
      <c r="J97" s="45" t="s">
        <v>27</v>
      </c>
      <c r="K97" s="42">
        <f t="shared" si="2"/>
        <v>1439</v>
      </c>
      <c r="L97" s="46">
        <v>1</v>
      </c>
      <c r="M97" s="46">
        <v>12</v>
      </c>
      <c r="N97" s="63">
        <f t="shared" si="3"/>
        <v>15</v>
      </c>
      <c r="O97" s="40"/>
      <c r="P97" s="39" t="s">
        <v>66</v>
      </c>
      <c r="Q97" s="40"/>
      <c r="R97">
        <f>MIN(Rules!$E$2,(MAX(H97/N97,N97/H97)))</f>
        <v>1.5</v>
      </c>
      <c r="S97">
        <f>VLOOKUP(B97,Rules!A:B,2,FALSE)</f>
        <v>45</v>
      </c>
      <c r="T97" s="40"/>
      <c r="U97" s="47">
        <f>1/(10^(-1*(E97+(IF(P97="Y",Rules!$I$2,0))-K97)/Rules!$E$12)+1)</f>
        <v>0.55731163376229276</v>
      </c>
      <c r="V97">
        <f t="shared" si="4"/>
        <v>-38</v>
      </c>
      <c r="W97">
        <f t="shared" si="5"/>
        <v>38</v>
      </c>
      <c r="Z97" s="48"/>
      <c r="AA97" s="11">
        <f t="shared" ref="AA97:BH97" si="100">IF($D97=AA$1,$E97+$V97,(IF($J97=AA$1,$K97+$W97,AA96)))</f>
        <v>879</v>
      </c>
      <c r="AB97" s="11">
        <f t="shared" si="100"/>
        <v>1442</v>
      </c>
      <c r="AC97" s="11">
        <f t="shared" si="100"/>
        <v>1057</v>
      </c>
      <c r="AD97" s="11">
        <f t="shared" si="100"/>
        <v>1415</v>
      </c>
      <c r="AE97" s="11">
        <f t="shared" si="100"/>
        <v>1301</v>
      </c>
      <c r="AF97" s="11">
        <f t="shared" si="100"/>
        <v>1341</v>
      </c>
      <c r="AG97" s="11">
        <f t="shared" si="100"/>
        <v>1174</v>
      </c>
      <c r="AH97" s="11">
        <f t="shared" si="100"/>
        <v>1621</v>
      </c>
      <c r="AI97" s="11">
        <f t="shared" si="100"/>
        <v>1332</v>
      </c>
      <c r="AJ97" s="11">
        <f t="shared" si="100"/>
        <v>2083</v>
      </c>
      <c r="AK97" s="11">
        <f t="shared" si="100"/>
        <v>1400</v>
      </c>
      <c r="AL97" s="11">
        <f t="shared" si="100"/>
        <v>1832</v>
      </c>
      <c r="AM97" s="11">
        <f t="shared" si="100"/>
        <v>1898</v>
      </c>
      <c r="AN97" s="11">
        <f t="shared" si="100"/>
        <v>1446</v>
      </c>
      <c r="AO97" s="11">
        <f t="shared" si="100"/>
        <v>212</v>
      </c>
      <c r="AP97" s="11">
        <f t="shared" si="100"/>
        <v>1335</v>
      </c>
      <c r="AQ97" s="11">
        <f t="shared" si="100"/>
        <v>943</v>
      </c>
      <c r="AR97" s="11">
        <f t="shared" si="100"/>
        <v>675</v>
      </c>
      <c r="AS97" s="11">
        <f t="shared" si="100"/>
        <v>437</v>
      </c>
      <c r="AT97" s="11">
        <f t="shared" si="100"/>
        <v>1201</v>
      </c>
      <c r="AU97" s="11">
        <f t="shared" si="100"/>
        <v>935</v>
      </c>
      <c r="AV97" s="11">
        <f t="shared" si="100"/>
        <v>1764</v>
      </c>
      <c r="AW97" s="11">
        <f t="shared" si="100"/>
        <v>1477</v>
      </c>
      <c r="AX97" s="11">
        <f t="shared" si="100"/>
        <v>1768</v>
      </c>
      <c r="AY97" s="11">
        <f t="shared" si="100"/>
        <v>260</v>
      </c>
      <c r="AZ97" s="11">
        <f t="shared" si="100"/>
        <v>942</v>
      </c>
      <c r="BA97" s="11">
        <f t="shared" si="100"/>
        <v>1457</v>
      </c>
      <c r="BB97" s="11">
        <f t="shared" si="100"/>
        <v>939</v>
      </c>
      <c r="BC97" s="11">
        <f t="shared" si="100"/>
        <v>1246</v>
      </c>
      <c r="BD97" s="11">
        <f t="shared" si="100"/>
        <v>1885</v>
      </c>
      <c r="BE97" s="11">
        <f t="shared" si="100"/>
        <v>698</v>
      </c>
      <c r="BF97" s="11">
        <f t="shared" si="100"/>
        <v>1179</v>
      </c>
      <c r="BG97" s="11">
        <f t="shared" si="100"/>
        <v>758</v>
      </c>
      <c r="BH97" s="11">
        <f t="shared" si="100"/>
        <v>588</v>
      </c>
    </row>
    <row r="98" spans="1:60" ht="13.5" customHeight="1">
      <c r="A98" s="38">
        <v>43547</v>
      </c>
      <c r="B98" s="39" t="s">
        <v>65</v>
      </c>
      <c r="C98" s="40"/>
      <c r="D98" s="41" t="s">
        <v>19</v>
      </c>
      <c r="E98" s="42">
        <f t="shared" si="0"/>
        <v>1174</v>
      </c>
      <c r="F98" s="43">
        <v>3</v>
      </c>
      <c r="G98" s="43">
        <v>21</v>
      </c>
      <c r="H98" s="63">
        <f t="shared" si="1"/>
        <v>30</v>
      </c>
      <c r="I98" s="40"/>
      <c r="J98" s="45" t="s">
        <v>42</v>
      </c>
      <c r="K98" s="42">
        <f t="shared" si="2"/>
        <v>758</v>
      </c>
      <c r="L98" s="46">
        <v>4</v>
      </c>
      <c r="M98" s="46">
        <v>16</v>
      </c>
      <c r="N98" s="63">
        <f t="shared" si="3"/>
        <v>28</v>
      </c>
      <c r="O98" s="40"/>
      <c r="P98" s="39" t="s">
        <v>66</v>
      </c>
      <c r="Q98" s="40"/>
      <c r="R98">
        <f>MIN(Rules!$E$2,(MAX(H98/N98,N98/H98)))</f>
        <v>1.0714285714285714</v>
      </c>
      <c r="S98">
        <f>VLOOKUP(B98,Rules!A:B,2,FALSE)</f>
        <v>45</v>
      </c>
      <c r="T98" s="40"/>
      <c r="U98" s="47">
        <f>1/(10^(-1*(E98+(IF(P98="Y",Rules!$I$2,0))-K98)/Rules!$E$12)+1)</f>
        <v>0.93128042359898855</v>
      </c>
      <c r="V98">
        <f t="shared" si="4"/>
        <v>3</v>
      </c>
      <c r="W98">
        <f t="shared" si="5"/>
        <v>-3</v>
      </c>
      <c r="Z98" s="48"/>
      <c r="AA98" s="11">
        <f t="shared" ref="AA98:BH98" si="101">IF($D98=AA$1,$E98+$V98,(IF($J98=AA$1,$K98+$W98,AA97)))</f>
        <v>879</v>
      </c>
      <c r="AB98" s="11">
        <f t="shared" si="101"/>
        <v>1442</v>
      </c>
      <c r="AC98" s="11">
        <f t="shared" si="101"/>
        <v>1057</v>
      </c>
      <c r="AD98" s="11">
        <f t="shared" si="101"/>
        <v>1415</v>
      </c>
      <c r="AE98" s="11">
        <f t="shared" si="101"/>
        <v>1301</v>
      </c>
      <c r="AF98" s="11">
        <f t="shared" si="101"/>
        <v>1341</v>
      </c>
      <c r="AG98" s="11">
        <f t="shared" si="101"/>
        <v>1177</v>
      </c>
      <c r="AH98" s="11">
        <f t="shared" si="101"/>
        <v>1621</v>
      </c>
      <c r="AI98" s="11">
        <f t="shared" si="101"/>
        <v>1332</v>
      </c>
      <c r="AJ98" s="11">
        <f t="shared" si="101"/>
        <v>2083</v>
      </c>
      <c r="AK98" s="11">
        <f t="shared" si="101"/>
        <v>1400</v>
      </c>
      <c r="AL98" s="11">
        <f t="shared" si="101"/>
        <v>1832</v>
      </c>
      <c r="AM98" s="11">
        <f t="shared" si="101"/>
        <v>1898</v>
      </c>
      <c r="AN98" s="11">
        <f t="shared" si="101"/>
        <v>1446</v>
      </c>
      <c r="AO98" s="11">
        <f t="shared" si="101"/>
        <v>212</v>
      </c>
      <c r="AP98" s="11">
        <f t="shared" si="101"/>
        <v>1335</v>
      </c>
      <c r="AQ98" s="11">
        <f t="shared" si="101"/>
        <v>943</v>
      </c>
      <c r="AR98" s="11">
        <f t="shared" si="101"/>
        <v>675</v>
      </c>
      <c r="AS98" s="11">
        <f t="shared" si="101"/>
        <v>437</v>
      </c>
      <c r="AT98" s="11">
        <f t="shared" si="101"/>
        <v>1201</v>
      </c>
      <c r="AU98" s="11">
        <f t="shared" si="101"/>
        <v>935</v>
      </c>
      <c r="AV98" s="11">
        <f t="shared" si="101"/>
        <v>1764</v>
      </c>
      <c r="AW98" s="11">
        <f t="shared" si="101"/>
        <v>1477</v>
      </c>
      <c r="AX98" s="11">
        <f t="shared" si="101"/>
        <v>1768</v>
      </c>
      <c r="AY98" s="11">
        <f t="shared" si="101"/>
        <v>260</v>
      </c>
      <c r="AZ98" s="11">
        <f t="shared" si="101"/>
        <v>942</v>
      </c>
      <c r="BA98" s="11">
        <f t="shared" si="101"/>
        <v>1457</v>
      </c>
      <c r="BB98" s="11">
        <f t="shared" si="101"/>
        <v>939</v>
      </c>
      <c r="BC98" s="11">
        <f t="shared" si="101"/>
        <v>1246</v>
      </c>
      <c r="BD98" s="11">
        <f t="shared" si="101"/>
        <v>1885</v>
      </c>
      <c r="BE98" s="11">
        <f t="shared" si="101"/>
        <v>698</v>
      </c>
      <c r="BF98" s="11">
        <f t="shared" si="101"/>
        <v>1179</v>
      </c>
      <c r="BG98" s="11">
        <f t="shared" si="101"/>
        <v>755</v>
      </c>
      <c r="BH98" s="11">
        <f t="shared" si="101"/>
        <v>588</v>
      </c>
    </row>
    <row r="99" spans="1:60" ht="13.5" customHeight="1">
      <c r="A99" s="38">
        <v>43547</v>
      </c>
      <c r="B99" s="39" t="s">
        <v>65</v>
      </c>
      <c r="C99" s="40"/>
      <c r="D99" s="41" t="s">
        <v>45</v>
      </c>
      <c r="E99" s="42">
        <f t="shared" si="0"/>
        <v>943</v>
      </c>
      <c r="F99" s="43">
        <v>1</v>
      </c>
      <c r="G99" s="43">
        <v>20</v>
      </c>
      <c r="H99" s="63">
        <f t="shared" si="1"/>
        <v>23</v>
      </c>
      <c r="I99" s="40"/>
      <c r="J99" s="45" t="s">
        <v>46</v>
      </c>
      <c r="K99" s="42">
        <f t="shared" si="2"/>
        <v>698</v>
      </c>
      <c r="L99" s="46">
        <v>2</v>
      </c>
      <c r="M99" s="46">
        <v>9</v>
      </c>
      <c r="N99" s="63">
        <f t="shared" si="3"/>
        <v>15</v>
      </c>
      <c r="O99" s="40"/>
      <c r="P99" s="39" t="s">
        <v>66</v>
      </c>
      <c r="Q99" s="40"/>
      <c r="R99">
        <f>MIN(Rules!$E$2,(MAX(H99/N99,N99/H99)))</f>
        <v>1.5333333333333334</v>
      </c>
      <c r="S99">
        <f>VLOOKUP(B99,Rules!A:B,2,FALSE)</f>
        <v>45</v>
      </c>
      <c r="T99" s="40"/>
      <c r="U99" s="47">
        <f>1/(10^(-1*(E99+(IF(P99="Y",Rules!$I$2,0))-K99)/Rules!$E$12)+1)</f>
        <v>0.86045116175771219</v>
      </c>
      <c r="V99">
        <f t="shared" si="4"/>
        <v>10</v>
      </c>
      <c r="W99">
        <f t="shared" si="5"/>
        <v>-10</v>
      </c>
      <c r="Z99" s="48"/>
      <c r="AA99" s="11">
        <f t="shared" ref="AA99:BH99" si="102">IF($D99=AA$1,$E99+$V99,(IF($J99=AA$1,$K99+$W99,AA98)))</f>
        <v>879</v>
      </c>
      <c r="AB99" s="11">
        <f t="shared" si="102"/>
        <v>1442</v>
      </c>
      <c r="AC99" s="11">
        <f t="shared" si="102"/>
        <v>1057</v>
      </c>
      <c r="AD99" s="11">
        <f t="shared" si="102"/>
        <v>1415</v>
      </c>
      <c r="AE99" s="11">
        <f t="shared" si="102"/>
        <v>1301</v>
      </c>
      <c r="AF99" s="11">
        <f t="shared" si="102"/>
        <v>1341</v>
      </c>
      <c r="AG99" s="11">
        <f t="shared" si="102"/>
        <v>1177</v>
      </c>
      <c r="AH99" s="11">
        <f t="shared" si="102"/>
        <v>1621</v>
      </c>
      <c r="AI99" s="11">
        <f t="shared" si="102"/>
        <v>1332</v>
      </c>
      <c r="AJ99" s="11">
        <f t="shared" si="102"/>
        <v>2083</v>
      </c>
      <c r="AK99" s="11">
        <f t="shared" si="102"/>
        <v>1400</v>
      </c>
      <c r="AL99" s="11">
        <f t="shared" si="102"/>
        <v>1832</v>
      </c>
      <c r="AM99" s="11">
        <f t="shared" si="102"/>
        <v>1898</v>
      </c>
      <c r="AN99" s="11">
        <f t="shared" si="102"/>
        <v>1446</v>
      </c>
      <c r="AO99" s="11">
        <f t="shared" si="102"/>
        <v>212</v>
      </c>
      <c r="AP99" s="11">
        <f t="shared" si="102"/>
        <v>1335</v>
      </c>
      <c r="AQ99" s="11">
        <f t="shared" si="102"/>
        <v>953</v>
      </c>
      <c r="AR99" s="11">
        <f t="shared" si="102"/>
        <v>675</v>
      </c>
      <c r="AS99" s="11">
        <f t="shared" si="102"/>
        <v>437</v>
      </c>
      <c r="AT99" s="11">
        <f t="shared" si="102"/>
        <v>1201</v>
      </c>
      <c r="AU99" s="11">
        <f t="shared" si="102"/>
        <v>935</v>
      </c>
      <c r="AV99" s="11">
        <f t="shared" si="102"/>
        <v>1764</v>
      </c>
      <c r="AW99" s="11">
        <f t="shared" si="102"/>
        <v>1477</v>
      </c>
      <c r="AX99" s="11">
        <f t="shared" si="102"/>
        <v>1768</v>
      </c>
      <c r="AY99" s="11">
        <f t="shared" si="102"/>
        <v>260</v>
      </c>
      <c r="AZ99" s="11">
        <f t="shared" si="102"/>
        <v>942</v>
      </c>
      <c r="BA99" s="11">
        <f t="shared" si="102"/>
        <v>1457</v>
      </c>
      <c r="BB99" s="11">
        <f t="shared" si="102"/>
        <v>939</v>
      </c>
      <c r="BC99" s="11">
        <f t="shared" si="102"/>
        <v>1246</v>
      </c>
      <c r="BD99" s="11">
        <f t="shared" si="102"/>
        <v>1885</v>
      </c>
      <c r="BE99" s="11">
        <f t="shared" si="102"/>
        <v>688</v>
      </c>
      <c r="BF99" s="11">
        <f t="shared" si="102"/>
        <v>1179</v>
      </c>
      <c r="BG99" s="11">
        <f t="shared" si="102"/>
        <v>755</v>
      </c>
      <c r="BH99" s="11">
        <f t="shared" si="102"/>
        <v>588</v>
      </c>
    </row>
    <row r="100" spans="1:60" ht="13.5" customHeight="1">
      <c r="A100" s="38">
        <v>43548</v>
      </c>
      <c r="B100" s="39" t="s">
        <v>65</v>
      </c>
      <c r="C100" s="40"/>
      <c r="D100" s="41" t="s">
        <v>29</v>
      </c>
      <c r="E100" s="42">
        <f t="shared" si="0"/>
        <v>1415</v>
      </c>
      <c r="F100" s="43">
        <v>1</v>
      </c>
      <c r="G100" s="43">
        <v>10</v>
      </c>
      <c r="H100" s="63">
        <f t="shared" si="1"/>
        <v>13</v>
      </c>
      <c r="I100" s="40"/>
      <c r="J100" s="45" t="s">
        <v>17</v>
      </c>
      <c r="K100" s="42">
        <f t="shared" si="2"/>
        <v>2083</v>
      </c>
      <c r="L100" s="46">
        <v>1</v>
      </c>
      <c r="M100" s="46">
        <v>16</v>
      </c>
      <c r="N100" s="63">
        <f t="shared" si="3"/>
        <v>19</v>
      </c>
      <c r="O100" s="40"/>
      <c r="P100" s="39" t="s">
        <v>66</v>
      </c>
      <c r="Q100" s="40"/>
      <c r="R100">
        <f>MIN(Rules!$E$2,(MAX(H100/N100,N100/H100)))</f>
        <v>1.4615384615384615</v>
      </c>
      <c r="S100">
        <f>VLOOKUP(B100,Rules!A:B,2,FALSE)</f>
        <v>45</v>
      </c>
      <c r="T100" s="40"/>
      <c r="U100" s="47">
        <f>1/(10^(-1*(E100+(IF(P100="Y",Rules!$I$2,0))-K100)/Rules!$E$12)+1)</f>
        <v>8.4286783772529433E-2</v>
      </c>
      <c r="V100">
        <f t="shared" si="4"/>
        <v>-6</v>
      </c>
      <c r="W100">
        <f t="shared" si="5"/>
        <v>6</v>
      </c>
      <c r="Z100" s="48"/>
      <c r="AA100" s="11">
        <f t="shared" ref="AA100:BH100" si="103">IF($D100=AA$1,$E100+$V100,(IF($J100=AA$1,$K100+$W100,AA99)))</f>
        <v>879</v>
      </c>
      <c r="AB100" s="11">
        <f t="shared" si="103"/>
        <v>1442</v>
      </c>
      <c r="AC100" s="11">
        <f t="shared" si="103"/>
        <v>1057</v>
      </c>
      <c r="AD100" s="11">
        <f t="shared" si="103"/>
        <v>1409</v>
      </c>
      <c r="AE100" s="11">
        <f t="shared" si="103"/>
        <v>1301</v>
      </c>
      <c r="AF100" s="11">
        <f t="shared" si="103"/>
        <v>1341</v>
      </c>
      <c r="AG100" s="11">
        <f t="shared" si="103"/>
        <v>1177</v>
      </c>
      <c r="AH100" s="11">
        <f t="shared" si="103"/>
        <v>1621</v>
      </c>
      <c r="AI100" s="11">
        <f t="shared" si="103"/>
        <v>1332</v>
      </c>
      <c r="AJ100" s="11">
        <f t="shared" si="103"/>
        <v>2089</v>
      </c>
      <c r="AK100" s="11">
        <f t="shared" si="103"/>
        <v>1400</v>
      </c>
      <c r="AL100" s="11">
        <f t="shared" si="103"/>
        <v>1832</v>
      </c>
      <c r="AM100" s="11">
        <f t="shared" si="103"/>
        <v>1898</v>
      </c>
      <c r="AN100" s="11">
        <f t="shared" si="103"/>
        <v>1446</v>
      </c>
      <c r="AO100" s="11">
        <f t="shared" si="103"/>
        <v>212</v>
      </c>
      <c r="AP100" s="11">
        <f t="shared" si="103"/>
        <v>1335</v>
      </c>
      <c r="AQ100" s="11">
        <f t="shared" si="103"/>
        <v>953</v>
      </c>
      <c r="AR100" s="11">
        <f t="shared" si="103"/>
        <v>675</v>
      </c>
      <c r="AS100" s="11">
        <f t="shared" si="103"/>
        <v>437</v>
      </c>
      <c r="AT100" s="11">
        <f t="shared" si="103"/>
        <v>1201</v>
      </c>
      <c r="AU100" s="11">
        <f t="shared" si="103"/>
        <v>935</v>
      </c>
      <c r="AV100" s="11">
        <f t="shared" si="103"/>
        <v>1764</v>
      </c>
      <c r="AW100" s="11">
        <f t="shared" si="103"/>
        <v>1477</v>
      </c>
      <c r="AX100" s="11">
        <f t="shared" si="103"/>
        <v>1768</v>
      </c>
      <c r="AY100" s="11">
        <f t="shared" si="103"/>
        <v>260</v>
      </c>
      <c r="AZ100" s="11">
        <f t="shared" si="103"/>
        <v>942</v>
      </c>
      <c r="BA100" s="11">
        <f t="shared" si="103"/>
        <v>1457</v>
      </c>
      <c r="BB100" s="11">
        <f t="shared" si="103"/>
        <v>939</v>
      </c>
      <c r="BC100" s="11">
        <f t="shared" si="103"/>
        <v>1246</v>
      </c>
      <c r="BD100" s="11">
        <f t="shared" si="103"/>
        <v>1885</v>
      </c>
      <c r="BE100" s="11">
        <f t="shared" si="103"/>
        <v>688</v>
      </c>
      <c r="BF100" s="11">
        <f t="shared" si="103"/>
        <v>1179</v>
      </c>
      <c r="BG100" s="11">
        <f t="shared" si="103"/>
        <v>755</v>
      </c>
      <c r="BH100" s="11">
        <f t="shared" si="103"/>
        <v>588</v>
      </c>
    </row>
    <row r="101" spans="1:60" ht="13.5" customHeight="1">
      <c r="A101" s="38">
        <v>43548</v>
      </c>
      <c r="B101" s="39" t="s">
        <v>65</v>
      </c>
      <c r="C101" s="40"/>
      <c r="D101" s="41" t="s">
        <v>18</v>
      </c>
      <c r="E101" s="42">
        <f t="shared" si="0"/>
        <v>1764</v>
      </c>
      <c r="F101" s="43">
        <v>3</v>
      </c>
      <c r="G101" s="43">
        <v>15</v>
      </c>
      <c r="H101" s="63">
        <f t="shared" si="1"/>
        <v>24</v>
      </c>
      <c r="I101" s="40"/>
      <c r="J101" s="45" t="s">
        <v>23</v>
      </c>
      <c r="K101" s="42">
        <f t="shared" si="2"/>
        <v>1768</v>
      </c>
      <c r="L101" s="46">
        <v>1</v>
      </c>
      <c r="M101" s="46">
        <v>18</v>
      </c>
      <c r="N101" s="63">
        <f t="shared" si="3"/>
        <v>21</v>
      </c>
      <c r="O101" s="40"/>
      <c r="P101" s="39" t="s">
        <v>66</v>
      </c>
      <c r="Q101" s="40"/>
      <c r="R101">
        <f>MIN(Rules!$E$2,(MAX(H101/N101,N101/H101)))</f>
        <v>1.1428571428571428</v>
      </c>
      <c r="S101">
        <f>VLOOKUP(B101,Rules!A:B,2,FALSE)</f>
        <v>45</v>
      </c>
      <c r="T101" s="40"/>
      <c r="U101" s="47">
        <f>1/(10^(-1*(E101+(IF(P101="Y",Rules!$I$2,0))-K101)/Rules!$E$12)+1)</f>
        <v>0.66203024817281764</v>
      </c>
      <c r="V101">
        <f t="shared" si="4"/>
        <v>17</v>
      </c>
      <c r="W101">
        <f t="shared" si="5"/>
        <v>-17</v>
      </c>
      <c r="Z101" s="48"/>
      <c r="AA101" s="11">
        <f t="shared" ref="AA101:BH101" si="104">IF($D101=AA$1,$E101+$V101,(IF($J101=AA$1,$K101+$W101,AA100)))</f>
        <v>879</v>
      </c>
      <c r="AB101" s="11">
        <f t="shared" si="104"/>
        <v>1442</v>
      </c>
      <c r="AC101" s="11">
        <f t="shared" si="104"/>
        <v>1057</v>
      </c>
      <c r="AD101" s="11">
        <f t="shared" si="104"/>
        <v>1409</v>
      </c>
      <c r="AE101" s="11">
        <f t="shared" si="104"/>
        <v>1301</v>
      </c>
      <c r="AF101" s="11">
        <f t="shared" si="104"/>
        <v>1341</v>
      </c>
      <c r="AG101" s="11">
        <f t="shared" si="104"/>
        <v>1177</v>
      </c>
      <c r="AH101" s="11">
        <f t="shared" si="104"/>
        <v>1621</v>
      </c>
      <c r="AI101" s="11">
        <f t="shared" si="104"/>
        <v>1332</v>
      </c>
      <c r="AJ101" s="11">
        <f t="shared" si="104"/>
        <v>2089</v>
      </c>
      <c r="AK101" s="11">
        <f t="shared" si="104"/>
        <v>1400</v>
      </c>
      <c r="AL101" s="11">
        <f t="shared" si="104"/>
        <v>1832</v>
      </c>
      <c r="AM101" s="11">
        <f t="shared" si="104"/>
        <v>1898</v>
      </c>
      <c r="AN101" s="11">
        <f t="shared" si="104"/>
        <v>1446</v>
      </c>
      <c r="AO101" s="11">
        <f t="shared" si="104"/>
        <v>212</v>
      </c>
      <c r="AP101" s="11">
        <f t="shared" si="104"/>
        <v>1335</v>
      </c>
      <c r="AQ101" s="11">
        <f t="shared" si="104"/>
        <v>953</v>
      </c>
      <c r="AR101" s="11">
        <f t="shared" si="104"/>
        <v>675</v>
      </c>
      <c r="AS101" s="11">
        <f t="shared" si="104"/>
        <v>437</v>
      </c>
      <c r="AT101" s="11">
        <f t="shared" si="104"/>
        <v>1201</v>
      </c>
      <c r="AU101" s="11">
        <f t="shared" si="104"/>
        <v>935</v>
      </c>
      <c r="AV101" s="11">
        <f t="shared" si="104"/>
        <v>1781</v>
      </c>
      <c r="AW101" s="11">
        <f t="shared" si="104"/>
        <v>1477</v>
      </c>
      <c r="AX101" s="11">
        <f t="shared" si="104"/>
        <v>1751</v>
      </c>
      <c r="AY101" s="11">
        <f t="shared" si="104"/>
        <v>260</v>
      </c>
      <c r="AZ101" s="11">
        <f t="shared" si="104"/>
        <v>942</v>
      </c>
      <c r="BA101" s="11">
        <f t="shared" si="104"/>
        <v>1457</v>
      </c>
      <c r="BB101" s="11">
        <f t="shared" si="104"/>
        <v>939</v>
      </c>
      <c r="BC101" s="11">
        <f t="shared" si="104"/>
        <v>1246</v>
      </c>
      <c r="BD101" s="11">
        <f t="shared" si="104"/>
        <v>1885</v>
      </c>
      <c r="BE101" s="11">
        <f t="shared" si="104"/>
        <v>688</v>
      </c>
      <c r="BF101" s="11">
        <f t="shared" si="104"/>
        <v>1179</v>
      </c>
      <c r="BG101" s="11">
        <f t="shared" si="104"/>
        <v>755</v>
      </c>
      <c r="BH101" s="11">
        <f t="shared" si="104"/>
        <v>588</v>
      </c>
    </row>
    <row r="102" spans="1:60" ht="13.5" customHeight="1">
      <c r="A102" s="38">
        <v>43548</v>
      </c>
      <c r="B102" s="39" t="s">
        <v>65</v>
      </c>
      <c r="C102" s="40"/>
      <c r="D102" s="41" t="s">
        <v>24</v>
      </c>
      <c r="E102" s="42">
        <f t="shared" si="0"/>
        <v>1457</v>
      </c>
      <c r="F102" s="43">
        <v>0</v>
      </c>
      <c r="G102" s="43">
        <v>13</v>
      </c>
      <c r="H102" s="63">
        <f t="shared" si="1"/>
        <v>13</v>
      </c>
      <c r="I102" s="40"/>
      <c r="J102" s="45" t="s">
        <v>16</v>
      </c>
      <c r="K102" s="42">
        <f t="shared" si="2"/>
        <v>1898</v>
      </c>
      <c r="L102" s="46">
        <v>2</v>
      </c>
      <c r="M102" s="46">
        <v>17</v>
      </c>
      <c r="N102" s="63">
        <f t="shared" si="3"/>
        <v>23</v>
      </c>
      <c r="O102" s="40"/>
      <c r="P102" s="39" t="s">
        <v>66</v>
      </c>
      <c r="Q102" s="40"/>
      <c r="R102">
        <f>MIN(Rules!$E$2,(MAX(H102/N102,N102/H102)))</f>
        <v>1.7692307692307692</v>
      </c>
      <c r="S102">
        <f>VLOOKUP(B102,Rules!A:B,2,FALSE)</f>
        <v>45</v>
      </c>
      <c r="T102" s="40"/>
      <c r="U102" s="47">
        <f>1/(10^(-1*(E102+(IF(P102="Y",Rules!$I$2,0))-K102)/Rules!$E$12)+1)</f>
        <v>0.20749287013142895</v>
      </c>
      <c r="V102">
        <f t="shared" si="4"/>
        <v>-17</v>
      </c>
      <c r="W102">
        <f t="shared" si="5"/>
        <v>17</v>
      </c>
      <c r="Z102" s="48"/>
      <c r="AA102" s="11">
        <f t="shared" ref="AA102:BH102" si="105">IF($D102=AA$1,$E102+$V102,(IF($J102=AA$1,$K102+$W102,AA101)))</f>
        <v>879</v>
      </c>
      <c r="AB102" s="11">
        <f t="shared" si="105"/>
        <v>1442</v>
      </c>
      <c r="AC102" s="11">
        <f t="shared" si="105"/>
        <v>1057</v>
      </c>
      <c r="AD102" s="11">
        <f t="shared" si="105"/>
        <v>1409</v>
      </c>
      <c r="AE102" s="11">
        <f t="shared" si="105"/>
        <v>1301</v>
      </c>
      <c r="AF102" s="11">
        <f t="shared" si="105"/>
        <v>1341</v>
      </c>
      <c r="AG102" s="11">
        <f t="shared" si="105"/>
        <v>1177</v>
      </c>
      <c r="AH102" s="11">
        <f t="shared" si="105"/>
        <v>1621</v>
      </c>
      <c r="AI102" s="11">
        <f t="shared" si="105"/>
        <v>1332</v>
      </c>
      <c r="AJ102" s="11">
        <f t="shared" si="105"/>
        <v>2089</v>
      </c>
      <c r="AK102" s="11">
        <f t="shared" si="105"/>
        <v>1400</v>
      </c>
      <c r="AL102" s="11">
        <f t="shared" si="105"/>
        <v>1832</v>
      </c>
      <c r="AM102" s="11">
        <f t="shared" si="105"/>
        <v>1915</v>
      </c>
      <c r="AN102" s="11">
        <f t="shared" si="105"/>
        <v>1446</v>
      </c>
      <c r="AO102" s="11">
        <f t="shared" si="105"/>
        <v>212</v>
      </c>
      <c r="AP102" s="11">
        <f t="shared" si="105"/>
        <v>1335</v>
      </c>
      <c r="AQ102" s="11">
        <f t="shared" si="105"/>
        <v>953</v>
      </c>
      <c r="AR102" s="11">
        <f t="shared" si="105"/>
        <v>675</v>
      </c>
      <c r="AS102" s="11">
        <f t="shared" si="105"/>
        <v>437</v>
      </c>
      <c r="AT102" s="11">
        <f t="shared" si="105"/>
        <v>1201</v>
      </c>
      <c r="AU102" s="11">
        <f t="shared" si="105"/>
        <v>935</v>
      </c>
      <c r="AV102" s="11">
        <f t="shared" si="105"/>
        <v>1781</v>
      </c>
      <c r="AW102" s="11">
        <f t="shared" si="105"/>
        <v>1477</v>
      </c>
      <c r="AX102" s="11">
        <f t="shared" si="105"/>
        <v>1751</v>
      </c>
      <c r="AY102" s="11">
        <f t="shared" si="105"/>
        <v>260</v>
      </c>
      <c r="AZ102" s="11">
        <f t="shared" si="105"/>
        <v>942</v>
      </c>
      <c r="BA102" s="11">
        <f t="shared" si="105"/>
        <v>1440</v>
      </c>
      <c r="BB102" s="11">
        <f t="shared" si="105"/>
        <v>939</v>
      </c>
      <c r="BC102" s="11">
        <f t="shared" si="105"/>
        <v>1246</v>
      </c>
      <c r="BD102" s="11">
        <f t="shared" si="105"/>
        <v>1885</v>
      </c>
      <c r="BE102" s="11">
        <f t="shared" si="105"/>
        <v>688</v>
      </c>
      <c r="BF102" s="11">
        <f t="shared" si="105"/>
        <v>1179</v>
      </c>
      <c r="BG102" s="11">
        <f t="shared" si="105"/>
        <v>755</v>
      </c>
      <c r="BH102" s="11">
        <f t="shared" si="105"/>
        <v>588</v>
      </c>
    </row>
    <row r="103" spans="1:60" ht="13.5" customHeight="1">
      <c r="A103" s="38">
        <v>43548</v>
      </c>
      <c r="B103" s="39" t="s">
        <v>65</v>
      </c>
      <c r="C103" s="40"/>
      <c r="D103" s="41" t="s">
        <v>22</v>
      </c>
      <c r="E103" s="42">
        <f t="shared" si="0"/>
        <v>1885</v>
      </c>
      <c r="F103" s="43">
        <v>3</v>
      </c>
      <c r="G103" s="43">
        <v>15</v>
      </c>
      <c r="H103" s="63">
        <f t="shared" si="1"/>
        <v>24</v>
      </c>
      <c r="I103" s="40"/>
      <c r="J103" s="45" t="s">
        <v>21</v>
      </c>
      <c r="K103" s="42">
        <f t="shared" si="2"/>
        <v>1832</v>
      </c>
      <c r="L103" s="46">
        <v>1</v>
      </c>
      <c r="M103" s="46">
        <v>14</v>
      </c>
      <c r="N103" s="63">
        <f t="shared" si="3"/>
        <v>17</v>
      </c>
      <c r="O103" s="40"/>
      <c r="P103" s="39" t="s">
        <v>66</v>
      </c>
      <c r="Q103" s="40"/>
      <c r="R103">
        <f>MIN(Rules!$E$2,(MAX(H103/N103,N103/H103)))</f>
        <v>1.411764705882353</v>
      </c>
      <c r="S103">
        <f>VLOOKUP(B103,Rules!A:B,2,FALSE)</f>
        <v>45</v>
      </c>
      <c r="T103" s="40"/>
      <c r="U103" s="47">
        <f>1/(10^(-1*(E103+(IF(P103="Y",Rules!$I$2,0))-K103)/Rules!$E$12)+1)</f>
        <v>0.71805811702683864</v>
      </c>
      <c r="V103">
        <f t="shared" si="4"/>
        <v>18</v>
      </c>
      <c r="W103">
        <f t="shared" si="5"/>
        <v>-18</v>
      </c>
      <c r="Z103" s="48"/>
      <c r="AA103" s="11">
        <f t="shared" ref="AA103:BH103" si="106">IF($D103=AA$1,$E103+$V103,(IF($J103=AA$1,$K103+$W103,AA102)))</f>
        <v>879</v>
      </c>
      <c r="AB103" s="11">
        <f t="shared" si="106"/>
        <v>1442</v>
      </c>
      <c r="AC103" s="11">
        <f t="shared" si="106"/>
        <v>1057</v>
      </c>
      <c r="AD103" s="11">
        <f t="shared" si="106"/>
        <v>1409</v>
      </c>
      <c r="AE103" s="11">
        <f t="shared" si="106"/>
        <v>1301</v>
      </c>
      <c r="AF103" s="11">
        <f t="shared" si="106"/>
        <v>1341</v>
      </c>
      <c r="AG103" s="11">
        <f t="shared" si="106"/>
        <v>1177</v>
      </c>
      <c r="AH103" s="11">
        <f t="shared" si="106"/>
        <v>1621</v>
      </c>
      <c r="AI103" s="11">
        <f t="shared" si="106"/>
        <v>1332</v>
      </c>
      <c r="AJ103" s="11">
        <f t="shared" si="106"/>
        <v>2089</v>
      </c>
      <c r="AK103" s="11">
        <f t="shared" si="106"/>
        <v>1400</v>
      </c>
      <c r="AL103" s="11">
        <f t="shared" si="106"/>
        <v>1814</v>
      </c>
      <c r="AM103" s="11">
        <f t="shared" si="106"/>
        <v>1915</v>
      </c>
      <c r="AN103" s="11">
        <f t="shared" si="106"/>
        <v>1446</v>
      </c>
      <c r="AO103" s="11">
        <f t="shared" si="106"/>
        <v>212</v>
      </c>
      <c r="AP103" s="11">
        <f t="shared" si="106"/>
        <v>1335</v>
      </c>
      <c r="AQ103" s="11">
        <f t="shared" si="106"/>
        <v>953</v>
      </c>
      <c r="AR103" s="11">
        <f t="shared" si="106"/>
        <v>675</v>
      </c>
      <c r="AS103" s="11">
        <f t="shared" si="106"/>
        <v>437</v>
      </c>
      <c r="AT103" s="11">
        <f t="shared" si="106"/>
        <v>1201</v>
      </c>
      <c r="AU103" s="11">
        <f t="shared" si="106"/>
        <v>935</v>
      </c>
      <c r="AV103" s="11">
        <f t="shared" si="106"/>
        <v>1781</v>
      </c>
      <c r="AW103" s="11">
        <f t="shared" si="106"/>
        <v>1477</v>
      </c>
      <c r="AX103" s="11">
        <f t="shared" si="106"/>
        <v>1751</v>
      </c>
      <c r="AY103" s="11">
        <f t="shared" si="106"/>
        <v>260</v>
      </c>
      <c r="AZ103" s="11">
        <f t="shared" si="106"/>
        <v>942</v>
      </c>
      <c r="BA103" s="11">
        <f t="shared" si="106"/>
        <v>1440</v>
      </c>
      <c r="BB103" s="11">
        <f t="shared" si="106"/>
        <v>939</v>
      </c>
      <c r="BC103" s="11">
        <f t="shared" si="106"/>
        <v>1246</v>
      </c>
      <c r="BD103" s="11">
        <f t="shared" si="106"/>
        <v>1903</v>
      </c>
      <c r="BE103" s="11">
        <f t="shared" si="106"/>
        <v>688</v>
      </c>
      <c r="BF103" s="11">
        <f t="shared" si="106"/>
        <v>1179</v>
      </c>
      <c r="BG103" s="11">
        <f t="shared" si="106"/>
        <v>755</v>
      </c>
      <c r="BH103" s="11">
        <f t="shared" si="106"/>
        <v>588</v>
      </c>
    </row>
    <row r="104" spans="1:60" ht="13.5" customHeight="1">
      <c r="A104" s="38">
        <v>43548</v>
      </c>
      <c r="B104" s="39" t="s">
        <v>65</v>
      </c>
      <c r="C104" s="40"/>
      <c r="D104" s="41" t="s">
        <v>20</v>
      </c>
      <c r="E104" s="42">
        <f t="shared" si="0"/>
        <v>1442</v>
      </c>
      <c r="F104" s="43">
        <v>1</v>
      </c>
      <c r="G104" s="43">
        <v>14</v>
      </c>
      <c r="H104" s="63">
        <f t="shared" si="1"/>
        <v>17</v>
      </c>
      <c r="I104" s="40"/>
      <c r="J104" s="45" t="s">
        <v>26</v>
      </c>
      <c r="K104" s="42">
        <f t="shared" si="2"/>
        <v>1341</v>
      </c>
      <c r="L104" s="46">
        <v>3</v>
      </c>
      <c r="M104" s="46">
        <v>9</v>
      </c>
      <c r="N104" s="63">
        <f t="shared" si="3"/>
        <v>18</v>
      </c>
      <c r="O104" s="40"/>
      <c r="P104" s="39" t="s">
        <v>66</v>
      </c>
      <c r="Q104" s="40"/>
      <c r="R104">
        <f>MIN(Rules!$E$2,(MAX(H104/N104,N104/H104)))</f>
        <v>1.0588235294117647</v>
      </c>
      <c r="S104">
        <f>VLOOKUP(B104,Rules!A:B,2,FALSE)</f>
        <v>45</v>
      </c>
      <c r="T104" s="40"/>
      <c r="U104" s="47">
        <f>1/(10^(-1*(E104+(IF(P104="Y",Rules!$I$2,0))-K104)/Rules!$E$12)+1)</f>
        <v>0.76058650965159791</v>
      </c>
      <c r="V104">
        <f t="shared" si="4"/>
        <v>-36</v>
      </c>
      <c r="W104">
        <f t="shared" si="5"/>
        <v>36</v>
      </c>
      <c r="Z104" s="48"/>
      <c r="AA104" s="11">
        <f t="shared" ref="AA104:BH104" si="107">IF($D104=AA$1,$E104+$V104,(IF($J104=AA$1,$K104+$W104,AA103)))</f>
        <v>879</v>
      </c>
      <c r="AB104" s="11">
        <f t="shared" si="107"/>
        <v>1406</v>
      </c>
      <c r="AC104" s="11">
        <f t="shared" si="107"/>
        <v>1057</v>
      </c>
      <c r="AD104" s="11">
        <f t="shared" si="107"/>
        <v>1409</v>
      </c>
      <c r="AE104" s="11">
        <f t="shared" si="107"/>
        <v>1301</v>
      </c>
      <c r="AF104" s="11">
        <f t="shared" si="107"/>
        <v>1377</v>
      </c>
      <c r="AG104" s="11">
        <f t="shared" si="107"/>
        <v>1177</v>
      </c>
      <c r="AH104" s="11">
        <f t="shared" si="107"/>
        <v>1621</v>
      </c>
      <c r="AI104" s="11">
        <f t="shared" si="107"/>
        <v>1332</v>
      </c>
      <c r="AJ104" s="11">
        <f t="shared" si="107"/>
        <v>2089</v>
      </c>
      <c r="AK104" s="11">
        <f t="shared" si="107"/>
        <v>1400</v>
      </c>
      <c r="AL104" s="11">
        <f t="shared" si="107"/>
        <v>1814</v>
      </c>
      <c r="AM104" s="11">
        <f t="shared" si="107"/>
        <v>1915</v>
      </c>
      <c r="AN104" s="11">
        <f t="shared" si="107"/>
        <v>1446</v>
      </c>
      <c r="AO104" s="11">
        <f t="shared" si="107"/>
        <v>212</v>
      </c>
      <c r="AP104" s="11">
        <f t="shared" si="107"/>
        <v>1335</v>
      </c>
      <c r="AQ104" s="11">
        <f t="shared" si="107"/>
        <v>953</v>
      </c>
      <c r="AR104" s="11">
        <f t="shared" si="107"/>
        <v>675</v>
      </c>
      <c r="AS104" s="11">
        <f t="shared" si="107"/>
        <v>437</v>
      </c>
      <c r="AT104" s="11">
        <f t="shared" si="107"/>
        <v>1201</v>
      </c>
      <c r="AU104" s="11">
        <f t="shared" si="107"/>
        <v>935</v>
      </c>
      <c r="AV104" s="11">
        <f t="shared" si="107"/>
        <v>1781</v>
      </c>
      <c r="AW104" s="11">
        <f t="shared" si="107"/>
        <v>1477</v>
      </c>
      <c r="AX104" s="11">
        <f t="shared" si="107"/>
        <v>1751</v>
      </c>
      <c r="AY104" s="11">
        <f t="shared" si="107"/>
        <v>260</v>
      </c>
      <c r="AZ104" s="11">
        <f t="shared" si="107"/>
        <v>942</v>
      </c>
      <c r="BA104" s="11">
        <f t="shared" si="107"/>
        <v>1440</v>
      </c>
      <c r="BB104" s="11">
        <f t="shared" si="107"/>
        <v>939</v>
      </c>
      <c r="BC104" s="11">
        <f t="shared" si="107"/>
        <v>1246</v>
      </c>
      <c r="BD104" s="11">
        <f t="shared" si="107"/>
        <v>1903</v>
      </c>
      <c r="BE104" s="11">
        <f t="shared" si="107"/>
        <v>688</v>
      </c>
      <c r="BF104" s="11">
        <f t="shared" si="107"/>
        <v>1179</v>
      </c>
      <c r="BG104" s="11">
        <f t="shared" si="107"/>
        <v>755</v>
      </c>
      <c r="BH104" s="11">
        <f t="shared" si="107"/>
        <v>588</v>
      </c>
    </row>
    <row r="105" spans="1:60" ht="13.5" customHeight="1">
      <c r="A105" s="38">
        <v>43548</v>
      </c>
      <c r="B105" s="39" t="s">
        <v>65</v>
      </c>
      <c r="C105" s="40"/>
      <c r="D105" s="41" t="s">
        <v>25</v>
      </c>
      <c r="E105" s="42">
        <f t="shared" si="0"/>
        <v>1621</v>
      </c>
      <c r="F105" s="43">
        <v>1</v>
      </c>
      <c r="G105" s="43">
        <v>20</v>
      </c>
      <c r="H105" s="63">
        <f t="shared" si="1"/>
        <v>23</v>
      </c>
      <c r="I105" s="40"/>
      <c r="J105" s="45" t="s">
        <v>28</v>
      </c>
      <c r="K105" s="42">
        <f t="shared" si="2"/>
        <v>1446</v>
      </c>
      <c r="L105" s="46">
        <v>0</v>
      </c>
      <c r="M105" s="46">
        <v>10</v>
      </c>
      <c r="N105" s="63">
        <f t="shared" si="3"/>
        <v>10</v>
      </c>
      <c r="O105" s="40"/>
      <c r="P105" s="39" t="s">
        <v>66</v>
      </c>
      <c r="Q105" s="40"/>
      <c r="R105">
        <f>MIN(Rules!$E$2,(MAX(H105/N105,N105/H105)))</f>
        <v>2</v>
      </c>
      <c r="S105">
        <f>VLOOKUP(B105,Rules!A:B,2,FALSE)</f>
        <v>45</v>
      </c>
      <c r="T105" s="40"/>
      <c r="U105" s="47">
        <f>1/(10^(-1*(E105+(IF(P105="Y",Rules!$I$2,0))-K105)/Rules!$E$12)+1)</f>
        <v>0.81707883419997429</v>
      </c>
      <c r="V105">
        <f t="shared" si="4"/>
        <v>16</v>
      </c>
      <c r="W105">
        <f t="shared" si="5"/>
        <v>-16</v>
      </c>
      <c r="Z105" s="48"/>
      <c r="AA105" s="11">
        <f t="shared" ref="AA105:BH105" si="108">IF($D105=AA$1,$E105+$V105,(IF($J105=AA$1,$K105+$W105,AA104)))</f>
        <v>879</v>
      </c>
      <c r="AB105" s="11">
        <f t="shared" si="108"/>
        <v>1406</v>
      </c>
      <c r="AC105" s="11">
        <f t="shared" si="108"/>
        <v>1057</v>
      </c>
      <c r="AD105" s="11">
        <f t="shared" si="108"/>
        <v>1409</v>
      </c>
      <c r="AE105" s="11">
        <f t="shared" si="108"/>
        <v>1301</v>
      </c>
      <c r="AF105" s="11">
        <f t="shared" si="108"/>
        <v>1377</v>
      </c>
      <c r="AG105" s="11">
        <f t="shared" si="108"/>
        <v>1177</v>
      </c>
      <c r="AH105" s="11">
        <f t="shared" si="108"/>
        <v>1637</v>
      </c>
      <c r="AI105" s="11">
        <f t="shared" si="108"/>
        <v>1332</v>
      </c>
      <c r="AJ105" s="11">
        <f t="shared" si="108"/>
        <v>2089</v>
      </c>
      <c r="AK105" s="11">
        <f t="shared" si="108"/>
        <v>1400</v>
      </c>
      <c r="AL105" s="11">
        <f t="shared" si="108"/>
        <v>1814</v>
      </c>
      <c r="AM105" s="11">
        <f t="shared" si="108"/>
        <v>1915</v>
      </c>
      <c r="AN105" s="11">
        <f t="shared" si="108"/>
        <v>1430</v>
      </c>
      <c r="AO105" s="11">
        <f t="shared" si="108"/>
        <v>212</v>
      </c>
      <c r="AP105" s="11">
        <f t="shared" si="108"/>
        <v>1335</v>
      </c>
      <c r="AQ105" s="11">
        <f t="shared" si="108"/>
        <v>953</v>
      </c>
      <c r="AR105" s="11">
        <f t="shared" si="108"/>
        <v>675</v>
      </c>
      <c r="AS105" s="11">
        <f t="shared" si="108"/>
        <v>437</v>
      </c>
      <c r="AT105" s="11">
        <f t="shared" si="108"/>
        <v>1201</v>
      </c>
      <c r="AU105" s="11">
        <f t="shared" si="108"/>
        <v>935</v>
      </c>
      <c r="AV105" s="11">
        <f t="shared" si="108"/>
        <v>1781</v>
      </c>
      <c r="AW105" s="11">
        <f t="shared" si="108"/>
        <v>1477</v>
      </c>
      <c r="AX105" s="11">
        <f t="shared" si="108"/>
        <v>1751</v>
      </c>
      <c r="AY105" s="11">
        <f t="shared" si="108"/>
        <v>260</v>
      </c>
      <c r="AZ105" s="11">
        <f t="shared" si="108"/>
        <v>942</v>
      </c>
      <c r="BA105" s="11">
        <f t="shared" si="108"/>
        <v>1440</v>
      </c>
      <c r="BB105" s="11">
        <f t="shared" si="108"/>
        <v>939</v>
      </c>
      <c r="BC105" s="11">
        <f t="shared" si="108"/>
        <v>1246</v>
      </c>
      <c r="BD105" s="11">
        <f t="shared" si="108"/>
        <v>1903</v>
      </c>
      <c r="BE105" s="11">
        <f t="shared" si="108"/>
        <v>688</v>
      </c>
      <c r="BF105" s="11">
        <f t="shared" si="108"/>
        <v>1179</v>
      </c>
      <c r="BG105" s="11">
        <f t="shared" si="108"/>
        <v>755</v>
      </c>
      <c r="BH105" s="11">
        <f t="shared" si="108"/>
        <v>588</v>
      </c>
    </row>
    <row r="106" spans="1:60" ht="13.5" customHeight="1">
      <c r="A106" s="38">
        <v>43548</v>
      </c>
      <c r="B106" s="39" t="s">
        <v>65</v>
      </c>
      <c r="C106" s="40"/>
      <c r="D106" s="41" t="s">
        <v>27</v>
      </c>
      <c r="E106" s="42">
        <f t="shared" si="0"/>
        <v>1477</v>
      </c>
      <c r="F106" s="43">
        <v>2</v>
      </c>
      <c r="G106" s="43">
        <v>12</v>
      </c>
      <c r="H106" s="63">
        <f t="shared" si="1"/>
        <v>18</v>
      </c>
      <c r="I106" s="40"/>
      <c r="J106" s="45" t="s">
        <v>35</v>
      </c>
      <c r="K106" s="42">
        <f t="shared" si="2"/>
        <v>1400</v>
      </c>
      <c r="L106" s="46">
        <v>0</v>
      </c>
      <c r="M106" s="46">
        <v>11</v>
      </c>
      <c r="N106" s="63">
        <f t="shared" si="3"/>
        <v>11</v>
      </c>
      <c r="O106" s="40"/>
      <c r="P106" s="39" t="s">
        <v>66</v>
      </c>
      <c r="Q106" s="40"/>
      <c r="R106">
        <f>MIN(Rules!$E$2,(MAX(H106/N106,N106/H106)))</f>
        <v>1.6363636363636365</v>
      </c>
      <c r="S106">
        <f>VLOOKUP(B106,Rules!A:B,2,FALSE)</f>
        <v>45</v>
      </c>
      <c r="T106" s="40"/>
      <c r="U106" s="47">
        <f>1/(10^(-1*(E106+(IF(P106="Y",Rules!$I$2,0))-K106)/Rules!$E$12)+1)</f>
        <v>0.73988552047966116</v>
      </c>
      <c r="V106">
        <f t="shared" si="4"/>
        <v>19</v>
      </c>
      <c r="W106">
        <f t="shared" si="5"/>
        <v>-19</v>
      </c>
      <c r="Z106" s="48"/>
      <c r="AA106" s="11">
        <f t="shared" ref="AA106:BH106" si="109">IF($D106=AA$1,$E106+$V106,(IF($J106=AA$1,$K106+$W106,AA105)))</f>
        <v>879</v>
      </c>
      <c r="AB106" s="11">
        <f t="shared" si="109"/>
        <v>1406</v>
      </c>
      <c r="AC106" s="11">
        <f t="shared" si="109"/>
        <v>1057</v>
      </c>
      <c r="AD106" s="11">
        <f t="shared" si="109"/>
        <v>1409</v>
      </c>
      <c r="AE106" s="11">
        <f t="shared" si="109"/>
        <v>1301</v>
      </c>
      <c r="AF106" s="11">
        <f t="shared" si="109"/>
        <v>1377</v>
      </c>
      <c r="AG106" s="11">
        <f t="shared" si="109"/>
        <v>1177</v>
      </c>
      <c r="AH106" s="11">
        <f t="shared" si="109"/>
        <v>1637</v>
      </c>
      <c r="AI106" s="11">
        <f t="shared" si="109"/>
        <v>1332</v>
      </c>
      <c r="AJ106" s="11">
        <f t="shared" si="109"/>
        <v>2089</v>
      </c>
      <c r="AK106" s="11">
        <f t="shared" si="109"/>
        <v>1381</v>
      </c>
      <c r="AL106" s="11">
        <f t="shared" si="109"/>
        <v>1814</v>
      </c>
      <c r="AM106" s="11">
        <f t="shared" si="109"/>
        <v>1915</v>
      </c>
      <c r="AN106" s="11">
        <f t="shared" si="109"/>
        <v>1430</v>
      </c>
      <c r="AO106" s="11">
        <f t="shared" si="109"/>
        <v>212</v>
      </c>
      <c r="AP106" s="11">
        <f t="shared" si="109"/>
        <v>1335</v>
      </c>
      <c r="AQ106" s="11">
        <f t="shared" si="109"/>
        <v>953</v>
      </c>
      <c r="AR106" s="11">
        <f t="shared" si="109"/>
        <v>675</v>
      </c>
      <c r="AS106" s="11">
        <f t="shared" si="109"/>
        <v>437</v>
      </c>
      <c r="AT106" s="11">
        <f t="shared" si="109"/>
        <v>1201</v>
      </c>
      <c r="AU106" s="11">
        <f t="shared" si="109"/>
        <v>935</v>
      </c>
      <c r="AV106" s="11">
        <f t="shared" si="109"/>
        <v>1781</v>
      </c>
      <c r="AW106" s="11">
        <f t="shared" si="109"/>
        <v>1496</v>
      </c>
      <c r="AX106" s="11">
        <f t="shared" si="109"/>
        <v>1751</v>
      </c>
      <c r="AY106" s="11">
        <f t="shared" si="109"/>
        <v>260</v>
      </c>
      <c r="AZ106" s="11">
        <f t="shared" si="109"/>
        <v>942</v>
      </c>
      <c r="BA106" s="11">
        <f t="shared" si="109"/>
        <v>1440</v>
      </c>
      <c r="BB106" s="11">
        <f t="shared" si="109"/>
        <v>939</v>
      </c>
      <c r="BC106" s="11">
        <f t="shared" si="109"/>
        <v>1246</v>
      </c>
      <c r="BD106" s="11">
        <f t="shared" si="109"/>
        <v>1903</v>
      </c>
      <c r="BE106" s="11">
        <f t="shared" si="109"/>
        <v>688</v>
      </c>
      <c r="BF106" s="11">
        <f t="shared" si="109"/>
        <v>1179</v>
      </c>
      <c r="BG106" s="11">
        <f t="shared" si="109"/>
        <v>755</v>
      </c>
      <c r="BH106" s="11">
        <f t="shared" si="109"/>
        <v>588</v>
      </c>
    </row>
    <row r="107" spans="1:60" ht="13.5" customHeight="1">
      <c r="A107" s="38">
        <v>43548</v>
      </c>
      <c r="B107" s="39" t="s">
        <v>65</v>
      </c>
      <c r="C107" s="40"/>
      <c r="D107" s="41" t="s">
        <v>40</v>
      </c>
      <c r="E107" s="42">
        <f t="shared" si="0"/>
        <v>1246</v>
      </c>
      <c r="F107" s="43">
        <v>1</v>
      </c>
      <c r="G107" s="43">
        <v>19</v>
      </c>
      <c r="H107" s="63">
        <f t="shared" si="1"/>
        <v>22</v>
      </c>
      <c r="I107" s="40"/>
      <c r="J107" s="45" t="s">
        <v>33</v>
      </c>
      <c r="K107" s="42">
        <f t="shared" si="2"/>
        <v>1301</v>
      </c>
      <c r="L107" s="46">
        <v>3</v>
      </c>
      <c r="M107" s="46">
        <v>15</v>
      </c>
      <c r="N107" s="63">
        <f t="shared" si="3"/>
        <v>24</v>
      </c>
      <c r="O107" s="40"/>
      <c r="P107" s="39" t="s">
        <v>66</v>
      </c>
      <c r="Q107" s="40"/>
      <c r="R107">
        <f>MIN(Rules!$E$2,(MAX(H107/N107,N107/H107)))</f>
        <v>1.0909090909090908</v>
      </c>
      <c r="S107">
        <f>VLOOKUP(B107,Rules!A:B,2,FALSE)</f>
        <v>45</v>
      </c>
      <c r="T107" s="40"/>
      <c r="U107" s="47">
        <f>1/(10^(-1*(E107+(IF(P107="Y",Rules!$I$2,0))-K107)/Rules!$E$12)+1)</f>
        <v>0.60766106412681986</v>
      </c>
      <c r="V107">
        <f t="shared" si="4"/>
        <v>-30</v>
      </c>
      <c r="W107">
        <f t="shared" si="5"/>
        <v>30</v>
      </c>
      <c r="Z107" s="48"/>
      <c r="AA107" s="11">
        <f t="shared" ref="AA107:BH107" si="110">IF($D107=AA$1,$E107+$V107,(IF($J107=AA$1,$K107+$W107,AA106)))</f>
        <v>879</v>
      </c>
      <c r="AB107" s="11">
        <f t="shared" si="110"/>
        <v>1406</v>
      </c>
      <c r="AC107" s="11">
        <f t="shared" si="110"/>
        <v>1057</v>
      </c>
      <c r="AD107" s="11">
        <f t="shared" si="110"/>
        <v>1409</v>
      </c>
      <c r="AE107" s="11">
        <f t="shared" si="110"/>
        <v>1331</v>
      </c>
      <c r="AF107" s="11">
        <f t="shared" si="110"/>
        <v>1377</v>
      </c>
      <c r="AG107" s="11">
        <f t="shared" si="110"/>
        <v>1177</v>
      </c>
      <c r="AH107" s="11">
        <f t="shared" si="110"/>
        <v>1637</v>
      </c>
      <c r="AI107" s="11">
        <f t="shared" si="110"/>
        <v>1332</v>
      </c>
      <c r="AJ107" s="11">
        <f t="shared" si="110"/>
        <v>2089</v>
      </c>
      <c r="AK107" s="11">
        <f t="shared" si="110"/>
        <v>1381</v>
      </c>
      <c r="AL107" s="11">
        <f t="shared" si="110"/>
        <v>1814</v>
      </c>
      <c r="AM107" s="11">
        <f t="shared" si="110"/>
        <v>1915</v>
      </c>
      <c r="AN107" s="11">
        <f t="shared" si="110"/>
        <v>1430</v>
      </c>
      <c r="AO107" s="11">
        <f t="shared" si="110"/>
        <v>212</v>
      </c>
      <c r="AP107" s="11">
        <f t="shared" si="110"/>
        <v>1335</v>
      </c>
      <c r="AQ107" s="11">
        <f t="shared" si="110"/>
        <v>953</v>
      </c>
      <c r="AR107" s="11">
        <f t="shared" si="110"/>
        <v>675</v>
      </c>
      <c r="AS107" s="11">
        <f t="shared" si="110"/>
        <v>437</v>
      </c>
      <c r="AT107" s="11">
        <f t="shared" si="110"/>
        <v>1201</v>
      </c>
      <c r="AU107" s="11">
        <f t="shared" si="110"/>
        <v>935</v>
      </c>
      <c r="AV107" s="11">
        <f t="shared" si="110"/>
        <v>1781</v>
      </c>
      <c r="AW107" s="11">
        <f t="shared" si="110"/>
        <v>1496</v>
      </c>
      <c r="AX107" s="11">
        <f t="shared" si="110"/>
        <v>1751</v>
      </c>
      <c r="AY107" s="11">
        <f t="shared" si="110"/>
        <v>260</v>
      </c>
      <c r="AZ107" s="11">
        <f t="shared" si="110"/>
        <v>942</v>
      </c>
      <c r="BA107" s="11">
        <f t="shared" si="110"/>
        <v>1440</v>
      </c>
      <c r="BB107" s="11">
        <f t="shared" si="110"/>
        <v>939</v>
      </c>
      <c r="BC107" s="11">
        <f t="shared" si="110"/>
        <v>1216</v>
      </c>
      <c r="BD107" s="11">
        <f t="shared" si="110"/>
        <v>1903</v>
      </c>
      <c r="BE107" s="11">
        <f t="shared" si="110"/>
        <v>688</v>
      </c>
      <c r="BF107" s="11">
        <f t="shared" si="110"/>
        <v>1179</v>
      </c>
      <c r="BG107" s="11">
        <f t="shared" si="110"/>
        <v>755</v>
      </c>
      <c r="BH107" s="11">
        <f t="shared" si="110"/>
        <v>588</v>
      </c>
    </row>
    <row r="108" spans="1:60" ht="13.5" customHeight="1">
      <c r="A108" s="38">
        <v>43548</v>
      </c>
      <c r="B108" s="39" t="s">
        <v>65</v>
      </c>
      <c r="C108" s="40"/>
      <c r="D108" s="41" t="s">
        <v>30</v>
      </c>
      <c r="E108" s="42">
        <f t="shared" si="0"/>
        <v>1332</v>
      </c>
      <c r="F108" s="43">
        <v>1</v>
      </c>
      <c r="G108" s="43">
        <v>6</v>
      </c>
      <c r="H108" s="63">
        <f t="shared" si="1"/>
        <v>9</v>
      </c>
      <c r="I108" s="40"/>
      <c r="J108" s="45" t="s">
        <v>32</v>
      </c>
      <c r="K108" s="42">
        <f t="shared" si="2"/>
        <v>935</v>
      </c>
      <c r="L108" s="46">
        <v>0</v>
      </c>
      <c r="M108" s="46">
        <v>10</v>
      </c>
      <c r="N108" s="63">
        <f t="shared" si="3"/>
        <v>10</v>
      </c>
      <c r="O108" s="40"/>
      <c r="P108" s="39" t="s">
        <v>66</v>
      </c>
      <c r="Q108" s="40"/>
      <c r="R108">
        <f>MIN(Rules!$E$2,(MAX(H108/N108,N108/H108)))</f>
        <v>1.1111111111111112</v>
      </c>
      <c r="S108">
        <f>VLOOKUP(B108,Rules!A:B,2,FALSE)</f>
        <v>45</v>
      </c>
      <c r="T108" s="40"/>
      <c r="U108" s="47">
        <f>1/(10^(-1*(E108+(IF(P108="Y",Rules!$I$2,0))-K108)/Rules!$E$12)+1)</f>
        <v>0.92546504080520708</v>
      </c>
      <c r="V108">
        <f t="shared" si="4"/>
        <v>-46</v>
      </c>
      <c r="W108">
        <f t="shared" si="5"/>
        <v>46</v>
      </c>
      <c r="Z108" s="48"/>
      <c r="AA108" s="11">
        <f t="shared" ref="AA108:BH108" si="111">IF($D108=AA$1,$E108+$V108,(IF($J108=AA$1,$K108+$W108,AA107)))</f>
        <v>879</v>
      </c>
      <c r="AB108" s="11">
        <f t="shared" si="111"/>
        <v>1406</v>
      </c>
      <c r="AC108" s="11">
        <f t="shared" si="111"/>
        <v>1057</v>
      </c>
      <c r="AD108" s="11">
        <f t="shared" si="111"/>
        <v>1409</v>
      </c>
      <c r="AE108" s="11">
        <f t="shared" si="111"/>
        <v>1331</v>
      </c>
      <c r="AF108" s="11">
        <f t="shared" si="111"/>
        <v>1377</v>
      </c>
      <c r="AG108" s="11">
        <f t="shared" si="111"/>
        <v>1177</v>
      </c>
      <c r="AH108" s="11">
        <f t="shared" si="111"/>
        <v>1637</v>
      </c>
      <c r="AI108" s="11">
        <f t="shared" si="111"/>
        <v>1286</v>
      </c>
      <c r="AJ108" s="11">
        <f t="shared" si="111"/>
        <v>2089</v>
      </c>
      <c r="AK108" s="11">
        <f t="shared" si="111"/>
        <v>1381</v>
      </c>
      <c r="AL108" s="11">
        <f t="shared" si="111"/>
        <v>1814</v>
      </c>
      <c r="AM108" s="11">
        <f t="shared" si="111"/>
        <v>1915</v>
      </c>
      <c r="AN108" s="11">
        <f t="shared" si="111"/>
        <v>1430</v>
      </c>
      <c r="AO108" s="11">
        <f t="shared" si="111"/>
        <v>212</v>
      </c>
      <c r="AP108" s="11">
        <f t="shared" si="111"/>
        <v>1335</v>
      </c>
      <c r="AQ108" s="11">
        <f t="shared" si="111"/>
        <v>953</v>
      </c>
      <c r="AR108" s="11">
        <f t="shared" si="111"/>
        <v>675</v>
      </c>
      <c r="AS108" s="11">
        <f t="shared" si="111"/>
        <v>437</v>
      </c>
      <c r="AT108" s="11">
        <f t="shared" si="111"/>
        <v>1201</v>
      </c>
      <c r="AU108" s="11">
        <f t="shared" si="111"/>
        <v>981</v>
      </c>
      <c r="AV108" s="11">
        <f t="shared" si="111"/>
        <v>1781</v>
      </c>
      <c r="AW108" s="11">
        <f t="shared" si="111"/>
        <v>1496</v>
      </c>
      <c r="AX108" s="11">
        <f t="shared" si="111"/>
        <v>1751</v>
      </c>
      <c r="AY108" s="11">
        <f t="shared" si="111"/>
        <v>260</v>
      </c>
      <c r="AZ108" s="11">
        <f t="shared" si="111"/>
        <v>942</v>
      </c>
      <c r="BA108" s="11">
        <f t="shared" si="111"/>
        <v>1440</v>
      </c>
      <c r="BB108" s="11">
        <f t="shared" si="111"/>
        <v>939</v>
      </c>
      <c r="BC108" s="11">
        <f t="shared" si="111"/>
        <v>1216</v>
      </c>
      <c r="BD108" s="11">
        <f t="shared" si="111"/>
        <v>1903</v>
      </c>
      <c r="BE108" s="11">
        <f t="shared" si="111"/>
        <v>688</v>
      </c>
      <c r="BF108" s="11">
        <f t="shared" si="111"/>
        <v>1179</v>
      </c>
      <c r="BG108" s="11">
        <f t="shared" si="111"/>
        <v>755</v>
      </c>
      <c r="BH108" s="11">
        <f t="shared" si="111"/>
        <v>588</v>
      </c>
    </row>
    <row r="109" spans="1:60" ht="13.5" customHeight="1">
      <c r="A109" s="38">
        <v>43548</v>
      </c>
      <c r="B109" s="39" t="s">
        <v>65</v>
      </c>
      <c r="C109" s="40"/>
      <c r="D109" s="41" t="s">
        <v>36</v>
      </c>
      <c r="E109" s="42">
        <f t="shared" si="0"/>
        <v>1335</v>
      </c>
      <c r="F109" s="43">
        <v>1</v>
      </c>
      <c r="G109" s="43">
        <v>15</v>
      </c>
      <c r="H109" s="63">
        <f t="shared" si="1"/>
        <v>18</v>
      </c>
      <c r="I109" s="40"/>
      <c r="J109" s="45" t="s">
        <v>44</v>
      </c>
      <c r="K109" s="42">
        <f t="shared" si="2"/>
        <v>1057</v>
      </c>
      <c r="L109" s="46">
        <v>1</v>
      </c>
      <c r="M109" s="46">
        <v>12</v>
      </c>
      <c r="N109" s="63">
        <f t="shared" si="3"/>
        <v>15</v>
      </c>
      <c r="O109" s="40"/>
      <c r="P109" s="39" t="s">
        <v>66</v>
      </c>
      <c r="Q109" s="40"/>
      <c r="R109">
        <f>MIN(Rules!$E$2,(MAX(H109/N109,N109/H109)))</f>
        <v>1.2</v>
      </c>
      <c r="S109">
        <f>VLOOKUP(B109,Rules!A:B,2,FALSE)</f>
        <v>45</v>
      </c>
      <c r="T109" s="40"/>
      <c r="U109" s="47">
        <f>1/(10^(-1*(E109+(IF(P109="Y",Rules!$I$2,0))-K109)/Rules!$E$12)+1)</f>
        <v>0.87771986052319129</v>
      </c>
      <c r="V109">
        <f t="shared" si="4"/>
        <v>7</v>
      </c>
      <c r="W109">
        <f t="shared" si="5"/>
        <v>-7</v>
      </c>
      <c r="Z109" s="48"/>
      <c r="AA109" s="11">
        <f t="shared" ref="AA109:BH109" si="112">IF($D109=AA$1,$E109+$V109,(IF($J109=AA$1,$K109+$W109,AA108)))</f>
        <v>879</v>
      </c>
      <c r="AB109" s="11">
        <f t="shared" si="112"/>
        <v>1406</v>
      </c>
      <c r="AC109" s="11">
        <f t="shared" si="112"/>
        <v>1050</v>
      </c>
      <c r="AD109" s="11">
        <f t="shared" si="112"/>
        <v>1409</v>
      </c>
      <c r="AE109" s="11">
        <f t="shared" si="112"/>
        <v>1331</v>
      </c>
      <c r="AF109" s="11">
        <f t="shared" si="112"/>
        <v>1377</v>
      </c>
      <c r="AG109" s="11">
        <f t="shared" si="112"/>
        <v>1177</v>
      </c>
      <c r="AH109" s="11">
        <f t="shared" si="112"/>
        <v>1637</v>
      </c>
      <c r="AI109" s="11">
        <f t="shared" si="112"/>
        <v>1286</v>
      </c>
      <c r="AJ109" s="11">
        <f t="shared" si="112"/>
        <v>2089</v>
      </c>
      <c r="AK109" s="11">
        <f t="shared" si="112"/>
        <v>1381</v>
      </c>
      <c r="AL109" s="11">
        <f t="shared" si="112"/>
        <v>1814</v>
      </c>
      <c r="AM109" s="11">
        <f t="shared" si="112"/>
        <v>1915</v>
      </c>
      <c r="AN109" s="11">
        <f t="shared" si="112"/>
        <v>1430</v>
      </c>
      <c r="AO109" s="11">
        <f t="shared" si="112"/>
        <v>212</v>
      </c>
      <c r="AP109" s="11">
        <f t="shared" si="112"/>
        <v>1342</v>
      </c>
      <c r="AQ109" s="11">
        <f t="shared" si="112"/>
        <v>953</v>
      </c>
      <c r="AR109" s="11">
        <f t="shared" si="112"/>
        <v>675</v>
      </c>
      <c r="AS109" s="11">
        <f t="shared" si="112"/>
        <v>437</v>
      </c>
      <c r="AT109" s="11">
        <f t="shared" si="112"/>
        <v>1201</v>
      </c>
      <c r="AU109" s="11">
        <f t="shared" si="112"/>
        <v>981</v>
      </c>
      <c r="AV109" s="11">
        <f t="shared" si="112"/>
        <v>1781</v>
      </c>
      <c r="AW109" s="11">
        <f t="shared" si="112"/>
        <v>1496</v>
      </c>
      <c r="AX109" s="11">
        <f t="shared" si="112"/>
        <v>1751</v>
      </c>
      <c r="AY109" s="11">
        <f t="shared" si="112"/>
        <v>260</v>
      </c>
      <c r="AZ109" s="11">
        <f t="shared" si="112"/>
        <v>942</v>
      </c>
      <c r="BA109" s="11">
        <f t="shared" si="112"/>
        <v>1440</v>
      </c>
      <c r="BB109" s="11">
        <f t="shared" si="112"/>
        <v>939</v>
      </c>
      <c r="BC109" s="11">
        <f t="shared" si="112"/>
        <v>1216</v>
      </c>
      <c r="BD109" s="11">
        <f t="shared" si="112"/>
        <v>1903</v>
      </c>
      <c r="BE109" s="11">
        <f t="shared" si="112"/>
        <v>688</v>
      </c>
      <c r="BF109" s="11">
        <f t="shared" si="112"/>
        <v>1179</v>
      </c>
      <c r="BG109" s="11">
        <f t="shared" si="112"/>
        <v>755</v>
      </c>
      <c r="BH109" s="11">
        <f t="shared" si="112"/>
        <v>588</v>
      </c>
    </row>
    <row r="110" spans="1:60" ht="13.5" customHeight="1">
      <c r="A110" s="38">
        <v>43548</v>
      </c>
      <c r="B110" s="39" t="s">
        <v>65</v>
      </c>
      <c r="C110" s="40"/>
      <c r="D110" s="41" t="s">
        <v>37</v>
      </c>
      <c r="E110" s="42">
        <f t="shared" si="0"/>
        <v>939</v>
      </c>
      <c r="F110" s="43">
        <v>1</v>
      </c>
      <c r="G110" s="43">
        <v>10</v>
      </c>
      <c r="H110" s="63">
        <f t="shared" si="1"/>
        <v>13</v>
      </c>
      <c r="I110" s="40"/>
      <c r="J110" s="45" t="s">
        <v>38</v>
      </c>
      <c r="K110" s="42">
        <f t="shared" si="2"/>
        <v>942</v>
      </c>
      <c r="L110" s="46">
        <v>1</v>
      </c>
      <c r="M110" s="46">
        <v>11</v>
      </c>
      <c r="N110" s="63">
        <f t="shared" si="3"/>
        <v>14</v>
      </c>
      <c r="O110" s="40"/>
      <c r="P110" s="39" t="s">
        <v>66</v>
      </c>
      <c r="Q110" s="40"/>
      <c r="R110">
        <f>MIN(Rules!$E$2,(MAX(H110/N110,N110/H110)))</f>
        <v>1.0769230769230769</v>
      </c>
      <c r="S110">
        <f>VLOOKUP(B110,Rules!A:B,2,FALSE)</f>
        <v>45</v>
      </c>
      <c r="T110" s="40"/>
      <c r="U110" s="47">
        <f>1/(10^(-1*(E110+(IF(P110="Y",Rules!$I$2,0))-K110)/Rules!$E$12)+1)</f>
        <v>0.66305986739849943</v>
      </c>
      <c r="V110">
        <f t="shared" si="4"/>
        <v>-32</v>
      </c>
      <c r="W110">
        <f t="shared" si="5"/>
        <v>32</v>
      </c>
      <c r="Z110" s="48"/>
      <c r="AA110" s="11">
        <f t="shared" ref="AA110:BH110" si="113">IF($D110=AA$1,$E110+$V110,(IF($J110=AA$1,$K110+$W110,AA109)))</f>
        <v>879</v>
      </c>
      <c r="AB110" s="11">
        <f t="shared" si="113"/>
        <v>1406</v>
      </c>
      <c r="AC110" s="11">
        <f t="shared" si="113"/>
        <v>1050</v>
      </c>
      <c r="AD110" s="11">
        <f t="shared" si="113"/>
        <v>1409</v>
      </c>
      <c r="AE110" s="11">
        <f t="shared" si="113"/>
        <v>1331</v>
      </c>
      <c r="AF110" s="11">
        <f t="shared" si="113"/>
        <v>1377</v>
      </c>
      <c r="AG110" s="11">
        <f t="shared" si="113"/>
        <v>1177</v>
      </c>
      <c r="AH110" s="11">
        <f t="shared" si="113"/>
        <v>1637</v>
      </c>
      <c r="AI110" s="11">
        <f t="shared" si="113"/>
        <v>1286</v>
      </c>
      <c r="AJ110" s="11">
        <f t="shared" si="113"/>
        <v>2089</v>
      </c>
      <c r="AK110" s="11">
        <f t="shared" si="113"/>
        <v>1381</v>
      </c>
      <c r="AL110" s="11">
        <f t="shared" si="113"/>
        <v>1814</v>
      </c>
      <c r="AM110" s="11">
        <f t="shared" si="113"/>
        <v>1915</v>
      </c>
      <c r="AN110" s="11">
        <f t="shared" si="113"/>
        <v>1430</v>
      </c>
      <c r="AO110" s="11">
        <f t="shared" si="113"/>
        <v>212</v>
      </c>
      <c r="AP110" s="11">
        <f t="shared" si="113"/>
        <v>1342</v>
      </c>
      <c r="AQ110" s="11">
        <f t="shared" si="113"/>
        <v>953</v>
      </c>
      <c r="AR110" s="11">
        <f t="shared" si="113"/>
        <v>675</v>
      </c>
      <c r="AS110" s="11">
        <f t="shared" si="113"/>
        <v>437</v>
      </c>
      <c r="AT110" s="11">
        <f t="shared" si="113"/>
        <v>1201</v>
      </c>
      <c r="AU110" s="11">
        <f t="shared" si="113"/>
        <v>981</v>
      </c>
      <c r="AV110" s="11">
        <f t="shared" si="113"/>
        <v>1781</v>
      </c>
      <c r="AW110" s="11">
        <f t="shared" si="113"/>
        <v>1496</v>
      </c>
      <c r="AX110" s="11">
        <f t="shared" si="113"/>
        <v>1751</v>
      </c>
      <c r="AY110" s="11">
        <f t="shared" si="113"/>
        <v>260</v>
      </c>
      <c r="AZ110" s="11">
        <f t="shared" si="113"/>
        <v>974</v>
      </c>
      <c r="BA110" s="11">
        <f t="shared" si="113"/>
        <v>1440</v>
      </c>
      <c r="BB110" s="11">
        <f t="shared" si="113"/>
        <v>907</v>
      </c>
      <c r="BC110" s="11">
        <f t="shared" si="113"/>
        <v>1216</v>
      </c>
      <c r="BD110" s="11">
        <f t="shared" si="113"/>
        <v>1903</v>
      </c>
      <c r="BE110" s="11">
        <f t="shared" si="113"/>
        <v>688</v>
      </c>
      <c r="BF110" s="11">
        <f t="shared" si="113"/>
        <v>1179</v>
      </c>
      <c r="BG110" s="11">
        <f t="shared" si="113"/>
        <v>755</v>
      </c>
      <c r="BH110" s="11">
        <f t="shared" si="113"/>
        <v>588</v>
      </c>
    </row>
    <row r="111" spans="1:60" ht="13.5" customHeight="1">
      <c r="A111" s="38">
        <v>43548</v>
      </c>
      <c r="B111" s="39" t="s">
        <v>65</v>
      </c>
      <c r="C111" s="40"/>
      <c r="D111" s="41" t="s">
        <v>31</v>
      </c>
      <c r="E111" s="42">
        <f t="shared" si="0"/>
        <v>1179</v>
      </c>
      <c r="F111" s="43">
        <v>1</v>
      </c>
      <c r="G111" s="43">
        <v>14</v>
      </c>
      <c r="H111" s="63">
        <f t="shared" si="1"/>
        <v>17</v>
      </c>
      <c r="I111" s="40"/>
      <c r="J111" s="45" t="s">
        <v>43</v>
      </c>
      <c r="K111" s="42">
        <f t="shared" si="2"/>
        <v>1201</v>
      </c>
      <c r="L111" s="46">
        <v>1</v>
      </c>
      <c r="M111" s="46">
        <v>10</v>
      </c>
      <c r="N111" s="63">
        <f t="shared" si="3"/>
        <v>13</v>
      </c>
      <c r="O111" s="40"/>
      <c r="P111" s="39" t="s">
        <v>66</v>
      </c>
      <c r="Q111" s="40"/>
      <c r="R111">
        <f>MIN(Rules!$E$2,(MAX(H111/N111,N111/H111)))</f>
        <v>1.3076923076923077</v>
      </c>
      <c r="S111">
        <f>VLOOKUP(B111,Rules!A:B,2,FALSE)</f>
        <v>45</v>
      </c>
      <c r="T111" s="40"/>
      <c r="U111" s="47">
        <f>1/(10^(-1*(E111+(IF(P111="Y",Rules!$I$2,0))-K111)/Rules!$E$12)+1)</f>
        <v>0.64324164438098008</v>
      </c>
      <c r="V111">
        <f t="shared" si="4"/>
        <v>21</v>
      </c>
      <c r="W111">
        <f t="shared" si="5"/>
        <v>-21</v>
      </c>
      <c r="Z111" s="48"/>
      <c r="AA111" s="11">
        <f t="shared" ref="AA111:BH111" si="114">IF($D111=AA$1,$E111+$V111,(IF($J111=AA$1,$K111+$W111,AA110)))</f>
        <v>879</v>
      </c>
      <c r="AB111" s="11">
        <f t="shared" si="114"/>
        <v>1406</v>
      </c>
      <c r="AC111" s="11">
        <f t="shared" si="114"/>
        <v>1050</v>
      </c>
      <c r="AD111" s="11">
        <f t="shared" si="114"/>
        <v>1409</v>
      </c>
      <c r="AE111" s="11">
        <f t="shared" si="114"/>
        <v>1331</v>
      </c>
      <c r="AF111" s="11">
        <f t="shared" si="114"/>
        <v>1377</v>
      </c>
      <c r="AG111" s="11">
        <f t="shared" si="114"/>
        <v>1177</v>
      </c>
      <c r="AH111" s="11">
        <f t="shared" si="114"/>
        <v>1637</v>
      </c>
      <c r="AI111" s="11">
        <f t="shared" si="114"/>
        <v>1286</v>
      </c>
      <c r="AJ111" s="11">
        <f t="shared" si="114"/>
        <v>2089</v>
      </c>
      <c r="AK111" s="11">
        <f t="shared" si="114"/>
        <v>1381</v>
      </c>
      <c r="AL111" s="11">
        <f t="shared" si="114"/>
        <v>1814</v>
      </c>
      <c r="AM111" s="11">
        <f t="shared" si="114"/>
        <v>1915</v>
      </c>
      <c r="AN111" s="11">
        <f t="shared" si="114"/>
        <v>1430</v>
      </c>
      <c r="AO111" s="11">
        <f t="shared" si="114"/>
        <v>212</v>
      </c>
      <c r="AP111" s="11">
        <f t="shared" si="114"/>
        <v>1342</v>
      </c>
      <c r="AQ111" s="11">
        <f t="shared" si="114"/>
        <v>953</v>
      </c>
      <c r="AR111" s="11">
        <f t="shared" si="114"/>
        <v>675</v>
      </c>
      <c r="AS111" s="11">
        <f t="shared" si="114"/>
        <v>437</v>
      </c>
      <c r="AT111" s="11">
        <f t="shared" si="114"/>
        <v>1180</v>
      </c>
      <c r="AU111" s="11">
        <f t="shared" si="114"/>
        <v>981</v>
      </c>
      <c r="AV111" s="11">
        <f t="shared" si="114"/>
        <v>1781</v>
      </c>
      <c r="AW111" s="11">
        <f t="shared" si="114"/>
        <v>1496</v>
      </c>
      <c r="AX111" s="11">
        <f t="shared" si="114"/>
        <v>1751</v>
      </c>
      <c r="AY111" s="11">
        <f t="shared" si="114"/>
        <v>260</v>
      </c>
      <c r="AZ111" s="11">
        <f t="shared" si="114"/>
        <v>974</v>
      </c>
      <c r="BA111" s="11">
        <f t="shared" si="114"/>
        <v>1440</v>
      </c>
      <c r="BB111" s="11">
        <f t="shared" si="114"/>
        <v>907</v>
      </c>
      <c r="BC111" s="11">
        <f t="shared" si="114"/>
        <v>1216</v>
      </c>
      <c r="BD111" s="11">
        <f t="shared" si="114"/>
        <v>1903</v>
      </c>
      <c r="BE111" s="11">
        <f t="shared" si="114"/>
        <v>688</v>
      </c>
      <c r="BF111" s="11">
        <f t="shared" si="114"/>
        <v>1200</v>
      </c>
      <c r="BG111" s="11">
        <f t="shared" si="114"/>
        <v>755</v>
      </c>
      <c r="BH111" s="11">
        <f t="shared" si="114"/>
        <v>588</v>
      </c>
    </row>
    <row r="112" spans="1:60" ht="13.5" customHeight="1">
      <c r="A112" s="38">
        <v>43548</v>
      </c>
      <c r="B112" s="39" t="s">
        <v>65</v>
      </c>
      <c r="C112" s="40"/>
      <c r="D112" s="41" t="s">
        <v>39</v>
      </c>
      <c r="E112" s="42">
        <f t="shared" si="0"/>
        <v>675</v>
      </c>
      <c r="F112" s="43">
        <v>1</v>
      </c>
      <c r="G112" s="43">
        <v>11</v>
      </c>
      <c r="H112" s="63">
        <f t="shared" si="1"/>
        <v>14</v>
      </c>
      <c r="I112" s="40"/>
      <c r="J112" s="45" t="s">
        <v>34</v>
      </c>
      <c r="K112" s="42">
        <f t="shared" si="2"/>
        <v>879</v>
      </c>
      <c r="L112" s="46">
        <v>2</v>
      </c>
      <c r="M112" s="46">
        <v>12</v>
      </c>
      <c r="N112" s="63">
        <f t="shared" si="3"/>
        <v>18</v>
      </c>
      <c r="O112" s="40"/>
      <c r="P112" s="39" t="s">
        <v>66</v>
      </c>
      <c r="Q112" s="40"/>
      <c r="R112">
        <f>MIN(Rules!$E$2,(MAX(H112/N112,N112/H112)))</f>
        <v>1.2857142857142858</v>
      </c>
      <c r="S112">
        <f>VLOOKUP(B112,Rules!A:B,2,FALSE)</f>
        <v>45</v>
      </c>
      <c r="T112" s="40"/>
      <c r="U112" s="47">
        <f>1/(10^(-1*(E112+(IF(P112="Y",Rules!$I$2,0))-K112)/Rules!$E$12)+1)</f>
        <v>0.43814862211427225</v>
      </c>
      <c r="V112">
        <f t="shared" si="4"/>
        <v>-25</v>
      </c>
      <c r="W112">
        <f t="shared" si="5"/>
        <v>25</v>
      </c>
      <c r="Z112" s="48"/>
      <c r="AA112" s="11">
        <f t="shared" ref="AA112:BH112" si="115">IF($D112=AA$1,$E112+$V112,(IF($J112=AA$1,$K112+$W112,AA111)))</f>
        <v>904</v>
      </c>
      <c r="AB112" s="11">
        <f t="shared" si="115"/>
        <v>1406</v>
      </c>
      <c r="AC112" s="11">
        <f t="shared" si="115"/>
        <v>1050</v>
      </c>
      <c r="AD112" s="11">
        <f t="shared" si="115"/>
        <v>1409</v>
      </c>
      <c r="AE112" s="11">
        <f t="shared" si="115"/>
        <v>1331</v>
      </c>
      <c r="AF112" s="11">
        <f t="shared" si="115"/>
        <v>1377</v>
      </c>
      <c r="AG112" s="11">
        <f t="shared" si="115"/>
        <v>1177</v>
      </c>
      <c r="AH112" s="11">
        <f t="shared" si="115"/>
        <v>1637</v>
      </c>
      <c r="AI112" s="11">
        <f t="shared" si="115"/>
        <v>1286</v>
      </c>
      <c r="AJ112" s="11">
        <f t="shared" si="115"/>
        <v>2089</v>
      </c>
      <c r="AK112" s="11">
        <f t="shared" si="115"/>
        <v>1381</v>
      </c>
      <c r="AL112" s="11">
        <f t="shared" si="115"/>
        <v>1814</v>
      </c>
      <c r="AM112" s="11">
        <f t="shared" si="115"/>
        <v>1915</v>
      </c>
      <c r="AN112" s="11">
        <f t="shared" si="115"/>
        <v>1430</v>
      </c>
      <c r="AO112" s="11">
        <f t="shared" si="115"/>
        <v>212</v>
      </c>
      <c r="AP112" s="11">
        <f t="shared" si="115"/>
        <v>1342</v>
      </c>
      <c r="AQ112" s="11">
        <f t="shared" si="115"/>
        <v>953</v>
      </c>
      <c r="AR112" s="11">
        <f t="shared" si="115"/>
        <v>650</v>
      </c>
      <c r="AS112" s="11">
        <f t="shared" si="115"/>
        <v>437</v>
      </c>
      <c r="AT112" s="11">
        <f t="shared" si="115"/>
        <v>1180</v>
      </c>
      <c r="AU112" s="11">
        <f t="shared" si="115"/>
        <v>981</v>
      </c>
      <c r="AV112" s="11">
        <f t="shared" si="115"/>
        <v>1781</v>
      </c>
      <c r="AW112" s="11">
        <f t="shared" si="115"/>
        <v>1496</v>
      </c>
      <c r="AX112" s="11">
        <f t="shared" si="115"/>
        <v>1751</v>
      </c>
      <c r="AY112" s="11">
        <f t="shared" si="115"/>
        <v>260</v>
      </c>
      <c r="AZ112" s="11">
        <f t="shared" si="115"/>
        <v>974</v>
      </c>
      <c r="BA112" s="11">
        <f t="shared" si="115"/>
        <v>1440</v>
      </c>
      <c r="BB112" s="11">
        <f t="shared" si="115"/>
        <v>907</v>
      </c>
      <c r="BC112" s="11">
        <f t="shared" si="115"/>
        <v>1216</v>
      </c>
      <c r="BD112" s="11">
        <f t="shared" si="115"/>
        <v>1903</v>
      </c>
      <c r="BE112" s="11">
        <f t="shared" si="115"/>
        <v>688</v>
      </c>
      <c r="BF112" s="11">
        <f t="shared" si="115"/>
        <v>1200</v>
      </c>
      <c r="BG112" s="11">
        <f t="shared" si="115"/>
        <v>755</v>
      </c>
      <c r="BH112" s="11">
        <f t="shared" si="115"/>
        <v>588</v>
      </c>
    </row>
    <row r="113" spans="1:60" ht="13.5" customHeight="1">
      <c r="A113" s="38">
        <v>43548</v>
      </c>
      <c r="B113" s="39" t="s">
        <v>65</v>
      </c>
      <c r="C113" s="40"/>
      <c r="D113" s="41" t="s">
        <v>41</v>
      </c>
      <c r="E113" s="42">
        <f t="shared" si="0"/>
        <v>588</v>
      </c>
      <c r="F113" s="43">
        <v>0</v>
      </c>
      <c r="G113" s="43">
        <v>8</v>
      </c>
      <c r="H113" s="63">
        <f t="shared" si="1"/>
        <v>8</v>
      </c>
      <c r="I113" s="40"/>
      <c r="J113" s="45" t="s">
        <v>47</v>
      </c>
      <c r="K113" s="42">
        <f t="shared" si="2"/>
        <v>437</v>
      </c>
      <c r="L113" s="46">
        <v>0</v>
      </c>
      <c r="M113" s="46">
        <v>6</v>
      </c>
      <c r="N113" s="63">
        <f t="shared" si="3"/>
        <v>6</v>
      </c>
      <c r="O113" s="40"/>
      <c r="P113" s="39" t="s">
        <v>66</v>
      </c>
      <c r="Q113" s="40"/>
      <c r="R113">
        <f>MIN(Rules!$E$2,(MAX(H113/N113,N113/H113)))</f>
        <v>1.3333333333333333</v>
      </c>
      <c r="S113">
        <f>VLOOKUP(B113,Rules!A:B,2,FALSE)</f>
        <v>45</v>
      </c>
      <c r="T113" s="40"/>
      <c r="U113" s="47">
        <f>1/(10^(-1*(E113+(IF(P113="Y",Rules!$I$2,0))-K113)/Rules!$E$12)+1)</f>
        <v>0.79997789746209791</v>
      </c>
      <c r="V113">
        <f t="shared" si="4"/>
        <v>12</v>
      </c>
      <c r="W113">
        <f t="shared" si="5"/>
        <v>-12</v>
      </c>
      <c r="Z113" s="48"/>
      <c r="AA113" s="11">
        <f t="shared" ref="AA113:BH113" si="116">IF($D113=AA$1,$E113+$V113,(IF($J113=AA$1,$K113+$W113,AA112)))</f>
        <v>904</v>
      </c>
      <c r="AB113" s="11">
        <f t="shared" si="116"/>
        <v>1406</v>
      </c>
      <c r="AC113" s="11">
        <f t="shared" si="116"/>
        <v>1050</v>
      </c>
      <c r="AD113" s="11">
        <f t="shared" si="116"/>
        <v>1409</v>
      </c>
      <c r="AE113" s="11">
        <f t="shared" si="116"/>
        <v>1331</v>
      </c>
      <c r="AF113" s="11">
        <f t="shared" si="116"/>
        <v>1377</v>
      </c>
      <c r="AG113" s="11">
        <f t="shared" si="116"/>
        <v>1177</v>
      </c>
      <c r="AH113" s="11">
        <f t="shared" si="116"/>
        <v>1637</v>
      </c>
      <c r="AI113" s="11">
        <f t="shared" si="116"/>
        <v>1286</v>
      </c>
      <c r="AJ113" s="11">
        <f t="shared" si="116"/>
        <v>2089</v>
      </c>
      <c r="AK113" s="11">
        <f t="shared" si="116"/>
        <v>1381</v>
      </c>
      <c r="AL113" s="11">
        <f t="shared" si="116"/>
        <v>1814</v>
      </c>
      <c r="AM113" s="11">
        <f t="shared" si="116"/>
        <v>1915</v>
      </c>
      <c r="AN113" s="11">
        <f t="shared" si="116"/>
        <v>1430</v>
      </c>
      <c r="AO113" s="11">
        <f t="shared" si="116"/>
        <v>212</v>
      </c>
      <c r="AP113" s="11">
        <f t="shared" si="116"/>
        <v>1342</v>
      </c>
      <c r="AQ113" s="11">
        <f t="shared" si="116"/>
        <v>953</v>
      </c>
      <c r="AR113" s="11">
        <f t="shared" si="116"/>
        <v>650</v>
      </c>
      <c r="AS113" s="11">
        <f t="shared" si="116"/>
        <v>425</v>
      </c>
      <c r="AT113" s="11">
        <f t="shared" si="116"/>
        <v>1180</v>
      </c>
      <c r="AU113" s="11">
        <f t="shared" si="116"/>
        <v>981</v>
      </c>
      <c r="AV113" s="11">
        <f t="shared" si="116"/>
        <v>1781</v>
      </c>
      <c r="AW113" s="11">
        <f t="shared" si="116"/>
        <v>1496</v>
      </c>
      <c r="AX113" s="11">
        <f t="shared" si="116"/>
        <v>1751</v>
      </c>
      <c r="AY113" s="11">
        <f t="shared" si="116"/>
        <v>260</v>
      </c>
      <c r="AZ113" s="11">
        <f t="shared" si="116"/>
        <v>974</v>
      </c>
      <c r="BA113" s="11">
        <f t="shared" si="116"/>
        <v>1440</v>
      </c>
      <c r="BB113" s="11">
        <f t="shared" si="116"/>
        <v>907</v>
      </c>
      <c r="BC113" s="11">
        <f t="shared" si="116"/>
        <v>1216</v>
      </c>
      <c r="BD113" s="11">
        <f t="shared" si="116"/>
        <v>1903</v>
      </c>
      <c r="BE113" s="11">
        <f t="shared" si="116"/>
        <v>688</v>
      </c>
      <c r="BF113" s="11">
        <f t="shared" si="116"/>
        <v>1200</v>
      </c>
      <c r="BG113" s="11">
        <f t="shared" si="116"/>
        <v>755</v>
      </c>
      <c r="BH113" s="11">
        <f t="shared" si="116"/>
        <v>600</v>
      </c>
    </row>
    <row r="114" spans="1:60" ht="13.5" customHeight="1">
      <c r="A114" s="38">
        <v>43554</v>
      </c>
      <c r="B114" s="39" t="s">
        <v>65</v>
      </c>
      <c r="C114" s="40"/>
      <c r="D114" s="41" t="s">
        <v>32</v>
      </c>
      <c r="E114" s="42">
        <f t="shared" si="0"/>
        <v>981</v>
      </c>
      <c r="F114" s="43">
        <v>2</v>
      </c>
      <c r="G114" s="43">
        <v>7</v>
      </c>
      <c r="H114" s="63">
        <f t="shared" si="1"/>
        <v>13</v>
      </c>
      <c r="I114" s="40"/>
      <c r="J114" s="45" t="s">
        <v>31</v>
      </c>
      <c r="K114" s="42">
        <f t="shared" si="2"/>
        <v>1200</v>
      </c>
      <c r="L114" s="46">
        <v>1</v>
      </c>
      <c r="M114" s="46">
        <v>10</v>
      </c>
      <c r="N114" s="63">
        <f t="shared" si="3"/>
        <v>13</v>
      </c>
      <c r="O114" s="40"/>
      <c r="P114" s="39" t="s">
        <v>66</v>
      </c>
      <c r="Q114" s="40"/>
      <c r="R114">
        <f>MIN(Rules!$E$2,(MAX(H114/N114,N114/H114)))</f>
        <v>1</v>
      </c>
      <c r="S114">
        <f>VLOOKUP(B114,Rules!A:B,2,FALSE)</f>
        <v>45</v>
      </c>
      <c r="T114" s="40"/>
      <c r="U114" s="47">
        <f>1/(10^(-1*(E114+(IF(P114="Y",Rules!$I$2,0))-K114)/Rules!$E$12)+1)</f>
        <v>0.42122254388308711</v>
      </c>
      <c r="V114">
        <f t="shared" si="4"/>
        <v>4</v>
      </c>
      <c r="W114">
        <f t="shared" si="5"/>
        <v>-4</v>
      </c>
      <c r="Z114" s="48"/>
      <c r="AA114" s="11">
        <f t="shared" ref="AA114:BH114" si="117">IF($D114=AA$1,$E114+$V114,(IF($J114=AA$1,$K114+$W114,AA113)))</f>
        <v>904</v>
      </c>
      <c r="AB114" s="11">
        <f t="shared" si="117"/>
        <v>1406</v>
      </c>
      <c r="AC114" s="11">
        <f t="shared" si="117"/>
        <v>1050</v>
      </c>
      <c r="AD114" s="11">
        <f t="shared" si="117"/>
        <v>1409</v>
      </c>
      <c r="AE114" s="11">
        <f t="shared" si="117"/>
        <v>1331</v>
      </c>
      <c r="AF114" s="11">
        <f t="shared" si="117"/>
        <v>1377</v>
      </c>
      <c r="AG114" s="11">
        <f t="shared" si="117"/>
        <v>1177</v>
      </c>
      <c r="AH114" s="11">
        <f t="shared" si="117"/>
        <v>1637</v>
      </c>
      <c r="AI114" s="11">
        <f t="shared" si="117"/>
        <v>1286</v>
      </c>
      <c r="AJ114" s="11">
        <f t="shared" si="117"/>
        <v>2089</v>
      </c>
      <c r="AK114" s="11">
        <f t="shared" si="117"/>
        <v>1381</v>
      </c>
      <c r="AL114" s="11">
        <f t="shared" si="117"/>
        <v>1814</v>
      </c>
      <c r="AM114" s="11">
        <f t="shared" si="117"/>
        <v>1915</v>
      </c>
      <c r="AN114" s="11">
        <f t="shared" si="117"/>
        <v>1430</v>
      </c>
      <c r="AO114" s="11">
        <f t="shared" si="117"/>
        <v>212</v>
      </c>
      <c r="AP114" s="11">
        <f t="shared" si="117"/>
        <v>1342</v>
      </c>
      <c r="AQ114" s="11">
        <f t="shared" si="117"/>
        <v>953</v>
      </c>
      <c r="AR114" s="11">
        <f t="shared" si="117"/>
        <v>650</v>
      </c>
      <c r="AS114" s="11">
        <f t="shared" si="117"/>
        <v>425</v>
      </c>
      <c r="AT114" s="11">
        <f t="shared" si="117"/>
        <v>1180</v>
      </c>
      <c r="AU114" s="11">
        <f t="shared" si="117"/>
        <v>985</v>
      </c>
      <c r="AV114" s="11">
        <f t="shared" si="117"/>
        <v>1781</v>
      </c>
      <c r="AW114" s="11">
        <f t="shared" si="117"/>
        <v>1496</v>
      </c>
      <c r="AX114" s="11">
        <f t="shared" si="117"/>
        <v>1751</v>
      </c>
      <c r="AY114" s="11">
        <f t="shared" si="117"/>
        <v>260</v>
      </c>
      <c r="AZ114" s="11">
        <f t="shared" si="117"/>
        <v>974</v>
      </c>
      <c r="BA114" s="11">
        <f t="shared" si="117"/>
        <v>1440</v>
      </c>
      <c r="BB114" s="11">
        <f t="shared" si="117"/>
        <v>907</v>
      </c>
      <c r="BC114" s="11">
        <f t="shared" si="117"/>
        <v>1216</v>
      </c>
      <c r="BD114" s="11">
        <f t="shared" si="117"/>
        <v>1903</v>
      </c>
      <c r="BE114" s="11">
        <f t="shared" si="117"/>
        <v>688</v>
      </c>
      <c r="BF114" s="11">
        <f t="shared" si="117"/>
        <v>1196</v>
      </c>
      <c r="BG114" s="11">
        <f t="shared" si="117"/>
        <v>755</v>
      </c>
      <c r="BH114" s="11">
        <f t="shared" si="117"/>
        <v>600</v>
      </c>
    </row>
    <row r="115" spans="1:60" ht="13.5" customHeight="1">
      <c r="A115" s="38">
        <v>43554</v>
      </c>
      <c r="B115" s="39" t="s">
        <v>65</v>
      </c>
      <c r="C115" s="40"/>
      <c r="D115" s="41" t="s">
        <v>19</v>
      </c>
      <c r="E115" s="42">
        <f t="shared" si="0"/>
        <v>1177</v>
      </c>
      <c r="F115" s="43">
        <v>0</v>
      </c>
      <c r="G115" s="43">
        <v>20</v>
      </c>
      <c r="H115" s="63">
        <f t="shared" si="1"/>
        <v>20</v>
      </c>
      <c r="I115" s="40"/>
      <c r="J115" s="45" t="s">
        <v>45</v>
      </c>
      <c r="K115" s="42">
        <f t="shared" si="2"/>
        <v>953</v>
      </c>
      <c r="L115" s="46">
        <v>0</v>
      </c>
      <c r="M115" s="46">
        <v>16</v>
      </c>
      <c r="N115" s="63">
        <f t="shared" si="3"/>
        <v>16</v>
      </c>
      <c r="O115" s="40"/>
      <c r="P115" s="39" t="s">
        <v>67</v>
      </c>
      <c r="Q115" s="40"/>
      <c r="R115">
        <f>MIN(Rules!$E$2,(MAX(H115/N115,N115/H115)))</f>
        <v>1.25</v>
      </c>
      <c r="S115">
        <f>VLOOKUP(B115,Rules!A:B,2,FALSE)</f>
        <v>45</v>
      </c>
      <c r="T115" s="40"/>
      <c r="U115" s="47">
        <f>1/(10^(-1*(E115+(IF(P115="Y",Rules!$I$2,0))-K115)/Rules!$E$12)+1)</f>
        <v>0.7372178586884377</v>
      </c>
      <c r="V115">
        <f t="shared" si="4"/>
        <v>15</v>
      </c>
      <c r="W115">
        <f t="shared" si="5"/>
        <v>-15</v>
      </c>
      <c r="Z115" s="48"/>
      <c r="AA115" s="11">
        <f t="shared" ref="AA115:BH115" si="118">IF($D115=AA$1,$E115+$V115,(IF($J115=AA$1,$K115+$W115,AA114)))</f>
        <v>904</v>
      </c>
      <c r="AB115" s="11">
        <f t="shared" si="118"/>
        <v>1406</v>
      </c>
      <c r="AC115" s="11">
        <f t="shared" si="118"/>
        <v>1050</v>
      </c>
      <c r="AD115" s="11">
        <f t="shared" si="118"/>
        <v>1409</v>
      </c>
      <c r="AE115" s="11">
        <f t="shared" si="118"/>
        <v>1331</v>
      </c>
      <c r="AF115" s="11">
        <f t="shared" si="118"/>
        <v>1377</v>
      </c>
      <c r="AG115" s="11">
        <f t="shared" si="118"/>
        <v>1192</v>
      </c>
      <c r="AH115" s="11">
        <f t="shared" si="118"/>
        <v>1637</v>
      </c>
      <c r="AI115" s="11">
        <f t="shared" si="118"/>
        <v>1286</v>
      </c>
      <c r="AJ115" s="11">
        <f t="shared" si="118"/>
        <v>2089</v>
      </c>
      <c r="AK115" s="11">
        <f t="shared" si="118"/>
        <v>1381</v>
      </c>
      <c r="AL115" s="11">
        <f t="shared" si="118"/>
        <v>1814</v>
      </c>
      <c r="AM115" s="11">
        <f t="shared" si="118"/>
        <v>1915</v>
      </c>
      <c r="AN115" s="11">
        <f t="shared" si="118"/>
        <v>1430</v>
      </c>
      <c r="AO115" s="11">
        <f t="shared" si="118"/>
        <v>212</v>
      </c>
      <c r="AP115" s="11">
        <f t="shared" si="118"/>
        <v>1342</v>
      </c>
      <c r="AQ115" s="11">
        <f t="shared" si="118"/>
        <v>938</v>
      </c>
      <c r="AR115" s="11">
        <f t="shared" si="118"/>
        <v>650</v>
      </c>
      <c r="AS115" s="11">
        <f t="shared" si="118"/>
        <v>425</v>
      </c>
      <c r="AT115" s="11">
        <f t="shared" si="118"/>
        <v>1180</v>
      </c>
      <c r="AU115" s="11">
        <f t="shared" si="118"/>
        <v>985</v>
      </c>
      <c r="AV115" s="11">
        <f t="shared" si="118"/>
        <v>1781</v>
      </c>
      <c r="AW115" s="11">
        <f t="shared" si="118"/>
        <v>1496</v>
      </c>
      <c r="AX115" s="11">
        <f t="shared" si="118"/>
        <v>1751</v>
      </c>
      <c r="AY115" s="11">
        <f t="shared" si="118"/>
        <v>260</v>
      </c>
      <c r="AZ115" s="11">
        <f t="shared" si="118"/>
        <v>974</v>
      </c>
      <c r="BA115" s="11">
        <f t="shared" si="118"/>
        <v>1440</v>
      </c>
      <c r="BB115" s="11">
        <f t="shared" si="118"/>
        <v>907</v>
      </c>
      <c r="BC115" s="11">
        <f t="shared" si="118"/>
        <v>1216</v>
      </c>
      <c r="BD115" s="11">
        <f t="shared" si="118"/>
        <v>1903</v>
      </c>
      <c r="BE115" s="11">
        <f t="shared" si="118"/>
        <v>688</v>
      </c>
      <c r="BF115" s="11">
        <f t="shared" si="118"/>
        <v>1196</v>
      </c>
      <c r="BG115" s="11">
        <f t="shared" si="118"/>
        <v>755</v>
      </c>
      <c r="BH115" s="11">
        <f t="shared" si="118"/>
        <v>600</v>
      </c>
    </row>
    <row r="116" spans="1:60" ht="13.5" customHeight="1">
      <c r="A116" s="38">
        <v>43554</v>
      </c>
      <c r="B116" s="39" t="s">
        <v>65</v>
      </c>
      <c r="C116" s="40"/>
      <c r="D116" s="41" t="s">
        <v>25</v>
      </c>
      <c r="E116" s="42">
        <f t="shared" si="0"/>
        <v>1637</v>
      </c>
      <c r="F116" s="43">
        <v>1</v>
      </c>
      <c r="G116" s="43">
        <v>17</v>
      </c>
      <c r="H116" s="63">
        <f t="shared" si="1"/>
        <v>20</v>
      </c>
      <c r="I116" s="40"/>
      <c r="J116" s="45" t="s">
        <v>27</v>
      </c>
      <c r="K116" s="42">
        <f t="shared" si="2"/>
        <v>1496</v>
      </c>
      <c r="L116" s="46">
        <v>1</v>
      </c>
      <c r="M116" s="46">
        <v>15</v>
      </c>
      <c r="N116" s="63">
        <f t="shared" si="3"/>
        <v>18</v>
      </c>
      <c r="O116" s="40"/>
      <c r="P116" s="39" t="s">
        <v>67</v>
      </c>
      <c r="Q116" s="40"/>
      <c r="R116">
        <f>MIN(Rules!$E$2,(MAX(H116/N116,N116/H116)))</f>
        <v>1.1111111111111112</v>
      </c>
      <c r="S116">
        <f>VLOOKUP(B116,Rules!A:B,2,FALSE)</f>
        <v>45</v>
      </c>
      <c r="T116" s="40"/>
      <c r="U116" s="47">
        <f>1/(10^(-1*(E116+(IF(P116="Y",Rules!$I$2,0))-K116)/Rules!$E$12)+1)</f>
        <v>0.65685923757956688</v>
      </c>
      <c r="V116">
        <f t="shared" si="4"/>
        <v>17</v>
      </c>
      <c r="W116">
        <f t="shared" si="5"/>
        <v>-17</v>
      </c>
      <c r="Z116" s="48"/>
      <c r="AA116" s="11">
        <f t="shared" ref="AA116:BH116" si="119">IF($D116=AA$1,$E116+$V116,(IF($J116=AA$1,$K116+$W116,AA115)))</f>
        <v>904</v>
      </c>
      <c r="AB116" s="11">
        <f t="shared" si="119"/>
        <v>1406</v>
      </c>
      <c r="AC116" s="11">
        <f t="shared" si="119"/>
        <v>1050</v>
      </c>
      <c r="AD116" s="11">
        <f t="shared" si="119"/>
        <v>1409</v>
      </c>
      <c r="AE116" s="11">
        <f t="shared" si="119"/>
        <v>1331</v>
      </c>
      <c r="AF116" s="11">
        <f t="shared" si="119"/>
        <v>1377</v>
      </c>
      <c r="AG116" s="11">
        <f t="shared" si="119"/>
        <v>1192</v>
      </c>
      <c r="AH116" s="11">
        <f t="shared" si="119"/>
        <v>1654</v>
      </c>
      <c r="AI116" s="11">
        <f t="shared" si="119"/>
        <v>1286</v>
      </c>
      <c r="AJ116" s="11">
        <f t="shared" si="119"/>
        <v>2089</v>
      </c>
      <c r="AK116" s="11">
        <f t="shared" si="119"/>
        <v>1381</v>
      </c>
      <c r="AL116" s="11">
        <f t="shared" si="119"/>
        <v>1814</v>
      </c>
      <c r="AM116" s="11">
        <f t="shared" si="119"/>
        <v>1915</v>
      </c>
      <c r="AN116" s="11">
        <f t="shared" si="119"/>
        <v>1430</v>
      </c>
      <c r="AO116" s="11">
        <f t="shared" si="119"/>
        <v>212</v>
      </c>
      <c r="AP116" s="11">
        <f t="shared" si="119"/>
        <v>1342</v>
      </c>
      <c r="AQ116" s="11">
        <f t="shared" si="119"/>
        <v>938</v>
      </c>
      <c r="AR116" s="11">
        <f t="shared" si="119"/>
        <v>650</v>
      </c>
      <c r="AS116" s="11">
        <f t="shared" si="119"/>
        <v>425</v>
      </c>
      <c r="AT116" s="11">
        <f t="shared" si="119"/>
        <v>1180</v>
      </c>
      <c r="AU116" s="11">
        <f t="shared" si="119"/>
        <v>985</v>
      </c>
      <c r="AV116" s="11">
        <f t="shared" si="119"/>
        <v>1781</v>
      </c>
      <c r="AW116" s="11">
        <f t="shared" si="119"/>
        <v>1479</v>
      </c>
      <c r="AX116" s="11">
        <f t="shared" si="119"/>
        <v>1751</v>
      </c>
      <c r="AY116" s="11">
        <f t="shared" si="119"/>
        <v>260</v>
      </c>
      <c r="AZ116" s="11">
        <f t="shared" si="119"/>
        <v>974</v>
      </c>
      <c r="BA116" s="11">
        <f t="shared" si="119"/>
        <v>1440</v>
      </c>
      <c r="BB116" s="11">
        <f t="shared" si="119"/>
        <v>907</v>
      </c>
      <c r="BC116" s="11">
        <f t="shared" si="119"/>
        <v>1216</v>
      </c>
      <c r="BD116" s="11">
        <f t="shared" si="119"/>
        <v>1903</v>
      </c>
      <c r="BE116" s="11">
        <f t="shared" si="119"/>
        <v>688</v>
      </c>
      <c r="BF116" s="11">
        <f t="shared" si="119"/>
        <v>1196</v>
      </c>
      <c r="BG116" s="11">
        <f t="shared" si="119"/>
        <v>755</v>
      </c>
      <c r="BH116" s="11">
        <f t="shared" si="119"/>
        <v>600</v>
      </c>
    </row>
    <row r="117" spans="1:60" ht="13.5" customHeight="1">
      <c r="A117" s="38">
        <v>43555</v>
      </c>
      <c r="B117" s="39" t="s">
        <v>65</v>
      </c>
      <c r="C117" s="40"/>
      <c r="D117" s="41" t="s">
        <v>18</v>
      </c>
      <c r="E117" s="42">
        <f t="shared" si="0"/>
        <v>1781</v>
      </c>
      <c r="F117" s="43">
        <v>3</v>
      </c>
      <c r="G117" s="43">
        <v>11</v>
      </c>
      <c r="H117" s="63">
        <f t="shared" si="1"/>
        <v>20</v>
      </c>
      <c r="I117" s="40"/>
      <c r="J117" s="45" t="s">
        <v>16</v>
      </c>
      <c r="K117" s="42">
        <f t="shared" si="2"/>
        <v>1915</v>
      </c>
      <c r="L117" s="46">
        <v>2</v>
      </c>
      <c r="M117" s="46">
        <v>10</v>
      </c>
      <c r="N117" s="63">
        <f t="shared" si="3"/>
        <v>16</v>
      </c>
      <c r="O117" s="40"/>
      <c r="P117" s="39" t="s">
        <v>67</v>
      </c>
      <c r="Q117" s="40"/>
      <c r="R117">
        <f>MIN(Rules!$E$2,(MAX(H117/N117,N117/H117)))</f>
        <v>1.25</v>
      </c>
      <c r="S117">
        <f>VLOOKUP(B117,Rules!A:B,2,FALSE)</f>
        <v>45</v>
      </c>
      <c r="T117" s="40"/>
      <c r="U117" s="47">
        <f>1/(10^(-1*(E117+(IF(P117="Y",Rules!$I$2,0))-K117)/Rules!$E$12)+1)</f>
        <v>0.35044293597254877</v>
      </c>
      <c r="V117">
        <f t="shared" si="4"/>
        <v>37</v>
      </c>
      <c r="W117">
        <f t="shared" si="5"/>
        <v>-37</v>
      </c>
      <c r="Z117" s="48"/>
      <c r="AA117" s="11">
        <f t="shared" ref="AA117:BH117" si="120">IF($D117=AA$1,$E117+$V117,(IF($J117=AA$1,$K117+$W117,AA116)))</f>
        <v>904</v>
      </c>
      <c r="AB117" s="11">
        <f t="shared" si="120"/>
        <v>1406</v>
      </c>
      <c r="AC117" s="11">
        <f t="shared" si="120"/>
        <v>1050</v>
      </c>
      <c r="AD117" s="11">
        <f t="shared" si="120"/>
        <v>1409</v>
      </c>
      <c r="AE117" s="11">
        <f t="shared" si="120"/>
        <v>1331</v>
      </c>
      <c r="AF117" s="11">
        <f t="shared" si="120"/>
        <v>1377</v>
      </c>
      <c r="AG117" s="11">
        <f t="shared" si="120"/>
        <v>1192</v>
      </c>
      <c r="AH117" s="11">
        <f t="shared" si="120"/>
        <v>1654</v>
      </c>
      <c r="AI117" s="11">
        <f t="shared" si="120"/>
        <v>1286</v>
      </c>
      <c r="AJ117" s="11">
        <f t="shared" si="120"/>
        <v>2089</v>
      </c>
      <c r="AK117" s="11">
        <f t="shared" si="120"/>
        <v>1381</v>
      </c>
      <c r="AL117" s="11">
        <f t="shared" si="120"/>
        <v>1814</v>
      </c>
      <c r="AM117" s="11">
        <f t="shared" si="120"/>
        <v>1878</v>
      </c>
      <c r="AN117" s="11">
        <f t="shared" si="120"/>
        <v>1430</v>
      </c>
      <c r="AO117" s="11">
        <f t="shared" si="120"/>
        <v>212</v>
      </c>
      <c r="AP117" s="11">
        <f t="shared" si="120"/>
        <v>1342</v>
      </c>
      <c r="AQ117" s="11">
        <f t="shared" si="120"/>
        <v>938</v>
      </c>
      <c r="AR117" s="11">
        <f t="shared" si="120"/>
        <v>650</v>
      </c>
      <c r="AS117" s="11">
        <f t="shared" si="120"/>
        <v>425</v>
      </c>
      <c r="AT117" s="11">
        <f t="shared" si="120"/>
        <v>1180</v>
      </c>
      <c r="AU117" s="11">
        <f t="shared" si="120"/>
        <v>985</v>
      </c>
      <c r="AV117" s="11">
        <f t="shared" si="120"/>
        <v>1818</v>
      </c>
      <c r="AW117" s="11">
        <f t="shared" si="120"/>
        <v>1479</v>
      </c>
      <c r="AX117" s="11">
        <f t="shared" si="120"/>
        <v>1751</v>
      </c>
      <c r="AY117" s="11">
        <f t="shared" si="120"/>
        <v>260</v>
      </c>
      <c r="AZ117" s="11">
        <f t="shared" si="120"/>
        <v>974</v>
      </c>
      <c r="BA117" s="11">
        <f t="shared" si="120"/>
        <v>1440</v>
      </c>
      <c r="BB117" s="11">
        <f t="shared" si="120"/>
        <v>907</v>
      </c>
      <c r="BC117" s="11">
        <f t="shared" si="120"/>
        <v>1216</v>
      </c>
      <c r="BD117" s="11">
        <f t="shared" si="120"/>
        <v>1903</v>
      </c>
      <c r="BE117" s="11">
        <f t="shared" si="120"/>
        <v>688</v>
      </c>
      <c r="BF117" s="11">
        <f t="shared" si="120"/>
        <v>1196</v>
      </c>
      <c r="BG117" s="11">
        <f t="shared" si="120"/>
        <v>755</v>
      </c>
      <c r="BH117" s="11">
        <f t="shared" si="120"/>
        <v>600</v>
      </c>
    </row>
    <row r="118" spans="1:60" ht="13.5" customHeight="1">
      <c r="A118" s="38">
        <v>43562</v>
      </c>
      <c r="B118" s="39" t="s">
        <v>65</v>
      </c>
      <c r="C118" s="40"/>
      <c r="D118" s="41" t="s">
        <v>36</v>
      </c>
      <c r="E118" s="42">
        <f t="shared" si="0"/>
        <v>1342</v>
      </c>
      <c r="F118" s="43">
        <v>0</v>
      </c>
      <c r="G118" s="43">
        <v>13</v>
      </c>
      <c r="H118" s="63">
        <f t="shared" si="1"/>
        <v>13</v>
      </c>
      <c r="I118" s="40"/>
      <c r="J118" s="45" t="s">
        <v>31</v>
      </c>
      <c r="K118" s="42">
        <f t="shared" si="2"/>
        <v>1196</v>
      </c>
      <c r="L118" s="46">
        <v>1</v>
      </c>
      <c r="M118" s="46">
        <v>13</v>
      </c>
      <c r="N118" s="63">
        <f t="shared" si="3"/>
        <v>16</v>
      </c>
      <c r="O118" s="40"/>
      <c r="P118" s="39" t="s">
        <v>67</v>
      </c>
      <c r="Q118" s="40"/>
      <c r="R118">
        <f>MIN(Rules!$E$2,(MAX(H118/N118,N118/H118)))</f>
        <v>1.2307692307692308</v>
      </c>
      <c r="S118">
        <f>VLOOKUP(B118,Rules!A:B,2,FALSE)</f>
        <v>45</v>
      </c>
      <c r="T118" s="40"/>
      <c r="U118" s="47">
        <f>1/(10^(-1*(E118+(IF(P118="Y",Rules!$I$2,0))-K118)/Rules!$E$12)+1)</f>
        <v>0.66203024817281764</v>
      </c>
      <c r="V118">
        <f t="shared" si="4"/>
        <v>-37</v>
      </c>
      <c r="W118">
        <f t="shared" si="5"/>
        <v>37</v>
      </c>
      <c r="Z118" s="48"/>
      <c r="AA118" s="11">
        <f t="shared" ref="AA118:BH118" si="121">IF($D118=AA$1,$E118+$V118,(IF($J118=AA$1,$K118+$W118,AA117)))</f>
        <v>904</v>
      </c>
      <c r="AB118" s="11">
        <f t="shared" si="121"/>
        <v>1406</v>
      </c>
      <c r="AC118" s="11">
        <f t="shared" si="121"/>
        <v>1050</v>
      </c>
      <c r="AD118" s="11">
        <f t="shared" si="121"/>
        <v>1409</v>
      </c>
      <c r="AE118" s="11">
        <f t="shared" si="121"/>
        <v>1331</v>
      </c>
      <c r="AF118" s="11">
        <f t="shared" si="121"/>
        <v>1377</v>
      </c>
      <c r="AG118" s="11">
        <f t="shared" si="121"/>
        <v>1192</v>
      </c>
      <c r="AH118" s="11">
        <f t="shared" si="121"/>
        <v>1654</v>
      </c>
      <c r="AI118" s="11">
        <f t="shared" si="121"/>
        <v>1286</v>
      </c>
      <c r="AJ118" s="11">
        <f t="shared" si="121"/>
        <v>2089</v>
      </c>
      <c r="AK118" s="11">
        <f t="shared" si="121"/>
        <v>1381</v>
      </c>
      <c r="AL118" s="11">
        <f t="shared" si="121"/>
        <v>1814</v>
      </c>
      <c r="AM118" s="11">
        <f t="shared" si="121"/>
        <v>1878</v>
      </c>
      <c r="AN118" s="11">
        <f t="shared" si="121"/>
        <v>1430</v>
      </c>
      <c r="AO118" s="11">
        <f t="shared" si="121"/>
        <v>212</v>
      </c>
      <c r="AP118" s="11">
        <f t="shared" si="121"/>
        <v>1305</v>
      </c>
      <c r="AQ118" s="11">
        <f t="shared" si="121"/>
        <v>938</v>
      </c>
      <c r="AR118" s="11">
        <f t="shared" si="121"/>
        <v>650</v>
      </c>
      <c r="AS118" s="11">
        <f t="shared" si="121"/>
        <v>425</v>
      </c>
      <c r="AT118" s="11">
        <f t="shared" si="121"/>
        <v>1180</v>
      </c>
      <c r="AU118" s="11">
        <f t="shared" si="121"/>
        <v>985</v>
      </c>
      <c r="AV118" s="11">
        <f t="shared" si="121"/>
        <v>1818</v>
      </c>
      <c r="AW118" s="11">
        <f t="shared" si="121"/>
        <v>1479</v>
      </c>
      <c r="AX118" s="11">
        <f t="shared" si="121"/>
        <v>1751</v>
      </c>
      <c r="AY118" s="11">
        <f t="shared" si="121"/>
        <v>260</v>
      </c>
      <c r="AZ118" s="11">
        <f t="shared" si="121"/>
        <v>974</v>
      </c>
      <c r="BA118" s="11">
        <f t="shared" si="121"/>
        <v>1440</v>
      </c>
      <c r="BB118" s="11">
        <f t="shared" si="121"/>
        <v>907</v>
      </c>
      <c r="BC118" s="11">
        <f t="shared" si="121"/>
        <v>1216</v>
      </c>
      <c r="BD118" s="11">
        <f t="shared" si="121"/>
        <v>1903</v>
      </c>
      <c r="BE118" s="11">
        <f t="shared" si="121"/>
        <v>688</v>
      </c>
      <c r="BF118" s="11">
        <f t="shared" si="121"/>
        <v>1233</v>
      </c>
      <c r="BG118" s="11">
        <f t="shared" si="121"/>
        <v>755</v>
      </c>
      <c r="BH118" s="11">
        <f t="shared" si="121"/>
        <v>600</v>
      </c>
    </row>
    <row r="119" spans="1:60" ht="13.5" customHeight="1">
      <c r="A119" s="38">
        <v>43590</v>
      </c>
      <c r="B119" s="39" t="s">
        <v>68</v>
      </c>
      <c r="C119" s="40"/>
      <c r="D119" s="41" t="s">
        <v>47</v>
      </c>
      <c r="E119" s="42">
        <f t="shared" si="0"/>
        <v>425</v>
      </c>
      <c r="F119" s="43">
        <v>1</v>
      </c>
      <c r="G119" s="43">
        <v>9</v>
      </c>
      <c r="H119" s="63">
        <f t="shared" si="1"/>
        <v>12</v>
      </c>
      <c r="I119" s="40"/>
      <c r="J119" s="45" t="s">
        <v>21</v>
      </c>
      <c r="K119" s="42">
        <f t="shared" si="2"/>
        <v>1814</v>
      </c>
      <c r="L119" s="46">
        <v>0</v>
      </c>
      <c r="M119" s="46">
        <v>16</v>
      </c>
      <c r="N119" s="63">
        <f t="shared" si="3"/>
        <v>16</v>
      </c>
      <c r="O119" s="40"/>
      <c r="P119" s="39" t="s">
        <v>66</v>
      </c>
      <c r="Q119" s="40"/>
      <c r="R119">
        <f>MIN(Rules!$E$2,(MAX(H119/N119,N119/H119)))</f>
        <v>1.3333333333333333</v>
      </c>
      <c r="S119">
        <f>VLOOKUP(B119,Rules!A:B,2,FALSE)</f>
        <v>70</v>
      </c>
      <c r="T119" s="40"/>
      <c r="U119" s="47">
        <f>1/(10^(-1*(E119+(IF(P119="Y",Rules!$I$2,0))-K119)/Rules!$E$12)+1)</f>
        <v>3.3155659859420397E-3</v>
      </c>
      <c r="V119">
        <f t="shared" si="4"/>
        <v>0</v>
      </c>
      <c r="W119">
        <f t="shared" si="5"/>
        <v>0</v>
      </c>
      <c r="Z119" s="48"/>
      <c r="AA119" s="11">
        <f t="shared" ref="AA119:BH119" si="122">IF($D119=AA$1,$E119+$V119,(IF($J119=AA$1,$K119+$W119,AA118)))</f>
        <v>904</v>
      </c>
      <c r="AB119" s="11">
        <f t="shared" si="122"/>
        <v>1406</v>
      </c>
      <c r="AC119" s="11">
        <f t="shared" si="122"/>
        <v>1050</v>
      </c>
      <c r="AD119" s="11">
        <f t="shared" si="122"/>
        <v>1409</v>
      </c>
      <c r="AE119" s="11">
        <f t="shared" si="122"/>
        <v>1331</v>
      </c>
      <c r="AF119" s="11">
        <f t="shared" si="122"/>
        <v>1377</v>
      </c>
      <c r="AG119" s="11">
        <f t="shared" si="122"/>
        <v>1192</v>
      </c>
      <c r="AH119" s="11">
        <f t="shared" si="122"/>
        <v>1654</v>
      </c>
      <c r="AI119" s="11">
        <f t="shared" si="122"/>
        <v>1286</v>
      </c>
      <c r="AJ119" s="11">
        <f t="shared" si="122"/>
        <v>2089</v>
      </c>
      <c r="AK119" s="11">
        <f t="shared" si="122"/>
        <v>1381</v>
      </c>
      <c r="AL119" s="11">
        <f t="shared" si="122"/>
        <v>1814</v>
      </c>
      <c r="AM119" s="11">
        <f t="shared" si="122"/>
        <v>1878</v>
      </c>
      <c r="AN119" s="11">
        <f t="shared" si="122"/>
        <v>1430</v>
      </c>
      <c r="AO119" s="11">
        <f t="shared" si="122"/>
        <v>212</v>
      </c>
      <c r="AP119" s="11">
        <f t="shared" si="122"/>
        <v>1305</v>
      </c>
      <c r="AQ119" s="11">
        <f t="shared" si="122"/>
        <v>938</v>
      </c>
      <c r="AR119" s="11">
        <f t="shared" si="122"/>
        <v>650</v>
      </c>
      <c r="AS119" s="11">
        <f t="shared" si="122"/>
        <v>425</v>
      </c>
      <c r="AT119" s="11">
        <f t="shared" si="122"/>
        <v>1180</v>
      </c>
      <c r="AU119" s="11">
        <f t="shared" si="122"/>
        <v>985</v>
      </c>
      <c r="AV119" s="11">
        <f t="shared" si="122"/>
        <v>1818</v>
      </c>
      <c r="AW119" s="11">
        <f t="shared" si="122"/>
        <v>1479</v>
      </c>
      <c r="AX119" s="11">
        <f t="shared" si="122"/>
        <v>1751</v>
      </c>
      <c r="AY119" s="11">
        <f t="shared" si="122"/>
        <v>260</v>
      </c>
      <c r="AZ119" s="11">
        <f t="shared" si="122"/>
        <v>974</v>
      </c>
      <c r="BA119" s="11">
        <f t="shared" si="122"/>
        <v>1440</v>
      </c>
      <c r="BB119" s="11">
        <f t="shared" si="122"/>
        <v>907</v>
      </c>
      <c r="BC119" s="11">
        <f t="shared" si="122"/>
        <v>1216</v>
      </c>
      <c r="BD119" s="11">
        <f t="shared" si="122"/>
        <v>1903</v>
      </c>
      <c r="BE119" s="11">
        <f t="shared" si="122"/>
        <v>688</v>
      </c>
      <c r="BF119" s="11">
        <f t="shared" si="122"/>
        <v>1233</v>
      </c>
      <c r="BG119" s="11">
        <f t="shared" si="122"/>
        <v>755</v>
      </c>
      <c r="BH119" s="11">
        <f t="shared" si="122"/>
        <v>600</v>
      </c>
    </row>
    <row r="120" spans="1:60" ht="13.5" customHeight="1">
      <c r="A120" s="38">
        <v>43590</v>
      </c>
      <c r="B120" s="39" t="s">
        <v>68</v>
      </c>
      <c r="C120" s="40"/>
      <c r="D120" s="41" t="s">
        <v>48</v>
      </c>
      <c r="E120" s="42">
        <f t="shared" si="0"/>
        <v>260</v>
      </c>
      <c r="F120" s="43">
        <v>0</v>
      </c>
      <c r="G120" s="43">
        <v>4</v>
      </c>
      <c r="H120" s="63">
        <f t="shared" si="1"/>
        <v>4</v>
      </c>
      <c r="I120" s="40"/>
      <c r="J120" s="45" t="s">
        <v>18</v>
      </c>
      <c r="K120" s="42">
        <f t="shared" si="2"/>
        <v>1818</v>
      </c>
      <c r="L120" s="46">
        <v>1</v>
      </c>
      <c r="M120" s="46">
        <v>22</v>
      </c>
      <c r="N120" s="63">
        <f t="shared" si="3"/>
        <v>25</v>
      </c>
      <c r="O120" s="40"/>
      <c r="P120" s="39" t="s">
        <v>66</v>
      </c>
      <c r="Q120" s="40"/>
      <c r="R120">
        <f>MIN(Rules!$E$2,(MAX(H120/N120,N120/H120)))</f>
        <v>2</v>
      </c>
      <c r="S120">
        <f>VLOOKUP(B120,Rules!A:B,2,FALSE)</f>
        <v>70</v>
      </c>
      <c r="T120" s="40"/>
      <c r="U120" s="47">
        <f>1/(10^(-1*(E120+(IF(P120="Y",Rules!$I$2,0))-K120)/Rules!$E$12)+1)</f>
        <v>1.5252361592504036E-3</v>
      </c>
      <c r="V120">
        <f t="shared" si="4"/>
        <v>0</v>
      </c>
      <c r="W120">
        <f t="shared" si="5"/>
        <v>0</v>
      </c>
      <c r="Z120" s="48"/>
      <c r="AA120" s="11">
        <f t="shared" ref="AA120:BH120" si="123">IF($D120=AA$1,$E120+$V120,(IF($J120=AA$1,$K120+$W120,AA119)))</f>
        <v>904</v>
      </c>
      <c r="AB120" s="11">
        <f t="shared" si="123"/>
        <v>1406</v>
      </c>
      <c r="AC120" s="11">
        <f t="shared" si="123"/>
        <v>1050</v>
      </c>
      <c r="AD120" s="11">
        <f t="shared" si="123"/>
        <v>1409</v>
      </c>
      <c r="AE120" s="11">
        <f t="shared" si="123"/>
        <v>1331</v>
      </c>
      <c r="AF120" s="11">
        <f t="shared" si="123"/>
        <v>1377</v>
      </c>
      <c r="AG120" s="11">
        <f t="shared" si="123"/>
        <v>1192</v>
      </c>
      <c r="AH120" s="11">
        <f t="shared" si="123"/>
        <v>1654</v>
      </c>
      <c r="AI120" s="11">
        <f t="shared" si="123"/>
        <v>1286</v>
      </c>
      <c r="AJ120" s="11">
        <f t="shared" si="123"/>
        <v>2089</v>
      </c>
      <c r="AK120" s="11">
        <f t="shared" si="123"/>
        <v>1381</v>
      </c>
      <c r="AL120" s="11">
        <f t="shared" si="123"/>
        <v>1814</v>
      </c>
      <c r="AM120" s="11">
        <f t="shared" si="123"/>
        <v>1878</v>
      </c>
      <c r="AN120" s="11">
        <f t="shared" si="123"/>
        <v>1430</v>
      </c>
      <c r="AO120" s="11">
        <f t="shared" si="123"/>
        <v>212</v>
      </c>
      <c r="AP120" s="11">
        <f t="shared" si="123"/>
        <v>1305</v>
      </c>
      <c r="AQ120" s="11">
        <f t="shared" si="123"/>
        <v>938</v>
      </c>
      <c r="AR120" s="11">
        <f t="shared" si="123"/>
        <v>650</v>
      </c>
      <c r="AS120" s="11">
        <f t="shared" si="123"/>
        <v>425</v>
      </c>
      <c r="AT120" s="11">
        <f t="shared" si="123"/>
        <v>1180</v>
      </c>
      <c r="AU120" s="11">
        <f t="shared" si="123"/>
        <v>985</v>
      </c>
      <c r="AV120" s="11">
        <f t="shared" si="123"/>
        <v>1818</v>
      </c>
      <c r="AW120" s="11">
        <f t="shared" si="123"/>
        <v>1479</v>
      </c>
      <c r="AX120" s="11">
        <f t="shared" si="123"/>
        <v>1751</v>
      </c>
      <c r="AY120" s="11">
        <f t="shared" si="123"/>
        <v>260</v>
      </c>
      <c r="AZ120" s="11">
        <f t="shared" si="123"/>
        <v>974</v>
      </c>
      <c r="BA120" s="11">
        <f t="shared" si="123"/>
        <v>1440</v>
      </c>
      <c r="BB120" s="11">
        <f t="shared" si="123"/>
        <v>907</v>
      </c>
      <c r="BC120" s="11">
        <f t="shared" si="123"/>
        <v>1216</v>
      </c>
      <c r="BD120" s="11">
        <f t="shared" si="123"/>
        <v>1903</v>
      </c>
      <c r="BE120" s="11">
        <f t="shared" si="123"/>
        <v>688</v>
      </c>
      <c r="BF120" s="11">
        <f t="shared" si="123"/>
        <v>1233</v>
      </c>
      <c r="BG120" s="11">
        <f t="shared" si="123"/>
        <v>755</v>
      </c>
      <c r="BH120" s="11">
        <f t="shared" si="123"/>
        <v>600</v>
      </c>
    </row>
    <row r="121" spans="1:60" ht="13.5" customHeight="1">
      <c r="A121" s="38">
        <v>43596</v>
      </c>
      <c r="B121" s="39" t="s">
        <v>68</v>
      </c>
      <c r="C121" s="40"/>
      <c r="D121" s="41" t="s">
        <v>41</v>
      </c>
      <c r="E121" s="42">
        <f t="shared" si="0"/>
        <v>600</v>
      </c>
      <c r="F121" s="43">
        <v>1</v>
      </c>
      <c r="G121" s="43">
        <v>10</v>
      </c>
      <c r="H121" s="63">
        <f t="shared" si="1"/>
        <v>13</v>
      </c>
      <c r="I121" s="40"/>
      <c r="J121" s="45" t="s">
        <v>28</v>
      </c>
      <c r="K121" s="42">
        <f t="shared" si="2"/>
        <v>1430</v>
      </c>
      <c r="L121" s="46">
        <v>0</v>
      </c>
      <c r="M121" s="46">
        <v>15</v>
      </c>
      <c r="N121" s="63">
        <f t="shared" si="3"/>
        <v>15</v>
      </c>
      <c r="O121" s="40"/>
      <c r="P121" s="39" t="s">
        <v>66</v>
      </c>
      <c r="Q121" s="40"/>
      <c r="R121">
        <f>MIN(Rules!$E$2,(MAX(H121/N121,N121/H121)))</f>
        <v>1.1538461538461537</v>
      </c>
      <c r="S121">
        <f>VLOOKUP(B121,Rules!A:B,2,FALSE)</f>
        <v>70</v>
      </c>
      <c r="T121" s="40"/>
      <c r="U121" s="47">
        <f>1/(10^(-1*(E121+(IF(P121="Y",Rules!$I$2,0))-K121)/Rules!$E$12)+1)</f>
        <v>4.1825819962989418E-2</v>
      </c>
      <c r="V121">
        <f t="shared" si="4"/>
        <v>-3</v>
      </c>
      <c r="W121">
        <f t="shared" si="5"/>
        <v>3</v>
      </c>
      <c r="Z121" s="48"/>
      <c r="AA121" s="11">
        <f t="shared" ref="AA121:BH121" si="124">IF($D121=AA$1,$E121+$V121,(IF($J121=AA$1,$K121+$W121,AA120)))</f>
        <v>904</v>
      </c>
      <c r="AB121" s="11">
        <f t="shared" si="124"/>
        <v>1406</v>
      </c>
      <c r="AC121" s="11">
        <f t="shared" si="124"/>
        <v>1050</v>
      </c>
      <c r="AD121" s="11">
        <f t="shared" si="124"/>
        <v>1409</v>
      </c>
      <c r="AE121" s="11">
        <f t="shared" si="124"/>
        <v>1331</v>
      </c>
      <c r="AF121" s="11">
        <f t="shared" si="124"/>
        <v>1377</v>
      </c>
      <c r="AG121" s="11">
        <f t="shared" si="124"/>
        <v>1192</v>
      </c>
      <c r="AH121" s="11">
        <f t="shared" si="124"/>
        <v>1654</v>
      </c>
      <c r="AI121" s="11">
        <f t="shared" si="124"/>
        <v>1286</v>
      </c>
      <c r="AJ121" s="11">
        <f t="shared" si="124"/>
        <v>2089</v>
      </c>
      <c r="AK121" s="11">
        <f t="shared" si="124"/>
        <v>1381</v>
      </c>
      <c r="AL121" s="11">
        <f t="shared" si="124"/>
        <v>1814</v>
      </c>
      <c r="AM121" s="11">
        <f t="shared" si="124"/>
        <v>1878</v>
      </c>
      <c r="AN121" s="11">
        <f t="shared" si="124"/>
        <v>1433</v>
      </c>
      <c r="AO121" s="11">
        <f t="shared" si="124"/>
        <v>212</v>
      </c>
      <c r="AP121" s="11">
        <f t="shared" si="124"/>
        <v>1305</v>
      </c>
      <c r="AQ121" s="11">
        <f t="shared" si="124"/>
        <v>938</v>
      </c>
      <c r="AR121" s="11">
        <f t="shared" si="124"/>
        <v>650</v>
      </c>
      <c r="AS121" s="11">
        <f t="shared" si="124"/>
        <v>425</v>
      </c>
      <c r="AT121" s="11">
        <f t="shared" si="124"/>
        <v>1180</v>
      </c>
      <c r="AU121" s="11">
        <f t="shared" si="124"/>
        <v>985</v>
      </c>
      <c r="AV121" s="11">
        <f t="shared" si="124"/>
        <v>1818</v>
      </c>
      <c r="AW121" s="11">
        <f t="shared" si="124"/>
        <v>1479</v>
      </c>
      <c r="AX121" s="11">
        <f t="shared" si="124"/>
        <v>1751</v>
      </c>
      <c r="AY121" s="11">
        <f t="shared" si="124"/>
        <v>260</v>
      </c>
      <c r="AZ121" s="11">
        <f t="shared" si="124"/>
        <v>974</v>
      </c>
      <c r="BA121" s="11">
        <f t="shared" si="124"/>
        <v>1440</v>
      </c>
      <c r="BB121" s="11">
        <f t="shared" si="124"/>
        <v>907</v>
      </c>
      <c r="BC121" s="11">
        <f t="shared" si="124"/>
        <v>1216</v>
      </c>
      <c r="BD121" s="11">
        <f t="shared" si="124"/>
        <v>1903</v>
      </c>
      <c r="BE121" s="11">
        <f t="shared" si="124"/>
        <v>688</v>
      </c>
      <c r="BF121" s="11">
        <f t="shared" si="124"/>
        <v>1233</v>
      </c>
      <c r="BG121" s="11">
        <f t="shared" si="124"/>
        <v>755</v>
      </c>
      <c r="BH121" s="11">
        <f t="shared" si="124"/>
        <v>597</v>
      </c>
    </row>
    <row r="122" spans="1:60" ht="13.5" customHeight="1">
      <c r="A122" s="38">
        <v>43596</v>
      </c>
      <c r="B122" s="39" t="s">
        <v>68</v>
      </c>
      <c r="C122" s="40"/>
      <c r="D122" s="41" t="s">
        <v>40</v>
      </c>
      <c r="E122" s="42">
        <f t="shared" si="0"/>
        <v>1216</v>
      </c>
      <c r="F122" s="43">
        <v>1</v>
      </c>
      <c r="G122" s="43">
        <v>10</v>
      </c>
      <c r="H122" s="63">
        <f t="shared" si="1"/>
        <v>13</v>
      </c>
      <c r="I122" s="40"/>
      <c r="J122" s="45" t="s">
        <v>39</v>
      </c>
      <c r="K122" s="42">
        <f t="shared" si="2"/>
        <v>650</v>
      </c>
      <c r="L122" s="46">
        <v>3</v>
      </c>
      <c r="M122" s="46">
        <v>11</v>
      </c>
      <c r="N122" s="63">
        <f t="shared" si="3"/>
        <v>20</v>
      </c>
      <c r="O122" s="40"/>
      <c r="P122" s="39" t="s">
        <v>66</v>
      </c>
      <c r="Q122" s="40"/>
      <c r="R122">
        <f>MIN(Rules!$E$2,(MAX(H122/N122,N122/H122)))</f>
        <v>1.5384615384615385</v>
      </c>
      <c r="S122">
        <f>VLOOKUP(B122,Rules!A:B,2,FALSE)</f>
        <v>70</v>
      </c>
      <c r="T122" s="40"/>
      <c r="U122" s="47">
        <f>1/(10^(-1*(E122+(IF(P122="Y",Rules!$I$2,0))-K122)/Rules!$E$12)+1)</f>
        <v>0.96433613234774895</v>
      </c>
      <c r="V122">
        <f t="shared" si="4"/>
        <v>-104</v>
      </c>
      <c r="W122">
        <f t="shared" si="5"/>
        <v>104</v>
      </c>
      <c r="Z122" s="48"/>
      <c r="AA122" s="11">
        <f t="shared" ref="AA122:BH122" si="125">IF($D122=AA$1,$E122+$V122,(IF($J122=AA$1,$K122+$W122,AA121)))</f>
        <v>904</v>
      </c>
      <c r="AB122" s="11">
        <f t="shared" si="125"/>
        <v>1406</v>
      </c>
      <c r="AC122" s="11">
        <f t="shared" si="125"/>
        <v>1050</v>
      </c>
      <c r="AD122" s="11">
        <f t="shared" si="125"/>
        <v>1409</v>
      </c>
      <c r="AE122" s="11">
        <f t="shared" si="125"/>
        <v>1331</v>
      </c>
      <c r="AF122" s="11">
        <f t="shared" si="125"/>
        <v>1377</v>
      </c>
      <c r="AG122" s="11">
        <f t="shared" si="125"/>
        <v>1192</v>
      </c>
      <c r="AH122" s="11">
        <f t="shared" si="125"/>
        <v>1654</v>
      </c>
      <c r="AI122" s="11">
        <f t="shared" si="125"/>
        <v>1286</v>
      </c>
      <c r="AJ122" s="11">
        <f t="shared" si="125"/>
        <v>2089</v>
      </c>
      <c r="AK122" s="11">
        <f t="shared" si="125"/>
        <v>1381</v>
      </c>
      <c r="AL122" s="11">
        <f t="shared" si="125"/>
        <v>1814</v>
      </c>
      <c r="AM122" s="11">
        <f t="shared" si="125"/>
        <v>1878</v>
      </c>
      <c r="AN122" s="11">
        <f t="shared" si="125"/>
        <v>1433</v>
      </c>
      <c r="AO122" s="11">
        <f t="shared" si="125"/>
        <v>212</v>
      </c>
      <c r="AP122" s="11">
        <f t="shared" si="125"/>
        <v>1305</v>
      </c>
      <c r="AQ122" s="11">
        <f t="shared" si="125"/>
        <v>938</v>
      </c>
      <c r="AR122" s="11">
        <f t="shared" si="125"/>
        <v>754</v>
      </c>
      <c r="AS122" s="11">
        <f t="shared" si="125"/>
        <v>425</v>
      </c>
      <c r="AT122" s="11">
        <f t="shared" si="125"/>
        <v>1180</v>
      </c>
      <c r="AU122" s="11">
        <f t="shared" si="125"/>
        <v>985</v>
      </c>
      <c r="AV122" s="11">
        <f t="shared" si="125"/>
        <v>1818</v>
      </c>
      <c r="AW122" s="11">
        <f t="shared" si="125"/>
        <v>1479</v>
      </c>
      <c r="AX122" s="11">
        <f t="shared" si="125"/>
        <v>1751</v>
      </c>
      <c r="AY122" s="11">
        <f t="shared" si="125"/>
        <v>260</v>
      </c>
      <c r="AZ122" s="11">
        <f t="shared" si="125"/>
        <v>974</v>
      </c>
      <c r="BA122" s="11">
        <f t="shared" si="125"/>
        <v>1440</v>
      </c>
      <c r="BB122" s="11">
        <f t="shared" si="125"/>
        <v>907</v>
      </c>
      <c r="BC122" s="11">
        <f t="shared" si="125"/>
        <v>1112</v>
      </c>
      <c r="BD122" s="11">
        <f t="shared" si="125"/>
        <v>1903</v>
      </c>
      <c r="BE122" s="11">
        <f t="shared" si="125"/>
        <v>688</v>
      </c>
      <c r="BF122" s="11">
        <f t="shared" si="125"/>
        <v>1233</v>
      </c>
      <c r="BG122" s="11">
        <f t="shared" si="125"/>
        <v>755</v>
      </c>
      <c r="BH122" s="11">
        <f t="shared" si="125"/>
        <v>597</v>
      </c>
    </row>
    <row r="123" spans="1:60" ht="13.5" customHeight="1">
      <c r="A123" s="38">
        <v>43596</v>
      </c>
      <c r="B123" s="39" t="s">
        <v>68</v>
      </c>
      <c r="C123" s="40"/>
      <c r="D123" s="41" t="s">
        <v>33</v>
      </c>
      <c r="E123" s="42">
        <f t="shared" si="0"/>
        <v>1331</v>
      </c>
      <c r="F123" s="43">
        <v>0</v>
      </c>
      <c r="G123" s="43">
        <v>9</v>
      </c>
      <c r="H123" s="63">
        <f t="shared" si="1"/>
        <v>9</v>
      </c>
      <c r="I123" s="40"/>
      <c r="J123" s="45" t="s">
        <v>46</v>
      </c>
      <c r="K123" s="42">
        <f t="shared" si="2"/>
        <v>688</v>
      </c>
      <c r="L123" s="46">
        <v>0</v>
      </c>
      <c r="M123" s="46">
        <v>8</v>
      </c>
      <c r="N123" s="63">
        <f t="shared" si="3"/>
        <v>8</v>
      </c>
      <c r="O123" s="40"/>
      <c r="P123" s="39" t="s">
        <v>66</v>
      </c>
      <c r="Q123" s="40"/>
      <c r="R123">
        <f>MIN(Rules!$E$2,(MAX(H123/N123,N123/H123)))</f>
        <v>1.125</v>
      </c>
      <c r="S123">
        <f>VLOOKUP(B123,Rules!A:B,2,FALSE)</f>
        <v>70</v>
      </c>
      <c r="T123" s="40"/>
      <c r="U123" s="47">
        <f>1/(10^(-1*(E123+(IF(P123="Y",Rules!$I$2,0))-K123)/Rules!$E$12)+1)</f>
        <v>0.974714166259254</v>
      </c>
      <c r="V123">
        <f t="shared" si="4"/>
        <v>2</v>
      </c>
      <c r="W123">
        <f t="shared" si="5"/>
        <v>-2</v>
      </c>
      <c r="Z123" s="48"/>
      <c r="AA123" s="11">
        <f t="shared" ref="AA123:BH123" si="126">IF($D123=AA$1,$E123+$V123,(IF($J123=AA$1,$K123+$W123,AA122)))</f>
        <v>904</v>
      </c>
      <c r="AB123" s="11">
        <f t="shared" si="126"/>
        <v>1406</v>
      </c>
      <c r="AC123" s="11">
        <f t="shared" si="126"/>
        <v>1050</v>
      </c>
      <c r="AD123" s="11">
        <f t="shared" si="126"/>
        <v>1409</v>
      </c>
      <c r="AE123" s="11">
        <f t="shared" si="126"/>
        <v>1333</v>
      </c>
      <c r="AF123" s="11">
        <f t="shared" si="126"/>
        <v>1377</v>
      </c>
      <c r="AG123" s="11">
        <f t="shared" si="126"/>
        <v>1192</v>
      </c>
      <c r="AH123" s="11">
        <f t="shared" si="126"/>
        <v>1654</v>
      </c>
      <c r="AI123" s="11">
        <f t="shared" si="126"/>
        <v>1286</v>
      </c>
      <c r="AJ123" s="11">
        <f t="shared" si="126"/>
        <v>2089</v>
      </c>
      <c r="AK123" s="11">
        <f t="shared" si="126"/>
        <v>1381</v>
      </c>
      <c r="AL123" s="11">
        <f t="shared" si="126"/>
        <v>1814</v>
      </c>
      <c r="AM123" s="11">
        <f t="shared" si="126"/>
        <v>1878</v>
      </c>
      <c r="AN123" s="11">
        <f t="shared" si="126"/>
        <v>1433</v>
      </c>
      <c r="AO123" s="11">
        <f t="shared" si="126"/>
        <v>212</v>
      </c>
      <c r="AP123" s="11">
        <f t="shared" si="126"/>
        <v>1305</v>
      </c>
      <c r="AQ123" s="11">
        <f t="shared" si="126"/>
        <v>938</v>
      </c>
      <c r="AR123" s="11">
        <f t="shared" si="126"/>
        <v>754</v>
      </c>
      <c r="AS123" s="11">
        <f t="shared" si="126"/>
        <v>425</v>
      </c>
      <c r="AT123" s="11">
        <f t="shared" si="126"/>
        <v>1180</v>
      </c>
      <c r="AU123" s="11">
        <f t="shared" si="126"/>
        <v>985</v>
      </c>
      <c r="AV123" s="11">
        <f t="shared" si="126"/>
        <v>1818</v>
      </c>
      <c r="AW123" s="11">
        <f t="shared" si="126"/>
        <v>1479</v>
      </c>
      <c r="AX123" s="11">
        <f t="shared" si="126"/>
        <v>1751</v>
      </c>
      <c r="AY123" s="11">
        <f t="shared" si="126"/>
        <v>260</v>
      </c>
      <c r="AZ123" s="11">
        <f t="shared" si="126"/>
        <v>974</v>
      </c>
      <c r="BA123" s="11">
        <f t="shared" si="126"/>
        <v>1440</v>
      </c>
      <c r="BB123" s="11">
        <f t="shared" si="126"/>
        <v>907</v>
      </c>
      <c r="BC123" s="11">
        <f t="shared" si="126"/>
        <v>1112</v>
      </c>
      <c r="BD123" s="11">
        <f t="shared" si="126"/>
        <v>1903</v>
      </c>
      <c r="BE123" s="11">
        <f t="shared" si="126"/>
        <v>686</v>
      </c>
      <c r="BF123" s="11">
        <f t="shared" si="126"/>
        <v>1233</v>
      </c>
      <c r="BG123" s="11">
        <f t="shared" si="126"/>
        <v>755</v>
      </c>
      <c r="BH123" s="11">
        <f t="shared" si="126"/>
        <v>597</v>
      </c>
    </row>
    <row r="124" spans="1:60" ht="13.5" customHeight="1">
      <c r="A124" s="38">
        <v>43597</v>
      </c>
      <c r="B124" s="39" t="s">
        <v>68</v>
      </c>
      <c r="C124" s="40"/>
      <c r="D124" s="41" t="s">
        <v>24</v>
      </c>
      <c r="E124" s="42">
        <f t="shared" si="0"/>
        <v>1440</v>
      </c>
      <c r="F124" s="43">
        <v>3</v>
      </c>
      <c r="G124" s="43">
        <v>17</v>
      </c>
      <c r="H124" s="63">
        <f t="shared" si="1"/>
        <v>26</v>
      </c>
      <c r="I124" s="40"/>
      <c r="J124" s="45" t="s">
        <v>45</v>
      </c>
      <c r="K124" s="42">
        <f t="shared" si="2"/>
        <v>938</v>
      </c>
      <c r="L124" s="46">
        <v>0</v>
      </c>
      <c r="M124" s="46">
        <v>12</v>
      </c>
      <c r="N124" s="63">
        <f t="shared" si="3"/>
        <v>12</v>
      </c>
      <c r="O124" s="40"/>
      <c r="P124" s="39" t="s">
        <v>66</v>
      </c>
      <c r="Q124" s="40"/>
      <c r="R124">
        <f>MIN(Rules!$E$2,(MAX(H124/N124,N124/H124)))</f>
        <v>2</v>
      </c>
      <c r="S124">
        <f>VLOOKUP(B124,Rules!A:B,2,FALSE)</f>
        <v>70</v>
      </c>
      <c r="T124" s="40"/>
      <c r="U124" s="47">
        <f>1/(10^(-1*(E124+(IF(P124="Y",Rules!$I$2,0))-K124)/Rules!$E$12)+1)</f>
        <v>0.95269013921446455</v>
      </c>
      <c r="V124">
        <f t="shared" si="4"/>
        <v>7</v>
      </c>
      <c r="W124">
        <f t="shared" si="5"/>
        <v>-7</v>
      </c>
      <c r="Z124" s="48"/>
      <c r="AA124" s="11">
        <f t="shared" ref="AA124:BH124" si="127">IF($D124=AA$1,$E124+$V124,(IF($J124=AA$1,$K124+$W124,AA123)))</f>
        <v>904</v>
      </c>
      <c r="AB124" s="11">
        <f t="shared" si="127"/>
        <v>1406</v>
      </c>
      <c r="AC124" s="11">
        <f t="shared" si="127"/>
        <v>1050</v>
      </c>
      <c r="AD124" s="11">
        <f t="shared" si="127"/>
        <v>1409</v>
      </c>
      <c r="AE124" s="11">
        <f t="shared" si="127"/>
        <v>1333</v>
      </c>
      <c r="AF124" s="11">
        <f t="shared" si="127"/>
        <v>1377</v>
      </c>
      <c r="AG124" s="11">
        <f t="shared" si="127"/>
        <v>1192</v>
      </c>
      <c r="AH124" s="11">
        <f t="shared" si="127"/>
        <v>1654</v>
      </c>
      <c r="AI124" s="11">
        <f t="shared" si="127"/>
        <v>1286</v>
      </c>
      <c r="AJ124" s="11">
        <f t="shared" si="127"/>
        <v>2089</v>
      </c>
      <c r="AK124" s="11">
        <f t="shared" si="127"/>
        <v>1381</v>
      </c>
      <c r="AL124" s="11">
        <f t="shared" si="127"/>
        <v>1814</v>
      </c>
      <c r="AM124" s="11">
        <f t="shared" si="127"/>
        <v>1878</v>
      </c>
      <c r="AN124" s="11">
        <f t="shared" si="127"/>
        <v>1433</v>
      </c>
      <c r="AO124" s="11">
        <f t="shared" si="127"/>
        <v>212</v>
      </c>
      <c r="AP124" s="11">
        <f t="shared" si="127"/>
        <v>1305</v>
      </c>
      <c r="AQ124" s="11">
        <f t="shared" si="127"/>
        <v>931</v>
      </c>
      <c r="AR124" s="11">
        <f t="shared" si="127"/>
        <v>754</v>
      </c>
      <c r="AS124" s="11">
        <f t="shared" si="127"/>
        <v>425</v>
      </c>
      <c r="AT124" s="11">
        <f t="shared" si="127"/>
        <v>1180</v>
      </c>
      <c r="AU124" s="11">
        <f t="shared" si="127"/>
        <v>985</v>
      </c>
      <c r="AV124" s="11">
        <f t="shared" si="127"/>
        <v>1818</v>
      </c>
      <c r="AW124" s="11">
        <f t="shared" si="127"/>
        <v>1479</v>
      </c>
      <c r="AX124" s="11">
        <f t="shared" si="127"/>
        <v>1751</v>
      </c>
      <c r="AY124" s="11">
        <f t="shared" si="127"/>
        <v>260</v>
      </c>
      <c r="AZ124" s="11">
        <f t="shared" si="127"/>
        <v>974</v>
      </c>
      <c r="BA124" s="11">
        <f t="shared" si="127"/>
        <v>1447</v>
      </c>
      <c r="BB124" s="11">
        <f t="shared" si="127"/>
        <v>907</v>
      </c>
      <c r="BC124" s="11">
        <f t="shared" si="127"/>
        <v>1112</v>
      </c>
      <c r="BD124" s="11">
        <f t="shared" si="127"/>
        <v>1903</v>
      </c>
      <c r="BE124" s="11">
        <f t="shared" si="127"/>
        <v>686</v>
      </c>
      <c r="BF124" s="11">
        <f t="shared" si="127"/>
        <v>1233</v>
      </c>
      <c r="BG124" s="11">
        <f t="shared" si="127"/>
        <v>755</v>
      </c>
      <c r="BH124" s="11">
        <f t="shared" si="127"/>
        <v>597</v>
      </c>
    </row>
    <row r="125" spans="1:60" ht="13.5" customHeight="1">
      <c r="A125" s="38">
        <v>43597</v>
      </c>
      <c r="B125" s="39" t="s">
        <v>68</v>
      </c>
      <c r="C125" s="40"/>
      <c r="D125" s="41" t="s">
        <v>42</v>
      </c>
      <c r="E125" s="42">
        <f t="shared" si="0"/>
        <v>755</v>
      </c>
      <c r="F125" s="43">
        <v>1</v>
      </c>
      <c r="G125" s="43">
        <v>14</v>
      </c>
      <c r="H125" s="63">
        <f t="shared" si="1"/>
        <v>17</v>
      </c>
      <c r="I125" s="40"/>
      <c r="J125" s="45" t="s">
        <v>32</v>
      </c>
      <c r="K125" s="42">
        <f t="shared" si="2"/>
        <v>985</v>
      </c>
      <c r="L125" s="46">
        <v>0</v>
      </c>
      <c r="M125" s="46">
        <v>22</v>
      </c>
      <c r="N125" s="63">
        <f t="shared" si="3"/>
        <v>22</v>
      </c>
      <c r="O125" s="40"/>
      <c r="P125" s="39" t="s">
        <v>66</v>
      </c>
      <c r="Q125" s="40"/>
      <c r="R125">
        <f>MIN(Rules!$E$2,(MAX(H125/N125,N125/H125)))</f>
        <v>1.2941176470588236</v>
      </c>
      <c r="S125">
        <f>VLOOKUP(B125,Rules!A:B,2,FALSE)</f>
        <v>70</v>
      </c>
      <c r="T125" s="40"/>
      <c r="U125" s="47">
        <f>1/(10^(-1*(E125+(IF(P125="Y",Rules!$I$2,0))-K125)/Rules!$E$12)+1)</f>
        <v>0.40892440368505661</v>
      </c>
      <c r="V125">
        <f t="shared" si="4"/>
        <v>-37</v>
      </c>
      <c r="W125">
        <f t="shared" si="5"/>
        <v>37</v>
      </c>
      <c r="Z125" s="48"/>
      <c r="AA125" s="11">
        <f t="shared" ref="AA125:BH125" si="128">IF($D125=AA$1,$E125+$V125,(IF($J125=AA$1,$K125+$W125,AA124)))</f>
        <v>904</v>
      </c>
      <c r="AB125" s="11">
        <f t="shared" si="128"/>
        <v>1406</v>
      </c>
      <c r="AC125" s="11">
        <f t="shared" si="128"/>
        <v>1050</v>
      </c>
      <c r="AD125" s="11">
        <f t="shared" si="128"/>
        <v>1409</v>
      </c>
      <c r="AE125" s="11">
        <f t="shared" si="128"/>
        <v>1333</v>
      </c>
      <c r="AF125" s="11">
        <f t="shared" si="128"/>
        <v>1377</v>
      </c>
      <c r="AG125" s="11">
        <f t="shared" si="128"/>
        <v>1192</v>
      </c>
      <c r="AH125" s="11">
        <f t="shared" si="128"/>
        <v>1654</v>
      </c>
      <c r="AI125" s="11">
        <f t="shared" si="128"/>
        <v>1286</v>
      </c>
      <c r="AJ125" s="11">
        <f t="shared" si="128"/>
        <v>2089</v>
      </c>
      <c r="AK125" s="11">
        <f t="shared" si="128"/>
        <v>1381</v>
      </c>
      <c r="AL125" s="11">
        <f t="shared" si="128"/>
        <v>1814</v>
      </c>
      <c r="AM125" s="11">
        <f t="shared" si="128"/>
        <v>1878</v>
      </c>
      <c r="AN125" s="11">
        <f t="shared" si="128"/>
        <v>1433</v>
      </c>
      <c r="AO125" s="11">
        <f t="shared" si="128"/>
        <v>212</v>
      </c>
      <c r="AP125" s="11">
        <f t="shared" si="128"/>
        <v>1305</v>
      </c>
      <c r="AQ125" s="11">
        <f t="shared" si="128"/>
        <v>931</v>
      </c>
      <c r="AR125" s="11">
        <f t="shared" si="128"/>
        <v>754</v>
      </c>
      <c r="AS125" s="11">
        <f t="shared" si="128"/>
        <v>425</v>
      </c>
      <c r="AT125" s="11">
        <f t="shared" si="128"/>
        <v>1180</v>
      </c>
      <c r="AU125" s="11">
        <f t="shared" si="128"/>
        <v>1022</v>
      </c>
      <c r="AV125" s="11">
        <f t="shared" si="128"/>
        <v>1818</v>
      </c>
      <c r="AW125" s="11">
        <f t="shared" si="128"/>
        <v>1479</v>
      </c>
      <c r="AX125" s="11">
        <f t="shared" si="128"/>
        <v>1751</v>
      </c>
      <c r="AY125" s="11">
        <f t="shared" si="128"/>
        <v>260</v>
      </c>
      <c r="AZ125" s="11">
        <f t="shared" si="128"/>
        <v>974</v>
      </c>
      <c r="BA125" s="11">
        <f t="shared" si="128"/>
        <v>1447</v>
      </c>
      <c r="BB125" s="11">
        <f t="shared" si="128"/>
        <v>907</v>
      </c>
      <c r="BC125" s="11">
        <f t="shared" si="128"/>
        <v>1112</v>
      </c>
      <c r="BD125" s="11">
        <f t="shared" si="128"/>
        <v>1903</v>
      </c>
      <c r="BE125" s="11">
        <f t="shared" si="128"/>
        <v>686</v>
      </c>
      <c r="BF125" s="11">
        <f t="shared" si="128"/>
        <v>1233</v>
      </c>
      <c r="BG125" s="11">
        <f t="shared" si="128"/>
        <v>718</v>
      </c>
      <c r="BH125" s="11">
        <f t="shared" si="128"/>
        <v>597</v>
      </c>
    </row>
    <row r="126" spans="1:60" ht="13.5" customHeight="1">
      <c r="A126" s="38">
        <v>43597</v>
      </c>
      <c r="B126" s="39" t="s">
        <v>68</v>
      </c>
      <c r="C126" s="40"/>
      <c r="D126" s="41" t="s">
        <v>27</v>
      </c>
      <c r="E126" s="42">
        <f t="shared" si="0"/>
        <v>1479</v>
      </c>
      <c r="F126" s="43">
        <v>1</v>
      </c>
      <c r="G126" s="43">
        <v>13</v>
      </c>
      <c r="H126" s="63">
        <f t="shared" si="1"/>
        <v>16</v>
      </c>
      <c r="I126" s="40"/>
      <c r="J126" s="45" t="s">
        <v>38</v>
      </c>
      <c r="K126" s="42">
        <f t="shared" si="2"/>
        <v>974</v>
      </c>
      <c r="L126" s="46">
        <v>0</v>
      </c>
      <c r="M126" s="46">
        <v>14</v>
      </c>
      <c r="N126" s="63">
        <f t="shared" si="3"/>
        <v>14</v>
      </c>
      <c r="O126" s="40"/>
      <c r="P126" s="39" t="s">
        <v>66</v>
      </c>
      <c r="Q126" s="40"/>
      <c r="R126">
        <f>MIN(Rules!$E$2,(MAX(H126/N126,N126/H126)))</f>
        <v>1.1428571428571428</v>
      </c>
      <c r="S126">
        <f>VLOOKUP(B126,Rules!A:B,2,FALSE)</f>
        <v>70</v>
      </c>
      <c r="T126" s="40"/>
      <c r="U126" s="47">
        <f>1/(10^(-1*(E126+(IF(P126="Y",Rules!$I$2,0))-K126)/Rules!$E$12)+1)</f>
        <v>0.95330894694708779</v>
      </c>
      <c r="V126">
        <f t="shared" si="4"/>
        <v>4</v>
      </c>
      <c r="W126">
        <f t="shared" si="5"/>
        <v>-4</v>
      </c>
      <c r="Z126" s="48"/>
      <c r="AA126" s="11">
        <f t="shared" ref="AA126:BH126" si="129">IF($D126=AA$1,$E126+$V126,(IF($J126=AA$1,$K126+$W126,AA125)))</f>
        <v>904</v>
      </c>
      <c r="AB126" s="11">
        <f t="shared" si="129"/>
        <v>1406</v>
      </c>
      <c r="AC126" s="11">
        <f t="shared" si="129"/>
        <v>1050</v>
      </c>
      <c r="AD126" s="11">
        <f t="shared" si="129"/>
        <v>1409</v>
      </c>
      <c r="AE126" s="11">
        <f t="shared" si="129"/>
        <v>1333</v>
      </c>
      <c r="AF126" s="11">
        <f t="shared" si="129"/>
        <v>1377</v>
      </c>
      <c r="AG126" s="11">
        <f t="shared" si="129"/>
        <v>1192</v>
      </c>
      <c r="AH126" s="11">
        <f t="shared" si="129"/>
        <v>1654</v>
      </c>
      <c r="AI126" s="11">
        <f t="shared" si="129"/>
        <v>1286</v>
      </c>
      <c r="AJ126" s="11">
        <f t="shared" si="129"/>
        <v>2089</v>
      </c>
      <c r="AK126" s="11">
        <f t="shared" si="129"/>
        <v>1381</v>
      </c>
      <c r="AL126" s="11">
        <f t="shared" si="129"/>
        <v>1814</v>
      </c>
      <c r="AM126" s="11">
        <f t="shared" si="129"/>
        <v>1878</v>
      </c>
      <c r="AN126" s="11">
        <f t="shared" si="129"/>
        <v>1433</v>
      </c>
      <c r="AO126" s="11">
        <f t="shared" si="129"/>
        <v>212</v>
      </c>
      <c r="AP126" s="11">
        <f t="shared" si="129"/>
        <v>1305</v>
      </c>
      <c r="AQ126" s="11">
        <f t="shared" si="129"/>
        <v>931</v>
      </c>
      <c r="AR126" s="11">
        <f t="shared" si="129"/>
        <v>754</v>
      </c>
      <c r="AS126" s="11">
        <f t="shared" si="129"/>
        <v>425</v>
      </c>
      <c r="AT126" s="11">
        <f t="shared" si="129"/>
        <v>1180</v>
      </c>
      <c r="AU126" s="11">
        <f t="shared" si="129"/>
        <v>1022</v>
      </c>
      <c r="AV126" s="11">
        <f t="shared" si="129"/>
        <v>1818</v>
      </c>
      <c r="AW126" s="11">
        <f t="shared" si="129"/>
        <v>1483</v>
      </c>
      <c r="AX126" s="11">
        <f t="shared" si="129"/>
        <v>1751</v>
      </c>
      <c r="AY126" s="11">
        <f t="shared" si="129"/>
        <v>260</v>
      </c>
      <c r="AZ126" s="11">
        <f t="shared" si="129"/>
        <v>970</v>
      </c>
      <c r="BA126" s="11">
        <f t="shared" si="129"/>
        <v>1447</v>
      </c>
      <c r="BB126" s="11">
        <f t="shared" si="129"/>
        <v>907</v>
      </c>
      <c r="BC126" s="11">
        <f t="shared" si="129"/>
        <v>1112</v>
      </c>
      <c r="BD126" s="11">
        <f t="shared" si="129"/>
        <v>1903</v>
      </c>
      <c r="BE126" s="11">
        <f t="shared" si="129"/>
        <v>686</v>
      </c>
      <c r="BF126" s="11">
        <f t="shared" si="129"/>
        <v>1233</v>
      </c>
      <c r="BG126" s="11">
        <f t="shared" si="129"/>
        <v>718</v>
      </c>
      <c r="BH126" s="11">
        <f t="shared" si="129"/>
        <v>597</v>
      </c>
    </row>
    <row r="127" spans="1:60" ht="13.5" customHeight="1">
      <c r="A127" s="38">
        <v>43597</v>
      </c>
      <c r="B127" s="39" t="s">
        <v>68</v>
      </c>
      <c r="C127" s="40"/>
      <c r="D127" s="41" t="s">
        <v>22</v>
      </c>
      <c r="E127" s="42">
        <f t="shared" si="0"/>
        <v>1903</v>
      </c>
      <c r="F127" s="43">
        <v>1</v>
      </c>
      <c r="G127" s="43">
        <v>19</v>
      </c>
      <c r="H127" s="63">
        <f t="shared" si="1"/>
        <v>22</v>
      </c>
      <c r="I127" s="40"/>
      <c r="J127" s="45" t="s">
        <v>19</v>
      </c>
      <c r="K127" s="42">
        <f t="shared" si="2"/>
        <v>1192</v>
      </c>
      <c r="L127" s="46">
        <v>1</v>
      </c>
      <c r="M127" s="46">
        <v>13</v>
      </c>
      <c r="N127" s="63">
        <f t="shared" si="3"/>
        <v>16</v>
      </c>
      <c r="O127" s="40"/>
      <c r="P127" s="39" t="s">
        <v>66</v>
      </c>
      <c r="Q127" s="40"/>
      <c r="R127">
        <f>MIN(Rules!$E$2,(MAX(H127/N127,N127/H127)))</f>
        <v>1.375</v>
      </c>
      <c r="S127">
        <f>VLOOKUP(B127,Rules!A:B,2,FALSE)</f>
        <v>70</v>
      </c>
      <c r="T127" s="40"/>
      <c r="U127" s="47">
        <f>1/(10^(-1*(E127+(IF(P127="Y",Rules!$I$2,0))-K127)/Rules!$E$12)+1)</f>
        <v>0.98138599374667013</v>
      </c>
      <c r="V127">
        <f t="shared" si="4"/>
        <v>2</v>
      </c>
      <c r="W127">
        <f t="shared" si="5"/>
        <v>-2</v>
      </c>
      <c r="Z127" s="48"/>
      <c r="AA127" s="11">
        <f t="shared" ref="AA127:BH127" si="130">IF($D127=AA$1,$E127+$V127,(IF($J127=AA$1,$K127+$W127,AA126)))</f>
        <v>904</v>
      </c>
      <c r="AB127" s="11">
        <f t="shared" si="130"/>
        <v>1406</v>
      </c>
      <c r="AC127" s="11">
        <f t="shared" si="130"/>
        <v>1050</v>
      </c>
      <c r="AD127" s="11">
        <f t="shared" si="130"/>
        <v>1409</v>
      </c>
      <c r="AE127" s="11">
        <f t="shared" si="130"/>
        <v>1333</v>
      </c>
      <c r="AF127" s="11">
        <f t="shared" si="130"/>
        <v>1377</v>
      </c>
      <c r="AG127" s="11">
        <f t="shared" si="130"/>
        <v>1190</v>
      </c>
      <c r="AH127" s="11">
        <f t="shared" si="130"/>
        <v>1654</v>
      </c>
      <c r="AI127" s="11">
        <f t="shared" si="130"/>
        <v>1286</v>
      </c>
      <c r="AJ127" s="11">
        <f t="shared" si="130"/>
        <v>2089</v>
      </c>
      <c r="AK127" s="11">
        <f t="shared" si="130"/>
        <v>1381</v>
      </c>
      <c r="AL127" s="11">
        <f t="shared" si="130"/>
        <v>1814</v>
      </c>
      <c r="AM127" s="11">
        <f t="shared" si="130"/>
        <v>1878</v>
      </c>
      <c r="AN127" s="11">
        <f t="shared" si="130"/>
        <v>1433</v>
      </c>
      <c r="AO127" s="11">
        <f t="shared" si="130"/>
        <v>212</v>
      </c>
      <c r="AP127" s="11">
        <f t="shared" si="130"/>
        <v>1305</v>
      </c>
      <c r="AQ127" s="11">
        <f t="shared" si="130"/>
        <v>931</v>
      </c>
      <c r="AR127" s="11">
        <f t="shared" si="130"/>
        <v>754</v>
      </c>
      <c r="AS127" s="11">
        <f t="shared" si="130"/>
        <v>425</v>
      </c>
      <c r="AT127" s="11">
        <f t="shared" si="130"/>
        <v>1180</v>
      </c>
      <c r="AU127" s="11">
        <f t="shared" si="130"/>
        <v>1022</v>
      </c>
      <c r="AV127" s="11">
        <f t="shared" si="130"/>
        <v>1818</v>
      </c>
      <c r="AW127" s="11">
        <f t="shared" si="130"/>
        <v>1483</v>
      </c>
      <c r="AX127" s="11">
        <f t="shared" si="130"/>
        <v>1751</v>
      </c>
      <c r="AY127" s="11">
        <f t="shared" si="130"/>
        <v>260</v>
      </c>
      <c r="AZ127" s="11">
        <f t="shared" si="130"/>
        <v>970</v>
      </c>
      <c r="BA127" s="11">
        <f t="shared" si="130"/>
        <v>1447</v>
      </c>
      <c r="BB127" s="11">
        <f t="shared" si="130"/>
        <v>907</v>
      </c>
      <c r="BC127" s="11">
        <f t="shared" si="130"/>
        <v>1112</v>
      </c>
      <c r="BD127" s="11">
        <f t="shared" si="130"/>
        <v>1905</v>
      </c>
      <c r="BE127" s="11">
        <f t="shared" si="130"/>
        <v>686</v>
      </c>
      <c r="BF127" s="11">
        <f t="shared" si="130"/>
        <v>1233</v>
      </c>
      <c r="BG127" s="11">
        <f t="shared" si="130"/>
        <v>718</v>
      </c>
      <c r="BH127" s="11">
        <f t="shared" si="130"/>
        <v>597</v>
      </c>
    </row>
    <row r="128" spans="1:60" ht="13.5" customHeight="1">
      <c r="A128" s="38">
        <v>43603</v>
      </c>
      <c r="B128" s="39" t="s">
        <v>68</v>
      </c>
      <c r="C128" s="40"/>
      <c r="D128" s="41" t="s">
        <v>29</v>
      </c>
      <c r="E128" s="42">
        <f t="shared" si="0"/>
        <v>1409</v>
      </c>
      <c r="F128" s="43">
        <v>1</v>
      </c>
      <c r="G128" s="43">
        <v>13</v>
      </c>
      <c r="H128" s="63">
        <f t="shared" si="1"/>
        <v>16</v>
      </c>
      <c r="I128" s="40"/>
      <c r="J128" s="45" t="s">
        <v>23</v>
      </c>
      <c r="K128" s="42">
        <f t="shared" si="2"/>
        <v>1751</v>
      </c>
      <c r="L128" s="46">
        <v>0</v>
      </c>
      <c r="M128" s="46">
        <v>12</v>
      </c>
      <c r="N128" s="63">
        <f t="shared" si="3"/>
        <v>12</v>
      </c>
      <c r="O128" s="40"/>
      <c r="P128" s="39" t="s">
        <v>66</v>
      </c>
      <c r="Q128" s="40"/>
      <c r="R128">
        <f>MIN(Rules!$E$2,(MAX(H128/N128,N128/H128)))</f>
        <v>1.3333333333333333</v>
      </c>
      <c r="S128">
        <f>VLOOKUP(B128,Rules!A:B,2,FALSE)</f>
        <v>70</v>
      </c>
      <c r="T128" s="40"/>
      <c r="U128" s="47">
        <f>1/(10^(-1*(E128+(IF(P128="Y",Rules!$I$2,0))-K128)/Rules!$E$12)+1)</f>
        <v>0.29230970749986668</v>
      </c>
      <c r="V128">
        <f t="shared" si="4"/>
        <v>66</v>
      </c>
      <c r="W128">
        <f t="shared" si="5"/>
        <v>-66</v>
      </c>
      <c r="Z128" s="48"/>
      <c r="AA128" s="11">
        <f t="shared" ref="AA128:BH128" si="131">IF($D128=AA$1,$E128+$V128,(IF($J128=AA$1,$K128+$W128,AA127)))</f>
        <v>904</v>
      </c>
      <c r="AB128" s="11">
        <f t="shared" si="131"/>
        <v>1406</v>
      </c>
      <c r="AC128" s="11">
        <f t="shared" si="131"/>
        <v>1050</v>
      </c>
      <c r="AD128" s="11">
        <f t="shared" si="131"/>
        <v>1475</v>
      </c>
      <c r="AE128" s="11">
        <f t="shared" si="131"/>
        <v>1333</v>
      </c>
      <c r="AF128" s="11">
        <f t="shared" si="131"/>
        <v>1377</v>
      </c>
      <c r="AG128" s="11">
        <f t="shared" si="131"/>
        <v>1190</v>
      </c>
      <c r="AH128" s="11">
        <f t="shared" si="131"/>
        <v>1654</v>
      </c>
      <c r="AI128" s="11">
        <f t="shared" si="131"/>
        <v>1286</v>
      </c>
      <c r="AJ128" s="11">
        <f t="shared" si="131"/>
        <v>2089</v>
      </c>
      <c r="AK128" s="11">
        <f t="shared" si="131"/>
        <v>1381</v>
      </c>
      <c r="AL128" s="11">
        <f t="shared" si="131"/>
        <v>1814</v>
      </c>
      <c r="AM128" s="11">
        <f t="shared" si="131"/>
        <v>1878</v>
      </c>
      <c r="AN128" s="11">
        <f t="shared" si="131"/>
        <v>1433</v>
      </c>
      <c r="AO128" s="11">
        <f t="shared" si="131"/>
        <v>212</v>
      </c>
      <c r="AP128" s="11">
        <f t="shared" si="131"/>
        <v>1305</v>
      </c>
      <c r="AQ128" s="11">
        <f t="shared" si="131"/>
        <v>931</v>
      </c>
      <c r="AR128" s="11">
        <f t="shared" si="131"/>
        <v>754</v>
      </c>
      <c r="AS128" s="11">
        <f t="shared" si="131"/>
        <v>425</v>
      </c>
      <c r="AT128" s="11">
        <f t="shared" si="131"/>
        <v>1180</v>
      </c>
      <c r="AU128" s="11">
        <f t="shared" si="131"/>
        <v>1022</v>
      </c>
      <c r="AV128" s="11">
        <f t="shared" si="131"/>
        <v>1818</v>
      </c>
      <c r="AW128" s="11">
        <f t="shared" si="131"/>
        <v>1483</v>
      </c>
      <c r="AX128" s="11">
        <f t="shared" si="131"/>
        <v>1685</v>
      </c>
      <c r="AY128" s="11">
        <f t="shared" si="131"/>
        <v>260</v>
      </c>
      <c r="AZ128" s="11">
        <f t="shared" si="131"/>
        <v>970</v>
      </c>
      <c r="BA128" s="11">
        <f t="shared" si="131"/>
        <v>1447</v>
      </c>
      <c r="BB128" s="11">
        <f t="shared" si="131"/>
        <v>907</v>
      </c>
      <c r="BC128" s="11">
        <f t="shared" si="131"/>
        <v>1112</v>
      </c>
      <c r="BD128" s="11">
        <f t="shared" si="131"/>
        <v>1905</v>
      </c>
      <c r="BE128" s="11">
        <f t="shared" si="131"/>
        <v>686</v>
      </c>
      <c r="BF128" s="11">
        <f t="shared" si="131"/>
        <v>1233</v>
      </c>
      <c r="BG128" s="11">
        <f t="shared" si="131"/>
        <v>718</v>
      </c>
      <c r="BH128" s="11">
        <f t="shared" si="131"/>
        <v>597</v>
      </c>
    </row>
    <row r="129" spans="1:60" ht="13.5" customHeight="1">
      <c r="A129" s="38">
        <v>43604</v>
      </c>
      <c r="B129" s="39" t="s">
        <v>68</v>
      </c>
      <c r="C129" s="40"/>
      <c r="D129" s="41" t="s">
        <v>37</v>
      </c>
      <c r="E129" s="42">
        <f t="shared" si="0"/>
        <v>907</v>
      </c>
      <c r="F129" s="43">
        <v>0</v>
      </c>
      <c r="G129" s="43">
        <v>7</v>
      </c>
      <c r="H129" s="63">
        <f t="shared" si="1"/>
        <v>7</v>
      </c>
      <c r="I129" s="40"/>
      <c r="J129" s="45" t="s">
        <v>21</v>
      </c>
      <c r="K129" s="42">
        <f t="shared" si="2"/>
        <v>1814</v>
      </c>
      <c r="L129" s="46">
        <v>3</v>
      </c>
      <c r="M129" s="46">
        <v>11</v>
      </c>
      <c r="N129" s="63">
        <f t="shared" si="3"/>
        <v>20</v>
      </c>
      <c r="O129" s="40"/>
      <c r="P129" s="39" t="s">
        <v>66</v>
      </c>
      <c r="Q129" s="40"/>
      <c r="R129">
        <f>MIN(Rules!$E$2,(MAX(H129/N129,N129/H129)))</f>
        <v>2</v>
      </c>
      <c r="S129">
        <f>VLOOKUP(B129,Rules!A:B,2,FALSE)</f>
        <v>70</v>
      </c>
      <c r="T129" s="40"/>
      <c r="U129" s="47">
        <f>1/(10^(-1*(E129+(IF(P129="Y",Rules!$I$2,0))-K129)/Rules!$E$12)+1)</f>
        <v>2.9709927228979308E-2</v>
      </c>
      <c r="V129">
        <f t="shared" si="4"/>
        <v>-4</v>
      </c>
      <c r="W129">
        <f t="shared" si="5"/>
        <v>4</v>
      </c>
      <c r="Z129" s="48"/>
      <c r="AA129" s="11">
        <f t="shared" ref="AA129:BH129" si="132">IF($D129=AA$1,$E129+$V129,(IF($J129=AA$1,$K129+$W129,AA128)))</f>
        <v>904</v>
      </c>
      <c r="AB129" s="11">
        <f t="shared" si="132"/>
        <v>1406</v>
      </c>
      <c r="AC129" s="11">
        <f t="shared" si="132"/>
        <v>1050</v>
      </c>
      <c r="AD129" s="11">
        <f t="shared" si="132"/>
        <v>1475</v>
      </c>
      <c r="AE129" s="11">
        <f t="shared" si="132"/>
        <v>1333</v>
      </c>
      <c r="AF129" s="11">
        <f t="shared" si="132"/>
        <v>1377</v>
      </c>
      <c r="AG129" s="11">
        <f t="shared" si="132"/>
        <v>1190</v>
      </c>
      <c r="AH129" s="11">
        <f t="shared" si="132"/>
        <v>1654</v>
      </c>
      <c r="AI129" s="11">
        <f t="shared" si="132"/>
        <v>1286</v>
      </c>
      <c r="AJ129" s="11">
        <f t="shared" si="132"/>
        <v>2089</v>
      </c>
      <c r="AK129" s="11">
        <f t="shared" si="132"/>
        <v>1381</v>
      </c>
      <c r="AL129" s="11">
        <f t="shared" si="132"/>
        <v>1818</v>
      </c>
      <c r="AM129" s="11">
        <f t="shared" si="132"/>
        <v>1878</v>
      </c>
      <c r="AN129" s="11">
        <f t="shared" si="132"/>
        <v>1433</v>
      </c>
      <c r="AO129" s="11">
        <f t="shared" si="132"/>
        <v>212</v>
      </c>
      <c r="AP129" s="11">
        <f t="shared" si="132"/>
        <v>1305</v>
      </c>
      <c r="AQ129" s="11">
        <f t="shared" si="132"/>
        <v>931</v>
      </c>
      <c r="AR129" s="11">
        <f t="shared" si="132"/>
        <v>754</v>
      </c>
      <c r="AS129" s="11">
        <f t="shared" si="132"/>
        <v>425</v>
      </c>
      <c r="AT129" s="11">
        <f t="shared" si="132"/>
        <v>1180</v>
      </c>
      <c r="AU129" s="11">
        <f t="shared" si="132"/>
        <v>1022</v>
      </c>
      <c r="AV129" s="11">
        <f t="shared" si="132"/>
        <v>1818</v>
      </c>
      <c r="AW129" s="11">
        <f t="shared" si="132"/>
        <v>1483</v>
      </c>
      <c r="AX129" s="11">
        <f t="shared" si="132"/>
        <v>1685</v>
      </c>
      <c r="AY129" s="11">
        <f t="shared" si="132"/>
        <v>260</v>
      </c>
      <c r="AZ129" s="11">
        <f t="shared" si="132"/>
        <v>970</v>
      </c>
      <c r="BA129" s="11">
        <f t="shared" si="132"/>
        <v>1447</v>
      </c>
      <c r="BB129" s="11">
        <f t="shared" si="132"/>
        <v>903</v>
      </c>
      <c r="BC129" s="11">
        <f t="shared" si="132"/>
        <v>1112</v>
      </c>
      <c r="BD129" s="11">
        <f t="shared" si="132"/>
        <v>1905</v>
      </c>
      <c r="BE129" s="11">
        <f t="shared" si="132"/>
        <v>686</v>
      </c>
      <c r="BF129" s="11">
        <f t="shared" si="132"/>
        <v>1233</v>
      </c>
      <c r="BG129" s="11">
        <f t="shared" si="132"/>
        <v>718</v>
      </c>
      <c r="BH129" s="11">
        <f t="shared" si="132"/>
        <v>597</v>
      </c>
    </row>
    <row r="130" spans="1:60" ht="13.5" customHeight="1">
      <c r="A130" s="38">
        <v>43604</v>
      </c>
      <c r="B130" s="39" t="s">
        <v>68</v>
      </c>
      <c r="C130" s="40"/>
      <c r="D130" s="41" t="s">
        <v>30</v>
      </c>
      <c r="E130" s="42">
        <f t="shared" si="0"/>
        <v>1286</v>
      </c>
      <c r="F130" s="43">
        <v>3</v>
      </c>
      <c r="G130" s="43">
        <v>13</v>
      </c>
      <c r="H130" s="63">
        <f t="shared" si="1"/>
        <v>22</v>
      </c>
      <c r="I130" s="40"/>
      <c r="J130" s="45" t="s">
        <v>20</v>
      </c>
      <c r="K130" s="42">
        <f t="shared" si="2"/>
        <v>1406</v>
      </c>
      <c r="L130" s="46">
        <v>2</v>
      </c>
      <c r="M130" s="46">
        <v>17</v>
      </c>
      <c r="N130" s="63">
        <f t="shared" si="3"/>
        <v>23</v>
      </c>
      <c r="O130" s="40"/>
      <c r="P130" s="39" t="s">
        <v>66</v>
      </c>
      <c r="Q130" s="40"/>
      <c r="R130">
        <f>MIN(Rules!$E$2,(MAX(H130/N130,N130/H130)))</f>
        <v>1.0454545454545454</v>
      </c>
      <c r="S130">
        <f>VLOOKUP(B130,Rules!A:B,2,FALSE)</f>
        <v>70</v>
      </c>
      <c r="T130" s="40"/>
      <c r="U130" s="47">
        <f>1/(10^(-1*(E130+(IF(P130="Y",Rules!$I$2,0))-K130)/Rules!$E$12)+1)</f>
        <v>0.53448394472683147</v>
      </c>
      <c r="V130">
        <f t="shared" si="4"/>
        <v>-39</v>
      </c>
      <c r="W130">
        <f t="shared" si="5"/>
        <v>39</v>
      </c>
      <c r="Z130" s="48"/>
      <c r="AA130" s="11">
        <f t="shared" ref="AA130:BH130" si="133">IF($D130=AA$1,$E130+$V130,(IF($J130=AA$1,$K130+$W130,AA129)))</f>
        <v>904</v>
      </c>
      <c r="AB130" s="11">
        <f t="shared" si="133"/>
        <v>1445</v>
      </c>
      <c r="AC130" s="11">
        <f t="shared" si="133"/>
        <v>1050</v>
      </c>
      <c r="AD130" s="11">
        <f t="shared" si="133"/>
        <v>1475</v>
      </c>
      <c r="AE130" s="11">
        <f t="shared" si="133"/>
        <v>1333</v>
      </c>
      <c r="AF130" s="11">
        <f t="shared" si="133"/>
        <v>1377</v>
      </c>
      <c r="AG130" s="11">
        <f t="shared" si="133"/>
        <v>1190</v>
      </c>
      <c r="AH130" s="11">
        <f t="shared" si="133"/>
        <v>1654</v>
      </c>
      <c r="AI130" s="11">
        <f t="shared" si="133"/>
        <v>1247</v>
      </c>
      <c r="AJ130" s="11">
        <f t="shared" si="133"/>
        <v>2089</v>
      </c>
      <c r="AK130" s="11">
        <f t="shared" si="133"/>
        <v>1381</v>
      </c>
      <c r="AL130" s="11">
        <f t="shared" si="133"/>
        <v>1818</v>
      </c>
      <c r="AM130" s="11">
        <f t="shared" si="133"/>
        <v>1878</v>
      </c>
      <c r="AN130" s="11">
        <f t="shared" si="133"/>
        <v>1433</v>
      </c>
      <c r="AO130" s="11">
        <f t="shared" si="133"/>
        <v>212</v>
      </c>
      <c r="AP130" s="11">
        <f t="shared" si="133"/>
        <v>1305</v>
      </c>
      <c r="AQ130" s="11">
        <f t="shared" si="133"/>
        <v>931</v>
      </c>
      <c r="AR130" s="11">
        <f t="shared" si="133"/>
        <v>754</v>
      </c>
      <c r="AS130" s="11">
        <f t="shared" si="133"/>
        <v>425</v>
      </c>
      <c r="AT130" s="11">
        <f t="shared" si="133"/>
        <v>1180</v>
      </c>
      <c r="AU130" s="11">
        <f t="shared" si="133"/>
        <v>1022</v>
      </c>
      <c r="AV130" s="11">
        <f t="shared" si="133"/>
        <v>1818</v>
      </c>
      <c r="AW130" s="11">
        <f t="shared" si="133"/>
        <v>1483</v>
      </c>
      <c r="AX130" s="11">
        <f t="shared" si="133"/>
        <v>1685</v>
      </c>
      <c r="AY130" s="11">
        <f t="shared" si="133"/>
        <v>260</v>
      </c>
      <c r="AZ130" s="11">
        <f t="shared" si="133"/>
        <v>970</v>
      </c>
      <c r="BA130" s="11">
        <f t="shared" si="133"/>
        <v>1447</v>
      </c>
      <c r="BB130" s="11">
        <f t="shared" si="133"/>
        <v>903</v>
      </c>
      <c r="BC130" s="11">
        <f t="shared" si="133"/>
        <v>1112</v>
      </c>
      <c r="BD130" s="11">
        <f t="shared" si="133"/>
        <v>1905</v>
      </c>
      <c r="BE130" s="11">
        <f t="shared" si="133"/>
        <v>686</v>
      </c>
      <c r="BF130" s="11">
        <f t="shared" si="133"/>
        <v>1233</v>
      </c>
      <c r="BG130" s="11">
        <f t="shared" si="133"/>
        <v>718</v>
      </c>
      <c r="BH130" s="11">
        <f t="shared" si="133"/>
        <v>597</v>
      </c>
    </row>
    <row r="131" spans="1:60" ht="13.5" customHeight="1">
      <c r="A131" s="38">
        <v>43610</v>
      </c>
      <c r="B131" s="39" t="s">
        <v>68</v>
      </c>
      <c r="C131" s="40"/>
      <c r="D131" s="41" t="s">
        <v>44</v>
      </c>
      <c r="E131" s="42">
        <f t="shared" si="0"/>
        <v>1050</v>
      </c>
      <c r="F131" s="43">
        <v>0</v>
      </c>
      <c r="G131" s="43">
        <v>9</v>
      </c>
      <c r="H131" s="63">
        <f t="shared" si="1"/>
        <v>9</v>
      </c>
      <c r="I131" s="40"/>
      <c r="J131" s="45" t="s">
        <v>27</v>
      </c>
      <c r="K131" s="42">
        <f t="shared" si="2"/>
        <v>1483</v>
      </c>
      <c r="L131" s="46">
        <v>2</v>
      </c>
      <c r="M131" s="46">
        <v>18</v>
      </c>
      <c r="N131" s="63">
        <f t="shared" si="3"/>
        <v>24</v>
      </c>
      <c r="O131" s="40"/>
      <c r="P131" s="39" t="s">
        <v>67</v>
      </c>
      <c r="Q131" s="40"/>
      <c r="R131">
        <f>MIN(Rules!$E$2,(MAX(H131/N131,N131/H131)))</f>
        <v>2</v>
      </c>
      <c r="S131">
        <f>VLOOKUP(B131,Rules!A:B,2,FALSE)</f>
        <v>70</v>
      </c>
      <c r="T131" s="40"/>
      <c r="U131" s="47">
        <f>1/(10^(-1*(E131+(IF(P131="Y",Rules!$I$2,0))-K131)/Rules!$E$12)+1)</f>
        <v>0.11983024346957032</v>
      </c>
      <c r="V131">
        <f t="shared" si="4"/>
        <v>-17</v>
      </c>
      <c r="W131">
        <f t="shared" si="5"/>
        <v>17</v>
      </c>
      <c r="Z131" s="48"/>
      <c r="AA131" s="11">
        <f t="shared" ref="AA131:BH131" si="134">IF($D131=AA$1,$E131+$V131,(IF($J131=AA$1,$K131+$W131,AA130)))</f>
        <v>904</v>
      </c>
      <c r="AB131" s="11">
        <f t="shared" si="134"/>
        <v>1445</v>
      </c>
      <c r="AC131" s="11">
        <f t="shared" si="134"/>
        <v>1033</v>
      </c>
      <c r="AD131" s="11">
        <f t="shared" si="134"/>
        <v>1475</v>
      </c>
      <c r="AE131" s="11">
        <f t="shared" si="134"/>
        <v>1333</v>
      </c>
      <c r="AF131" s="11">
        <f t="shared" si="134"/>
        <v>1377</v>
      </c>
      <c r="AG131" s="11">
        <f t="shared" si="134"/>
        <v>1190</v>
      </c>
      <c r="AH131" s="11">
        <f t="shared" si="134"/>
        <v>1654</v>
      </c>
      <c r="AI131" s="11">
        <f t="shared" si="134"/>
        <v>1247</v>
      </c>
      <c r="AJ131" s="11">
        <f t="shared" si="134"/>
        <v>2089</v>
      </c>
      <c r="AK131" s="11">
        <f t="shared" si="134"/>
        <v>1381</v>
      </c>
      <c r="AL131" s="11">
        <f t="shared" si="134"/>
        <v>1818</v>
      </c>
      <c r="AM131" s="11">
        <f t="shared" si="134"/>
        <v>1878</v>
      </c>
      <c r="AN131" s="11">
        <f t="shared" si="134"/>
        <v>1433</v>
      </c>
      <c r="AO131" s="11">
        <f t="shared" si="134"/>
        <v>212</v>
      </c>
      <c r="AP131" s="11">
        <f t="shared" si="134"/>
        <v>1305</v>
      </c>
      <c r="AQ131" s="11">
        <f t="shared" si="134"/>
        <v>931</v>
      </c>
      <c r="AR131" s="11">
        <f t="shared" si="134"/>
        <v>754</v>
      </c>
      <c r="AS131" s="11">
        <f t="shared" si="134"/>
        <v>425</v>
      </c>
      <c r="AT131" s="11">
        <f t="shared" si="134"/>
        <v>1180</v>
      </c>
      <c r="AU131" s="11">
        <f t="shared" si="134"/>
        <v>1022</v>
      </c>
      <c r="AV131" s="11">
        <f t="shared" si="134"/>
        <v>1818</v>
      </c>
      <c r="AW131" s="11">
        <f t="shared" si="134"/>
        <v>1500</v>
      </c>
      <c r="AX131" s="11">
        <f t="shared" si="134"/>
        <v>1685</v>
      </c>
      <c r="AY131" s="11">
        <f t="shared" si="134"/>
        <v>260</v>
      </c>
      <c r="AZ131" s="11">
        <f t="shared" si="134"/>
        <v>970</v>
      </c>
      <c r="BA131" s="11">
        <f t="shared" si="134"/>
        <v>1447</v>
      </c>
      <c r="BB131" s="11">
        <f t="shared" si="134"/>
        <v>903</v>
      </c>
      <c r="BC131" s="11">
        <f t="shared" si="134"/>
        <v>1112</v>
      </c>
      <c r="BD131" s="11">
        <f t="shared" si="134"/>
        <v>1905</v>
      </c>
      <c r="BE131" s="11">
        <f t="shared" si="134"/>
        <v>686</v>
      </c>
      <c r="BF131" s="11">
        <f t="shared" si="134"/>
        <v>1233</v>
      </c>
      <c r="BG131" s="11">
        <f t="shared" si="134"/>
        <v>718</v>
      </c>
      <c r="BH131" s="11">
        <f t="shared" si="134"/>
        <v>597</v>
      </c>
    </row>
    <row r="132" spans="1:60" ht="13.5" customHeight="1">
      <c r="A132" s="38">
        <v>43610</v>
      </c>
      <c r="B132" s="39" t="s">
        <v>68</v>
      </c>
      <c r="C132" s="40"/>
      <c r="D132" s="41" t="s">
        <v>34</v>
      </c>
      <c r="E132" s="42">
        <f t="shared" si="0"/>
        <v>904</v>
      </c>
      <c r="F132" s="43">
        <v>2</v>
      </c>
      <c r="G132" s="43">
        <v>9</v>
      </c>
      <c r="H132" s="63">
        <f t="shared" si="1"/>
        <v>15</v>
      </c>
      <c r="I132" s="40"/>
      <c r="J132" s="45" t="s">
        <v>22</v>
      </c>
      <c r="K132" s="42">
        <f t="shared" si="2"/>
        <v>1905</v>
      </c>
      <c r="L132" s="46">
        <v>2</v>
      </c>
      <c r="M132" s="46">
        <v>23</v>
      </c>
      <c r="N132" s="63">
        <f t="shared" si="3"/>
        <v>29</v>
      </c>
      <c r="O132" s="40"/>
      <c r="P132" s="39" t="s">
        <v>67</v>
      </c>
      <c r="Q132" s="40"/>
      <c r="R132">
        <f>MIN(Rules!$E$2,(MAX(H132/N132,N132/H132)))</f>
        <v>1.9333333333333333</v>
      </c>
      <c r="S132">
        <f>VLOOKUP(B132,Rules!A:B,2,FALSE)</f>
        <v>70</v>
      </c>
      <c r="T132" s="40"/>
      <c r="U132" s="47">
        <f>1/(10^(-1*(E132+(IF(P132="Y",Rules!$I$2,0))-K132)/Rules!$E$12)+1)</f>
        <v>9.8559475377927551E-3</v>
      </c>
      <c r="V132">
        <f t="shared" si="4"/>
        <v>-1</v>
      </c>
      <c r="W132">
        <f t="shared" si="5"/>
        <v>1</v>
      </c>
      <c r="Z132" s="48"/>
      <c r="AA132" s="11">
        <f t="shared" ref="AA132:BH132" si="135">IF($D132=AA$1,$E132+$V132,(IF($J132=AA$1,$K132+$W132,AA131)))</f>
        <v>903</v>
      </c>
      <c r="AB132" s="11">
        <f t="shared" si="135"/>
        <v>1445</v>
      </c>
      <c r="AC132" s="11">
        <f t="shared" si="135"/>
        <v>1033</v>
      </c>
      <c r="AD132" s="11">
        <f t="shared" si="135"/>
        <v>1475</v>
      </c>
      <c r="AE132" s="11">
        <f t="shared" si="135"/>
        <v>1333</v>
      </c>
      <c r="AF132" s="11">
        <f t="shared" si="135"/>
        <v>1377</v>
      </c>
      <c r="AG132" s="11">
        <f t="shared" si="135"/>
        <v>1190</v>
      </c>
      <c r="AH132" s="11">
        <f t="shared" si="135"/>
        <v>1654</v>
      </c>
      <c r="AI132" s="11">
        <f t="shared" si="135"/>
        <v>1247</v>
      </c>
      <c r="AJ132" s="11">
        <f t="shared" si="135"/>
        <v>2089</v>
      </c>
      <c r="AK132" s="11">
        <f t="shared" si="135"/>
        <v>1381</v>
      </c>
      <c r="AL132" s="11">
        <f t="shared" si="135"/>
        <v>1818</v>
      </c>
      <c r="AM132" s="11">
        <f t="shared" si="135"/>
        <v>1878</v>
      </c>
      <c r="AN132" s="11">
        <f t="shared" si="135"/>
        <v>1433</v>
      </c>
      <c r="AO132" s="11">
        <f t="shared" si="135"/>
        <v>212</v>
      </c>
      <c r="AP132" s="11">
        <f t="shared" si="135"/>
        <v>1305</v>
      </c>
      <c r="AQ132" s="11">
        <f t="shared" si="135"/>
        <v>931</v>
      </c>
      <c r="AR132" s="11">
        <f t="shared" si="135"/>
        <v>754</v>
      </c>
      <c r="AS132" s="11">
        <f t="shared" si="135"/>
        <v>425</v>
      </c>
      <c r="AT132" s="11">
        <f t="shared" si="135"/>
        <v>1180</v>
      </c>
      <c r="AU132" s="11">
        <f t="shared" si="135"/>
        <v>1022</v>
      </c>
      <c r="AV132" s="11">
        <f t="shared" si="135"/>
        <v>1818</v>
      </c>
      <c r="AW132" s="11">
        <f t="shared" si="135"/>
        <v>1500</v>
      </c>
      <c r="AX132" s="11">
        <f t="shared" si="135"/>
        <v>1685</v>
      </c>
      <c r="AY132" s="11">
        <f t="shared" si="135"/>
        <v>260</v>
      </c>
      <c r="AZ132" s="11">
        <f t="shared" si="135"/>
        <v>970</v>
      </c>
      <c r="BA132" s="11">
        <f t="shared" si="135"/>
        <v>1447</v>
      </c>
      <c r="BB132" s="11">
        <f t="shared" si="135"/>
        <v>903</v>
      </c>
      <c r="BC132" s="11">
        <f t="shared" si="135"/>
        <v>1112</v>
      </c>
      <c r="BD132" s="11">
        <f t="shared" si="135"/>
        <v>1906</v>
      </c>
      <c r="BE132" s="11">
        <f t="shared" si="135"/>
        <v>686</v>
      </c>
      <c r="BF132" s="11">
        <f t="shared" si="135"/>
        <v>1233</v>
      </c>
      <c r="BG132" s="11">
        <f t="shared" si="135"/>
        <v>718</v>
      </c>
      <c r="BH132" s="11">
        <f t="shared" si="135"/>
        <v>597</v>
      </c>
    </row>
    <row r="133" spans="1:60" ht="13.5" customHeight="1">
      <c r="A133" s="38">
        <v>43610</v>
      </c>
      <c r="B133" s="39" t="s">
        <v>68</v>
      </c>
      <c r="C133" s="40"/>
      <c r="D133" s="41" t="s">
        <v>17</v>
      </c>
      <c r="E133" s="42">
        <f t="shared" si="0"/>
        <v>2089</v>
      </c>
      <c r="F133" s="43">
        <v>5</v>
      </c>
      <c r="G133" s="43">
        <v>21</v>
      </c>
      <c r="H133" s="63">
        <f t="shared" si="1"/>
        <v>36</v>
      </c>
      <c r="I133" s="40"/>
      <c r="J133" s="45" t="s">
        <v>32</v>
      </c>
      <c r="K133" s="42">
        <f t="shared" si="2"/>
        <v>1022</v>
      </c>
      <c r="L133" s="46">
        <v>0</v>
      </c>
      <c r="M133" s="46">
        <v>10</v>
      </c>
      <c r="N133" s="63">
        <f t="shared" si="3"/>
        <v>10</v>
      </c>
      <c r="O133" s="40"/>
      <c r="P133" s="39" t="s">
        <v>67</v>
      </c>
      <c r="Q133" s="40"/>
      <c r="R133">
        <f>MIN(Rules!$E$2,(MAX(H133/N133,N133/H133)))</f>
        <v>2</v>
      </c>
      <c r="S133">
        <f>VLOOKUP(B133,Rules!A:B,2,FALSE)</f>
        <v>70</v>
      </c>
      <c r="T133" s="40"/>
      <c r="U133" s="47">
        <f>1/(10^(-1*(E133+(IF(P133="Y",Rules!$I$2,0))-K133)/Rules!$E$12)+1)</f>
        <v>0.99270841899213957</v>
      </c>
      <c r="V133">
        <f t="shared" si="4"/>
        <v>1</v>
      </c>
      <c r="W133">
        <f t="shared" si="5"/>
        <v>-1</v>
      </c>
      <c r="Z133" s="48"/>
      <c r="AA133" s="11">
        <f t="shared" ref="AA133:BH133" si="136">IF($D133=AA$1,$E133+$V133,(IF($J133=AA$1,$K133+$W133,AA132)))</f>
        <v>903</v>
      </c>
      <c r="AB133" s="11">
        <f t="shared" si="136"/>
        <v>1445</v>
      </c>
      <c r="AC133" s="11">
        <f t="shared" si="136"/>
        <v>1033</v>
      </c>
      <c r="AD133" s="11">
        <f t="shared" si="136"/>
        <v>1475</v>
      </c>
      <c r="AE133" s="11">
        <f t="shared" si="136"/>
        <v>1333</v>
      </c>
      <c r="AF133" s="11">
        <f t="shared" si="136"/>
        <v>1377</v>
      </c>
      <c r="AG133" s="11">
        <f t="shared" si="136"/>
        <v>1190</v>
      </c>
      <c r="AH133" s="11">
        <f t="shared" si="136"/>
        <v>1654</v>
      </c>
      <c r="AI133" s="11">
        <f t="shared" si="136"/>
        <v>1247</v>
      </c>
      <c r="AJ133" s="11">
        <f t="shared" si="136"/>
        <v>2090</v>
      </c>
      <c r="AK133" s="11">
        <f t="shared" si="136"/>
        <v>1381</v>
      </c>
      <c r="AL133" s="11">
        <f t="shared" si="136"/>
        <v>1818</v>
      </c>
      <c r="AM133" s="11">
        <f t="shared" si="136"/>
        <v>1878</v>
      </c>
      <c r="AN133" s="11">
        <f t="shared" si="136"/>
        <v>1433</v>
      </c>
      <c r="AO133" s="11">
        <f t="shared" si="136"/>
        <v>212</v>
      </c>
      <c r="AP133" s="11">
        <f t="shared" si="136"/>
        <v>1305</v>
      </c>
      <c r="AQ133" s="11">
        <f t="shared" si="136"/>
        <v>931</v>
      </c>
      <c r="AR133" s="11">
        <f t="shared" si="136"/>
        <v>754</v>
      </c>
      <c r="AS133" s="11">
        <f t="shared" si="136"/>
        <v>425</v>
      </c>
      <c r="AT133" s="11">
        <f t="shared" si="136"/>
        <v>1180</v>
      </c>
      <c r="AU133" s="11">
        <f t="shared" si="136"/>
        <v>1021</v>
      </c>
      <c r="AV133" s="11">
        <f t="shared" si="136"/>
        <v>1818</v>
      </c>
      <c r="AW133" s="11">
        <f t="shared" si="136"/>
        <v>1500</v>
      </c>
      <c r="AX133" s="11">
        <f t="shared" si="136"/>
        <v>1685</v>
      </c>
      <c r="AY133" s="11">
        <f t="shared" si="136"/>
        <v>260</v>
      </c>
      <c r="AZ133" s="11">
        <f t="shared" si="136"/>
        <v>970</v>
      </c>
      <c r="BA133" s="11">
        <f t="shared" si="136"/>
        <v>1447</v>
      </c>
      <c r="BB133" s="11">
        <f t="shared" si="136"/>
        <v>903</v>
      </c>
      <c r="BC133" s="11">
        <f t="shared" si="136"/>
        <v>1112</v>
      </c>
      <c r="BD133" s="11">
        <f t="shared" si="136"/>
        <v>1906</v>
      </c>
      <c r="BE133" s="11">
        <f t="shared" si="136"/>
        <v>686</v>
      </c>
      <c r="BF133" s="11">
        <f t="shared" si="136"/>
        <v>1233</v>
      </c>
      <c r="BG133" s="11">
        <f t="shared" si="136"/>
        <v>718</v>
      </c>
      <c r="BH133" s="11">
        <f t="shared" si="136"/>
        <v>597</v>
      </c>
    </row>
    <row r="134" spans="1:60" ht="13.5" customHeight="1">
      <c r="A134" s="38">
        <v>43610</v>
      </c>
      <c r="B134" s="39" t="s">
        <v>68</v>
      </c>
      <c r="C134" s="40"/>
      <c r="D134" s="41" t="s">
        <v>18</v>
      </c>
      <c r="E134" s="42">
        <f t="shared" si="0"/>
        <v>1818</v>
      </c>
      <c r="F134" s="43">
        <v>0</v>
      </c>
      <c r="G134" s="43">
        <v>17</v>
      </c>
      <c r="H134" s="63">
        <f t="shared" si="1"/>
        <v>17</v>
      </c>
      <c r="I134" s="40"/>
      <c r="J134" s="45" t="s">
        <v>24</v>
      </c>
      <c r="K134" s="42">
        <f t="shared" si="2"/>
        <v>1447</v>
      </c>
      <c r="L134" s="46">
        <v>2</v>
      </c>
      <c r="M134" s="46">
        <v>12</v>
      </c>
      <c r="N134" s="63">
        <f t="shared" si="3"/>
        <v>18</v>
      </c>
      <c r="O134" s="40"/>
      <c r="P134" s="39" t="s">
        <v>66</v>
      </c>
      <c r="Q134" s="40"/>
      <c r="R134">
        <f>MIN(Rules!$E$2,(MAX(H134/N134,N134/H134)))</f>
        <v>1.0588235294117647</v>
      </c>
      <c r="S134">
        <f>VLOOKUP(B134,Rules!A:B,2,FALSE)</f>
        <v>70</v>
      </c>
      <c r="T134" s="40"/>
      <c r="U134" s="47">
        <f>1/(10^(-1*(E134+(IF(P134="Y",Rules!$I$2,0))-K134)/Rules!$E$12)+1)</f>
        <v>0.9167734262159376</v>
      </c>
      <c r="V134">
        <f t="shared" si="4"/>
        <v>-68</v>
      </c>
      <c r="W134">
        <f t="shared" si="5"/>
        <v>68</v>
      </c>
      <c r="Z134" s="48"/>
      <c r="AA134" s="11">
        <f t="shared" ref="AA134:BH134" si="137">IF($D134=AA$1,$E134+$V134,(IF($J134=AA$1,$K134+$W134,AA133)))</f>
        <v>903</v>
      </c>
      <c r="AB134" s="11">
        <f t="shared" si="137"/>
        <v>1445</v>
      </c>
      <c r="AC134" s="11">
        <f t="shared" si="137"/>
        <v>1033</v>
      </c>
      <c r="AD134" s="11">
        <f t="shared" si="137"/>
        <v>1475</v>
      </c>
      <c r="AE134" s="11">
        <f t="shared" si="137"/>
        <v>1333</v>
      </c>
      <c r="AF134" s="11">
        <f t="shared" si="137"/>
        <v>1377</v>
      </c>
      <c r="AG134" s="11">
        <f t="shared" si="137"/>
        <v>1190</v>
      </c>
      <c r="AH134" s="11">
        <f t="shared" si="137"/>
        <v>1654</v>
      </c>
      <c r="AI134" s="11">
        <f t="shared" si="137"/>
        <v>1247</v>
      </c>
      <c r="AJ134" s="11">
        <f t="shared" si="137"/>
        <v>2090</v>
      </c>
      <c r="AK134" s="11">
        <f t="shared" si="137"/>
        <v>1381</v>
      </c>
      <c r="AL134" s="11">
        <f t="shared" si="137"/>
        <v>1818</v>
      </c>
      <c r="AM134" s="11">
        <f t="shared" si="137"/>
        <v>1878</v>
      </c>
      <c r="AN134" s="11">
        <f t="shared" si="137"/>
        <v>1433</v>
      </c>
      <c r="AO134" s="11">
        <f t="shared" si="137"/>
        <v>212</v>
      </c>
      <c r="AP134" s="11">
        <f t="shared" si="137"/>
        <v>1305</v>
      </c>
      <c r="AQ134" s="11">
        <f t="shared" si="137"/>
        <v>931</v>
      </c>
      <c r="AR134" s="11">
        <f t="shared" si="137"/>
        <v>754</v>
      </c>
      <c r="AS134" s="11">
        <f t="shared" si="137"/>
        <v>425</v>
      </c>
      <c r="AT134" s="11">
        <f t="shared" si="137"/>
        <v>1180</v>
      </c>
      <c r="AU134" s="11">
        <f t="shared" si="137"/>
        <v>1021</v>
      </c>
      <c r="AV134" s="11">
        <f t="shared" si="137"/>
        <v>1750</v>
      </c>
      <c r="AW134" s="11">
        <f t="shared" si="137"/>
        <v>1500</v>
      </c>
      <c r="AX134" s="11">
        <f t="shared" si="137"/>
        <v>1685</v>
      </c>
      <c r="AY134" s="11">
        <f t="shared" si="137"/>
        <v>260</v>
      </c>
      <c r="AZ134" s="11">
        <f t="shared" si="137"/>
        <v>970</v>
      </c>
      <c r="BA134" s="11">
        <f t="shared" si="137"/>
        <v>1515</v>
      </c>
      <c r="BB134" s="11">
        <f t="shared" si="137"/>
        <v>903</v>
      </c>
      <c r="BC134" s="11">
        <f t="shared" si="137"/>
        <v>1112</v>
      </c>
      <c r="BD134" s="11">
        <f t="shared" si="137"/>
        <v>1906</v>
      </c>
      <c r="BE134" s="11">
        <f t="shared" si="137"/>
        <v>686</v>
      </c>
      <c r="BF134" s="11">
        <f t="shared" si="137"/>
        <v>1233</v>
      </c>
      <c r="BG134" s="11">
        <f t="shared" si="137"/>
        <v>718</v>
      </c>
      <c r="BH134" s="11">
        <f t="shared" si="137"/>
        <v>597</v>
      </c>
    </row>
    <row r="135" spans="1:60" ht="13.5" customHeight="1">
      <c r="A135" s="38">
        <v>43611</v>
      </c>
      <c r="B135" s="39" t="s">
        <v>68</v>
      </c>
      <c r="C135" s="40"/>
      <c r="D135" s="41" t="s">
        <v>31</v>
      </c>
      <c r="E135" s="42">
        <f t="shared" si="0"/>
        <v>1233</v>
      </c>
      <c r="F135" s="43">
        <v>0</v>
      </c>
      <c r="G135" s="43">
        <v>10</v>
      </c>
      <c r="H135" s="63">
        <f t="shared" si="1"/>
        <v>10</v>
      </c>
      <c r="I135" s="40"/>
      <c r="J135" s="45" t="s">
        <v>36</v>
      </c>
      <c r="K135" s="42">
        <f t="shared" si="2"/>
        <v>1305</v>
      </c>
      <c r="L135" s="46">
        <v>0</v>
      </c>
      <c r="M135" s="46">
        <v>12</v>
      </c>
      <c r="N135" s="63">
        <f t="shared" si="3"/>
        <v>12</v>
      </c>
      <c r="O135" s="40"/>
      <c r="P135" s="39" t="s">
        <v>67</v>
      </c>
      <c r="Q135" s="40"/>
      <c r="R135">
        <f>MIN(Rules!$E$2,(MAX(H135/N135,N135/H135)))</f>
        <v>1.2</v>
      </c>
      <c r="S135">
        <f>VLOOKUP(B135,Rules!A:B,2,FALSE)</f>
        <v>70</v>
      </c>
      <c r="T135" s="40"/>
      <c r="U135" s="47">
        <f>1/(10^(-1*(E135+(IF(P135="Y",Rules!$I$2,0))-K135)/Rules!$E$12)+1)</f>
        <v>0.41785811893699615</v>
      </c>
      <c r="V135">
        <f t="shared" si="4"/>
        <v>-35</v>
      </c>
      <c r="W135">
        <f t="shared" si="5"/>
        <v>35</v>
      </c>
      <c r="Z135" s="48"/>
      <c r="AA135" s="11">
        <f t="shared" ref="AA135:BH135" si="138">IF($D135=AA$1,$E135+$V135,(IF($J135=AA$1,$K135+$W135,AA134)))</f>
        <v>903</v>
      </c>
      <c r="AB135" s="11">
        <f t="shared" si="138"/>
        <v>1445</v>
      </c>
      <c r="AC135" s="11">
        <f t="shared" si="138"/>
        <v>1033</v>
      </c>
      <c r="AD135" s="11">
        <f t="shared" si="138"/>
        <v>1475</v>
      </c>
      <c r="AE135" s="11">
        <f t="shared" si="138"/>
        <v>1333</v>
      </c>
      <c r="AF135" s="11">
        <f t="shared" si="138"/>
        <v>1377</v>
      </c>
      <c r="AG135" s="11">
        <f t="shared" si="138"/>
        <v>1190</v>
      </c>
      <c r="AH135" s="11">
        <f t="shared" si="138"/>
        <v>1654</v>
      </c>
      <c r="AI135" s="11">
        <f t="shared" si="138"/>
        <v>1247</v>
      </c>
      <c r="AJ135" s="11">
        <f t="shared" si="138"/>
        <v>2090</v>
      </c>
      <c r="AK135" s="11">
        <f t="shared" si="138"/>
        <v>1381</v>
      </c>
      <c r="AL135" s="11">
        <f t="shared" si="138"/>
        <v>1818</v>
      </c>
      <c r="AM135" s="11">
        <f t="shared" si="138"/>
        <v>1878</v>
      </c>
      <c r="AN135" s="11">
        <f t="shared" si="138"/>
        <v>1433</v>
      </c>
      <c r="AO135" s="11">
        <f t="shared" si="138"/>
        <v>212</v>
      </c>
      <c r="AP135" s="11">
        <f t="shared" si="138"/>
        <v>1340</v>
      </c>
      <c r="AQ135" s="11">
        <f t="shared" si="138"/>
        <v>931</v>
      </c>
      <c r="AR135" s="11">
        <f t="shared" si="138"/>
        <v>754</v>
      </c>
      <c r="AS135" s="11">
        <f t="shared" si="138"/>
        <v>425</v>
      </c>
      <c r="AT135" s="11">
        <f t="shared" si="138"/>
        <v>1180</v>
      </c>
      <c r="AU135" s="11">
        <f t="shared" si="138"/>
        <v>1021</v>
      </c>
      <c r="AV135" s="11">
        <f t="shared" si="138"/>
        <v>1750</v>
      </c>
      <c r="AW135" s="11">
        <f t="shared" si="138"/>
        <v>1500</v>
      </c>
      <c r="AX135" s="11">
        <f t="shared" si="138"/>
        <v>1685</v>
      </c>
      <c r="AY135" s="11">
        <f t="shared" si="138"/>
        <v>260</v>
      </c>
      <c r="AZ135" s="11">
        <f t="shared" si="138"/>
        <v>970</v>
      </c>
      <c r="BA135" s="11">
        <f t="shared" si="138"/>
        <v>1515</v>
      </c>
      <c r="BB135" s="11">
        <f t="shared" si="138"/>
        <v>903</v>
      </c>
      <c r="BC135" s="11">
        <f t="shared" si="138"/>
        <v>1112</v>
      </c>
      <c r="BD135" s="11">
        <f t="shared" si="138"/>
        <v>1906</v>
      </c>
      <c r="BE135" s="11">
        <f t="shared" si="138"/>
        <v>686</v>
      </c>
      <c r="BF135" s="11">
        <f t="shared" si="138"/>
        <v>1198</v>
      </c>
      <c r="BG135" s="11">
        <f t="shared" si="138"/>
        <v>718</v>
      </c>
      <c r="BH135" s="11">
        <f t="shared" si="138"/>
        <v>597</v>
      </c>
    </row>
    <row r="136" spans="1:60" ht="13.5" customHeight="1">
      <c r="A136" s="38">
        <v>43611</v>
      </c>
      <c r="B136" s="39" t="s">
        <v>68</v>
      </c>
      <c r="C136" s="40"/>
      <c r="D136" s="41" t="s">
        <v>43</v>
      </c>
      <c r="E136" s="42">
        <f t="shared" si="0"/>
        <v>1180</v>
      </c>
      <c r="F136" s="43">
        <v>3</v>
      </c>
      <c r="G136" s="43">
        <v>15</v>
      </c>
      <c r="H136" s="63">
        <f t="shared" si="1"/>
        <v>24</v>
      </c>
      <c r="I136" s="40"/>
      <c r="J136" s="45" t="s">
        <v>28</v>
      </c>
      <c r="K136" s="42">
        <f t="shared" si="2"/>
        <v>1433</v>
      </c>
      <c r="L136" s="46">
        <v>1</v>
      </c>
      <c r="M136" s="46">
        <v>21</v>
      </c>
      <c r="N136" s="63">
        <f t="shared" si="3"/>
        <v>24</v>
      </c>
      <c r="O136" s="40"/>
      <c r="P136" s="39" t="s">
        <v>67</v>
      </c>
      <c r="Q136" s="40"/>
      <c r="R136">
        <f>MIN(Rules!$E$2,(MAX(H136/N136,N136/H136)))</f>
        <v>1</v>
      </c>
      <c r="S136">
        <f>VLOOKUP(B136,Rules!A:B,2,FALSE)</f>
        <v>70</v>
      </c>
      <c r="T136" s="40"/>
      <c r="U136" s="47">
        <f>1/(10^(-1*(E136+(IF(P136="Y",Rules!$I$2,0))-K136)/Rules!$E$12)+1)</f>
        <v>0.23774036393106396</v>
      </c>
      <c r="V136">
        <f t="shared" si="4"/>
        <v>18</v>
      </c>
      <c r="W136">
        <f t="shared" si="5"/>
        <v>-18</v>
      </c>
      <c r="Z136" s="48"/>
      <c r="AA136" s="11">
        <f t="shared" ref="AA136:BH136" si="139">IF($D136=AA$1,$E136+$V136,(IF($J136=AA$1,$K136+$W136,AA135)))</f>
        <v>903</v>
      </c>
      <c r="AB136" s="11">
        <f t="shared" si="139"/>
        <v>1445</v>
      </c>
      <c r="AC136" s="11">
        <f t="shared" si="139"/>
        <v>1033</v>
      </c>
      <c r="AD136" s="11">
        <f t="shared" si="139"/>
        <v>1475</v>
      </c>
      <c r="AE136" s="11">
        <f t="shared" si="139"/>
        <v>1333</v>
      </c>
      <c r="AF136" s="11">
        <f t="shared" si="139"/>
        <v>1377</v>
      </c>
      <c r="AG136" s="11">
        <f t="shared" si="139"/>
        <v>1190</v>
      </c>
      <c r="AH136" s="11">
        <f t="shared" si="139"/>
        <v>1654</v>
      </c>
      <c r="AI136" s="11">
        <f t="shared" si="139"/>
        <v>1247</v>
      </c>
      <c r="AJ136" s="11">
        <f t="shared" si="139"/>
        <v>2090</v>
      </c>
      <c r="AK136" s="11">
        <f t="shared" si="139"/>
        <v>1381</v>
      </c>
      <c r="AL136" s="11">
        <f t="shared" si="139"/>
        <v>1818</v>
      </c>
      <c r="AM136" s="11">
        <f t="shared" si="139"/>
        <v>1878</v>
      </c>
      <c r="AN136" s="11">
        <f t="shared" si="139"/>
        <v>1415</v>
      </c>
      <c r="AO136" s="11">
        <f t="shared" si="139"/>
        <v>212</v>
      </c>
      <c r="AP136" s="11">
        <f t="shared" si="139"/>
        <v>1340</v>
      </c>
      <c r="AQ136" s="11">
        <f t="shared" si="139"/>
        <v>931</v>
      </c>
      <c r="AR136" s="11">
        <f t="shared" si="139"/>
        <v>754</v>
      </c>
      <c r="AS136" s="11">
        <f t="shared" si="139"/>
        <v>425</v>
      </c>
      <c r="AT136" s="11">
        <f t="shared" si="139"/>
        <v>1198</v>
      </c>
      <c r="AU136" s="11">
        <f t="shared" si="139"/>
        <v>1021</v>
      </c>
      <c r="AV136" s="11">
        <f t="shared" si="139"/>
        <v>1750</v>
      </c>
      <c r="AW136" s="11">
        <f t="shared" si="139"/>
        <v>1500</v>
      </c>
      <c r="AX136" s="11">
        <f t="shared" si="139"/>
        <v>1685</v>
      </c>
      <c r="AY136" s="11">
        <f t="shared" si="139"/>
        <v>260</v>
      </c>
      <c r="AZ136" s="11">
        <f t="shared" si="139"/>
        <v>970</v>
      </c>
      <c r="BA136" s="11">
        <f t="shared" si="139"/>
        <v>1515</v>
      </c>
      <c r="BB136" s="11">
        <f t="shared" si="139"/>
        <v>903</v>
      </c>
      <c r="BC136" s="11">
        <f t="shared" si="139"/>
        <v>1112</v>
      </c>
      <c r="BD136" s="11">
        <f t="shared" si="139"/>
        <v>1906</v>
      </c>
      <c r="BE136" s="11">
        <f t="shared" si="139"/>
        <v>686</v>
      </c>
      <c r="BF136" s="11">
        <f t="shared" si="139"/>
        <v>1198</v>
      </c>
      <c r="BG136" s="11">
        <f t="shared" si="139"/>
        <v>718</v>
      </c>
      <c r="BH136" s="11">
        <f t="shared" si="139"/>
        <v>597</v>
      </c>
    </row>
    <row r="137" spans="1:60" ht="13.5" customHeight="1">
      <c r="A137" s="38">
        <v>43611</v>
      </c>
      <c r="B137" s="39" t="s">
        <v>68</v>
      </c>
      <c r="C137" s="40"/>
      <c r="D137" s="41" t="s">
        <v>35</v>
      </c>
      <c r="E137" s="42">
        <f t="shared" si="0"/>
        <v>1381</v>
      </c>
      <c r="F137" s="43">
        <v>0</v>
      </c>
      <c r="G137" s="43">
        <v>9</v>
      </c>
      <c r="H137" s="63">
        <f t="shared" si="1"/>
        <v>9</v>
      </c>
      <c r="I137" s="40"/>
      <c r="J137" s="45" t="s">
        <v>25</v>
      </c>
      <c r="K137" s="42">
        <f t="shared" si="2"/>
        <v>1654</v>
      </c>
      <c r="L137" s="46">
        <v>0</v>
      </c>
      <c r="M137" s="46">
        <v>15</v>
      </c>
      <c r="N137" s="63">
        <f t="shared" si="3"/>
        <v>15</v>
      </c>
      <c r="O137" s="40"/>
      <c r="P137" s="39" t="s">
        <v>66</v>
      </c>
      <c r="Q137" s="40"/>
      <c r="R137">
        <f>MIN(Rules!$E$2,(MAX(H137/N137,N137/H137)))</f>
        <v>1.6666666666666667</v>
      </c>
      <c r="S137">
        <f>VLOOKUP(B137,Rules!A:B,2,FALSE)</f>
        <v>70</v>
      </c>
      <c r="T137" s="40"/>
      <c r="U137" s="47">
        <f>1/(10^(-1*(E137+(IF(P137="Y",Rules!$I$2,0))-K137)/Rules!$E$12)+1)</f>
        <v>0.36205962079186177</v>
      </c>
      <c r="V137">
        <f t="shared" si="4"/>
        <v>-42</v>
      </c>
      <c r="W137">
        <f t="shared" si="5"/>
        <v>42</v>
      </c>
      <c r="Z137" s="48"/>
      <c r="AA137" s="11">
        <f t="shared" ref="AA137:BH137" si="140">IF($D137=AA$1,$E137+$V137,(IF($J137=AA$1,$K137+$W137,AA136)))</f>
        <v>903</v>
      </c>
      <c r="AB137" s="11">
        <f t="shared" si="140"/>
        <v>1445</v>
      </c>
      <c r="AC137" s="11">
        <f t="shared" si="140"/>
        <v>1033</v>
      </c>
      <c r="AD137" s="11">
        <f t="shared" si="140"/>
        <v>1475</v>
      </c>
      <c r="AE137" s="11">
        <f t="shared" si="140"/>
        <v>1333</v>
      </c>
      <c r="AF137" s="11">
        <f t="shared" si="140"/>
        <v>1377</v>
      </c>
      <c r="AG137" s="11">
        <f t="shared" si="140"/>
        <v>1190</v>
      </c>
      <c r="AH137" s="11">
        <f t="shared" si="140"/>
        <v>1696</v>
      </c>
      <c r="AI137" s="11">
        <f t="shared" si="140"/>
        <v>1247</v>
      </c>
      <c r="AJ137" s="11">
        <f t="shared" si="140"/>
        <v>2090</v>
      </c>
      <c r="AK137" s="11">
        <f t="shared" si="140"/>
        <v>1339</v>
      </c>
      <c r="AL137" s="11">
        <f t="shared" si="140"/>
        <v>1818</v>
      </c>
      <c r="AM137" s="11">
        <f t="shared" si="140"/>
        <v>1878</v>
      </c>
      <c r="AN137" s="11">
        <f t="shared" si="140"/>
        <v>1415</v>
      </c>
      <c r="AO137" s="11">
        <f t="shared" si="140"/>
        <v>212</v>
      </c>
      <c r="AP137" s="11">
        <f t="shared" si="140"/>
        <v>1340</v>
      </c>
      <c r="AQ137" s="11">
        <f t="shared" si="140"/>
        <v>931</v>
      </c>
      <c r="AR137" s="11">
        <f t="shared" si="140"/>
        <v>754</v>
      </c>
      <c r="AS137" s="11">
        <f t="shared" si="140"/>
        <v>425</v>
      </c>
      <c r="AT137" s="11">
        <f t="shared" si="140"/>
        <v>1198</v>
      </c>
      <c r="AU137" s="11">
        <f t="shared" si="140"/>
        <v>1021</v>
      </c>
      <c r="AV137" s="11">
        <f t="shared" si="140"/>
        <v>1750</v>
      </c>
      <c r="AW137" s="11">
        <f t="shared" si="140"/>
        <v>1500</v>
      </c>
      <c r="AX137" s="11">
        <f t="shared" si="140"/>
        <v>1685</v>
      </c>
      <c r="AY137" s="11">
        <f t="shared" si="140"/>
        <v>260</v>
      </c>
      <c r="AZ137" s="11">
        <f t="shared" si="140"/>
        <v>970</v>
      </c>
      <c r="BA137" s="11">
        <f t="shared" si="140"/>
        <v>1515</v>
      </c>
      <c r="BB137" s="11">
        <f t="shared" si="140"/>
        <v>903</v>
      </c>
      <c r="BC137" s="11">
        <f t="shared" si="140"/>
        <v>1112</v>
      </c>
      <c r="BD137" s="11">
        <f t="shared" si="140"/>
        <v>1906</v>
      </c>
      <c r="BE137" s="11">
        <f t="shared" si="140"/>
        <v>686</v>
      </c>
      <c r="BF137" s="11">
        <f t="shared" si="140"/>
        <v>1198</v>
      </c>
      <c r="BG137" s="11">
        <f t="shared" si="140"/>
        <v>718</v>
      </c>
      <c r="BH137" s="11">
        <f t="shared" si="140"/>
        <v>597</v>
      </c>
    </row>
    <row r="138" spans="1:60" ht="13.5" customHeight="1">
      <c r="A138" s="38">
        <v>43617</v>
      </c>
      <c r="B138" s="39" t="s">
        <v>68</v>
      </c>
      <c r="C138" s="40"/>
      <c r="D138" s="41" t="s">
        <v>33</v>
      </c>
      <c r="E138" s="42">
        <f t="shared" si="0"/>
        <v>1333</v>
      </c>
      <c r="F138" s="43">
        <v>0</v>
      </c>
      <c r="G138" s="43">
        <v>12</v>
      </c>
      <c r="H138" s="63">
        <f t="shared" si="1"/>
        <v>12</v>
      </c>
      <c r="I138" s="40"/>
      <c r="J138" s="45" t="s">
        <v>16</v>
      </c>
      <c r="K138" s="42">
        <f t="shared" si="2"/>
        <v>1878</v>
      </c>
      <c r="L138" s="46">
        <v>1</v>
      </c>
      <c r="M138" s="46">
        <v>15</v>
      </c>
      <c r="N138" s="63">
        <f t="shared" si="3"/>
        <v>18</v>
      </c>
      <c r="O138" s="40"/>
      <c r="P138" s="39" t="s">
        <v>66</v>
      </c>
      <c r="Q138" s="40"/>
      <c r="R138">
        <f>MIN(Rules!$E$2,(MAX(H138/N138,N138/H138)))</f>
        <v>1.5</v>
      </c>
      <c r="S138">
        <f>VLOOKUP(B138,Rules!A:B,2,FALSE)</f>
        <v>70</v>
      </c>
      <c r="T138" s="40"/>
      <c r="U138" s="47">
        <f>1/(10^(-1*(E138+(IF(P138="Y",Rules!$I$2,0))-K138)/Rules!$E$12)+1)</f>
        <v>0.13954883824228792</v>
      </c>
      <c r="V138">
        <f t="shared" si="4"/>
        <v>-15</v>
      </c>
      <c r="W138">
        <f t="shared" si="5"/>
        <v>15</v>
      </c>
      <c r="Z138" s="48"/>
      <c r="AA138" s="11">
        <f t="shared" ref="AA138:BH138" si="141">IF($D138=AA$1,$E138+$V138,(IF($J138=AA$1,$K138+$W138,AA137)))</f>
        <v>903</v>
      </c>
      <c r="AB138" s="11">
        <f t="shared" si="141"/>
        <v>1445</v>
      </c>
      <c r="AC138" s="11">
        <f t="shared" si="141"/>
        <v>1033</v>
      </c>
      <c r="AD138" s="11">
        <f t="shared" si="141"/>
        <v>1475</v>
      </c>
      <c r="AE138" s="11">
        <f t="shared" si="141"/>
        <v>1318</v>
      </c>
      <c r="AF138" s="11">
        <f t="shared" si="141"/>
        <v>1377</v>
      </c>
      <c r="AG138" s="11">
        <f t="shared" si="141"/>
        <v>1190</v>
      </c>
      <c r="AH138" s="11">
        <f t="shared" si="141"/>
        <v>1696</v>
      </c>
      <c r="AI138" s="11">
        <f t="shared" si="141"/>
        <v>1247</v>
      </c>
      <c r="AJ138" s="11">
        <f t="shared" si="141"/>
        <v>2090</v>
      </c>
      <c r="AK138" s="11">
        <f t="shared" si="141"/>
        <v>1339</v>
      </c>
      <c r="AL138" s="11">
        <f t="shared" si="141"/>
        <v>1818</v>
      </c>
      <c r="AM138" s="11">
        <f t="shared" si="141"/>
        <v>1893</v>
      </c>
      <c r="AN138" s="11">
        <f t="shared" si="141"/>
        <v>1415</v>
      </c>
      <c r="AO138" s="11">
        <f t="shared" si="141"/>
        <v>212</v>
      </c>
      <c r="AP138" s="11">
        <f t="shared" si="141"/>
        <v>1340</v>
      </c>
      <c r="AQ138" s="11">
        <f t="shared" si="141"/>
        <v>931</v>
      </c>
      <c r="AR138" s="11">
        <f t="shared" si="141"/>
        <v>754</v>
      </c>
      <c r="AS138" s="11">
        <f t="shared" si="141"/>
        <v>425</v>
      </c>
      <c r="AT138" s="11">
        <f t="shared" si="141"/>
        <v>1198</v>
      </c>
      <c r="AU138" s="11">
        <f t="shared" si="141"/>
        <v>1021</v>
      </c>
      <c r="AV138" s="11">
        <f t="shared" si="141"/>
        <v>1750</v>
      </c>
      <c r="AW138" s="11">
        <f t="shared" si="141"/>
        <v>1500</v>
      </c>
      <c r="AX138" s="11">
        <f t="shared" si="141"/>
        <v>1685</v>
      </c>
      <c r="AY138" s="11">
        <f t="shared" si="141"/>
        <v>260</v>
      </c>
      <c r="AZ138" s="11">
        <f t="shared" si="141"/>
        <v>970</v>
      </c>
      <c r="BA138" s="11">
        <f t="shared" si="141"/>
        <v>1515</v>
      </c>
      <c r="BB138" s="11">
        <f t="shared" si="141"/>
        <v>903</v>
      </c>
      <c r="BC138" s="11">
        <f t="shared" si="141"/>
        <v>1112</v>
      </c>
      <c r="BD138" s="11">
        <f t="shared" si="141"/>
        <v>1906</v>
      </c>
      <c r="BE138" s="11">
        <f t="shared" si="141"/>
        <v>686</v>
      </c>
      <c r="BF138" s="11">
        <f t="shared" si="141"/>
        <v>1198</v>
      </c>
      <c r="BG138" s="11">
        <f t="shared" si="141"/>
        <v>718</v>
      </c>
      <c r="BH138" s="11">
        <f t="shared" si="141"/>
        <v>597</v>
      </c>
    </row>
    <row r="139" spans="1:60" ht="13.5" customHeight="1">
      <c r="A139" s="38">
        <v>43617</v>
      </c>
      <c r="B139" s="39" t="s">
        <v>68</v>
      </c>
      <c r="C139" s="40"/>
      <c r="D139" s="41" t="s">
        <v>26</v>
      </c>
      <c r="E139" s="42">
        <f t="shared" si="0"/>
        <v>1377</v>
      </c>
      <c r="F139" s="43">
        <v>3</v>
      </c>
      <c r="G139" s="43">
        <v>18</v>
      </c>
      <c r="H139" s="63">
        <f t="shared" si="1"/>
        <v>27</v>
      </c>
      <c r="I139" s="40"/>
      <c r="J139" s="45" t="s">
        <v>39</v>
      </c>
      <c r="K139" s="42">
        <f t="shared" si="2"/>
        <v>754</v>
      </c>
      <c r="L139" s="46">
        <v>0</v>
      </c>
      <c r="M139" s="46">
        <v>6</v>
      </c>
      <c r="N139" s="63">
        <f t="shared" si="3"/>
        <v>6</v>
      </c>
      <c r="O139" s="40"/>
      <c r="P139" s="39" t="s">
        <v>66</v>
      </c>
      <c r="Q139" s="40"/>
      <c r="R139">
        <f>MIN(Rules!$E$2,(MAX(H139/N139,N139/H139)))</f>
        <v>2</v>
      </c>
      <c r="S139">
        <f>VLOOKUP(B139,Rules!A:B,2,FALSE)</f>
        <v>70</v>
      </c>
      <c r="T139" s="40"/>
      <c r="U139" s="47">
        <f>1/(10^(-1*(E139+(IF(P139="Y",Rules!$I$2,0))-K139)/Rules!$E$12)+1)</f>
        <v>0.97234210693684187</v>
      </c>
      <c r="V139">
        <f t="shared" si="4"/>
        <v>4</v>
      </c>
      <c r="W139">
        <f t="shared" si="5"/>
        <v>-4</v>
      </c>
      <c r="Z139" s="48"/>
      <c r="AA139" s="11">
        <f t="shared" ref="AA139:BH139" si="142">IF($D139=AA$1,$E139+$V139,(IF($J139=AA$1,$K139+$W139,AA138)))</f>
        <v>903</v>
      </c>
      <c r="AB139" s="11">
        <f t="shared" si="142"/>
        <v>1445</v>
      </c>
      <c r="AC139" s="11">
        <f t="shared" si="142"/>
        <v>1033</v>
      </c>
      <c r="AD139" s="11">
        <f t="shared" si="142"/>
        <v>1475</v>
      </c>
      <c r="AE139" s="11">
        <f t="shared" si="142"/>
        <v>1318</v>
      </c>
      <c r="AF139" s="11">
        <f t="shared" si="142"/>
        <v>1381</v>
      </c>
      <c r="AG139" s="11">
        <f t="shared" si="142"/>
        <v>1190</v>
      </c>
      <c r="AH139" s="11">
        <f t="shared" si="142"/>
        <v>1696</v>
      </c>
      <c r="AI139" s="11">
        <f t="shared" si="142"/>
        <v>1247</v>
      </c>
      <c r="AJ139" s="11">
        <f t="shared" si="142"/>
        <v>2090</v>
      </c>
      <c r="AK139" s="11">
        <f t="shared" si="142"/>
        <v>1339</v>
      </c>
      <c r="AL139" s="11">
        <f t="shared" si="142"/>
        <v>1818</v>
      </c>
      <c r="AM139" s="11">
        <f t="shared" si="142"/>
        <v>1893</v>
      </c>
      <c r="AN139" s="11">
        <f t="shared" si="142"/>
        <v>1415</v>
      </c>
      <c r="AO139" s="11">
        <f t="shared" si="142"/>
        <v>212</v>
      </c>
      <c r="AP139" s="11">
        <f t="shared" si="142"/>
        <v>1340</v>
      </c>
      <c r="AQ139" s="11">
        <f t="shared" si="142"/>
        <v>931</v>
      </c>
      <c r="AR139" s="11">
        <f t="shared" si="142"/>
        <v>750</v>
      </c>
      <c r="AS139" s="11">
        <f t="shared" si="142"/>
        <v>425</v>
      </c>
      <c r="AT139" s="11">
        <f t="shared" si="142"/>
        <v>1198</v>
      </c>
      <c r="AU139" s="11">
        <f t="shared" si="142"/>
        <v>1021</v>
      </c>
      <c r="AV139" s="11">
        <f t="shared" si="142"/>
        <v>1750</v>
      </c>
      <c r="AW139" s="11">
        <f t="shared" si="142"/>
        <v>1500</v>
      </c>
      <c r="AX139" s="11">
        <f t="shared" si="142"/>
        <v>1685</v>
      </c>
      <c r="AY139" s="11">
        <f t="shared" si="142"/>
        <v>260</v>
      </c>
      <c r="AZ139" s="11">
        <f t="shared" si="142"/>
        <v>970</v>
      </c>
      <c r="BA139" s="11">
        <f t="shared" si="142"/>
        <v>1515</v>
      </c>
      <c r="BB139" s="11">
        <f t="shared" si="142"/>
        <v>903</v>
      </c>
      <c r="BC139" s="11">
        <f t="shared" si="142"/>
        <v>1112</v>
      </c>
      <c r="BD139" s="11">
        <f t="shared" si="142"/>
        <v>1906</v>
      </c>
      <c r="BE139" s="11">
        <f t="shared" si="142"/>
        <v>686</v>
      </c>
      <c r="BF139" s="11">
        <f t="shared" si="142"/>
        <v>1198</v>
      </c>
      <c r="BG139" s="11">
        <f t="shared" si="142"/>
        <v>718</v>
      </c>
      <c r="BH139" s="11">
        <f t="shared" si="142"/>
        <v>597</v>
      </c>
    </row>
    <row r="140" spans="1:60" ht="13.5" customHeight="1">
      <c r="A140" s="38">
        <v>43618</v>
      </c>
      <c r="B140" s="39" t="s">
        <v>68</v>
      </c>
      <c r="C140" s="40"/>
      <c r="D140" s="41" t="s">
        <v>43</v>
      </c>
      <c r="E140" s="42">
        <f t="shared" si="0"/>
        <v>1198</v>
      </c>
      <c r="F140" s="43">
        <v>0</v>
      </c>
      <c r="G140" s="43">
        <v>10</v>
      </c>
      <c r="H140" s="63">
        <f t="shared" si="1"/>
        <v>10</v>
      </c>
      <c r="I140" s="40"/>
      <c r="J140" s="45" t="s">
        <v>28</v>
      </c>
      <c r="K140" s="42">
        <f t="shared" si="2"/>
        <v>1415</v>
      </c>
      <c r="L140" s="46">
        <v>1</v>
      </c>
      <c r="M140" s="46">
        <v>18</v>
      </c>
      <c r="N140" s="63">
        <f t="shared" si="3"/>
        <v>21</v>
      </c>
      <c r="O140" s="40"/>
      <c r="P140" s="39" t="s">
        <v>67</v>
      </c>
      <c r="Q140" s="40"/>
      <c r="R140">
        <f>MIN(Rules!$E$2,(MAX(H140/N140,N140/H140)))</f>
        <v>2</v>
      </c>
      <c r="S140">
        <f>VLOOKUP(B140,Rules!A:B,2,FALSE)</f>
        <v>70</v>
      </c>
      <c r="T140" s="40"/>
      <c r="U140" s="47">
        <f>1/(10^(-1*(E140+(IF(P140="Y",Rules!$I$2,0))-K140)/Rules!$E$12)+1)</f>
        <v>0.26907475883828275</v>
      </c>
      <c r="V140">
        <f t="shared" si="4"/>
        <v>-38</v>
      </c>
      <c r="W140">
        <f t="shared" si="5"/>
        <v>38</v>
      </c>
      <c r="Z140" s="48"/>
      <c r="AA140" s="11">
        <f t="shared" ref="AA140:BH140" si="143">IF($D140=AA$1,$E140+$V140,(IF($J140=AA$1,$K140+$W140,AA139)))</f>
        <v>903</v>
      </c>
      <c r="AB140" s="11">
        <f t="shared" si="143"/>
        <v>1445</v>
      </c>
      <c r="AC140" s="11">
        <f t="shared" si="143"/>
        <v>1033</v>
      </c>
      <c r="AD140" s="11">
        <f t="shared" si="143"/>
        <v>1475</v>
      </c>
      <c r="AE140" s="11">
        <f t="shared" si="143"/>
        <v>1318</v>
      </c>
      <c r="AF140" s="11">
        <f t="shared" si="143"/>
        <v>1381</v>
      </c>
      <c r="AG140" s="11">
        <f t="shared" si="143"/>
        <v>1190</v>
      </c>
      <c r="AH140" s="11">
        <f t="shared" si="143"/>
        <v>1696</v>
      </c>
      <c r="AI140" s="11">
        <f t="shared" si="143"/>
        <v>1247</v>
      </c>
      <c r="AJ140" s="11">
        <f t="shared" si="143"/>
        <v>2090</v>
      </c>
      <c r="AK140" s="11">
        <f t="shared" si="143"/>
        <v>1339</v>
      </c>
      <c r="AL140" s="11">
        <f t="shared" si="143"/>
        <v>1818</v>
      </c>
      <c r="AM140" s="11">
        <f t="shared" si="143"/>
        <v>1893</v>
      </c>
      <c r="AN140" s="11">
        <f t="shared" si="143"/>
        <v>1453</v>
      </c>
      <c r="AO140" s="11">
        <f t="shared" si="143"/>
        <v>212</v>
      </c>
      <c r="AP140" s="11">
        <f t="shared" si="143"/>
        <v>1340</v>
      </c>
      <c r="AQ140" s="11">
        <f t="shared" si="143"/>
        <v>931</v>
      </c>
      <c r="AR140" s="11">
        <f t="shared" si="143"/>
        <v>750</v>
      </c>
      <c r="AS140" s="11">
        <f t="shared" si="143"/>
        <v>425</v>
      </c>
      <c r="AT140" s="11">
        <f t="shared" si="143"/>
        <v>1160</v>
      </c>
      <c r="AU140" s="11">
        <f t="shared" si="143"/>
        <v>1021</v>
      </c>
      <c r="AV140" s="11">
        <f t="shared" si="143"/>
        <v>1750</v>
      </c>
      <c r="AW140" s="11">
        <f t="shared" si="143"/>
        <v>1500</v>
      </c>
      <c r="AX140" s="11">
        <f t="shared" si="143"/>
        <v>1685</v>
      </c>
      <c r="AY140" s="11">
        <f t="shared" si="143"/>
        <v>260</v>
      </c>
      <c r="AZ140" s="11">
        <f t="shared" si="143"/>
        <v>970</v>
      </c>
      <c r="BA140" s="11">
        <f t="shared" si="143"/>
        <v>1515</v>
      </c>
      <c r="BB140" s="11">
        <f t="shared" si="143"/>
        <v>903</v>
      </c>
      <c r="BC140" s="11">
        <f t="shared" si="143"/>
        <v>1112</v>
      </c>
      <c r="BD140" s="11">
        <f t="shared" si="143"/>
        <v>1906</v>
      </c>
      <c r="BE140" s="11">
        <f t="shared" si="143"/>
        <v>686</v>
      </c>
      <c r="BF140" s="11">
        <f t="shared" si="143"/>
        <v>1198</v>
      </c>
      <c r="BG140" s="11">
        <f t="shared" si="143"/>
        <v>718</v>
      </c>
      <c r="BH140" s="11">
        <f t="shared" si="143"/>
        <v>597</v>
      </c>
    </row>
    <row r="141" spans="1:60" ht="13.5" customHeight="1">
      <c r="A141" s="38">
        <v>43618</v>
      </c>
      <c r="B141" s="39" t="s">
        <v>68</v>
      </c>
      <c r="C141" s="40"/>
      <c r="D141" s="41" t="s">
        <v>29</v>
      </c>
      <c r="E141" s="42">
        <f t="shared" si="0"/>
        <v>1475</v>
      </c>
      <c r="F141" s="43">
        <v>0</v>
      </c>
      <c r="G141" s="43">
        <v>17</v>
      </c>
      <c r="H141" s="63">
        <f t="shared" si="1"/>
        <v>17</v>
      </c>
      <c r="I141" s="40"/>
      <c r="J141" s="45" t="s">
        <v>20</v>
      </c>
      <c r="K141" s="42">
        <f t="shared" si="2"/>
        <v>1445</v>
      </c>
      <c r="L141" s="46">
        <v>1</v>
      </c>
      <c r="M141" s="46">
        <v>14</v>
      </c>
      <c r="N141" s="63">
        <f t="shared" si="3"/>
        <v>17</v>
      </c>
      <c r="O141" s="40"/>
      <c r="P141" s="39" t="s">
        <v>67</v>
      </c>
      <c r="Q141" s="40"/>
      <c r="R141">
        <f>MIN(Rules!$E$2,(MAX(H141/N141,N141/H141)))</f>
        <v>1</v>
      </c>
      <c r="S141">
        <f>VLOOKUP(B141,Rules!A:B,2,FALSE)</f>
        <v>70</v>
      </c>
      <c r="T141" s="40"/>
      <c r="U141" s="47">
        <f>1/(10^(-1*(E141+(IF(P141="Y",Rules!$I$2,0))-K141)/Rules!$E$12)+1)</f>
        <v>0.53448394472683147</v>
      </c>
      <c r="V141">
        <f t="shared" si="4"/>
        <v>-2</v>
      </c>
      <c r="W141">
        <f t="shared" si="5"/>
        <v>2</v>
      </c>
      <c r="Z141" s="48"/>
      <c r="AA141" s="11">
        <f t="shared" ref="AA141:BH141" si="144">IF($D141=AA$1,$E141+$V141,(IF($J141=AA$1,$K141+$W141,AA140)))</f>
        <v>903</v>
      </c>
      <c r="AB141" s="11">
        <f t="shared" si="144"/>
        <v>1447</v>
      </c>
      <c r="AC141" s="11">
        <f t="shared" si="144"/>
        <v>1033</v>
      </c>
      <c r="AD141" s="11">
        <f t="shared" si="144"/>
        <v>1473</v>
      </c>
      <c r="AE141" s="11">
        <f t="shared" si="144"/>
        <v>1318</v>
      </c>
      <c r="AF141" s="11">
        <f t="shared" si="144"/>
        <v>1381</v>
      </c>
      <c r="AG141" s="11">
        <f t="shared" si="144"/>
        <v>1190</v>
      </c>
      <c r="AH141" s="11">
        <f t="shared" si="144"/>
        <v>1696</v>
      </c>
      <c r="AI141" s="11">
        <f t="shared" si="144"/>
        <v>1247</v>
      </c>
      <c r="AJ141" s="11">
        <f t="shared" si="144"/>
        <v>2090</v>
      </c>
      <c r="AK141" s="11">
        <f t="shared" si="144"/>
        <v>1339</v>
      </c>
      <c r="AL141" s="11">
        <f t="shared" si="144"/>
        <v>1818</v>
      </c>
      <c r="AM141" s="11">
        <f t="shared" si="144"/>
        <v>1893</v>
      </c>
      <c r="AN141" s="11">
        <f t="shared" si="144"/>
        <v>1453</v>
      </c>
      <c r="AO141" s="11">
        <f t="shared" si="144"/>
        <v>212</v>
      </c>
      <c r="AP141" s="11">
        <f t="shared" si="144"/>
        <v>1340</v>
      </c>
      <c r="AQ141" s="11">
        <f t="shared" si="144"/>
        <v>931</v>
      </c>
      <c r="AR141" s="11">
        <f t="shared" si="144"/>
        <v>750</v>
      </c>
      <c r="AS141" s="11">
        <f t="shared" si="144"/>
        <v>425</v>
      </c>
      <c r="AT141" s="11">
        <f t="shared" si="144"/>
        <v>1160</v>
      </c>
      <c r="AU141" s="11">
        <f t="shared" si="144"/>
        <v>1021</v>
      </c>
      <c r="AV141" s="11">
        <f t="shared" si="144"/>
        <v>1750</v>
      </c>
      <c r="AW141" s="11">
        <f t="shared" si="144"/>
        <v>1500</v>
      </c>
      <c r="AX141" s="11">
        <f t="shared" si="144"/>
        <v>1685</v>
      </c>
      <c r="AY141" s="11">
        <f t="shared" si="144"/>
        <v>260</v>
      </c>
      <c r="AZ141" s="11">
        <f t="shared" si="144"/>
        <v>970</v>
      </c>
      <c r="BA141" s="11">
        <f t="shared" si="144"/>
        <v>1515</v>
      </c>
      <c r="BB141" s="11">
        <f t="shared" si="144"/>
        <v>903</v>
      </c>
      <c r="BC141" s="11">
        <f t="shared" si="144"/>
        <v>1112</v>
      </c>
      <c r="BD141" s="11">
        <f t="shared" si="144"/>
        <v>1906</v>
      </c>
      <c r="BE141" s="11">
        <f t="shared" si="144"/>
        <v>686</v>
      </c>
      <c r="BF141" s="11">
        <f t="shared" si="144"/>
        <v>1198</v>
      </c>
      <c r="BG141" s="11">
        <f t="shared" si="144"/>
        <v>718</v>
      </c>
      <c r="BH141" s="11">
        <f t="shared" si="144"/>
        <v>597</v>
      </c>
    </row>
    <row r="142" spans="1:60" ht="13.5" customHeight="1">
      <c r="A142" s="38">
        <v>43624</v>
      </c>
      <c r="B142" s="39" t="s">
        <v>72</v>
      </c>
      <c r="C142" s="40"/>
      <c r="D142" s="41" t="s">
        <v>38</v>
      </c>
      <c r="E142" s="42">
        <f t="shared" si="0"/>
        <v>970</v>
      </c>
      <c r="F142" s="43">
        <v>1</v>
      </c>
      <c r="G142" s="43">
        <v>21</v>
      </c>
      <c r="H142" s="63">
        <f t="shared" si="1"/>
        <v>24</v>
      </c>
      <c r="I142" s="40"/>
      <c r="J142" s="45" t="s">
        <v>47</v>
      </c>
      <c r="K142" s="42">
        <f t="shared" si="2"/>
        <v>425</v>
      </c>
      <c r="L142" s="46">
        <v>0</v>
      </c>
      <c r="M142" s="46">
        <v>1</v>
      </c>
      <c r="N142" s="63">
        <v>11</v>
      </c>
      <c r="O142" s="40"/>
      <c r="P142" s="39" t="s">
        <v>66</v>
      </c>
      <c r="Q142" s="40"/>
      <c r="R142">
        <f>MIN(Rules!$E$2,(MAX(H142/N142,N142/H142)))</f>
        <v>2</v>
      </c>
      <c r="S142">
        <f>VLOOKUP(B142,Rules!A:B,2,FALSE)</f>
        <v>60</v>
      </c>
      <c r="T142" s="40"/>
      <c r="U142" s="47">
        <f>1/(10^(-1*(E142+(IF(P142="Y",Rules!$I$2,0))-K142)/Rules!$E$12)+1)</f>
        <v>0.96085659724830708</v>
      </c>
      <c r="V142">
        <f t="shared" si="4"/>
        <v>5</v>
      </c>
      <c r="W142">
        <f t="shared" si="5"/>
        <v>-5</v>
      </c>
      <c r="Z142" s="48"/>
      <c r="AA142" s="11">
        <f t="shared" ref="AA142:BH142" si="145">IF($D142=AA$1,$E142+$V142,(IF($J142=AA$1,$K142+$W142,AA141)))</f>
        <v>903</v>
      </c>
      <c r="AB142" s="11">
        <f t="shared" si="145"/>
        <v>1447</v>
      </c>
      <c r="AC142" s="11">
        <f t="shared" si="145"/>
        <v>1033</v>
      </c>
      <c r="AD142" s="11">
        <f t="shared" si="145"/>
        <v>1473</v>
      </c>
      <c r="AE142" s="11">
        <f t="shared" si="145"/>
        <v>1318</v>
      </c>
      <c r="AF142" s="11">
        <f t="shared" si="145"/>
        <v>1381</v>
      </c>
      <c r="AG142" s="11">
        <f t="shared" si="145"/>
        <v>1190</v>
      </c>
      <c r="AH142" s="11">
        <f t="shared" si="145"/>
        <v>1696</v>
      </c>
      <c r="AI142" s="11">
        <f t="shared" si="145"/>
        <v>1247</v>
      </c>
      <c r="AJ142" s="11">
        <f t="shared" si="145"/>
        <v>2090</v>
      </c>
      <c r="AK142" s="11">
        <f t="shared" si="145"/>
        <v>1339</v>
      </c>
      <c r="AL142" s="11">
        <f t="shared" si="145"/>
        <v>1818</v>
      </c>
      <c r="AM142" s="11">
        <f t="shared" si="145"/>
        <v>1893</v>
      </c>
      <c r="AN142" s="11">
        <f t="shared" si="145"/>
        <v>1453</v>
      </c>
      <c r="AO142" s="11">
        <f t="shared" si="145"/>
        <v>212</v>
      </c>
      <c r="AP142" s="11">
        <f t="shared" si="145"/>
        <v>1340</v>
      </c>
      <c r="AQ142" s="11">
        <f t="shared" si="145"/>
        <v>931</v>
      </c>
      <c r="AR142" s="11">
        <f t="shared" si="145"/>
        <v>750</v>
      </c>
      <c r="AS142" s="11">
        <f t="shared" si="145"/>
        <v>420</v>
      </c>
      <c r="AT142" s="11">
        <f t="shared" si="145"/>
        <v>1160</v>
      </c>
      <c r="AU142" s="11">
        <f t="shared" si="145"/>
        <v>1021</v>
      </c>
      <c r="AV142" s="11">
        <f t="shared" si="145"/>
        <v>1750</v>
      </c>
      <c r="AW142" s="11">
        <f t="shared" si="145"/>
        <v>1500</v>
      </c>
      <c r="AX142" s="11">
        <f t="shared" si="145"/>
        <v>1685</v>
      </c>
      <c r="AY142" s="11">
        <f t="shared" si="145"/>
        <v>260</v>
      </c>
      <c r="AZ142" s="11">
        <f t="shared" si="145"/>
        <v>975</v>
      </c>
      <c r="BA142" s="11">
        <f t="shared" si="145"/>
        <v>1515</v>
      </c>
      <c r="BB142" s="11">
        <f t="shared" si="145"/>
        <v>903</v>
      </c>
      <c r="BC142" s="11">
        <f t="shared" si="145"/>
        <v>1112</v>
      </c>
      <c r="BD142" s="11">
        <f t="shared" si="145"/>
        <v>1906</v>
      </c>
      <c r="BE142" s="11">
        <f t="shared" si="145"/>
        <v>686</v>
      </c>
      <c r="BF142" s="11">
        <f t="shared" si="145"/>
        <v>1198</v>
      </c>
      <c r="BG142" s="11">
        <f t="shared" si="145"/>
        <v>718</v>
      </c>
      <c r="BH142" s="11">
        <f t="shared" si="145"/>
        <v>597</v>
      </c>
    </row>
    <row r="143" spans="1:60" ht="13.5" customHeight="1">
      <c r="A143" s="38">
        <v>43624</v>
      </c>
      <c r="B143" s="39" t="s">
        <v>72</v>
      </c>
      <c r="C143" s="40"/>
      <c r="D143" s="41" t="s">
        <v>45</v>
      </c>
      <c r="E143" s="42">
        <f t="shared" si="0"/>
        <v>931</v>
      </c>
      <c r="F143" s="43">
        <v>0</v>
      </c>
      <c r="G143" s="43">
        <v>15</v>
      </c>
      <c r="H143" s="63">
        <f t="shared" si="1"/>
        <v>15</v>
      </c>
      <c r="I143" s="40"/>
      <c r="J143" s="45" t="s">
        <v>41</v>
      </c>
      <c r="K143" s="42">
        <f t="shared" si="2"/>
        <v>597</v>
      </c>
      <c r="L143" s="46">
        <v>0</v>
      </c>
      <c r="M143" s="46">
        <v>13</v>
      </c>
      <c r="N143" s="63">
        <f t="shared" ref="N143:N189" si="146">L143*3+M143</f>
        <v>13</v>
      </c>
      <c r="O143" s="40"/>
      <c r="P143" s="39" t="s">
        <v>66</v>
      </c>
      <c r="Q143" s="40"/>
      <c r="R143">
        <f>MIN(Rules!$E$2,(MAX(H143/N143,N143/H143)))</f>
        <v>1.1538461538461537</v>
      </c>
      <c r="S143">
        <f>VLOOKUP(B143,Rules!A:B,2,FALSE)</f>
        <v>60</v>
      </c>
      <c r="T143" s="40"/>
      <c r="U143" s="47">
        <f>1/(10^(-1*(E143+(IF(P143="Y",Rules!$I$2,0))-K143)/Rules!$E$12)+1)</f>
        <v>0.90281509553199146</v>
      </c>
      <c r="V143">
        <f t="shared" si="4"/>
        <v>7</v>
      </c>
      <c r="W143">
        <f t="shared" si="5"/>
        <v>-7</v>
      </c>
      <c r="Z143" s="48"/>
      <c r="AA143" s="11">
        <f t="shared" ref="AA143:BH143" si="147">IF($D143=AA$1,$E143+$V143,(IF($J143=AA$1,$K143+$W143,AA142)))</f>
        <v>903</v>
      </c>
      <c r="AB143" s="11">
        <f t="shared" si="147"/>
        <v>1447</v>
      </c>
      <c r="AC143" s="11">
        <f t="shared" si="147"/>
        <v>1033</v>
      </c>
      <c r="AD143" s="11">
        <f t="shared" si="147"/>
        <v>1473</v>
      </c>
      <c r="AE143" s="11">
        <f t="shared" si="147"/>
        <v>1318</v>
      </c>
      <c r="AF143" s="11">
        <f t="shared" si="147"/>
        <v>1381</v>
      </c>
      <c r="AG143" s="11">
        <f t="shared" si="147"/>
        <v>1190</v>
      </c>
      <c r="AH143" s="11">
        <f t="shared" si="147"/>
        <v>1696</v>
      </c>
      <c r="AI143" s="11">
        <f t="shared" si="147"/>
        <v>1247</v>
      </c>
      <c r="AJ143" s="11">
        <f t="shared" si="147"/>
        <v>2090</v>
      </c>
      <c r="AK143" s="11">
        <f t="shared" si="147"/>
        <v>1339</v>
      </c>
      <c r="AL143" s="11">
        <f t="shared" si="147"/>
        <v>1818</v>
      </c>
      <c r="AM143" s="11">
        <f t="shared" si="147"/>
        <v>1893</v>
      </c>
      <c r="AN143" s="11">
        <f t="shared" si="147"/>
        <v>1453</v>
      </c>
      <c r="AO143" s="11">
        <f t="shared" si="147"/>
        <v>212</v>
      </c>
      <c r="AP143" s="11">
        <f t="shared" si="147"/>
        <v>1340</v>
      </c>
      <c r="AQ143" s="11">
        <f t="shared" si="147"/>
        <v>938</v>
      </c>
      <c r="AR143" s="11">
        <f t="shared" si="147"/>
        <v>750</v>
      </c>
      <c r="AS143" s="11">
        <f t="shared" si="147"/>
        <v>420</v>
      </c>
      <c r="AT143" s="11">
        <f t="shared" si="147"/>
        <v>1160</v>
      </c>
      <c r="AU143" s="11">
        <f t="shared" si="147"/>
        <v>1021</v>
      </c>
      <c r="AV143" s="11">
        <f t="shared" si="147"/>
        <v>1750</v>
      </c>
      <c r="AW143" s="11">
        <f t="shared" si="147"/>
        <v>1500</v>
      </c>
      <c r="AX143" s="11">
        <f t="shared" si="147"/>
        <v>1685</v>
      </c>
      <c r="AY143" s="11">
        <f t="shared" si="147"/>
        <v>260</v>
      </c>
      <c r="AZ143" s="11">
        <f t="shared" si="147"/>
        <v>975</v>
      </c>
      <c r="BA143" s="11">
        <f t="shared" si="147"/>
        <v>1515</v>
      </c>
      <c r="BB143" s="11">
        <f t="shared" si="147"/>
        <v>903</v>
      </c>
      <c r="BC143" s="11">
        <f t="shared" si="147"/>
        <v>1112</v>
      </c>
      <c r="BD143" s="11">
        <f t="shared" si="147"/>
        <v>1906</v>
      </c>
      <c r="BE143" s="11">
        <f t="shared" si="147"/>
        <v>686</v>
      </c>
      <c r="BF143" s="11">
        <f t="shared" si="147"/>
        <v>1198</v>
      </c>
      <c r="BG143" s="11">
        <f t="shared" si="147"/>
        <v>718</v>
      </c>
      <c r="BH143" s="11">
        <f t="shared" si="147"/>
        <v>590</v>
      </c>
    </row>
    <row r="144" spans="1:60" ht="13.5" customHeight="1">
      <c r="A144" s="38">
        <v>43624</v>
      </c>
      <c r="B144" s="39" t="s">
        <v>72</v>
      </c>
      <c r="C144" s="40"/>
      <c r="D144" s="41" t="s">
        <v>42</v>
      </c>
      <c r="E144" s="42">
        <f t="shared" si="0"/>
        <v>718</v>
      </c>
      <c r="F144" s="43">
        <v>0</v>
      </c>
      <c r="G144" s="43">
        <v>10</v>
      </c>
      <c r="H144" s="63">
        <f t="shared" si="1"/>
        <v>10</v>
      </c>
      <c r="I144" s="40"/>
      <c r="J144" s="45" t="s">
        <v>19</v>
      </c>
      <c r="K144" s="42">
        <f t="shared" si="2"/>
        <v>1190</v>
      </c>
      <c r="L144" s="46">
        <v>4</v>
      </c>
      <c r="M144" s="46">
        <v>16</v>
      </c>
      <c r="N144" s="63">
        <f t="shared" si="146"/>
        <v>28</v>
      </c>
      <c r="O144" s="40"/>
      <c r="P144" s="39" t="s">
        <v>66</v>
      </c>
      <c r="Q144" s="40"/>
      <c r="R144">
        <f>MIN(Rules!$E$2,(MAX(H144/N144,N144/H144)))</f>
        <v>2</v>
      </c>
      <c r="S144">
        <f>VLOOKUP(B144,Rules!A:B,2,FALSE)</f>
        <v>60</v>
      </c>
      <c r="T144" s="40"/>
      <c r="U144" s="47">
        <f>1/(10^(-1*(E144+(IF(P144="Y",Rules!$I$2,0))-K144)/Rules!$E$12)+1)</f>
        <v>0.18499509809477027</v>
      </c>
      <c r="V144">
        <f t="shared" si="4"/>
        <v>-22</v>
      </c>
      <c r="W144">
        <f t="shared" si="5"/>
        <v>22</v>
      </c>
      <c r="Z144" s="48"/>
      <c r="AA144" s="11">
        <f t="shared" ref="AA144:BH144" si="148">IF($D144=AA$1,$E144+$V144,(IF($J144=AA$1,$K144+$W144,AA143)))</f>
        <v>903</v>
      </c>
      <c r="AB144" s="11">
        <f t="shared" si="148"/>
        <v>1447</v>
      </c>
      <c r="AC144" s="11">
        <f t="shared" si="148"/>
        <v>1033</v>
      </c>
      <c r="AD144" s="11">
        <f t="shared" si="148"/>
        <v>1473</v>
      </c>
      <c r="AE144" s="11">
        <f t="shared" si="148"/>
        <v>1318</v>
      </c>
      <c r="AF144" s="11">
        <f t="shared" si="148"/>
        <v>1381</v>
      </c>
      <c r="AG144" s="11">
        <f t="shared" si="148"/>
        <v>1212</v>
      </c>
      <c r="AH144" s="11">
        <f t="shared" si="148"/>
        <v>1696</v>
      </c>
      <c r="AI144" s="11">
        <f t="shared" si="148"/>
        <v>1247</v>
      </c>
      <c r="AJ144" s="11">
        <f t="shared" si="148"/>
        <v>2090</v>
      </c>
      <c r="AK144" s="11">
        <f t="shared" si="148"/>
        <v>1339</v>
      </c>
      <c r="AL144" s="11">
        <f t="shared" si="148"/>
        <v>1818</v>
      </c>
      <c r="AM144" s="11">
        <f t="shared" si="148"/>
        <v>1893</v>
      </c>
      <c r="AN144" s="11">
        <f t="shared" si="148"/>
        <v>1453</v>
      </c>
      <c r="AO144" s="11">
        <f t="shared" si="148"/>
        <v>212</v>
      </c>
      <c r="AP144" s="11">
        <f t="shared" si="148"/>
        <v>1340</v>
      </c>
      <c r="AQ144" s="11">
        <f t="shared" si="148"/>
        <v>938</v>
      </c>
      <c r="AR144" s="11">
        <f t="shared" si="148"/>
        <v>750</v>
      </c>
      <c r="AS144" s="11">
        <f t="shared" si="148"/>
        <v>420</v>
      </c>
      <c r="AT144" s="11">
        <f t="shared" si="148"/>
        <v>1160</v>
      </c>
      <c r="AU144" s="11">
        <f t="shared" si="148"/>
        <v>1021</v>
      </c>
      <c r="AV144" s="11">
        <f t="shared" si="148"/>
        <v>1750</v>
      </c>
      <c r="AW144" s="11">
        <f t="shared" si="148"/>
        <v>1500</v>
      </c>
      <c r="AX144" s="11">
        <f t="shared" si="148"/>
        <v>1685</v>
      </c>
      <c r="AY144" s="11">
        <f t="shared" si="148"/>
        <v>260</v>
      </c>
      <c r="AZ144" s="11">
        <f t="shared" si="148"/>
        <v>975</v>
      </c>
      <c r="BA144" s="11">
        <f t="shared" si="148"/>
        <v>1515</v>
      </c>
      <c r="BB144" s="11">
        <f t="shared" si="148"/>
        <v>903</v>
      </c>
      <c r="BC144" s="11">
        <f t="shared" si="148"/>
        <v>1112</v>
      </c>
      <c r="BD144" s="11">
        <f t="shared" si="148"/>
        <v>1906</v>
      </c>
      <c r="BE144" s="11">
        <f t="shared" si="148"/>
        <v>686</v>
      </c>
      <c r="BF144" s="11">
        <f t="shared" si="148"/>
        <v>1198</v>
      </c>
      <c r="BG144" s="11">
        <f t="shared" si="148"/>
        <v>696</v>
      </c>
      <c r="BH144" s="11">
        <f t="shared" si="148"/>
        <v>590</v>
      </c>
    </row>
    <row r="145" spans="1:60" ht="13.5" customHeight="1">
      <c r="A145" s="38">
        <v>43624</v>
      </c>
      <c r="B145" s="39" t="s">
        <v>72</v>
      </c>
      <c r="C145" s="40"/>
      <c r="D145" s="41" t="s">
        <v>32</v>
      </c>
      <c r="E145" s="42">
        <f t="shared" si="0"/>
        <v>1021</v>
      </c>
      <c r="F145" s="43">
        <v>1</v>
      </c>
      <c r="G145" s="43">
        <v>11</v>
      </c>
      <c r="H145" s="63">
        <f t="shared" si="1"/>
        <v>14</v>
      </c>
      <c r="I145" s="40"/>
      <c r="J145" s="45" t="s">
        <v>34</v>
      </c>
      <c r="K145" s="42">
        <f t="shared" si="2"/>
        <v>903</v>
      </c>
      <c r="L145" s="46">
        <v>2</v>
      </c>
      <c r="M145" s="46">
        <v>16</v>
      </c>
      <c r="N145" s="63">
        <f t="shared" si="146"/>
        <v>22</v>
      </c>
      <c r="O145" s="40"/>
      <c r="P145" s="39" t="s">
        <v>66</v>
      </c>
      <c r="Q145" s="40"/>
      <c r="R145">
        <f>MIN(Rules!$E$2,(MAX(H145/N145,N145/H145)))</f>
        <v>1.5714285714285714</v>
      </c>
      <c r="S145">
        <f>VLOOKUP(B145,Rules!A:B,2,FALSE)</f>
        <v>60</v>
      </c>
      <c r="T145" s="40"/>
      <c r="U145" s="47">
        <f>1/(10^(-1*(E145+(IF(P145="Y",Rules!$I$2,0))-K145)/Rules!$E$12)+1)</f>
        <v>0.77455031417321552</v>
      </c>
      <c r="V145">
        <f t="shared" si="4"/>
        <v>-73</v>
      </c>
      <c r="W145">
        <f t="shared" si="5"/>
        <v>73</v>
      </c>
      <c r="Z145" s="48"/>
      <c r="AA145" s="11">
        <f t="shared" ref="AA145:BH145" si="149">IF($D145=AA$1,$E145+$V145,(IF($J145=AA$1,$K145+$W145,AA144)))</f>
        <v>976</v>
      </c>
      <c r="AB145" s="11">
        <f t="shared" si="149"/>
        <v>1447</v>
      </c>
      <c r="AC145" s="11">
        <f t="shared" si="149"/>
        <v>1033</v>
      </c>
      <c r="AD145" s="11">
        <f t="shared" si="149"/>
        <v>1473</v>
      </c>
      <c r="AE145" s="11">
        <f t="shared" si="149"/>
        <v>1318</v>
      </c>
      <c r="AF145" s="11">
        <f t="shared" si="149"/>
        <v>1381</v>
      </c>
      <c r="AG145" s="11">
        <f t="shared" si="149"/>
        <v>1212</v>
      </c>
      <c r="AH145" s="11">
        <f t="shared" si="149"/>
        <v>1696</v>
      </c>
      <c r="AI145" s="11">
        <f t="shared" si="149"/>
        <v>1247</v>
      </c>
      <c r="AJ145" s="11">
        <f t="shared" si="149"/>
        <v>2090</v>
      </c>
      <c r="AK145" s="11">
        <f t="shared" si="149"/>
        <v>1339</v>
      </c>
      <c r="AL145" s="11">
        <f t="shared" si="149"/>
        <v>1818</v>
      </c>
      <c r="AM145" s="11">
        <f t="shared" si="149"/>
        <v>1893</v>
      </c>
      <c r="AN145" s="11">
        <f t="shared" si="149"/>
        <v>1453</v>
      </c>
      <c r="AO145" s="11">
        <f t="shared" si="149"/>
        <v>212</v>
      </c>
      <c r="AP145" s="11">
        <f t="shared" si="149"/>
        <v>1340</v>
      </c>
      <c r="AQ145" s="11">
        <f t="shared" si="149"/>
        <v>938</v>
      </c>
      <c r="AR145" s="11">
        <f t="shared" si="149"/>
        <v>750</v>
      </c>
      <c r="AS145" s="11">
        <f t="shared" si="149"/>
        <v>420</v>
      </c>
      <c r="AT145" s="11">
        <f t="shared" si="149"/>
        <v>1160</v>
      </c>
      <c r="AU145" s="11">
        <f t="shared" si="149"/>
        <v>948</v>
      </c>
      <c r="AV145" s="11">
        <f t="shared" si="149"/>
        <v>1750</v>
      </c>
      <c r="AW145" s="11">
        <f t="shared" si="149"/>
        <v>1500</v>
      </c>
      <c r="AX145" s="11">
        <f t="shared" si="149"/>
        <v>1685</v>
      </c>
      <c r="AY145" s="11">
        <f t="shared" si="149"/>
        <v>260</v>
      </c>
      <c r="AZ145" s="11">
        <f t="shared" si="149"/>
        <v>975</v>
      </c>
      <c r="BA145" s="11">
        <f t="shared" si="149"/>
        <v>1515</v>
      </c>
      <c r="BB145" s="11">
        <f t="shared" si="149"/>
        <v>903</v>
      </c>
      <c r="BC145" s="11">
        <f t="shared" si="149"/>
        <v>1112</v>
      </c>
      <c r="BD145" s="11">
        <f t="shared" si="149"/>
        <v>1906</v>
      </c>
      <c r="BE145" s="11">
        <f t="shared" si="149"/>
        <v>686</v>
      </c>
      <c r="BF145" s="11">
        <f t="shared" si="149"/>
        <v>1198</v>
      </c>
      <c r="BG145" s="11">
        <f t="shared" si="149"/>
        <v>696</v>
      </c>
      <c r="BH145" s="11">
        <f t="shared" si="149"/>
        <v>590</v>
      </c>
    </row>
    <row r="146" spans="1:60" ht="13.5" customHeight="1">
      <c r="A146" s="38">
        <v>43624</v>
      </c>
      <c r="B146" s="39" t="s">
        <v>68</v>
      </c>
      <c r="C146" s="40"/>
      <c r="D146" s="41" t="s">
        <v>29</v>
      </c>
      <c r="E146" s="42">
        <f t="shared" si="0"/>
        <v>1473</v>
      </c>
      <c r="F146" s="43">
        <v>0</v>
      </c>
      <c r="G146" s="43">
        <v>23</v>
      </c>
      <c r="H146" s="63">
        <f t="shared" si="1"/>
        <v>23</v>
      </c>
      <c r="I146" s="40"/>
      <c r="J146" s="45" t="s">
        <v>20</v>
      </c>
      <c r="K146" s="42">
        <f t="shared" si="2"/>
        <v>1447</v>
      </c>
      <c r="L146" s="46">
        <v>0</v>
      </c>
      <c r="M146" s="46">
        <v>17</v>
      </c>
      <c r="N146" s="63">
        <f t="shared" si="146"/>
        <v>17</v>
      </c>
      <c r="O146" s="40"/>
      <c r="P146" s="39" t="s">
        <v>67</v>
      </c>
      <c r="Q146" s="40"/>
      <c r="R146">
        <f>MIN(Rules!$E$2,(MAX(H146/N146,N146/H146)))</f>
        <v>1.3529411764705883</v>
      </c>
      <c r="S146">
        <f>VLOOKUP(B146,Rules!A:B,2,FALSE)</f>
        <v>70</v>
      </c>
      <c r="T146" s="40"/>
      <c r="U146" s="47">
        <f>1/(10^(-1*(E146+(IF(P146="Y",Rules!$I$2,0))-K146)/Rules!$E$12)+1)</f>
        <v>0.52989789589260761</v>
      </c>
      <c r="V146">
        <f t="shared" si="4"/>
        <v>45</v>
      </c>
      <c r="W146">
        <f t="shared" si="5"/>
        <v>-45</v>
      </c>
      <c r="Z146" s="48"/>
      <c r="AA146" s="11">
        <f t="shared" ref="AA146:BH146" si="150">IF($D146=AA$1,$E146+$V146,(IF($J146=AA$1,$K146+$W146,AA145)))</f>
        <v>976</v>
      </c>
      <c r="AB146" s="11">
        <f t="shared" si="150"/>
        <v>1402</v>
      </c>
      <c r="AC146" s="11">
        <f t="shared" si="150"/>
        <v>1033</v>
      </c>
      <c r="AD146" s="11">
        <f t="shared" si="150"/>
        <v>1518</v>
      </c>
      <c r="AE146" s="11">
        <f t="shared" si="150"/>
        <v>1318</v>
      </c>
      <c r="AF146" s="11">
        <f t="shared" si="150"/>
        <v>1381</v>
      </c>
      <c r="AG146" s="11">
        <f t="shared" si="150"/>
        <v>1212</v>
      </c>
      <c r="AH146" s="11">
        <f t="shared" si="150"/>
        <v>1696</v>
      </c>
      <c r="AI146" s="11">
        <f t="shared" si="150"/>
        <v>1247</v>
      </c>
      <c r="AJ146" s="11">
        <f t="shared" si="150"/>
        <v>2090</v>
      </c>
      <c r="AK146" s="11">
        <f t="shared" si="150"/>
        <v>1339</v>
      </c>
      <c r="AL146" s="11">
        <f t="shared" si="150"/>
        <v>1818</v>
      </c>
      <c r="AM146" s="11">
        <f t="shared" si="150"/>
        <v>1893</v>
      </c>
      <c r="AN146" s="11">
        <f t="shared" si="150"/>
        <v>1453</v>
      </c>
      <c r="AO146" s="11">
        <f t="shared" si="150"/>
        <v>212</v>
      </c>
      <c r="AP146" s="11">
        <f t="shared" si="150"/>
        <v>1340</v>
      </c>
      <c r="AQ146" s="11">
        <f t="shared" si="150"/>
        <v>938</v>
      </c>
      <c r="AR146" s="11">
        <f t="shared" si="150"/>
        <v>750</v>
      </c>
      <c r="AS146" s="11">
        <f t="shared" si="150"/>
        <v>420</v>
      </c>
      <c r="AT146" s="11">
        <f t="shared" si="150"/>
        <v>1160</v>
      </c>
      <c r="AU146" s="11">
        <f t="shared" si="150"/>
        <v>948</v>
      </c>
      <c r="AV146" s="11">
        <f t="shared" si="150"/>
        <v>1750</v>
      </c>
      <c r="AW146" s="11">
        <f t="shared" si="150"/>
        <v>1500</v>
      </c>
      <c r="AX146" s="11">
        <f t="shared" si="150"/>
        <v>1685</v>
      </c>
      <c r="AY146" s="11">
        <f t="shared" si="150"/>
        <v>260</v>
      </c>
      <c r="AZ146" s="11">
        <f t="shared" si="150"/>
        <v>975</v>
      </c>
      <c r="BA146" s="11">
        <f t="shared" si="150"/>
        <v>1515</v>
      </c>
      <c r="BB146" s="11">
        <f t="shared" si="150"/>
        <v>903</v>
      </c>
      <c r="BC146" s="11">
        <f t="shared" si="150"/>
        <v>1112</v>
      </c>
      <c r="BD146" s="11">
        <f t="shared" si="150"/>
        <v>1906</v>
      </c>
      <c r="BE146" s="11">
        <f t="shared" si="150"/>
        <v>686</v>
      </c>
      <c r="BF146" s="11">
        <f t="shared" si="150"/>
        <v>1198</v>
      </c>
      <c r="BG146" s="11">
        <f t="shared" si="150"/>
        <v>696</v>
      </c>
      <c r="BH146" s="11">
        <f t="shared" si="150"/>
        <v>590</v>
      </c>
    </row>
    <row r="147" spans="1:60" ht="13.5" customHeight="1">
      <c r="A147" s="38">
        <v>43624</v>
      </c>
      <c r="B147" s="39" t="s">
        <v>68</v>
      </c>
      <c r="C147" s="40"/>
      <c r="D147" s="41" t="s">
        <v>22</v>
      </c>
      <c r="E147" s="42">
        <f t="shared" si="0"/>
        <v>1906</v>
      </c>
      <c r="F147" s="43">
        <v>0</v>
      </c>
      <c r="G147" s="43">
        <v>15</v>
      </c>
      <c r="H147" s="63">
        <f t="shared" si="1"/>
        <v>15</v>
      </c>
      <c r="I147" s="40"/>
      <c r="J147" s="45" t="s">
        <v>25</v>
      </c>
      <c r="K147" s="42">
        <f t="shared" si="2"/>
        <v>1696</v>
      </c>
      <c r="L147" s="46">
        <v>1</v>
      </c>
      <c r="M147" s="46">
        <v>16</v>
      </c>
      <c r="N147" s="63">
        <f t="shared" si="146"/>
        <v>19</v>
      </c>
      <c r="O147" s="40"/>
      <c r="P147" s="39" t="s">
        <v>67</v>
      </c>
      <c r="Q147" s="40"/>
      <c r="R147">
        <f>MIN(Rules!$E$2,(MAX(H147/N147,N147/H147)))</f>
        <v>1.2666666666666666</v>
      </c>
      <c r="S147">
        <f>VLOOKUP(B147,Rules!A:B,2,FALSE)</f>
        <v>70</v>
      </c>
      <c r="T147" s="40"/>
      <c r="U147" s="47">
        <f>1/(10^(-1*(E147+(IF(P147="Y",Rules!$I$2,0))-K147)/Rules!$E$12)+1)</f>
        <v>0.7245382428425361</v>
      </c>
      <c r="V147">
        <f t="shared" si="4"/>
        <v>-64</v>
      </c>
      <c r="W147">
        <f t="shared" si="5"/>
        <v>64</v>
      </c>
      <c r="Z147" s="48"/>
      <c r="AA147" s="11">
        <f t="shared" ref="AA147:BH147" si="151">IF($D147=AA$1,$E147+$V147,(IF($J147=AA$1,$K147+$W147,AA146)))</f>
        <v>976</v>
      </c>
      <c r="AB147" s="11">
        <f t="shared" si="151"/>
        <v>1402</v>
      </c>
      <c r="AC147" s="11">
        <f t="shared" si="151"/>
        <v>1033</v>
      </c>
      <c r="AD147" s="11">
        <f t="shared" si="151"/>
        <v>1518</v>
      </c>
      <c r="AE147" s="11">
        <f t="shared" si="151"/>
        <v>1318</v>
      </c>
      <c r="AF147" s="11">
        <f t="shared" si="151"/>
        <v>1381</v>
      </c>
      <c r="AG147" s="11">
        <f t="shared" si="151"/>
        <v>1212</v>
      </c>
      <c r="AH147" s="11">
        <f t="shared" si="151"/>
        <v>1760</v>
      </c>
      <c r="AI147" s="11">
        <f t="shared" si="151"/>
        <v>1247</v>
      </c>
      <c r="AJ147" s="11">
        <f t="shared" si="151"/>
        <v>2090</v>
      </c>
      <c r="AK147" s="11">
        <f t="shared" si="151"/>
        <v>1339</v>
      </c>
      <c r="AL147" s="11">
        <f t="shared" si="151"/>
        <v>1818</v>
      </c>
      <c r="AM147" s="11">
        <f t="shared" si="151"/>
        <v>1893</v>
      </c>
      <c r="AN147" s="11">
        <f t="shared" si="151"/>
        <v>1453</v>
      </c>
      <c r="AO147" s="11">
        <f t="shared" si="151"/>
        <v>212</v>
      </c>
      <c r="AP147" s="11">
        <f t="shared" si="151"/>
        <v>1340</v>
      </c>
      <c r="AQ147" s="11">
        <f t="shared" si="151"/>
        <v>938</v>
      </c>
      <c r="AR147" s="11">
        <f t="shared" si="151"/>
        <v>750</v>
      </c>
      <c r="AS147" s="11">
        <f t="shared" si="151"/>
        <v>420</v>
      </c>
      <c r="AT147" s="11">
        <f t="shared" si="151"/>
        <v>1160</v>
      </c>
      <c r="AU147" s="11">
        <f t="shared" si="151"/>
        <v>948</v>
      </c>
      <c r="AV147" s="11">
        <f t="shared" si="151"/>
        <v>1750</v>
      </c>
      <c r="AW147" s="11">
        <f t="shared" si="151"/>
        <v>1500</v>
      </c>
      <c r="AX147" s="11">
        <f t="shared" si="151"/>
        <v>1685</v>
      </c>
      <c r="AY147" s="11">
        <f t="shared" si="151"/>
        <v>260</v>
      </c>
      <c r="AZ147" s="11">
        <f t="shared" si="151"/>
        <v>975</v>
      </c>
      <c r="BA147" s="11">
        <f t="shared" si="151"/>
        <v>1515</v>
      </c>
      <c r="BB147" s="11">
        <f t="shared" si="151"/>
        <v>903</v>
      </c>
      <c r="BC147" s="11">
        <f t="shared" si="151"/>
        <v>1112</v>
      </c>
      <c r="BD147" s="11">
        <f t="shared" si="151"/>
        <v>1842</v>
      </c>
      <c r="BE147" s="11">
        <f t="shared" si="151"/>
        <v>686</v>
      </c>
      <c r="BF147" s="11">
        <f t="shared" si="151"/>
        <v>1198</v>
      </c>
      <c r="BG147" s="11">
        <f t="shared" si="151"/>
        <v>696</v>
      </c>
      <c r="BH147" s="11">
        <f t="shared" si="151"/>
        <v>590</v>
      </c>
    </row>
    <row r="148" spans="1:60" ht="13.5" customHeight="1">
      <c r="A148" s="38">
        <v>43625</v>
      </c>
      <c r="B148" s="39" t="s">
        <v>68</v>
      </c>
      <c r="C148" s="40"/>
      <c r="D148" s="41" t="s">
        <v>27</v>
      </c>
      <c r="E148" s="42">
        <f t="shared" si="0"/>
        <v>1500</v>
      </c>
      <c r="F148" s="43">
        <v>3</v>
      </c>
      <c r="G148" s="43">
        <v>13</v>
      </c>
      <c r="H148" s="63">
        <f t="shared" si="1"/>
        <v>22</v>
      </c>
      <c r="I148" s="40"/>
      <c r="J148" s="45" t="s">
        <v>36</v>
      </c>
      <c r="K148" s="42">
        <f t="shared" si="2"/>
        <v>1340</v>
      </c>
      <c r="L148" s="46">
        <v>0</v>
      </c>
      <c r="M148" s="46">
        <v>11</v>
      </c>
      <c r="N148" s="63">
        <f t="shared" si="146"/>
        <v>11</v>
      </c>
      <c r="O148" s="40"/>
      <c r="P148" s="39" t="s">
        <v>67</v>
      </c>
      <c r="Q148" s="40"/>
      <c r="R148">
        <f>MIN(Rules!$E$2,(MAX(H148/N148,N148/H148)))</f>
        <v>2</v>
      </c>
      <c r="S148">
        <f>VLOOKUP(B148,Rules!A:B,2,FALSE)</f>
        <v>70</v>
      </c>
      <c r="T148" s="40"/>
      <c r="U148" s="47">
        <f>1/(10^(-1*(E148+(IF(P148="Y",Rules!$I$2,0))-K148)/Rules!$E$12)+1)</f>
        <v>0.67630166949273696</v>
      </c>
      <c r="V148">
        <f t="shared" si="4"/>
        <v>45</v>
      </c>
      <c r="W148">
        <f t="shared" si="5"/>
        <v>-45</v>
      </c>
      <c r="Z148" s="48"/>
      <c r="AA148" s="11">
        <f t="shared" ref="AA148:BH148" si="152">IF($D148=AA$1,$E148+$V148,(IF($J148=AA$1,$K148+$W148,AA147)))</f>
        <v>976</v>
      </c>
      <c r="AB148" s="11">
        <f t="shared" si="152"/>
        <v>1402</v>
      </c>
      <c r="AC148" s="11">
        <f t="shared" si="152"/>
        <v>1033</v>
      </c>
      <c r="AD148" s="11">
        <f t="shared" si="152"/>
        <v>1518</v>
      </c>
      <c r="AE148" s="11">
        <f t="shared" si="152"/>
        <v>1318</v>
      </c>
      <c r="AF148" s="11">
        <f t="shared" si="152"/>
        <v>1381</v>
      </c>
      <c r="AG148" s="11">
        <f t="shared" si="152"/>
        <v>1212</v>
      </c>
      <c r="AH148" s="11">
        <f t="shared" si="152"/>
        <v>1760</v>
      </c>
      <c r="AI148" s="11">
        <f t="shared" si="152"/>
        <v>1247</v>
      </c>
      <c r="AJ148" s="11">
        <f t="shared" si="152"/>
        <v>2090</v>
      </c>
      <c r="AK148" s="11">
        <f t="shared" si="152"/>
        <v>1339</v>
      </c>
      <c r="AL148" s="11">
        <f t="shared" si="152"/>
        <v>1818</v>
      </c>
      <c r="AM148" s="11">
        <f t="shared" si="152"/>
        <v>1893</v>
      </c>
      <c r="AN148" s="11">
        <f t="shared" si="152"/>
        <v>1453</v>
      </c>
      <c r="AO148" s="11">
        <f t="shared" si="152"/>
        <v>212</v>
      </c>
      <c r="AP148" s="11">
        <f t="shared" si="152"/>
        <v>1295</v>
      </c>
      <c r="AQ148" s="11">
        <f t="shared" si="152"/>
        <v>938</v>
      </c>
      <c r="AR148" s="11">
        <f t="shared" si="152"/>
        <v>750</v>
      </c>
      <c r="AS148" s="11">
        <f t="shared" si="152"/>
        <v>420</v>
      </c>
      <c r="AT148" s="11">
        <f t="shared" si="152"/>
        <v>1160</v>
      </c>
      <c r="AU148" s="11">
        <f t="shared" si="152"/>
        <v>948</v>
      </c>
      <c r="AV148" s="11">
        <f t="shared" si="152"/>
        <v>1750</v>
      </c>
      <c r="AW148" s="11">
        <f t="shared" si="152"/>
        <v>1545</v>
      </c>
      <c r="AX148" s="11">
        <f t="shared" si="152"/>
        <v>1685</v>
      </c>
      <c r="AY148" s="11">
        <f t="shared" si="152"/>
        <v>260</v>
      </c>
      <c r="AZ148" s="11">
        <f t="shared" si="152"/>
        <v>975</v>
      </c>
      <c r="BA148" s="11">
        <f t="shared" si="152"/>
        <v>1515</v>
      </c>
      <c r="BB148" s="11">
        <f t="shared" si="152"/>
        <v>903</v>
      </c>
      <c r="BC148" s="11">
        <f t="shared" si="152"/>
        <v>1112</v>
      </c>
      <c r="BD148" s="11">
        <f t="shared" si="152"/>
        <v>1842</v>
      </c>
      <c r="BE148" s="11">
        <f t="shared" si="152"/>
        <v>686</v>
      </c>
      <c r="BF148" s="11">
        <f t="shared" si="152"/>
        <v>1198</v>
      </c>
      <c r="BG148" s="11">
        <f t="shared" si="152"/>
        <v>696</v>
      </c>
      <c r="BH148" s="11">
        <f t="shared" si="152"/>
        <v>590</v>
      </c>
    </row>
    <row r="149" spans="1:60" ht="13.5" customHeight="1">
      <c r="A149" s="38">
        <v>43625</v>
      </c>
      <c r="B149" s="39" t="s">
        <v>68</v>
      </c>
      <c r="C149" s="40"/>
      <c r="D149" s="41" t="s">
        <v>17</v>
      </c>
      <c r="E149" s="42">
        <f t="shared" si="0"/>
        <v>2090</v>
      </c>
      <c r="F149" s="43">
        <v>0</v>
      </c>
      <c r="G149" s="43">
        <v>26</v>
      </c>
      <c r="H149" s="63">
        <f t="shared" si="1"/>
        <v>26</v>
      </c>
      <c r="I149" s="40"/>
      <c r="J149" s="45" t="s">
        <v>28</v>
      </c>
      <c r="K149" s="42">
        <f t="shared" si="2"/>
        <v>1453</v>
      </c>
      <c r="L149" s="46">
        <v>0</v>
      </c>
      <c r="M149" s="46">
        <v>11</v>
      </c>
      <c r="N149" s="63">
        <f t="shared" si="146"/>
        <v>11</v>
      </c>
      <c r="O149" s="40"/>
      <c r="P149" s="39" t="s">
        <v>66</v>
      </c>
      <c r="Q149" s="40"/>
      <c r="R149">
        <f>MIN(Rules!$E$2,(MAX(H149/N149,N149/H149)))</f>
        <v>2</v>
      </c>
      <c r="S149">
        <f>VLOOKUP(B149,Rules!A:B,2,FALSE)</f>
        <v>70</v>
      </c>
      <c r="T149" s="40"/>
      <c r="U149" s="47">
        <f>1/(10^(-1*(E149+(IF(P149="Y",Rules!$I$2,0))-K149)/Rules!$E$12)+1)</f>
        <v>0.97402415249466412</v>
      </c>
      <c r="V149">
        <f t="shared" si="4"/>
        <v>4</v>
      </c>
      <c r="W149">
        <f t="shared" si="5"/>
        <v>-4</v>
      </c>
      <c r="Z149" s="48"/>
      <c r="AA149" s="11">
        <f t="shared" ref="AA149:BH149" si="153">IF($D149=AA$1,$E149+$V149,(IF($J149=AA$1,$K149+$W149,AA148)))</f>
        <v>976</v>
      </c>
      <c r="AB149" s="11">
        <f t="shared" si="153"/>
        <v>1402</v>
      </c>
      <c r="AC149" s="11">
        <f t="shared" si="153"/>
        <v>1033</v>
      </c>
      <c r="AD149" s="11">
        <f t="shared" si="153"/>
        <v>1518</v>
      </c>
      <c r="AE149" s="11">
        <f t="shared" si="153"/>
        <v>1318</v>
      </c>
      <c r="AF149" s="11">
        <f t="shared" si="153"/>
        <v>1381</v>
      </c>
      <c r="AG149" s="11">
        <f t="shared" si="153"/>
        <v>1212</v>
      </c>
      <c r="AH149" s="11">
        <f t="shared" si="153"/>
        <v>1760</v>
      </c>
      <c r="AI149" s="11">
        <f t="shared" si="153"/>
        <v>1247</v>
      </c>
      <c r="AJ149" s="11">
        <f t="shared" si="153"/>
        <v>2094</v>
      </c>
      <c r="AK149" s="11">
        <f t="shared" si="153"/>
        <v>1339</v>
      </c>
      <c r="AL149" s="11">
        <f t="shared" si="153"/>
        <v>1818</v>
      </c>
      <c r="AM149" s="11">
        <f t="shared" si="153"/>
        <v>1893</v>
      </c>
      <c r="AN149" s="11">
        <f t="shared" si="153"/>
        <v>1449</v>
      </c>
      <c r="AO149" s="11">
        <f t="shared" si="153"/>
        <v>212</v>
      </c>
      <c r="AP149" s="11">
        <f t="shared" si="153"/>
        <v>1295</v>
      </c>
      <c r="AQ149" s="11">
        <f t="shared" si="153"/>
        <v>938</v>
      </c>
      <c r="AR149" s="11">
        <f t="shared" si="153"/>
        <v>750</v>
      </c>
      <c r="AS149" s="11">
        <f t="shared" si="153"/>
        <v>420</v>
      </c>
      <c r="AT149" s="11">
        <f t="shared" si="153"/>
        <v>1160</v>
      </c>
      <c r="AU149" s="11">
        <f t="shared" si="153"/>
        <v>948</v>
      </c>
      <c r="AV149" s="11">
        <f t="shared" si="153"/>
        <v>1750</v>
      </c>
      <c r="AW149" s="11">
        <f t="shared" si="153"/>
        <v>1545</v>
      </c>
      <c r="AX149" s="11">
        <f t="shared" si="153"/>
        <v>1685</v>
      </c>
      <c r="AY149" s="11">
        <f t="shared" si="153"/>
        <v>260</v>
      </c>
      <c r="AZ149" s="11">
        <f t="shared" si="153"/>
        <v>975</v>
      </c>
      <c r="BA149" s="11">
        <f t="shared" si="153"/>
        <v>1515</v>
      </c>
      <c r="BB149" s="11">
        <f t="shared" si="153"/>
        <v>903</v>
      </c>
      <c r="BC149" s="11">
        <f t="shared" si="153"/>
        <v>1112</v>
      </c>
      <c r="BD149" s="11">
        <f t="shared" si="153"/>
        <v>1842</v>
      </c>
      <c r="BE149" s="11">
        <f t="shared" si="153"/>
        <v>686</v>
      </c>
      <c r="BF149" s="11">
        <f t="shared" si="153"/>
        <v>1198</v>
      </c>
      <c r="BG149" s="11">
        <f t="shared" si="153"/>
        <v>696</v>
      </c>
      <c r="BH149" s="11">
        <f t="shared" si="153"/>
        <v>590</v>
      </c>
    </row>
    <row r="150" spans="1:60" ht="13.5" customHeight="1">
      <c r="A150" s="38">
        <v>43625</v>
      </c>
      <c r="B150" s="39" t="s">
        <v>72</v>
      </c>
      <c r="C150" s="40"/>
      <c r="D150" s="41" t="s">
        <v>30</v>
      </c>
      <c r="E150" s="42">
        <f t="shared" si="0"/>
        <v>1247</v>
      </c>
      <c r="F150" s="43">
        <v>1</v>
      </c>
      <c r="G150" s="43">
        <v>13</v>
      </c>
      <c r="H150" s="63">
        <f t="shared" si="1"/>
        <v>16</v>
      </c>
      <c r="I150" s="40"/>
      <c r="J150" s="45" t="s">
        <v>40</v>
      </c>
      <c r="K150" s="42">
        <f t="shared" si="2"/>
        <v>1112</v>
      </c>
      <c r="L150" s="46">
        <v>1</v>
      </c>
      <c r="M150" s="46">
        <v>10</v>
      </c>
      <c r="N150" s="63">
        <f t="shared" si="146"/>
        <v>13</v>
      </c>
      <c r="O150" s="40"/>
      <c r="P150" s="39" t="s">
        <v>66</v>
      </c>
      <c r="Q150" s="40"/>
      <c r="R150">
        <f>MIN(Rules!$E$2,(MAX(H150/N150,N150/H150)))</f>
        <v>1.2307692307692308</v>
      </c>
      <c r="S150">
        <f>VLOOKUP(B150,Rules!A:B,2,FALSE)</f>
        <v>60</v>
      </c>
      <c r="T150" s="40"/>
      <c r="U150" s="47">
        <f>1/(10^(-1*(E150+(IF(P150="Y",Rules!$I$2,0))-K150)/Rules!$E$12)+1)</f>
        <v>0.78792676807740214</v>
      </c>
      <c r="V150">
        <f t="shared" si="4"/>
        <v>16</v>
      </c>
      <c r="W150">
        <f t="shared" si="5"/>
        <v>-16</v>
      </c>
      <c r="Z150" s="48"/>
      <c r="AA150" s="11">
        <f t="shared" ref="AA150:BH150" si="154">IF($D150=AA$1,$E150+$V150,(IF($J150=AA$1,$K150+$W150,AA149)))</f>
        <v>976</v>
      </c>
      <c r="AB150" s="11">
        <f t="shared" si="154"/>
        <v>1402</v>
      </c>
      <c r="AC150" s="11">
        <f t="shared" si="154"/>
        <v>1033</v>
      </c>
      <c r="AD150" s="11">
        <f t="shared" si="154"/>
        <v>1518</v>
      </c>
      <c r="AE150" s="11">
        <f t="shared" si="154"/>
        <v>1318</v>
      </c>
      <c r="AF150" s="11">
        <f t="shared" si="154"/>
        <v>1381</v>
      </c>
      <c r="AG150" s="11">
        <f t="shared" si="154"/>
        <v>1212</v>
      </c>
      <c r="AH150" s="11">
        <f t="shared" si="154"/>
        <v>1760</v>
      </c>
      <c r="AI150" s="11">
        <f t="shared" si="154"/>
        <v>1263</v>
      </c>
      <c r="AJ150" s="11">
        <f t="shared" si="154"/>
        <v>2094</v>
      </c>
      <c r="AK150" s="11">
        <f t="shared" si="154"/>
        <v>1339</v>
      </c>
      <c r="AL150" s="11">
        <f t="shared" si="154"/>
        <v>1818</v>
      </c>
      <c r="AM150" s="11">
        <f t="shared" si="154"/>
        <v>1893</v>
      </c>
      <c r="AN150" s="11">
        <f t="shared" si="154"/>
        <v>1449</v>
      </c>
      <c r="AO150" s="11">
        <f t="shared" si="154"/>
        <v>212</v>
      </c>
      <c r="AP150" s="11">
        <f t="shared" si="154"/>
        <v>1295</v>
      </c>
      <c r="AQ150" s="11">
        <f t="shared" si="154"/>
        <v>938</v>
      </c>
      <c r="AR150" s="11">
        <f t="shared" si="154"/>
        <v>750</v>
      </c>
      <c r="AS150" s="11">
        <f t="shared" si="154"/>
        <v>420</v>
      </c>
      <c r="AT150" s="11">
        <f t="shared" si="154"/>
        <v>1160</v>
      </c>
      <c r="AU150" s="11">
        <f t="shared" si="154"/>
        <v>948</v>
      </c>
      <c r="AV150" s="11">
        <f t="shared" si="154"/>
        <v>1750</v>
      </c>
      <c r="AW150" s="11">
        <f t="shared" si="154"/>
        <v>1545</v>
      </c>
      <c r="AX150" s="11">
        <f t="shared" si="154"/>
        <v>1685</v>
      </c>
      <c r="AY150" s="11">
        <f t="shared" si="154"/>
        <v>260</v>
      </c>
      <c r="AZ150" s="11">
        <f t="shared" si="154"/>
        <v>975</v>
      </c>
      <c r="BA150" s="11">
        <f t="shared" si="154"/>
        <v>1515</v>
      </c>
      <c r="BB150" s="11">
        <f t="shared" si="154"/>
        <v>903</v>
      </c>
      <c r="BC150" s="11">
        <f t="shared" si="154"/>
        <v>1096</v>
      </c>
      <c r="BD150" s="11">
        <f t="shared" si="154"/>
        <v>1842</v>
      </c>
      <c r="BE150" s="11">
        <f t="shared" si="154"/>
        <v>686</v>
      </c>
      <c r="BF150" s="11">
        <f t="shared" si="154"/>
        <v>1198</v>
      </c>
      <c r="BG150" s="11">
        <f t="shared" si="154"/>
        <v>696</v>
      </c>
      <c r="BH150" s="11">
        <f t="shared" si="154"/>
        <v>590</v>
      </c>
    </row>
    <row r="151" spans="1:60" ht="13.5" customHeight="1">
      <c r="A151" s="38">
        <v>43625</v>
      </c>
      <c r="B151" s="39" t="s">
        <v>72</v>
      </c>
      <c r="C151" s="40"/>
      <c r="D151" s="41" t="s">
        <v>23</v>
      </c>
      <c r="E151" s="42">
        <f t="shared" si="0"/>
        <v>1685</v>
      </c>
      <c r="F151" s="43">
        <v>1</v>
      </c>
      <c r="G151" s="43">
        <v>19</v>
      </c>
      <c r="H151" s="63">
        <f t="shared" si="1"/>
        <v>22</v>
      </c>
      <c r="I151" s="40"/>
      <c r="J151" s="45" t="s">
        <v>35</v>
      </c>
      <c r="K151" s="42">
        <f t="shared" si="2"/>
        <v>1339</v>
      </c>
      <c r="L151" s="46">
        <v>1</v>
      </c>
      <c r="M151" s="46">
        <v>6</v>
      </c>
      <c r="N151" s="63">
        <f t="shared" si="146"/>
        <v>9</v>
      </c>
      <c r="O151" s="40"/>
      <c r="P151" s="39" t="s">
        <v>66</v>
      </c>
      <c r="Q151" s="40"/>
      <c r="R151">
        <f>MIN(Rules!$E$2,(MAX(H151/N151,N151/H151)))</f>
        <v>2</v>
      </c>
      <c r="S151">
        <f>VLOOKUP(B151,Rules!A:B,2,FALSE)</f>
        <v>60</v>
      </c>
      <c r="T151" s="40"/>
      <c r="U151" s="47">
        <f>1/(10^(-1*(E151+(IF(P151="Y",Rules!$I$2,0))-K151)/Rules!$E$12)+1)</f>
        <v>0.90755702320004072</v>
      </c>
      <c r="V151">
        <f t="shared" si="4"/>
        <v>11</v>
      </c>
      <c r="W151">
        <f t="shared" si="5"/>
        <v>-11</v>
      </c>
      <c r="Z151" s="48"/>
      <c r="AA151" s="11">
        <f t="shared" ref="AA151:BH151" si="155">IF($D151=AA$1,$E151+$V151,(IF($J151=AA$1,$K151+$W151,AA150)))</f>
        <v>976</v>
      </c>
      <c r="AB151" s="11">
        <f t="shared" si="155"/>
        <v>1402</v>
      </c>
      <c r="AC151" s="11">
        <f t="shared" si="155"/>
        <v>1033</v>
      </c>
      <c r="AD151" s="11">
        <f t="shared" si="155"/>
        <v>1518</v>
      </c>
      <c r="AE151" s="11">
        <f t="shared" si="155"/>
        <v>1318</v>
      </c>
      <c r="AF151" s="11">
        <f t="shared" si="155"/>
        <v>1381</v>
      </c>
      <c r="AG151" s="11">
        <f t="shared" si="155"/>
        <v>1212</v>
      </c>
      <c r="AH151" s="11">
        <f t="shared" si="155"/>
        <v>1760</v>
      </c>
      <c r="AI151" s="11">
        <f t="shared" si="155"/>
        <v>1263</v>
      </c>
      <c r="AJ151" s="11">
        <f t="shared" si="155"/>
        <v>2094</v>
      </c>
      <c r="AK151" s="11">
        <f t="shared" si="155"/>
        <v>1328</v>
      </c>
      <c r="AL151" s="11">
        <f t="shared" si="155"/>
        <v>1818</v>
      </c>
      <c r="AM151" s="11">
        <f t="shared" si="155"/>
        <v>1893</v>
      </c>
      <c r="AN151" s="11">
        <f t="shared" si="155"/>
        <v>1449</v>
      </c>
      <c r="AO151" s="11">
        <f t="shared" si="155"/>
        <v>212</v>
      </c>
      <c r="AP151" s="11">
        <f t="shared" si="155"/>
        <v>1295</v>
      </c>
      <c r="AQ151" s="11">
        <f t="shared" si="155"/>
        <v>938</v>
      </c>
      <c r="AR151" s="11">
        <f t="shared" si="155"/>
        <v>750</v>
      </c>
      <c r="AS151" s="11">
        <f t="shared" si="155"/>
        <v>420</v>
      </c>
      <c r="AT151" s="11">
        <f t="shared" si="155"/>
        <v>1160</v>
      </c>
      <c r="AU151" s="11">
        <f t="shared" si="155"/>
        <v>948</v>
      </c>
      <c r="AV151" s="11">
        <f t="shared" si="155"/>
        <v>1750</v>
      </c>
      <c r="AW151" s="11">
        <f t="shared" si="155"/>
        <v>1545</v>
      </c>
      <c r="AX151" s="11">
        <f t="shared" si="155"/>
        <v>1696</v>
      </c>
      <c r="AY151" s="11">
        <f t="shared" si="155"/>
        <v>260</v>
      </c>
      <c r="AZ151" s="11">
        <f t="shared" si="155"/>
        <v>975</v>
      </c>
      <c r="BA151" s="11">
        <f t="shared" si="155"/>
        <v>1515</v>
      </c>
      <c r="BB151" s="11">
        <f t="shared" si="155"/>
        <v>903</v>
      </c>
      <c r="BC151" s="11">
        <f t="shared" si="155"/>
        <v>1096</v>
      </c>
      <c r="BD151" s="11">
        <f t="shared" si="155"/>
        <v>1842</v>
      </c>
      <c r="BE151" s="11">
        <f t="shared" si="155"/>
        <v>686</v>
      </c>
      <c r="BF151" s="11">
        <f t="shared" si="155"/>
        <v>1198</v>
      </c>
      <c r="BG151" s="11">
        <f t="shared" si="155"/>
        <v>696</v>
      </c>
      <c r="BH151" s="11">
        <f t="shared" si="155"/>
        <v>590</v>
      </c>
    </row>
    <row r="152" spans="1:60" ht="13.5" customHeight="1">
      <c r="A152" s="38">
        <v>43625</v>
      </c>
      <c r="B152" s="39" t="s">
        <v>72</v>
      </c>
      <c r="C152" s="40"/>
      <c r="D152" s="41" t="s">
        <v>44</v>
      </c>
      <c r="E152" s="42">
        <f t="shared" si="0"/>
        <v>1033</v>
      </c>
      <c r="F152" s="43">
        <v>0</v>
      </c>
      <c r="G152" s="43">
        <v>7</v>
      </c>
      <c r="H152" s="63">
        <f t="shared" si="1"/>
        <v>7</v>
      </c>
      <c r="I152" s="40"/>
      <c r="J152" s="45" t="s">
        <v>43</v>
      </c>
      <c r="K152" s="42">
        <f t="shared" si="2"/>
        <v>1160</v>
      </c>
      <c r="L152" s="46">
        <v>2</v>
      </c>
      <c r="M152" s="46">
        <v>11</v>
      </c>
      <c r="N152" s="63">
        <f t="shared" si="146"/>
        <v>17</v>
      </c>
      <c r="O152" s="40"/>
      <c r="P152" s="39" t="s">
        <v>66</v>
      </c>
      <c r="Q152" s="40"/>
      <c r="R152">
        <f>MIN(Rules!$E$2,(MAX(H152/N152,N152/H152)))</f>
        <v>2</v>
      </c>
      <c r="S152">
        <f>VLOOKUP(B152,Rules!A:B,2,FALSE)</f>
        <v>60</v>
      </c>
      <c r="T152" s="40"/>
      <c r="U152" s="47">
        <f>1/(10^(-1*(E152+(IF(P152="Y",Rules!$I$2,0))-K152)/Rules!$E$12)+1)</f>
        <v>0.52645500037673398</v>
      </c>
      <c r="V152">
        <f t="shared" si="4"/>
        <v>-63</v>
      </c>
      <c r="W152">
        <f t="shared" si="5"/>
        <v>63</v>
      </c>
      <c r="Z152" s="48"/>
      <c r="AA152" s="11">
        <f t="shared" ref="AA152:BH152" si="156">IF($D152=AA$1,$E152+$V152,(IF($J152=AA$1,$K152+$W152,AA151)))</f>
        <v>976</v>
      </c>
      <c r="AB152" s="11">
        <f t="shared" si="156"/>
        <v>1402</v>
      </c>
      <c r="AC152" s="11">
        <f t="shared" si="156"/>
        <v>970</v>
      </c>
      <c r="AD152" s="11">
        <f t="shared" si="156"/>
        <v>1518</v>
      </c>
      <c r="AE152" s="11">
        <f t="shared" si="156"/>
        <v>1318</v>
      </c>
      <c r="AF152" s="11">
        <f t="shared" si="156"/>
        <v>1381</v>
      </c>
      <c r="AG152" s="11">
        <f t="shared" si="156"/>
        <v>1212</v>
      </c>
      <c r="AH152" s="11">
        <f t="shared" si="156"/>
        <v>1760</v>
      </c>
      <c r="AI152" s="11">
        <f t="shared" si="156"/>
        <v>1263</v>
      </c>
      <c r="AJ152" s="11">
        <f t="shared" si="156"/>
        <v>2094</v>
      </c>
      <c r="AK152" s="11">
        <f t="shared" si="156"/>
        <v>1328</v>
      </c>
      <c r="AL152" s="11">
        <f t="shared" si="156"/>
        <v>1818</v>
      </c>
      <c r="AM152" s="11">
        <f t="shared" si="156"/>
        <v>1893</v>
      </c>
      <c r="AN152" s="11">
        <f t="shared" si="156"/>
        <v>1449</v>
      </c>
      <c r="AO152" s="11">
        <f t="shared" si="156"/>
        <v>212</v>
      </c>
      <c r="AP152" s="11">
        <f t="shared" si="156"/>
        <v>1295</v>
      </c>
      <c r="AQ152" s="11">
        <f t="shared" si="156"/>
        <v>938</v>
      </c>
      <c r="AR152" s="11">
        <f t="shared" si="156"/>
        <v>750</v>
      </c>
      <c r="AS152" s="11">
        <f t="shared" si="156"/>
        <v>420</v>
      </c>
      <c r="AT152" s="11">
        <f t="shared" si="156"/>
        <v>1223</v>
      </c>
      <c r="AU152" s="11">
        <f t="shared" si="156"/>
        <v>948</v>
      </c>
      <c r="AV152" s="11">
        <f t="shared" si="156"/>
        <v>1750</v>
      </c>
      <c r="AW152" s="11">
        <f t="shared" si="156"/>
        <v>1545</v>
      </c>
      <c r="AX152" s="11">
        <f t="shared" si="156"/>
        <v>1696</v>
      </c>
      <c r="AY152" s="11">
        <f t="shared" si="156"/>
        <v>260</v>
      </c>
      <c r="AZ152" s="11">
        <f t="shared" si="156"/>
        <v>975</v>
      </c>
      <c r="BA152" s="11">
        <f t="shared" si="156"/>
        <v>1515</v>
      </c>
      <c r="BB152" s="11">
        <f t="shared" si="156"/>
        <v>903</v>
      </c>
      <c r="BC152" s="11">
        <f t="shared" si="156"/>
        <v>1096</v>
      </c>
      <c r="BD152" s="11">
        <f t="shared" si="156"/>
        <v>1842</v>
      </c>
      <c r="BE152" s="11">
        <f t="shared" si="156"/>
        <v>686</v>
      </c>
      <c r="BF152" s="11">
        <f t="shared" si="156"/>
        <v>1198</v>
      </c>
      <c r="BG152" s="11">
        <f t="shared" si="156"/>
        <v>696</v>
      </c>
      <c r="BH152" s="11">
        <f t="shared" si="156"/>
        <v>590</v>
      </c>
    </row>
    <row r="153" spans="1:60" ht="13.5" customHeight="1">
      <c r="A153" s="38">
        <v>43625</v>
      </c>
      <c r="B153" s="39" t="s">
        <v>72</v>
      </c>
      <c r="C153" s="40"/>
      <c r="D153" s="41" t="s">
        <v>31</v>
      </c>
      <c r="E153" s="42">
        <f t="shared" si="0"/>
        <v>1198</v>
      </c>
      <c r="F153" s="43">
        <v>1</v>
      </c>
      <c r="G153" s="43">
        <v>22</v>
      </c>
      <c r="H153" s="63">
        <f t="shared" si="1"/>
        <v>25</v>
      </c>
      <c r="I153" s="40"/>
      <c r="J153" s="45" t="s">
        <v>46</v>
      </c>
      <c r="K153" s="42">
        <f t="shared" si="2"/>
        <v>686</v>
      </c>
      <c r="L153" s="46">
        <v>0</v>
      </c>
      <c r="M153" s="46">
        <v>7</v>
      </c>
      <c r="N153" s="63">
        <f t="shared" si="146"/>
        <v>7</v>
      </c>
      <c r="O153" s="40"/>
      <c r="P153" s="39" t="s">
        <v>66</v>
      </c>
      <c r="Q153" s="40"/>
      <c r="R153">
        <f>MIN(Rules!$E$2,(MAX(H153/N153,N153/H153)))</f>
        <v>2</v>
      </c>
      <c r="S153">
        <f>VLOOKUP(B153,Rules!A:B,2,FALSE)</f>
        <v>60</v>
      </c>
      <c r="T153" s="40"/>
      <c r="U153" s="47">
        <f>1/(10^(-1*(E153+(IF(P153="Y",Rules!$I$2,0))-K153)/Rules!$E$12)+1)</f>
        <v>0.95472302569220613</v>
      </c>
      <c r="V153">
        <f t="shared" si="4"/>
        <v>5</v>
      </c>
      <c r="W153">
        <f t="shared" si="5"/>
        <v>-5</v>
      </c>
      <c r="Z153" s="48"/>
      <c r="AA153" s="11">
        <f t="shared" ref="AA153:BH153" si="157">IF($D153=AA$1,$E153+$V153,(IF($J153=AA$1,$K153+$W153,AA152)))</f>
        <v>976</v>
      </c>
      <c r="AB153" s="11">
        <f t="shared" si="157"/>
        <v>1402</v>
      </c>
      <c r="AC153" s="11">
        <f t="shared" si="157"/>
        <v>970</v>
      </c>
      <c r="AD153" s="11">
        <f t="shared" si="157"/>
        <v>1518</v>
      </c>
      <c r="AE153" s="11">
        <f t="shared" si="157"/>
        <v>1318</v>
      </c>
      <c r="AF153" s="11">
        <f t="shared" si="157"/>
        <v>1381</v>
      </c>
      <c r="AG153" s="11">
        <f t="shared" si="157"/>
        <v>1212</v>
      </c>
      <c r="AH153" s="11">
        <f t="shared" si="157"/>
        <v>1760</v>
      </c>
      <c r="AI153" s="11">
        <f t="shared" si="157"/>
        <v>1263</v>
      </c>
      <c r="AJ153" s="11">
        <f t="shared" si="157"/>
        <v>2094</v>
      </c>
      <c r="AK153" s="11">
        <f t="shared" si="157"/>
        <v>1328</v>
      </c>
      <c r="AL153" s="11">
        <f t="shared" si="157"/>
        <v>1818</v>
      </c>
      <c r="AM153" s="11">
        <f t="shared" si="157"/>
        <v>1893</v>
      </c>
      <c r="AN153" s="11">
        <f t="shared" si="157"/>
        <v>1449</v>
      </c>
      <c r="AO153" s="11">
        <f t="shared" si="157"/>
        <v>212</v>
      </c>
      <c r="AP153" s="11">
        <f t="shared" si="157"/>
        <v>1295</v>
      </c>
      <c r="AQ153" s="11">
        <f t="shared" si="157"/>
        <v>938</v>
      </c>
      <c r="AR153" s="11">
        <f t="shared" si="157"/>
        <v>750</v>
      </c>
      <c r="AS153" s="11">
        <f t="shared" si="157"/>
        <v>420</v>
      </c>
      <c r="AT153" s="11">
        <f t="shared" si="157"/>
        <v>1223</v>
      </c>
      <c r="AU153" s="11">
        <f t="shared" si="157"/>
        <v>948</v>
      </c>
      <c r="AV153" s="11">
        <f t="shared" si="157"/>
        <v>1750</v>
      </c>
      <c r="AW153" s="11">
        <f t="shared" si="157"/>
        <v>1545</v>
      </c>
      <c r="AX153" s="11">
        <f t="shared" si="157"/>
        <v>1696</v>
      </c>
      <c r="AY153" s="11">
        <f t="shared" si="157"/>
        <v>260</v>
      </c>
      <c r="AZ153" s="11">
        <f t="shared" si="157"/>
        <v>975</v>
      </c>
      <c r="BA153" s="11">
        <f t="shared" si="157"/>
        <v>1515</v>
      </c>
      <c r="BB153" s="11">
        <f t="shared" si="157"/>
        <v>903</v>
      </c>
      <c r="BC153" s="11">
        <f t="shared" si="157"/>
        <v>1096</v>
      </c>
      <c r="BD153" s="11">
        <f t="shared" si="157"/>
        <v>1842</v>
      </c>
      <c r="BE153" s="11">
        <f t="shared" si="157"/>
        <v>681</v>
      </c>
      <c r="BF153" s="11">
        <f t="shared" si="157"/>
        <v>1203</v>
      </c>
      <c r="BG153" s="11">
        <f t="shared" si="157"/>
        <v>696</v>
      </c>
      <c r="BH153" s="11">
        <f t="shared" si="157"/>
        <v>590</v>
      </c>
    </row>
    <row r="154" spans="1:60" ht="13.5" customHeight="1">
      <c r="A154" s="38">
        <v>43632</v>
      </c>
      <c r="B154" s="39" t="s">
        <v>68</v>
      </c>
      <c r="C154" s="40"/>
      <c r="D154" s="41" t="s">
        <v>21</v>
      </c>
      <c r="E154" s="42">
        <f t="shared" si="0"/>
        <v>1818</v>
      </c>
      <c r="F154" s="43">
        <v>0</v>
      </c>
      <c r="G154" s="43">
        <v>12</v>
      </c>
      <c r="H154" s="63">
        <f t="shared" si="1"/>
        <v>12</v>
      </c>
      <c r="I154" s="40"/>
      <c r="J154" s="45" t="s">
        <v>24</v>
      </c>
      <c r="K154" s="42">
        <f t="shared" si="2"/>
        <v>1515</v>
      </c>
      <c r="L154" s="46">
        <v>1</v>
      </c>
      <c r="M154" s="46">
        <v>13</v>
      </c>
      <c r="N154" s="63">
        <f t="shared" si="146"/>
        <v>16</v>
      </c>
      <c r="O154" s="40"/>
      <c r="P154" s="39" t="s">
        <v>66</v>
      </c>
      <c r="Q154" s="40"/>
      <c r="R154">
        <f>MIN(Rules!$E$2,(MAX(H154/N154,N154/H154)))</f>
        <v>1.3333333333333333</v>
      </c>
      <c r="S154">
        <f>VLOOKUP(B154,Rules!A:B,2,FALSE)</f>
        <v>70</v>
      </c>
      <c r="T154" s="40"/>
      <c r="U154" s="47">
        <f>1/(10^(-1*(E154+(IF(P154="Y",Rules!$I$2,0))-K154)/Rules!$E$12)+1)</f>
        <v>0.88954894942322482</v>
      </c>
      <c r="V154">
        <f t="shared" si="4"/>
        <v>-83</v>
      </c>
      <c r="W154">
        <f t="shared" si="5"/>
        <v>83</v>
      </c>
      <c r="Z154" s="48"/>
      <c r="AA154" s="11">
        <f t="shared" ref="AA154:BH154" si="158">IF($D154=AA$1,$E154+$V154,(IF($J154=AA$1,$K154+$W154,AA153)))</f>
        <v>976</v>
      </c>
      <c r="AB154" s="11">
        <f t="shared" si="158"/>
        <v>1402</v>
      </c>
      <c r="AC154" s="11">
        <f t="shared" si="158"/>
        <v>970</v>
      </c>
      <c r="AD154" s="11">
        <f t="shared" si="158"/>
        <v>1518</v>
      </c>
      <c r="AE154" s="11">
        <f t="shared" si="158"/>
        <v>1318</v>
      </c>
      <c r="AF154" s="11">
        <f t="shared" si="158"/>
        <v>1381</v>
      </c>
      <c r="AG154" s="11">
        <f t="shared" si="158"/>
        <v>1212</v>
      </c>
      <c r="AH154" s="11">
        <f t="shared" si="158"/>
        <v>1760</v>
      </c>
      <c r="AI154" s="11">
        <f t="shared" si="158"/>
        <v>1263</v>
      </c>
      <c r="AJ154" s="11">
        <f t="shared" si="158"/>
        <v>2094</v>
      </c>
      <c r="AK154" s="11">
        <f t="shared" si="158"/>
        <v>1328</v>
      </c>
      <c r="AL154" s="11">
        <f t="shared" si="158"/>
        <v>1735</v>
      </c>
      <c r="AM154" s="11">
        <f t="shared" si="158"/>
        <v>1893</v>
      </c>
      <c r="AN154" s="11">
        <f t="shared" si="158"/>
        <v>1449</v>
      </c>
      <c r="AO154" s="11">
        <f t="shared" si="158"/>
        <v>212</v>
      </c>
      <c r="AP154" s="11">
        <f t="shared" si="158"/>
        <v>1295</v>
      </c>
      <c r="AQ154" s="11">
        <f t="shared" si="158"/>
        <v>938</v>
      </c>
      <c r="AR154" s="11">
        <f t="shared" si="158"/>
        <v>750</v>
      </c>
      <c r="AS154" s="11">
        <f t="shared" si="158"/>
        <v>420</v>
      </c>
      <c r="AT154" s="11">
        <f t="shared" si="158"/>
        <v>1223</v>
      </c>
      <c r="AU154" s="11">
        <f t="shared" si="158"/>
        <v>948</v>
      </c>
      <c r="AV154" s="11">
        <f t="shared" si="158"/>
        <v>1750</v>
      </c>
      <c r="AW154" s="11">
        <f t="shared" si="158"/>
        <v>1545</v>
      </c>
      <c r="AX154" s="11">
        <f t="shared" si="158"/>
        <v>1696</v>
      </c>
      <c r="AY154" s="11">
        <f t="shared" si="158"/>
        <v>260</v>
      </c>
      <c r="AZ154" s="11">
        <f t="shared" si="158"/>
        <v>975</v>
      </c>
      <c r="BA154" s="11">
        <f t="shared" si="158"/>
        <v>1598</v>
      </c>
      <c r="BB154" s="11">
        <f t="shared" si="158"/>
        <v>903</v>
      </c>
      <c r="BC154" s="11">
        <f t="shared" si="158"/>
        <v>1096</v>
      </c>
      <c r="BD154" s="11">
        <f t="shared" si="158"/>
        <v>1842</v>
      </c>
      <c r="BE154" s="11">
        <f t="shared" si="158"/>
        <v>681</v>
      </c>
      <c r="BF154" s="11">
        <f t="shared" si="158"/>
        <v>1203</v>
      </c>
      <c r="BG154" s="11">
        <f t="shared" si="158"/>
        <v>696</v>
      </c>
      <c r="BH154" s="11">
        <f t="shared" si="158"/>
        <v>590</v>
      </c>
    </row>
    <row r="155" spans="1:60" ht="13.5" customHeight="1">
      <c r="A155" s="38">
        <v>43638</v>
      </c>
      <c r="B155" s="39" t="s">
        <v>72</v>
      </c>
      <c r="C155" s="40"/>
      <c r="D155" s="41" t="s">
        <v>31</v>
      </c>
      <c r="E155" s="42">
        <f t="shared" si="0"/>
        <v>1203</v>
      </c>
      <c r="F155" s="43">
        <v>2</v>
      </c>
      <c r="G155" s="43">
        <v>13</v>
      </c>
      <c r="H155" s="63">
        <f t="shared" si="1"/>
        <v>19</v>
      </c>
      <c r="I155" s="40"/>
      <c r="J155" s="45" t="s">
        <v>39</v>
      </c>
      <c r="K155" s="42">
        <f t="shared" si="2"/>
        <v>750</v>
      </c>
      <c r="L155" s="46">
        <v>1</v>
      </c>
      <c r="M155" s="46">
        <v>10</v>
      </c>
      <c r="N155" s="63">
        <f t="shared" si="146"/>
        <v>13</v>
      </c>
      <c r="O155" s="40"/>
      <c r="P155" s="39" t="s">
        <v>66</v>
      </c>
      <c r="Q155" s="40"/>
      <c r="R155">
        <f>MIN(Rules!$E$2,(MAX(H155/N155,N155/H155)))</f>
        <v>1.4615384615384615</v>
      </c>
      <c r="S155">
        <f>VLOOKUP(B155,Rules!A:B,2,FALSE)</f>
        <v>60</v>
      </c>
      <c r="T155" s="40"/>
      <c r="U155" s="47">
        <f>1/(10^(-1*(E155+(IF(P155="Y",Rules!$I$2,0))-K155)/Rules!$E$12)+1)</f>
        <v>0.94141567565755846</v>
      </c>
      <c r="V155">
        <f t="shared" si="4"/>
        <v>5</v>
      </c>
      <c r="W155">
        <f t="shared" si="5"/>
        <v>-5</v>
      </c>
      <c r="Z155" s="48"/>
      <c r="AA155" s="11">
        <f t="shared" ref="AA155:BH155" si="159">IF($D155=AA$1,$E155+$V155,(IF($J155=AA$1,$K155+$W155,AA154)))</f>
        <v>976</v>
      </c>
      <c r="AB155" s="11">
        <f t="shared" si="159"/>
        <v>1402</v>
      </c>
      <c r="AC155" s="11">
        <f t="shared" si="159"/>
        <v>970</v>
      </c>
      <c r="AD155" s="11">
        <f t="shared" si="159"/>
        <v>1518</v>
      </c>
      <c r="AE155" s="11">
        <f t="shared" si="159"/>
        <v>1318</v>
      </c>
      <c r="AF155" s="11">
        <f t="shared" si="159"/>
        <v>1381</v>
      </c>
      <c r="AG155" s="11">
        <f t="shared" si="159"/>
        <v>1212</v>
      </c>
      <c r="AH155" s="11">
        <f t="shared" si="159"/>
        <v>1760</v>
      </c>
      <c r="AI155" s="11">
        <f t="shared" si="159"/>
        <v>1263</v>
      </c>
      <c r="AJ155" s="11">
        <f t="shared" si="159"/>
        <v>2094</v>
      </c>
      <c r="AK155" s="11">
        <f t="shared" si="159"/>
        <v>1328</v>
      </c>
      <c r="AL155" s="11">
        <f t="shared" si="159"/>
        <v>1735</v>
      </c>
      <c r="AM155" s="11">
        <f t="shared" si="159"/>
        <v>1893</v>
      </c>
      <c r="AN155" s="11">
        <f t="shared" si="159"/>
        <v>1449</v>
      </c>
      <c r="AO155" s="11">
        <f t="shared" si="159"/>
        <v>212</v>
      </c>
      <c r="AP155" s="11">
        <f t="shared" si="159"/>
        <v>1295</v>
      </c>
      <c r="AQ155" s="11">
        <f t="shared" si="159"/>
        <v>938</v>
      </c>
      <c r="AR155" s="11">
        <f t="shared" si="159"/>
        <v>745</v>
      </c>
      <c r="AS155" s="11">
        <f t="shared" si="159"/>
        <v>420</v>
      </c>
      <c r="AT155" s="11">
        <f t="shared" si="159"/>
        <v>1223</v>
      </c>
      <c r="AU155" s="11">
        <f t="shared" si="159"/>
        <v>948</v>
      </c>
      <c r="AV155" s="11">
        <f t="shared" si="159"/>
        <v>1750</v>
      </c>
      <c r="AW155" s="11">
        <f t="shared" si="159"/>
        <v>1545</v>
      </c>
      <c r="AX155" s="11">
        <f t="shared" si="159"/>
        <v>1696</v>
      </c>
      <c r="AY155" s="11">
        <f t="shared" si="159"/>
        <v>260</v>
      </c>
      <c r="AZ155" s="11">
        <f t="shared" si="159"/>
        <v>975</v>
      </c>
      <c r="BA155" s="11">
        <f t="shared" si="159"/>
        <v>1598</v>
      </c>
      <c r="BB155" s="11">
        <f t="shared" si="159"/>
        <v>903</v>
      </c>
      <c r="BC155" s="11">
        <f t="shared" si="159"/>
        <v>1096</v>
      </c>
      <c r="BD155" s="11">
        <f t="shared" si="159"/>
        <v>1842</v>
      </c>
      <c r="BE155" s="11">
        <f t="shared" si="159"/>
        <v>681</v>
      </c>
      <c r="BF155" s="11">
        <f t="shared" si="159"/>
        <v>1208</v>
      </c>
      <c r="BG155" s="11">
        <f t="shared" si="159"/>
        <v>696</v>
      </c>
      <c r="BH155" s="11">
        <f t="shared" si="159"/>
        <v>590</v>
      </c>
    </row>
    <row r="156" spans="1:60" ht="13.5" customHeight="1">
      <c r="A156" s="38">
        <v>43638</v>
      </c>
      <c r="B156" s="39" t="s">
        <v>72</v>
      </c>
      <c r="C156" s="40"/>
      <c r="D156" s="41" t="s">
        <v>43</v>
      </c>
      <c r="E156" s="42">
        <f t="shared" si="0"/>
        <v>1223</v>
      </c>
      <c r="F156" s="43">
        <v>1</v>
      </c>
      <c r="G156" s="43">
        <v>14</v>
      </c>
      <c r="H156" s="63">
        <f t="shared" si="1"/>
        <v>17</v>
      </c>
      <c r="I156" s="40"/>
      <c r="J156" s="45" t="s">
        <v>22</v>
      </c>
      <c r="K156" s="42">
        <f t="shared" si="2"/>
        <v>1842</v>
      </c>
      <c r="L156" s="46">
        <v>2</v>
      </c>
      <c r="M156" s="46">
        <v>15</v>
      </c>
      <c r="N156" s="63">
        <f t="shared" si="146"/>
        <v>21</v>
      </c>
      <c r="O156" s="40"/>
      <c r="P156" s="39" t="s">
        <v>66</v>
      </c>
      <c r="Q156" s="40"/>
      <c r="R156">
        <f>MIN(Rules!$E$2,(MAX(H156/N156,N156/H156)))</f>
        <v>1.2352941176470589</v>
      </c>
      <c r="S156">
        <f>VLOOKUP(B156,Rules!A:B,2,FALSE)</f>
        <v>60</v>
      </c>
      <c r="T156" s="40"/>
      <c r="U156" s="47">
        <f>1/(10^(-1*(E156+(IF(P156="Y",Rules!$I$2,0))-K156)/Rules!$E$12)+1)</f>
        <v>0.10341669357086877</v>
      </c>
      <c r="V156">
        <f t="shared" si="4"/>
        <v>-8</v>
      </c>
      <c r="W156">
        <f t="shared" si="5"/>
        <v>8</v>
      </c>
      <c r="Z156" s="48"/>
      <c r="AA156" s="11">
        <f t="shared" ref="AA156:BH156" si="160">IF($D156=AA$1,$E156+$V156,(IF($J156=AA$1,$K156+$W156,AA155)))</f>
        <v>976</v>
      </c>
      <c r="AB156" s="11">
        <f t="shared" si="160"/>
        <v>1402</v>
      </c>
      <c r="AC156" s="11">
        <f t="shared" si="160"/>
        <v>970</v>
      </c>
      <c r="AD156" s="11">
        <f t="shared" si="160"/>
        <v>1518</v>
      </c>
      <c r="AE156" s="11">
        <f t="shared" si="160"/>
        <v>1318</v>
      </c>
      <c r="AF156" s="11">
        <f t="shared" si="160"/>
        <v>1381</v>
      </c>
      <c r="AG156" s="11">
        <f t="shared" si="160"/>
        <v>1212</v>
      </c>
      <c r="AH156" s="11">
        <f t="shared" si="160"/>
        <v>1760</v>
      </c>
      <c r="AI156" s="11">
        <f t="shared" si="160"/>
        <v>1263</v>
      </c>
      <c r="AJ156" s="11">
        <f t="shared" si="160"/>
        <v>2094</v>
      </c>
      <c r="AK156" s="11">
        <f t="shared" si="160"/>
        <v>1328</v>
      </c>
      <c r="AL156" s="11">
        <f t="shared" si="160"/>
        <v>1735</v>
      </c>
      <c r="AM156" s="11">
        <f t="shared" si="160"/>
        <v>1893</v>
      </c>
      <c r="AN156" s="11">
        <f t="shared" si="160"/>
        <v>1449</v>
      </c>
      <c r="AO156" s="11">
        <f t="shared" si="160"/>
        <v>212</v>
      </c>
      <c r="AP156" s="11">
        <f t="shared" si="160"/>
        <v>1295</v>
      </c>
      <c r="AQ156" s="11">
        <f t="shared" si="160"/>
        <v>938</v>
      </c>
      <c r="AR156" s="11">
        <f t="shared" si="160"/>
        <v>745</v>
      </c>
      <c r="AS156" s="11">
        <f t="shared" si="160"/>
        <v>420</v>
      </c>
      <c r="AT156" s="11">
        <f t="shared" si="160"/>
        <v>1215</v>
      </c>
      <c r="AU156" s="11">
        <f t="shared" si="160"/>
        <v>948</v>
      </c>
      <c r="AV156" s="11">
        <f t="shared" si="160"/>
        <v>1750</v>
      </c>
      <c r="AW156" s="11">
        <f t="shared" si="160"/>
        <v>1545</v>
      </c>
      <c r="AX156" s="11">
        <f t="shared" si="160"/>
        <v>1696</v>
      </c>
      <c r="AY156" s="11">
        <f t="shared" si="160"/>
        <v>260</v>
      </c>
      <c r="AZ156" s="11">
        <f t="shared" si="160"/>
        <v>975</v>
      </c>
      <c r="BA156" s="11">
        <f t="shared" si="160"/>
        <v>1598</v>
      </c>
      <c r="BB156" s="11">
        <f t="shared" si="160"/>
        <v>903</v>
      </c>
      <c r="BC156" s="11">
        <f t="shared" si="160"/>
        <v>1096</v>
      </c>
      <c r="BD156" s="11">
        <f t="shared" si="160"/>
        <v>1850</v>
      </c>
      <c r="BE156" s="11">
        <f t="shared" si="160"/>
        <v>681</v>
      </c>
      <c r="BF156" s="11">
        <f t="shared" si="160"/>
        <v>1208</v>
      </c>
      <c r="BG156" s="11">
        <f t="shared" si="160"/>
        <v>696</v>
      </c>
      <c r="BH156" s="11">
        <f t="shared" si="160"/>
        <v>590</v>
      </c>
    </row>
    <row r="157" spans="1:60" ht="13.5" customHeight="1">
      <c r="A157" s="38">
        <v>43638</v>
      </c>
      <c r="B157" s="39" t="s">
        <v>72</v>
      </c>
      <c r="C157" s="40"/>
      <c r="D157" s="41" t="s">
        <v>34</v>
      </c>
      <c r="E157" s="42">
        <f t="shared" si="0"/>
        <v>976</v>
      </c>
      <c r="F157" s="43">
        <v>0</v>
      </c>
      <c r="G157" s="43">
        <v>14</v>
      </c>
      <c r="H157" s="63">
        <f t="shared" si="1"/>
        <v>14</v>
      </c>
      <c r="I157" s="40"/>
      <c r="J157" s="45" t="s">
        <v>28</v>
      </c>
      <c r="K157" s="42">
        <f t="shared" si="2"/>
        <v>1449</v>
      </c>
      <c r="L157" s="46">
        <v>1</v>
      </c>
      <c r="M157" s="46">
        <v>25</v>
      </c>
      <c r="N157" s="63">
        <f t="shared" si="146"/>
        <v>28</v>
      </c>
      <c r="O157" s="40"/>
      <c r="P157" s="39" t="s">
        <v>66</v>
      </c>
      <c r="Q157" s="40"/>
      <c r="R157">
        <f>MIN(Rules!$E$2,(MAX(H157/N157,N157/H157)))</f>
        <v>2</v>
      </c>
      <c r="S157">
        <f>VLOOKUP(B157,Rules!A:B,2,FALSE)</f>
        <v>60</v>
      </c>
      <c r="T157" s="40"/>
      <c r="U157" s="47">
        <f>1/(10^(-1*(E157+(IF(P157="Y",Rules!$I$2,0))-K157)/Rules!$E$12)+1)</f>
        <v>0.1843017747773763</v>
      </c>
      <c r="V157">
        <f t="shared" si="4"/>
        <v>-22</v>
      </c>
      <c r="W157">
        <f t="shared" si="5"/>
        <v>22</v>
      </c>
      <c r="Z157" s="48"/>
      <c r="AA157" s="11">
        <f t="shared" ref="AA157:BH157" si="161">IF($D157=AA$1,$E157+$V157,(IF($J157=AA$1,$K157+$W157,AA156)))</f>
        <v>954</v>
      </c>
      <c r="AB157" s="11">
        <f t="shared" si="161"/>
        <v>1402</v>
      </c>
      <c r="AC157" s="11">
        <f t="shared" si="161"/>
        <v>970</v>
      </c>
      <c r="AD157" s="11">
        <f t="shared" si="161"/>
        <v>1518</v>
      </c>
      <c r="AE157" s="11">
        <f t="shared" si="161"/>
        <v>1318</v>
      </c>
      <c r="AF157" s="11">
        <f t="shared" si="161"/>
        <v>1381</v>
      </c>
      <c r="AG157" s="11">
        <f t="shared" si="161"/>
        <v>1212</v>
      </c>
      <c r="AH157" s="11">
        <f t="shared" si="161"/>
        <v>1760</v>
      </c>
      <c r="AI157" s="11">
        <f t="shared" si="161"/>
        <v>1263</v>
      </c>
      <c r="AJ157" s="11">
        <f t="shared" si="161"/>
        <v>2094</v>
      </c>
      <c r="AK157" s="11">
        <f t="shared" si="161"/>
        <v>1328</v>
      </c>
      <c r="AL157" s="11">
        <f t="shared" si="161"/>
        <v>1735</v>
      </c>
      <c r="AM157" s="11">
        <f t="shared" si="161"/>
        <v>1893</v>
      </c>
      <c r="AN157" s="11">
        <f t="shared" si="161"/>
        <v>1471</v>
      </c>
      <c r="AO157" s="11">
        <f t="shared" si="161"/>
        <v>212</v>
      </c>
      <c r="AP157" s="11">
        <f t="shared" si="161"/>
        <v>1295</v>
      </c>
      <c r="AQ157" s="11">
        <f t="shared" si="161"/>
        <v>938</v>
      </c>
      <c r="AR157" s="11">
        <f t="shared" si="161"/>
        <v>745</v>
      </c>
      <c r="AS157" s="11">
        <f t="shared" si="161"/>
        <v>420</v>
      </c>
      <c r="AT157" s="11">
        <f t="shared" si="161"/>
        <v>1215</v>
      </c>
      <c r="AU157" s="11">
        <f t="shared" si="161"/>
        <v>948</v>
      </c>
      <c r="AV157" s="11">
        <f t="shared" si="161"/>
        <v>1750</v>
      </c>
      <c r="AW157" s="11">
        <f t="shared" si="161"/>
        <v>1545</v>
      </c>
      <c r="AX157" s="11">
        <f t="shared" si="161"/>
        <v>1696</v>
      </c>
      <c r="AY157" s="11">
        <f t="shared" si="161"/>
        <v>260</v>
      </c>
      <c r="AZ157" s="11">
        <f t="shared" si="161"/>
        <v>975</v>
      </c>
      <c r="BA157" s="11">
        <f t="shared" si="161"/>
        <v>1598</v>
      </c>
      <c r="BB157" s="11">
        <f t="shared" si="161"/>
        <v>903</v>
      </c>
      <c r="BC157" s="11">
        <f t="shared" si="161"/>
        <v>1096</v>
      </c>
      <c r="BD157" s="11">
        <f t="shared" si="161"/>
        <v>1850</v>
      </c>
      <c r="BE157" s="11">
        <f t="shared" si="161"/>
        <v>681</v>
      </c>
      <c r="BF157" s="11">
        <f t="shared" si="161"/>
        <v>1208</v>
      </c>
      <c r="BG157" s="11">
        <f t="shared" si="161"/>
        <v>696</v>
      </c>
      <c r="BH157" s="11">
        <f t="shared" si="161"/>
        <v>590</v>
      </c>
    </row>
    <row r="158" spans="1:60" ht="13.5" customHeight="1">
      <c r="A158" s="38">
        <v>43638</v>
      </c>
      <c r="B158" s="39" t="s">
        <v>72</v>
      </c>
      <c r="C158" s="40"/>
      <c r="D158" s="41" t="s">
        <v>45</v>
      </c>
      <c r="E158" s="42">
        <f t="shared" si="0"/>
        <v>938</v>
      </c>
      <c r="F158" s="43">
        <v>0</v>
      </c>
      <c r="G158" s="43">
        <v>17</v>
      </c>
      <c r="H158" s="63">
        <f t="shared" si="1"/>
        <v>17</v>
      </c>
      <c r="I158" s="40"/>
      <c r="J158" s="45" t="s">
        <v>33</v>
      </c>
      <c r="K158" s="42">
        <f t="shared" si="2"/>
        <v>1318</v>
      </c>
      <c r="L158" s="46">
        <v>3</v>
      </c>
      <c r="M158" s="46">
        <v>17</v>
      </c>
      <c r="N158" s="63">
        <f t="shared" si="146"/>
        <v>26</v>
      </c>
      <c r="O158" s="40"/>
      <c r="P158" s="39" t="s">
        <v>66</v>
      </c>
      <c r="Q158" s="40"/>
      <c r="R158">
        <f>MIN(Rules!$E$2,(MAX(H158/N158,N158/H158)))</f>
        <v>1.5294117647058822</v>
      </c>
      <c r="S158">
        <f>VLOOKUP(B158,Rules!A:B,2,FALSE)</f>
        <v>60</v>
      </c>
      <c r="T158" s="40"/>
      <c r="U158" s="47">
        <f>1/(10^(-1*(E158+(IF(P158="Y",Rules!$I$2,0))-K158)/Rules!$E$12)+1)</f>
        <v>0.25746444105693017</v>
      </c>
      <c r="V158">
        <f t="shared" si="4"/>
        <v>-24</v>
      </c>
      <c r="W158">
        <f t="shared" si="5"/>
        <v>24</v>
      </c>
      <c r="Z158" s="48"/>
      <c r="AA158" s="11">
        <f t="shared" ref="AA158:BH158" si="162">IF($D158=AA$1,$E158+$V158,(IF($J158=AA$1,$K158+$W158,AA157)))</f>
        <v>954</v>
      </c>
      <c r="AB158" s="11">
        <f t="shared" si="162"/>
        <v>1402</v>
      </c>
      <c r="AC158" s="11">
        <f t="shared" si="162"/>
        <v>970</v>
      </c>
      <c r="AD158" s="11">
        <f t="shared" si="162"/>
        <v>1518</v>
      </c>
      <c r="AE158" s="11">
        <f t="shared" si="162"/>
        <v>1342</v>
      </c>
      <c r="AF158" s="11">
        <f t="shared" si="162"/>
        <v>1381</v>
      </c>
      <c r="AG158" s="11">
        <f t="shared" si="162"/>
        <v>1212</v>
      </c>
      <c r="AH158" s="11">
        <f t="shared" si="162"/>
        <v>1760</v>
      </c>
      <c r="AI158" s="11">
        <f t="shared" si="162"/>
        <v>1263</v>
      </c>
      <c r="AJ158" s="11">
        <f t="shared" si="162"/>
        <v>2094</v>
      </c>
      <c r="AK158" s="11">
        <f t="shared" si="162"/>
        <v>1328</v>
      </c>
      <c r="AL158" s="11">
        <f t="shared" si="162"/>
        <v>1735</v>
      </c>
      <c r="AM158" s="11">
        <f t="shared" si="162"/>
        <v>1893</v>
      </c>
      <c r="AN158" s="11">
        <f t="shared" si="162"/>
        <v>1471</v>
      </c>
      <c r="AO158" s="11">
        <f t="shared" si="162"/>
        <v>212</v>
      </c>
      <c r="AP158" s="11">
        <f t="shared" si="162"/>
        <v>1295</v>
      </c>
      <c r="AQ158" s="11">
        <f t="shared" si="162"/>
        <v>914</v>
      </c>
      <c r="AR158" s="11">
        <f t="shared" si="162"/>
        <v>745</v>
      </c>
      <c r="AS158" s="11">
        <f t="shared" si="162"/>
        <v>420</v>
      </c>
      <c r="AT158" s="11">
        <f t="shared" si="162"/>
        <v>1215</v>
      </c>
      <c r="AU158" s="11">
        <f t="shared" si="162"/>
        <v>948</v>
      </c>
      <c r="AV158" s="11">
        <f t="shared" si="162"/>
        <v>1750</v>
      </c>
      <c r="AW158" s="11">
        <f t="shared" si="162"/>
        <v>1545</v>
      </c>
      <c r="AX158" s="11">
        <f t="shared" si="162"/>
        <v>1696</v>
      </c>
      <c r="AY158" s="11">
        <f t="shared" si="162"/>
        <v>260</v>
      </c>
      <c r="AZ158" s="11">
        <f t="shared" si="162"/>
        <v>975</v>
      </c>
      <c r="BA158" s="11">
        <f t="shared" si="162"/>
        <v>1598</v>
      </c>
      <c r="BB158" s="11">
        <f t="shared" si="162"/>
        <v>903</v>
      </c>
      <c r="BC158" s="11">
        <f t="shared" si="162"/>
        <v>1096</v>
      </c>
      <c r="BD158" s="11">
        <f t="shared" si="162"/>
        <v>1850</v>
      </c>
      <c r="BE158" s="11">
        <f t="shared" si="162"/>
        <v>681</v>
      </c>
      <c r="BF158" s="11">
        <f t="shared" si="162"/>
        <v>1208</v>
      </c>
      <c r="BG158" s="11">
        <f t="shared" si="162"/>
        <v>696</v>
      </c>
      <c r="BH158" s="11">
        <f t="shared" si="162"/>
        <v>590</v>
      </c>
    </row>
    <row r="159" spans="1:60" ht="13.5" customHeight="1">
      <c r="A159" s="38">
        <v>43638</v>
      </c>
      <c r="B159" s="39" t="s">
        <v>72</v>
      </c>
      <c r="C159" s="40"/>
      <c r="D159" s="41" t="s">
        <v>30</v>
      </c>
      <c r="E159" s="42">
        <f t="shared" si="0"/>
        <v>1263</v>
      </c>
      <c r="F159" s="43">
        <v>1</v>
      </c>
      <c r="G159" s="43">
        <v>11</v>
      </c>
      <c r="H159" s="63">
        <f t="shared" si="1"/>
        <v>14</v>
      </c>
      <c r="I159" s="40"/>
      <c r="J159" s="45" t="s">
        <v>18</v>
      </c>
      <c r="K159" s="42">
        <f t="shared" si="2"/>
        <v>1750</v>
      </c>
      <c r="L159" s="46">
        <v>1</v>
      </c>
      <c r="M159" s="46">
        <v>16</v>
      </c>
      <c r="N159" s="63">
        <f t="shared" si="146"/>
        <v>19</v>
      </c>
      <c r="O159" s="40"/>
      <c r="P159" s="39" t="s">
        <v>66</v>
      </c>
      <c r="Q159" s="40"/>
      <c r="R159">
        <f>MIN(Rules!$E$2,(MAX(H159/N159,N159/H159)))</f>
        <v>1.3571428571428572</v>
      </c>
      <c r="S159">
        <f>VLOOKUP(B159,Rules!A:B,2,FALSE)</f>
        <v>60</v>
      </c>
      <c r="T159" s="40"/>
      <c r="U159" s="47">
        <f>1/(10^(-1*(E159+(IF(P159="Y",Rules!$I$2,0))-K159)/Rules!$E$12)+1)</f>
        <v>0.17480590911644442</v>
      </c>
      <c r="V159">
        <f t="shared" si="4"/>
        <v>-14</v>
      </c>
      <c r="W159">
        <f t="shared" si="5"/>
        <v>14</v>
      </c>
      <c r="Z159" s="48"/>
      <c r="AA159" s="11">
        <f t="shared" ref="AA159:BH159" si="163">IF($D159=AA$1,$E159+$V159,(IF($J159=AA$1,$K159+$W159,AA158)))</f>
        <v>954</v>
      </c>
      <c r="AB159" s="11">
        <f t="shared" si="163"/>
        <v>1402</v>
      </c>
      <c r="AC159" s="11">
        <f t="shared" si="163"/>
        <v>970</v>
      </c>
      <c r="AD159" s="11">
        <f t="shared" si="163"/>
        <v>1518</v>
      </c>
      <c r="AE159" s="11">
        <f t="shared" si="163"/>
        <v>1342</v>
      </c>
      <c r="AF159" s="11">
        <f t="shared" si="163"/>
        <v>1381</v>
      </c>
      <c r="AG159" s="11">
        <f t="shared" si="163"/>
        <v>1212</v>
      </c>
      <c r="AH159" s="11">
        <f t="shared" si="163"/>
        <v>1760</v>
      </c>
      <c r="AI159" s="11">
        <f t="shared" si="163"/>
        <v>1249</v>
      </c>
      <c r="AJ159" s="11">
        <f t="shared" si="163"/>
        <v>2094</v>
      </c>
      <c r="AK159" s="11">
        <f t="shared" si="163"/>
        <v>1328</v>
      </c>
      <c r="AL159" s="11">
        <f t="shared" si="163"/>
        <v>1735</v>
      </c>
      <c r="AM159" s="11">
        <f t="shared" si="163"/>
        <v>1893</v>
      </c>
      <c r="AN159" s="11">
        <f t="shared" si="163"/>
        <v>1471</v>
      </c>
      <c r="AO159" s="11">
        <f t="shared" si="163"/>
        <v>212</v>
      </c>
      <c r="AP159" s="11">
        <f t="shared" si="163"/>
        <v>1295</v>
      </c>
      <c r="AQ159" s="11">
        <f t="shared" si="163"/>
        <v>914</v>
      </c>
      <c r="AR159" s="11">
        <f t="shared" si="163"/>
        <v>745</v>
      </c>
      <c r="AS159" s="11">
        <f t="shared" si="163"/>
        <v>420</v>
      </c>
      <c r="AT159" s="11">
        <f t="shared" si="163"/>
        <v>1215</v>
      </c>
      <c r="AU159" s="11">
        <f t="shared" si="163"/>
        <v>948</v>
      </c>
      <c r="AV159" s="11">
        <f t="shared" si="163"/>
        <v>1764</v>
      </c>
      <c r="AW159" s="11">
        <f t="shared" si="163"/>
        <v>1545</v>
      </c>
      <c r="AX159" s="11">
        <f t="shared" si="163"/>
        <v>1696</v>
      </c>
      <c r="AY159" s="11">
        <f t="shared" si="163"/>
        <v>260</v>
      </c>
      <c r="AZ159" s="11">
        <f t="shared" si="163"/>
        <v>975</v>
      </c>
      <c r="BA159" s="11">
        <f t="shared" si="163"/>
        <v>1598</v>
      </c>
      <c r="BB159" s="11">
        <f t="shared" si="163"/>
        <v>903</v>
      </c>
      <c r="BC159" s="11">
        <f t="shared" si="163"/>
        <v>1096</v>
      </c>
      <c r="BD159" s="11">
        <f t="shared" si="163"/>
        <v>1850</v>
      </c>
      <c r="BE159" s="11">
        <f t="shared" si="163"/>
        <v>681</v>
      </c>
      <c r="BF159" s="11">
        <f t="shared" si="163"/>
        <v>1208</v>
      </c>
      <c r="BG159" s="11">
        <f t="shared" si="163"/>
        <v>696</v>
      </c>
      <c r="BH159" s="11">
        <f t="shared" si="163"/>
        <v>590</v>
      </c>
    </row>
    <row r="160" spans="1:60" ht="13.5" customHeight="1">
      <c r="A160" s="38">
        <v>43638</v>
      </c>
      <c r="B160" s="39" t="s">
        <v>72</v>
      </c>
      <c r="C160" s="40"/>
      <c r="D160" s="41" t="s">
        <v>19</v>
      </c>
      <c r="E160" s="42">
        <f t="shared" si="0"/>
        <v>1212</v>
      </c>
      <c r="F160" s="43">
        <v>0</v>
      </c>
      <c r="G160" s="43">
        <v>12</v>
      </c>
      <c r="H160" s="63">
        <f t="shared" si="1"/>
        <v>12</v>
      </c>
      <c r="I160" s="40"/>
      <c r="J160" s="45" t="s">
        <v>36</v>
      </c>
      <c r="K160" s="42">
        <f t="shared" si="2"/>
        <v>1295</v>
      </c>
      <c r="L160" s="46">
        <v>1</v>
      </c>
      <c r="M160" s="46">
        <v>13</v>
      </c>
      <c r="N160" s="63">
        <f t="shared" si="146"/>
        <v>16</v>
      </c>
      <c r="O160" s="40"/>
      <c r="P160" s="39" t="s">
        <v>66</v>
      </c>
      <c r="Q160" s="40"/>
      <c r="R160">
        <f>MIN(Rules!$E$2,(MAX(H160/N160,N160/H160)))</f>
        <v>1.3333333333333333</v>
      </c>
      <c r="S160">
        <f>VLOOKUP(B160,Rules!A:B,2,FALSE)</f>
        <v>60</v>
      </c>
      <c r="T160" s="40"/>
      <c r="U160" s="47">
        <f>1/(10^(-1*(E160+(IF(P160="Y",Rules!$I$2,0))-K160)/Rules!$E$12)+1)</f>
        <v>0.57653041486631607</v>
      </c>
      <c r="V160">
        <f t="shared" si="4"/>
        <v>-46</v>
      </c>
      <c r="W160">
        <f t="shared" si="5"/>
        <v>46</v>
      </c>
      <c r="Z160" s="48"/>
      <c r="AA160" s="11">
        <f t="shared" ref="AA160:BH160" si="164">IF($D160=AA$1,$E160+$V160,(IF($J160=AA$1,$K160+$W160,AA159)))</f>
        <v>954</v>
      </c>
      <c r="AB160" s="11">
        <f t="shared" si="164"/>
        <v>1402</v>
      </c>
      <c r="AC160" s="11">
        <f t="shared" si="164"/>
        <v>970</v>
      </c>
      <c r="AD160" s="11">
        <f t="shared" si="164"/>
        <v>1518</v>
      </c>
      <c r="AE160" s="11">
        <f t="shared" si="164"/>
        <v>1342</v>
      </c>
      <c r="AF160" s="11">
        <f t="shared" si="164"/>
        <v>1381</v>
      </c>
      <c r="AG160" s="11">
        <f t="shared" si="164"/>
        <v>1166</v>
      </c>
      <c r="AH160" s="11">
        <f t="shared" si="164"/>
        <v>1760</v>
      </c>
      <c r="AI160" s="11">
        <f t="shared" si="164"/>
        <v>1249</v>
      </c>
      <c r="AJ160" s="11">
        <f t="shared" si="164"/>
        <v>2094</v>
      </c>
      <c r="AK160" s="11">
        <f t="shared" si="164"/>
        <v>1328</v>
      </c>
      <c r="AL160" s="11">
        <f t="shared" si="164"/>
        <v>1735</v>
      </c>
      <c r="AM160" s="11">
        <f t="shared" si="164"/>
        <v>1893</v>
      </c>
      <c r="AN160" s="11">
        <f t="shared" si="164"/>
        <v>1471</v>
      </c>
      <c r="AO160" s="11">
        <f t="shared" si="164"/>
        <v>212</v>
      </c>
      <c r="AP160" s="11">
        <f t="shared" si="164"/>
        <v>1341</v>
      </c>
      <c r="AQ160" s="11">
        <f t="shared" si="164"/>
        <v>914</v>
      </c>
      <c r="AR160" s="11">
        <f t="shared" si="164"/>
        <v>745</v>
      </c>
      <c r="AS160" s="11">
        <f t="shared" si="164"/>
        <v>420</v>
      </c>
      <c r="AT160" s="11">
        <f t="shared" si="164"/>
        <v>1215</v>
      </c>
      <c r="AU160" s="11">
        <f t="shared" si="164"/>
        <v>948</v>
      </c>
      <c r="AV160" s="11">
        <f t="shared" si="164"/>
        <v>1764</v>
      </c>
      <c r="AW160" s="11">
        <f t="shared" si="164"/>
        <v>1545</v>
      </c>
      <c r="AX160" s="11">
        <f t="shared" si="164"/>
        <v>1696</v>
      </c>
      <c r="AY160" s="11">
        <f t="shared" si="164"/>
        <v>260</v>
      </c>
      <c r="AZ160" s="11">
        <f t="shared" si="164"/>
        <v>975</v>
      </c>
      <c r="BA160" s="11">
        <f t="shared" si="164"/>
        <v>1598</v>
      </c>
      <c r="BB160" s="11">
        <f t="shared" si="164"/>
        <v>903</v>
      </c>
      <c r="BC160" s="11">
        <f t="shared" si="164"/>
        <v>1096</v>
      </c>
      <c r="BD160" s="11">
        <f t="shared" si="164"/>
        <v>1850</v>
      </c>
      <c r="BE160" s="11">
        <f t="shared" si="164"/>
        <v>681</v>
      </c>
      <c r="BF160" s="11">
        <f t="shared" si="164"/>
        <v>1208</v>
      </c>
      <c r="BG160" s="11">
        <f t="shared" si="164"/>
        <v>696</v>
      </c>
      <c r="BH160" s="11">
        <f t="shared" si="164"/>
        <v>590</v>
      </c>
    </row>
    <row r="161" spans="1:60" ht="13.5" customHeight="1">
      <c r="A161" s="38">
        <v>43638</v>
      </c>
      <c r="B161" s="39" t="s">
        <v>72</v>
      </c>
      <c r="C161" s="40"/>
      <c r="D161" s="41" t="s">
        <v>23</v>
      </c>
      <c r="E161" s="42">
        <f t="shared" si="0"/>
        <v>1696</v>
      </c>
      <c r="F161" s="43">
        <v>1</v>
      </c>
      <c r="G161" s="43">
        <v>12</v>
      </c>
      <c r="H161" s="63">
        <f t="shared" si="1"/>
        <v>15</v>
      </c>
      <c r="I161" s="40"/>
      <c r="J161" s="45" t="s">
        <v>20</v>
      </c>
      <c r="K161" s="42">
        <f t="shared" si="2"/>
        <v>1402</v>
      </c>
      <c r="L161" s="46">
        <v>2</v>
      </c>
      <c r="M161" s="46">
        <v>17</v>
      </c>
      <c r="N161" s="63">
        <f t="shared" si="146"/>
        <v>23</v>
      </c>
      <c r="O161" s="40"/>
      <c r="P161" s="39" t="s">
        <v>66</v>
      </c>
      <c r="Q161" s="40"/>
      <c r="R161">
        <f>MIN(Rules!$E$2,(MAX(H161/N161,N161/H161)))</f>
        <v>1.5333333333333334</v>
      </c>
      <c r="S161">
        <f>VLOOKUP(B161,Rules!A:B,2,FALSE)</f>
        <v>60</v>
      </c>
      <c r="T161" s="40"/>
      <c r="U161" s="47">
        <f>1/(10^(-1*(E161+(IF(P161="Y",Rules!$I$2,0))-K161)/Rules!$E$12)+1)</f>
        <v>0.88541053656071256</v>
      </c>
      <c r="V161">
        <f t="shared" si="4"/>
        <v>-81</v>
      </c>
      <c r="W161">
        <f t="shared" si="5"/>
        <v>81</v>
      </c>
      <c r="Z161" s="48"/>
      <c r="AA161" s="11">
        <f t="shared" ref="AA161:BH161" si="165">IF($D161=AA$1,$E161+$V161,(IF($J161=AA$1,$K161+$W161,AA160)))</f>
        <v>954</v>
      </c>
      <c r="AB161" s="11">
        <f t="shared" si="165"/>
        <v>1483</v>
      </c>
      <c r="AC161" s="11">
        <f t="shared" si="165"/>
        <v>970</v>
      </c>
      <c r="AD161" s="11">
        <f t="shared" si="165"/>
        <v>1518</v>
      </c>
      <c r="AE161" s="11">
        <f t="shared" si="165"/>
        <v>1342</v>
      </c>
      <c r="AF161" s="11">
        <f t="shared" si="165"/>
        <v>1381</v>
      </c>
      <c r="AG161" s="11">
        <f t="shared" si="165"/>
        <v>1166</v>
      </c>
      <c r="AH161" s="11">
        <f t="shared" si="165"/>
        <v>1760</v>
      </c>
      <c r="AI161" s="11">
        <f t="shared" si="165"/>
        <v>1249</v>
      </c>
      <c r="AJ161" s="11">
        <f t="shared" si="165"/>
        <v>2094</v>
      </c>
      <c r="AK161" s="11">
        <f t="shared" si="165"/>
        <v>1328</v>
      </c>
      <c r="AL161" s="11">
        <f t="shared" si="165"/>
        <v>1735</v>
      </c>
      <c r="AM161" s="11">
        <f t="shared" si="165"/>
        <v>1893</v>
      </c>
      <c r="AN161" s="11">
        <f t="shared" si="165"/>
        <v>1471</v>
      </c>
      <c r="AO161" s="11">
        <f t="shared" si="165"/>
        <v>212</v>
      </c>
      <c r="AP161" s="11">
        <f t="shared" si="165"/>
        <v>1341</v>
      </c>
      <c r="AQ161" s="11">
        <f t="shared" si="165"/>
        <v>914</v>
      </c>
      <c r="AR161" s="11">
        <f t="shared" si="165"/>
        <v>745</v>
      </c>
      <c r="AS161" s="11">
        <f t="shared" si="165"/>
        <v>420</v>
      </c>
      <c r="AT161" s="11">
        <f t="shared" si="165"/>
        <v>1215</v>
      </c>
      <c r="AU161" s="11">
        <f t="shared" si="165"/>
        <v>948</v>
      </c>
      <c r="AV161" s="11">
        <f t="shared" si="165"/>
        <v>1764</v>
      </c>
      <c r="AW161" s="11">
        <f t="shared" si="165"/>
        <v>1545</v>
      </c>
      <c r="AX161" s="11">
        <f t="shared" si="165"/>
        <v>1615</v>
      </c>
      <c r="AY161" s="11">
        <f t="shared" si="165"/>
        <v>260</v>
      </c>
      <c r="AZ161" s="11">
        <f t="shared" si="165"/>
        <v>975</v>
      </c>
      <c r="BA161" s="11">
        <f t="shared" si="165"/>
        <v>1598</v>
      </c>
      <c r="BB161" s="11">
        <f t="shared" si="165"/>
        <v>903</v>
      </c>
      <c r="BC161" s="11">
        <f t="shared" si="165"/>
        <v>1096</v>
      </c>
      <c r="BD161" s="11">
        <f t="shared" si="165"/>
        <v>1850</v>
      </c>
      <c r="BE161" s="11">
        <f t="shared" si="165"/>
        <v>681</v>
      </c>
      <c r="BF161" s="11">
        <f t="shared" si="165"/>
        <v>1208</v>
      </c>
      <c r="BG161" s="11">
        <f t="shared" si="165"/>
        <v>696</v>
      </c>
      <c r="BH161" s="11">
        <f t="shared" si="165"/>
        <v>590</v>
      </c>
    </row>
    <row r="162" spans="1:60" ht="13.5" customHeight="1">
      <c r="A162" s="38">
        <v>43638</v>
      </c>
      <c r="B162" s="39" t="s">
        <v>68</v>
      </c>
      <c r="C162" s="40"/>
      <c r="D162" s="41" t="s">
        <v>26</v>
      </c>
      <c r="E162" s="42">
        <f t="shared" si="0"/>
        <v>1381</v>
      </c>
      <c r="F162" s="43">
        <v>3</v>
      </c>
      <c r="G162" s="43">
        <v>10</v>
      </c>
      <c r="H162" s="63">
        <f t="shared" si="1"/>
        <v>19</v>
      </c>
      <c r="I162" s="40"/>
      <c r="J162" s="45" t="s">
        <v>16</v>
      </c>
      <c r="K162" s="42">
        <f t="shared" si="2"/>
        <v>1893</v>
      </c>
      <c r="L162" s="46">
        <v>1</v>
      </c>
      <c r="M162" s="46">
        <v>19</v>
      </c>
      <c r="N162" s="63">
        <f t="shared" si="146"/>
        <v>22</v>
      </c>
      <c r="O162" s="40"/>
      <c r="P162" s="39" t="s">
        <v>66</v>
      </c>
      <c r="Q162" s="40"/>
      <c r="R162">
        <f>MIN(Rules!$E$2,(MAX(H162/N162,N162/H162)))</f>
        <v>1.1578947368421053</v>
      </c>
      <c r="S162">
        <f>VLOOKUP(B162,Rules!A:B,2,FALSE)</f>
        <v>70</v>
      </c>
      <c r="T162" s="40"/>
      <c r="U162" s="47">
        <f>1/(10^(-1*(E162+(IF(P162="Y",Rules!$I$2,0))-K162)/Rules!$E$12)+1)</f>
        <v>0.15881500025147777</v>
      </c>
      <c r="V162">
        <f t="shared" si="4"/>
        <v>-13</v>
      </c>
      <c r="W162">
        <f t="shared" si="5"/>
        <v>13</v>
      </c>
      <c r="Z162" s="48"/>
      <c r="AA162" s="11">
        <f t="shared" ref="AA162:BH162" si="166">IF($D162=AA$1,$E162+$V162,(IF($J162=AA$1,$K162+$W162,AA161)))</f>
        <v>954</v>
      </c>
      <c r="AB162" s="11">
        <f t="shared" si="166"/>
        <v>1483</v>
      </c>
      <c r="AC162" s="11">
        <f t="shared" si="166"/>
        <v>970</v>
      </c>
      <c r="AD162" s="11">
        <f t="shared" si="166"/>
        <v>1518</v>
      </c>
      <c r="AE162" s="11">
        <f t="shared" si="166"/>
        <v>1342</v>
      </c>
      <c r="AF162" s="11">
        <f t="shared" si="166"/>
        <v>1368</v>
      </c>
      <c r="AG162" s="11">
        <f t="shared" si="166"/>
        <v>1166</v>
      </c>
      <c r="AH162" s="11">
        <f t="shared" si="166"/>
        <v>1760</v>
      </c>
      <c r="AI162" s="11">
        <f t="shared" si="166"/>
        <v>1249</v>
      </c>
      <c r="AJ162" s="11">
        <f t="shared" si="166"/>
        <v>2094</v>
      </c>
      <c r="AK162" s="11">
        <f t="shared" si="166"/>
        <v>1328</v>
      </c>
      <c r="AL162" s="11">
        <f t="shared" si="166"/>
        <v>1735</v>
      </c>
      <c r="AM162" s="11">
        <f t="shared" si="166"/>
        <v>1906</v>
      </c>
      <c r="AN162" s="11">
        <f t="shared" si="166"/>
        <v>1471</v>
      </c>
      <c r="AO162" s="11">
        <f t="shared" si="166"/>
        <v>212</v>
      </c>
      <c r="AP162" s="11">
        <f t="shared" si="166"/>
        <v>1341</v>
      </c>
      <c r="AQ162" s="11">
        <f t="shared" si="166"/>
        <v>914</v>
      </c>
      <c r="AR162" s="11">
        <f t="shared" si="166"/>
        <v>745</v>
      </c>
      <c r="AS162" s="11">
        <f t="shared" si="166"/>
        <v>420</v>
      </c>
      <c r="AT162" s="11">
        <f t="shared" si="166"/>
        <v>1215</v>
      </c>
      <c r="AU162" s="11">
        <f t="shared" si="166"/>
        <v>948</v>
      </c>
      <c r="AV162" s="11">
        <f t="shared" si="166"/>
        <v>1764</v>
      </c>
      <c r="AW162" s="11">
        <f t="shared" si="166"/>
        <v>1545</v>
      </c>
      <c r="AX162" s="11">
        <f t="shared" si="166"/>
        <v>1615</v>
      </c>
      <c r="AY162" s="11">
        <f t="shared" si="166"/>
        <v>260</v>
      </c>
      <c r="AZ162" s="11">
        <f t="shared" si="166"/>
        <v>975</v>
      </c>
      <c r="BA162" s="11">
        <f t="shared" si="166"/>
        <v>1598</v>
      </c>
      <c r="BB162" s="11">
        <f t="shared" si="166"/>
        <v>903</v>
      </c>
      <c r="BC162" s="11">
        <f t="shared" si="166"/>
        <v>1096</v>
      </c>
      <c r="BD162" s="11">
        <f t="shared" si="166"/>
        <v>1850</v>
      </c>
      <c r="BE162" s="11">
        <f t="shared" si="166"/>
        <v>681</v>
      </c>
      <c r="BF162" s="11">
        <f t="shared" si="166"/>
        <v>1208</v>
      </c>
      <c r="BG162" s="11">
        <f t="shared" si="166"/>
        <v>696</v>
      </c>
      <c r="BH162" s="11">
        <f t="shared" si="166"/>
        <v>590</v>
      </c>
    </row>
    <row r="163" spans="1:60" ht="13.5" customHeight="1">
      <c r="A163" s="38">
        <v>43639</v>
      </c>
      <c r="B163" s="39" t="s">
        <v>68</v>
      </c>
      <c r="C163" s="40"/>
      <c r="D163" s="41" t="s">
        <v>17</v>
      </c>
      <c r="E163" s="42">
        <f t="shared" si="0"/>
        <v>2094</v>
      </c>
      <c r="F163" s="43">
        <v>1</v>
      </c>
      <c r="G163" s="43">
        <v>17</v>
      </c>
      <c r="H163" s="63">
        <f t="shared" si="1"/>
        <v>20</v>
      </c>
      <c r="I163" s="40"/>
      <c r="J163" s="45" t="s">
        <v>27</v>
      </c>
      <c r="K163" s="42">
        <f t="shared" si="2"/>
        <v>1545</v>
      </c>
      <c r="L163" s="46">
        <v>0</v>
      </c>
      <c r="M163" s="46">
        <v>4</v>
      </c>
      <c r="N163" s="63">
        <f t="shared" si="146"/>
        <v>4</v>
      </c>
      <c r="O163" s="40"/>
      <c r="P163" s="39" t="s">
        <v>66</v>
      </c>
      <c r="Q163" s="40"/>
      <c r="R163">
        <f>MIN(Rules!$E$2,(MAX(H163/N163,N163/H163)))</f>
        <v>2</v>
      </c>
      <c r="S163">
        <f>VLOOKUP(B163,Rules!A:B,2,FALSE)</f>
        <v>70</v>
      </c>
      <c r="T163" s="40"/>
      <c r="U163" s="47">
        <f>1/(10^(-1*(E163+(IF(P163="Y",Rules!$I$2,0))-K163)/Rules!$E$12)+1)</f>
        <v>0.96154356976076394</v>
      </c>
      <c r="V163">
        <f t="shared" si="4"/>
        <v>5</v>
      </c>
      <c r="W163">
        <f t="shared" si="5"/>
        <v>-5</v>
      </c>
      <c r="Z163" s="48"/>
      <c r="AA163" s="11">
        <f t="shared" ref="AA163:BH163" si="167">IF($D163=AA$1,$E163+$V163,(IF($J163=AA$1,$K163+$W163,AA162)))</f>
        <v>954</v>
      </c>
      <c r="AB163" s="11">
        <f t="shared" si="167"/>
        <v>1483</v>
      </c>
      <c r="AC163" s="11">
        <f t="shared" si="167"/>
        <v>970</v>
      </c>
      <c r="AD163" s="11">
        <f t="shared" si="167"/>
        <v>1518</v>
      </c>
      <c r="AE163" s="11">
        <f t="shared" si="167"/>
        <v>1342</v>
      </c>
      <c r="AF163" s="11">
        <f t="shared" si="167"/>
        <v>1368</v>
      </c>
      <c r="AG163" s="11">
        <f t="shared" si="167"/>
        <v>1166</v>
      </c>
      <c r="AH163" s="11">
        <f t="shared" si="167"/>
        <v>1760</v>
      </c>
      <c r="AI163" s="11">
        <f t="shared" si="167"/>
        <v>1249</v>
      </c>
      <c r="AJ163" s="11">
        <f t="shared" si="167"/>
        <v>2099</v>
      </c>
      <c r="AK163" s="11">
        <f t="shared" si="167"/>
        <v>1328</v>
      </c>
      <c r="AL163" s="11">
        <f t="shared" si="167"/>
        <v>1735</v>
      </c>
      <c r="AM163" s="11">
        <f t="shared" si="167"/>
        <v>1906</v>
      </c>
      <c r="AN163" s="11">
        <f t="shared" si="167"/>
        <v>1471</v>
      </c>
      <c r="AO163" s="11">
        <f t="shared" si="167"/>
        <v>212</v>
      </c>
      <c r="AP163" s="11">
        <f t="shared" si="167"/>
        <v>1341</v>
      </c>
      <c r="AQ163" s="11">
        <f t="shared" si="167"/>
        <v>914</v>
      </c>
      <c r="AR163" s="11">
        <f t="shared" si="167"/>
        <v>745</v>
      </c>
      <c r="AS163" s="11">
        <f t="shared" si="167"/>
        <v>420</v>
      </c>
      <c r="AT163" s="11">
        <f t="shared" si="167"/>
        <v>1215</v>
      </c>
      <c r="AU163" s="11">
        <f t="shared" si="167"/>
        <v>948</v>
      </c>
      <c r="AV163" s="11">
        <f t="shared" si="167"/>
        <v>1764</v>
      </c>
      <c r="AW163" s="11">
        <f t="shared" si="167"/>
        <v>1540</v>
      </c>
      <c r="AX163" s="11">
        <f t="shared" si="167"/>
        <v>1615</v>
      </c>
      <c r="AY163" s="11">
        <f t="shared" si="167"/>
        <v>260</v>
      </c>
      <c r="AZ163" s="11">
        <f t="shared" si="167"/>
        <v>975</v>
      </c>
      <c r="BA163" s="11">
        <f t="shared" si="167"/>
        <v>1598</v>
      </c>
      <c r="BB163" s="11">
        <f t="shared" si="167"/>
        <v>903</v>
      </c>
      <c r="BC163" s="11">
        <f t="shared" si="167"/>
        <v>1096</v>
      </c>
      <c r="BD163" s="11">
        <f t="shared" si="167"/>
        <v>1850</v>
      </c>
      <c r="BE163" s="11">
        <f t="shared" si="167"/>
        <v>681</v>
      </c>
      <c r="BF163" s="11">
        <f t="shared" si="167"/>
        <v>1208</v>
      </c>
      <c r="BG163" s="11">
        <f t="shared" si="167"/>
        <v>696</v>
      </c>
      <c r="BH163" s="11">
        <f t="shared" si="167"/>
        <v>590</v>
      </c>
    </row>
    <row r="164" spans="1:60" ht="13.5" customHeight="1">
      <c r="A164" s="38">
        <v>43639</v>
      </c>
      <c r="B164" s="39" t="s">
        <v>68</v>
      </c>
      <c r="C164" s="40"/>
      <c r="D164" s="41" t="s">
        <v>29</v>
      </c>
      <c r="E164" s="42">
        <f t="shared" si="0"/>
        <v>1518</v>
      </c>
      <c r="F164" s="43">
        <v>2</v>
      </c>
      <c r="G164" s="43">
        <v>16</v>
      </c>
      <c r="H164" s="63">
        <f t="shared" si="1"/>
        <v>22</v>
      </c>
      <c r="I164" s="40"/>
      <c r="J164" s="45" t="s">
        <v>25</v>
      </c>
      <c r="K164" s="42">
        <f t="shared" si="2"/>
        <v>1760</v>
      </c>
      <c r="L164" s="46">
        <v>1</v>
      </c>
      <c r="M164" s="46">
        <v>24</v>
      </c>
      <c r="N164" s="63">
        <f t="shared" si="146"/>
        <v>27</v>
      </c>
      <c r="O164" s="40"/>
      <c r="P164" s="39" t="s">
        <v>67</v>
      </c>
      <c r="Q164" s="40"/>
      <c r="R164">
        <f>MIN(Rules!$E$2,(MAX(H164/N164,N164/H164)))</f>
        <v>1.2272727272727273</v>
      </c>
      <c r="S164">
        <f>VLOOKUP(B164,Rules!A:B,2,FALSE)</f>
        <v>70</v>
      </c>
      <c r="T164" s="40"/>
      <c r="U164" s="47">
        <f>1/(10^(-1*(E164+(IF(P164="Y",Rules!$I$2,0))-K164)/Rules!$E$12)+1)</f>
        <v>0.24704198171205621</v>
      </c>
      <c r="V164">
        <f t="shared" si="4"/>
        <v>-21</v>
      </c>
      <c r="W164">
        <f t="shared" si="5"/>
        <v>21</v>
      </c>
      <c r="Z164" s="48"/>
      <c r="AA164" s="11">
        <f t="shared" ref="AA164:BH164" si="168">IF($D164=AA$1,$E164+$V164,(IF($J164=AA$1,$K164+$W164,AA163)))</f>
        <v>954</v>
      </c>
      <c r="AB164" s="11">
        <f t="shared" si="168"/>
        <v>1483</v>
      </c>
      <c r="AC164" s="11">
        <f t="shared" si="168"/>
        <v>970</v>
      </c>
      <c r="AD164" s="11">
        <f t="shared" si="168"/>
        <v>1497</v>
      </c>
      <c r="AE164" s="11">
        <f t="shared" si="168"/>
        <v>1342</v>
      </c>
      <c r="AF164" s="11">
        <f t="shared" si="168"/>
        <v>1368</v>
      </c>
      <c r="AG164" s="11">
        <f t="shared" si="168"/>
        <v>1166</v>
      </c>
      <c r="AH164" s="11">
        <f t="shared" si="168"/>
        <v>1781</v>
      </c>
      <c r="AI164" s="11">
        <f t="shared" si="168"/>
        <v>1249</v>
      </c>
      <c r="AJ164" s="11">
        <f t="shared" si="168"/>
        <v>2099</v>
      </c>
      <c r="AK164" s="11">
        <f t="shared" si="168"/>
        <v>1328</v>
      </c>
      <c r="AL164" s="11">
        <f t="shared" si="168"/>
        <v>1735</v>
      </c>
      <c r="AM164" s="11">
        <f t="shared" si="168"/>
        <v>1906</v>
      </c>
      <c r="AN164" s="11">
        <f t="shared" si="168"/>
        <v>1471</v>
      </c>
      <c r="AO164" s="11">
        <f t="shared" si="168"/>
        <v>212</v>
      </c>
      <c r="AP164" s="11">
        <f t="shared" si="168"/>
        <v>1341</v>
      </c>
      <c r="AQ164" s="11">
        <f t="shared" si="168"/>
        <v>914</v>
      </c>
      <c r="AR164" s="11">
        <f t="shared" si="168"/>
        <v>745</v>
      </c>
      <c r="AS164" s="11">
        <f t="shared" si="168"/>
        <v>420</v>
      </c>
      <c r="AT164" s="11">
        <f t="shared" si="168"/>
        <v>1215</v>
      </c>
      <c r="AU164" s="11">
        <f t="shared" si="168"/>
        <v>948</v>
      </c>
      <c r="AV164" s="11">
        <f t="shared" si="168"/>
        <v>1764</v>
      </c>
      <c r="AW164" s="11">
        <f t="shared" si="168"/>
        <v>1540</v>
      </c>
      <c r="AX164" s="11">
        <f t="shared" si="168"/>
        <v>1615</v>
      </c>
      <c r="AY164" s="11">
        <f t="shared" si="168"/>
        <v>260</v>
      </c>
      <c r="AZ164" s="11">
        <f t="shared" si="168"/>
        <v>975</v>
      </c>
      <c r="BA164" s="11">
        <f t="shared" si="168"/>
        <v>1598</v>
      </c>
      <c r="BB164" s="11">
        <f t="shared" si="168"/>
        <v>903</v>
      </c>
      <c r="BC164" s="11">
        <f t="shared" si="168"/>
        <v>1096</v>
      </c>
      <c r="BD164" s="11">
        <f t="shared" si="168"/>
        <v>1850</v>
      </c>
      <c r="BE164" s="11">
        <f t="shared" si="168"/>
        <v>681</v>
      </c>
      <c r="BF164" s="11">
        <f t="shared" si="168"/>
        <v>1208</v>
      </c>
      <c r="BG164" s="11">
        <f t="shared" si="168"/>
        <v>696</v>
      </c>
      <c r="BH164" s="11">
        <f t="shared" si="168"/>
        <v>590</v>
      </c>
    </row>
    <row r="165" spans="1:60" ht="13.5" customHeight="1">
      <c r="A165" s="38">
        <v>43639</v>
      </c>
      <c r="B165" s="39" t="s">
        <v>72</v>
      </c>
      <c r="C165" s="40"/>
      <c r="D165" s="41" t="s">
        <v>38</v>
      </c>
      <c r="E165" s="42">
        <f t="shared" si="0"/>
        <v>975</v>
      </c>
      <c r="F165" s="43">
        <v>3</v>
      </c>
      <c r="G165" s="43">
        <v>17</v>
      </c>
      <c r="H165" s="63">
        <f t="shared" si="1"/>
        <v>26</v>
      </c>
      <c r="I165" s="40"/>
      <c r="J165" s="45" t="s">
        <v>37</v>
      </c>
      <c r="K165" s="42">
        <f t="shared" si="2"/>
        <v>903</v>
      </c>
      <c r="L165" s="46">
        <v>0</v>
      </c>
      <c r="M165" s="46">
        <v>15</v>
      </c>
      <c r="N165" s="63">
        <f t="shared" si="146"/>
        <v>15</v>
      </c>
      <c r="O165" s="40"/>
      <c r="P165" s="39" t="s">
        <v>67</v>
      </c>
      <c r="Q165" s="40"/>
      <c r="R165">
        <f>MIN(Rules!$E$2,(MAX(H165/N165,N165/H165)))</f>
        <v>1.7333333333333334</v>
      </c>
      <c r="S165">
        <f>VLOOKUP(B165,Rules!A:B,2,FALSE)</f>
        <v>60</v>
      </c>
      <c r="T165" s="40"/>
      <c r="U165" s="47">
        <f>1/(10^(-1*(E165+(IF(P165="Y",Rules!$I$2,0))-K165)/Rules!$E$12)+1)</f>
        <v>0.5821418810630038</v>
      </c>
      <c r="V165">
        <f t="shared" si="4"/>
        <v>43</v>
      </c>
      <c r="W165">
        <f t="shared" si="5"/>
        <v>-43</v>
      </c>
      <c r="Z165" s="48"/>
      <c r="AA165" s="11">
        <f t="shared" ref="AA165:BH165" si="169">IF($D165=AA$1,$E165+$V165,(IF($J165=AA$1,$K165+$W165,AA164)))</f>
        <v>954</v>
      </c>
      <c r="AB165" s="11">
        <f t="shared" si="169"/>
        <v>1483</v>
      </c>
      <c r="AC165" s="11">
        <f t="shared" si="169"/>
        <v>970</v>
      </c>
      <c r="AD165" s="11">
        <f t="shared" si="169"/>
        <v>1497</v>
      </c>
      <c r="AE165" s="11">
        <f t="shared" si="169"/>
        <v>1342</v>
      </c>
      <c r="AF165" s="11">
        <f t="shared" si="169"/>
        <v>1368</v>
      </c>
      <c r="AG165" s="11">
        <f t="shared" si="169"/>
        <v>1166</v>
      </c>
      <c r="AH165" s="11">
        <f t="shared" si="169"/>
        <v>1781</v>
      </c>
      <c r="AI165" s="11">
        <f t="shared" si="169"/>
        <v>1249</v>
      </c>
      <c r="AJ165" s="11">
        <f t="shared" si="169"/>
        <v>2099</v>
      </c>
      <c r="AK165" s="11">
        <f t="shared" si="169"/>
        <v>1328</v>
      </c>
      <c r="AL165" s="11">
        <f t="shared" si="169"/>
        <v>1735</v>
      </c>
      <c r="AM165" s="11">
        <f t="shared" si="169"/>
        <v>1906</v>
      </c>
      <c r="AN165" s="11">
        <f t="shared" si="169"/>
        <v>1471</v>
      </c>
      <c r="AO165" s="11">
        <f t="shared" si="169"/>
        <v>212</v>
      </c>
      <c r="AP165" s="11">
        <f t="shared" si="169"/>
        <v>1341</v>
      </c>
      <c r="AQ165" s="11">
        <f t="shared" si="169"/>
        <v>914</v>
      </c>
      <c r="AR165" s="11">
        <f t="shared" si="169"/>
        <v>745</v>
      </c>
      <c r="AS165" s="11">
        <f t="shared" si="169"/>
        <v>420</v>
      </c>
      <c r="AT165" s="11">
        <f t="shared" si="169"/>
        <v>1215</v>
      </c>
      <c r="AU165" s="11">
        <f t="shared" si="169"/>
        <v>948</v>
      </c>
      <c r="AV165" s="11">
        <f t="shared" si="169"/>
        <v>1764</v>
      </c>
      <c r="AW165" s="11">
        <f t="shared" si="169"/>
        <v>1540</v>
      </c>
      <c r="AX165" s="11">
        <f t="shared" si="169"/>
        <v>1615</v>
      </c>
      <c r="AY165" s="11">
        <f t="shared" si="169"/>
        <v>260</v>
      </c>
      <c r="AZ165" s="11">
        <f t="shared" si="169"/>
        <v>1018</v>
      </c>
      <c r="BA165" s="11">
        <f t="shared" si="169"/>
        <v>1598</v>
      </c>
      <c r="BB165" s="11">
        <f t="shared" si="169"/>
        <v>860</v>
      </c>
      <c r="BC165" s="11">
        <f t="shared" si="169"/>
        <v>1096</v>
      </c>
      <c r="BD165" s="11">
        <f t="shared" si="169"/>
        <v>1850</v>
      </c>
      <c r="BE165" s="11">
        <f t="shared" si="169"/>
        <v>681</v>
      </c>
      <c r="BF165" s="11">
        <f t="shared" si="169"/>
        <v>1208</v>
      </c>
      <c r="BG165" s="11">
        <f t="shared" si="169"/>
        <v>696</v>
      </c>
      <c r="BH165" s="11">
        <f t="shared" si="169"/>
        <v>590</v>
      </c>
    </row>
    <row r="166" spans="1:60" ht="13.5" customHeight="1">
      <c r="A166" s="38">
        <v>43645</v>
      </c>
      <c r="B166" s="39" t="s">
        <v>72</v>
      </c>
      <c r="C166" s="40"/>
      <c r="D166" s="41" t="s">
        <v>18</v>
      </c>
      <c r="E166" s="42">
        <f t="shared" si="0"/>
        <v>1764</v>
      </c>
      <c r="F166" s="43">
        <v>2</v>
      </c>
      <c r="G166" s="43">
        <v>13</v>
      </c>
      <c r="H166" s="63">
        <f t="shared" si="1"/>
        <v>19</v>
      </c>
      <c r="I166" s="40"/>
      <c r="J166" s="45" t="s">
        <v>20</v>
      </c>
      <c r="K166" s="42">
        <f t="shared" si="2"/>
        <v>1483</v>
      </c>
      <c r="L166" s="46">
        <v>1</v>
      </c>
      <c r="M166" s="46">
        <v>15</v>
      </c>
      <c r="N166" s="63">
        <f t="shared" si="146"/>
        <v>18</v>
      </c>
      <c r="O166" s="40"/>
      <c r="P166" s="39" t="s">
        <v>66</v>
      </c>
      <c r="Q166" s="40"/>
      <c r="R166">
        <f>MIN(Rules!$E$2,(MAX(H166/N166,N166/H166)))</f>
        <v>1.0555555555555556</v>
      </c>
      <c r="S166">
        <f>VLOOKUP(B166,Rules!A:B,2,FALSE)</f>
        <v>60</v>
      </c>
      <c r="T166" s="40"/>
      <c r="U166" s="47">
        <f>1/(10^(-1*(E166+(IF(P166="Y",Rules!$I$2,0))-K166)/Rules!$E$12)+1)</f>
        <v>0.87919492665570165</v>
      </c>
      <c r="V166">
        <f t="shared" si="4"/>
        <v>8</v>
      </c>
      <c r="W166">
        <f t="shared" si="5"/>
        <v>-8</v>
      </c>
      <c r="Z166" s="48"/>
      <c r="AA166" s="11">
        <f t="shared" ref="AA166:BH166" si="170">IF($D166=AA$1,$E166+$V166,(IF($J166=AA$1,$K166+$W166,AA165)))</f>
        <v>954</v>
      </c>
      <c r="AB166" s="11">
        <f t="shared" si="170"/>
        <v>1475</v>
      </c>
      <c r="AC166" s="11">
        <f t="shared" si="170"/>
        <v>970</v>
      </c>
      <c r="AD166" s="11">
        <f t="shared" si="170"/>
        <v>1497</v>
      </c>
      <c r="AE166" s="11">
        <f t="shared" si="170"/>
        <v>1342</v>
      </c>
      <c r="AF166" s="11">
        <f t="shared" si="170"/>
        <v>1368</v>
      </c>
      <c r="AG166" s="11">
        <f t="shared" si="170"/>
        <v>1166</v>
      </c>
      <c r="AH166" s="11">
        <f t="shared" si="170"/>
        <v>1781</v>
      </c>
      <c r="AI166" s="11">
        <f t="shared" si="170"/>
        <v>1249</v>
      </c>
      <c r="AJ166" s="11">
        <f t="shared" si="170"/>
        <v>2099</v>
      </c>
      <c r="AK166" s="11">
        <f t="shared" si="170"/>
        <v>1328</v>
      </c>
      <c r="AL166" s="11">
        <f t="shared" si="170"/>
        <v>1735</v>
      </c>
      <c r="AM166" s="11">
        <f t="shared" si="170"/>
        <v>1906</v>
      </c>
      <c r="AN166" s="11">
        <f t="shared" si="170"/>
        <v>1471</v>
      </c>
      <c r="AO166" s="11">
        <f t="shared" si="170"/>
        <v>212</v>
      </c>
      <c r="AP166" s="11">
        <f t="shared" si="170"/>
        <v>1341</v>
      </c>
      <c r="AQ166" s="11">
        <f t="shared" si="170"/>
        <v>914</v>
      </c>
      <c r="AR166" s="11">
        <f t="shared" si="170"/>
        <v>745</v>
      </c>
      <c r="AS166" s="11">
        <f t="shared" si="170"/>
        <v>420</v>
      </c>
      <c r="AT166" s="11">
        <f t="shared" si="170"/>
        <v>1215</v>
      </c>
      <c r="AU166" s="11">
        <f t="shared" si="170"/>
        <v>948</v>
      </c>
      <c r="AV166" s="11">
        <f t="shared" si="170"/>
        <v>1772</v>
      </c>
      <c r="AW166" s="11">
        <f t="shared" si="170"/>
        <v>1540</v>
      </c>
      <c r="AX166" s="11">
        <f t="shared" si="170"/>
        <v>1615</v>
      </c>
      <c r="AY166" s="11">
        <f t="shared" si="170"/>
        <v>260</v>
      </c>
      <c r="AZ166" s="11">
        <f t="shared" si="170"/>
        <v>1018</v>
      </c>
      <c r="BA166" s="11">
        <f t="shared" si="170"/>
        <v>1598</v>
      </c>
      <c r="BB166" s="11">
        <f t="shared" si="170"/>
        <v>860</v>
      </c>
      <c r="BC166" s="11">
        <f t="shared" si="170"/>
        <v>1096</v>
      </c>
      <c r="BD166" s="11">
        <f t="shared" si="170"/>
        <v>1850</v>
      </c>
      <c r="BE166" s="11">
        <f t="shared" si="170"/>
        <v>681</v>
      </c>
      <c r="BF166" s="11">
        <f t="shared" si="170"/>
        <v>1208</v>
      </c>
      <c r="BG166" s="11">
        <f t="shared" si="170"/>
        <v>696</v>
      </c>
      <c r="BH166" s="11">
        <f t="shared" si="170"/>
        <v>590</v>
      </c>
    </row>
    <row r="167" spans="1:60" ht="13.5" customHeight="1">
      <c r="A167" s="38">
        <v>43645</v>
      </c>
      <c r="B167" s="39" t="s">
        <v>72</v>
      </c>
      <c r="C167" s="40"/>
      <c r="D167" s="41" t="s">
        <v>28</v>
      </c>
      <c r="E167" s="42">
        <f t="shared" si="0"/>
        <v>1471</v>
      </c>
      <c r="F167" s="43">
        <v>1</v>
      </c>
      <c r="G167" s="43">
        <v>15</v>
      </c>
      <c r="H167" s="63">
        <f t="shared" si="1"/>
        <v>18</v>
      </c>
      <c r="I167" s="40"/>
      <c r="J167" s="45" t="s">
        <v>22</v>
      </c>
      <c r="K167" s="42">
        <f t="shared" si="2"/>
        <v>1850</v>
      </c>
      <c r="L167" s="46">
        <v>2</v>
      </c>
      <c r="M167" s="46">
        <v>22</v>
      </c>
      <c r="N167" s="63">
        <f t="shared" si="146"/>
        <v>28</v>
      </c>
      <c r="O167" s="40"/>
      <c r="P167" s="39" t="s">
        <v>66</v>
      </c>
      <c r="Q167" s="40"/>
      <c r="R167">
        <f>MIN(Rules!$E$2,(MAX(H167/N167,N167/H167)))</f>
        <v>1.5555555555555556</v>
      </c>
      <c r="S167">
        <f>VLOOKUP(B167,Rules!A:B,2,FALSE)</f>
        <v>60</v>
      </c>
      <c r="T167" s="40"/>
      <c r="U167" s="47">
        <f>1/(10^(-1*(E167+(IF(P167="Y",Rules!$I$2,0))-K167)/Rules!$E$12)+1)</f>
        <v>0.25834582426186747</v>
      </c>
      <c r="V167">
        <f t="shared" si="4"/>
        <v>-24</v>
      </c>
      <c r="W167">
        <f t="shared" si="5"/>
        <v>24</v>
      </c>
      <c r="Z167" s="48"/>
      <c r="AA167" s="11">
        <f t="shared" ref="AA167:BH167" si="171">IF($D167=AA$1,$E167+$V167,(IF($J167=AA$1,$K167+$W167,AA166)))</f>
        <v>954</v>
      </c>
      <c r="AB167" s="11">
        <f t="shared" si="171"/>
        <v>1475</v>
      </c>
      <c r="AC167" s="11">
        <f t="shared" si="171"/>
        <v>970</v>
      </c>
      <c r="AD167" s="11">
        <f t="shared" si="171"/>
        <v>1497</v>
      </c>
      <c r="AE167" s="11">
        <f t="shared" si="171"/>
        <v>1342</v>
      </c>
      <c r="AF167" s="11">
        <f t="shared" si="171"/>
        <v>1368</v>
      </c>
      <c r="AG167" s="11">
        <f t="shared" si="171"/>
        <v>1166</v>
      </c>
      <c r="AH167" s="11">
        <f t="shared" si="171"/>
        <v>1781</v>
      </c>
      <c r="AI167" s="11">
        <f t="shared" si="171"/>
        <v>1249</v>
      </c>
      <c r="AJ167" s="11">
        <f t="shared" si="171"/>
        <v>2099</v>
      </c>
      <c r="AK167" s="11">
        <f t="shared" si="171"/>
        <v>1328</v>
      </c>
      <c r="AL167" s="11">
        <f t="shared" si="171"/>
        <v>1735</v>
      </c>
      <c r="AM167" s="11">
        <f t="shared" si="171"/>
        <v>1906</v>
      </c>
      <c r="AN167" s="11">
        <f t="shared" si="171"/>
        <v>1447</v>
      </c>
      <c r="AO167" s="11">
        <f t="shared" si="171"/>
        <v>212</v>
      </c>
      <c r="AP167" s="11">
        <f t="shared" si="171"/>
        <v>1341</v>
      </c>
      <c r="AQ167" s="11">
        <f t="shared" si="171"/>
        <v>914</v>
      </c>
      <c r="AR167" s="11">
        <f t="shared" si="171"/>
        <v>745</v>
      </c>
      <c r="AS167" s="11">
        <f t="shared" si="171"/>
        <v>420</v>
      </c>
      <c r="AT167" s="11">
        <f t="shared" si="171"/>
        <v>1215</v>
      </c>
      <c r="AU167" s="11">
        <f t="shared" si="171"/>
        <v>948</v>
      </c>
      <c r="AV167" s="11">
        <f t="shared" si="171"/>
        <v>1772</v>
      </c>
      <c r="AW167" s="11">
        <f t="shared" si="171"/>
        <v>1540</v>
      </c>
      <c r="AX167" s="11">
        <f t="shared" si="171"/>
        <v>1615</v>
      </c>
      <c r="AY167" s="11">
        <f t="shared" si="171"/>
        <v>260</v>
      </c>
      <c r="AZ167" s="11">
        <f t="shared" si="171"/>
        <v>1018</v>
      </c>
      <c r="BA167" s="11">
        <f t="shared" si="171"/>
        <v>1598</v>
      </c>
      <c r="BB167" s="11">
        <f t="shared" si="171"/>
        <v>860</v>
      </c>
      <c r="BC167" s="11">
        <f t="shared" si="171"/>
        <v>1096</v>
      </c>
      <c r="BD167" s="11">
        <f t="shared" si="171"/>
        <v>1874</v>
      </c>
      <c r="BE167" s="11">
        <f t="shared" si="171"/>
        <v>681</v>
      </c>
      <c r="BF167" s="11">
        <f t="shared" si="171"/>
        <v>1208</v>
      </c>
      <c r="BG167" s="11">
        <f t="shared" si="171"/>
        <v>696</v>
      </c>
      <c r="BH167" s="11">
        <f t="shared" si="171"/>
        <v>590</v>
      </c>
    </row>
    <row r="168" spans="1:60" ht="13.5" customHeight="1">
      <c r="A168" s="38">
        <v>43645</v>
      </c>
      <c r="B168" s="39" t="s">
        <v>72</v>
      </c>
      <c r="C168" s="40"/>
      <c r="D168" s="41" t="s">
        <v>31</v>
      </c>
      <c r="E168" s="42">
        <f t="shared" si="0"/>
        <v>1208</v>
      </c>
      <c r="F168" s="43">
        <v>0</v>
      </c>
      <c r="G168" s="43">
        <v>15</v>
      </c>
      <c r="H168" s="63">
        <f t="shared" si="1"/>
        <v>15</v>
      </c>
      <c r="I168" s="40"/>
      <c r="J168" s="45" t="s">
        <v>33</v>
      </c>
      <c r="K168" s="42">
        <f t="shared" si="2"/>
        <v>1342</v>
      </c>
      <c r="L168" s="46">
        <v>1</v>
      </c>
      <c r="M168" s="46">
        <v>13</v>
      </c>
      <c r="N168" s="63">
        <f t="shared" si="146"/>
        <v>16</v>
      </c>
      <c r="O168" s="40"/>
      <c r="P168" s="39" t="s">
        <v>66</v>
      </c>
      <c r="Q168" s="40"/>
      <c r="R168">
        <f>MIN(Rules!$E$2,(MAX(H168/N168,N168/H168)))</f>
        <v>1.0666666666666667</v>
      </c>
      <c r="S168">
        <f>VLOOKUP(B168,Rules!A:B,2,FALSE)</f>
        <v>60</v>
      </c>
      <c r="T168" s="40"/>
      <c r="U168" s="47">
        <f>1/(10^(-1*(E168+(IF(P168="Y",Rules!$I$2,0))-K168)/Rules!$E$12)+1)</f>
        <v>0.51841235122262597</v>
      </c>
      <c r="V168">
        <f t="shared" si="4"/>
        <v>-33</v>
      </c>
      <c r="W168">
        <f t="shared" si="5"/>
        <v>33</v>
      </c>
      <c r="Z168" s="48"/>
      <c r="AA168" s="11">
        <f t="shared" ref="AA168:BH168" si="172">IF($D168=AA$1,$E168+$V168,(IF($J168=AA$1,$K168+$W168,AA167)))</f>
        <v>954</v>
      </c>
      <c r="AB168" s="11">
        <f t="shared" si="172"/>
        <v>1475</v>
      </c>
      <c r="AC168" s="11">
        <f t="shared" si="172"/>
        <v>970</v>
      </c>
      <c r="AD168" s="11">
        <f t="shared" si="172"/>
        <v>1497</v>
      </c>
      <c r="AE168" s="11">
        <f t="shared" si="172"/>
        <v>1375</v>
      </c>
      <c r="AF168" s="11">
        <f t="shared" si="172"/>
        <v>1368</v>
      </c>
      <c r="AG168" s="11">
        <f t="shared" si="172"/>
        <v>1166</v>
      </c>
      <c r="AH168" s="11">
        <f t="shared" si="172"/>
        <v>1781</v>
      </c>
      <c r="AI168" s="11">
        <f t="shared" si="172"/>
        <v>1249</v>
      </c>
      <c r="AJ168" s="11">
        <f t="shared" si="172"/>
        <v>2099</v>
      </c>
      <c r="AK168" s="11">
        <f t="shared" si="172"/>
        <v>1328</v>
      </c>
      <c r="AL168" s="11">
        <f t="shared" si="172"/>
        <v>1735</v>
      </c>
      <c r="AM168" s="11">
        <f t="shared" si="172"/>
        <v>1906</v>
      </c>
      <c r="AN168" s="11">
        <f t="shared" si="172"/>
        <v>1447</v>
      </c>
      <c r="AO168" s="11">
        <f t="shared" si="172"/>
        <v>212</v>
      </c>
      <c r="AP168" s="11">
        <f t="shared" si="172"/>
        <v>1341</v>
      </c>
      <c r="AQ168" s="11">
        <f t="shared" si="172"/>
        <v>914</v>
      </c>
      <c r="AR168" s="11">
        <f t="shared" si="172"/>
        <v>745</v>
      </c>
      <c r="AS168" s="11">
        <f t="shared" si="172"/>
        <v>420</v>
      </c>
      <c r="AT168" s="11">
        <f t="shared" si="172"/>
        <v>1215</v>
      </c>
      <c r="AU168" s="11">
        <f t="shared" si="172"/>
        <v>948</v>
      </c>
      <c r="AV168" s="11">
        <f t="shared" si="172"/>
        <v>1772</v>
      </c>
      <c r="AW168" s="11">
        <f t="shared" si="172"/>
        <v>1540</v>
      </c>
      <c r="AX168" s="11">
        <f t="shared" si="172"/>
        <v>1615</v>
      </c>
      <c r="AY168" s="11">
        <f t="shared" si="172"/>
        <v>260</v>
      </c>
      <c r="AZ168" s="11">
        <f t="shared" si="172"/>
        <v>1018</v>
      </c>
      <c r="BA168" s="11">
        <f t="shared" si="172"/>
        <v>1598</v>
      </c>
      <c r="BB168" s="11">
        <f t="shared" si="172"/>
        <v>860</v>
      </c>
      <c r="BC168" s="11">
        <f t="shared" si="172"/>
        <v>1096</v>
      </c>
      <c r="BD168" s="11">
        <f t="shared" si="172"/>
        <v>1874</v>
      </c>
      <c r="BE168" s="11">
        <f t="shared" si="172"/>
        <v>681</v>
      </c>
      <c r="BF168" s="11">
        <f t="shared" si="172"/>
        <v>1175</v>
      </c>
      <c r="BG168" s="11">
        <f t="shared" si="172"/>
        <v>696</v>
      </c>
      <c r="BH168" s="11">
        <f t="shared" si="172"/>
        <v>590</v>
      </c>
    </row>
    <row r="169" spans="1:60" ht="13.5" customHeight="1">
      <c r="A169" s="38">
        <v>43645</v>
      </c>
      <c r="B169" s="39" t="s">
        <v>72</v>
      </c>
      <c r="C169" s="40"/>
      <c r="D169" s="41" t="s">
        <v>38</v>
      </c>
      <c r="E169" s="42">
        <f t="shared" si="0"/>
        <v>1018</v>
      </c>
      <c r="F169" s="43">
        <v>0</v>
      </c>
      <c r="G169" s="43">
        <v>15</v>
      </c>
      <c r="H169" s="63">
        <f t="shared" si="1"/>
        <v>15</v>
      </c>
      <c r="I169" s="40"/>
      <c r="J169" s="45" t="s">
        <v>36</v>
      </c>
      <c r="K169" s="42">
        <f t="shared" si="2"/>
        <v>1341</v>
      </c>
      <c r="L169" s="46">
        <v>0</v>
      </c>
      <c r="M169" s="46">
        <v>20</v>
      </c>
      <c r="N169" s="63">
        <f t="shared" si="146"/>
        <v>20</v>
      </c>
      <c r="O169" s="40"/>
      <c r="P169" s="39" t="s">
        <v>66</v>
      </c>
      <c r="Q169" s="40"/>
      <c r="R169">
        <f>MIN(Rules!$E$2,(MAX(H169/N169,N169/H169)))</f>
        <v>1.3333333333333333</v>
      </c>
      <c r="S169">
        <f>VLOOKUP(B169,Rules!A:B,2,FALSE)</f>
        <v>60</v>
      </c>
      <c r="T169" s="40"/>
      <c r="U169" s="47">
        <f>1/(10^(-1*(E169+(IF(P169="Y",Rules!$I$2,0))-K169)/Rules!$E$12)+1)</f>
        <v>0.31073305341072949</v>
      </c>
      <c r="V169">
        <f t="shared" si="4"/>
        <v>-25</v>
      </c>
      <c r="W169">
        <f t="shared" si="5"/>
        <v>25</v>
      </c>
      <c r="Z169" s="48"/>
      <c r="AA169" s="11">
        <f t="shared" ref="AA169:BH169" si="173">IF($D169=AA$1,$E169+$V169,(IF($J169=AA$1,$K169+$W169,AA168)))</f>
        <v>954</v>
      </c>
      <c r="AB169" s="11">
        <f t="shared" si="173"/>
        <v>1475</v>
      </c>
      <c r="AC169" s="11">
        <f t="shared" si="173"/>
        <v>970</v>
      </c>
      <c r="AD169" s="11">
        <f t="shared" si="173"/>
        <v>1497</v>
      </c>
      <c r="AE169" s="11">
        <f t="shared" si="173"/>
        <v>1375</v>
      </c>
      <c r="AF169" s="11">
        <f t="shared" si="173"/>
        <v>1368</v>
      </c>
      <c r="AG169" s="11">
        <f t="shared" si="173"/>
        <v>1166</v>
      </c>
      <c r="AH169" s="11">
        <f t="shared" si="173"/>
        <v>1781</v>
      </c>
      <c r="AI169" s="11">
        <f t="shared" si="173"/>
        <v>1249</v>
      </c>
      <c r="AJ169" s="11">
        <f t="shared" si="173"/>
        <v>2099</v>
      </c>
      <c r="AK169" s="11">
        <f t="shared" si="173"/>
        <v>1328</v>
      </c>
      <c r="AL169" s="11">
        <f t="shared" si="173"/>
        <v>1735</v>
      </c>
      <c r="AM169" s="11">
        <f t="shared" si="173"/>
        <v>1906</v>
      </c>
      <c r="AN169" s="11">
        <f t="shared" si="173"/>
        <v>1447</v>
      </c>
      <c r="AO169" s="11">
        <f t="shared" si="173"/>
        <v>212</v>
      </c>
      <c r="AP169" s="11">
        <f t="shared" si="173"/>
        <v>1366</v>
      </c>
      <c r="AQ169" s="11">
        <f t="shared" si="173"/>
        <v>914</v>
      </c>
      <c r="AR169" s="11">
        <f t="shared" si="173"/>
        <v>745</v>
      </c>
      <c r="AS169" s="11">
        <f t="shared" si="173"/>
        <v>420</v>
      </c>
      <c r="AT169" s="11">
        <f t="shared" si="173"/>
        <v>1215</v>
      </c>
      <c r="AU169" s="11">
        <f t="shared" si="173"/>
        <v>948</v>
      </c>
      <c r="AV169" s="11">
        <f t="shared" si="173"/>
        <v>1772</v>
      </c>
      <c r="AW169" s="11">
        <f t="shared" si="173"/>
        <v>1540</v>
      </c>
      <c r="AX169" s="11">
        <f t="shared" si="173"/>
        <v>1615</v>
      </c>
      <c r="AY169" s="11">
        <f t="shared" si="173"/>
        <v>260</v>
      </c>
      <c r="AZ169" s="11">
        <f t="shared" si="173"/>
        <v>993</v>
      </c>
      <c r="BA169" s="11">
        <f t="shared" si="173"/>
        <v>1598</v>
      </c>
      <c r="BB169" s="11">
        <f t="shared" si="173"/>
        <v>860</v>
      </c>
      <c r="BC169" s="11">
        <f t="shared" si="173"/>
        <v>1096</v>
      </c>
      <c r="BD169" s="11">
        <f t="shared" si="173"/>
        <v>1874</v>
      </c>
      <c r="BE169" s="11">
        <f t="shared" si="173"/>
        <v>681</v>
      </c>
      <c r="BF169" s="11">
        <f t="shared" si="173"/>
        <v>1175</v>
      </c>
      <c r="BG169" s="11">
        <f t="shared" si="173"/>
        <v>696</v>
      </c>
      <c r="BH169" s="11">
        <f t="shared" si="173"/>
        <v>590</v>
      </c>
    </row>
    <row r="170" spans="1:60" ht="13.5" customHeight="1">
      <c r="A170" s="38">
        <v>43652</v>
      </c>
      <c r="B170" s="39" t="s">
        <v>72</v>
      </c>
      <c r="C170" s="40"/>
      <c r="D170" s="41" t="s">
        <v>29</v>
      </c>
      <c r="E170" s="42">
        <f t="shared" si="0"/>
        <v>1497</v>
      </c>
      <c r="F170" s="43">
        <v>0</v>
      </c>
      <c r="G170" s="43">
        <v>6</v>
      </c>
      <c r="H170" s="63">
        <v>7</v>
      </c>
      <c r="I170" s="40"/>
      <c r="J170" s="45" t="s">
        <v>22</v>
      </c>
      <c r="K170" s="42">
        <f t="shared" si="2"/>
        <v>1874</v>
      </c>
      <c r="L170" s="46">
        <v>1</v>
      </c>
      <c r="M170" s="46">
        <v>20</v>
      </c>
      <c r="N170" s="63">
        <f t="shared" si="146"/>
        <v>23</v>
      </c>
      <c r="O170" s="40"/>
      <c r="P170" s="39" t="s">
        <v>67</v>
      </c>
      <c r="Q170" s="40"/>
      <c r="R170">
        <f>MIN(Rules!$E$2,(MAX(H170/N170,N170/H170)))</f>
        <v>2</v>
      </c>
      <c r="S170">
        <f>VLOOKUP(B170,Rules!A:B,2,FALSE)</f>
        <v>60</v>
      </c>
      <c r="T170" s="40"/>
      <c r="U170" s="47">
        <f>1/(10^(-1*(E170+(IF(P170="Y",Rules!$I$2,0))-K170)/Rules!$E$12)+1)</f>
        <v>0.14980272357799748</v>
      </c>
      <c r="V170">
        <f t="shared" si="4"/>
        <v>-18</v>
      </c>
      <c r="W170">
        <f t="shared" si="5"/>
        <v>18</v>
      </c>
      <c r="Z170" s="48"/>
      <c r="AA170" s="11">
        <f t="shared" ref="AA170:BH170" si="174">IF($D170=AA$1,$E170+$V170,(IF($J170=AA$1,$K170+$W170,AA169)))</f>
        <v>954</v>
      </c>
      <c r="AB170" s="11">
        <f t="shared" si="174"/>
        <v>1475</v>
      </c>
      <c r="AC170" s="11">
        <f t="shared" si="174"/>
        <v>970</v>
      </c>
      <c r="AD170" s="11">
        <f t="shared" si="174"/>
        <v>1479</v>
      </c>
      <c r="AE170" s="11">
        <f t="shared" si="174"/>
        <v>1375</v>
      </c>
      <c r="AF170" s="11">
        <f t="shared" si="174"/>
        <v>1368</v>
      </c>
      <c r="AG170" s="11">
        <f t="shared" si="174"/>
        <v>1166</v>
      </c>
      <c r="AH170" s="11">
        <f t="shared" si="174"/>
        <v>1781</v>
      </c>
      <c r="AI170" s="11">
        <f t="shared" si="174"/>
        <v>1249</v>
      </c>
      <c r="AJ170" s="11">
        <f t="shared" si="174"/>
        <v>2099</v>
      </c>
      <c r="AK170" s="11">
        <f t="shared" si="174"/>
        <v>1328</v>
      </c>
      <c r="AL170" s="11">
        <f t="shared" si="174"/>
        <v>1735</v>
      </c>
      <c r="AM170" s="11">
        <f t="shared" si="174"/>
        <v>1906</v>
      </c>
      <c r="AN170" s="11">
        <f t="shared" si="174"/>
        <v>1447</v>
      </c>
      <c r="AO170" s="11">
        <f t="shared" si="174"/>
        <v>212</v>
      </c>
      <c r="AP170" s="11">
        <f t="shared" si="174"/>
        <v>1366</v>
      </c>
      <c r="AQ170" s="11">
        <f t="shared" si="174"/>
        <v>914</v>
      </c>
      <c r="AR170" s="11">
        <f t="shared" si="174"/>
        <v>745</v>
      </c>
      <c r="AS170" s="11">
        <f t="shared" si="174"/>
        <v>420</v>
      </c>
      <c r="AT170" s="11">
        <f t="shared" si="174"/>
        <v>1215</v>
      </c>
      <c r="AU170" s="11">
        <f t="shared" si="174"/>
        <v>948</v>
      </c>
      <c r="AV170" s="11">
        <f t="shared" si="174"/>
        <v>1772</v>
      </c>
      <c r="AW170" s="11">
        <f t="shared" si="174"/>
        <v>1540</v>
      </c>
      <c r="AX170" s="11">
        <f t="shared" si="174"/>
        <v>1615</v>
      </c>
      <c r="AY170" s="11">
        <f t="shared" si="174"/>
        <v>260</v>
      </c>
      <c r="AZ170" s="11">
        <f t="shared" si="174"/>
        <v>993</v>
      </c>
      <c r="BA170" s="11">
        <f t="shared" si="174"/>
        <v>1598</v>
      </c>
      <c r="BB170" s="11">
        <f t="shared" si="174"/>
        <v>860</v>
      </c>
      <c r="BC170" s="11">
        <f t="shared" si="174"/>
        <v>1096</v>
      </c>
      <c r="BD170" s="11">
        <f t="shared" si="174"/>
        <v>1892</v>
      </c>
      <c r="BE170" s="11">
        <f t="shared" si="174"/>
        <v>681</v>
      </c>
      <c r="BF170" s="11">
        <f t="shared" si="174"/>
        <v>1175</v>
      </c>
      <c r="BG170" s="11">
        <f t="shared" si="174"/>
        <v>696</v>
      </c>
      <c r="BH170" s="11">
        <f t="shared" si="174"/>
        <v>590</v>
      </c>
    </row>
    <row r="171" spans="1:60" ht="13.5" customHeight="1">
      <c r="A171" s="38">
        <v>43652</v>
      </c>
      <c r="B171" s="39" t="s">
        <v>72</v>
      </c>
      <c r="C171" s="40"/>
      <c r="D171" s="41" t="s">
        <v>26</v>
      </c>
      <c r="E171" s="42">
        <f t="shared" si="0"/>
        <v>1368</v>
      </c>
      <c r="F171" s="43">
        <v>4</v>
      </c>
      <c r="G171" s="43">
        <v>20</v>
      </c>
      <c r="H171" s="63">
        <f t="shared" ref="H171:H189" si="175">F171*3+G171</f>
        <v>32</v>
      </c>
      <c r="I171" s="40"/>
      <c r="J171" s="45" t="s">
        <v>36</v>
      </c>
      <c r="K171" s="42">
        <f t="shared" si="2"/>
        <v>1366</v>
      </c>
      <c r="L171" s="46">
        <v>1</v>
      </c>
      <c r="M171" s="46">
        <v>15</v>
      </c>
      <c r="N171" s="63">
        <f t="shared" si="146"/>
        <v>18</v>
      </c>
      <c r="O171" s="40"/>
      <c r="P171" s="39" t="s">
        <v>67</v>
      </c>
      <c r="Q171" s="40"/>
      <c r="R171">
        <f>MIN(Rules!$E$2,(MAX(H171/N171,N171/H171)))</f>
        <v>1.7777777777777777</v>
      </c>
      <c r="S171">
        <f>VLOOKUP(B171,Rules!A:B,2,FALSE)</f>
        <v>60</v>
      </c>
      <c r="T171" s="40"/>
      <c r="U171" s="47">
        <f>1/(10^(-1*(E171+(IF(P171="Y",Rules!$I$2,0))-K171)/Rules!$E$12)+1)</f>
        <v>0.50230256881570334</v>
      </c>
      <c r="V171">
        <f t="shared" si="4"/>
        <v>53</v>
      </c>
      <c r="W171">
        <f t="shared" si="5"/>
        <v>-53</v>
      </c>
      <c r="Z171" s="48"/>
      <c r="AA171" s="11">
        <f t="shared" ref="AA171:BH171" si="176">IF($D171=AA$1,$E171+$V171,(IF($J171=AA$1,$K171+$W171,AA170)))</f>
        <v>954</v>
      </c>
      <c r="AB171" s="11">
        <f t="shared" si="176"/>
        <v>1475</v>
      </c>
      <c r="AC171" s="11">
        <f t="shared" si="176"/>
        <v>970</v>
      </c>
      <c r="AD171" s="11">
        <f t="shared" si="176"/>
        <v>1479</v>
      </c>
      <c r="AE171" s="11">
        <f t="shared" si="176"/>
        <v>1375</v>
      </c>
      <c r="AF171" s="11">
        <f t="shared" si="176"/>
        <v>1421</v>
      </c>
      <c r="AG171" s="11">
        <f t="shared" si="176"/>
        <v>1166</v>
      </c>
      <c r="AH171" s="11">
        <f t="shared" si="176"/>
        <v>1781</v>
      </c>
      <c r="AI171" s="11">
        <f t="shared" si="176"/>
        <v>1249</v>
      </c>
      <c r="AJ171" s="11">
        <f t="shared" si="176"/>
        <v>2099</v>
      </c>
      <c r="AK171" s="11">
        <f t="shared" si="176"/>
        <v>1328</v>
      </c>
      <c r="AL171" s="11">
        <f t="shared" si="176"/>
        <v>1735</v>
      </c>
      <c r="AM171" s="11">
        <f t="shared" si="176"/>
        <v>1906</v>
      </c>
      <c r="AN171" s="11">
        <f t="shared" si="176"/>
        <v>1447</v>
      </c>
      <c r="AO171" s="11">
        <f t="shared" si="176"/>
        <v>212</v>
      </c>
      <c r="AP171" s="11">
        <f t="shared" si="176"/>
        <v>1313</v>
      </c>
      <c r="AQ171" s="11">
        <f t="shared" si="176"/>
        <v>914</v>
      </c>
      <c r="AR171" s="11">
        <f t="shared" si="176"/>
        <v>745</v>
      </c>
      <c r="AS171" s="11">
        <f t="shared" si="176"/>
        <v>420</v>
      </c>
      <c r="AT171" s="11">
        <f t="shared" si="176"/>
        <v>1215</v>
      </c>
      <c r="AU171" s="11">
        <f t="shared" si="176"/>
        <v>948</v>
      </c>
      <c r="AV171" s="11">
        <f t="shared" si="176"/>
        <v>1772</v>
      </c>
      <c r="AW171" s="11">
        <f t="shared" si="176"/>
        <v>1540</v>
      </c>
      <c r="AX171" s="11">
        <f t="shared" si="176"/>
        <v>1615</v>
      </c>
      <c r="AY171" s="11">
        <f t="shared" si="176"/>
        <v>260</v>
      </c>
      <c r="AZ171" s="11">
        <f t="shared" si="176"/>
        <v>993</v>
      </c>
      <c r="BA171" s="11">
        <f t="shared" si="176"/>
        <v>1598</v>
      </c>
      <c r="BB171" s="11">
        <f t="shared" si="176"/>
        <v>860</v>
      </c>
      <c r="BC171" s="11">
        <f t="shared" si="176"/>
        <v>1096</v>
      </c>
      <c r="BD171" s="11">
        <f t="shared" si="176"/>
        <v>1892</v>
      </c>
      <c r="BE171" s="11">
        <f t="shared" si="176"/>
        <v>681</v>
      </c>
      <c r="BF171" s="11">
        <f t="shared" si="176"/>
        <v>1175</v>
      </c>
      <c r="BG171" s="11">
        <f t="shared" si="176"/>
        <v>696</v>
      </c>
      <c r="BH171" s="11">
        <f t="shared" si="176"/>
        <v>590</v>
      </c>
    </row>
    <row r="172" spans="1:60" ht="13.5" customHeight="1">
      <c r="A172" s="38">
        <v>43652</v>
      </c>
      <c r="B172" s="39" t="s">
        <v>72</v>
      </c>
      <c r="C172" s="40"/>
      <c r="D172" s="41" t="s">
        <v>21</v>
      </c>
      <c r="E172" s="42">
        <f t="shared" si="0"/>
        <v>1735</v>
      </c>
      <c r="F172" s="43">
        <v>1</v>
      </c>
      <c r="G172" s="43">
        <v>13</v>
      </c>
      <c r="H172" s="63">
        <f t="shared" si="175"/>
        <v>16</v>
      </c>
      <c r="I172" s="40"/>
      <c r="J172" s="45" t="s">
        <v>18</v>
      </c>
      <c r="K172" s="42">
        <f t="shared" si="2"/>
        <v>1772</v>
      </c>
      <c r="L172" s="46">
        <v>2</v>
      </c>
      <c r="M172" s="46">
        <v>13</v>
      </c>
      <c r="N172" s="63">
        <f t="shared" si="146"/>
        <v>19</v>
      </c>
      <c r="O172" s="40"/>
      <c r="P172" s="39" t="s">
        <v>67</v>
      </c>
      <c r="Q172" s="40"/>
      <c r="R172">
        <f>MIN(Rules!$E$2,(MAX(H172/N172,N172/H172)))</f>
        <v>1.1875</v>
      </c>
      <c r="S172">
        <f>VLOOKUP(B172,Rules!A:B,2,FALSE)</f>
        <v>60</v>
      </c>
      <c r="T172" s="40"/>
      <c r="U172" s="47">
        <f>1/(10^(-1*(E172+(IF(P172="Y",Rules!$I$2,0))-K172)/Rules!$E$12)+1)</f>
        <v>0.45750494000727809</v>
      </c>
      <c r="V172">
        <f t="shared" si="4"/>
        <v>-33</v>
      </c>
      <c r="W172">
        <f t="shared" si="5"/>
        <v>33</v>
      </c>
      <c r="Z172" s="48"/>
      <c r="AA172" s="11">
        <f t="shared" ref="AA172:BH172" si="177">IF($D172=AA$1,$E172+$V172,(IF($J172=AA$1,$K172+$W172,AA171)))</f>
        <v>954</v>
      </c>
      <c r="AB172" s="11">
        <f t="shared" si="177"/>
        <v>1475</v>
      </c>
      <c r="AC172" s="11">
        <f t="shared" si="177"/>
        <v>970</v>
      </c>
      <c r="AD172" s="11">
        <f t="shared" si="177"/>
        <v>1479</v>
      </c>
      <c r="AE172" s="11">
        <f t="shared" si="177"/>
        <v>1375</v>
      </c>
      <c r="AF172" s="11">
        <f t="shared" si="177"/>
        <v>1421</v>
      </c>
      <c r="AG172" s="11">
        <f t="shared" si="177"/>
        <v>1166</v>
      </c>
      <c r="AH172" s="11">
        <f t="shared" si="177"/>
        <v>1781</v>
      </c>
      <c r="AI172" s="11">
        <f t="shared" si="177"/>
        <v>1249</v>
      </c>
      <c r="AJ172" s="11">
        <f t="shared" si="177"/>
        <v>2099</v>
      </c>
      <c r="AK172" s="11">
        <f t="shared" si="177"/>
        <v>1328</v>
      </c>
      <c r="AL172" s="11">
        <f t="shared" si="177"/>
        <v>1702</v>
      </c>
      <c r="AM172" s="11">
        <f t="shared" si="177"/>
        <v>1906</v>
      </c>
      <c r="AN172" s="11">
        <f t="shared" si="177"/>
        <v>1447</v>
      </c>
      <c r="AO172" s="11">
        <f t="shared" si="177"/>
        <v>212</v>
      </c>
      <c r="AP172" s="11">
        <f t="shared" si="177"/>
        <v>1313</v>
      </c>
      <c r="AQ172" s="11">
        <f t="shared" si="177"/>
        <v>914</v>
      </c>
      <c r="AR172" s="11">
        <f t="shared" si="177"/>
        <v>745</v>
      </c>
      <c r="AS172" s="11">
        <f t="shared" si="177"/>
        <v>420</v>
      </c>
      <c r="AT172" s="11">
        <f t="shared" si="177"/>
        <v>1215</v>
      </c>
      <c r="AU172" s="11">
        <f t="shared" si="177"/>
        <v>948</v>
      </c>
      <c r="AV172" s="11">
        <f t="shared" si="177"/>
        <v>1805</v>
      </c>
      <c r="AW172" s="11">
        <f t="shared" si="177"/>
        <v>1540</v>
      </c>
      <c r="AX172" s="11">
        <f t="shared" si="177"/>
        <v>1615</v>
      </c>
      <c r="AY172" s="11">
        <f t="shared" si="177"/>
        <v>260</v>
      </c>
      <c r="AZ172" s="11">
        <f t="shared" si="177"/>
        <v>993</v>
      </c>
      <c r="BA172" s="11">
        <f t="shared" si="177"/>
        <v>1598</v>
      </c>
      <c r="BB172" s="11">
        <f t="shared" si="177"/>
        <v>860</v>
      </c>
      <c r="BC172" s="11">
        <f t="shared" si="177"/>
        <v>1096</v>
      </c>
      <c r="BD172" s="11">
        <f t="shared" si="177"/>
        <v>1892</v>
      </c>
      <c r="BE172" s="11">
        <f t="shared" si="177"/>
        <v>681</v>
      </c>
      <c r="BF172" s="11">
        <f t="shared" si="177"/>
        <v>1175</v>
      </c>
      <c r="BG172" s="11">
        <f t="shared" si="177"/>
        <v>696</v>
      </c>
      <c r="BH172" s="11">
        <f t="shared" si="177"/>
        <v>590</v>
      </c>
    </row>
    <row r="173" spans="1:60" ht="13.5" customHeight="1">
      <c r="A173" s="38">
        <v>43653</v>
      </c>
      <c r="B173" s="39" t="s">
        <v>72</v>
      </c>
      <c r="C173" s="40"/>
      <c r="D173" s="41" t="s">
        <v>27</v>
      </c>
      <c r="E173" s="42">
        <f t="shared" si="0"/>
        <v>1540</v>
      </c>
      <c r="F173" s="43">
        <v>2</v>
      </c>
      <c r="G173" s="43">
        <v>16</v>
      </c>
      <c r="H173" s="63">
        <f t="shared" si="175"/>
        <v>22</v>
      </c>
      <c r="I173" s="40"/>
      <c r="J173" s="45" t="s">
        <v>33</v>
      </c>
      <c r="K173" s="42">
        <f t="shared" si="2"/>
        <v>1375</v>
      </c>
      <c r="L173" s="46">
        <v>1</v>
      </c>
      <c r="M173" s="46">
        <v>18</v>
      </c>
      <c r="N173" s="63">
        <f t="shared" si="146"/>
        <v>21</v>
      </c>
      <c r="O173" s="40"/>
      <c r="P173" s="39" t="s">
        <v>67</v>
      </c>
      <c r="Q173" s="40"/>
      <c r="R173">
        <f>MIN(Rules!$E$2,(MAX(H173/N173,N173/H173)))</f>
        <v>1.0476190476190477</v>
      </c>
      <c r="S173">
        <f>VLOOKUP(B173,Rules!A:B,2,FALSE)</f>
        <v>60</v>
      </c>
      <c r="T173" s="40"/>
      <c r="U173" s="47">
        <f>1/(10^(-1*(E173+(IF(P173="Y",Rules!$I$2,0))-K173)/Rules!$E$12)+1)</f>
        <v>0.68132183516639366</v>
      </c>
      <c r="V173">
        <f t="shared" si="4"/>
        <v>20</v>
      </c>
      <c r="W173">
        <f t="shared" si="5"/>
        <v>-20</v>
      </c>
      <c r="Z173" s="48"/>
      <c r="AA173" s="11">
        <f t="shared" ref="AA173:BH173" si="178">IF($D173=AA$1,$E173+$V173,(IF($J173=AA$1,$K173+$W173,AA172)))</f>
        <v>954</v>
      </c>
      <c r="AB173" s="11">
        <f t="shared" si="178"/>
        <v>1475</v>
      </c>
      <c r="AC173" s="11">
        <f t="shared" si="178"/>
        <v>970</v>
      </c>
      <c r="AD173" s="11">
        <f t="shared" si="178"/>
        <v>1479</v>
      </c>
      <c r="AE173" s="11">
        <f t="shared" si="178"/>
        <v>1355</v>
      </c>
      <c r="AF173" s="11">
        <f t="shared" si="178"/>
        <v>1421</v>
      </c>
      <c r="AG173" s="11">
        <f t="shared" si="178"/>
        <v>1166</v>
      </c>
      <c r="AH173" s="11">
        <f t="shared" si="178"/>
        <v>1781</v>
      </c>
      <c r="AI173" s="11">
        <f t="shared" si="178"/>
        <v>1249</v>
      </c>
      <c r="AJ173" s="11">
        <f t="shared" si="178"/>
        <v>2099</v>
      </c>
      <c r="AK173" s="11">
        <f t="shared" si="178"/>
        <v>1328</v>
      </c>
      <c r="AL173" s="11">
        <f t="shared" si="178"/>
        <v>1702</v>
      </c>
      <c r="AM173" s="11">
        <f t="shared" si="178"/>
        <v>1906</v>
      </c>
      <c r="AN173" s="11">
        <f t="shared" si="178"/>
        <v>1447</v>
      </c>
      <c r="AO173" s="11">
        <f t="shared" si="178"/>
        <v>212</v>
      </c>
      <c r="AP173" s="11">
        <f t="shared" si="178"/>
        <v>1313</v>
      </c>
      <c r="AQ173" s="11">
        <f t="shared" si="178"/>
        <v>914</v>
      </c>
      <c r="AR173" s="11">
        <f t="shared" si="178"/>
        <v>745</v>
      </c>
      <c r="AS173" s="11">
        <f t="shared" si="178"/>
        <v>420</v>
      </c>
      <c r="AT173" s="11">
        <f t="shared" si="178"/>
        <v>1215</v>
      </c>
      <c r="AU173" s="11">
        <f t="shared" si="178"/>
        <v>948</v>
      </c>
      <c r="AV173" s="11">
        <f t="shared" si="178"/>
        <v>1805</v>
      </c>
      <c r="AW173" s="11">
        <f t="shared" si="178"/>
        <v>1560</v>
      </c>
      <c r="AX173" s="11">
        <f t="shared" si="178"/>
        <v>1615</v>
      </c>
      <c r="AY173" s="11">
        <f t="shared" si="178"/>
        <v>260</v>
      </c>
      <c r="AZ173" s="11">
        <f t="shared" si="178"/>
        <v>993</v>
      </c>
      <c r="BA173" s="11">
        <f t="shared" si="178"/>
        <v>1598</v>
      </c>
      <c r="BB173" s="11">
        <f t="shared" si="178"/>
        <v>860</v>
      </c>
      <c r="BC173" s="11">
        <f t="shared" si="178"/>
        <v>1096</v>
      </c>
      <c r="BD173" s="11">
        <f t="shared" si="178"/>
        <v>1892</v>
      </c>
      <c r="BE173" s="11">
        <f t="shared" si="178"/>
        <v>681</v>
      </c>
      <c r="BF173" s="11">
        <f t="shared" si="178"/>
        <v>1175</v>
      </c>
      <c r="BG173" s="11">
        <f t="shared" si="178"/>
        <v>696</v>
      </c>
      <c r="BH173" s="11">
        <f t="shared" si="178"/>
        <v>590</v>
      </c>
    </row>
    <row r="174" spans="1:60" ht="13.5" customHeight="1">
      <c r="A174" s="38">
        <v>43659</v>
      </c>
      <c r="B174" s="39" t="s">
        <v>70</v>
      </c>
      <c r="C174" s="40"/>
      <c r="D174" s="41" t="s">
        <v>24</v>
      </c>
      <c r="E174" s="42">
        <f t="shared" si="0"/>
        <v>1598</v>
      </c>
      <c r="F174" s="43">
        <v>0</v>
      </c>
      <c r="G174" s="43">
        <v>13</v>
      </c>
      <c r="H174" s="63">
        <f t="shared" si="175"/>
        <v>13</v>
      </c>
      <c r="I174" s="40"/>
      <c r="J174" s="45" t="s">
        <v>22</v>
      </c>
      <c r="K174" s="42">
        <f t="shared" si="2"/>
        <v>1892</v>
      </c>
      <c r="L174" s="46">
        <v>0</v>
      </c>
      <c r="M174" s="46">
        <v>17</v>
      </c>
      <c r="N174" s="63">
        <f t="shared" si="146"/>
        <v>17</v>
      </c>
      <c r="O174" s="40"/>
      <c r="P174" s="39" t="s">
        <v>66</v>
      </c>
      <c r="Q174" s="40"/>
      <c r="R174">
        <f>MIN(Rules!$E$2,(MAX(H174/N174,N174/H174)))</f>
        <v>1.3076923076923077</v>
      </c>
      <c r="S174">
        <f>VLOOKUP(B174,Rules!A:B,2,FALSE)</f>
        <v>80</v>
      </c>
      <c r="T174" s="40"/>
      <c r="U174" s="47">
        <f>1/(10^(-1*(E174+(IF(P174="Y",Rules!$I$2,0))-K174)/Rules!$E$12)+1)</f>
        <v>0.34003359586960114</v>
      </c>
      <c r="V174">
        <f t="shared" si="4"/>
        <v>-36</v>
      </c>
      <c r="W174">
        <f t="shared" si="5"/>
        <v>36</v>
      </c>
      <c r="Z174" s="48"/>
      <c r="AA174" s="11">
        <f t="shared" ref="AA174:BH174" si="179">IF($D174=AA$1,$E174+$V174,(IF($J174=AA$1,$K174+$W174,AA173)))</f>
        <v>954</v>
      </c>
      <c r="AB174" s="11">
        <f t="shared" si="179"/>
        <v>1475</v>
      </c>
      <c r="AC174" s="11">
        <f t="shared" si="179"/>
        <v>970</v>
      </c>
      <c r="AD174" s="11">
        <f t="shared" si="179"/>
        <v>1479</v>
      </c>
      <c r="AE174" s="11">
        <f t="shared" si="179"/>
        <v>1355</v>
      </c>
      <c r="AF174" s="11">
        <f t="shared" si="179"/>
        <v>1421</v>
      </c>
      <c r="AG174" s="11">
        <f t="shared" si="179"/>
        <v>1166</v>
      </c>
      <c r="AH174" s="11">
        <f t="shared" si="179"/>
        <v>1781</v>
      </c>
      <c r="AI174" s="11">
        <f t="shared" si="179"/>
        <v>1249</v>
      </c>
      <c r="AJ174" s="11">
        <f t="shared" si="179"/>
        <v>2099</v>
      </c>
      <c r="AK174" s="11">
        <f t="shared" si="179"/>
        <v>1328</v>
      </c>
      <c r="AL174" s="11">
        <f t="shared" si="179"/>
        <v>1702</v>
      </c>
      <c r="AM174" s="11">
        <f t="shared" si="179"/>
        <v>1906</v>
      </c>
      <c r="AN174" s="11">
        <f t="shared" si="179"/>
        <v>1447</v>
      </c>
      <c r="AO174" s="11">
        <f t="shared" si="179"/>
        <v>212</v>
      </c>
      <c r="AP174" s="11">
        <f t="shared" si="179"/>
        <v>1313</v>
      </c>
      <c r="AQ174" s="11">
        <f t="shared" si="179"/>
        <v>914</v>
      </c>
      <c r="AR174" s="11">
        <f t="shared" si="179"/>
        <v>745</v>
      </c>
      <c r="AS174" s="11">
        <f t="shared" si="179"/>
        <v>420</v>
      </c>
      <c r="AT174" s="11">
        <f t="shared" si="179"/>
        <v>1215</v>
      </c>
      <c r="AU174" s="11">
        <f t="shared" si="179"/>
        <v>948</v>
      </c>
      <c r="AV174" s="11">
        <f t="shared" si="179"/>
        <v>1805</v>
      </c>
      <c r="AW174" s="11">
        <f t="shared" si="179"/>
        <v>1560</v>
      </c>
      <c r="AX174" s="11">
        <f t="shared" si="179"/>
        <v>1615</v>
      </c>
      <c r="AY174" s="11">
        <f t="shared" si="179"/>
        <v>260</v>
      </c>
      <c r="AZ174" s="11">
        <f t="shared" si="179"/>
        <v>993</v>
      </c>
      <c r="BA174" s="11">
        <f t="shared" si="179"/>
        <v>1562</v>
      </c>
      <c r="BB174" s="11">
        <f t="shared" si="179"/>
        <v>860</v>
      </c>
      <c r="BC174" s="11">
        <f t="shared" si="179"/>
        <v>1096</v>
      </c>
      <c r="BD174" s="11">
        <f t="shared" si="179"/>
        <v>1928</v>
      </c>
      <c r="BE174" s="11">
        <f t="shared" si="179"/>
        <v>681</v>
      </c>
      <c r="BF174" s="11">
        <f t="shared" si="179"/>
        <v>1175</v>
      </c>
      <c r="BG174" s="11">
        <f t="shared" si="179"/>
        <v>696</v>
      </c>
      <c r="BH174" s="11">
        <f t="shared" si="179"/>
        <v>590</v>
      </c>
    </row>
    <row r="175" spans="1:60" ht="13.5" customHeight="1">
      <c r="A175" s="38">
        <v>43659</v>
      </c>
      <c r="B175" s="39" t="s">
        <v>70</v>
      </c>
      <c r="C175" s="40"/>
      <c r="D175" s="41" t="s">
        <v>17</v>
      </c>
      <c r="E175" s="42">
        <f t="shared" si="0"/>
        <v>2099</v>
      </c>
      <c r="F175" s="43">
        <v>5</v>
      </c>
      <c r="G175" s="43">
        <v>18</v>
      </c>
      <c r="H175" s="63">
        <f t="shared" si="175"/>
        <v>33</v>
      </c>
      <c r="I175" s="40"/>
      <c r="J175" s="45" t="s">
        <v>26</v>
      </c>
      <c r="K175" s="42">
        <f t="shared" si="2"/>
        <v>1421</v>
      </c>
      <c r="L175" s="46">
        <v>1</v>
      </c>
      <c r="M175" s="46">
        <v>17</v>
      </c>
      <c r="N175" s="63">
        <f t="shared" si="146"/>
        <v>20</v>
      </c>
      <c r="O175" s="40"/>
      <c r="P175" s="39" t="s">
        <v>66</v>
      </c>
      <c r="Q175" s="40"/>
      <c r="R175">
        <f>MIN(Rules!$E$2,(MAX(H175/N175,N175/H175)))</f>
        <v>1.65</v>
      </c>
      <c r="S175">
        <f>VLOOKUP(B175,Rules!A:B,2,FALSE)</f>
        <v>80</v>
      </c>
      <c r="T175" s="40"/>
      <c r="U175" s="47">
        <f>1/(10^(-1*(E175+(IF(P175="Y",Rules!$I$2,0))-K175)/Rules!$E$12)+1)</f>
        <v>0.97839694905710661</v>
      </c>
      <c r="V175">
        <f t="shared" si="4"/>
        <v>3</v>
      </c>
      <c r="W175">
        <f t="shared" si="5"/>
        <v>-3</v>
      </c>
      <c r="Z175" s="48"/>
      <c r="AA175" s="11">
        <f t="shared" ref="AA175:BH175" si="180">IF($D175=AA$1,$E175+$V175,(IF($J175=AA$1,$K175+$W175,AA174)))</f>
        <v>954</v>
      </c>
      <c r="AB175" s="11">
        <f t="shared" si="180"/>
        <v>1475</v>
      </c>
      <c r="AC175" s="11">
        <f t="shared" si="180"/>
        <v>970</v>
      </c>
      <c r="AD175" s="11">
        <f t="shared" si="180"/>
        <v>1479</v>
      </c>
      <c r="AE175" s="11">
        <f t="shared" si="180"/>
        <v>1355</v>
      </c>
      <c r="AF175" s="11">
        <f t="shared" si="180"/>
        <v>1418</v>
      </c>
      <c r="AG175" s="11">
        <f t="shared" si="180"/>
        <v>1166</v>
      </c>
      <c r="AH175" s="11">
        <f t="shared" si="180"/>
        <v>1781</v>
      </c>
      <c r="AI175" s="11">
        <f t="shared" si="180"/>
        <v>1249</v>
      </c>
      <c r="AJ175" s="11">
        <f t="shared" si="180"/>
        <v>2102</v>
      </c>
      <c r="AK175" s="11">
        <f t="shared" si="180"/>
        <v>1328</v>
      </c>
      <c r="AL175" s="11">
        <f t="shared" si="180"/>
        <v>1702</v>
      </c>
      <c r="AM175" s="11">
        <f t="shared" si="180"/>
        <v>1906</v>
      </c>
      <c r="AN175" s="11">
        <f t="shared" si="180"/>
        <v>1447</v>
      </c>
      <c r="AO175" s="11">
        <f t="shared" si="180"/>
        <v>212</v>
      </c>
      <c r="AP175" s="11">
        <f t="shared" si="180"/>
        <v>1313</v>
      </c>
      <c r="AQ175" s="11">
        <f t="shared" si="180"/>
        <v>914</v>
      </c>
      <c r="AR175" s="11">
        <f t="shared" si="180"/>
        <v>745</v>
      </c>
      <c r="AS175" s="11">
        <f t="shared" si="180"/>
        <v>420</v>
      </c>
      <c r="AT175" s="11">
        <f t="shared" si="180"/>
        <v>1215</v>
      </c>
      <c r="AU175" s="11">
        <f t="shared" si="180"/>
        <v>948</v>
      </c>
      <c r="AV175" s="11">
        <f t="shared" si="180"/>
        <v>1805</v>
      </c>
      <c r="AW175" s="11">
        <f t="shared" si="180"/>
        <v>1560</v>
      </c>
      <c r="AX175" s="11">
        <f t="shared" si="180"/>
        <v>1615</v>
      </c>
      <c r="AY175" s="11">
        <f t="shared" si="180"/>
        <v>260</v>
      </c>
      <c r="AZ175" s="11">
        <f t="shared" si="180"/>
        <v>993</v>
      </c>
      <c r="BA175" s="11">
        <f t="shared" si="180"/>
        <v>1562</v>
      </c>
      <c r="BB175" s="11">
        <f t="shared" si="180"/>
        <v>860</v>
      </c>
      <c r="BC175" s="11">
        <f t="shared" si="180"/>
        <v>1096</v>
      </c>
      <c r="BD175" s="11">
        <f t="shared" si="180"/>
        <v>1928</v>
      </c>
      <c r="BE175" s="11">
        <f t="shared" si="180"/>
        <v>681</v>
      </c>
      <c r="BF175" s="11">
        <f t="shared" si="180"/>
        <v>1175</v>
      </c>
      <c r="BG175" s="11">
        <f t="shared" si="180"/>
        <v>696</v>
      </c>
      <c r="BH175" s="11">
        <f t="shared" si="180"/>
        <v>590</v>
      </c>
    </row>
    <row r="176" spans="1:60" ht="13.5" customHeight="1">
      <c r="A176" s="38">
        <v>43660</v>
      </c>
      <c r="B176" s="39" t="s">
        <v>70</v>
      </c>
      <c r="C176" s="40"/>
      <c r="D176" s="41" t="s">
        <v>25</v>
      </c>
      <c r="E176" s="42">
        <f t="shared" si="0"/>
        <v>1781</v>
      </c>
      <c r="F176" s="43">
        <v>2</v>
      </c>
      <c r="G176" s="43">
        <v>19</v>
      </c>
      <c r="H176" s="63">
        <f t="shared" si="175"/>
        <v>25</v>
      </c>
      <c r="I176" s="40"/>
      <c r="J176" s="45" t="s">
        <v>27</v>
      </c>
      <c r="K176" s="42">
        <f t="shared" si="2"/>
        <v>1560</v>
      </c>
      <c r="L176" s="46">
        <v>1</v>
      </c>
      <c r="M176" s="46">
        <v>13</v>
      </c>
      <c r="N176" s="63">
        <f t="shared" si="146"/>
        <v>16</v>
      </c>
      <c r="O176" s="40"/>
      <c r="P176" s="39" t="s">
        <v>66</v>
      </c>
      <c r="Q176" s="40"/>
      <c r="R176">
        <f>MIN(Rules!$E$2,(MAX(H176/N176,N176/H176)))</f>
        <v>1.5625</v>
      </c>
      <c r="S176">
        <f>VLOOKUP(B176,Rules!A:B,2,FALSE)</f>
        <v>80</v>
      </c>
      <c r="T176" s="40"/>
      <c r="U176" s="47">
        <f>1/(10^(-1*(E176+(IF(P176="Y",Rules!$I$2,0))-K176)/Rules!$E$12)+1)</f>
        <v>0.84664398125734852</v>
      </c>
      <c r="V176">
        <f t="shared" si="4"/>
        <v>19</v>
      </c>
      <c r="W176">
        <f t="shared" si="5"/>
        <v>-19</v>
      </c>
      <c r="Z176" s="48"/>
      <c r="AA176" s="11">
        <f t="shared" ref="AA176:BH176" si="181">IF($D176=AA$1,$E176+$V176,(IF($J176=AA$1,$K176+$W176,AA175)))</f>
        <v>954</v>
      </c>
      <c r="AB176" s="11">
        <f t="shared" si="181"/>
        <v>1475</v>
      </c>
      <c r="AC176" s="11">
        <f t="shared" si="181"/>
        <v>970</v>
      </c>
      <c r="AD176" s="11">
        <f t="shared" si="181"/>
        <v>1479</v>
      </c>
      <c r="AE176" s="11">
        <f t="shared" si="181"/>
        <v>1355</v>
      </c>
      <c r="AF176" s="11">
        <f t="shared" si="181"/>
        <v>1418</v>
      </c>
      <c r="AG176" s="11">
        <f t="shared" si="181"/>
        <v>1166</v>
      </c>
      <c r="AH176" s="11">
        <f t="shared" si="181"/>
        <v>1800</v>
      </c>
      <c r="AI176" s="11">
        <f t="shared" si="181"/>
        <v>1249</v>
      </c>
      <c r="AJ176" s="11">
        <f t="shared" si="181"/>
        <v>2102</v>
      </c>
      <c r="AK176" s="11">
        <f t="shared" si="181"/>
        <v>1328</v>
      </c>
      <c r="AL176" s="11">
        <f t="shared" si="181"/>
        <v>1702</v>
      </c>
      <c r="AM176" s="11">
        <f t="shared" si="181"/>
        <v>1906</v>
      </c>
      <c r="AN176" s="11">
        <f t="shared" si="181"/>
        <v>1447</v>
      </c>
      <c r="AO176" s="11">
        <f t="shared" si="181"/>
        <v>212</v>
      </c>
      <c r="AP176" s="11">
        <f t="shared" si="181"/>
        <v>1313</v>
      </c>
      <c r="AQ176" s="11">
        <f t="shared" si="181"/>
        <v>914</v>
      </c>
      <c r="AR176" s="11">
        <f t="shared" si="181"/>
        <v>745</v>
      </c>
      <c r="AS176" s="11">
        <f t="shared" si="181"/>
        <v>420</v>
      </c>
      <c r="AT176" s="11">
        <f t="shared" si="181"/>
        <v>1215</v>
      </c>
      <c r="AU176" s="11">
        <f t="shared" si="181"/>
        <v>948</v>
      </c>
      <c r="AV176" s="11">
        <f t="shared" si="181"/>
        <v>1805</v>
      </c>
      <c r="AW176" s="11">
        <f t="shared" si="181"/>
        <v>1541</v>
      </c>
      <c r="AX176" s="11">
        <f t="shared" si="181"/>
        <v>1615</v>
      </c>
      <c r="AY176" s="11">
        <f t="shared" si="181"/>
        <v>260</v>
      </c>
      <c r="AZ176" s="11">
        <f t="shared" si="181"/>
        <v>993</v>
      </c>
      <c r="BA176" s="11">
        <f t="shared" si="181"/>
        <v>1562</v>
      </c>
      <c r="BB176" s="11">
        <f t="shared" si="181"/>
        <v>860</v>
      </c>
      <c r="BC176" s="11">
        <f t="shared" si="181"/>
        <v>1096</v>
      </c>
      <c r="BD176" s="11">
        <f t="shared" si="181"/>
        <v>1928</v>
      </c>
      <c r="BE176" s="11">
        <f t="shared" si="181"/>
        <v>681</v>
      </c>
      <c r="BF176" s="11">
        <f t="shared" si="181"/>
        <v>1175</v>
      </c>
      <c r="BG176" s="11">
        <f t="shared" si="181"/>
        <v>696</v>
      </c>
      <c r="BH176" s="11">
        <f t="shared" si="181"/>
        <v>590</v>
      </c>
    </row>
    <row r="177" spans="1:60" ht="13.5" customHeight="1">
      <c r="A177" s="38">
        <v>43660</v>
      </c>
      <c r="B177" s="39" t="s">
        <v>70</v>
      </c>
      <c r="C177" s="40"/>
      <c r="D177" s="41" t="s">
        <v>16</v>
      </c>
      <c r="E177" s="42">
        <f t="shared" si="0"/>
        <v>1906</v>
      </c>
      <c r="F177" s="43">
        <v>1</v>
      </c>
      <c r="G177" s="43">
        <v>22</v>
      </c>
      <c r="H177" s="63">
        <f t="shared" si="175"/>
        <v>25</v>
      </c>
      <c r="I177" s="40"/>
      <c r="J177" s="45" t="s">
        <v>18</v>
      </c>
      <c r="K177" s="42">
        <f t="shared" si="2"/>
        <v>1805</v>
      </c>
      <c r="L177" s="46">
        <v>0</v>
      </c>
      <c r="M177" s="46">
        <v>15</v>
      </c>
      <c r="N177" s="63">
        <f t="shared" si="146"/>
        <v>15</v>
      </c>
      <c r="O177" s="40"/>
      <c r="P177" s="39" t="s">
        <v>66</v>
      </c>
      <c r="Q177" s="40"/>
      <c r="R177">
        <f>MIN(Rules!$E$2,(MAX(H177/N177,N177/H177)))</f>
        <v>1.6666666666666667</v>
      </c>
      <c r="S177">
        <f>VLOOKUP(B177,Rules!A:B,2,FALSE)</f>
        <v>80</v>
      </c>
      <c r="T177" s="40"/>
      <c r="U177" s="47">
        <f>1/(10^(-1*(E177+(IF(P177="Y",Rules!$I$2,0))-K177)/Rules!$E$12)+1)</f>
        <v>0.76058650965159791</v>
      </c>
      <c r="V177">
        <f t="shared" si="4"/>
        <v>32</v>
      </c>
      <c r="W177">
        <f t="shared" si="5"/>
        <v>-32</v>
      </c>
      <c r="Z177" s="48"/>
      <c r="AA177" s="11">
        <f t="shared" ref="AA177:BH177" si="182">IF($D177=AA$1,$E177+$V177,(IF($J177=AA$1,$K177+$W177,AA176)))</f>
        <v>954</v>
      </c>
      <c r="AB177" s="11">
        <f t="shared" si="182"/>
        <v>1475</v>
      </c>
      <c r="AC177" s="11">
        <f t="shared" si="182"/>
        <v>970</v>
      </c>
      <c r="AD177" s="11">
        <f t="shared" si="182"/>
        <v>1479</v>
      </c>
      <c r="AE177" s="11">
        <f t="shared" si="182"/>
        <v>1355</v>
      </c>
      <c r="AF177" s="11">
        <f t="shared" si="182"/>
        <v>1418</v>
      </c>
      <c r="AG177" s="11">
        <f t="shared" si="182"/>
        <v>1166</v>
      </c>
      <c r="AH177" s="11">
        <f t="shared" si="182"/>
        <v>1800</v>
      </c>
      <c r="AI177" s="11">
        <f t="shared" si="182"/>
        <v>1249</v>
      </c>
      <c r="AJ177" s="11">
        <f t="shared" si="182"/>
        <v>2102</v>
      </c>
      <c r="AK177" s="11">
        <f t="shared" si="182"/>
        <v>1328</v>
      </c>
      <c r="AL177" s="11">
        <f t="shared" si="182"/>
        <v>1702</v>
      </c>
      <c r="AM177" s="11">
        <f t="shared" si="182"/>
        <v>1938</v>
      </c>
      <c r="AN177" s="11">
        <f t="shared" si="182"/>
        <v>1447</v>
      </c>
      <c r="AO177" s="11">
        <f t="shared" si="182"/>
        <v>212</v>
      </c>
      <c r="AP177" s="11">
        <f t="shared" si="182"/>
        <v>1313</v>
      </c>
      <c r="AQ177" s="11">
        <f t="shared" si="182"/>
        <v>914</v>
      </c>
      <c r="AR177" s="11">
        <f t="shared" si="182"/>
        <v>745</v>
      </c>
      <c r="AS177" s="11">
        <f t="shared" si="182"/>
        <v>420</v>
      </c>
      <c r="AT177" s="11">
        <f t="shared" si="182"/>
        <v>1215</v>
      </c>
      <c r="AU177" s="11">
        <f t="shared" si="182"/>
        <v>948</v>
      </c>
      <c r="AV177" s="11">
        <f t="shared" si="182"/>
        <v>1773</v>
      </c>
      <c r="AW177" s="11">
        <f t="shared" si="182"/>
        <v>1541</v>
      </c>
      <c r="AX177" s="11">
        <f t="shared" si="182"/>
        <v>1615</v>
      </c>
      <c r="AY177" s="11">
        <f t="shared" si="182"/>
        <v>260</v>
      </c>
      <c r="AZ177" s="11">
        <f t="shared" si="182"/>
        <v>993</v>
      </c>
      <c r="BA177" s="11">
        <f t="shared" si="182"/>
        <v>1562</v>
      </c>
      <c r="BB177" s="11">
        <f t="shared" si="182"/>
        <v>860</v>
      </c>
      <c r="BC177" s="11">
        <f t="shared" si="182"/>
        <v>1096</v>
      </c>
      <c r="BD177" s="11">
        <f t="shared" si="182"/>
        <v>1928</v>
      </c>
      <c r="BE177" s="11">
        <f t="shared" si="182"/>
        <v>681</v>
      </c>
      <c r="BF177" s="11">
        <f t="shared" si="182"/>
        <v>1175</v>
      </c>
      <c r="BG177" s="11">
        <f t="shared" si="182"/>
        <v>696</v>
      </c>
      <c r="BH177" s="11">
        <f t="shared" si="182"/>
        <v>590</v>
      </c>
    </row>
    <row r="178" spans="1:60" ht="13.5" customHeight="1">
      <c r="A178" s="38">
        <v>43666</v>
      </c>
      <c r="B178" s="39" t="s">
        <v>70</v>
      </c>
      <c r="C178" s="40"/>
      <c r="D178" s="41" t="s">
        <v>26</v>
      </c>
      <c r="E178" s="42">
        <f t="shared" si="0"/>
        <v>1418</v>
      </c>
      <c r="F178" s="43">
        <v>2</v>
      </c>
      <c r="G178" s="43">
        <v>12</v>
      </c>
      <c r="H178" s="63">
        <f t="shared" si="175"/>
        <v>18</v>
      </c>
      <c r="I178" s="40"/>
      <c r="J178" s="45" t="s">
        <v>22</v>
      </c>
      <c r="K178" s="42">
        <f t="shared" si="2"/>
        <v>1928</v>
      </c>
      <c r="L178" s="46">
        <v>2</v>
      </c>
      <c r="M178" s="46">
        <v>15</v>
      </c>
      <c r="N178" s="63">
        <f t="shared" si="146"/>
        <v>21</v>
      </c>
      <c r="O178" s="40"/>
      <c r="P178" s="39" t="s">
        <v>67</v>
      </c>
      <c r="Q178" s="40"/>
      <c r="R178">
        <f>MIN(Rules!$E$2,(MAX(H178/N178,N178/H178)))</f>
        <v>1.1666666666666667</v>
      </c>
      <c r="S178">
        <f>VLOOKUP(B178,Rules!A:B,2,FALSE)</f>
        <v>80</v>
      </c>
      <c r="T178" s="40"/>
      <c r="U178" s="47">
        <f>1/(10^(-1*(E178+(IF(P178="Y",Rules!$I$2,0))-K178)/Rules!$E$12)+1)</f>
        <v>8.7174188254586824E-2</v>
      </c>
      <c r="V178">
        <f t="shared" si="4"/>
        <v>-8</v>
      </c>
      <c r="W178">
        <f t="shared" si="5"/>
        <v>8</v>
      </c>
      <c r="Z178" s="48"/>
      <c r="AA178" s="11">
        <f t="shared" ref="AA178:BH178" si="183">IF($D178=AA$1,$E178+$V178,(IF($J178=AA$1,$K178+$W178,AA177)))</f>
        <v>954</v>
      </c>
      <c r="AB178" s="11">
        <f t="shared" si="183"/>
        <v>1475</v>
      </c>
      <c r="AC178" s="11">
        <f t="shared" si="183"/>
        <v>970</v>
      </c>
      <c r="AD178" s="11">
        <f t="shared" si="183"/>
        <v>1479</v>
      </c>
      <c r="AE178" s="11">
        <f t="shared" si="183"/>
        <v>1355</v>
      </c>
      <c r="AF178" s="11">
        <f t="shared" si="183"/>
        <v>1410</v>
      </c>
      <c r="AG178" s="11">
        <f t="shared" si="183"/>
        <v>1166</v>
      </c>
      <c r="AH178" s="11">
        <f t="shared" si="183"/>
        <v>1800</v>
      </c>
      <c r="AI178" s="11">
        <f t="shared" si="183"/>
        <v>1249</v>
      </c>
      <c r="AJ178" s="11">
        <f t="shared" si="183"/>
        <v>2102</v>
      </c>
      <c r="AK178" s="11">
        <f t="shared" si="183"/>
        <v>1328</v>
      </c>
      <c r="AL178" s="11">
        <f t="shared" si="183"/>
        <v>1702</v>
      </c>
      <c r="AM178" s="11">
        <f t="shared" si="183"/>
        <v>1938</v>
      </c>
      <c r="AN178" s="11">
        <f t="shared" si="183"/>
        <v>1447</v>
      </c>
      <c r="AO178" s="11">
        <f t="shared" si="183"/>
        <v>212</v>
      </c>
      <c r="AP178" s="11">
        <f t="shared" si="183"/>
        <v>1313</v>
      </c>
      <c r="AQ178" s="11">
        <f t="shared" si="183"/>
        <v>914</v>
      </c>
      <c r="AR178" s="11">
        <f t="shared" si="183"/>
        <v>745</v>
      </c>
      <c r="AS178" s="11">
        <f t="shared" si="183"/>
        <v>420</v>
      </c>
      <c r="AT178" s="11">
        <f t="shared" si="183"/>
        <v>1215</v>
      </c>
      <c r="AU178" s="11">
        <f t="shared" si="183"/>
        <v>948</v>
      </c>
      <c r="AV178" s="11">
        <f t="shared" si="183"/>
        <v>1773</v>
      </c>
      <c r="AW178" s="11">
        <f t="shared" si="183"/>
        <v>1541</v>
      </c>
      <c r="AX178" s="11">
        <f t="shared" si="183"/>
        <v>1615</v>
      </c>
      <c r="AY178" s="11">
        <f t="shared" si="183"/>
        <v>260</v>
      </c>
      <c r="AZ178" s="11">
        <f t="shared" si="183"/>
        <v>993</v>
      </c>
      <c r="BA178" s="11">
        <f t="shared" si="183"/>
        <v>1562</v>
      </c>
      <c r="BB178" s="11">
        <f t="shared" si="183"/>
        <v>860</v>
      </c>
      <c r="BC178" s="11">
        <f t="shared" si="183"/>
        <v>1096</v>
      </c>
      <c r="BD178" s="11">
        <f t="shared" si="183"/>
        <v>1936</v>
      </c>
      <c r="BE178" s="11">
        <f t="shared" si="183"/>
        <v>681</v>
      </c>
      <c r="BF178" s="11">
        <f t="shared" si="183"/>
        <v>1175</v>
      </c>
      <c r="BG178" s="11">
        <f t="shared" si="183"/>
        <v>696</v>
      </c>
      <c r="BH178" s="11">
        <f t="shared" si="183"/>
        <v>590</v>
      </c>
    </row>
    <row r="179" spans="1:60" ht="13.5" customHeight="1">
      <c r="A179" s="38">
        <v>43666</v>
      </c>
      <c r="B179" s="39" t="s">
        <v>70</v>
      </c>
      <c r="C179" s="40"/>
      <c r="D179" s="41" t="s">
        <v>17</v>
      </c>
      <c r="E179" s="42">
        <f t="shared" si="0"/>
        <v>2102</v>
      </c>
      <c r="F179" s="43">
        <v>2</v>
      </c>
      <c r="G179" s="43">
        <v>26</v>
      </c>
      <c r="H179" s="63">
        <f t="shared" si="175"/>
        <v>32</v>
      </c>
      <c r="I179" s="40"/>
      <c r="J179" s="45" t="s">
        <v>24</v>
      </c>
      <c r="K179" s="42">
        <f t="shared" si="2"/>
        <v>1562</v>
      </c>
      <c r="L179" s="46">
        <v>0</v>
      </c>
      <c r="M179" s="46">
        <v>14</v>
      </c>
      <c r="N179" s="63">
        <f t="shared" si="146"/>
        <v>14</v>
      </c>
      <c r="O179" s="40"/>
      <c r="P179" s="39" t="s">
        <v>66</v>
      </c>
      <c r="Q179" s="40"/>
      <c r="R179">
        <f>MIN(Rules!$E$2,(MAX(H179/N179,N179/H179)))</f>
        <v>2</v>
      </c>
      <c r="S179">
        <f>VLOOKUP(B179,Rules!A:B,2,FALSE)</f>
        <v>80</v>
      </c>
      <c r="T179" s="40"/>
      <c r="U179" s="47">
        <f>1/(10^(-1*(E179+(IF(P179="Y",Rules!$I$2,0))-K179)/Rules!$E$12)+1)</f>
        <v>0.95998131798294117</v>
      </c>
      <c r="V179">
        <f t="shared" si="4"/>
        <v>6</v>
      </c>
      <c r="W179">
        <f t="shared" si="5"/>
        <v>-6</v>
      </c>
      <c r="Z179" s="48"/>
      <c r="AA179" s="11">
        <f t="shared" ref="AA179:BH179" si="184">IF($D179=AA$1,$E179+$V179,(IF($J179=AA$1,$K179+$W179,AA178)))</f>
        <v>954</v>
      </c>
      <c r="AB179" s="11">
        <f t="shared" si="184"/>
        <v>1475</v>
      </c>
      <c r="AC179" s="11">
        <f t="shared" si="184"/>
        <v>970</v>
      </c>
      <c r="AD179" s="11">
        <f t="shared" si="184"/>
        <v>1479</v>
      </c>
      <c r="AE179" s="11">
        <f t="shared" si="184"/>
        <v>1355</v>
      </c>
      <c r="AF179" s="11">
        <f t="shared" si="184"/>
        <v>1410</v>
      </c>
      <c r="AG179" s="11">
        <f t="shared" si="184"/>
        <v>1166</v>
      </c>
      <c r="AH179" s="11">
        <f t="shared" si="184"/>
        <v>1800</v>
      </c>
      <c r="AI179" s="11">
        <f t="shared" si="184"/>
        <v>1249</v>
      </c>
      <c r="AJ179" s="11">
        <f t="shared" si="184"/>
        <v>2108</v>
      </c>
      <c r="AK179" s="11">
        <f t="shared" si="184"/>
        <v>1328</v>
      </c>
      <c r="AL179" s="11">
        <f t="shared" si="184"/>
        <v>1702</v>
      </c>
      <c r="AM179" s="11">
        <f t="shared" si="184"/>
        <v>1938</v>
      </c>
      <c r="AN179" s="11">
        <f t="shared" si="184"/>
        <v>1447</v>
      </c>
      <c r="AO179" s="11">
        <f t="shared" si="184"/>
        <v>212</v>
      </c>
      <c r="AP179" s="11">
        <f t="shared" si="184"/>
        <v>1313</v>
      </c>
      <c r="AQ179" s="11">
        <f t="shared" si="184"/>
        <v>914</v>
      </c>
      <c r="AR179" s="11">
        <f t="shared" si="184"/>
        <v>745</v>
      </c>
      <c r="AS179" s="11">
        <f t="shared" si="184"/>
        <v>420</v>
      </c>
      <c r="AT179" s="11">
        <f t="shared" si="184"/>
        <v>1215</v>
      </c>
      <c r="AU179" s="11">
        <f t="shared" si="184"/>
        <v>948</v>
      </c>
      <c r="AV179" s="11">
        <f t="shared" si="184"/>
        <v>1773</v>
      </c>
      <c r="AW179" s="11">
        <f t="shared" si="184"/>
        <v>1541</v>
      </c>
      <c r="AX179" s="11">
        <f t="shared" si="184"/>
        <v>1615</v>
      </c>
      <c r="AY179" s="11">
        <f t="shared" si="184"/>
        <v>260</v>
      </c>
      <c r="AZ179" s="11">
        <f t="shared" si="184"/>
        <v>993</v>
      </c>
      <c r="BA179" s="11">
        <f t="shared" si="184"/>
        <v>1556</v>
      </c>
      <c r="BB179" s="11">
        <f t="shared" si="184"/>
        <v>860</v>
      </c>
      <c r="BC179" s="11">
        <f t="shared" si="184"/>
        <v>1096</v>
      </c>
      <c r="BD179" s="11">
        <f t="shared" si="184"/>
        <v>1936</v>
      </c>
      <c r="BE179" s="11">
        <f t="shared" si="184"/>
        <v>681</v>
      </c>
      <c r="BF179" s="11">
        <f t="shared" si="184"/>
        <v>1175</v>
      </c>
      <c r="BG179" s="11">
        <f t="shared" si="184"/>
        <v>696</v>
      </c>
      <c r="BH179" s="11">
        <f t="shared" si="184"/>
        <v>590</v>
      </c>
    </row>
    <row r="180" spans="1:60" ht="13.5" customHeight="1">
      <c r="A180" s="38">
        <v>43667</v>
      </c>
      <c r="B180" s="39" t="s">
        <v>70</v>
      </c>
      <c r="C180" s="40"/>
      <c r="D180" s="41" t="s">
        <v>18</v>
      </c>
      <c r="E180" s="42">
        <f t="shared" si="0"/>
        <v>1773</v>
      </c>
      <c r="F180" s="43">
        <v>2</v>
      </c>
      <c r="G180" s="43">
        <v>17</v>
      </c>
      <c r="H180" s="63">
        <f t="shared" si="175"/>
        <v>23</v>
      </c>
      <c r="I180" s="40"/>
      <c r="J180" s="45" t="s">
        <v>27</v>
      </c>
      <c r="K180" s="42">
        <f t="shared" si="2"/>
        <v>1541</v>
      </c>
      <c r="L180" s="46">
        <v>0</v>
      </c>
      <c r="M180" s="46">
        <v>14</v>
      </c>
      <c r="N180" s="63">
        <f t="shared" si="146"/>
        <v>14</v>
      </c>
      <c r="O180" s="40"/>
      <c r="P180" s="39" t="s">
        <v>67</v>
      </c>
      <c r="Q180" s="40"/>
      <c r="R180">
        <f>MIN(Rules!$E$2,(MAX(H180/N180,N180/H180)))</f>
        <v>1.6428571428571428</v>
      </c>
      <c r="S180">
        <f>VLOOKUP(B180,Rules!A:B,2,FALSE)</f>
        <v>80</v>
      </c>
      <c r="T180" s="40"/>
      <c r="U180" s="47">
        <f>1/(10^(-1*(E180+(IF(P180="Y",Rules!$I$2,0))-K180)/Rules!$E$12)+1)</f>
        <v>0.74429242264027951</v>
      </c>
      <c r="V180">
        <f t="shared" si="4"/>
        <v>34</v>
      </c>
      <c r="W180">
        <f t="shared" si="5"/>
        <v>-34</v>
      </c>
      <c r="Z180" s="48"/>
      <c r="AA180" s="11">
        <f t="shared" ref="AA180:BH180" si="185">IF($D180=AA$1,$E180+$V180,(IF($J180=AA$1,$K180+$W180,AA179)))</f>
        <v>954</v>
      </c>
      <c r="AB180" s="11">
        <f t="shared" si="185"/>
        <v>1475</v>
      </c>
      <c r="AC180" s="11">
        <f t="shared" si="185"/>
        <v>970</v>
      </c>
      <c r="AD180" s="11">
        <f t="shared" si="185"/>
        <v>1479</v>
      </c>
      <c r="AE180" s="11">
        <f t="shared" si="185"/>
        <v>1355</v>
      </c>
      <c r="AF180" s="11">
        <f t="shared" si="185"/>
        <v>1410</v>
      </c>
      <c r="AG180" s="11">
        <f t="shared" si="185"/>
        <v>1166</v>
      </c>
      <c r="AH180" s="11">
        <f t="shared" si="185"/>
        <v>1800</v>
      </c>
      <c r="AI180" s="11">
        <f t="shared" si="185"/>
        <v>1249</v>
      </c>
      <c r="AJ180" s="11">
        <f t="shared" si="185"/>
        <v>2108</v>
      </c>
      <c r="AK180" s="11">
        <f t="shared" si="185"/>
        <v>1328</v>
      </c>
      <c r="AL180" s="11">
        <f t="shared" si="185"/>
        <v>1702</v>
      </c>
      <c r="AM180" s="11">
        <f t="shared" si="185"/>
        <v>1938</v>
      </c>
      <c r="AN180" s="11">
        <f t="shared" si="185"/>
        <v>1447</v>
      </c>
      <c r="AO180" s="11">
        <f t="shared" si="185"/>
        <v>212</v>
      </c>
      <c r="AP180" s="11">
        <f t="shared" si="185"/>
        <v>1313</v>
      </c>
      <c r="AQ180" s="11">
        <f t="shared" si="185"/>
        <v>914</v>
      </c>
      <c r="AR180" s="11">
        <f t="shared" si="185"/>
        <v>745</v>
      </c>
      <c r="AS180" s="11">
        <f t="shared" si="185"/>
        <v>420</v>
      </c>
      <c r="AT180" s="11">
        <f t="shared" si="185"/>
        <v>1215</v>
      </c>
      <c r="AU180" s="11">
        <f t="shared" si="185"/>
        <v>948</v>
      </c>
      <c r="AV180" s="11">
        <f t="shared" si="185"/>
        <v>1807</v>
      </c>
      <c r="AW180" s="11">
        <f t="shared" si="185"/>
        <v>1507</v>
      </c>
      <c r="AX180" s="11">
        <f t="shared" si="185"/>
        <v>1615</v>
      </c>
      <c r="AY180" s="11">
        <f t="shared" si="185"/>
        <v>260</v>
      </c>
      <c r="AZ180" s="11">
        <f t="shared" si="185"/>
        <v>993</v>
      </c>
      <c r="BA180" s="11">
        <f t="shared" si="185"/>
        <v>1556</v>
      </c>
      <c r="BB180" s="11">
        <f t="shared" si="185"/>
        <v>860</v>
      </c>
      <c r="BC180" s="11">
        <f t="shared" si="185"/>
        <v>1096</v>
      </c>
      <c r="BD180" s="11">
        <f t="shared" si="185"/>
        <v>1936</v>
      </c>
      <c r="BE180" s="11">
        <f t="shared" si="185"/>
        <v>681</v>
      </c>
      <c r="BF180" s="11">
        <f t="shared" si="185"/>
        <v>1175</v>
      </c>
      <c r="BG180" s="11">
        <f t="shared" si="185"/>
        <v>696</v>
      </c>
      <c r="BH180" s="11">
        <f t="shared" si="185"/>
        <v>590</v>
      </c>
    </row>
    <row r="181" spans="1:60" ht="13.5" customHeight="1">
      <c r="A181" s="38">
        <v>43667</v>
      </c>
      <c r="B181" s="39" t="s">
        <v>70</v>
      </c>
      <c r="C181" s="40"/>
      <c r="D181" s="41" t="s">
        <v>25</v>
      </c>
      <c r="E181" s="42">
        <f t="shared" si="0"/>
        <v>1800</v>
      </c>
      <c r="F181" s="43">
        <v>1</v>
      </c>
      <c r="G181" s="43">
        <v>20</v>
      </c>
      <c r="H181" s="63">
        <f t="shared" si="175"/>
        <v>23</v>
      </c>
      <c r="I181" s="40"/>
      <c r="J181" s="45" t="s">
        <v>16</v>
      </c>
      <c r="K181" s="42">
        <f t="shared" si="2"/>
        <v>1938</v>
      </c>
      <c r="L181" s="46">
        <v>1</v>
      </c>
      <c r="M181" s="46">
        <v>20</v>
      </c>
      <c r="N181" s="63">
        <f t="shared" si="146"/>
        <v>23</v>
      </c>
      <c r="O181" s="40"/>
      <c r="P181" s="39" t="s">
        <v>67</v>
      </c>
      <c r="Q181" s="40"/>
      <c r="R181">
        <f>MIN(Rules!$E$2,(MAX(H181/N181,N181/H181)))</f>
        <v>1</v>
      </c>
      <c r="S181">
        <f>VLOOKUP(B181,Rules!A:B,2,FALSE)</f>
        <v>80</v>
      </c>
      <c r="T181" s="40"/>
      <c r="U181" s="47">
        <f>1/(10^(-1*(E181+(IF(P181="Y",Rules!$I$2,0))-K181)/Rules!$E$12)+1)</f>
        <v>0.34626142502570817</v>
      </c>
      <c r="V181">
        <f t="shared" si="4"/>
        <v>12</v>
      </c>
      <c r="W181">
        <f t="shared" si="5"/>
        <v>-12</v>
      </c>
      <c r="Z181" s="48"/>
      <c r="AA181" s="11">
        <f t="shared" ref="AA181:BH181" si="186">IF($D181=AA$1,$E181+$V181,(IF($J181=AA$1,$K181+$W181,AA180)))</f>
        <v>954</v>
      </c>
      <c r="AB181" s="11">
        <f t="shared" si="186"/>
        <v>1475</v>
      </c>
      <c r="AC181" s="11">
        <f t="shared" si="186"/>
        <v>970</v>
      </c>
      <c r="AD181" s="11">
        <f t="shared" si="186"/>
        <v>1479</v>
      </c>
      <c r="AE181" s="11">
        <f t="shared" si="186"/>
        <v>1355</v>
      </c>
      <c r="AF181" s="11">
        <f t="shared" si="186"/>
        <v>1410</v>
      </c>
      <c r="AG181" s="11">
        <f t="shared" si="186"/>
        <v>1166</v>
      </c>
      <c r="AH181" s="11">
        <f t="shared" si="186"/>
        <v>1812</v>
      </c>
      <c r="AI181" s="11">
        <f t="shared" si="186"/>
        <v>1249</v>
      </c>
      <c r="AJ181" s="11">
        <f t="shared" si="186"/>
        <v>2108</v>
      </c>
      <c r="AK181" s="11">
        <f t="shared" si="186"/>
        <v>1328</v>
      </c>
      <c r="AL181" s="11">
        <f t="shared" si="186"/>
        <v>1702</v>
      </c>
      <c r="AM181" s="11">
        <f t="shared" si="186"/>
        <v>1926</v>
      </c>
      <c r="AN181" s="11">
        <f t="shared" si="186"/>
        <v>1447</v>
      </c>
      <c r="AO181" s="11">
        <f t="shared" si="186"/>
        <v>212</v>
      </c>
      <c r="AP181" s="11">
        <f t="shared" si="186"/>
        <v>1313</v>
      </c>
      <c r="AQ181" s="11">
        <f t="shared" si="186"/>
        <v>914</v>
      </c>
      <c r="AR181" s="11">
        <f t="shared" si="186"/>
        <v>745</v>
      </c>
      <c r="AS181" s="11">
        <f t="shared" si="186"/>
        <v>420</v>
      </c>
      <c r="AT181" s="11">
        <f t="shared" si="186"/>
        <v>1215</v>
      </c>
      <c r="AU181" s="11">
        <f t="shared" si="186"/>
        <v>948</v>
      </c>
      <c r="AV181" s="11">
        <f t="shared" si="186"/>
        <v>1807</v>
      </c>
      <c r="AW181" s="11">
        <f t="shared" si="186"/>
        <v>1507</v>
      </c>
      <c r="AX181" s="11">
        <f t="shared" si="186"/>
        <v>1615</v>
      </c>
      <c r="AY181" s="11">
        <f t="shared" si="186"/>
        <v>260</v>
      </c>
      <c r="AZ181" s="11">
        <f t="shared" si="186"/>
        <v>993</v>
      </c>
      <c r="BA181" s="11">
        <f t="shared" si="186"/>
        <v>1556</v>
      </c>
      <c r="BB181" s="11">
        <f t="shared" si="186"/>
        <v>860</v>
      </c>
      <c r="BC181" s="11">
        <f t="shared" si="186"/>
        <v>1096</v>
      </c>
      <c r="BD181" s="11">
        <f t="shared" si="186"/>
        <v>1936</v>
      </c>
      <c r="BE181" s="11">
        <f t="shared" si="186"/>
        <v>681</v>
      </c>
      <c r="BF181" s="11">
        <f t="shared" si="186"/>
        <v>1175</v>
      </c>
      <c r="BG181" s="11">
        <f t="shared" si="186"/>
        <v>696</v>
      </c>
      <c r="BH181" s="11">
        <f t="shared" si="186"/>
        <v>590</v>
      </c>
    </row>
    <row r="182" spans="1:60" ht="13.5" customHeight="1">
      <c r="A182" s="38">
        <v>43680</v>
      </c>
      <c r="B182" s="39" t="s">
        <v>70</v>
      </c>
      <c r="C182" s="40"/>
      <c r="D182" s="41" t="s">
        <v>27</v>
      </c>
      <c r="E182" s="42">
        <f t="shared" si="0"/>
        <v>1507</v>
      </c>
      <c r="F182" s="43">
        <v>1</v>
      </c>
      <c r="G182" s="43">
        <v>13</v>
      </c>
      <c r="H182" s="63">
        <f t="shared" si="175"/>
        <v>16</v>
      </c>
      <c r="I182" s="40"/>
      <c r="J182" s="45" t="s">
        <v>16</v>
      </c>
      <c r="K182" s="42">
        <f t="shared" si="2"/>
        <v>1926</v>
      </c>
      <c r="L182" s="46">
        <v>2</v>
      </c>
      <c r="M182" s="46">
        <v>18</v>
      </c>
      <c r="N182" s="63">
        <f t="shared" si="146"/>
        <v>24</v>
      </c>
      <c r="O182" s="40"/>
      <c r="P182" s="39" t="s">
        <v>66</v>
      </c>
      <c r="Q182" s="40"/>
      <c r="R182">
        <f>MIN(Rules!$E$2,(MAX(H182/N182,N182/H182)))</f>
        <v>1.5</v>
      </c>
      <c r="S182">
        <f>VLOOKUP(B182,Rules!A:B,2,FALSE)</f>
        <v>80</v>
      </c>
      <c r="T182" s="40"/>
      <c r="U182" s="47">
        <f>1/(10^(-1*(E182+(IF(P182="Y",Rules!$I$2,0))-K182)/Rules!$E$12)+1)</f>
        <v>0.22464653810294533</v>
      </c>
      <c r="V182">
        <f t="shared" si="4"/>
        <v>-27</v>
      </c>
      <c r="W182">
        <f t="shared" si="5"/>
        <v>27</v>
      </c>
      <c r="Z182" s="48"/>
      <c r="AA182" s="11">
        <f t="shared" ref="AA182:BH182" si="187">IF($D182=AA$1,$E182+$V182,(IF($J182=AA$1,$K182+$W182,AA181)))</f>
        <v>954</v>
      </c>
      <c r="AB182" s="11">
        <f t="shared" si="187"/>
        <v>1475</v>
      </c>
      <c r="AC182" s="11">
        <f t="shared" si="187"/>
        <v>970</v>
      </c>
      <c r="AD182" s="11">
        <f t="shared" si="187"/>
        <v>1479</v>
      </c>
      <c r="AE182" s="11">
        <f t="shared" si="187"/>
        <v>1355</v>
      </c>
      <c r="AF182" s="11">
        <f t="shared" si="187"/>
        <v>1410</v>
      </c>
      <c r="AG182" s="11">
        <f t="shared" si="187"/>
        <v>1166</v>
      </c>
      <c r="AH182" s="11">
        <f t="shared" si="187"/>
        <v>1812</v>
      </c>
      <c r="AI182" s="11">
        <f t="shared" si="187"/>
        <v>1249</v>
      </c>
      <c r="AJ182" s="11">
        <f t="shared" si="187"/>
        <v>2108</v>
      </c>
      <c r="AK182" s="11">
        <f t="shared" si="187"/>
        <v>1328</v>
      </c>
      <c r="AL182" s="11">
        <f t="shared" si="187"/>
        <v>1702</v>
      </c>
      <c r="AM182" s="11">
        <f t="shared" si="187"/>
        <v>1953</v>
      </c>
      <c r="AN182" s="11">
        <f t="shared" si="187"/>
        <v>1447</v>
      </c>
      <c r="AO182" s="11">
        <f t="shared" si="187"/>
        <v>212</v>
      </c>
      <c r="AP182" s="11">
        <f t="shared" si="187"/>
        <v>1313</v>
      </c>
      <c r="AQ182" s="11">
        <f t="shared" si="187"/>
        <v>914</v>
      </c>
      <c r="AR182" s="11">
        <f t="shared" si="187"/>
        <v>745</v>
      </c>
      <c r="AS182" s="11">
        <f t="shared" si="187"/>
        <v>420</v>
      </c>
      <c r="AT182" s="11">
        <f t="shared" si="187"/>
        <v>1215</v>
      </c>
      <c r="AU182" s="11">
        <f t="shared" si="187"/>
        <v>948</v>
      </c>
      <c r="AV182" s="11">
        <f t="shared" si="187"/>
        <v>1807</v>
      </c>
      <c r="AW182" s="11">
        <f t="shared" si="187"/>
        <v>1480</v>
      </c>
      <c r="AX182" s="11">
        <f t="shared" si="187"/>
        <v>1615</v>
      </c>
      <c r="AY182" s="11">
        <f t="shared" si="187"/>
        <v>260</v>
      </c>
      <c r="AZ182" s="11">
        <f t="shared" si="187"/>
        <v>993</v>
      </c>
      <c r="BA182" s="11">
        <f t="shared" si="187"/>
        <v>1556</v>
      </c>
      <c r="BB182" s="11">
        <f t="shared" si="187"/>
        <v>860</v>
      </c>
      <c r="BC182" s="11">
        <f t="shared" si="187"/>
        <v>1096</v>
      </c>
      <c r="BD182" s="11">
        <f t="shared" si="187"/>
        <v>1936</v>
      </c>
      <c r="BE182" s="11">
        <f t="shared" si="187"/>
        <v>681</v>
      </c>
      <c r="BF182" s="11">
        <f t="shared" si="187"/>
        <v>1175</v>
      </c>
      <c r="BG182" s="11">
        <f t="shared" si="187"/>
        <v>696</v>
      </c>
      <c r="BH182" s="11">
        <f t="shared" si="187"/>
        <v>590</v>
      </c>
    </row>
    <row r="183" spans="1:60" ht="13.5" customHeight="1">
      <c r="A183" s="38">
        <v>43680</v>
      </c>
      <c r="B183" s="39" t="s">
        <v>70</v>
      </c>
      <c r="C183" s="40"/>
      <c r="D183" s="41" t="s">
        <v>18</v>
      </c>
      <c r="E183" s="42">
        <f t="shared" si="0"/>
        <v>1807</v>
      </c>
      <c r="F183" s="43">
        <v>1</v>
      </c>
      <c r="G183" s="43">
        <v>14</v>
      </c>
      <c r="H183" s="63">
        <f t="shared" si="175"/>
        <v>17</v>
      </c>
      <c r="I183" s="40"/>
      <c r="J183" s="45" t="s">
        <v>25</v>
      </c>
      <c r="K183" s="42">
        <f t="shared" si="2"/>
        <v>1812</v>
      </c>
      <c r="L183" s="46">
        <v>1</v>
      </c>
      <c r="M183" s="46">
        <v>10</v>
      </c>
      <c r="N183" s="63">
        <f t="shared" si="146"/>
        <v>13</v>
      </c>
      <c r="O183" s="40"/>
      <c r="P183" s="39" t="s">
        <v>66</v>
      </c>
      <c r="Q183" s="40"/>
      <c r="R183">
        <f>MIN(Rules!$E$2,(MAX(H183/N183,N183/H183)))</f>
        <v>1.3076923076923077</v>
      </c>
      <c r="S183">
        <f>VLOOKUP(B183,Rules!A:B,2,FALSE)</f>
        <v>80</v>
      </c>
      <c r="T183" s="40"/>
      <c r="U183" s="47">
        <f>1/(10^(-1*(E183+(IF(P183="Y",Rules!$I$2,0))-K183)/Rules!$E$12)+1)</f>
        <v>0.66099909124635825</v>
      </c>
      <c r="V183">
        <f t="shared" si="4"/>
        <v>35</v>
      </c>
      <c r="W183">
        <f t="shared" si="5"/>
        <v>-35</v>
      </c>
      <c r="Z183" s="48"/>
      <c r="AA183" s="11">
        <f t="shared" ref="AA183:BH183" si="188">IF($D183=AA$1,$E183+$V183,(IF($J183=AA$1,$K183+$W183,AA182)))</f>
        <v>954</v>
      </c>
      <c r="AB183" s="11">
        <f t="shared" si="188"/>
        <v>1475</v>
      </c>
      <c r="AC183" s="11">
        <f t="shared" si="188"/>
        <v>970</v>
      </c>
      <c r="AD183" s="11">
        <f t="shared" si="188"/>
        <v>1479</v>
      </c>
      <c r="AE183" s="11">
        <f t="shared" si="188"/>
        <v>1355</v>
      </c>
      <c r="AF183" s="11">
        <f t="shared" si="188"/>
        <v>1410</v>
      </c>
      <c r="AG183" s="11">
        <f t="shared" si="188"/>
        <v>1166</v>
      </c>
      <c r="AH183" s="11">
        <f t="shared" si="188"/>
        <v>1777</v>
      </c>
      <c r="AI183" s="11">
        <f t="shared" si="188"/>
        <v>1249</v>
      </c>
      <c r="AJ183" s="11">
        <f t="shared" si="188"/>
        <v>2108</v>
      </c>
      <c r="AK183" s="11">
        <f t="shared" si="188"/>
        <v>1328</v>
      </c>
      <c r="AL183" s="11">
        <f t="shared" si="188"/>
        <v>1702</v>
      </c>
      <c r="AM183" s="11">
        <f t="shared" si="188"/>
        <v>1953</v>
      </c>
      <c r="AN183" s="11">
        <f t="shared" si="188"/>
        <v>1447</v>
      </c>
      <c r="AO183" s="11">
        <f t="shared" si="188"/>
        <v>212</v>
      </c>
      <c r="AP183" s="11">
        <f t="shared" si="188"/>
        <v>1313</v>
      </c>
      <c r="AQ183" s="11">
        <f t="shared" si="188"/>
        <v>914</v>
      </c>
      <c r="AR183" s="11">
        <f t="shared" si="188"/>
        <v>745</v>
      </c>
      <c r="AS183" s="11">
        <f t="shared" si="188"/>
        <v>420</v>
      </c>
      <c r="AT183" s="11">
        <f t="shared" si="188"/>
        <v>1215</v>
      </c>
      <c r="AU183" s="11">
        <f t="shared" si="188"/>
        <v>948</v>
      </c>
      <c r="AV183" s="11">
        <f t="shared" si="188"/>
        <v>1842</v>
      </c>
      <c r="AW183" s="11">
        <f t="shared" si="188"/>
        <v>1480</v>
      </c>
      <c r="AX183" s="11">
        <f t="shared" si="188"/>
        <v>1615</v>
      </c>
      <c r="AY183" s="11">
        <f t="shared" si="188"/>
        <v>260</v>
      </c>
      <c r="AZ183" s="11">
        <f t="shared" si="188"/>
        <v>993</v>
      </c>
      <c r="BA183" s="11">
        <f t="shared" si="188"/>
        <v>1556</v>
      </c>
      <c r="BB183" s="11">
        <f t="shared" si="188"/>
        <v>860</v>
      </c>
      <c r="BC183" s="11">
        <f t="shared" si="188"/>
        <v>1096</v>
      </c>
      <c r="BD183" s="11">
        <f t="shared" si="188"/>
        <v>1936</v>
      </c>
      <c r="BE183" s="11">
        <f t="shared" si="188"/>
        <v>681</v>
      </c>
      <c r="BF183" s="11">
        <f t="shared" si="188"/>
        <v>1175</v>
      </c>
      <c r="BG183" s="11">
        <f t="shared" si="188"/>
        <v>696</v>
      </c>
      <c r="BH183" s="11">
        <f t="shared" si="188"/>
        <v>590</v>
      </c>
    </row>
    <row r="184" spans="1:60" ht="13.5" customHeight="1">
      <c r="A184" s="38">
        <v>43681</v>
      </c>
      <c r="B184" s="39" t="s">
        <v>70</v>
      </c>
      <c r="C184" s="40"/>
      <c r="D184" s="41" t="s">
        <v>22</v>
      </c>
      <c r="E184" s="42">
        <f t="shared" si="0"/>
        <v>1936</v>
      </c>
      <c r="F184" s="43">
        <v>0</v>
      </c>
      <c r="G184" s="43">
        <v>13</v>
      </c>
      <c r="H184" s="63">
        <f t="shared" si="175"/>
        <v>13</v>
      </c>
      <c r="I184" s="40"/>
      <c r="J184" s="45" t="s">
        <v>17</v>
      </c>
      <c r="K184" s="42">
        <f t="shared" si="2"/>
        <v>2108</v>
      </c>
      <c r="L184" s="46">
        <v>1</v>
      </c>
      <c r="M184" s="46">
        <v>16</v>
      </c>
      <c r="N184" s="63">
        <f t="shared" si="146"/>
        <v>19</v>
      </c>
      <c r="O184" s="40"/>
      <c r="P184" s="39" t="s">
        <v>66</v>
      </c>
      <c r="Q184" s="40"/>
      <c r="R184">
        <f>MIN(Rules!$E$2,(MAX(H184/N184,N184/H184)))</f>
        <v>1.4615384615384615</v>
      </c>
      <c r="S184">
        <f>VLOOKUP(B184,Rules!A:B,2,FALSE)</f>
        <v>80</v>
      </c>
      <c r="T184" s="40"/>
      <c r="U184" s="47">
        <f>1/(10^(-1*(E184+(IF(P184="Y",Rules!$I$2,0))-K184)/Rules!$E$12)+1)</f>
        <v>0.47469320701954143</v>
      </c>
      <c r="V184">
        <f t="shared" si="4"/>
        <v>-56</v>
      </c>
      <c r="W184">
        <f t="shared" si="5"/>
        <v>56</v>
      </c>
      <c r="Z184" s="48"/>
      <c r="AA184" s="11">
        <f t="shared" ref="AA184:BH184" si="189">IF($D184=AA$1,$E184+$V184,(IF($J184=AA$1,$K184+$W184,AA183)))</f>
        <v>954</v>
      </c>
      <c r="AB184" s="11">
        <f t="shared" si="189"/>
        <v>1475</v>
      </c>
      <c r="AC184" s="11">
        <f t="shared" si="189"/>
        <v>970</v>
      </c>
      <c r="AD184" s="11">
        <f t="shared" si="189"/>
        <v>1479</v>
      </c>
      <c r="AE184" s="11">
        <f t="shared" si="189"/>
        <v>1355</v>
      </c>
      <c r="AF184" s="11">
        <f t="shared" si="189"/>
        <v>1410</v>
      </c>
      <c r="AG184" s="11">
        <f t="shared" si="189"/>
        <v>1166</v>
      </c>
      <c r="AH184" s="11">
        <f t="shared" si="189"/>
        <v>1777</v>
      </c>
      <c r="AI184" s="11">
        <f t="shared" si="189"/>
        <v>1249</v>
      </c>
      <c r="AJ184" s="11">
        <f t="shared" si="189"/>
        <v>2164</v>
      </c>
      <c r="AK184" s="11">
        <f t="shared" si="189"/>
        <v>1328</v>
      </c>
      <c r="AL184" s="11">
        <f t="shared" si="189"/>
        <v>1702</v>
      </c>
      <c r="AM184" s="11">
        <f t="shared" si="189"/>
        <v>1953</v>
      </c>
      <c r="AN184" s="11">
        <f t="shared" si="189"/>
        <v>1447</v>
      </c>
      <c r="AO184" s="11">
        <f t="shared" si="189"/>
        <v>212</v>
      </c>
      <c r="AP184" s="11">
        <f t="shared" si="189"/>
        <v>1313</v>
      </c>
      <c r="AQ184" s="11">
        <f t="shared" si="189"/>
        <v>914</v>
      </c>
      <c r="AR184" s="11">
        <f t="shared" si="189"/>
        <v>745</v>
      </c>
      <c r="AS184" s="11">
        <f t="shared" si="189"/>
        <v>420</v>
      </c>
      <c r="AT184" s="11">
        <f t="shared" si="189"/>
        <v>1215</v>
      </c>
      <c r="AU184" s="11">
        <f t="shared" si="189"/>
        <v>948</v>
      </c>
      <c r="AV184" s="11">
        <f t="shared" si="189"/>
        <v>1842</v>
      </c>
      <c r="AW184" s="11">
        <f t="shared" si="189"/>
        <v>1480</v>
      </c>
      <c r="AX184" s="11">
        <f t="shared" si="189"/>
        <v>1615</v>
      </c>
      <c r="AY184" s="11">
        <f t="shared" si="189"/>
        <v>260</v>
      </c>
      <c r="AZ184" s="11">
        <f t="shared" si="189"/>
        <v>993</v>
      </c>
      <c r="BA184" s="11">
        <f t="shared" si="189"/>
        <v>1556</v>
      </c>
      <c r="BB184" s="11">
        <f t="shared" si="189"/>
        <v>860</v>
      </c>
      <c r="BC184" s="11">
        <f t="shared" si="189"/>
        <v>1096</v>
      </c>
      <c r="BD184" s="11">
        <f t="shared" si="189"/>
        <v>1880</v>
      </c>
      <c r="BE184" s="11">
        <f t="shared" si="189"/>
        <v>681</v>
      </c>
      <c r="BF184" s="11">
        <f t="shared" si="189"/>
        <v>1175</v>
      </c>
      <c r="BG184" s="11">
        <f t="shared" si="189"/>
        <v>696</v>
      </c>
      <c r="BH184" s="11">
        <f t="shared" si="189"/>
        <v>590</v>
      </c>
    </row>
    <row r="185" spans="1:60" ht="13.5" customHeight="1">
      <c r="A185" s="38">
        <v>43681</v>
      </c>
      <c r="B185" s="39" t="s">
        <v>70</v>
      </c>
      <c r="C185" s="40"/>
      <c r="D185" s="41" t="s">
        <v>26</v>
      </c>
      <c r="E185" s="42">
        <f t="shared" si="0"/>
        <v>1410</v>
      </c>
      <c r="F185" s="43">
        <v>3</v>
      </c>
      <c r="G185" s="43">
        <v>9</v>
      </c>
      <c r="H185" s="63">
        <f t="shared" si="175"/>
        <v>18</v>
      </c>
      <c r="I185" s="40"/>
      <c r="J185" s="45" t="s">
        <v>24</v>
      </c>
      <c r="K185" s="42">
        <f t="shared" si="2"/>
        <v>1556</v>
      </c>
      <c r="L185" s="46">
        <v>4</v>
      </c>
      <c r="M185" s="46">
        <v>9</v>
      </c>
      <c r="N185" s="63">
        <f t="shared" si="146"/>
        <v>21</v>
      </c>
      <c r="O185" s="40"/>
      <c r="P185" s="39" t="s">
        <v>66</v>
      </c>
      <c r="Q185" s="40"/>
      <c r="R185">
        <f>MIN(Rules!$E$2,(MAX(H185/N185,N185/H185)))</f>
        <v>1.1666666666666667</v>
      </c>
      <c r="S185">
        <f>VLOOKUP(B185,Rules!A:B,2,FALSE)</f>
        <v>80</v>
      </c>
      <c r="T185" s="40"/>
      <c r="U185" s="47">
        <f>1/(10^(-1*(E185+(IF(P185="Y",Rules!$I$2,0))-K185)/Rules!$E$12)+1)</f>
        <v>0.50460503997097661</v>
      </c>
      <c r="V185">
        <f t="shared" si="4"/>
        <v>-47</v>
      </c>
      <c r="W185">
        <f t="shared" si="5"/>
        <v>47</v>
      </c>
      <c r="Z185" s="48"/>
      <c r="AA185" s="11">
        <f t="shared" ref="AA185:BH185" si="190">IF($D185=AA$1,$E185+$V185,(IF($J185=AA$1,$K185+$W185,AA184)))</f>
        <v>954</v>
      </c>
      <c r="AB185" s="11">
        <f t="shared" si="190"/>
        <v>1475</v>
      </c>
      <c r="AC185" s="11">
        <f t="shared" si="190"/>
        <v>970</v>
      </c>
      <c r="AD185" s="11">
        <f t="shared" si="190"/>
        <v>1479</v>
      </c>
      <c r="AE185" s="11">
        <f t="shared" si="190"/>
        <v>1355</v>
      </c>
      <c r="AF185" s="11">
        <f t="shared" si="190"/>
        <v>1363</v>
      </c>
      <c r="AG185" s="11">
        <f t="shared" si="190"/>
        <v>1166</v>
      </c>
      <c r="AH185" s="11">
        <f t="shared" si="190"/>
        <v>1777</v>
      </c>
      <c r="AI185" s="11">
        <f t="shared" si="190"/>
        <v>1249</v>
      </c>
      <c r="AJ185" s="11">
        <f t="shared" si="190"/>
        <v>2164</v>
      </c>
      <c r="AK185" s="11">
        <f t="shared" si="190"/>
        <v>1328</v>
      </c>
      <c r="AL185" s="11">
        <f t="shared" si="190"/>
        <v>1702</v>
      </c>
      <c r="AM185" s="11">
        <f t="shared" si="190"/>
        <v>1953</v>
      </c>
      <c r="AN185" s="11">
        <f t="shared" si="190"/>
        <v>1447</v>
      </c>
      <c r="AO185" s="11">
        <f t="shared" si="190"/>
        <v>212</v>
      </c>
      <c r="AP185" s="11">
        <f t="shared" si="190"/>
        <v>1313</v>
      </c>
      <c r="AQ185" s="11">
        <f t="shared" si="190"/>
        <v>914</v>
      </c>
      <c r="AR185" s="11">
        <f t="shared" si="190"/>
        <v>745</v>
      </c>
      <c r="AS185" s="11">
        <f t="shared" si="190"/>
        <v>420</v>
      </c>
      <c r="AT185" s="11">
        <f t="shared" si="190"/>
        <v>1215</v>
      </c>
      <c r="AU185" s="11">
        <f t="shared" si="190"/>
        <v>948</v>
      </c>
      <c r="AV185" s="11">
        <f t="shared" si="190"/>
        <v>1842</v>
      </c>
      <c r="AW185" s="11">
        <f t="shared" si="190"/>
        <v>1480</v>
      </c>
      <c r="AX185" s="11">
        <f t="shared" si="190"/>
        <v>1615</v>
      </c>
      <c r="AY185" s="11">
        <f t="shared" si="190"/>
        <v>260</v>
      </c>
      <c r="AZ185" s="11">
        <f t="shared" si="190"/>
        <v>993</v>
      </c>
      <c r="BA185" s="11">
        <f t="shared" si="190"/>
        <v>1603</v>
      </c>
      <c r="BB185" s="11">
        <f t="shared" si="190"/>
        <v>860</v>
      </c>
      <c r="BC185" s="11">
        <f t="shared" si="190"/>
        <v>1096</v>
      </c>
      <c r="BD185" s="11">
        <f t="shared" si="190"/>
        <v>1880</v>
      </c>
      <c r="BE185" s="11">
        <f t="shared" si="190"/>
        <v>681</v>
      </c>
      <c r="BF185" s="11">
        <f t="shared" si="190"/>
        <v>1175</v>
      </c>
      <c r="BG185" s="11">
        <f t="shared" si="190"/>
        <v>696</v>
      </c>
      <c r="BH185" s="11">
        <f t="shared" si="190"/>
        <v>590</v>
      </c>
    </row>
    <row r="186" spans="1:60" ht="13.5" customHeight="1">
      <c r="A186" s="38">
        <v>43687</v>
      </c>
      <c r="B186" s="39" t="s">
        <v>70</v>
      </c>
      <c r="C186" s="40"/>
      <c r="D186" s="41" t="s">
        <v>17</v>
      </c>
      <c r="E186" s="42">
        <f t="shared" si="0"/>
        <v>2164</v>
      </c>
      <c r="F186" s="43">
        <v>3</v>
      </c>
      <c r="G186" s="43">
        <v>14</v>
      </c>
      <c r="H186" s="63">
        <f t="shared" si="175"/>
        <v>23</v>
      </c>
      <c r="I186" s="40"/>
      <c r="J186" s="45" t="s">
        <v>18</v>
      </c>
      <c r="K186" s="42">
        <f t="shared" si="2"/>
        <v>1842</v>
      </c>
      <c r="L186" s="46">
        <v>1</v>
      </c>
      <c r="M186" s="46">
        <v>10</v>
      </c>
      <c r="N186" s="63">
        <f t="shared" si="146"/>
        <v>13</v>
      </c>
      <c r="O186" s="40"/>
      <c r="P186" s="39" t="s">
        <v>66</v>
      </c>
      <c r="Q186" s="40"/>
      <c r="R186">
        <f>MIN(Rules!$E$2,(MAX(H186/N186,N186/H186)))</f>
        <v>1.7692307692307692</v>
      </c>
      <c r="S186">
        <f>VLOOKUP(B186,Rules!A:B,2,FALSE)</f>
        <v>80</v>
      </c>
      <c r="T186" s="40"/>
      <c r="U186" s="47">
        <f>1/(10^(-1*(E186+(IF(P186="Y",Rules!$I$2,0))-K186)/Rules!$E$12)+1)</f>
        <v>0.89785730329910896</v>
      </c>
      <c r="V186">
        <f t="shared" si="4"/>
        <v>14</v>
      </c>
      <c r="W186">
        <f t="shared" si="5"/>
        <v>-14</v>
      </c>
      <c r="Z186" s="48"/>
      <c r="AA186" s="11">
        <f t="shared" ref="AA186:BH186" si="191">IF($D186=AA$1,$E186+$V186,(IF($J186=AA$1,$K186+$W186,AA185)))</f>
        <v>954</v>
      </c>
      <c r="AB186" s="11">
        <f t="shared" si="191"/>
        <v>1475</v>
      </c>
      <c r="AC186" s="11">
        <f t="shared" si="191"/>
        <v>970</v>
      </c>
      <c r="AD186" s="11">
        <f t="shared" si="191"/>
        <v>1479</v>
      </c>
      <c r="AE186" s="11">
        <f t="shared" si="191"/>
        <v>1355</v>
      </c>
      <c r="AF186" s="11">
        <f t="shared" si="191"/>
        <v>1363</v>
      </c>
      <c r="AG186" s="11">
        <f t="shared" si="191"/>
        <v>1166</v>
      </c>
      <c r="AH186" s="11">
        <f t="shared" si="191"/>
        <v>1777</v>
      </c>
      <c r="AI186" s="11">
        <f t="shared" si="191"/>
        <v>1249</v>
      </c>
      <c r="AJ186" s="11">
        <f t="shared" si="191"/>
        <v>2178</v>
      </c>
      <c r="AK186" s="11">
        <f t="shared" si="191"/>
        <v>1328</v>
      </c>
      <c r="AL186" s="11">
        <f t="shared" si="191"/>
        <v>1702</v>
      </c>
      <c r="AM186" s="11">
        <f t="shared" si="191"/>
        <v>1953</v>
      </c>
      <c r="AN186" s="11">
        <f t="shared" si="191"/>
        <v>1447</v>
      </c>
      <c r="AO186" s="11">
        <f t="shared" si="191"/>
        <v>212</v>
      </c>
      <c r="AP186" s="11">
        <f t="shared" si="191"/>
        <v>1313</v>
      </c>
      <c r="AQ186" s="11">
        <f t="shared" si="191"/>
        <v>914</v>
      </c>
      <c r="AR186" s="11">
        <f t="shared" si="191"/>
        <v>745</v>
      </c>
      <c r="AS186" s="11">
        <f t="shared" si="191"/>
        <v>420</v>
      </c>
      <c r="AT186" s="11">
        <f t="shared" si="191"/>
        <v>1215</v>
      </c>
      <c r="AU186" s="11">
        <f t="shared" si="191"/>
        <v>948</v>
      </c>
      <c r="AV186" s="11">
        <f t="shared" si="191"/>
        <v>1828</v>
      </c>
      <c r="AW186" s="11">
        <f t="shared" si="191"/>
        <v>1480</v>
      </c>
      <c r="AX186" s="11">
        <f t="shared" si="191"/>
        <v>1615</v>
      </c>
      <c r="AY186" s="11">
        <f t="shared" si="191"/>
        <v>260</v>
      </c>
      <c r="AZ186" s="11">
        <f t="shared" si="191"/>
        <v>993</v>
      </c>
      <c r="BA186" s="11">
        <f t="shared" si="191"/>
        <v>1603</v>
      </c>
      <c r="BB186" s="11">
        <f t="shared" si="191"/>
        <v>860</v>
      </c>
      <c r="BC186" s="11">
        <f t="shared" si="191"/>
        <v>1096</v>
      </c>
      <c r="BD186" s="11">
        <f t="shared" si="191"/>
        <v>1880</v>
      </c>
      <c r="BE186" s="11">
        <f t="shared" si="191"/>
        <v>681</v>
      </c>
      <c r="BF186" s="11">
        <f t="shared" si="191"/>
        <v>1175</v>
      </c>
      <c r="BG186" s="11">
        <f t="shared" si="191"/>
        <v>696</v>
      </c>
      <c r="BH186" s="11">
        <f t="shared" si="191"/>
        <v>590</v>
      </c>
    </row>
    <row r="187" spans="1:60" ht="13.5" customHeight="1">
      <c r="A187" s="38">
        <v>43688</v>
      </c>
      <c r="B187" s="39" t="s">
        <v>70</v>
      </c>
      <c r="C187" s="40"/>
      <c r="D187" s="41" t="s">
        <v>16</v>
      </c>
      <c r="E187" s="42">
        <f t="shared" si="0"/>
        <v>1953</v>
      </c>
      <c r="F187" s="43">
        <v>1</v>
      </c>
      <c r="G187" s="43">
        <v>18</v>
      </c>
      <c r="H187" s="63">
        <f t="shared" si="175"/>
        <v>21</v>
      </c>
      <c r="I187" s="40"/>
      <c r="J187" s="45" t="s">
        <v>22</v>
      </c>
      <c r="K187" s="42">
        <f t="shared" si="2"/>
        <v>1880</v>
      </c>
      <c r="L187" s="46">
        <v>0</v>
      </c>
      <c r="M187" s="46">
        <v>18</v>
      </c>
      <c r="N187" s="63">
        <f t="shared" si="146"/>
        <v>18</v>
      </c>
      <c r="O187" s="40"/>
      <c r="P187" s="39" t="s">
        <v>67</v>
      </c>
      <c r="Q187" s="40"/>
      <c r="R187">
        <f>MIN(Rules!$E$2,(MAX(H187/N187,N187/H187)))</f>
        <v>1.1666666666666667</v>
      </c>
      <c r="S187">
        <f>VLOOKUP(B187,Rules!A:B,2,FALSE)</f>
        <v>80</v>
      </c>
      <c r="T187" s="40"/>
      <c r="U187" s="47">
        <f>1/(10^(-1*(E187+(IF(P187="Y",Rules!$I$2,0))-K187)/Rules!$E$12)+1)</f>
        <v>0.58326167562516895</v>
      </c>
      <c r="V187">
        <f t="shared" si="4"/>
        <v>39</v>
      </c>
      <c r="W187">
        <f t="shared" si="5"/>
        <v>-39</v>
      </c>
      <c r="Z187" s="48"/>
      <c r="AA187" s="11">
        <f t="shared" ref="AA187:BH187" si="192">IF($D187=AA$1,$E187+$V187,(IF($J187=AA$1,$K187+$W187,AA186)))</f>
        <v>954</v>
      </c>
      <c r="AB187" s="11">
        <f t="shared" si="192"/>
        <v>1475</v>
      </c>
      <c r="AC187" s="11">
        <f t="shared" si="192"/>
        <v>970</v>
      </c>
      <c r="AD187" s="11">
        <f t="shared" si="192"/>
        <v>1479</v>
      </c>
      <c r="AE187" s="11">
        <f t="shared" si="192"/>
        <v>1355</v>
      </c>
      <c r="AF187" s="11">
        <f t="shared" si="192"/>
        <v>1363</v>
      </c>
      <c r="AG187" s="11">
        <f t="shared" si="192"/>
        <v>1166</v>
      </c>
      <c r="AH187" s="11">
        <f t="shared" si="192"/>
        <v>1777</v>
      </c>
      <c r="AI187" s="11">
        <f t="shared" si="192"/>
        <v>1249</v>
      </c>
      <c r="AJ187" s="11">
        <f t="shared" si="192"/>
        <v>2178</v>
      </c>
      <c r="AK187" s="11">
        <f t="shared" si="192"/>
        <v>1328</v>
      </c>
      <c r="AL187" s="11">
        <f t="shared" si="192"/>
        <v>1702</v>
      </c>
      <c r="AM187" s="11">
        <f t="shared" si="192"/>
        <v>1992</v>
      </c>
      <c r="AN187" s="11">
        <f t="shared" si="192"/>
        <v>1447</v>
      </c>
      <c r="AO187" s="11">
        <f t="shared" si="192"/>
        <v>212</v>
      </c>
      <c r="AP187" s="11">
        <f t="shared" si="192"/>
        <v>1313</v>
      </c>
      <c r="AQ187" s="11">
        <f t="shared" si="192"/>
        <v>914</v>
      </c>
      <c r="AR187" s="11">
        <f t="shared" si="192"/>
        <v>745</v>
      </c>
      <c r="AS187" s="11">
        <f t="shared" si="192"/>
        <v>420</v>
      </c>
      <c r="AT187" s="11">
        <f t="shared" si="192"/>
        <v>1215</v>
      </c>
      <c r="AU187" s="11">
        <f t="shared" si="192"/>
        <v>948</v>
      </c>
      <c r="AV187" s="11">
        <f t="shared" si="192"/>
        <v>1828</v>
      </c>
      <c r="AW187" s="11">
        <f t="shared" si="192"/>
        <v>1480</v>
      </c>
      <c r="AX187" s="11">
        <f t="shared" si="192"/>
        <v>1615</v>
      </c>
      <c r="AY187" s="11">
        <f t="shared" si="192"/>
        <v>260</v>
      </c>
      <c r="AZ187" s="11">
        <f t="shared" si="192"/>
        <v>993</v>
      </c>
      <c r="BA187" s="11">
        <f t="shared" si="192"/>
        <v>1603</v>
      </c>
      <c r="BB187" s="11">
        <f t="shared" si="192"/>
        <v>860</v>
      </c>
      <c r="BC187" s="11">
        <f t="shared" si="192"/>
        <v>1096</v>
      </c>
      <c r="BD187" s="11">
        <f t="shared" si="192"/>
        <v>1841</v>
      </c>
      <c r="BE187" s="11">
        <f t="shared" si="192"/>
        <v>681</v>
      </c>
      <c r="BF187" s="11">
        <f t="shared" si="192"/>
        <v>1175</v>
      </c>
      <c r="BG187" s="11">
        <f t="shared" si="192"/>
        <v>696</v>
      </c>
      <c r="BH187" s="11">
        <f t="shared" si="192"/>
        <v>590</v>
      </c>
    </row>
    <row r="188" spans="1:60" ht="13.5" customHeight="1">
      <c r="A188" s="38">
        <v>43709</v>
      </c>
      <c r="B188" s="39" t="s">
        <v>70</v>
      </c>
      <c r="C188" s="40"/>
      <c r="D188" s="41" t="s">
        <v>17</v>
      </c>
      <c r="E188" s="42">
        <f t="shared" si="0"/>
        <v>2178</v>
      </c>
      <c r="F188" s="43">
        <v>1</v>
      </c>
      <c r="G188" s="43">
        <v>16</v>
      </c>
      <c r="H188" s="63">
        <f t="shared" si="175"/>
        <v>19</v>
      </c>
      <c r="I188" s="40"/>
      <c r="J188" s="45" t="s">
        <v>16</v>
      </c>
      <c r="K188" s="42">
        <f t="shared" si="2"/>
        <v>1992</v>
      </c>
      <c r="L188" s="46">
        <v>1</v>
      </c>
      <c r="M188" s="46">
        <v>16</v>
      </c>
      <c r="N188" s="63">
        <f t="shared" si="146"/>
        <v>19</v>
      </c>
      <c r="O188" s="40"/>
      <c r="P188" s="39" t="s">
        <v>66</v>
      </c>
      <c r="Q188" s="40"/>
      <c r="R188">
        <f>MIN(Rules!$E$2,(MAX(H188/N188,N188/H188)))</f>
        <v>1</v>
      </c>
      <c r="S188">
        <f>VLOOKUP(B188,Rules!A:B,2,FALSE)</f>
        <v>80</v>
      </c>
      <c r="T188" s="40"/>
      <c r="U188" s="47">
        <f>1/(10^(-1*(E188+(IF(P188="Y",Rules!$I$2,0))-K188)/Rules!$E$12)+1)</f>
        <v>0.82452880545695673</v>
      </c>
      <c r="V188">
        <f t="shared" si="4"/>
        <v>-26</v>
      </c>
      <c r="W188">
        <f t="shared" si="5"/>
        <v>26</v>
      </c>
      <c r="Z188" s="48"/>
      <c r="AA188" s="11">
        <f t="shared" ref="AA188:BH188" si="193">IF($D188=AA$1,$E188+$V188,(IF($J188=AA$1,$K188+$W188,AA187)))</f>
        <v>954</v>
      </c>
      <c r="AB188" s="11">
        <f t="shared" si="193"/>
        <v>1475</v>
      </c>
      <c r="AC188" s="11">
        <f t="shared" si="193"/>
        <v>970</v>
      </c>
      <c r="AD188" s="11">
        <f t="shared" si="193"/>
        <v>1479</v>
      </c>
      <c r="AE188" s="11">
        <f t="shared" si="193"/>
        <v>1355</v>
      </c>
      <c r="AF188" s="11">
        <f t="shared" si="193"/>
        <v>1363</v>
      </c>
      <c r="AG188" s="11">
        <f t="shared" si="193"/>
        <v>1166</v>
      </c>
      <c r="AH188" s="11">
        <f t="shared" si="193"/>
        <v>1777</v>
      </c>
      <c r="AI188" s="11">
        <f t="shared" si="193"/>
        <v>1249</v>
      </c>
      <c r="AJ188" s="11">
        <f t="shared" si="193"/>
        <v>2152</v>
      </c>
      <c r="AK188" s="11">
        <f t="shared" si="193"/>
        <v>1328</v>
      </c>
      <c r="AL188" s="11">
        <f t="shared" si="193"/>
        <v>1702</v>
      </c>
      <c r="AM188" s="11">
        <f t="shared" si="193"/>
        <v>2018</v>
      </c>
      <c r="AN188" s="11">
        <f t="shared" si="193"/>
        <v>1447</v>
      </c>
      <c r="AO188" s="11">
        <f t="shared" si="193"/>
        <v>212</v>
      </c>
      <c r="AP188" s="11">
        <f t="shared" si="193"/>
        <v>1313</v>
      </c>
      <c r="AQ188" s="11">
        <f t="shared" si="193"/>
        <v>914</v>
      </c>
      <c r="AR188" s="11">
        <f t="shared" si="193"/>
        <v>745</v>
      </c>
      <c r="AS188" s="11">
        <f t="shared" si="193"/>
        <v>420</v>
      </c>
      <c r="AT188" s="11">
        <f t="shared" si="193"/>
        <v>1215</v>
      </c>
      <c r="AU188" s="11">
        <f t="shared" si="193"/>
        <v>948</v>
      </c>
      <c r="AV188" s="11">
        <f t="shared" si="193"/>
        <v>1828</v>
      </c>
      <c r="AW188" s="11">
        <f t="shared" si="193"/>
        <v>1480</v>
      </c>
      <c r="AX188" s="11">
        <f t="shared" si="193"/>
        <v>1615</v>
      </c>
      <c r="AY188" s="11">
        <f t="shared" si="193"/>
        <v>260</v>
      </c>
      <c r="AZ188" s="11">
        <f t="shared" si="193"/>
        <v>993</v>
      </c>
      <c r="BA188" s="11">
        <f t="shared" si="193"/>
        <v>1603</v>
      </c>
      <c r="BB188" s="11">
        <f t="shared" si="193"/>
        <v>860</v>
      </c>
      <c r="BC188" s="11">
        <f t="shared" si="193"/>
        <v>1096</v>
      </c>
      <c r="BD188" s="11">
        <f t="shared" si="193"/>
        <v>1841</v>
      </c>
      <c r="BE188" s="11">
        <f t="shared" si="193"/>
        <v>681</v>
      </c>
      <c r="BF188" s="11">
        <f t="shared" si="193"/>
        <v>1175</v>
      </c>
      <c r="BG188" s="11">
        <f t="shared" si="193"/>
        <v>696</v>
      </c>
      <c r="BH188" s="11">
        <f t="shared" si="193"/>
        <v>590</v>
      </c>
    </row>
    <row r="189" spans="1:60" ht="13.5" customHeight="1">
      <c r="A189" s="38">
        <v>43722</v>
      </c>
      <c r="B189" s="39" t="s">
        <v>70</v>
      </c>
      <c r="C189" s="40"/>
      <c r="D189" s="41" t="s">
        <v>17</v>
      </c>
      <c r="E189" s="42">
        <f t="shared" si="0"/>
        <v>2152</v>
      </c>
      <c r="F189" s="43">
        <v>1</v>
      </c>
      <c r="G189" s="43">
        <v>18</v>
      </c>
      <c r="H189" s="63">
        <f t="shared" si="175"/>
        <v>21</v>
      </c>
      <c r="I189" s="40"/>
      <c r="J189" s="45" t="s">
        <v>16</v>
      </c>
      <c r="K189" s="42">
        <f t="shared" si="2"/>
        <v>2018</v>
      </c>
      <c r="L189" s="46">
        <v>0</v>
      </c>
      <c r="M189" s="46">
        <v>15</v>
      </c>
      <c r="N189" s="63">
        <f t="shared" si="146"/>
        <v>15</v>
      </c>
      <c r="O189" s="40"/>
      <c r="P189" s="39" t="s">
        <v>66</v>
      </c>
      <c r="Q189" s="40"/>
      <c r="R189">
        <f>MIN(Rules!$E$2,(MAX(H189/N189,N189/H189)))</f>
        <v>1.4</v>
      </c>
      <c r="S189">
        <f>VLOOKUP(B189,Rules!A:B,2,FALSE)</f>
        <v>80</v>
      </c>
      <c r="T189" s="40"/>
      <c r="U189" s="47">
        <f>1/(10^(-1*(E189+(IF(P189="Y",Rules!$I$2,0))-K189)/Rules!$E$12)+1)</f>
        <v>0.78715623220648678</v>
      </c>
      <c r="V189">
        <f t="shared" si="4"/>
        <v>24</v>
      </c>
      <c r="W189">
        <f t="shared" si="5"/>
        <v>-24</v>
      </c>
      <c r="Z189" s="48"/>
      <c r="AA189" s="11">
        <f t="shared" ref="AA189:BH189" si="194">IF($D189=AA$1,$E189+$V189,(IF($J189=AA$1,$K189+$W189,AA188)))</f>
        <v>954</v>
      </c>
      <c r="AB189" s="11">
        <f t="shared" si="194"/>
        <v>1475</v>
      </c>
      <c r="AC189" s="11">
        <f t="shared" si="194"/>
        <v>970</v>
      </c>
      <c r="AD189" s="11">
        <f t="shared" si="194"/>
        <v>1479</v>
      </c>
      <c r="AE189" s="11">
        <f t="shared" si="194"/>
        <v>1355</v>
      </c>
      <c r="AF189" s="11">
        <f t="shared" si="194"/>
        <v>1363</v>
      </c>
      <c r="AG189" s="11">
        <f t="shared" si="194"/>
        <v>1166</v>
      </c>
      <c r="AH189" s="11">
        <f t="shared" si="194"/>
        <v>1777</v>
      </c>
      <c r="AI189" s="11">
        <f t="shared" si="194"/>
        <v>1249</v>
      </c>
      <c r="AJ189" s="11">
        <f t="shared" si="194"/>
        <v>2176</v>
      </c>
      <c r="AK189" s="11">
        <f t="shared" si="194"/>
        <v>1328</v>
      </c>
      <c r="AL189" s="11">
        <f t="shared" si="194"/>
        <v>1702</v>
      </c>
      <c r="AM189" s="11">
        <f t="shared" si="194"/>
        <v>1994</v>
      </c>
      <c r="AN189" s="11">
        <f t="shared" si="194"/>
        <v>1447</v>
      </c>
      <c r="AO189" s="11">
        <f t="shared" si="194"/>
        <v>212</v>
      </c>
      <c r="AP189" s="11">
        <f t="shared" si="194"/>
        <v>1313</v>
      </c>
      <c r="AQ189" s="11">
        <f t="shared" si="194"/>
        <v>914</v>
      </c>
      <c r="AR189" s="11">
        <f t="shared" si="194"/>
        <v>745</v>
      </c>
      <c r="AS189" s="11">
        <f t="shared" si="194"/>
        <v>420</v>
      </c>
      <c r="AT189" s="11">
        <f t="shared" si="194"/>
        <v>1215</v>
      </c>
      <c r="AU189" s="11">
        <f t="shared" si="194"/>
        <v>948</v>
      </c>
      <c r="AV189" s="11">
        <f t="shared" si="194"/>
        <v>1828</v>
      </c>
      <c r="AW189" s="11">
        <f t="shared" si="194"/>
        <v>1480</v>
      </c>
      <c r="AX189" s="11">
        <f t="shared" si="194"/>
        <v>1615</v>
      </c>
      <c r="AY189" s="11">
        <f t="shared" si="194"/>
        <v>260</v>
      </c>
      <c r="AZ189" s="11">
        <f t="shared" si="194"/>
        <v>993</v>
      </c>
      <c r="BA189" s="11">
        <f t="shared" si="194"/>
        <v>1603</v>
      </c>
      <c r="BB189" s="11">
        <f t="shared" si="194"/>
        <v>860</v>
      </c>
      <c r="BC189" s="11">
        <f t="shared" si="194"/>
        <v>1096</v>
      </c>
      <c r="BD189" s="11">
        <f t="shared" si="194"/>
        <v>1841</v>
      </c>
      <c r="BE189" s="11">
        <f t="shared" si="194"/>
        <v>681</v>
      </c>
      <c r="BF189" s="11">
        <f t="shared" si="194"/>
        <v>1175</v>
      </c>
      <c r="BG189" s="11">
        <f t="shared" si="194"/>
        <v>696</v>
      </c>
      <c r="BH189" s="11">
        <f t="shared" si="194"/>
        <v>590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H182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24" t="s">
        <v>52</v>
      </c>
      <c r="E1" s="25" t="s">
        <v>53</v>
      </c>
      <c r="F1" s="26" t="s">
        <v>54</v>
      </c>
      <c r="G1" s="26" t="s">
        <v>55</v>
      </c>
      <c r="H1" s="26" t="s">
        <v>56</v>
      </c>
      <c r="I1" s="4"/>
      <c r="J1" s="27" t="s">
        <v>57</v>
      </c>
      <c r="K1" s="25" t="s">
        <v>53</v>
      </c>
      <c r="L1" s="26" t="s">
        <v>54</v>
      </c>
      <c r="M1" s="26" t="s">
        <v>55</v>
      </c>
      <c r="N1" s="2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61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29"/>
      <c r="B2" s="30"/>
      <c r="C2" s="30"/>
      <c r="D2" s="31"/>
      <c r="E2" s="32"/>
      <c r="F2" s="33"/>
      <c r="G2" s="33"/>
      <c r="H2" s="33"/>
      <c r="I2" s="30"/>
      <c r="J2" s="34"/>
      <c r="K2" s="32"/>
      <c r="L2" s="33"/>
      <c r="M2" s="33"/>
      <c r="N2" s="33"/>
      <c r="O2" s="30"/>
      <c r="P2" s="30"/>
      <c r="Q2" s="30"/>
      <c r="R2" s="30"/>
      <c r="S2" s="30"/>
      <c r="T2" s="30"/>
      <c r="U2" s="35"/>
      <c r="V2" s="30"/>
      <c r="W2" s="30"/>
      <c r="X2" s="30"/>
      <c r="Y2" s="30"/>
      <c r="Z2" s="36" t="s">
        <v>64</v>
      </c>
      <c r="AA2" s="37">
        <f>LOOKUP(9.999E+307,'2017'!AA:AA)</f>
        <v>999</v>
      </c>
      <c r="AB2" s="37">
        <f>LOOKUP(9.999E+307,'2017'!AB:AB)</f>
        <v>1366</v>
      </c>
      <c r="AC2" s="37">
        <f>LOOKUP(9.999E+307,'2017'!AC:AC)</f>
        <v>922</v>
      </c>
      <c r="AD2" s="37">
        <f>LOOKUP(9.999E+307,'2017'!AD:AD)</f>
        <v>1329</v>
      </c>
      <c r="AE2" s="37">
        <f>LOOKUP(9.999E+307,'2017'!AE:AE)</f>
        <v>1327</v>
      </c>
      <c r="AF2" s="37">
        <f>LOOKUP(9.999E+307,'2017'!AF:AF)</f>
        <v>1503</v>
      </c>
      <c r="AG2" s="37">
        <f>LOOKUP(9.999E+307,'2017'!AG:AG)</f>
        <v>1260</v>
      </c>
      <c r="AH2" s="37">
        <f>LOOKUP(9.999E+307,'2017'!AH:AH)</f>
        <v>1624</v>
      </c>
      <c r="AI2" s="37">
        <f>LOOKUP(9.999E+307,'2017'!AI:AI)</f>
        <v>1251</v>
      </c>
      <c r="AJ2" s="37">
        <f>LOOKUP(9.999E+307,'2017'!AJ:AJ)</f>
        <v>2097</v>
      </c>
      <c r="AK2" s="37">
        <f>LOOKUP(9.999E+307,'2017'!AK:AK)</f>
        <v>1215</v>
      </c>
      <c r="AL2" s="37">
        <f>LOOKUP(9.999E+307,'2017'!AL:AL)</f>
        <v>1569</v>
      </c>
      <c r="AM2" s="37">
        <f>LOOKUP(9.999E+307,'2017'!AM:AM)</f>
        <v>1871</v>
      </c>
      <c r="AN2" s="37">
        <f>LOOKUP(9.999E+307,'2017'!AN:AN)</f>
        <v>1513</v>
      </c>
      <c r="AO2" s="37">
        <f>LOOKUP(9.999E+307,'2017'!AO:AO)</f>
        <v>212</v>
      </c>
      <c r="AP2" s="37">
        <f>LOOKUP(9.999E+307,'2017'!AP:AP)</f>
        <v>1070</v>
      </c>
      <c r="AQ2" s="37">
        <f>LOOKUP(9.999E+307,'2017'!AQ:AQ)</f>
        <v>836</v>
      </c>
      <c r="AR2" s="37">
        <f>LOOKUP(9.999E+307,'2017'!AR:AR)</f>
        <v>853</v>
      </c>
      <c r="AS2" s="37">
        <f>LOOKUP(9.999E+307,'2017'!AS:AS)</f>
        <v>478</v>
      </c>
      <c r="AT2" s="37">
        <f>LOOKUP(9.999E+307,'2017'!AT:AT)</f>
        <v>1172</v>
      </c>
      <c r="AU2" s="37">
        <f>LOOKUP(9.999E+307,'2017'!AU:AU)</f>
        <v>1089</v>
      </c>
      <c r="AV2" s="37">
        <f>LOOKUP(9.999E+307,'2017'!AV:AV)</f>
        <v>1876</v>
      </c>
      <c r="AW2" s="37">
        <f>LOOKUP(9.999E+307,'2017'!AW:AW)</f>
        <v>1395</v>
      </c>
      <c r="AX2" s="37">
        <f>LOOKUP(9.999E+307,'2017'!AX:AX)</f>
        <v>1610</v>
      </c>
      <c r="AY2" s="37">
        <f>LOOKUP(9.999E+307,'2017'!AY:AY)</f>
        <v>270</v>
      </c>
      <c r="AZ2" s="37">
        <f>LOOKUP(9.999E+307,'2017'!AZ:AZ)</f>
        <v>1049</v>
      </c>
      <c r="BA2" s="37">
        <f>LOOKUP(9.999E+307,'2017'!BA:BA)</f>
        <v>1514</v>
      </c>
      <c r="BB2" s="37">
        <f>LOOKUP(9.999E+307,'2017'!BB:BB)</f>
        <v>1134</v>
      </c>
      <c r="BC2" s="37">
        <f>LOOKUP(9.999E+307,'2017'!BC:BC)</f>
        <v>1381</v>
      </c>
      <c r="BD2" s="37">
        <f>LOOKUP(9.999E+307,'2017'!BD:BD)</f>
        <v>1799</v>
      </c>
      <c r="BE2" s="37">
        <f>LOOKUP(9.999E+307,'2017'!BE:BE)</f>
        <v>574</v>
      </c>
      <c r="BF2" s="37">
        <f>LOOKUP(9.999E+307,'2017'!BF:BF)</f>
        <v>1248</v>
      </c>
      <c r="BG2" s="37">
        <f>LOOKUP(9.999E+307,'2017'!BG:BG)</f>
        <v>956</v>
      </c>
      <c r="BH2" s="37">
        <f>LOOKUP(9.999E+307,'2017'!BH:BH)</f>
        <v>558</v>
      </c>
    </row>
    <row r="3" spans="1:60" ht="13.5" customHeight="1">
      <c r="A3" s="38">
        <v>43127</v>
      </c>
      <c r="B3" s="39" t="s">
        <v>65</v>
      </c>
      <c r="C3" s="40"/>
      <c r="D3" s="41" t="s">
        <v>47</v>
      </c>
      <c r="E3" s="42">
        <f t="shared" ref="E3:E182" si="0">HLOOKUP(D3,AA$1:BX$10064,ROW()-1,FALSE)</f>
        <v>478</v>
      </c>
      <c r="F3" s="43">
        <v>2</v>
      </c>
      <c r="G3" s="43">
        <v>9</v>
      </c>
      <c r="H3" s="44">
        <f t="shared" ref="H3:H182" si="1">F3*3+G3</f>
        <v>15</v>
      </c>
      <c r="I3" s="40"/>
      <c r="J3" s="45" t="s">
        <v>44</v>
      </c>
      <c r="K3" s="42">
        <f t="shared" ref="K3:K182" si="2">HLOOKUP(J3,AA$1:BX$10064,ROW()-1,FALSE)</f>
        <v>922</v>
      </c>
      <c r="L3" s="46">
        <v>2</v>
      </c>
      <c r="M3" s="46">
        <v>14</v>
      </c>
      <c r="N3" s="44">
        <f t="shared" ref="N3:N182" si="3">L3*3+M3</f>
        <v>20</v>
      </c>
      <c r="O3" s="40"/>
      <c r="P3" s="39" t="s">
        <v>66</v>
      </c>
      <c r="Q3" s="40"/>
      <c r="R3">
        <f>MIN(Rules!$E$2,(MAX(H3/N3,N3/H3)))</f>
        <v>1.3333333333333333</v>
      </c>
      <c r="S3">
        <f>VLOOKUP(B3,Rules!A:B,2,FALSE)</f>
        <v>45</v>
      </c>
      <c r="T3" s="40"/>
      <c r="U3" s="47">
        <f>1/(10^(-1*(E3+(IF(P3="Y",Rules!$I$2,0))-K3)/Rules!$E$12)+1)</f>
        <v>0.20523023300349966</v>
      </c>
      <c r="V3">
        <f t="shared" ref="V3:V182" si="4">ROUND(IF(H3&gt;N3,(S3*R3*(1-U3)),IF(H3&lt;N3,(S3*R3*(0-U3)),S3*R3*(0.5-U3))),0)</f>
        <v>-12</v>
      </c>
      <c r="W3">
        <f t="shared" ref="W3:W182" si="5">-1*V3</f>
        <v>12</v>
      </c>
      <c r="Z3" s="48"/>
      <c r="AA3" s="11">
        <f t="shared" ref="AA3:BH3" si="6">IF($D3=AA$1,$E3+$V3,(IF($J3=AA$1,$K3+$W3,AA2)))</f>
        <v>999</v>
      </c>
      <c r="AB3" s="11">
        <f t="shared" si="6"/>
        <v>1366</v>
      </c>
      <c r="AC3" s="11">
        <f t="shared" si="6"/>
        <v>934</v>
      </c>
      <c r="AD3" s="11">
        <f t="shared" si="6"/>
        <v>1329</v>
      </c>
      <c r="AE3" s="11">
        <f t="shared" si="6"/>
        <v>1327</v>
      </c>
      <c r="AF3" s="11">
        <f t="shared" si="6"/>
        <v>1503</v>
      </c>
      <c r="AG3" s="11">
        <f t="shared" si="6"/>
        <v>1260</v>
      </c>
      <c r="AH3" s="11">
        <f t="shared" si="6"/>
        <v>1624</v>
      </c>
      <c r="AI3" s="11">
        <f t="shared" si="6"/>
        <v>1251</v>
      </c>
      <c r="AJ3" s="11">
        <f t="shared" si="6"/>
        <v>2097</v>
      </c>
      <c r="AK3" s="11">
        <f t="shared" si="6"/>
        <v>1215</v>
      </c>
      <c r="AL3" s="11">
        <f t="shared" si="6"/>
        <v>1569</v>
      </c>
      <c r="AM3" s="11">
        <f t="shared" si="6"/>
        <v>1871</v>
      </c>
      <c r="AN3" s="11">
        <f t="shared" si="6"/>
        <v>1513</v>
      </c>
      <c r="AO3" s="11">
        <f t="shared" si="6"/>
        <v>212</v>
      </c>
      <c r="AP3" s="11">
        <f t="shared" si="6"/>
        <v>1070</v>
      </c>
      <c r="AQ3" s="11">
        <f t="shared" si="6"/>
        <v>836</v>
      </c>
      <c r="AR3" s="11">
        <f t="shared" si="6"/>
        <v>853</v>
      </c>
      <c r="AS3" s="11">
        <f t="shared" si="6"/>
        <v>466</v>
      </c>
      <c r="AT3" s="11">
        <f t="shared" si="6"/>
        <v>1172</v>
      </c>
      <c r="AU3" s="11">
        <f t="shared" si="6"/>
        <v>1089</v>
      </c>
      <c r="AV3" s="11">
        <f t="shared" si="6"/>
        <v>1876</v>
      </c>
      <c r="AW3" s="11">
        <f t="shared" si="6"/>
        <v>1395</v>
      </c>
      <c r="AX3" s="11">
        <f t="shared" si="6"/>
        <v>1610</v>
      </c>
      <c r="AY3" s="11">
        <f t="shared" si="6"/>
        <v>270</v>
      </c>
      <c r="AZ3" s="11">
        <f t="shared" si="6"/>
        <v>1049</v>
      </c>
      <c r="BA3" s="11">
        <f t="shared" si="6"/>
        <v>1514</v>
      </c>
      <c r="BB3" s="11">
        <f t="shared" si="6"/>
        <v>1134</v>
      </c>
      <c r="BC3" s="11">
        <f t="shared" si="6"/>
        <v>1381</v>
      </c>
      <c r="BD3" s="11">
        <f t="shared" si="6"/>
        <v>1799</v>
      </c>
      <c r="BE3" s="11">
        <f t="shared" si="6"/>
        <v>574</v>
      </c>
      <c r="BF3" s="11">
        <f t="shared" si="6"/>
        <v>1248</v>
      </c>
      <c r="BG3" s="11">
        <f t="shared" si="6"/>
        <v>956</v>
      </c>
      <c r="BH3" s="11">
        <f t="shared" si="6"/>
        <v>558</v>
      </c>
    </row>
    <row r="4" spans="1:60" ht="13.5" customHeight="1">
      <c r="A4" s="38">
        <v>43127</v>
      </c>
      <c r="B4" s="39" t="s">
        <v>65</v>
      </c>
      <c r="C4" s="40"/>
      <c r="D4" s="41" t="s">
        <v>33</v>
      </c>
      <c r="E4" s="42">
        <f t="shared" si="0"/>
        <v>1327</v>
      </c>
      <c r="F4" s="43">
        <v>1</v>
      </c>
      <c r="G4" s="43">
        <v>12</v>
      </c>
      <c r="H4" s="44">
        <f t="shared" si="1"/>
        <v>15</v>
      </c>
      <c r="I4" s="40"/>
      <c r="J4" s="45" t="s">
        <v>29</v>
      </c>
      <c r="K4" s="42">
        <f t="shared" si="2"/>
        <v>1329</v>
      </c>
      <c r="L4" s="46">
        <v>2</v>
      </c>
      <c r="M4" s="46">
        <v>9</v>
      </c>
      <c r="N4" s="44">
        <f t="shared" si="3"/>
        <v>15</v>
      </c>
      <c r="O4" s="40"/>
      <c r="P4" s="39" t="s">
        <v>66</v>
      </c>
      <c r="Q4" s="40"/>
      <c r="R4">
        <f>MIN(Rules!$E$2,(MAX(H4/N4,N4/H4)))</f>
        <v>1</v>
      </c>
      <c r="S4">
        <f>VLOOKUP(B4,Rules!A:B,2,FALSE)</f>
        <v>45</v>
      </c>
      <c r="T4" s="40"/>
      <c r="U4" s="47">
        <f>1/(10^(-1*(E4+(IF(P4="Y",Rules!$I$2,0))-K4)/Rules!$E$12)+1)</f>
        <v>0.66408794146707362</v>
      </c>
      <c r="V4">
        <f t="shared" si="4"/>
        <v>-7</v>
      </c>
      <c r="W4">
        <f t="shared" si="5"/>
        <v>7</v>
      </c>
      <c r="Z4" s="48"/>
      <c r="AA4" s="11">
        <f t="shared" ref="AA4:BH4" si="7">IF($D4=AA$1,$E4+$V4,(IF($J4=AA$1,$K4+$W4,AA3)))</f>
        <v>999</v>
      </c>
      <c r="AB4" s="11">
        <f t="shared" si="7"/>
        <v>1366</v>
      </c>
      <c r="AC4" s="11">
        <f t="shared" si="7"/>
        <v>934</v>
      </c>
      <c r="AD4" s="11">
        <f t="shared" si="7"/>
        <v>1336</v>
      </c>
      <c r="AE4" s="11">
        <f t="shared" si="7"/>
        <v>1320</v>
      </c>
      <c r="AF4" s="11">
        <f t="shared" si="7"/>
        <v>1503</v>
      </c>
      <c r="AG4" s="11">
        <f t="shared" si="7"/>
        <v>1260</v>
      </c>
      <c r="AH4" s="11">
        <f t="shared" si="7"/>
        <v>1624</v>
      </c>
      <c r="AI4" s="11">
        <f t="shared" si="7"/>
        <v>1251</v>
      </c>
      <c r="AJ4" s="11">
        <f t="shared" si="7"/>
        <v>2097</v>
      </c>
      <c r="AK4" s="11">
        <f t="shared" si="7"/>
        <v>1215</v>
      </c>
      <c r="AL4" s="11">
        <f t="shared" si="7"/>
        <v>1569</v>
      </c>
      <c r="AM4" s="11">
        <f t="shared" si="7"/>
        <v>1871</v>
      </c>
      <c r="AN4" s="11">
        <f t="shared" si="7"/>
        <v>1513</v>
      </c>
      <c r="AO4" s="11">
        <f t="shared" si="7"/>
        <v>212</v>
      </c>
      <c r="AP4" s="11">
        <f t="shared" si="7"/>
        <v>1070</v>
      </c>
      <c r="AQ4" s="11">
        <f t="shared" si="7"/>
        <v>836</v>
      </c>
      <c r="AR4" s="11">
        <f t="shared" si="7"/>
        <v>853</v>
      </c>
      <c r="AS4" s="11">
        <f t="shared" si="7"/>
        <v>466</v>
      </c>
      <c r="AT4" s="11">
        <f t="shared" si="7"/>
        <v>1172</v>
      </c>
      <c r="AU4" s="11">
        <f t="shared" si="7"/>
        <v>1089</v>
      </c>
      <c r="AV4" s="11">
        <f t="shared" si="7"/>
        <v>1876</v>
      </c>
      <c r="AW4" s="11">
        <f t="shared" si="7"/>
        <v>1395</v>
      </c>
      <c r="AX4" s="11">
        <f t="shared" si="7"/>
        <v>1610</v>
      </c>
      <c r="AY4" s="11">
        <f t="shared" si="7"/>
        <v>270</v>
      </c>
      <c r="AZ4" s="11">
        <f t="shared" si="7"/>
        <v>1049</v>
      </c>
      <c r="BA4" s="11">
        <f t="shared" si="7"/>
        <v>1514</v>
      </c>
      <c r="BB4" s="11">
        <f t="shared" si="7"/>
        <v>1134</v>
      </c>
      <c r="BC4" s="11">
        <f t="shared" si="7"/>
        <v>1381</v>
      </c>
      <c r="BD4" s="11">
        <f t="shared" si="7"/>
        <v>1799</v>
      </c>
      <c r="BE4" s="11">
        <f t="shared" si="7"/>
        <v>574</v>
      </c>
      <c r="BF4" s="11">
        <f t="shared" si="7"/>
        <v>1248</v>
      </c>
      <c r="BG4" s="11">
        <f t="shared" si="7"/>
        <v>956</v>
      </c>
      <c r="BH4" s="11">
        <f t="shared" si="7"/>
        <v>558</v>
      </c>
    </row>
    <row r="5" spans="1:60" ht="13.5" customHeight="1">
      <c r="A5" s="38">
        <v>43127</v>
      </c>
      <c r="B5" s="39" t="s">
        <v>65</v>
      </c>
      <c r="C5" s="40"/>
      <c r="D5" s="41" t="s">
        <v>26</v>
      </c>
      <c r="E5" s="42">
        <f t="shared" si="0"/>
        <v>1503</v>
      </c>
      <c r="F5" s="43">
        <v>1</v>
      </c>
      <c r="G5" s="43">
        <v>16</v>
      </c>
      <c r="H5" s="44">
        <f t="shared" si="1"/>
        <v>19</v>
      </c>
      <c r="I5" s="40"/>
      <c r="J5" s="45" t="s">
        <v>40</v>
      </c>
      <c r="K5" s="42">
        <f t="shared" si="2"/>
        <v>1381</v>
      </c>
      <c r="L5" s="46">
        <v>3</v>
      </c>
      <c r="M5" s="46">
        <v>16</v>
      </c>
      <c r="N5" s="44">
        <f t="shared" si="3"/>
        <v>25</v>
      </c>
      <c r="O5" s="40"/>
      <c r="P5" s="39" t="s">
        <v>66</v>
      </c>
      <c r="Q5" s="40"/>
      <c r="R5">
        <f>MIN(Rules!$E$2,(MAX(H5/N5,N5/H5)))</f>
        <v>1.3157894736842106</v>
      </c>
      <c r="S5">
        <f>VLOOKUP(B5,Rules!A:B,2,FALSE)</f>
        <v>45</v>
      </c>
      <c r="T5" s="40"/>
      <c r="U5" s="47">
        <f>1/(10^(-1*(E5+(IF(P5="Y",Rules!$I$2,0))-K5)/Rules!$E$12)+1)</f>
        <v>0.77775069646720396</v>
      </c>
      <c r="V5">
        <f t="shared" si="4"/>
        <v>-46</v>
      </c>
      <c r="W5">
        <f t="shared" si="5"/>
        <v>46</v>
      </c>
      <c r="Z5" s="48"/>
      <c r="AA5" s="11">
        <f t="shared" ref="AA5:BH5" si="8">IF($D5=AA$1,$E5+$V5,(IF($J5=AA$1,$K5+$W5,AA4)))</f>
        <v>999</v>
      </c>
      <c r="AB5" s="11">
        <f t="shared" si="8"/>
        <v>1366</v>
      </c>
      <c r="AC5" s="11">
        <f t="shared" si="8"/>
        <v>934</v>
      </c>
      <c r="AD5" s="11">
        <f t="shared" si="8"/>
        <v>1336</v>
      </c>
      <c r="AE5" s="11">
        <f t="shared" si="8"/>
        <v>1320</v>
      </c>
      <c r="AF5" s="11">
        <f t="shared" si="8"/>
        <v>1457</v>
      </c>
      <c r="AG5" s="11">
        <f t="shared" si="8"/>
        <v>1260</v>
      </c>
      <c r="AH5" s="11">
        <f t="shared" si="8"/>
        <v>1624</v>
      </c>
      <c r="AI5" s="11">
        <f t="shared" si="8"/>
        <v>1251</v>
      </c>
      <c r="AJ5" s="11">
        <f t="shared" si="8"/>
        <v>2097</v>
      </c>
      <c r="AK5" s="11">
        <f t="shared" si="8"/>
        <v>1215</v>
      </c>
      <c r="AL5" s="11">
        <f t="shared" si="8"/>
        <v>1569</v>
      </c>
      <c r="AM5" s="11">
        <f t="shared" si="8"/>
        <v>1871</v>
      </c>
      <c r="AN5" s="11">
        <f t="shared" si="8"/>
        <v>1513</v>
      </c>
      <c r="AO5" s="11">
        <f t="shared" si="8"/>
        <v>212</v>
      </c>
      <c r="AP5" s="11">
        <f t="shared" si="8"/>
        <v>1070</v>
      </c>
      <c r="AQ5" s="11">
        <f t="shared" si="8"/>
        <v>836</v>
      </c>
      <c r="AR5" s="11">
        <f t="shared" si="8"/>
        <v>853</v>
      </c>
      <c r="AS5" s="11">
        <f t="shared" si="8"/>
        <v>466</v>
      </c>
      <c r="AT5" s="11">
        <f t="shared" si="8"/>
        <v>1172</v>
      </c>
      <c r="AU5" s="11">
        <f t="shared" si="8"/>
        <v>1089</v>
      </c>
      <c r="AV5" s="11">
        <f t="shared" si="8"/>
        <v>1876</v>
      </c>
      <c r="AW5" s="11">
        <f t="shared" si="8"/>
        <v>1395</v>
      </c>
      <c r="AX5" s="11">
        <f t="shared" si="8"/>
        <v>1610</v>
      </c>
      <c r="AY5" s="11">
        <f t="shared" si="8"/>
        <v>270</v>
      </c>
      <c r="AZ5" s="11">
        <f t="shared" si="8"/>
        <v>1049</v>
      </c>
      <c r="BA5" s="11">
        <f t="shared" si="8"/>
        <v>1514</v>
      </c>
      <c r="BB5" s="11">
        <f t="shared" si="8"/>
        <v>1134</v>
      </c>
      <c r="BC5" s="11">
        <f t="shared" si="8"/>
        <v>1427</v>
      </c>
      <c r="BD5" s="11">
        <f t="shared" si="8"/>
        <v>1799</v>
      </c>
      <c r="BE5" s="11">
        <f t="shared" si="8"/>
        <v>574</v>
      </c>
      <c r="BF5" s="11">
        <f t="shared" si="8"/>
        <v>1248</v>
      </c>
      <c r="BG5" s="11">
        <f t="shared" si="8"/>
        <v>956</v>
      </c>
      <c r="BH5" s="11">
        <f t="shared" si="8"/>
        <v>558</v>
      </c>
    </row>
    <row r="6" spans="1:60" ht="13.5" customHeight="1">
      <c r="A6" s="38">
        <v>43127</v>
      </c>
      <c r="B6" s="39" t="s">
        <v>65</v>
      </c>
      <c r="C6" s="40"/>
      <c r="D6" s="41" t="s">
        <v>17</v>
      </c>
      <c r="E6" s="42">
        <f t="shared" si="0"/>
        <v>2097</v>
      </c>
      <c r="F6" s="43">
        <v>2</v>
      </c>
      <c r="G6" s="43">
        <v>17</v>
      </c>
      <c r="H6" s="44">
        <f t="shared" si="1"/>
        <v>23</v>
      </c>
      <c r="I6" s="40"/>
      <c r="J6" s="45" t="s">
        <v>28</v>
      </c>
      <c r="K6" s="42">
        <f t="shared" si="2"/>
        <v>1513</v>
      </c>
      <c r="L6" s="46">
        <v>2</v>
      </c>
      <c r="M6" s="46">
        <v>10</v>
      </c>
      <c r="N6" s="44">
        <f t="shared" si="3"/>
        <v>16</v>
      </c>
      <c r="O6" s="40"/>
      <c r="P6" s="39" t="s">
        <v>66</v>
      </c>
      <c r="Q6" s="40"/>
      <c r="R6">
        <f>MIN(Rules!$E$2,(MAX(H6/N6,N6/H6)))</f>
        <v>1.4375</v>
      </c>
      <c r="S6">
        <f>VLOOKUP(B6,Rules!A:B,2,FALSE)</f>
        <v>45</v>
      </c>
      <c r="T6" s="40"/>
      <c r="U6" s="47">
        <f>1/(10^(-1*(E6+(IF(P6="Y",Rules!$I$2,0))-K6)/Rules!$E$12)+1)</f>
        <v>0.9670798112167327</v>
      </c>
      <c r="V6">
        <f t="shared" si="4"/>
        <v>2</v>
      </c>
      <c r="W6">
        <f t="shared" si="5"/>
        <v>-2</v>
      </c>
      <c r="Z6" s="48"/>
      <c r="AA6" s="11">
        <f t="shared" ref="AA6:BH6" si="9">IF($D6=AA$1,$E6+$V6,(IF($J6=AA$1,$K6+$W6,AA5)))</f>
        <v>999</v>
      </c>
      <c r="AB6" s="11">
        <f t="shared" si="9"/>
        <v>1366</v>
      </c>
      <c r="AC6" s="11">
        <f t="shared" si="9"/>
        <v>934</v>
      </c>
      <c r="AD6" s="11">
        <f t="shared" si="9"/>
        <v>1336</v>
      </c>
      <c r="AE6" s="11">
        <f t="shared" si="9"/>
        <v>1320</v>
      </c>
      <c r="AF6" s="11">
        <f t="shared" si="9"/>
        <v>1457</v>
      </c>
      <c r="AG6" s="11">
        <f t="shared" si="9"/>
        <v>1260</v>
      </c>
      <c r="AH6" s="11">
        <f t="shared" si="9"/>
        <v>1624</v>
      </c>
      <c r="AI6" s="11">
        <f t="shared" si="9"/>
        <v>1251</v>
      </c>
      <c r="AJ6" s="11">
        <f t="shared" si="9"/>
        <v>2099</v>
      </c>
      <c r="AK6" s="11">
        <f t="shared" si="9"/>
        <v>1215</v>
      </c>
      <c r="AL6" s="11">
        <f t="shared" si="9"/>
        <v>1569</v>
      </c>
      <c r="AM6" s="11">
        <f t="shared" si="9"/>
        <v>1871</v>
      </c>
      <c r="AN6" s="11">
        <f t="shared" si="9"/>
        <v>1511</v>
      </c>
      <c r="AO6" s="11">
        <f t="shared" si="9"/>
        <v>212</v>
      </c>
      <c r="AP6" s="11">
        <f t="shared" si="9"/>
        <v>1070</v>
      </c>
      <c r="AQ6" s="11">
        <f t="shared" si="9"/>
        <v>836</v>
      </c>
      <c r="AR6" s="11">
        <f t="shared" si="9"/>
        <v>853</v>
      </c>
      <c r="AS6" s="11">
        <f t="shared" si="9"/>
        <v>466</v>
      </c>
      <c r="AT6" s="11">
        <f t="shared" si="9"/>
        <v>1172</v>
      </c>
      <c r="AU6" s="11">
        <f t="shared" si="9"/>
        <v>1089</v>
      </c>
      <c r="AV6" s="11">
        <f t="shared" si="9"/>
        <v>1876</v>
      </c>
      <c r="AW6" s="11">
        <f t="shared" si="9"/>
        <v>1395</v>
      </c>
      <c r="AX6" s="11">
        <f t="shared" si="9"/>
        <v>1610</v>
      </c>
      <c r="AY6" s="11">
        <f t="shared" si="9"/>
        <v>270</v>
      </c>
      <c r="AZ6" s="11">
        <f t="shared" si="9"/>
        <v>1049</v>
      </c>
      <c r="BA6" s="11">
        <f t="shared" si="9"/>
        <v>1514</v>
      </c>
      <c r="BB6" s="11">
        <f t="shared" si="9"/>
        <v>1134</v>
      </c>
      <c r="BC6" s="11">
        <f t="shared" si="9"/>
        <v>1427</v>
      </c>
      <c r="BD6" s="11">
        <f t="shared" si="9"/>
        <v>1799</v>
      </c>
      <c r="BE6" s="11">
        <f t="shared" si="9"/>
        <v>574</v>
      </c>
      <c r="BF6" s="11">
        <f t="shared" si="9"/>
        <v>1248</v>
      </c>
      <c r="BG6" s="11">
        <f t="shared" si="9"/>
        <v>956</v>
      </c>
      <c r="BH6" s="11">
        <f t="shared" si="9"/>
        <v>558</v>
      </c>
    </row>
    <row r="7" spans="1:60" ht="13.5" customHeight="1">
      <c r="A7" s="38">
        <v>43127</v>
      </c>
      <c r="B7" s="39" t="s">
        <v>65</v>
      </c>
      <c r="C7" s="40"/>
      <c r="D7" s="41" t="s">
        <v>36</v>
      </c>
      <c r="E7" s="42">
        <f t="shared" si="0"/>
        <v>1070</v>
      </c>
      <c r="F7" s="43">
        <v>2</v>
      </c>
      <c r="G7" s="43">
        <v>12</v>
      </c>
      <c r="H7" s="44">
        <f t="shared" si="1"/>
        <v>18</v>
      </c>
      <c r="I7" s="40"/>
      <c r="J7" s="45" t="s">
        <v>39</v>
      </c>
      <c r="K7" s="42">
        <f t="shared" si="2"/>
        <v>853</v>
      </c>
      <c r="L7" s="46">
        <v>0</v>
      </c>
      <c r="M7" s="46">
        <v>9</v>
      </c>
      <c r="N7" s="44">
        <f t="shared" si="3"/>
        <v>9</v>
      </c>
      <c r="O7" s="40"/>
      <c r="P7" s="39" t="s">
        <v>66</v>
      </c>
      <c r="Q7" s="40"/>
      <c r="R7">
        <f>MIN(Rules!$E$2,(MAX(H7/N7,N7/H7)))</f>
        <v>2</v>
      </c>
      <c r="S7">
        <f>VLOOKUP(B7,Rules!A:B,2,FALSE)</f>
        <v>45</v>
      </c>
      <c r="T7" s="40"/>
      <c r="U7" s="47">
        <f>1/(10^(-1*(E7+(IF(P7="Y",Rules!$I$2,0))-K7)/Rules!$E$12)+1)</f>
        <v>0.84423697615521709</v>
      </c>
      <c r="V7">
        <f t="shared" si="4"/>
        <v>14</v>
      </c>
      <c r="W7">
        <f t="shared" si="5"/>
        <v>-14</v>
      </c>
      <c r="Z7" s="48"/>
      <c r="AA7" s="11">
        <f t="shared" ref="AA7:BH7" si="10">IF($D7=AA$1,$E7+$V7,(IF($J7=AA$1,$K7+$W7,AA6)))</f>
        <v>999</v>
      </c>
      <c r="AB7" s="11">
        <f t="shared" si="10"/>
        <v>1366</v>
      </c>
      <c r="AC7" s="11">
        <f t="shared" si="10"/>
        <v>934</v>
      </c>
      <c r="AD7" s="11">
        <f t="shared" si="10"/>
        <v>1336</v>
      </c>
      <c r="AE7" s="11">
        <f t="shared" si="10"/>
        <v>1320</v>
      </c>
      <c r="AF7" s="11">
        <f t="shared" si="10"/>
        <v>1457</v>
      </c>
      <c r="AG7" s="11">
        <f t="shared" si="10"/>
        <v>1260</v>
      </c>
      <c r="AH7" s="11">
        <f t="shared" si="10"/>
        <v>1624</v>
      </c>
      <c r="AI7" s="11">
        <f t="shared" si="10"/>
        <v>1251</v>
      </c>
      <c r="AJ7" s="11">
        <f t="shared" si="10"/>
        <v>2099</v>
      </c>
      <c r="AK7" s="11">
        <f t="shared" si="10"/>
        <v>1215</v>
      </c>
      <c r="AL7" s="11">
        <f t="shared" si="10"/>
        <v>1569</v>
      </c>
      <c r="AM7" s="11">
        <f t="shared" si="10"/>
        <v>1871</v>
      </c>
      <c r="AN7" s="11">
        <f t="shared" si="10"/>
        <v>1511</v>
      </c>
      <c r="AO7" s="11">
        <f t="shared" si="10"/>
        <v>212</v>
      </c>
      <c r="AP7" s="11">
        <f t="shared" si="10"/>
        <v>1084</v>
      </c>
      <c r="AQ7" s="11">
        <f t="shared" si="10"/>
        <v>836</v>
      </c>
      <c r="AR7" s="11">
        <f t="shared" si="10"/>
        <v>839</v>
      </c>
      <c r="AS7" s="11">
        <f t="shared" si="10"/>
        <v>466</v>
      </c>
      <c r="AT7" s="11">
        <f t="shared" si="10"/>
        <v>1172</v>
      </c>
      <c r="AU7" s="11">
        <f t="shared" si="10"/>
        <v>1089</v>
      </c>
      <c r="AV7" s="11">
        <f t="shared" si="10"/>
        <v>1876</v>
      </c>
      <c r="AW7" s="11">
        <f t="shared" si="10"/>
        <v>1395</v>
      </c>
      <c r="AX7" s="11">
        <f t="shared" si="10"/>
        <v>1610</v>
      </c>
      <c r="AY7" s="11">
        <f t="shared" si="10"/>
        <v>270</v>
      </c>
      <c r="AZ7" s="11">
        <f t="shared" si="10"/>
        <v>1049</v>
      </c>
      <c r="BA7" s="11">
        <f t="shared" si="10"/>
        <v>1514</v>
      </c>
      <c r="BB7" s="11">
        <f t="shared" si="10"/>
        <v>1134</v>
      </c>
      <c r="BC7" s="11">
        <f t="shared" si="10"/>
        <v>1427</v>
      </c>
      <c r="BD7" s="11">
        <f t="shared" si="10"/>
        <v>1799</v>
      </c>
      <c r="BE7" s="11">
        <f t="shared" si="10"/>
        <v>574</v>
      </c>
      <c r="BF7" s="11">
        <f t="shared" si="10"/>
        <v>1248</v>
      </c>
      <c r="BG7" s="11">
        <f t="shared" si="10"/>
        <v>956</v>
      </c>
      <c r="BH7" s="11">
        <f t="shared" si="10"/>
        <v>558</v>
      </c>
    </row>
    <row r="8" spans="1:60" ht="13.5" customHeight="1">
      <c r="A8" s="38">
        <v>43128</v>
      </c>
      <c r="B8" s="39" t="s">
        <v>65</v>
      </c>
      <c r="C8" s="40"/>
      <c r="D8" s="41" t="s">
        <v>16</v>
      </c>
      <c r="E8" s="42">
        <f t="shared" si="0"/>
        <v>1871</v>
      </c>
      <c r="F8" s="43">
        <v>2</v>
      </c>
      <c r="G8" s="43">
        <v>18</v>
      </c>
      <c r="H8" s="44">
        <f t="shared" si="1"/>
        <v>24</v>
      </c>
      <c r="I8" s="40"/>
      <c r="J8" s="45" t="s">
        <v>25</v>
      </c>
      <c r="K8" s="42">
        <f t="shared" si="2"/>
        <v>1624</v>
      </c>
      <c r="L8" s="46">
        <v>3</v>
      </c>
      <c r="M8" s="46">
        <v>14</v>
      </c>
      <c r="N8" s="44">
        <f t="shared" si="3"/>
        <v>23</v>
      </c>
      <c r="O8" s="40"/>
      <c r="P8" s="39" t="s">
        <v>66</v>
      </c>
      <c r="Q8" s="40"/>
      <c r="R8">
        <f>MIN(Rules!$E$2,(MAX(H8/N8,N8/H8)))</f>
        <v>1.0434782608695652</v>
      </c>
      <c r="S8">
        <f>VLOOKUP(B8,Rules!A:B,2,FALSE)</f>
        <v>45</v>
      </c>
      <c r="T8" s="40"/>
      <c r="U8" s="47">
        <f>1/(10^(-1*(E8+(IF(P8="Y",Rules!$I$2,0))-K8)/Rules!$E$12)+1)</f>
        <v>0.86155342583510064</v>
      </c>
      <c r="V8">
        <f t="shared" si="4"/>
        <v>7</v>
      </c>
      <c r="W8">
        <f t="shared" si="5"/>
        <v>-7</v>
      </c>
      <c r="Z8" s="48"/>
      <c r="AA8" s="11">
        <f t="shared" ref="AA8:BH8" si="11">IF($D8=AA$1,$E8+$V8,(IF($J8=AA$1,$K8+$W8,AA7)))</f>
        <v>999</v>
      </c>
      <c r="AB8" s="11">
        <f t="shared" si="11"/>
        <v>1366</v>
      </c>
      <c r="AC8" s="11">
        <f t="shared" si="11"/>
        <v>934</v>
      </c>
      <c r="AD8" s="11">
        <f t="shared" si="11"/>
        <v>1336</v>
      </c>
      <c r="AE8" s="11">
        <f t="shared" si="11"/>
        <v>1320</v>
      </c>
      <c r="AF8" s="11">
        <f t="shared" si="11"/>
        <v>1457</v>
      </c>
      <c r="AG8" s="11">
        <f t="shared" si="11"/>
        <v>1260</v>
      </c>
      <c r="AH8" s="11">
        <f t="shared" si="11"/>
        <v>1617</v>
      </c>
      <c r="AI8" s="11">
        <f t="shared" si="11"/>
        <v>1251</v>
      </c>
      <c r="AJ8" s="11">
        <f t="shared" si="11"/>
        <v>2099</v>
      </c>
      <c r="AK8" s="11">
        <f t="shared" si="11"/>
        <v>1215</v>
      </c>
      <c r="AL8" s="11">
        <f t="shared" si="11"/>
        <v>1569</v>
      </c>
      <c r="AM8" s="11">
        <f t="shared" si="11"/>
        <v>1878</v>
      </c>
      <c r="AN8" s="11">
        <f t="shared" si="11"/>
        <v>1511</v>
      </c>
      <c r="AO8" s="11">
        <f t="shared" si="11"/>
        <v>212</v>
      </c>
      <c r="AP8" s="11">
        <f t="shared" si="11"/>
        <v>1084</v>
      </c>
      <c r="AQ8" s="11">
        <f t="shared" si="11"/>
        <v>836</v>
      </c>
      <c r="AR8" s="11">
        <f t="shared" si="11"/>
        <v>839</v>
      </c>
      <c r="AS8" s="11">
        <f t="shared" si="11"/>
        <v>466</v>
      </c>
      <c r="AT8" s="11">
        <f t="shared" si="11"/>
        <v>1172</v>
      </c>
      <c r="AU8" s="11">
        <f t="shared" si="11"/>
        <v>1089</v>
      </c>
      <c r="AV8" s="11">
        <f t="shared" si="11"/>
        <v>1876</v>
      </c>
      <c r="AW8" s="11">
        <f t="shared" si="11"/>
        <v>1395</v>
      </c>
      <c r="AX8" s="11">
        <f t="shared" si="11"/>
        <v>1610</v>
      </c>
      <c r="AY8" s="11">
        <f t="shared" si="11"/>
        <v>270</v>
      </c>
      <c r="AZ8" s="11">
        <f t="shared" si="11"/>
        <v>1049</v>
      </c>
      <c r="BA8" s="11">
        <f t="shared" si="11"/>
        <v>1514</v>
      </c>
      <c r="BB8" s="11">
        <f t="shared" si="11"/>
        <v>1134</v>
      </c>
      <c r="BC8" s="11">
        <f t="shared" si="11"/>
        <v>1427</v>
      </c>
      <c r="BD8" s="11">
        <f t="shared" si="11"/>
        <v>1799</v>
      </c>
      <c r="BE8" s="11">
        <f t="shared" si="11"/>
        <v>574</v>
      </c>
      <c r="BF8" s="11">
        <f t="shared" si="11"/>
        <v>1248</v>
      </c>
      <c r="BG8" s="11">
        <f t="shared" si="11"/>
        <v>956</v>
      </c>
      <c r="BH8" s="11">
        <f t="shared" si="11"/>
        <v>558</v>
      </c>
    </row>
    <row r="9" spans="1:60" ht="13.5" customHeight="1">
      <c r="A9" s="38">
        <v>43128</v>
      </c>
      <c r="B9" s="39" t="s">
        <v>65</v>
      </c>
      <c r="C9" s="40"/>
      <c r="D9" s="41" t="s">
        <v>23</v>
      </c>
      <c r="E9" s="42">
        <f t="shared" si="0"/>
        <v>1610</v>
      </c>
      <c r="F9" s="43">
        <v>0</v>
      </c>
      <c r="G9" s="43">
        <v>12</v>
      </c>
      <c r="H9" s="44">
        <f t="shared" si="1"/>
        <v>12</v>
      </c>
      <c r="I9" s="40"/>
      <c r="J9" s="45" t="s">
        <v>18</v>
      </c>
      <c r="K9" s="42">
        <f t="shared" si="2"/>
        <v>1876</v>
      </c>
      <c r="L9" s="46">
        <v>0</v>
      </c>
      <c r="M9" s="46">
        <v>13</v>
      </c>
      <c r="N9" s="44">
        <f t="shared" si="3"/>
        <v>13</v>
      </c>
      <c r="O9" s="40"/>
      <c r="P9" s="39" t="s">
        <v>66</v>
      </c>
      <c r="Q9" s="40"/>
      <c r="R9">
        <f>MIN(Rules!$E$2,(MAX(H9/N9,N9/H9)))</f>
        <v>1.0833333333333333</v>
      </c>
      <c r="S9">
        <f>VLOOKUP(B9,Rules!A:B,2,FALSE)</f>
        <v>45</v>
      </c>
      <c r="T9" s="40"/>
      <c r="U9" s="47">
        <f>1/(10^(-1*(E9+(IF(P9="Y",Rules!$I$2,0))-K9)/Rules!$E$12)+1)</f>
        <v>0.36953789879560306</v>
      </c>
      <c r="V9">
        <f t="shared" si="4"/>
        <v>-18</v>
      </c>
      <c r="W9">
        <f t="shared" si="5"/>
        <v>18</v>
      </c>
      <c r="Z9" s="48"/>
      <c r="AA9" s="11">
        <f t="shared" ref="AA9:BH9" si="12">IF($D9=AA$1,$E9+$V9,(IF($J9=AA$1,$K9+$W9,AA8)))</f>
        <v>999</v>
      </c>
      <c r="AB9" s="11">
        <f t="shared" si="12"/>
        <v>1366</v>
      </c>
      <c r="AC9" s="11">
        <f t="shared" si="12"/>
        <v>934</v>
      </c>
      <c r="AD9" s="11">
        <f t="shared" si="12"/>
        <v>1336</v>
      </c>
      <c r="AE9" s="11">
        <f t="shared" si="12"/>
        <v>1320</v>
      </c>
      <c r="AF9" s="11">
        <f t="shared" si="12"/>
        <v>1457</v>
      </c>
      <c r="AG9" s="11">
        <f t="shared" si="12"/>
        <v>1260</v>
      </c>
      <c r="AH9" s="11">
        <f t="shared" si="12"/>
        <v>1617</v>
      </c>
      <c r="AI9" s="11">
        <f t="shared" si="12"/>
        <v>1251</v>
      </c>
      <c r="AJ9" s="11">
        <f t="shared" si="12"/>
        <v>2099</v>
      </c>
      <c r="AK9" s="11">
        <f t="shared" si="12"/>
        <v>1215</v>
      </c>
      <c r="AL9" s="11">
        <f t="shared" si="12"/>
        <v>1569</v>
      </c>
      <c r="AM9" s="11">
        <f t="shared" si="12"/>
        <v>1878</v>
      </c>
      <c r="AN9" s="11">
        <f t="shared" si="12"/>
        <v>1511</v>
      </c>
      <c r="AO9" s="11">
        <f t="shared" si="12"/>
        <v>212</v>
      </c>
      <c r="AP9" s="11">
        <f t="shared" si="12"/>
        <v>1084</v>
      </c>
      <c r="AQ9" s="11">
        <f t="shared" si="12"/>
        <v>836</v>
      </c>
      <c r="AR9" s="11">
        <f t="shared" si="12"/>
        <v>839</v>
      </c>
      <c r="AS9" s="11">
        <f t="shared" si="12"/>
        <v>466</v>
      </c>
      <c r="AT9" s="11">
        <f t="shared" si="12"/>
        <v>1172</v>
      </c>
      <c r="AU9" s="11">
        <f t="shared" si="12"/>
        <v>1089</v>
      </c>
      <c r="AV9" s="11">
        <f t="shared" si="12"/>
        <v>1894</v>
      </c>
      <c r="AW9" s="11">
        <f t="shared" si="12"/>
        <v>1395</v>
      </c>
      <c r="AX9" s="11">
        <f t="shared" si="12"/>
        <v>1592</v>
      </c>
      <c r="AY9" s="11">
        <f t="shared" si="12"/>
        <v>270</v>
      </c>
      <c r="AZ9" s="11">
        <f t="shared" si="12"/>
        <v>1049</v>
      </c>
      <c r="BA9" s="11">
        <f t="shared" si="12"/>
        <v>1514</v>
      </c>
      <c r="BB9" s="11">
        <f t="shared" si="12"/>
        <v>1134</v>
      </c>
      <c r="BC9" s="11">
        <f t="shared" si="12"/>
        <v>1427</v>
      </c>
      <c r="BD9" s="11">
        <f t="shared" si="12"/>
        <v>1799</v>
      </c>
      <c r="BE9" s="11">
        <f t="shared" si="12"/>
        <v>574</v>
      </c>
      <c r="BF9" s="11">
        <f t="shared" si="12"/>
        <v>1248</v>
      </c>
      <c r="BG9" s="11">
        <f t="shared" si="12"/>
        <v>956</v>
      </c>
      <c r="BH9" s="11">
        <f t="shared" si="12"/>
        <v>558</v>
      </c>
    </row>
    <row r="10" spans="1:60" ht="13.5" customHeight="1">
      <c r="A10" s="38">
        <v>43128</v>
      </c>
      <c r="B10" s="39" t="s">
        <v>65</v>
      </c>
      <c r="C10" s="40"/>
      <c r="D10" s="41" t="s">
        <v>21</v>
      </c>
      <c r="E10" s="42">
        <f t="shared" si="0"/>
        <v>1569</v>
      </c>
      <c r="F10" s="43">
        <v>1</v>
      </c>
      <c r="G10" s="43">
        <v>9</v>
      </c>
      <c r="H10" s="44">
        <f t="shared" si="1"/>
        <v>12</v>
      </c>
      <c r="I10" s="40"/>
      <c r="J10" s="45" t="s">
        <v>22</v>
      </c>
      <c r="K10" s="42">
        <f t="shared" si="2"/>
        <v>1799</v>
      </c>
      <c r="L10" s="46">
        <v>0</v>
      </c>
      <c r="M10" s="46">
        <v>8</v>
      </c>
      <c r="N10" s="44">
        <f t="shared" si="3"/>
        <v>8</v>
      </c>
      <c r="O10" s="40"/>
      <c r="P10" s="39" t="s">
        <v>66</v>
      </c>
      <c r="Q10" s="40"/>
      <c r="R10">
        <f>MIN(Rules!$E$2,(MAX(H10/N10,N10/H10)))</f>
        <v>1.5</v>
      </c>
      <c r="S10">
        <f>VLOOKUP(B10,Rules!A:B,2,FALSE)</f>
        <v>45</v>
      </c>
      <c r="T10" s="40"/>
      <c r="U10" s="47">
        <f>1/(10^(-1*(E10+(IF(P10="Y",Rules!$I$2,0))-K10)/Rules!$E$12)+1)</f>
        <v>0.40892440368505661</v>
      </c>
      <c r="V10">
        <f t="shared" si="4"/>
        <v>40</v>
      </c>
      <c r="W10">
        <f t="shared" si="5"/>
        <v>-40</v>
      </c>
      <c r="Z10" s="48"/>
      <c r="AA10" s="11">
        <f t="shared" ref="AA10:BH10" si="13">IF($D10=AA$1,$E10+$V10,(IF($J10=AA$1,$K10+$W10,AA9)))</f>
        <v>999</v>
      </c>
      <c r="AB10" s="11">
        <f t="shared" si="13"/>
        <v>1366</v>
      </c>
      <c r="AC10" s="11">
        <f t="shared" si="13"/>
        <v>934</v>
      </c>
      <c r="AD10" s="11">
        <f t="shared" si="13"/>
        <v>1336</v>
      </c>
      <c r="AE10" s="11">
        <f t="shared" si="13"/>
        <v>1320</v>
      </c>
      <c r="AF10" s="11">
        <f t="shared" si="13"/>
        <v>1457</v>
      </c>
      <c r="AG10" s="11">
        <f t="shared" si="13"/>
        <v>1260</v>
      </c>
      <c r="AH10" s="11">
        <f t="shared" si="13"/>
        <v>1617</v>
      </c>
      <c r="AI10" s="11">
        <f t="shared" si="13"/>
        <v>1251</v>
      </c>
      <c r="AJ10" s="11">
        <f t="shared" si="13"/>
        <v>2099</v>
      </c>
      <c r="AK10" s="11">
        <f t="shared" si="13"/>
        <v>1215</v>
      </c>
      <c r="AL10" s="11">
        <f t="shared" si="13"/>
        <v>1609</v>
      </c>
      <c r="AM10" s="11">
        <f t="shared" si="13"/>
        <v>1878</v>
      </c>
      <c r="AN10" s="11">
        <f t="shared" si="13"/>
        <v>1511</v>
      </c>
      <c r="AO10" s="11">
        <f t="shared" si="13"/>
        <v>212</v>
      </c>
      <c r="AP10" s="11">
        <f t="shared" si="13"/>
        <v>1084</v>
      </c>
      <c r="AQ10" s="11">
        <f t="shared" si="13"/>
        <v>836</v>
      </c>
      <c r="AR10" s="11">
        <f t="shared" si="13"/>
        <v>839</v>
      </c>
      <c r="AS10" s="11">
        <f t="shared" si="13"/>
        <v>466</v>
      </c>
      <c r="AT10" s="11">
        <f t="shared" si="13"/>
        <v>1172</v>
      </c>
      <c r="AU10" s="11">
        <f t="shared" si="13"/>
        <v>1089</v>
      </c>
      <c r="AV10" s="11">
        <f t="shared" si="13"/>
        <v>1894</v>
      </c>
      <c r="AW10" s="11">
        <f t="shared" si="13"/>
        <v>1395</v>
      </c>
      <c r="AX10" s="11">
        <f t="shared" si="13"/>
        <v>1592</v>
      </c>
      <c r="AY10" s="11">
        <f t="shared" si="13"/>
        <v>270</v>
      </c>
      <c r="AZ10" s="11">
        <f t="shared" si="13"/>
        <v>1049</v>
      </c>
      <c r="BA10" s="11">
        <f t="shared" si="13"/>
        <v>1514</v>
      </c>
      <c r="BB10" s="11">
        <f t="shared" si="13"/>
        <v>1134</v>
      </c>
      <c r="BC10" s="11">
        <f t="shared" si="13"/>
        <v>1427</v>
      </c>
      <c r="BD10" s="11">
        <f t="shared" si="13"/>
        <v>1759</v>
      </c>
      <c r="BE10" s="11">
        <f t="shared" si="13"/>
        <v>574</v>
      </c>
      <c r="BF10" s="11">
        <f t="shared" si="13"/>
        <v>1248</v>
      </c>
      <c r="BG10" s="11">
        <f t="shared" si="13"/>
        <v>956</v>
      </c>
      <c r="BH10" s="11">
        <f t="shared" si="13"/>
        <v>558</v>
      </c>
    </row>
    <row r="11" spans="1:60" ht="13.5" customHeight="1">
      <c r="A11" s="38">
        <v>43128</v>
      </c>
      <c r="B11" s="39" t="s">
        <v>65</v>
      </c>
      <c r="C11" s="40"/>
      <c r="D11" s="41" t="s">
        <v>32</v>
      </c>
      <c r="E11" s="42">
        <f t="shared" si="0"/>
        <v>1089</v>
      </c>
      <c r="F11" s="43">
        <v>0</v>
      </c>
      <c r="G11" s="43">
        <v>11</v>
      </c>
      <c r="H11" s="44">
        <f t="shared" si="1"/>
        <v>11</v>
      </c>
      <c r="I11" s="40"/>
      <c r="J11" s="45" t="s">
        <v>30</v>
      </c>
      <c r="K11" s="42">
        <f t="shared" si="2"/>
        <v>1251</v>
      </c>
      <c r="L11" s="46">
        <v>1</v>
      </c>
      <c r="M11" s="46">
        <v>14</v>
      </c>
      <c r="N11" s="44">
        <f t="shared" si="3"/>
        <v>17</v>
      </c>
      <c r="O11" s="40"/>
      <c r="P11" s="39" t="s">
        <v>66</v>
      </c>
      <c r="Q11" s="40"/>
      <c r="R11">
        <f>MIN(Rules!$E$2,(MAX(H11/N11,N11/H11)))</f>
        <v>1.5454545454545454</v>
      </c>
      <c r="S11">
        <f>VLOOKUP(B11,Rules!A:B,2,FALSE)</f>
        <v>45</v>
      </c>
      <c r="T11" s="40"/>
      <c r="U11" s="47">
        <f>1/(10^(-1*(E11+(IF(P11="Y",Rules!$I$2,0))-K11)/Rules!$E$12)+1)</f>
        <v>0.48618800429324904</v>
      </c>
      <c r="V11">
        <f t="shared" si="4"/>
        <v>-34</v>
      </c>
      <c r="W11">
        <f t="shared" si="5"/>
        <v>34</v>
      </c>
      <c r="Z11" s="48"/>
      <c r="AA11" s="11">
        <f t="shared" ref="AA11:BH11" si="14">IF($D11=AA$1,$E11+$V11,(IF($J11=AA$1,$K11+$W11,AA10)))</f>
        <v>999</v>
      </c>
      <c r="AB11" s="11">
        <f t="shared" si="14"/>
        <v>1366</v>
      </c>
      <c r="AC11" s="11">
        <f t="shared" si="14"/>
        <v>934</v>
      </c>
      <c r="AD11" s="11">
        <f t="shared" si="14"/>
        <v>1336</v>
      </c>
      <c r="AE11" s="11">
        <f t="shared" si="14"/>
        <v>1320</v>
      </c>
      <c r="AF11" s="11">
        <f t="shared" si="14"/>
        <v>1457</v>
      </c>
      <c r="AG11" s="11">
        <f t="shared" si="14"/>
        <v>1260</v>
      </c>
      <c r="AH11" s="11">
        <f t="shared" si="14"/>
        <v>1617</v>
      </c>
      <c r="AI11" s="11">
        <f t="shared" si="14"/>
        <v>1285</v>
      </c>
      <c r="AJ11" s="11">
        <f t="shared" si="14"/>
        <v>2099</v>
      </c>
      <c r="AK11" s="11">
        <f t="shared" si="14"/>
        <v>1215</v>
      </c>
      <c r="AL11" s="11">
        <f t="shared" si="14"/>
        <v>1609</v>
      </c>
      <c r="AM11" s="11">
        <f t="shared" si="14"/>
        <v>1878</v>
      </c>
      <c r="AN11" s="11">
        <f t="shared" si="14"/>
        <v>1511</v>
      </c>
      <c r="AO11" s="11">
        <f t="shared" si="14"/>
        <v>212</v>
      </c>
      <c r="AP11" s="11">
        <f t="shared" si="14"/>
        <v>1084</v>
      </c>
      <c r="AQ11" s="11">
        <f t="shared" si="14"/>
        <v>836</v>
      </c>
      <c r="AR11" s="11">
        <f t="shared" si="14"/>
        <v>839</v>
      </c>
      <c r="AS11" s="11">
        <f t="shared" si="14"/>
        <v>466</v>
      </c>
      <c r="AT11" s="11">
        <f t="shared" si="14"/>
        <v>1172</v>
      </c>
      <c r="AU11" s="11">
        <f t="shared" si="14"/>
        <v>1055</v>
      </c>
      <c r="AV11" s="11">
        <f t="shared" si="14"/>
        <v>1894</v>
      </c>
      <c r="AW11" s="11">
        <f t="shared" si="14"/>
        <v>1395</v>
      </c>
      <c r="AX11" s="11">
        <f t="shared" si="14"/>
        <v>1592</v>
      </c>
      <c r="AY11" s="11">
        <f t="shared" si="14"/>
        <v>270</v>
      </c>
      <c r="AZ11" s="11">
        <f t="shared" si="14"/>
        <v>1049</v>
      </c>
      <c r="BA11" s="11">
        <f t="shared" si="14"/>
        <v>1514</v>
      </c>
      <c r="BB11" s="11">
        <f t="shared" si="14"/>
        <v>1134</v>
      </c>
      <c r="BC11" s="11">
        <f t="shared" si="14"/>
        <v>1427</v>
      </c>
      <c r="BD11" s="11">
        <f t="shared" si="14"/>
        <v>1759</v>
      </c>
      <c r="BE11" s="11">
        <f t="shared" si="14"/>
        <v>574</v>
      </c>
      <c r="BF11" s="11">
        <f t="shared" si="14"/>
        <v>1248</v>
      </c>
      <c r="BG11" s="11">
        <f t="shared" si="14"/>
        <v>956</v>
      </c>
      <c r="BH11" s="11">
        <f t="shared" si="14"/>
        <v>558</v>
      </c>
    </row>
    <row r="12" spans="1:60" ht="13.5" customHeight="1">
      <c r="A12" s="38">
        <v>43128</v>
      </c>
      <c r="B12" s="39" t="s">
        <v>65</v>
      </c>
      <c r="C12" s="40"/>
      <c r="D12" s="41" t="s">
        <v>24</v>
      </c>
      <c r="E12" s="42">
        <f t="shared" si="0"/>
        <v>1514</v>
      </c>
      <c r="F12" s="43">
        <v>2</v>
      </c>
      <c r="G12" s="43">
        <v>12</v>
      </c>
      <c r="H12" s="44">
        <f t="shared" si="1"/>
        <v>18</v>
      </c>
      <c r="I12" s="40"/>
      <c r="J12" s="45" t="s">
        <v>27</v>
      </c>
      <c r="K12" s="42">
        <f t="shared" si="2"/>
        <v>1395</v>
      </c>
      <c r="L12" s="46">
        <v>2</v>
      </c>
      <c r="M12" s="46">
        <v>12</v>
      </c>
      <c r="N12" s="44">
        <f t="shared" si="3"/>
        <v>18</v>
      </c>
      <c r="O12" s="40"/>
      <c r="P12" s="39" t="s">
        <v>66</v>
      </c>
      <c r="Q12" s="40"/>
      <c r="R12">
        <f>MIN(Rules!$E$2,(MAX(H12/N12,N12/H12)))</f>
        <v>1</v>
      </c>
      <c r="S12">
        <f>VLOOKUP(B12,Rules!A:B,2,FALSE)</f>
        <v>45</v>
      </c>
      <c r="T12" s="40"/>
      <c r="U12" s="47">
        <f>1/(10^(-1*(E12+(IF(P12="Y",Rules!$I$2,0))-K12)/Rules!$E$12)+1)</f>
        <v>0.77535346189705467</v>
      </c>
      <c r="V12">
        <f t="shared" si="4"/>
        <v>-12</v>
      </c>
      <c r="W12">
        <f t="shared" si="5"/>
        <v>12</v>
      </c>
      <c r="Z12" s="48"/>
      <c r="AA12" s="11">
        <f t="shared" ref="AA12:BH12" si="15">IF($D12=AA$1,$E12+$V12,(IF($J12=AA$1,$K12+$W12,AA11)))</f>
        <v>999</v>
      </c>
      <c r="AB12" s="11">
        <f t="shared" si="15"/>
        <v>1366</v>
      </c>
      <c r="AC12" s="11">
        <f t="shared" si="15"/>
        <v>934</v>
      </c>
      <c r="AD12" s="11">
        <f t="shared" si="15"/>
        <v>1336</v>
      </c>
      <c r="AE12" s="11">
        <f t="shared" si="15"/>
        <v>1320</v>
      </c>
      <c r="AF12" s="11">
        <f t="shared" si="15"/>
        <v>1457</v>
      </c>
      <c r="AG12" s="11">
        <f t="shared" si="15"/>
        <v>1260</v>
      </c>
      <c r="AH12" s="11">
        <f t="shared" si="15"/>
        <v>1617</v>
      </c>
      <c r="AI12" s="11">
        <f t="shared" si="15"/>
        <v>1285</v>
      </c>
      <c r="AJ12" s="11">
        <f t="shared" si="15"/>
        <v>2099</v>
      </c>
      <c r="AK12" s="11">
        <f t="shared" si="15"/>
        <v>1215</v>
      </c>
      <c r="AL12" s="11">
        <f t="shared" si="15"/>
        <v>1609</v>
      </c>
      <c r="AM12" s="11">
        <f t="shared" si="15"/>
        <v>1878</v>
      </c>
      <c r="AN12" s="11">
        <f t="shared" si="15"/>
        <v>1511</v>
      </c>
      <c r="AO12" s="11">
        <f t="shared" si="15"/>
        <v>212</v>
      </c>
      <c r="AP12" s="11">
        <f t="shared" si="15"/>
        <v>1084</v>
      </c>
      <c r="AQ12" s="11">
        <f t="shared" si="15"/>
        <v>836</v>
      </c>
      <c r="AR12" s="11">
        <f t="shared" si="15"/>
        <v>839</v>
      </c>
      <c r="AS12" s="11">
        <f t="shared" si="15"/>
        <v>466</v>
      </c>
      <c r="AT12" s="11">
        <f t="shared" si="15"/>
        <v>1172</v>
      </c>
      <c r="AU12" s="11">
        <f t="shared" si="15"/>
        <v>1055</v>
      </c>
      <c r="AV12" s="11">
        <f t="shared" si="15"/>
        <v>1894</v>
      </c>
      <c r="AW12" s="11">
        <f t="shared" si="15"/>
        <v>1407</v>
      </c>
      <c r="AX12" s="11">
        <f t="shared" si="15"/>
        <v>1592</v>
      </c>
      <c r="AY12" s="11">
        <f t="shared" si="15"/>
        <v>270</v>
      </c>
      <c r="AZ12" s="11">
        <f t="shared" si="15"/>
        <v>1049</v>
      </c>
      <c r="BA12" s="11">
        <f t="shared" si="15"/>
        <v>1502</v>
      </c>
      <c r="BB12" s="11">
        <f t="shared" si="15"/>
        <v>1134</v>
      </c>
      <c r="BC12" s="11">
        <f t="shared" si="15"/>
        <v>1427</v>
      </c>
      <c r="BD12" s="11">
        <f t="shared" si="15"/>
        <v>1759</v>
      </c>
      <c r="BE12" s="11">
        <f t="shared" si="15"/>
        <v>574</v>
      </c>
      <c r="BF12" s="11">
        <f t="shared" si="15"/>
        <v>1248</v>
      </c>
      <c r="BG12" s="11">
        <f t="shared" si="15"/>
        <v>956</v>
      </c>
      <c r="BH12" s="11">
        <f t="shared" si="15"/>
        <v>558</v>
      </c>
    </row>
    <row r="13" spans="1:60" ht="13.5" customHeight="1">
      <c r="A13" s="38">
        <v>43128</v>
      </c>
      <c r="B13" s="39" t="s">
        <v>65</v>
      </c>
      <c r="C13" s="40"/>
      <c r="D13" s="41" t="s">
        <v>35</v>
      </c>
      <c r="E13" s="42">
        <f t="shared" si="0"/>
        <v>1215</v>
      </c>
      <c r="F13" s="43">
        <v>3</v>
      </c>
      <c r="G13" s="43">
        <v>7</v>
      </c>
      <c r="H13" s="44">
        <f t="shared" si="1"/>
        <v>16</v>
      </c>
      <c r="I13" s="40"/>
      <c r="J13" s="45" t="s">
        <v>42</v>
      </c>
      <c r="K13" s="42">
        <f t="shared" si="2"/>
        <v>956</v>
      </c>
      <c r="L13" s="46">
        <v>2</v>
      </c>
      <c r="M13" s="46">
        <v>5</v>
      </c>
      <c r="N13" s="44">
        <f t="shared" si="3"/>
        <v>11</v>
      </c>
      <c r="O13" s="40"/>
      <c r="P13" s="39" t="s">
        <v>66</v>
      </c>
      <c r="Q13" s="40"/>
      <c r="R13">
        <f>MIN(Rules!$E$2,(MAX(H13/N13,N13/H13)))</f>
        <v>1.4545454545454546</v>
      </c>
      <c r="S13">
        <f>VLOOKUP(B13,Rules!A:B,2,FALSE)</f>
        <v>45</v>
      </c>
      <c r="T13" s="40"/>
      <c r="U13" s="47">
        <f>1/(10^(-1*(E13+(IF(P13="Y",Rules!$I$2,0))-K13)/Rules!$E$12)+1)</f>
        <v>0.86801430003146707</v>
      </c>
      <c r="V13">
        <f t="shared" si="4"/>
        <v>9</v>
      </c>
      <c r="W13">
        <f t="shared" si="5"/>
        <v>-9</v>
      </c>
      <c r="Z13" s="48"/>
      <c r="AA13" s="11">
        <f t="shared" ref="AA13:BH13" si="16">IF($D13=AA$1,$E13+$V13,(IF($J13=AA$1,$K13+$W13,AA12)))</f>
        <v>999</v>
      </c>
      <c r="AB13" s="11">
        <f t="shared" si="16"/>
        <v>1366</v>
      </c>
      <c r="AC13" s="11">
        <f t="shared" si="16"/>
        <v>934</v>
      </c>
      <c r="AD13" s="11">
        <f t="shared" si="16"/>
        <v>1336</v>
      </c>
      <c r="AE13" s="11">
        <f t="shared" si="16"/>
        <v>1320</v>
      </c>
      <c r="AF13" s="11">
        <f t="shared" si="16"/>
        <v>1457</v>
      </c>
      <c r="AG13" s="11">
        <f t="shared" si="16"/>
        <v>1260</v>
      </c>
      <c r="AH13" s="11">
        <f t="shared" si="16"/>
        <v>1617</v>
      </c>
      <c r="AI13" s="11">
        <f t="shared" si="16"/>
        <v>1285</v>
      </c>
      <c r="AJ13" s="11">
        <f t="shared" si="16"/>
        <v>2099</v>
      </c>
      <c r="AK13" s="11">
        <f t="shared" si="16"/>
        <v>1224</v>
      </c>
      <c r="AL13" s="11">
        <f t="shared" si="16"/>
        <v>1609</v>
      </c>
      <c r="AM13" s="11">
        <f t="shared" si="16"/>
        <v>1878</v>
      </c>
      <c r="AN13" s="11">
        <f t="shared" si="16"/>
        <v>1511</v>
      </c>
      <c r="AO13" s="11">
        <f t="shared" si="16"/>
        <v>212</v>
      </c>
      <c r="AP13" s="11">
        <f t="shared" si="16"/>
        <v>1084</v>
      </c>
      <c r="AQ13" s="11">
        <f t="shared" si="16"/>
        <v>836</v>
      </c>
      <c r="AR13" s="11">
        <f t="shared" si="16"/>
        <v>839</v>
      </c>
      <c r="AS13" s="11">
        <f t="shared" si="16"/>
        <v>466</v>
      </c>
      <c r="AT13" s="11">
        <f t="shared" si="16"/>
        <v>1172</v>
      </c>
      <c r="AU13" s="11">
        <f t="shared" si="16"/>
        <v>1055</v>
      </c>
      <c r="AV13" s="11">
        <f t="shared" si="16"/>
        <v>1894</v>
      </c>
      <c r="AW13" s="11">
        <f t="shared" si="16"/>
        <v>1407</v>
      </c>
      <c r="AX13" s="11">
        <f t="shared" si="16"/>
        <v>1592</v>
      </c>
      <c r="AY13" s="11">
        <f t="shared" si="16"/>
        <v>270</v>
      </c>
      <c r="AZ13" s="11">
        <f t="shared" si="16"/>
        <v>1049</v>
      </c>
      <c r="BA13" s="11">
        <f t="shared" si="16"/>
        <v>1502</v>
      </c>
      <c r="BB13" s="11">
        <f t="shared" si="16"/>
        <v>1134</v>
      </c>
      <c r="BC13" s="11">
        <f t="shared" si="16"/>
        <v>1427</v>
      </c>
      <c r="BD13" s="11">
        <f t="shared" si="16"/>
        <v>1759</v>
      </c>
      <c r="BE13" s="11">
        <f t="shared" si="16"/>
        <v>574</v>
      </c>
      <c r="BF13" s="11">
        <f t="shared" si="16"/>
        <v>1248</v>
      </c>
      <c r="BG13" s="11">
        <f t="shared" si="16"/>
        <v>947</v>
      </c>
      <c r="BH13" s="11">
        <f t="shared" si="16"/>
        <v>558</v>
      </c>
    </row>
    <row r="14" spans="1:60" ht="13.5" customHeight="1">
      <c r="A14" s="38">
        <v>43128</v>
      </c>
      <c r="B14" s="39" t="s">
        <v>65</v>
      </c>
      <c r="C14" s="40"/>
      <c r="D14" s="41" t="s">
        <v>38</v>
      </c>
      <c r="E14" s="42">
        <f t="shared" si="0"/>
        <v>1049</v>
      </c>
      <c r="F14" s="43">
        <v>1</v>
      </c>
      <c r="G14" s="43">
        <v>13</v>
      </c>
      <c r="H14" s="44">
        <f t="shared" si="1"/>
        <v>16</v>
      </c>
      <c r="I14" s="40"/>
      <c r="J14" s="45" t="s">
        <v>43</v>
      </c>
      <c r="K14" s="42">
        <f t="shared" si="2"/>
        <v>1172</v>
      </c>
      <c r="L14" s="46">
        <v>3</v>
      </c>
      <c r="M14" s="46">
        <v>18</v>
      </c>
      <c r="N14" s="44">
        <f t="shared" si="3"/>
        <v>27</v>
      </c>
      <c r="O14" s="40"/>
      <c r="P14" s="39" t="s">
        <v>66</v>
      </c>
      <c r="Q14" s="40"/>
      <c r="R14">
        <f>MIN(Rules!$E$2,(MAX(H14/N14,N14/H14)))</f>
        <v>1.6875</v>
      </c>
      <c r="S14">
        <f>VLOOKUP(B14,Rules!A:B,2,FALSE)</f>
        <v>45</v>
      </c>
      <c r="T14" s="40"/>
      <c r="U14" s="47">
        <f>1/(10^(-1*(E14+(IF(P14="Y",Rules!$I$2,0))-K14)/Rules!$E$12)+1)</f>
        <v>0.53104491199641846</v>
      </c>
      <c r="V14">
        <f t="shared" si="4"/>
        <v>-40</v>
      </c>
      <c r="W14">
        <f t="shared" si="5"/>
        <v>40</v>
      </c>
      <c r="Z14" s="48"/>
      <c r="AA14" s="11">
        <f t="shared" ref="AA14:BH14" si="17">IF($D14=AA$1,$E14+$V14,(IF($J14=AA$1,$K14+$W14,AA13)))</f>
        <v>999</v>
      </c>
      <c r="AB14" s="11">
        <f t="shared" si="17"/>
        <v>1366</v>
      </c>
      <c r="AC14" s="11">
        <f t="shared" si="17"/>
        <v>934</v>
      </c>
      <c r="AD14" s="11">
        <f t="shared" si="17"/>
        <v>1336</v>
      </c>
      <c r="AE14" s="11">
        <f t="shared" si="17"/>
        <v>1320</v>
      </c>
      <c r="AF14" s="11">
        <f t="shared" si="17"/>
        <v>1457</v>
      </c>
      <c r="AG14" s="11">
        <f t="shared" si="17"/>
        <v>1260</v>
      </c>
      <c r="AH14" s="11">
        <f t="shared" si="17"/>
        <v>1617</v>
      </c>
      <c r="AI14" s="11">
        <f t="shared" si="17"/>
        <v>1285</v>
      </c>
      <c r="AJ14" s="11">
        <f t="shared" si="17"/>
        <v>2099</v>
      </c>
      <c r="AK14" s="11">
        <f t="shared" si="17"/>
        <v>1224</v>
      </c>
      <c r="AL14" s="11">
        <f t="shared" si="17"/>
        <v>1609</v>
      </c>
      <c r="AM14" s="11">
        <f t="shared" si="17"/>
        <v>1878</v>
      </c>
      <c r="AN14" s="11">
        <f t="shared" si="17"/>
        <v>1511</v>
      </c>
      <c r="AO14" s="11">
        <f t="shared" si="17"/>
        <v>212</v>
      </c>
      <c r="AP14" s="11">
        <f t="shared" si="17"/>
        <v>1084</v>
      </c>
      <c r="AQ14" s="11">
        <f t="shared" si="17"/>
        <v>836</v>
      </c>
      <c r="AR14" s="11">
        <f t="shared" si="17"/>
        <v>839</v>
      </c>
      <c r="AS14" s="11">
        <f t="shared" si="17"/>
        <v>466</v>
      </c>
      <c r="AT14" s="11">
        <f t="shared" si="17"/>
        <v>1212</v>
      </c>
      <c r="AU14" s="11">
        <f t="shared" si="17"/>
        <v>1055</v>
      </c>
      <c r="AV14" s="11">
        <f t="shared" si="17"/>
        <v>1894</v>
      </c>
      <c r="AW14" s="11">
        <f t="shared" si="17"/>
        <v>1407</v>
      </c>
      <c r="AX14" s="11">
        <f t="shared" si="17"/>
        <v>1592</v>
      </c>
      <c r="AY14" s="11">
        <f t="shared" si="17"/>
        <v>270</v>
      </c>
      <c r="AZ14" s="11">
        <f t="shared" si="17"/>
        <v>1009</v>
      </c>
      <c r="BA14" s="11">
        <f t="shared" si="17"/>
        <v>1502</v>
      </c>
      <c r="BB14" s="11">
        <f t="shared" si="17"/>
        <v>1134</v>
      </c>
      <c r="BC14" s="11">
        <f t="shared" si="17"/>
        <v>1427</v>
      </c>
      <c r="BD14" s="11">
        <f t="shared" si="17"/>
        <v>1759</v>
      </c>
      <c r="BE14" s="11">
        <f t="shared" si="17"/>
        <v>574</v>
      </c>
      <c r="BF14" s="11">
        <f t="shared" si="17"/>
        <v>1248</v>
      </c>
      <c r="BG14" s="11">
        <f t="shared" si="17"/>
        <v>947</v>
      </c>
      <c r="BH14" s="11">
        <f t="shared" si="17"/>
        <v>558</v>
      </c>
    </row>
    <row r="15" spans="1:60" ht="13.5" customHeight="1">
      <c r="A15" s="38">
        <v>43128</v>
      </c>
      <c r="B15" s="39" t="s">
        <v>65</v>
      </c>
      <c r="C15" s="40"/>
      <c r="D15" s="41" t="s">
        <v>20</v>
      </c>
      <c r="E15" s="42">
        <f t="shared" si="0"/>
        <v>1366</v>
      </c>
      <c r="F15" s="43">
        <v>2</v>
      </c>
      <c r="G15" s="43">
        <v>17</v>
      </c>
      <c r="H15" s="44">
        <f t="shared" si="1"/>
        <v>23</v>
      </c>
      <c r="I15" s="40"/>
      <c r="J15" s="45" t="s">
        <v>37</v>
      </c>
      <c r="K15" s="42">
        <f t="shared" si="2"/>
        <v>1134</v>
      </c>
      <c r="L15" s="46">
        <v>0</v>
      </c>
      <c r="M15" s="46">
        <v>9</v>
      </c>
      <c r="N15" s="44">
        <f t="shared" si="3"/>
        <v>9</v>
      </c>
      <c r="O15" s="40"/>
      <c r="P15" s="39" t="s">
        <v>66</v>
      </c>
      <c r="Q15" s="40"/>
      <c r="R15">
        <f>MIN(Rules!$E$2,(MAX(H15/N15,N15/H15)))</f>
        <v>2</v>
      </c>
      <c r="S15">
        <f>VLOOKUP(B15,Rules!A:B,2,FALSE)</f>
        <v>45</v>
      </c>
      <c r="T15" s="40"/>
      <c r="U15" s="47">
        <f>1/(10^(-1*(E15+(IF(P15="Y",Rules!$I$2,0))-K15)/Rules!$E$12)+1)</f>
        <v>0.85310630604915627</v>
      </c>
      <c r="V15">
        <f t="shared" si="4"/>
        <v>13</v>
      </c>
      <c r="W15">
        <f t="shared" si="5"/>
        <v>-13</v>
      </c>
      <c r="Z15" s="48"/>
      <c r="AA15" s="11">
        <f t="shared" ref="AA15:BH15" si="18">IF($D15=AA$1,$E15+$V15,(IF($J15=AA$1,$K15+$W15,AA14)))</f>
        <v>999</v>
      </c>
      <c r="AB15" s="11">
        <f t="shared" si="18"/>
        <v>1379</v>
      </c>
      <c r="AC15" s="11">
        <f t="shared" si="18"/>
        <v>934</v>
      </c>
      <c r="AD15" s="11">
        <f t="shared" si="18"/>
        <v>1336</v>
      </c>
      <c r="AE15" s="11">
        <f t="shared" si="18"/>
        <v>1320</v>
      </c>
      <c r="AF15" s="11">
        <f t="shared" si="18"/>
        <v>1457</v>
      </c>
      <c r="AG15" s="11">
        <f t="shared" si="18"/>
        <v>1260</v>
      </c>
      <c r="AH15" s="11">
        <f t="shared" si="18"/>
        <v>1617</v>
      </c>
      <c r="AI15" s="11">
        <f t="shared" si="18"/>
        <v>1285</v>
      </c>
      <c r="AJ15" s="11">
        <f t="shared" si="18"/>
        <v>2099</v>
      </c>
      <c r="AK15" s="11">
        <f t="shared" si="18"/>
        <v>1224</v>
      </c>
      <c r="AL15" s="11">
        <f t="shared" si="18"/>
        <v>1609</v>
      </c>
      <c r="AM15" s="11">
        <f t="shared" si="18"/>
        <v>1878</v>
      </c>
      <c r="AN15" s="11">
        <f t="shared" si="18"/>
        <v>1511</v>
      </c>
      <c r="AO15" s="11">
        <f t="shared" si="18"/>
        <v>212</v>
      </c>
      <c r="AP15" s="11">
        <f t="shared" si="18"/>
        <v>1084</v>
      </c>
      <c r="AQ15" s="11">
        <f t="shared" si="18"/>
        <v>836</v>
      </c>
      <c r="AR15" s="11">
        <f t="shared" si="18"/>
        <v>839</v>
      </c>
      <c r="AS15" s="11">
        <f t="shared" si="18"/>
        <v>466</v>
      </c>
      <c r="AT15" s="11">
        <f t="shared" si="18"/>
        <v>1212</v>
      </c>
      <c r="AU15" s="11">
        <f t="shared" si="18"/>
        <v>1055</v>
      </c>
      <c r="AV15" s="11">
        <f t="shared" si="18"/>
        <v>1894</v>
      </c>
      <c r="AW15" s="11">
        <f t="shared" si="18"/>
        <v>1407</v>
      </c>
      <c r="AX15" s="11">
        <f t="shared" si="18"/>
        <v>1592</v>
      </c>
      <c r="AY15" s="11">
        <f t="shared" si="18"/>
        <v>270</v>
      </c>
      <c r="AZ15" s="11">
        <f t="shared" si="18"/>
        <v>1009</v>
      </c>
      <c r="BA15" s="11">
        <f t="shared" si="18"/>
        <v>1502</v>
      </c>
      <c r="BB15" s="11">
        <f t="shared" si="18"/>
        <v>1121</v>
      </c>
      <c r="BC15" s="11">
        <f t="shared" si="18"/>
        <v>1427</v>
      </c>
      <c r="BD15" s="11">
        <f t="shared" si="18"/>
        <v>1759</v>
      </c>
      <c r="BE15" s="11">
        <f t="shared" si="18"/>
        <v>574</v>
      </c>
      <c r="BF15" s="11">
        <f t="shared" si="18"/>
        <v>1248</v>
      </c>
      <c r="BG15" s="11">
        <f t="shared" si="18"/>
        <v>947</v>
      </c>
      <c r="BH15" s="11">
        <f t="shared" si="18"/>
        <v>558</v>
      </c>
    </row>
    <row r="16" spans="1:60" ht="13.5" customHeight="1">
      <c r="A16" s="38">
        <v>43128</v>
      </c>
      <c r="B16" s="39" t="s">
        <v>65</v>
      </c>
      <c r="C16" s="40"/>
      <c r="D16" s="41" t="s">
        <v>19</v>
      </c>
      <c r="E16" s="42">
        <f t="shared" si="0"/>
        <v>1260</v>
      </c>
      <c r="F16" s="43">
        <v>2</v>
      </c>
      <c r="G16" s="43">
        <v>14</v>
      </c>
      <c r="H16" s="44">
        <f t="shared" si="1"/>
        <v>20</v>
      </c>
      <c r="I16" s="40"/>
      <c r="J16" s="45" t="s">
        <v>31</v>
      </c>
      <c r="K16" s="42">
        <f t="shared" si="2"/>
        <v>1248</v>
      </c>
      <c r="L16" s="46">
        <v>2</v>
      </c>
      <c r="M16" s="46">
        <v>17</v>
      </c>
      <c r="N16" s="44">
        <f t="shared" si="3"/>
        <v>23</v>
      </c>
      <c r="O16" s="40"/>
      <c r="P16" s="39" t="s">
        <v>66</v>
      </c>
      <c r="Q16" s="40"/>
      <c r="R16">
        <f>MIN(Rules!$E$2,(MAX(H16/N16,N16/H16)))</f>
        <v>1.1499999999999999</v>
      </c>
      <c r="S16">
        <f>VLOOKUP(B16,Rules!A:B,2,FALSE)</f>
        <v>45</v>
      </c>
      <c r="T16" s="40"/>
      <c r="U16" s="47">
        <f>1/(10^(-1*(E16+(IF(P16="Y",Rules!$I$2,0))-K16)/Rules!$E$12)+1)</f>
        <v>0.67831469324452343</v>
      </c>
      <c r="V16">
        <f t="shared" si="4"/>
        <v>-35</v>
      </c>
      <c r="W16">
        <f t="shared" si="5"/>
        <v>35</v>
      </c>
      <c r="Z16" s="48"/>
      <c r="AA16" s="11">
        <f t="shared" ref="AA16:BH16" si="19">IF($D16=AA$1,$E16+$V16,(IF($J16=AA$1,$K16+$W16,AA15)))</f>
        <v>999</v>
      </c>
      <c r="AB16" s="11">
        <f t="shared" si="19"/>
        <v>1379</v>
      </c>
      <c r="AC16" s="11">
        <f t="shared" si="19"/>
        <v>934</v>
      </c>
      <c r="AD16" s="11">
        <f t="shared" si="19"/>
        <v>1336</v>
      </c>
      <c r="AE16" s="11">
        <f t="shared" si="19"/>
        <v>1320</v>
      </c>
      <c r="AF16" s="11">
        <f t="shared" si="19"/>
        <v>1457</v>
      </c>
      <c r="AG16" s="11">
        <f t="shared" si="19"/>
        <v>1225</v>
      </c>
      <c r="AH16" s="11">
        <f t="shared" si="19"/>
        <v>1617</v>
      </c>
      <c r="AI16" s="11">
        <f t="shared" si="19"/>
        <v>1285</v>
      </c>
      <c r="AJ16" s="11">
        <f t="shared" si="19"/>
        <v>2099</v>
      </c>
      <c r="AK16" s="11">
        <f t="shared" si="19"/>
        <v>1224</v>
      </c>
      <c r="AL16" s="11">
        <f t="shared" si="19"/>
        <v>1609</v>
      </c>
      <c r="AM16" s="11">
        <f t="shared" si="19"/>
        <v>1878</v>
      </c>
      <c r="AN16" s="11">
        <f t="shared" si="19"/>
        <v>1511</v>
      </c>
      <c r="AO16" s="11">
        <f t="shared" si="19"/>
        <v>212</v>
      </c>
      <c r="AP16" s="11">
        <f t="shared" si="19"/>
        <v>1084</v>
      </c>
      <c r="AQ16" s="11">
        <f t="shared" si="19"/>
        <v>836</v>
      </c>
      <c r="AR16" s="11">
        <f t="shared" si="19"/>
        <v>839</v>
      </c>
      <c r="AS16" s="11">
        <f t="shared" si="19"/>
        <v>466</v>
      </c>
      <c r="AT16" s="11">
        <f t="shared" si="19"/>
        <v>1212</v>
      </c>
      <c r="AU16" s="11">
        <f t="shared" si="19"/>
        <v>1055</v>
      </c>
      <c r="AV16" s="11">
        <f t="shared" si="19"/>
        <v>1894</v>
      </c>
      <c r="AW16" s="11">
        <f t="shared" si="19"/>
        <v>1407</v>
      </c>
      <c r="AX16" s="11">
        <f t="shared" si="19"/>
        <v>1592</v>
      </c>
      <c r="AY16" s="11">
        <f t="shared" si="19"/>
        <v>270</v>
      </c>
      <c r="AZ16" s="11">
        <f t="shared" si="19"/>
        <v>1009</v>
      </c>
      <c r="BA16" s="11">
        <f t="shared" si="19"/>
        <v>1502</v>
      </c>
      <c r="BB16" s="11">
        <f t="shared" si="19"/>
        <v>1121</v>
      </c>
      <c r="BC16" s="11">
        <f t="shared" si="19"/>
        <v>1427</v>
      </c>
      <c r="BD16" s="11">
        <f t="shared" si="19"/>
        <v>1759</v>
      </c>
      <c r="BE16" s="11">
        <f t="shared" si="19"/>
        <v>574</v>
      </c>
      <c r="BF16" s="11">
        <f t="shared" si="19"/>
        <v>1283</v>
      </c>
      <c r="BG16" s="11">
        <f t="shared" si="19"/>
        <v>947</v>
      </c>
      <c r="BH16" s="11">
        <f t="shared" si="19"/>
        <v>558</v>
      </c>
    </row>
    <row r="17" spans="1:60" ht="13.5" customHeight="1">
      <c r="A17" s="38">
        <v>43128</v>
      </c>
      <c r="B17" s="39" t="s">
        <v>65</v>
      </c>
      <c r="C17" s="40"/>
      <c r="D17" s="41" t="s">
        <v>34</v>
      </c>
      <c r="E17" s="42">
        <f t="shared" si="0"/>
        <v>999</v>
      </c>
      <c r="F17" s="43">
        <v>0</v>
      </c>
      <c r="G17" s="43">
        <v>15</v>
      </c>
      <c r="H17" s="44">
        <f t="shared" si="1"/>
        <v>15</v>
      </c>
      <c r="I17" s="40"/>
      <c r="J17" s="45" t="s">
        <v>45</v>
      </c>
      <c r="K17" s="42">
        <f t="shared" si="2"/>
        <v>836</v>
      </c>
      <c r="L17" s="46">
        <v>0</v>
      </c>
      <c r="M17" s="46">
        <v>5</v>
      </c>
      <c r="N17" s="44">
        <f t="shared" si="3"/>
        <v>5</v>
      </c>
      <c r="O17" s="40"/>
      <c r="P17" s="39" t="s">
        <v>66</v>
      </c>
      <c r="Q17" s="40"/>
      <c r="R17">
        <f>MIN(Rules!$E$2,(MAX(H17/N17,N17/H17)))</f>
        <v>2</v>
      </c>
      <c r="S17">
        <f>VLOOKUP(B17,Rules!A:B,2,FALSE)</f>
        <v>45</v>
      </c>
      <c r="T17" s="40"/>
      <c r="U17" s="47">
        <f>1/(10^(-1*(E17+(IF(P17="Y",Rules!$I$2,0))-K17)/Rules!$E$12)+1)</f>
        <v>0.8086741823200746</v>
      </c>
      <c r="V17">
        <f t="shared" si="4"/>
        <v>17</v>
      </c>
      <c r="W17">
        <f t="shared" si="5"/>
        <v>-17</v>
      </c>
      <c r="Z17" s="48"/>
      <c r="AA17" s="11">
        <f t="shared" ref="AA17:BH17" si="20">IF($D17=AA$1,$E17+$V17,(IF($J17=AA$1,$K17+$W17,AA16)))</f>
        <v>1016</v>
      </c>
      <c r="AB17" s="11">
        <f t="shared" si="20"/>
        <v>1379</v>
      </c>
      <c r="AC17" s="11">
        <f t="shared" si="20"/>
        <v>934</v>
      </c>
      <c r="AD17" s="11">
        <f t="shared" si="20"/>
        <v>1336</v>
      </c>
      <c r="AE17" s="11">
        <f t="shared" si="20"/>
        <v>1320</v>
      </c>
      <c r="AF17" s="11">
        <f t="shared" si="20"/>
        <v>1457</v>
      </c>
      <c r="AG17" s="11">
        <f t="shared" si="20"/>
        <v>1225</v>
      </c>
      <c r="AH17" s="11">
        <f t="shared" si="20"/>
        <v>1617</v>
      </c>
      <c r="AI17" s="11">
        <f t="shared" si="20"/>
        <v>1285</v>
      </c>
      <c r="AJ17" s="11">
        <f t="shared" si="20"/>
        <v>2099</v>
      </c>
      <c r="AK17" s="11">
        <f t="shared" si="20"/>
        <v>1224</v>
      </c>
      <c r="AL17" s="11">
        <f t="shared" si="20"/>
        <v>1609</v>
      </c>
      <c r="AM17" s="11">
        <f t="shared" si="20"/>
        <v>1878</v>
      </c>
      <c r="AN17" s="11">
        <f t="shared" si="20"/>
        <v>1511</v>
      </c>
      <c r="AO17" s="11">
        <f t="shared" si="20"/>
        <v>212</v>
      </c>
      <c r="AP17" s="11">
        <f t="shared" si="20"/>
        <v>1084</v>
      </c>
      <c r="AQ17" s="11">
        <f t="shared" si="20"/>
        <v>819</v>
      </c>
      <c r="AR17" s="11">
        <f t="shared" si="20"/>
        <v>839</v>
      </c>
      <c r="AS17" s="11">
        <f t="shared" si="20"/>
        <v>466</v>
      </c>
      <c r="AT17" s="11">
        <f t="shared" si="20"/>
        <v>1212</v>
      </c>
      <c r="AU17" s="11">
        <f t="shared" si="20"/>
        <v>1055</v>
      </c>
      <c r="AV17" s="11">
        <f t="shared" si="20"/>
        <v>1894</v>
      </c>
      <c r="AW17" s="11">
        <f t="shared" si="20"/>
        <v>1407</v>
      </c>
      <c r="AX17" s="11">
        <f t="shared" si="20"/>
        <v>1592</v>
      </c>
      <c r="AY17" s="11">
        <f t="shared" si="20"/>
        <v>270</v>
      </c>
      <c r="AZ17" s="11">
        <f t="shared" si="20"/>
        <v>1009</v>
      </c>
      <c r="BA17" s="11">
        <f t="shared" si="20"/>
        <v>1502</v>
      </c>
      <c r="BB17" s="11">
        <f t="shared" si="20"/>
        <v>1121</v>
      </c>
      <c r="BC17" s="11">
        <f t="shared" si="20"/>
        <v>1427</v>
      </c>
      <c r="BD17" s="11">
        <f t="shared" si="20"/>
        <v>1759</v>
      </c>
      <c r="BE17" s="11">
        <f t="shared" si="20"/>
        <v>574</v>
      </c>
      <c r="BF17" s="11">
        <f t="shared" si="20"/>
        <v>1283</v>
      </c>
      <c r="BG17" s="11">
        <f t="shared" si="20"/>
        <v>947</v>
      </c>
      <c r="BH17" s="11">
        <f t="shared" si="20"/>
        <v>558</v>
      </c>
    </row>
    <row r="18" spans="1:60" ht="13.5" customHeight="1">
      <c r="A18" s="38">
        <v>43128</v>
      </c>
      <c r="B18" s="39" t="s">
        <v>65</v>
      </c>
      <c r="C18" s="40"/>
      <c r="D18" s="41" t="s">
        <v>41</v>
      </c>
      <c r="E18" s="42">
        <f t="shared" si="0"/>
        <v>558</v>
      </c>
      <c r="F18" s="43">
        <v>0</v>
      </c>
      <c r="G18" s="43">
        <v>12</v>
      </c>
      <c r="H18" s="44">
        <f t="shared" si="1"/>
        <v>12</v>
      </c>
      <c r="I18" s="40"/>
      <c r="J18" s="45" t="s">
        <v>46</v>
      </c>
      <c r="K18" s="42">
        <f t="shared" si="2"/>
        <v>574</v>
      </c>
      <c r="L18" s="46">
        <v>0</v>
      </c>
      <c r="M18" s="46">
        <v>12</v>
      </c>
      <c r="N18" s="44">
        <f t="shared" si="3"/>
        <v>12</v>
      </c>
      <c r="O18" s="40"/>
      <c r="P18" s="39" t="s">
        <v>66</v>
      </c>
      <c r="Q18" s="40"/>
      <c r="R18">
        <f>MIN(Rules!$E$2,(MAX(H18/N18,N18/H18)))</f>
        <v>1</v>
      </c>
      <c r="S18">
        <f>VLOOKUP(B18,Rules!A:B,2,FALSE)</f>
        <v>45</v>
      </c>
      <c r="T18" s="40"/>
      <c r="U18" s="47">
        <f>1/(10^(-1*(E18+(IF(P18="Y",Rules!$I$2,0))-K18)/Rules!$E$12)+1)</f>
        <v>0.64955706402745117</v>
      </c>
      <c r="V18">
        <f t="shared" si="4"/>
        <v>-7</v>
      </c>
      <c r="W18">
        <f t="shared" si="5"/>
        <v>7</v>
      </c>
      <c r="Z18" s="48"/>
      <c r="AA18" s="11">
        <f t="shared" ref="AA18:BH18" si="21">IF($D18=AA$1,$E18+$V18,(IF($J18=AA$1,$K18+$W18,AA17)))</f>
        <v>1016</v>
      </c>
      <c r="AB18" s="11">
        <f t="shared" si="21"/>
        <v>1379</v>
      </c>
      <c r="AC18" s="11">
        <f t="shared" si="21"/>
        <v>934</v>
      </c>
      <c r="AD18" s="11">
        <f t="shared" si="21"/>
        <v>1336</v>
      </c>
      <c r="AE18" s="11">
        <f t="shared" si="21"/>
        <v>1320</v>
      </c>
      <c r="AF18" s="11">
        <f t="shared" si="21"/>
        <v>1457</v>
      </c>
      <c r="AG18" s="11">
        <f t="shared" si="21"/>
        <v>1225</v>
      </c>
      <c r="AH18" s="11">
        <f t="shared" si="21"/>
        <v>1617</v>
      </c>
      <c r="AI18" s="11">
        <f t="shared" si="21"/>
        <v>1285</v>
      </c>
      <c r="AJ18" s="11">
        <f t="shared" si="21"/>
        <v>2099</v>
      </c>
      <c r="AK18" s="11">
        <f t="shared" si="21"/>
        <v>1224</v>
      </c>
      <c r="AL18" s="11">
        <f t="shared" si="21"/>
        <v>1609</v>
      </c>
      <c r="AM18" s="11">
        <f t="shared" si="21"/>
        <v>1878</v>
      </c>
      <c r="AN18" s="11">
        <f t="shared" si="21"/>
        <v>1511</v>
      </c>
      <c r="AO18" s="11">
        <f t="shared" si="21"/>
        <v>212</v>
      </c>
      <c r="AP18" s="11">
        <f t="shared" si="21"/>
        <v>1084</v>
      </c>
      <c r="AQ18" s="11">
        <f t="shared" si="21"/>
        <v>819</v>
      </c>
      <c r="AR18" s="11">
        <f t="shared" si="21"/>
        <v>839</v>
      </c>
      <c r="AS18" s="11">
        <f t="shared" si="21"/>
        <v>466</v>
      </c>
      <c r="AT18" s="11">
        <f t="shared" si="21"/>
        <v>1212</v>
      </c>
      <c r="AU18" s="11">
        <f t="shared" si="21"/>
        <v>1055</v>
      </c>
      <c r="AV18" s="11">
        <f t="shared" si="21"/>
        <v>1894</v>
      </c>
      <c r="AW18" s="11">
        <f t="shared" si="21"/>
        <v>1407</v>
      </c>
      <c r="AX18" s="11">
        <f t="shared" si="21"/>
        <v>1592</v>
      </c>
      <c r="AY18" s="11">
        <f t="shared" si="21"/>
        <v>270</v>
      </c>
      <c r="AZ18" s="11">
        <f t="shared" si="21"/>
        <v>1009</v>
      </c>
      <c r="BA18" s="11">
        <f t="shared" si="21"/>
        <v>1502</v>
      </c>
      <c r="BB18" s="11">
        <f t="shared" si="21"/>
        <v>1121</v>
      </c>
      <c r="BC18" s="11">
        <f t="shared" si="21"/>
        <v>1427</v>
      </c>
      <c r="BD18" s="11">
        <f t="shared" si="21"/>
        <v>1759</v>
      </c>
      <c r="BE18" s="11">
        <f t="shared" si="21"/>
        <v>581</v>
      </c>
      <c r="BF18" s="11">
        <f t="shared" si="21"/>
        <v>1283</v>
      </c>
      <c r="BG18" s="11">
        <f t="shared" si="21"/>
        <v>947</v>
      </c>
      <c r="BH18" s="11">
        <f t="shared" si="21"/>
        <v>551</v>
      </c>
    </row>
    <row r="19" spans="1:60" ht="13.5" customHeight="1">
      <c r="A19" s="38">
        <v>43134</v>
      </c>
      <c r="B19" s="39" t="s">
        <v>65</v>
      </c>
      <c r="C19" s="40"/>
      <c r="D19" s="41" t="s">
        <v>22</v>
      </c>
      <c r="E19" s="42">
        <f t="shared" si="0"/>
        <v>1759</v>
      </c>
      <c r="F19" s="43">
        <v>1</v>
      </c>
      <c r="G19" s="43">
        <v>11</v>
      </c>
      <c r="H19" s="44">
        <f t="shared" si="1"/>
        <v>14</v>
      </c>
      <c r="I19" s="40"/>
      <c r="J19" s="45" t="s">
        <v>17</v>
      </c>
      <c r="K19" s="42">
        <f t="shared" si="2"/>
        <v>2099</v>
      </c>
      <c r="L19" s="46">
        <v>2</v>
      </c>
      <c r="M19" s="46">
        <v>13</v>
      </c>
      <c r="N19" s="44">
        <f t="shared" si="3"/>
        <v>19</v>
      </c>
      <c r="O19" s="40"/>
      <c r="P19" s="39" t="s">
        <v>66</v>
      </c>
      <c r="Q19" s="40"/>
      <c r="R19">
        <f>MIN(Rules!$E$2,(MAX(H19/N19,N19/H19)))</f>
        <v>1.3571428571428572</v>
      </c>
      <c r="S19">
        <f>VLOOKUP(B19,Rules!A:B,2,FALSE)</f>
        <v>45</v>
      </c>
      <c r="T19" s="40"/>
      <c r="U19" s="47">
        <f>1/(10^(-1*(E19+(IF(P19="Y",Rules!$I$2,0))-K19)/Rules!$E$12)+1)</f>
        <v>0.29421864028799749</v>
      </c>
      <c r="V19">
        <f t="shared" si="4"/>
        <v>-18</v>
      </c>
      <c r="W19">
        <f t="shared" si="5"/>
        <v>18</v>
      </c>
      <c r="Z19" s="48"/>
      <c r="AA19" s="11">
        <f t="shared" ref="AA19:BH19" si="22">IF($D19=AA$1,$E19+$V19,(IF($J19=AA$1,$K19+$W19,AA18)))</f>
        <v>1016</v>
      </c>
      <c r="AB19" s="11">
        <f t="shared" si="22"/>
        <v>1379</v>
      </c>
      <c r="AC19" s="11">
        <f t="shared" si="22"/>
        <v>934</v>
      </c>
      <c r="AD19" s="11">
        <f t="shared" si="22"/>
        <v>1336</v>
      </c>
      <c r="AE19" s="11">
        <f t="shared" si="22"/>
        <v>1320</v>
      </c>
      <c r="AF19" s="11">
        <f t="shared" si="22"/>
        <v>1457</v>
      </c>
      <c r="AG19" s="11">
        <f t="shared" si="22"/>
        <v>1225</v>
      </c>
      <c r="AH19" s="11">
        <f t="shared" si="22"/>
        <v>1617</v>
      </c>
      <c r="AI19" s="11">
        <f t="shared" si="22"/>
        <v>1285</v>
      </c>
      <c r="AJ19" s="11">
        <f t="shared" si="22"/>
        <v>2117</v>
      </c>
      <c r="AK19" s="11">
        <f t="shared" si="22"/>
        <v>1224</v>
      </c>
      <c r="AL19" s="11">
        <f t="shared" si="22"/>
        <v>1609</v>
      </c>
      <c r="AM19" s="11">
        <f t="shared" si="22"/>
        <v>1878</v>
      </c>
      <c r="AN19" s="11">
        <f t="shared" si="22"/>
        <v>1511</v>
      </c>
      <c r="AO19" s="11">
        <f t="shared" si="22"/>
        <v>212</v>
      </c>
      <c r="AP19" s="11">
        <f t="shared" si="22"/>
        <v>1084</v>
      </c>
      <c r="AQ19" s="11">
        <f t="shared" si="22"/>
        <v>819</v>
      </c>
      <c r="AR19" s="11">
        <f t="shared" si="22"/>
        <v>839</v>
      </c>
      <c r="AS19" s="11">
        <f t="shared" si="22"/>
        <v>466</v>
      </c>
      <c r="AT19" s="11">
        <f t="shared" si="22"/>
        <v>1212</v>
      </c>
      <c r="AU19" s="11">
        <f t="shared" si="22"/>
        <v>1055</v>
      </c>
      <c r="AV19" s="11">
        <f t="shared" si="22"/>
        <v>1894</v>
      </c>
      <c r="AW19" s="11">
        <f t="shared" si="22"/>
        <v>1407</v>
      </c>
      <c r="AX19" s="11">
        <f t="shared" si="22"/>
        <v>1592</v>
      </c>
      <c r="AY19" s="11">
        <f t="shared" si="22"/>
        <v>270</v>
      </c>
      <c r="AZ19" s="11">
        <f t="shared" si="22"/>
        <v>1009</v>
      </c>
      <c r="BA19" s="11">
        <f t="shared" si="22"/>
        <v>1502</v>
      </c>
      <c r="BB19" s="11">
        <f t="shared" si="22"/>
        <v>1121</v>
      </c>
      <c r="BC19" s="11">
        <f t="shared" si="22"/>
        <v>1427</v>
      </c>
      <c r="BD19" s="11">
        <f t="shared" si="22"/>
        <v>1741</v>
      </c>
      <c r="BE19" s="11">
        <f t="shared" si="22"/>
        <v>581</v>
      </c>
      <c r="BF19" s="11">
        <f t="shared" si="22"/>
        <v>1283</v>
      </c>
      <c r="BG19" s="11">
        <f t="shared" si="22"/>
        <v>947</v>
      </c>
      <c r="BH19" s="11">
        <f t="shared" si="22"/>
        <v>551</v>
      </c>
    </row>
    <row r="20" spans="1:60" ht="13.5" customHeight="1">
      <c r="A20" s="38">
        <v>43134</v>
      </c>
      <c r="B20" s="39" t="s">
        <v>65</v>
      </c>
      <c r="C20" s="40"/>
      <c r="D20" s="41" t="s">
        <v>18</v>
      </c>
      <c r="E20" s="42">
        <f t="shared" si="0"/>
        <v>1894</v>
      </c>
      <c r="F20" s="43">
        <v>2</v>
      </c>
      <c r="G20" s="43">
        <v>9</v>
      </c>
      <c r="H20" s="44">
        <f t="shared" si="1"/>
        <v>15</v>
      </c>
      <c r="I20" s="40"/>
      <c r="J20" s="45" t="s">
        <v>16</v>
      </c>
      <c r="K20" s="42">
        <f t="shared" si="2"/>
        <v>1878</v>
      </c>
      <c r="L20" s="46">
        <v>1</v>
      </c>
      <c r="M20" s="46">
        <v>15</v>
      </c>
      <c r="N20" s="44">
        <f t="shared" si="3"/>
        <v>18</v>
      </c>
      <c r="O20" s="40"/>
      <c r="P20" s="39" t="s">
        <v>66</v>
      </c>
      <c r="Q20" s="40"/>
      <c r="R20">
        <f>MIN(Rules!$E$2,(MAX(H20/N20,N20/H20)))</f>
        <v>1.2</v>
      </c>
      <c r="S20">
        <f>VLOOKUP(B20,Rules!A:B,2,FALSE)</f>
        <v>45</v>
      </c>
      <c r="T20" s="40"/>
      <c r="U20" s="47">
        <f>1/(10^(-1*(E20+(IF(P20="Y",Rules!$I$2,0))-K20)/Rules!$E$12)+1)</f>
        <v>0.68232088474325769</v>
      </c>
      <c r="V20">
        <f t="shared" si="4"/>
        <v>-37</v>
      </c>
      <c r="W20">
        <f t="shared" si="5"/>
        <v>37</v>
      </c>
      <c r="Z20" s="48"/>
      <c r="AA20" s="11">
        <f t="shared" ref="AA20:BH20" si="23">IF($D20=AA$1,$E20+$V20,(IF($J20=AA$1,$K20+$W20,AA19)))</f>
        <v>1016</v>
      </c>
      <c r="AB20" s="11">
        <f t="shared" si="23"/>
        <v>1379</v>
      </c>
      <c r="AC20" s="11">
        <f t="shared" si="23"/>
        <v>934</v>
      </c>
      <c r="AD20" s="11">
        <f t="shared" si="23"/>
        <v>1336</v>
      </c>
      <c r="AE20" s="11">
        <f t="shared" si="23"/>
        <v>1320</v>
      </c>
      <c r="AF20" s="11">
        <f t="shared" si="23"/>
        <v>1457</v>
      </c>
      <c r="AG20" s="11">
        <f t="shared" si="23"/>
        <v>1225</v>
      </c>
      <c r="AH20" s="11">
        <f t="shared" si="23"/>
        <v>1617</v>
      </c>
      <c r="AI20" s="11">
        <f t="shared" si="23"/>
        <v>1285</v>
      </c>
      <c r="AJ20" s="11">
        <f t="shared" si="23"/>
        <v>2117</v>
      </c>
      <c r="AK20" s="11">
        <f t="shared" si="23"/>
        <v>1224</v>
      </c>
      <c r="AL20" s="11">
        <f t="shared" si="23"/>
        <v>1609</v>
      </c>
      <c r="AM20" s="11">
        <f t="shared" si="23"/>
        <v>1915</v>
      </c>
      <c r="AN20" s="11">
        <f t="shared" si="23"/>
        <v>1511</v>
      </c>
      <c r="AO20" s="11">
        <f t="shared" si="23"/>
        <v>212</v>
      </c>
      <c r="AP20" s="11">
        <f t="shared" si="23"/>
        <v>1084</v>
      </c>
      <c r="AQ20" s="11">
        <f t="shared" si="23"/>
        <v>819</v>
      </c>
      <c r="AR20" s="11">
        <f t="shared" si="23"/>
        <v>839</v>
      </c>
      <c r="AS20" s="11">
        <f t="shared" si="23"/>
        <v>466</v>
      </c>
      <c r="AT20" s="11">
        <f t="shared" si="23"/>
        <v>1212</v>
      </c>
      <c r="AU20" s="11">
        <f t="shared" si="23"/>
        <v>1055</v>
      </c>
      <c r="AV20" s="11">
        <f t="shared" si="23"/>
        <v>1857</v>
      </c>
      <c r="AW20" s="11">
        <f t="shared" si="23"/>
        <v>1407</v>
      </c>
      <c r="AX20" s="11">
        <f t="shared" si="23"/>
        <v>1592</v>
      </c>
      <c r="AY20" s="11">
        <f t="shared" si="23"/>
        <v>270</v>
      </c>
      <c r="AZ20" s="11">
        <f t="shared" si="23"/>
        <v>1009</v>
      </c>
      <c r="BA20" s="11">
        <f t="shared" si="23"/>
        <v>1502</v>
      </c>
      <c r="BB20" s="11">
        <f t="shared" si="23"/>
        <v>1121</v>
      </c>
      <c r="BC20" s="11">
        <f t="shared" si="23"/>
        <v>1427</v>
      </c>
      <c r="BD20" s="11">
        <f t="shared" si="23"/>
        <v>1741</v>
      </c>
      <c r="BE20" s="11">
        <f t="shared" si="23"/>
        <v>581</v>
      </c>
      <c r="BF20" s="11">
        <f t="shared" si="23"/>
        <v>1283</v>
      </c>
      <c r="BG20" s="11">
        <f t="shared" si="23"/>
        <v>947</v>
      </c>
      <c r="BH20" s="11">
        <f t="shared" si="23"/>
        <v>551</v>
      </c>
    </row>
    <row r="21" spans="1:60" ht="13.5" customHeight="1">
      <c r="A21" s="38">
        <v>43134</v>
      </c>
      <c r="B21" s="39" t="s">
        <v>65</v>
      </c>
      <c r="C21" s="40"/>
      <c r="D21" s="41" t="s">
        <v>29</v>
      </c>
      <c r="E21" s="42">
        <f t="shared" si="0"/>
        <v>1336</v>
      </c>
      <c r="F21" s="43">
        <v>3</v>
      </c>
      <c r="G21" s="43">
        <v>17</v>
      </c>
      <c r="H21" s="44">
        <f t="shared" si="1"/>
        <v>26</v>
      </c>
      <c r="I21" s="40"/>
      <c r="J21" s="45" t="s">
        <v>32</v>
      </c>
      <c r="K21" s="42">
        <f t="shared" si="2"/>
        <v>1055</v>
      </c>
      <c r="L21" s="46">
        <v>0</v>
      </c>
      <c r="M21" s="46">
        <v>13</v>
      </c>
      <c r="N21" s="44">
        <f t="shared" si="3"/>
        <v>13</v>
      </c>
      <c r="O21" s="40"/>
      <c r="P21" s="39" t="s">
        <v>66</v>
      </c>
      <c r="Q21" s="40"/>
      <c r="R21">
        <f>MIN(Rules!$E$2,(MAX(H21/N21,N21/H21)))</f>
        <v>2</v>
      </c>
      <c r="S21">
        <f>VLOOKUP(B21,Rules!A:B,2,FALSE)</f>
        <v>45</v>
      </c>
      <c r="T21" s="40"/>
      <c r="U21" s="47">
        <f>1/(10^(-1*(E21+(IF(P21="Y",Rules!$I$2,0))-K21)/Rules!$E$12)+1)</f>
        <v>0.87919492665570165</v>
      </c>
      <c r="V21">
        <f t="shared" si="4"/>
        <v>11</v>
      </c>
      <c r="W21">
        <f t="shared" si="5"/>
        <v>-11</v>
      </c>
      <c r="Z21" s="48"/>
      <c r="AA21" s="11">
        <f t="shared" ref="AA21:BH21" si="24">IF($D21=AA$1,$E21+$V21,(IF($J21=AA$1,$K21+$W21,AA20)))</f>
        <v>1016</v>
      </c>
      <c r="AB21" s="11">
        <f t="shared" si="24"/>
        <v>1379</v>
      </c>
      <c r="AC21" s="11">
        <f t="shared" si="24"/>
        <v>934</v>
      </c>
      <c r="AD21" s="11">
        <f t="shared" si="24"/>
        <v>1347</v>
      </c>
      <c r="AE21" s="11">
        <f t="shared" si="24"/>
        <v>1320</v>
      </c>
      <c r="AF21" s="11">
        <f t="shared" si="24"/>
        <v>1457</v>
      </c>
      <c r="AG21" s="11">
        <f t="shared" si="24"/>
        <v>1225</v>
      </c>
      <c r="AH21" s="11">
        <f t="shared" si="24"/>
        <v>1617</v>
      </c>
      <c r="AI21" s="11">
        <f t="shared" si="24"/>
        <v>1285</v>
      </c>
      <c r="AJ21" s="11">
        <f t="shared" si="24"/>
        <v>2117</v>
      </c>
      <c r="AK21" s="11">
        <f t="shared" si="24"/>
        <v>1224</v>
      </c>
      <c r="AL21" s="11">
        <f t="shared" si="24"/>
        <v>1609</v>
      </c>
      <c r="AM21" s="11">
        <f t="shared" si="24"/>
        <v>1915</v>
      </c>
      <c r="AN21" s="11">
        <f t="shared" si="24"/>
        <v>1511</v>
      </c>
      <c r="AO21" s="11">
        <f t="shared" si="24"/>
        <v>212</v>
      </c>
      <c r="AP21" s="11">
        <f t="shared" si="24"/>
        <v>1084</v>
      </c>
      <c r="AQ21" s="11">
        <f t="shared" si="24"/>
        <v>819</v>
      </c>
      <c r="AR21" s="11">
        <f t="shared" si="24"/>
        <v>839</v>
      </c>
      <c r="AS21" s="11">
        <f t="shared" si="24"/>
        <v>466</v>
      </c>
      <c r="AT21" s="11">
        <f t="shared" si="24"/>
        <v>1212</v>
      </c>
      <c r="AU21" s="11">
        <f t="shared" si="24"/>
        <v>1044</v>
      </c>
      <c r="AV21" s="11">
        <f t="shared" si="24"/>
        <v>1857</v>
      </c>
      <c r="AW21" s="11">
        <f t="shared" si="24"/>
        <v>1407</v>
      </c>
      <c r="AX21" s="11">
        <f t="shared" si="24"/>
        <v>1592</v>
      </c>
      <c r="AY21" s="11">
        <f t="shared" si="24"/>
        <v>270</v>
      </c>
      <c r="AZ21" s="11">
        <f t="shared" si="24"/>
        <v>1009</v>
      </c>
      <c r="BA21" s="11">
        <f t="shared" si="24"/>
        <v>1502</v>
      </c>
      <c r="BB21" s="11">
        <f t="shared" si="24"/>
        <v>1121</v>
      </c>
      <c r="BC21" s="11">
        <f t="shared" si="24"/>
        <v>1427</v>
      </c>
      <c r="BD21" s="11">
        <f t="shared" si="24"/>
        <v>1741</v>
      </c>
      <c r="BE21" s="11">
        <f t="shared" si="24"/>
        <v>581</v>
      </c>
      <c r="BF21" s="11">
        <f t="shared" si="24"/>
        <v>1283</v>
      </c>
      <c r="BG21" s="11">
        <f t="shared" si="24"/>
        <v>947</v>
      </c>
      <c r="BH21" s="11">
        <f t="shared" si="24"/>
        <v>551</v>
      </c>
    </row>
    <row r="22" spans="1:60" ht="13.5" customHeight="1">
      <c r="A22" s="38">
        <v>43135</v>
      </c>
      <c r="B22" s="39" t="s">
        <v>65</v>
      </c>
      <c r="C22" s="40"/>
      <c r="D22" s="41" t="s">
        <v>47</v>
      </c>
      <c r="E22" s="42">
        <f t="shared" si="0"/>
        <v>466</v>
      </c>
      <c r="F22" s="43">
        <v>1</v>
      </c>
      <c r="G22" s="43">
        <v>16</v>
      </c>
      <c r="H22" s="44">
        <f t="shared" si="1"/>
        <v>19</v>
      </c>
      <c r="I22" s="40"/>
      <c r="J22" s="45" t="s">
        <v>41</v>
      </c>
      <c r="K22" s="42">
        <f t="shared" si="2"/>
        <v>551</v>
      </c>
      <c r="L22" s="46">
        <v>0</v>
      </c>
      <c r="M22" s="46">
        <v>10</v>
      </c>
      <c r="N22" s="44">
        <f t="shared" si="3"/>
        <v>10</v>
      </c>
      <c r="O22" s="40"/>
      <c r="P22" s="39" t="s">
        <v>66</v>
      </c>
      <c r="Q22" s="40"/>
      <c r="R22">
        <f>MIN(Rules!$E$2,(MAX(H22/N22,N22/H22)))</f>
        <v>1.9</v>
      </c>
      <c r="S22">
        <f>VLOOKUP(B22,Rules!A:B,2,FALSE)</f>
        <v>45</v>
      </c>
      <c r="T22" s="40"/>
      <c r="U22" s="47">
        <f>1/(10^(-1*(E22+(IF(P22="Y",Rules!$I$2,0))-K22)/Rules!$E$12)+1)</f>
        <v>0.57428020365452448</v>
      </c>
      <c r="V22">
        <f t="shared" si="4"/>
        <v>36</v>
      </c>
      <c r="W22">
        <f t="shared" si="5"/>
        <v>-36</v>
      </c>
      <c r="Z22" s="48"/>
      <c r="AA22" s="11">
        <f t="shared" ref="AA22:BH22" si="25">IF($D22=AA$1,$E22+$V22,(IF($J22=AA$1,$K22+$W22,AA21)))</f>
        <v>1016</v>
      </c>
      <c r="AB22" s="11">
        <f t="shared" si="25"/>
        <v>1379</v>
      </c>
      <c r="AC22" s="11">
        <f t="shared" si="25"/>
        <v>934</v>
      </c>
      <c r="AD22" s="11">
        <f t="shared" si="25"/>
        <v>1347</v>
      </c>
      <c r="AE22" s="11">
        <f t="shared" si="25"/>
        <v>1320</v>
      </c>
      <c r="AF22" s="11">
        <f t="shared" si="25"/>
        <v>1457</v>
      </c>
      <c r="AG22" s="11">
        <f t="shared" si="25"/>
        <v>1225</v>
      </c>
      <c r="AH22" s="11">
        <f t="shared" si="25"/>
        <v>1617</v>
      </c>
      <c r="AI22" s="11">
        <f t="shared" si="25"/>
        <v>1285</v>
      </c>
      <c r="AJ22" s="11">
        <f t="shared" si="25"/>
        <v>2117</v>
      </c>
      <c r="AK22" s="11">
        <f t="shared" si="25"/>
        <v>1224</v>
      </c>
      <c r="AL22" s="11">
        <f t="shared" si="25"/>
        <v>1609</v>
      </c>
      <c r="AM22" s="11">
        <f t="shared" si="25"/>
        <v>1915</v>
      </c>
      <c r="AN22" s="11">
        <f t="shared" si="25"/>
        <v>1511</v>
      </c>
      <c r="AO22" s="11">
        <f t="shared" si="25"/>
        <v>212</v>
      </c>
      <c r="AP22" s="11">
        <f t="shared" si="25"/>
        <v>1084</v>
      </c>
      <c r="AQ22" s="11">
        <f t="shared" si="25"/>
        <v>819</v>
      </c>
      <c r="AR22" s="11">
        <f t="shared" si="25"/>
        <v>839</v>
      </c>
      <c r="AS22" s="11">
        <f t="shared" si="25"/>
        <v>502</v>
      </c>
      <c r="AT22" s="11">
        <f t="shared" si="25"/>
        <v>1212</v>
      </c>
      <c r="AU22" s="11">
        <f t="shared" si="25"/>
        <v>1044</v>
      </c>
      <c r="AV22" s="11">
        <f t="shared" si="25"/>
        <v>1857</v>
      </c>
      <c r="AW22" s="11">
        <f t="shared" si="25"/>
        <v>1407</v>
      </c>
      <c r="AX22" s="11">
        <f t="shared" si="25"/>
        <v>1592</v>
      </c>
      <c r="AY22" s="11">
        <f t="shared" si="25"/>
        <v>270</v>
      </c>
      <c r="AZ22" s="11">
        <f t="shared" si="25"/>
        <v>1009</v>
      </c>
      <c r="BA22" s="11">
        <f t="shared" si="25"/>
        <v>1502</v>
      </c>
      <c r="BB22" s="11">
        <f t="shared" si="25"/>
        <v>1121</v>
      </c>
      <c r="BC22" s="11">
        <f t="shared" si="25"/>
        <v>1427</v>
      </c>
      <c r="BD22" s="11">
        <f t="shared" si="25"/>
        <v>1741</v>
      </c>
      <c r="BE22" s="11">
        <f t="shared" si="25"/>
        <v>581</v>
      </c>
      <c r="BF22" s="11">
        <f t="shared" si="25"/>
        <v>1283</v>
      </c>
      <c r="BG22" s="11">
        <f t="shared" si="25"/>
        <v>947</v>
      </c>
      <c r="BH22" s="11">
        <f t="shared" si="25"/>
        <v>515</v>
      </c>
    </row>
    <row r="23" spans="1:60" ht="13.5" customHeight="1">
      <c r="A23" s="38">
        <v>43135</v>
      </c>
      <c r="B23" s="39" t="s">
        <v>65</v>
      </c>
      <c r="C23" s="40"/>
      <c r="D23" s="41" t="s">
        <v>30</v>
      </c>
      <c r="E23" s="42">
        <f t="shared" si="0"/>
        <v>1285</v>
      </c>
      <c r="F23" s="43">
        <v>0</v>
      </c>
      <c r="G23" s="43">
        <v>10</v>
      </c>
      <c r="H23" s="44">
        <f t="shared" si="1"/>
        <v>10</v>
      </c>
      <c r="I23" s="40"/>
      <c r="J23" s="45" t="s">
        <v>26</v>
      </c>
      <c r="K23" s="42">
        <f t="shared" si="2"/>
        <v>1457</v>
      </c>
      <c r="L23" s="46">
        <v>1</v>
      </c>
      <c r="M23" s="46">
        <v>13</v>
      </c>
      <c r="N23" s="44">
        <f t="shared" si="3"/>
        <v>16</v>
      </c>
      <c r="O23" s="40"/>
      <c r="P23" s="39" t="s">
        <v>66</v>
      </c>
      <c r="Q23" s="40"/>
      <c r="R23">
        <f>MIN(Rules!$E$2,(MAX(H23/N23,N23/H23)))</f>
        <v>1.6</v>
      </c>
      <c r="S23">
        <f>VLOOKUP(B23,Rules!A:B,2,FALSE)</f>
        <v>45</v>
      </c>
      <c r="T23" s="40"/>
      <c r="U23" s="47">
        <f>1/(10^(-1*(E23+(IF(P23="Y",Rules!$I$2,0))-K23)/Rules!$E$12)+1)</f>
        <v>0.47469320701954143</v>
      </c>
      <c r="V23">
        <f t="shared" si="4"/>
        <v>-34</v>
      </c>
      <c r="W23">
        <f t="shared" si="5"/>
        <v>34</v>
      </c>
      <c r="Z23" s="48"/>
      <c r="AA23" s="11">
        <f t="shared" ref="AA23:BH23" si="26">IF($D23=AA$1,$E23+$V23,(IF($J23=AA$1,$K23+$W23,AA22)))</f>
        <v>1016</v>
      </c>
      <c r="AB23" s="11">
        <f t="shared" si="26"/>
        <v>1379</v>
      </c>
      <c r="AC23" s="11">
        <f t="shared" si="26"/>
        <v>934</v>
      </c>
      <c r="AD23" s="11">
        <f t="shared" si="26"/>
        <v>1347</v>
      </c>
      <c r="AE23" s="11">
        <f t="shared" si="26"/>
        <v>1320</v>
      </c>
      <c r="AF23" s="11">
        <f t="shared" si="26"/>
        <v>1491</v>
      </c>
      <c r="AG23" s="11">
        <f t="shared" si="26"/>
        <v>1225</v>
      </c>
      <c r="AH23" s="11">
        <f t="shared" si="26"/>
        <v>1617</v>
      </c>
      <c r="AI23" s="11">
        <f t="shared" si="26"/>
        <v>1251</v>
      </c>
      <c r="AJ23" s="11">
        <f t="shared" si="26"/>
        <v>2117</v>
      </c>
      <c r="AK23" s="11">
        <f t="shared" si="26"/>
        <v>1224</v>
      </c>
      <c r="AL23" s="11">
        <f t="shared" si="26"/>
        <v>1609</v>
      </c>
      <c r="AM23" s="11">
        <f t="shared" si="26"/>
        <v>1915</v>
      </c>
      <c r="AN23" s="11">
        <f t="shared" si="26"/>
        <v>1511</v>
      </c>
      <c r="AO23" s="11">
        <f t="shared" si="26"/>
        <v>212</v>
      </c>
      <c r="AP23" s="11">
        <f t="shared" si="26"/>
        <v>1084</v>
      </c>
      <c r="AQ23" s="11">
        <f t="shared" si="26"/>
        <v>819</v>
      </c>
      <c r="AR23" s="11">
        <f t="shared" si="26"/>
        <v>839</v>
      </c>
      <c r="AS23" s="11">
        <f t="shared" si="26"/>
        <v>502</v>
      </c>
      <c r="AT23" s="11">
        <f t="shared" si="26"/>
        <v>1212</v>
      </c>
      <c r="AU23" s="11">
        <f t="shared" si="26"/>
        <v>1044</v>
      </c>
      <c r="AV23" s="11">
        <f t="shared" si="26"/>
        <v>1857</v>
      </c>
      <c r="AW23" s="11">
        <f t="shared" si="26"/>
        <v>1407</v>
      </c>
      <c r="AX23" s="11">
        <f t="shared" si="26"/>
        <v>1592</v>
      </c>
      <c r="AY23" s="11">
        <f t="shared" si="26"/>
        <v>270</v>
      </c>
      <c r="AZ23" s="11">
        <f t="shared" si="26"/>
        <v>1009</v>
      </c>
      <c r="BA23" s="11">
        <f t="shared" si="26"/>
        <v>1502</v>
      </c>
      <c r="BB23" s="11">
        <f t="shared" si="26"/>
        <v>1121</v>
      </c>
      <c r="BC23" s="11">
        <f t="shared" si="26"/>
        <v>1427</v>
      </c>
      <c r="BD23" s="11">
        <f t="shared" si="26"/>
        <v>1741</v>
      </c>
      <c r="BE23" s="11">
        <f t="shared" si="26"/>
        <v>581</v>
      </c>
      <c r="BF23" s="11">
        <f t="shared" si="26"/>
        <v>1283</v>
      </c>
      <c r="BG23" s="11">
        <f t="shared" si="26"/>
        <v>947</v>
      </c>
      <c r="BH23" s="11">
        <f t="shared" si="26"/>
        <v>515</v>
      </c>
    </row>
    <row r="24" spans="1:60" ht="13.5" customHeight="1">
      <c r="A24" s="38">
        <v>43135</v>
      </c>
      <c r="B24" s="39" t="s">
        <v>65</v>
      </c>
      <c r="C24" s="40"/>
      <c r="D24" s="41" t="s">
        <v>28</v>
      </c>
      <c r="E24" s="42">
        <f t="shared" si="0"/>
        <v>1511</v>
      </c>
      <c r="F24" s="43">
        <v>0</v>
      </c>
      <c r="G24" s="43">
        <v>12</v>
      </c>
      <c r="H24" s="44">
        <f t="shared" si="1"/>
        <v>12</v>
      </c>
      <c r="I24" s="40"/>
      <c r="J24" s="45" t="s">
        <v>23</v>
      </c>
      <c r="K24" s="42">
        <f t="shared" si="2"/>
        <v>1592</v>
      </c>
      <c r="L24" s="46">
        <v>1</v>
      </c>
      <c r="M24" s="46">
        <v>10</v>
      </c>
      <c r="N24" s="44">
        <f t="shared" si="3"/>
        <v>13</v>
      </c>
      <c r="O24" s="40"/>
      <c r="P24" s="39" t="s">
        <v>66</v>
      </c>
      <c r="Q24" s="40"/>
      <c r="R24">
        <f>MIN(Rules!$E$2,(MAX(H24/N24,N24/H24)))</f>
        <v>1.0833333333333333</v>
      </c>
      <c r="S24">
        <f>VLOOKUP(B24,Rules!A:B,2,FALSE)</f>
        <v>45</v>
      </c>
      <c r="T24" s="40"/>
      <c r="U24" s="47">
        <f>1/(10^(-1*(E24+(IF(P24="Y",Rules!$I$2,0))-K24)/Rules!$E$12)+1)</f>
        <v>0.57877745611691289</v>
      </c>
      <c r="V24">
        <f t="shared" si="4"/>
        <v>-28</v>
      </c>
      <c r="W24">
        <f t="shared" si="5"/>
        <v>28</v>
      </c>
      <c r="Z24" s="48"/>
      <c r="AA24" s="11">
        <f t="shared" ref="AA24:BH24" si="27">IF($D24=AA$1,$E24+$V24,(IF($J24=AA$1,$K24+$W24,AA23)))</f>
        <v>1016</v>
      </c>
      <c r="AB24" s="11">
        <f t="shared" si="27"/>
        <v>1379</v>
      </c>
      <c r="AC24" s="11">
        <f t="shared" si="27"/>
        <v>934</v>
      </c>
      <c r="AD24" s="11">
        <f t="shared" si="27"/>
        <v>1347</v>
      </c>
      <c r="AE24" s="11">
        <f t="shared" si="27"/>
        <v>1320</v>
      </c>
      <c r="AF24" s="11">
        <f t="shared" si="27"/>
        <v>1491</v>
      </c>
      <c r="AG24" s="11">
        <f t="shared" si="27"/>
        <v>1225</v>
      </c>
      <c r="AH24" s="11">
        <f t="shared" si="27"/>
        <v>1617</v>
      </c>
      <c r="AI24" s="11">
        <f t="shared" si="27"/>
        <v>1251</v>
      </c>
      <c r="AJ24" s="11">
        <f t="shared" si="27"/>
        <v>2117</v>
      </c>
      <c r="AK24" s="11">
        <f t="shared" si="27"/>
        <v>1224</v>
      </c>
      <c r="AL24" s="11">
        <f t="shared" si="27"/>
        <v>1609</v>
      </c>
      <c r="AM24" s="11">
        <f t="shared" si="27"/>
        <v>1915</v>
      </c>
      <c r="AN24" s="11">
        <f t="shared" si="27"/>
        <v>1483</v>
      </c>
      <c r="AO24" s="11">
        <f t="shared" si="27"/>
        <v>212</v>
      </c>
      <c r="AP24" s="11">
        <f t="shared" si="27"/>
        <v>1084</v>
      </c>
      <c r="AQ24" s="11">
        <f t="shared" si="27"/>
        <v>819</v>
      </c>
      <c r="AR24" s="11">
        <f t="shared" si="27"/>
        <v>839</v>
      </c>
      <c r="AS24" s="11">
        <f t="shared" si="27"/>
        <v>502</v>
      </c>
      <c r="AT24" s="11">
        <f t="shared" si="27"/>
        <v>1212</v>
      </c>
      <c r="AU24" s="11">
        <f t="shared" si="27"/>
        <v>1044</v>
      </c>
      <c r="AV24" s="11">
        <f t="shared" si="27"/>
        <v>1857</v>
      </c>
      <c r="AW24" s="11">
        <f t="shared" si="27"/>
        <v>1407</v>
      </c>
      <c r="AX24" s="11">
        <f t="shared" si="27"/>
        <v>1620</v>
      </c>
      <c r="AY24" s="11">
        <f t="shared" si="27"/>
        <v>270</v>
      </c>
      <c r="AZ24" s="11">
        <f t="shared" si="27"/>
        <v>1009</v>
      </c>
      <c r="BA24" s="11">
        <f t="shared" si="27"/>
        <v>1502</v>
      </c>
      <c r="BB24" s="11">
        <f t="shared" si="27"/>
        <v>1121</v>
      </c>
      <c r="BC24" s="11">
        <f t="shared" si="27"/>
        <v>1427</v>
      </c>
      <c r="BD24" s="11">
        <f t="shared" si="27"/>
        <v>1741</v>
      </c>
      <c r="BE24" s="11">
        <f t="shared" si="27"/>
        <v>581</v>
      </c>
      <c r="BF24" s="11">
        <f t="shared" si="27"/>
        <v>1283</v>
      </c>
      <c r="BG24" s="11">
        <f t="shared" si="27"/>
        <v>947</v>
      </c>
      <c r="BH24" s="11">
        <f t="shared" si="27"/>
        <v>515</v>
      </c>
    </row>
    <row r="25" spans="1:60" ht="13.5" customHeight="1">
      <c r="A25" s="38">
        <v>43135</v>
      </c>
      <c r="B25" s="39" t="s">
        <v>65</v>
      </c>
      <c r="C25" s="40"/>
      <c r="D25" s="41" t="s">
        <v>40</v>
      </c>
      <c r="E25" s="42">
        <f t="shared" si="0"/>
        <v>1427</v>
      </c>
      <c r="F25" s="43">
        <v>3</v>
      </c>
      <c r="G25" s="43">
        <v>9</v>
      </c>
      <c r="H25" s="44">
        <f t="shared" si="1"/>
        <v>18</v>
      </c>
      <c r="I25" s="40"/>
      <c r="J25" s="45" t="s">
        <v>24</v>
      </c>
      <c r="K25" s="42">
        <f t="shared" si="2"/>
        <v>1502</v>
      </c>
      <c r="L25" s="46">
        <v>1</v>
      </c>
      <c r="M25" s="46">
        <v>17</v>
      </c>
      <c r="N25" s="44">
        <f t="shared" si="3"/>
        <v>20</v>
      </c>
      <c r="O25" s="40"/>
      <c r="P25" s="39" t="s">
        <v>66</v>
      </c>
      <c r="Q25" s="40"/>
      <c r="R25">
        <f>MIN(Rules!$E$2,(MAX(H25/N25,N25/H25)))</f>
        <v>1.1111111111111112</v>
      </c>
      <c r="S25">
        <f>VLOOKUP(B25,Rules!A:B,2,FALSE)</f>
        <v>45</v>
      </c>
      <c r="T25" s="40"/>
      <c r="U25" s="47">
        <f>1/(10^(-1*(E25+(IF(P25="Y",Rules!$I$2,0))-K25)/Rules!$E$12)+1)</f>
        <v>0.58549867867180949</v>
      </c>
      <c r="V25">
        <f t="shared" si="4"/>
        <v>-29</v>
      </c>
      <c r="W25">
        <f t="shared" si="5"/>
        <v>29</v>
      </c>
      <c r="Z25" s="48"/>
      <c r="AA25" s="11">
        <f t="shared" ref="AA25:BH25" si="28">IF($D25=AA$1,$E25+$V25,(IF($J25=AA$1,$K25+$W25,AA24)))</f>
        <v>1016</v>
      </c>
      <c r="AB25" s="11">
        <f t="shared" si="28"/>
        <v>1379</v>
      </c>
      <c r="AC25" s="11">
        <f t="shared" si="28"/>
        <v>934</v>
      </c>
      <c r="AD25" s="11">
        <f t="shared" si="28"/>
        <v>1347</v>
      </c>
      <c r="AE25" s="11">
        <f t="shared" si="28"/>
        <v>1320</v>
      </c>
      <c r="AF25" s="11">
        <f t="shared" si="28"/>
        <v>1491</v>
      </c>
      <c r="AG25" s="11">
        <f t="shared" si="28"/>
        <v>1225</v>
      </c>
      <c r="AH25" s="11">
        <f t="shared" si="28"/>
        <v>1617</v>
      </c>
      <c r="AI25" s="11">
        <f t="shared" si="28"/>
        <v>1251</v>
      </c>
      <c r="AJ25" s="11">
        <f t="shared" si="28"/>
        <v>2117</v>
      </c>
      <c r="AK25" s="11">
        <f t="shared" si="28"/>
        <v>1224</v>
      </c>
      <c r="AL25" s="11">
        <f t="shared" si="28"/>
        <v>1609</v>
      </c>
      <c r="AM25" s="11">
        <f t="shared" si="28"/>
        <v>1915</v>
      </c>
      <c r="AN25" s="11">
        <f t="shared" si="28"/>
        <v>1483</v>
      </c>
      <c r="AO25" s="11">
        <f t="shared" si="28"/>
        <v>212</v>
      </c>
      <c r="AP25" s="11">
        <f t="shared" si="28"/>
        <v>1084</v>
      </c>
      <c r="AQ25" s="11">
        <f t="shared" si="28"/>
        <v>819</v>
      </c>
      <c r="AR25" s="11">
        <f t="shared" si="28"/>
        <v>839</v>
      </c>
      <c r="AS25" s="11">
        <f t="shared" si="28"/>
        <v>502</v>
      </c>
      <c r="AT25" s="11">
        <f t="shared" si="28"/>
        <v>1212</v>
      </c>
      <c r="AU25" s="11">
        <f t="shared" si="28"/>
        <v>1044</v>
      </c>
      <c r="AV25" s="11">
        <f t="shared" si="28"/>
        <v>1857</v>
      </c>
      <c r="AW25" s="11">
        <f t="shared" si="28"/>
        <v>1407</v>
      </c>
      <c r="AX25" s="11">
        <f t="shared" si="28"/>
        <v>1620</v>
      </c>
      <c r="AY25" s="11">
        <f t="shared" si="28"/>
        <v>270</v>
      </c>
      <c r="AZ25" s="11">
        <f t="shared" si="28"/>
        <v>1009</v>
      </c>
      <c r="BA25" s="11">
        <f t="shared" si="28"/>
        <v>1531</v>
      </c>
      <c r="BB25" s="11">
        <f t="shared" si="28"/>
        <v>1121</v>
      </c>
      <c r="BC25" s="11">
        <f t="shared" si="28"/>
        <v>1398</v>
      </c>
      <c r="BD25" s="11">
        <f t="shared" si="28"/>
        <v>1741</v>
      </c>
      <c r="BE25" s="11">
        <f t="shared" si="28"/>
        <v>581</v>
      </c>
      <c r="BF25" s="11">
        <f t="shared" si="28"/>
        <v>1283</v>
      </c>
      <c r="BG25" s="11">
        <f t="shared" si="28"/>
        <v>947</v>
      </c>
      <c r="BH25" s="11">
        <f t="shared" si="28"/>
        <v>515</v>
      </c>
    </row>
    <row r="26" spans="1:60" ht="13.5" customHeight="1">
      <c r="A26" s="38">
        <v>43135</v>
      </c>
      <c r="B26" s="39" t="s">
        <v>65</v>
      </c>
      <c r="C26" s="40"/>
      <c r="D26" s="41" t="s">
        <v>27</v>
      </c>
      <c r="E26" s="42">
        <f t="shared" si="0"/>
        <v>1407</v>
      </c>
      <c r="F26" s="43">
        <v>0</v>
      </c>
      <c r="G26" s="43">
        <v>21</v>
      </c>
      <c r="H26" s="44">
        <f t="shared" si="1"/>
        <v>21</v>
      </c>
      <c r="I26" s="40"/>
      <c r="J26" s="45" t="s">
        <v>33</v>
      </c>
      <c r="K26" s="42">
        <f t="shared" si="2"/>
        <v>1320</v>
      </c>
      <c r="L26" s="46">
        <v>0</v>
      </c>
      <c r="M26" s="46">
        <v>7</v>
      </c>
      <c r="N26" s="44">
        <f t="shared" si="3"/>
        <v>7</v>
      </c>
      <c r="O26" s="40"/>
      <c r="P26" s="39" t="s">
        <v>66</v>
      </c>
      <c r="Q26" s="40"/>
      <c r="R26">
        <f>MIN(Rules!$E$2,(MAX(H26/N26,N26/H26)))</f>
        <v>2</v>
      </c>
      <c r="S26">
        <f>VLOOKUP(B26,Rules!A:B,2,FALSE)</f>
        <v>45</v>
      </c>
      <c r="T26" s="40"/>
      <c r="U26" s="47">
        <f>1/(10^(-1*(E26+(IF(P26="Y",Rules!$I$2,0))-K26)/Rules!$E$12)+1)</f>
        <v>0.74865002627537891</v>
      </c>
      <c r="V26">
        <f t="shared" si="4"/>
        <v>23</v>
      </c>
      <c r="W26">
        <f t="shared" si="5"/>
        <v>-23</v>
      </c>
      <c r="Z26" s="48"/>
      <c r="AA26" s="11">
        <f t="shared" ref="AA26:BH26" si="29">IF($D26=AA$1,$E26+$V26,(IF($J26=AA$1,$K26+$W26,AA25)))</f>
        <v>1016</v>
      </c>
      <c r="AB26" s="11">
        <f t="shared" si="29"/>
        <v>1379</v>
      </c>
      <c r="AC26" s="11">
        <f t="shared" si="29"/>
        <v>934</v>
      </c>
      <c r="AD26" s="11">
        <f t="shared" si="29"/>
        <v>1347</v>
      </c>
      <c r="AE26" s="11">
        <f t="shared" si="29"/>
        <v>1297</v>
      </c>
      <c r="AF26" s="11">
        <f t="shared" si="29"/>
        <v>1491</v>
      </c>
      <c r="AG26" s="11">
        <f t="shared" si="29"/>
        <v>1225</v>
      </c>
      <c r="AH26" s="11">
        <f t="shared" si="29"/>
        <v>1617</v>
      </c>
      <c r="AI26" s="11">
        <f t="shared" si="29"/>
        <v>1251</v>
      </c>
      <c r="AJ26" s="11">
        <f t="shared" si="29"/>
        <v>2117</v>
      </c>
      <c r="AK26" s="11">
        <f t="shared" si="29"/>
        <v>1224</v>
      </c>
      <c r="AL26" s="11">
        <f t="shared" si="29"/>
        <v>1609</v>
      </c>
      <c r="AM26" s="11">
        <f t="shared" si="29"/>
        <v>1915</v>
      </c>
      <c r="AN26" s="11">
        <f t="shared" si="29"/>
        <v>1483</v>
      </c>
      <c r="AO26" s="11">
        <f t="shared" si="29"/>
        <v>212</v>
      </c>
      <c r="AP26" s="11">
        <f t="shared" si="29"/>
        <v>1084</v>
      </c>
      <c r="AQ26" s="11">
        <f t="shared" si="29"/>
        <v>819</v>
      </c>
      <c r="AR26" s="11">
        <f t="shared" si="29"/>
        <v>839</v>
      </c>
      <c r="AS26" s="11">
        <f t="shared" si="29"/>
        <v>502</v>
      </c>
      <c r="AT26" s="11">
        <f t="shared" si="29"/>
        <v>1212</v>
      </c>
      <c r="AU26" s="11">
        <f t="shared" si="29"/>
        <v>1044</v>
      </c>
      <c r="AV26" s="11">
        <f t="shared" si="29"/>
        <v>1857</v>
      </c>
      <c r="AW26" s="11">
        <f t="shared" si="29"/>
        <v>1430</v>
      </c>
      <c r="AX26" s="11">
        <f t="shared" si="29"/>
        <v>1620</v>
      </c>
      <c r="AY26" s="11">
        <f t="shared" si="29"/>
        <v>270</v>
      </c>
      <c r="AZ26" s="11">
        <f t="shared" si="29"/>
        <v>1009</v>
      </c>
      <c r="BA26" s="11">
        <f t="shared" si="29"/>
        <v>1531</v>
      </c>
      <c r="BB26" s="11">
        <f t="shared" si="29"/>
        <v>1121</v>
      </c>
      <c r="BC26" s="11">
        <f t="shared" si="29"/>
        <v>1398</v>
      </c>
      <c r="BD26" s="11">
        <f t="shared" si="29"/>
        <v>1741</v>
      </c>
      <c r="BE26" s="11">
        <f t="shared" si="29"/>
        <v>581</v>
      </c>
      <c r="BF26" s="11">
        <f t="shared" si="29"/>
        <v>1283</v>
      </c>
      <c r="BG26" s="11">
        <f t="shared" si="29"/>
        <v>947</v>
      </c>
      <c r="BH26" s="11">
        <f t="shared" si="29"/>
        <v>515</v>
      </c>
    </row>
    <row r="27" spans="1:60" ht="13.5" customHeight="1">
      <c r="A27" s="38">
        <v>43135</v>
      </c>
      <c r="B27" s="39" t="s">
        <v>65</v>
      </c>
      <c r="C27" s="40"/>
      <c r="D27" s="41" t="s">
        <v>43</v>
      </c>
      <c r="E27" s="42">
        <f t="shared" si="0"/>
        <v>1212</v>
      </c>
      <c r="F27" s="43">
        <v>1</v>
      </c>
      <c r="G27" s="43">
        <v>13</v>
      </c>
      <c r="H27" s="44">
        <f t="shared" si="1"/>
        <v>16</v>
      </c>
      <c r="I27" s="40"/>
      <c r="J27" s="45" t="s">
        <v>19</v>
      </c>
      <c r="K27" s="42">
        <f t="shared" si="2"/>
        <v>1225</v>
      </c>
      <c r="L27" s="46">
        <v>1</v>
      </c>
      <c r="M27" s="46">
        <v>6</v>
      </c>
      <c r="N27" s="44">
        <f t="shared" si="3"/>
        <v>9</v>
      </c>
      <c r="O27" s="40"/>
      <c r="P27" s="39" t="s">
        <v>66</v>
      </c>
      <c r="Q27" s="40"/>
      <c r="R27">
        <f>MIN(Rules!$E$2,(MAX(H27/N27,N27/H27)))</f>
        <v>1.7777777777777777</v>
      </c>
      <c r="S27">
        <f>VLOOKUP(B27,Rules!A:B,2,FALSE)</f>
        <v>45</v>
      </c>
      <c r="T27" s="40"/>
      <c r="U27" s="47">
        <f>1/(10^(-1*(E27+(IF(P27="Y",Rules!$I$2,0))-K27)/Rules!$E$12)+1)</f>
        <v>0.65269539143308319</v>
      </c>
      <c r="V27">
        <f t="shared" si="4"/>
        <v>28</v>
      </c>
      <c r="W27">
        <f t="shared" si="5"/>
        <v>-28</v>
      </c>
      <c r="Z27" s="48"/>
      <c r="AA27" s="11">
        <f t="shared" ref="AA27:BH27" si="30">IF($D27=AA$1,$E27+$V27,(IF($J27=AA$1,$K27+$W27,AA26)))</f>
        <v>1016</v>
      </c>
      <c r="AB27" s="11">
        <f t="shared" si="30"/>
        <v>1379</v>
      </c>
      <c r="AC27" s="11">
        <f t="shared" si="30"/>
        <v>934</v>
      </c>
      <c r="AD27" s="11">
        <f t="shared" si="30"/>
        <v>1347</v>
      </c>
      <c r="AE27" s="11">
        <f t="shared" si="30"/>
        <v>1297</v>
      </c>
      <c r="AF27" s="11">
        <f t="shared" si="30"/>
        <v>1491</v>
      </c>
      <c r="AG27" s="11">
        <f t="shared" si="30"/>
        <v>1197</v>
      </c>
      <c r="AH27" s="11">
        <f t="shared" si="30"/>
        <v>1617</v>
      </c>
      <c r="AI27" s="11">
        <f t="shared" si="30"/>
        <v>1251</v>
      </c>
      <c r="AJ27" s="11">
        <f t="shared" si="30"/>
        <v>2117</v>
      </c>
      <c r="AK27" s="11">
        <f t="shared" si="30"/>
        <v>1224</v>
      </c>
      <c r="AL27" s="11">
        <f t="shared" si="30"/>
        <v>1609</v>
      </c>
      <c r="AM27" s="11">
        <f t="shared" si="30"/>
        <v>1915</v>
      </c>
      <c r="AN27" s="11">
        <f t="shared" si="30"/>
        <v>1483</v>
      </c>
      <c r="AO27" s="11">
        <f t="shared" si="30"/>
        <v>212</v>
      </c>
      <c r="AP27" s="11">
        <f t="shared" si="30"/>
        <v>1084</v>
      </c>
      <c r="AQ27" s="11">
        <f t="shared" si="30"/>
        <v>819</v>
      </c>
      <c r="AR27" s="11">
        <f t="shared" si="30"/>
        <v>839</v>
      </c>
      <c r="AS27" s="11">
        <f t="shared" si="30"/>
        <v>502</v>
      </c>
      <c r="AT27" s="11">
        <f t="shared" si="30"/>
        <v>1240</v>
      </c>
      <c r="AU27" s="11">
        <f t="shared" si="30"/>
        <v>1044</v>
      </c>
      <c r="AV27" s="11">
        <f t="shared" si="30"/>
        <v>1857</v>
      </c>
      <c r="AW27" s="11">
        <f t="shared" si="30"/>
        <v>1430</v>
      </c>
      <c r="AX27" s="11">
        <f t="shared" si="30"/>
        <v>1620</v>
      </c>
      <c r="AY27" s="11">
        <f t="shared" si="30"/>
        <v>270</v>
      </c>
      <c r="AZ27" s="11">
        <f t="shared" si="30"/>
        <v>1009</v>
      </c>
      <c r="BA27" s="11">
        <f t="shared" si="30"/>
        <v>1531</v>
      </c>
      <c r="BB27" s="11">
        <f t="shared" si="30"/>
        <v>1121</v>
      </c>
      <c r="BC27" s="11">
        <f t="shared" si="30"/>
        <v>1398</v>
      </c>
      <c r="BD27" s="11">
        <f t="shared" si="30"/>
        <v>1741</v>
      </c>
      <c r="BE27" s="11">
        <f t="shared" si="30"/>
        <v>581</v>
      </c>
      <c r="BF27" s="11">
        <f t="shared" si="30"/>
        <v>1283</v>
      </c>
      <c r="BG27" s="11">
        <f t="shared" si="30"/>
        <v>947</v>
      </c>
      <c r="BH27" s="11">
        <f t="shared" si="30"/>
        <v>515</v>
      </c>
    </row>
    <row r="28" spans="1:60" ht="13.5" customHeight="1">
      <c r="A28" s="38">
        <v>43135</v>
      </c>
      <c r="B28" s="39" t="s">
        <v>65</v>
      </c>
      <c r="C28" s="40"/>
      <c r="D28" s="41" t="s">
        <v>37</v>
      </c>
      <c r="E28" s="42">
        <f t="shared" si="0"/>
        <v>1121</v>
      </c>
      <c r="F28" s="43">
        <v>1</v>
      </c>
      <c r="G28" s="43">
        <v>16</v>
      </c>
      <c r="H28" s="44">
        <f t="shared" si="1"/>
        <v>19</v>
      </c>
      <c r="I28" s="40"/>
      <c r="J28" s="45" t="s">
        <v>42</v>
      </c>
      <c r="K28" s="42">
        <f t="shared" si="2"/>
        <v>947</v>
      </c>
      <c r="L28" s="46">
        <v>1</v>
      </c>
      <c r="M28" s="46">
        <v>13</v>
      </c>
      <c r="N28" s="44">
        <f t="shared" si="3"/>
        <v>16</v>
      </c>
      <c r="O28" s="40"/>
      <c r="P28" s="39" t="s">
        <v>66</v>
      </c>
      <c r="Q28" s="40"/>
      <c r="R28">
        <f>MIN(Rules!$E$2,(MAX(H28/N28,N28/H28)))</f>
        <v>1.1875</v>
      </c>
      <c r="S28">
        <f>VLOOKUP(B28,Rules!A:B,2,FALSE)</f>
        <v>45</v>
      </c>
      <c r="T28" s="40"/>
      <c r="U28" s="47">
        <f>1/(10^(-1*(E28+(IF(P28="Y",Rules!$I$2,0))-K28)/Rules!$E$12)+1)</f>
        <v>0.81638953550225257</v>
      </c>
      <c r="V28">
        <f t="shared" si="4"/>
        <v>10</v>
      </c>
      <c r="W28">
        <f t="shared" si="5"/>
        <v>-10</v>
      </c>
      <c r="Z28" s="48"/>
      <c r="AA28" s="11">
        <f t="shared" ref="AA28:BH28" si="31">IF($D28=AA$1,$E28+$V28,(IF($J28=AA$1,$K28+$W28,AA27)))</f>
        <v>1016</v>
      </c>
      <c r="AB28" s="11">
        <f t="shared" si="31"/>
        <v>1379</v>
      </c>
      <c r="AC28" s="11">
        <f t="shared" si="31"/>
        <v>934</v>
      </c>
      <c r="AD28" s="11">
        <f t="shared" si="31"/>
        <v>1347</v>
      </c>
      <c r="AE28" s="11">
        <f t="shared" si="31"/>
        <v>1297</v>
      </c>
      <c r="AF28" s="11">
        <f t="shared" si="31"/>
        <v>1491</v>
      </c>
      <c r="AG28" s="11">
        <f t="shared" si="31"/>
        <v>1197</v>
      </c>
      <c r="AH28" s="11">
        <f t="shared" si="31"/>
        <v>1617</v>
      </c>
      <c r="AI28" s="11">
        <f t="shared" si="31"/>
        <v>1251</v>
      </c>
      <c r="AJ28" s="11">
        <f t="shared" si="31"/>
        <v>2117</v>
      </c>
      <c r="AK28" s="11">
        <f t="shared" si="31"/>
        <v>1224</v>
      </c>
      <c r="AL28" s="11">
        <f t="shared" si="31"/>
        <v>1609</v>
      </c>
      <c r="AM28" s="11">
        <f t="shared" si="31"/>
        <v>1915</v>
      </c>
      <c r="AN28" s="11">
        <f t="shared" si="31"/>
        <v>1483</v>
      </c>
      <c r="AO28" s="11">
        <f t="shared" si="31"/>
        <v>212</v>
      </c>
      <c r="AP28" s="11">
        <f t="shared" si="31"/>
        <v>1084</v>
      </c>
      <c r="AQ28" s="11">
        <f t="shared" si="31"/>
        <v>819</v>
      </c>
      <c r="AR28" s="11">
        <f t="shared" si="31"/>
        <v>839</v>
      </c>
      <c r="AS28" s="11">
        <f t="shared" si="31"/>
        <v>502</v>
      </c>
      <c r="AT28" s="11">
        <f t="shared" si="31"/>
        <v>1240</v>
      </c>
      <c r="AU28" s="11">
        <f t="shared" si="31"/>
        <v>1044</v>
      </c>
      <c r="AV28" s="11">
        <f t="shared" si="31"/>
        <v>1857</v>
      </c>
      <c r="AW28" s="11">
        <f t="shared" si="31"/>
        <v>1430</v>
      </c>
      <c r="AX28" s="11">
        <f t="shared" si="31"/>
        <v>1620</v>
      </c>
      <c r="AY28" s="11">
        <f t="shared" si="31"/>
        <v>270</v>
      </c>
      <c r="AZ28" s="11">
        <f t="shared" si="31"/>
        <v>1009</v>
      </c>
      <c r="BA28" s="11">
        <f t="shared" si="31"/>
        <v>1531</v>
      </c>
      <c r="BB28" s="11">
        <f t="shared" si="31"/>
        <v>1131</v>
      </c>
      <c r="BC28" s="11">
        <f t="shared" si="31"/>
        <v>1398</v>
      </c>
      <c r="BD28" s="11">
        <f t="shared" si="31"/>
        <v>1741</v>
      </c>
      <c r="BE28" s="11">
        <f t="shared" si="31"/>
        <v>581</v>
      </c>
      <c r="BF28" s="11">
        <f t="shared" si="31"/>
        <v>1283</v>
      </c>
      <c r="BG28" s="11">
        <f t="shared" si="31"/>
        <v>937</v>
      </c>
      <c r="BH28" s="11">
        <f t="shared" si="31"/>
        <v>515</v>
      </c>
    </row>
    <row r="29" spans="1:60" ht="13.5" customHeight="1">
      <c r="A29" s="38">
        <v>43135</v>
      </c>
      <c r="B29" s="39" t="s">
        <v>65</v>
      </c>
      <c r="C29" s="40"/>
      <c r="D29" s="41" t="s">
        <v>46</v>
      </c>
      <c r="E29" s="42">
        <f t="shared" si="0"/>
        <v>581</v>
      </c>
      <c r="F29" s="43">
        <v>0</v>
      </c>
      <c r="G29" s="43">
        <v>10</v>
      </c>
      <c r="H29" s="44">
        <f t="shared" si="1"/>
        <v>10</v>
      </c>
      <c r="I29" s="40"/>
      <c r="J29" s="45" t="s">
        <v>34</v>
      </c>
      <c r="K29" s="42">
        <f t="shared" si="2"/>
        <v>1016</v>
      </c>
      <c r="L29" s="46">
        <v>2</v>
      </c>
      <c r="M29" s="46">
        <v>12</v>
      </c>
      <c r="N29" s="44">
        <f t="shared" si="3"/>
        <v>18</v>
      </c>
      <c r="O29" s="40"/>
      <c r="P29" s="39" t="s">
        <v>66</v>
      </c>
      <c r="Q29" s="40"/>
      <c r="R29">
        <f>MIN(Rules!$E$2,(MAX(H29/N29,N29/H29)))</f>
        <v>1.8</v>
      </c>
      <c r="S29">
        <f>VLOOKUP(B29,Rules!A:B,2,FALSE)</f>
        <v>45</v>
      </c>
      <c r="T29" s="40"/>
      <c r="U29" s="47">
        <f>1/(10^(-1*(E29+(IF(P29="Y",Rules!$I$2,0))-K29)/Rules!$E$12)+1)</f>
        <v>0.21207323192259786</v>
      </c>
      <c r="V29">
        <f t="shared" si="4"/>
        <v>-17</v>
      </c>
      <c r="W29">
        <f t="shared" si="5"/>
        <v>17</v>
      </c>
      <c r="Z29" s="48"/>
      <c r="AA29" s="11">
        <f t="shared" ref="AA29:BH29" si="32">IF($D29=AA$1,$E29+$V29,(IF($J29=AA$1,$K29+$W29,AA28)))</f>
        <v>1033</v>
      </c>
      <c r="AB29" s="11">
        <f t="shared" si="32"/>
        <v>1379</v>
      </c>
      <c r="AC29" s="11">
        <f t="shared" si="32"/>
        <v>934</v>
      </c>
      <c r="AD29" s="11">
        <f t="shared" si="32"/>
        <v>1347</v>
      </c>
      <c r="AE29" s="11">
        <f t="shared" si="32"/>
        <v>1297</v>
      </c>
      <c r="AF29" s="11">
        <f t="shared" si="32"/>
        <v>1491</v>
      </c>
      <c r="AG29" s="11">
        <f t="shared" si="32"/>
        <v>1197</v>
      </c>
      <c r="AH29" s="11">
        <f t="shared" si="32"/>
        <v>1617</v>
      </c>
      <c r="AI29" s="11">
        <f t="shared" si="32"/>
        <v>1251</v>
      </c>
      <c r="AJ29" s="11">
        <f t="shared" si="32"/>
        <v>2117</v>
      </c>
      <c r="AK29" s="11">
        <f t="shared" si="32"/>
        <v>1224</v>
      </c>
      <c r="AL29" s="11">
        <f t="shared" si="32"/>
        <v>1609</v>
      </c>
      <c r="AM29" s="11">
        <f t="shared" si="32"/>
        <v>1915</v>
      </c>
      <c r="AN29" s="11">
        <f t="shared" si="32"/>
        <v>1483</v>
      </c>
      <c r="AO29" s="11">
        <f t="shared" si="32"/>
        <v>212</v>
      </c>
      <c r="AP29" s="11">
        <f t="shared" si="32"/>
        <v>1084</v>
      </c>
      <c r="AQ29" s="11">
        <f t="shared" si="32"/>
        <v>819</v>
      </c>
      <c r="AR29" s="11">
        <f t="shared" si="32"/>
        <v>839</v>
      </c>
      <c r="AS29" s="11">
        <f t="shared" si="32"/>
        <v>502</v>
      </c>
      <c r="AT29" s="11">
        <f t="shared" si="32"/>
        <v>1240</v>
      </c>
      <c r="AU29" s="11">
        <f t="shared" si="32"/>
        <v>1044</v>
      </c>
      <c r="AV29" s="11">
        <f t="shared" si="32"/>
        <v>1857</v>
      </c>
      <c r="AW29" s="11">
        <f t="shared" si="32"/>
        <v>1430</v>
      </c>
      <c r="AX29" s="11">
        <f t="shared" si="32"/>
        <v>1620</v>
      </c>
      <c r="AY29" s="11">
        <f t="shared" si="32"/>
        <v>270</v>
      </c>
      <c r="AZ29" s="11">
        <f t="shared" si="32"/>
        <v>1009</v>
      </c>
      <c r="BA29" s="11">
        <f t="shared" si="32"/>
        <v>1531</v>
      </c>
      <c r="BB29" s="11">
        <f t="shared" si="32"/>
        <v>1131</v>
      </c>
      <c r="BC29" s="11">
        <f t="shared" si="32"/>
        <v>1398</v>
      </c>
      <c r="BD29" s="11">
        <f t="shared" si="32"/>
        <v>1741</v>
      </c>
      <c r="BE29" s="11">
        <f t="shared" si="32"/>
        <v>564</v>
      </c>
      <c r="BF29" s="11">
        <f t="shared" si="32"/>
        <v>1283</v>
      </c>
      <c r="BG29" s="11">
        <f t="shared" si="32"/>
        <v>937</v>
      </c>
      <c r="BH29" s="11">
        <f t="shared" si="32"/>
        <v>515</v>
      </c>
    </row>
    <row r="30" spans="1:60" ht="13.5" customHeight="1">
      <c r="A30" s="38">
        <v>43135</v>
      </c>
      <c r="B30" s="39" t="s">
        <v>65</v>
      </c>
      <c r="C30" s="40"/>
      <c r="D30" s="41" t="s">
        <v>39</v>
      </c>
      <c r="E30" s="42">
        <f t="shared" si="0"/>
        <v>839</v>
      </c>
      <c r="F30" s="43">
        <v>0</v>
      </c>
      <c r="G30" s="43">
        <v>14</v>
      </c>
      <c r="H30" s="44">
        <f t="shared" si="1"/>
        <v>14</v>
      </c>
      <c r="I30" s="40"/>
      <c r="J30" s="45" t="s">
        <v>44</v>
      </c>
      <c r="K30" s="42">
        <f t="shared" si="2"/>
        <v>934</v>
      </c>
      <c r="L30" s="46">
        <v>2</v>
      </c>
      <c r="M30" s="46">
        <v>11</v>
      </c>
      <c r="N30" s="44">
        <f t="shared" si="3"/>
        <v>17</v>
      </c>
      <c r="O30" s="40"/>
      <c r="P30" s="39" t="s">
        <v>66</v>
      </c>
      <c r="Q30" s="40"/>
      <c r="R30">
        <f>MIN(Rules!$E$2,(MAX(H30/N30,N30/H30)))</f>
        <v>1.2142857142857142</v>
      </c>
      <c r="S30">
        <f>VLOOKUP(B30,Rules!A:B,2,FALSE)</f>
        <v>45</v>
      </c>
      <c r="T30" s="40"/>
      <c r="U30" s="47">
        <f>1/(10^(-1*(E30+(IF(P30="Y",Rules!$I$2,0))-K30)/Rules!$E$12)+1)</f>
        <v>0.56298472810359579</v>
      </c>
      <c r="V30">
        <f t="shared" si="4"/>
        <v>-31</v>
      </c>
      <c r="W30">
        <f t="shared" si="5"/>
        <v>31</v>
      </c>
      <c r="Z30" s="48"/>
      <c r="AA30" s="11">
        <f t="shared" ref="AA30:BH30" si="33">IF($D30=AA$1,$E30+$V30,(IF($J30=AA$1,$K30+$W30,AA29)))</f>
        <v>1033</v>
      </c>
      <c r="AB30" s="11">
        <f t="shared" si="33"/>
        <v>1379</v>
      </c>
      <c r="AC30" s="11">
        <f t="shared" si="33"/>
        <v>965</v>
      </c>
      <c r="AD30" s="11">
        <f t="shared" si="33"/>
        <v>1347</v>
      </c>
      <c r="AE30" s="11">
        <f t="shared" si="33"/>
        <v>1297</v>
      </c>
      <c r="AF30" s="11">
        <f t="shared" si="33"/>
        <v>1491</v>
      </c>
      <c r="AG30" s="11">
        <f t="shared" si="33"/>
        <v>1197</v>
      </c>
      <c r="AH30" s="11">
        <f t="shared" si="33"/>
        <v>1617</v>
      </c>
      <c r="AI30" s="11">
        <f t="shared" si="33"/>
        <v>1251</v>
      </c>
      <c r="AJ30" s="11">
        <f t="shared" si="33"/>
        <v>2117</v>
      </c>
      <c r="AK30" s="11">
        <f t="shared" si="33"/>
        <v>1224</v>
      </c>
      <c r="AL30" s="11">
        <f t="shared" si="33"/>
        <v>1609</v>
      </c>
      <c r="AM30" s="11">
        <f t="shared" si="33"/>
        <v>1915</v>
      </c>
      <c r="AN30" s="11">
        <f t="shared" si="33"/>
        <v>1483</v>
      </c>
      <c r="AO30" s="11">
        <f t="shared" si="33"/>
        <v>212</v>
      </c>
      <c r="AP30" s="11">
        <f t="shared" si="33"/>
        <v>1084</v>
      </c>
      <c r="AQ30" s="11">
        <f t="shared" si="33"/>
        <v>819</v>
      </c>
      <c r="AR30" s="11">
        <f t="shared" si="33"/>
        <v>808</v>
      </c>
      <c r="AS30" s="11">
        <f t="shared" si="33"/>
        <v>502</v>
      </c>
      <c r="AT30" s="11">
        <f t="shared" si="33"/>
        <v>1240</v>
      </c>
      <c r="AU30" s="11">
        <f t="shared" si="33"/>
        <v>1044</v>
      </c>
      <c r="AV30" s="11">
        <f t="shared" si="33"/>
        <v>1857</v>
      </c>
      <c r="AW30" s="11">
        <f t="shared" si="33"/>
        <v>1430</v>
      </c>
      <c r="AX30" s="11">
        <f t="shared" si="33"/>
        <v>1620</v>
      </c>
      <c r="AY30" s="11">
        <f t="shared" si="33"/>
        <v>270</v>
      </c>
      <c r="AZ30" s="11">
        <f t="shared" si="33"/>
        <v>1009</v>
      </c>
      <c r="BA30" s="11">
        <f t="shared" si="33"/>
        <v>1531</v>
      </c>
      <c r="BB30" s="11">
        <f t="shared" si="33"/>
        <v>1131</v>
      </c>
      <c r="BC30" s="11">
        <f t="shared" si="33"/>
        <v>1398</v>
      </c>
      <c r="BD30" s="11">
        <f t="shared" si="33"/>
        <v>1741</v>
      </c>
      <c r="BE30" s="11">
        <f t="shared" si="33"/>
        <v>564</v>
      </c>
      <c r="BF30" s="11">
        <f t="shared" si="33"/>
        <v>1283</v>
      </c>
      <c r="BG30" s="11">
        <f t="shared" si="33"/>
        <v>937</v>
      </c>
      <c r="BH30" s="11">
        <f t="shared" si="33"/>
        <v>515</v>
      </c>
    </row>
    <row r="31" spans="1:60" ht="13.5" customHeight="1">
      <c r="A31" s="38">
        <v>43135</v>
      </c>
      <c r="B31" s="39" t="s">
        <v>65</v>
      </c>
      <c r="C31" s="40"/>
      <c r="D31" s="41" t="s">
        <v>45</v>
      </c>
      <c r="E31" s="42">
        <f t="shared" si="0"/>
        <v>819</v>
      </c>
      <c r="F31" s="43">
        <v>3</v>
      </c>
      <c r="G31" s="43">
        <v>10</v>
      </c>
      <c r="H31" s="44">
        <f t="shared" si="1"/>
        <v>19</v>
      </c>
      <c r="I31" s="40"/>
      <c r="J31" s="45" t="s">
        <v>36</v>
      </c>
      <c r="K31" s="42">
        <f t="shared" si="2"/>
        <v>1084</v>
      </c>
      <c r="L31" s="46">
        <v>3</v>
      </c>
      <c r="M31" s="46">
        <v>16</v>
      </c>
      <c r="N31" s="44">
        <f t="shared" si="3"/>
        <v>25</v>
      </c>
      <c r="O31" s="40"/>
      <c r="P31" s="39" t="s">
        <v>66</v>
      </c>
      <c r="Q31" s="40"/>
      <c r="R31">
        <f>MIN(Rules!$E$2,(MAX(H31/N31,N31/H31)))</f>
        <v>1.3157894736842106</v>
      </c>
      <c r="S31">
        <f>VLOOKUP(B31,Rules!A:B,2,FALSE)</f>
        <v>45</v>
      </c>
      <c r="T31" s="40"/>
      <c r="U31" s="47">
        <f>1/(10^(-1*(E31+(IF(P31="Y",Rules!$I$2,0))-K31)/Rules!$E$12)+1)</f>
        <v>0.37061145278249774</v>
      </c>
      <c r="V31">
        <f t="shared" si="4"/>
        <v>-22</v>
      </c>
      <c r="W31">
        <f t="shared" si="5"/>
        <v>22</v>
      </c>
      <c r="Z31" s="48"/>
      <c r="AA31" s="11">
        <f t="shared" ref="AA31:BH31" si="34">IF($D31=AA$1,$E31+$V31,(IF($J31=AA$1,$K31+$W31,AA30)))</f>
        <v>1033</v>
      </c>
      <c r="AB31" s="11">
        <f t="shared" si="34"/>
        <v>1379</v>
      </c>
      <c r="AC31" s="11">
        <f t="shared" si="34"/>
        <v>965</v>
      </c>
      <c r="AD31" s="11">
        <f t="shared" si="34"/>
        <v>1347</v>
      </c>
      <c r="AE31" s="11">
        <f t="shared" si="34"/>
        <v>1297</v>
      </c>
      <c r="AF31" s="11">
        <f t="shared" si="34"/>
        <v>1491</v>
      </c>
      <c r="AG31" s="11">
        <f t="shared" si="34"/>
        <v>1197</v>
      </c>
      <c r="AH31" s="11">
        <f t="shared" si="34"/>
        <v>1617</v>
      </c>
      <c r="AI31" s="11">
        <f t="shared" si="34"/>
        <v>1251</v>
      </c>
      <c r="AJ31" s="11">
        <f t="shared" si="34"/>
        <v>2117</v>
      </c>
      <c r="AK31" s="11">
        <f t="shared" si="34"/>
        <v>1224</v>
      </c>
      <c r="AL31" s="11">
        <f t="shared" si="34"/>
        <v>1609</v>
      </c>
      <c r="AM31" s="11">
        <f t="shared" si="34"/>
        <v>1915</v>
      </c>
      <c r="AN31" s="11">
        <f t="shared" si="34"/>
        <v>1483</v>
      </c>
      <c r="AO31" s="11">
        <f t="shared" si="34"/>
        <v>212</v>
      </c>
      <c r="AP31" s="11">
        <f t="shared" si="34"/>
        <v>1106</v>
      </c>
      <c r="AQ31" s="11">
        <f t="shared" si="34"/>
        <v>797</v>
      </c>
      <c r="AR31" s="11">
        <f t="shared" si="34"/>
        <v>808</v>
      </c>
      <c r="AS31" s="11">
        <f t="shared" si="34"/>
        <v>502</v>
      </c>
      <c r="AT31" s="11">
        <f t="shared" si="34"/>
        <v>1240</v>
      </c>
      <c r="AU31" s="11">
        <f t="shared" si="34"/>
        <v>1044</v>
      </c>
      <c r="AV31" s="11">
        <f t="shared" si="34"/>
        <v>1857</v>
      </c>
      <c r="AW31" s="11">
        <f t="shared" si="34"/>
        <v>1430</v>
      </c>
      <c r="AX31" s="11">
        <f t="shared" si="34"/>
        <v>1620</v>
      </c>
      <c r="AY31" s="11">
        <f t="shared" si="34"/>
        <v>270</v>
      </c>
      <c r="AZ31" s="11">
        <f t="shared" si="34"/>
        <v>1009</v>
      </c>
      <c r="BA31" s="11">
        <f t="shared" si="34"/>
        <v>1531</v>
      </c>
      <c r="BB31" s="11">
        <f t="shared" si="34"/>
        <v>1131</v>
      </c>
      <c r="BC31" s="11">
        <f t="shared" si="34"/>
        <v>1398</v>
      </c>
      <c r="BD31" s="11">
        <f t="shared" si="34"/>
        <v>1741</v>
      </c>
      <c r="BE31" s="11">
        <f t="shared" si="34"/>
        <v>564</v>
      </c>
      <c r="BF31" s="11">
        <f t="shared" si="34"/>
        <v>1283</v>
      </c>
      <c r="BG31" s="11">
        <f t="shared" si="34"/>
        <v>937</v>
      </c>
      <c r="BH31" s="11">
        <f t="shared" si="34"/>
        <v>515</v>
      </c>
    </row>
    <row r="32" spans="1:60" ht="13.5" customHeight="1">
      <c r="A32" s="38">
        <v>43135</v>
      </c>
      <c r="B32" s="39" t="s">
        <v>65</v>
      </c>
      <c r="C32" s="40"/>
      <c r="D32" s="41" t="s">
        <v>25</v>
      </c>
      <c r="E32" s="42">
        <f t="shared" si="0"/>
        <v>1617</v>
      </c>
      <c r="F32" s="43">
        <v>0</v>
      </c>
      <c r="G32" s="43">
        <v>14</v>
      </c>
      <c r="H32" s="44">
        <f t="shared" si="1"/>
        <v>14</v>
      </c>
      <c r="I32" s="40"/>
      <c r="J32" s="45" t="s">
        <v>21</v>
      </c>
      <c r="K32" s="42">
        <f t="shared" si="2"/>
        <v>1609</v>
      </c>
      <c r="L32" s="46">
        <v>1</v>
      </c>
      <c r="M32" s="46">
        <v>12</v>
      </c>
      <c r="N32" s="44">
        <f t="shared" si="3"/>
        <v>15</v>
      </c>
      <c r="O32" s="40"/>
      <c r="P32" s="39" t="s">
        <v>66</v>
      </c>
      <c r="Q32" s="40"/>
      <c r="R32">
        <f>MIN(Rules!$E$2,(MAX(H32/N32,N32/H32)))</f>
        <v>1.0714285714285714</v>
      </c>
      <c r="S32">
        <f>VLOOKUP(B32,Rules!A:B,2,FALSE)</f>
        <v>45</v>
      </c>
      <c r="T32" s="40"/>
      <c r="U32" s="47">
        <f>1/(10^(-1*(E32+(IF(P32="Y",Rules!$I$2,0))-K32)/Rules!$E$12)+1)</f>
        <v>0.67428209766505409</v>
      </c>
      <c r="V32">
        <f t="shared" si="4"/>
        <v>-33</v>
      </c>
      <c r="W32">
        <f t="shared" si="5"/>
        <v>33</v>
      </c>
      <c r="Z32" s="48"/>
      <c r="AA32" s="11">
        <f t="shared" ref="AA32:BH32" si="35">IF($D32=AA$1,$E32+$V32,(IF($J32=AA$1,$K32+$W32,AA31)))</f>
        <v>1033</v>
      </c>
      <c r="AB32" s="11">
        <f t="shared" si="35"/>
        <v>1379</v>
      </c>
      <c r="AC32" s="11">
        <f t="shared" si="35"/>
        <v>965</v>
      </c>
      <c r="AD32" s="11">
        <f t="shared" si="35"/>
        <v>1347</v>
      </c>
      <c r="AE32" s="11">
        <f t="shared" si="35"/>
        <v>1297</v>
      </c>
      <c r="AF32" s="11">
        <f t="shared" si="35"/>
        <v>1491</v>
      </c>
      <c r="AG32" s="11">
        <f t="shared" si="35"/>
        <v>1197</v>
      </c>
      <c r="AH32" s="11">
        <f t="shared" si="35"/>
        <v>1584</v>
      </c>
      <c r="AI32" s="11">
        <f t="shared" si="35"/>
        <v>1251</v>
      </c>
      <c r="AJ32" s="11">
        <f t="shared" si="35"/>
        <v>2117</v>
      </c>
      <c r="AK32" s="11">
        <f t="shared" si="35"/>
        <v>1224</v>
      </c>
      <c r="AL32" s="11">
        <f t="shared" si="35"/>
        <v>1642</v>
      </c>
      <c r="AM32" s="11">
        <f t="shared" si="35"/>
        <v>1915</v>
      </c>
      <c r="AN32" s="11">
        <f t="shared" si="35"/>
        <v>1483</v>
      </c>
      <c r="AO32" s="11">
        <f t="shared" si="35"/>
        <v>212</v>
      </c>
      <c r="AP32" s="11">
        <f t="shared" si="35"/>
        <v>1106</v>
      </c>
      <c r="AQ32" s="11">
        <f t="shared" si="35"/>
        <v>797</v>
      </c>
      <c r="AR32" s="11">
        <f t="shared" si="35"/>
        <v>808</v>
      </c>
      <c r="AS32" s="11">
        <f t="shared" si="35"/>
        <v>502</v>
      </c>
      <c r="AT32" s="11">
        <f t="shared" si="35"/>
        <v>1240</v>
      </c>
      <c r="AU32" s="11">
        <f t="shared" si="35"/>
        <v>1044</v>
      </c>
      <c r="AV32" s="11">
        <f t="shared" si="35"/>
        <v>1857</v>
      </c>
      <c r="AW32" s="11">
        <f t="shared" si="35"/>
        <v>1430</v>
      </c>
      <c r="AX32" s="11">
        <f t="shared" si="35"/>
        <v>1620</v>
      </c>
      <c r="AY32" s="11">
        <f t="shared" si="35"/>
        <v>270</v>
      </c>
      <c r="AZ32" s="11">
        <f t="shared" si="35"/>
        <v>1009</v>
      </c>
      <c r="BA32" s="11">
        <f t="shared" si="35"/>
        <v>1531</v>
      </c>
      <c r="BB32" s="11">
        <f t="shared" si="35"/>
        <v>1131</v>
      </c>
      <c r="BC32" s="11">
        <f t="shared" si="35"/>
        <v>1398</v>
      </c>
      <c r="BD32" s="11">
        <f t="shared" si="35"/>
        <v>1741</v>
      </c>
      <c r="BE32" s="11">
        <f t="shared" si="35"/>
        <v>564</v>
      </c>
      <c r="BF32" s="11">
        <f t="shared" si="35"/>
        <v>1283</v>
      </c>
      <c r="BG32" s="11">
        <f t="shared" si="35"/>
        <v>937</v>
      </c>
      <c r="BH32" s="11">
        <f t="shared" si="35"/>
        <v>515</v>
      </c>
    </row>
    <row r="33" spans="1:60" ht="13.5" customHeight="1">
      <c r="A33" s="38">
        <v>43135</v>
      </c>
      <c r="B33" s="39" t="s">
        <v>65</v>
      </c>
      <c r="C33" s="40"/>
      <c r="D33" s="41" t="s">
        <v>35</v>
      </c>
      <c r="E33" s="42">
        <f t="shared" si="0"/>
        <v>1224</v>
      </c>
      <c r="F33" s="43">
        <v>2</v>
      </c>
      <c r="G33" s="43">
        <v>11</v>
      </c>
      <c r="H33" s="44">
        <f t="shared" si="1"/>
        <v>17</v>
      </c>
      <c r="I33" s="40"/>
      <c r="J33" s="45" t="s">
        <v>38</v>
      </c>
      <c r="K33" s="42">
        <f t="shared" si="2"/>
        <v>1009</v>
      </c>
      <c r="L33" s="46">
        <v>1</v>
      </c>
      <c r="M33" s="46">
        <v>6</v>
      </c>
      <c r="N33" s="44">
        <f t="shared" si="3"/>
        <v>9</v>
      </c>
      <c r="O33" s="40"/>
      <c r="P33" s="39" t="s">
        <v>66</v>
      </c>
      <c r="Q33" s="40"/>
      <c r="R33">
        <f>MIN(Rules!$E$2,(MAX(H33/N33,N33/H33)))</f>
        <v>1.8888888888888888</v>
      </c>
      <c r="S33">
        <f>VLOOKUP(B33,Rules!A:B,2,FALSE)</f>
        <v>45</v>
      </c>
      <c r="T33" s="40"/>
      <c r="U33" s="47">
        <f>1/(10^(-1*(E33+(IF(P33="Y",Rules!$I$2,0))-K33)/Rules!$E$12)+1)</f>
        <v>0.84302196441403621</v>
      </c>
      <c r="V33">
        <f t="shared" si="4"/>
        <v>13</v>
      </c>
      <c r="W33">
        <f t="shared" si="5"/>
        <v>-13</v>
      </c>
      <c r="Z33" s="48"/>
      <c r="AA33" s="11">
        <f t="shared" ref="AA33:BH33" si="36">IF($D33=AA$1,$E33+$V33,(IF($J33=AA$1,$K33+$W33,AA32)))</f>
        <v>1033</v>
      </c>
      <c r="AB33" s="11">
        <f t="shared" si="36"/>
        <v>1379</v>
      </c>
      <c r="AC33" s="11">
        <f t="shared" si="36"/>
        <v>965</v>
      </c>
      <c r="AD33" s="11">
        <f t="shared" si="36"/>
        <v>1347</v>
      </c>
      <c r="AE33" s="11">
        <f t="shared" si="36"/>
        <v>1297</v>
      </c>
      <c r="AF33" s="11">
        <f t="shared" si="36"/>
        <v>1491</v>
      </c>
      <c r="AG33" s="11">
        <f t="shared" si="36"/>
        <v>1197</v>
      </c>
      <c r="AH33" s="11">
        <f t="shared" si="36"/>
        <v>1584</v>
      </c>
      <c r="AI33" s="11">
        <f t="shared" si="36"/>
        <v>1251</v>
      </c>
      <c r="AJ33" s="11">
        <f t="shared" si="36"/>
        <v>2117</v>
      </c>
      <c r="AK33" s="11">
        <f t="shared" si="36"/>
        <v>1237</v>
      </c>
      <c r="AL33" s="11">
        <f t="shared" si="36"/>
        <v>1642</v>
      </c>
      <c r="AM33" s="11">
        <f t="shared" si="36"/>
        <v>1915</v>
      </c>
      <c r="AN33" s="11">
        <f t="shared" si="36"/>
        <v>1483</v>
      </c>
      <c r="AO33" s="11">
        <f t="shared" si="36"/>
        <v>212</v>
      </c>
      <c r="AP33" s="11">
        <f t="shared" si="36"/>
        <v>1106</v>
      </c>
      <c r="AQ33" s="11">
        <f t="shared" si="36"/>
        <v>797</v>
      </c>
      <c r="AR33" s="11">
        <f t="shared" si="36"/>
        <v>808</v>
      </c>
      <c r="AS33" s="11">
        <f t="shared" si="36"/>
        <v>502</v>
      </c>
      <c r="AT33" s="11">
        <f t="shared" si="36"/>
        <v>1240</v>
      </c>
      <c r="AU33" s="11">
        <f t="shared" si="36"/>
        <v>1044</v>
      </c>
      <c r="AV33" s="11">
        <f t="shared" si="36"/>
        <v>1857</v>
      </c>
      <c r="AW33" s="11">
        <f t="shared" si="36"/>
        <v>1430</v>
      </c>
      <c r="AX33" s="11">
        <f t="shared" si="36"/>
        <v>1620</v>
      </c>
      <c r="AY33" s="11">
        <f t="shared" si="36"/>
        <v>270</v>
      </c>
      <c r="AZ33" s="11">
        <f t="shared" si="36"/>
        <v>996</v>
      </c>
      <c r="BA33" s="11">
        <f t="shared" si="36"/>
        <v>1531</v>
      </c>
      <c r="BB33" s="11">
        <f t="shared" si="36"/>
        <v>1131</v>
      </c>
      <c r="BC33" s="11">
        <f t="shared" si="36"/>
        <v>1398</v>
      </c>
      <c r="BD33" s="11">
        <f t="shared" si="36"/>
        <v>1741</v>
      </c>
      <c r="BE33" s="11">
        <f t="shared" si="36"/>
        <v>564</v>
      </c>
      <c r="BF33" s="11">
        <f t="shared" si="36"/>
        <v>1283</v>
      </c>
      <c r="BG33" s="11">
        <f t="shared" si="36"/>
        <v>937</v>
      </c>
      <c r="BH33" s="11">
        <f t="shared" si="36"/>
        <v>515</v>
      </c>
    </row>
    <row r="34" spans="1:60" ht="13.5" customHeight="1">
      <c r="A34" s="38">
        <v>43135</v>
      </c>
      <c r="B34" s="39" t="s">
        <v>65</v>
      </c>
      <c r="C34" s="40"/>
      <c r="D34" s="41" t="s">
        <v>31</v>
      </c>
      <c r="E34" s="42">
        <f t="shared" si="0"/>
        <v>1283</v>
      </c>
      <c r="F34" s="43">
        <v>1</v>
      </c>
      <c r="G34" s="43">
        <v>11</v>
      </c>
      <c r="H34" s="44">
        <f t="shared" si="1"/>
        <v>14</v>
      </c>
      <c r="I34" s="40"/>
      <c r="J34" s="45" t="s">
        <v>20</v>
      </c>
      <c r="K34" s="42">
        <f t="shared" si="2"/>
        <v>1379</v>
      </c>
      <c r="L34" s="46">
        <v>2</v>
      </c>
      <c r="M34" s="46">
        <v>17</v>
      </c>
      <c r="N34" s="44">
        <f t="shared" si="3"/>
        <v>23</v>
      </c>
      <c r="O34" s="40"/>
      <c r="P34" s="39" t="s">
        <v>66</v>
      </c>
      <c r="Q34" s="40"/>
      <c r="R34">
        <f>MIN(Rules!$E$2,(MAX(H34/N34,N34/H34)))</f>
        <v>1.6428571428571428</v>
      </c>
      <c r="S34">
        <f>VLOOKUP(B34,Rules!A:B,2,FALSE)</f>
        <v>45</v>
      </c>
      <c r="T34" s="40"/>
      <c r="U34" s="47">
        <f>1/(10^(-1*(E34+(IF(P34="Y",Rules!$I$2,0))-K34)/Rules!$E$12)+1)</f>
        <v>0.56185137788572781</v>
      </c>
      <c r="V34">
        <f t="shared" si="4"/>
        <v>-42</v>
      </c>
      <c r="W34">
        <f t="shared" si="5"/>
        <v>42</v>
      </c>
      <c r="Z34" s="48"/>
      <c r="AA34" s="11">
        <f t="shared" ref="AA34:BH34" si="37">IF($D34=AA$1,$E34+$V34,(IF($J34=AA$1,$K34+$W34,AA33)))</f>
        <v>1033</v>
      </c>
      <c r="AB34" s="11">
        <f t="shared" si="37"/>
        <v>1421</v>
      </c>
      <c r="AC34" s="11">
        <f t="shared" si="37"/>
        <v>965</v>
      </c>
      <c r="AD34" s="11">
        <f t="shared" si="37"/>
        <v>1347</v>
      </c>
      <c r="AE34" s="11">
        <f t="shared" si="37"/>
        <v>1297</v>
      </c>
      <c r="AF34" s="11">
        <f t="shared" si="37"/>
        <v>1491</v>
      </c>
      <c r="AG34" s="11">
        <f t="shared" si="37"/>
        <v>1197</v>
      </c>
      <c r="AH34" s="11">
        <f t="shared" si="37"/>
        <v>1584</v>
      </c>
      <c r="AI34" s="11">
        <f t="shared" si="37"/>
        <v>1251</v>
      </c>
      <c r="AJ34" s="11">
        <f t="shared" si="37"/>
        <v>2117</v>
      </c>
      <c r="AK34" s="11">
        <f t="shared" si="37"/>
        <v>1237</v>
      </c>
      <c r="AL34" s="11">
        <f t="shared" si="37"/>
        <v>1642</v>
      </c>
      <c r="AM34" s="11">
        <f t="shared" si="37"/>
        <v>1915</v>
      </c>
      <c r="AN34" s="11">
        <f t="shared" si="37"/>
        <v>1483</v>
      </c>
      <c r="AO34" s="11">
        <f t="shared" si="37"/>
        <v>212</v>
      </c>
      <c r="AP34" s="11">
        <f t="shared" si="37"/>
        <v>1106</v>
      </c>
      <c r="AQ34" s="11">
        <f t="shared" si="37"/>
        <v>797</v>
      </c>
      <c r="AR34" s="11">
        <f t="shared" si="37"/>
        <v>808</v>
      </c>
      <c r="AS34" s="11">
        <f t="shared" si="37"/>
        <v>502</v>
      </c>
      <c r="AT34" s="11">
        <f t="shared" si="37"/>
        <v>1240</v>
      </c>
      <c r="AU34" s="11">
        <f t="shared" si="37"/>
        <v>1044</v>
      </c>
      <c r="AV34" s="11">
        <f t="shared" si="37"/>
        <v>1857</v>
      </c>
      <c r="AW34" s="11">
        <f t="shared" si="37"/>
        <v>1430</v>
      </c>
      <c r="AX34" s="11">
        <f t="shared" si="37"/>
        <v>1620</v>
      </c>
      <c r="AY34" s="11">
        <f t="shared" si="37"/>
        <v>270</v>
      </c>
      <c r="AZ34" s="11">
        <f t="shared" si="37"/>
        <v>996</v>
      </c>
      <c r="BA34" s="11">
        <f t="shared" si="37"/>
        <v>1531</v>
      </c>
      <c r="BB34" s="11">
        <f t="shared" si="37"/>
        <v>1131</v>
      </c>
      <c r="BC34" s="11">
        <f t="shared" si="37"/>
        <v>1398</v>
      </c>
      <c r="BD34" s="11">
        <f t="shared" si="37"/>
        <v>1741</v>
      </c>
      <c r="BE34" s="11">
        <f t="shared" si="37"/>
        <v>564</v>
      </c>
      <c r="BF34" s="11">
        <f t="shared" si="37"/>
        <v>1241</v>
      </c>
      <c r="BG34" s="11">
        <f t="shared" si="37"/>
        <v>937</v>
      </c>
      <c r="BH34" s="11">
        <f t="shared" si="37"/>
        <v>515</v>
      </c>
    </row>
    <row r="35" spans="1:60" ht="13.5" customHeight="1">
      <c r="A35" s="38">
        <v>43141</v>
      </c>
      <c r="B35" s="39" t="s">
        <v>65</v>
      </c>
      <c r="C35" s="40"/>
      <c r="D35" s="41" t="s">
        <v>44</v>
      </c>
      <c r="E35" s="42">
        <f t="shared" si="0"/>
        <v>965</v>
      </c>
      <c r="F35" s="43">
        <v>2</v>
      </c>
      <c r="G35" s="43">
        <v>11</v>
      </c>
      <c r="H35" s="44">
        <f t="shared" si="1"/>
        <v>17</v>
      </c>
      <c r="I35" s="40"/>
      <c r="J35" s="45" t="s">
        <v>45</v>
      </c>
      <c r="K35" s="42">
        <f t="shared" si="2"/>
        <v>797</v>
      </c>
      <c r="L35" s="46">
        <v>0</v>
      </c>
      <c r="M35" s="46">
        <v>5</v>
      </c>
      <c r="N35" s="44">
        <f t="shared" si="3"/>
        <v>5</v>
      </c>
      <c r="O35" s="40"/>
      <c r="P35" s="39" t="s">
        <v>66</v>
      </c>
      <c r="Q35" s="40"/>
      <c r="R35">
        <f>MIN(Rules!$E$2,(MAX(H35/N35,N35/H35)))</f>
        <v>2</v>
      </c>
      <c r="S35">
        <f>VLOOKUP(B35,Rules!A:B,2,FALSE)</f>
        <v>45</v>
      </c>
      <c r="T35" s="40"/>
      <c r="U35" s="47">
        <f>1/(10^(-1*(E35+(IF(P35="Y",Rules!$I$2,0))-K35)/Rules!$E$12)+1)</f>
        <v>0.81221145034742626</v>
      </c>
      <c r="V35">
        <f t="shared" si="4"/>
        <v>17</v>
      </c>
      <c r="W35">
        <f t="shared" si="5"/>
        <v>-17</v>
      </c>
      <c r="Z35" s="48"/>
      <c r="AA35" s="11">
        <f t="shared" ref="AA35:BH35" si="38">IF($D35=AA$1,$E35+$V35,(IF($J35=AA$1,$K35+$W35,AA34)))</f>
        <v>1033</v>
      </c>
      <c r="AB35" s="11">
        <f t="shared" si="38"/>
        <v>1421</v>
      </c>
      <c r="AC35" s="11">
        <f t="shared" si="38"/>
        <v>982</v>
      </c>
      <c r="AD35" s="11">
        <f t="shared" si="38"/>
        <v>1347</v>
      </c>
      <c r="AE35" s="11">
        <f t="shared" si="38"/>
        <v>1297</v>
      </c>
      <c r="AF35" s="11">
        <f t="shared" si="38"/>
        <v>1491</v>
      </c>
      <c r="AG35" s="11">
        <f t="shared" si="38"/>
        <v>1197</v>
      </c>
      <c r="AH35" s="11">
        <f t="shared" si="38"/>
        <v>1584</v>
      </c>
      <c r="AI35" s="11">
        <f t="shared" si="38"/>
        <v>1251</v>
      </c>
      <c r="AJ35" s="11">
        <f t="shared" si="38"/>
        <v>2117</v>
      </c>
      <c r="AK35" s="11">
        <f t="shared" si="38"/>
        <v>1237</v>
      </c>
      <c r="AL35" s="11">
        <f t="shared" si="38"/>
        <v>1642</v>
      </c>
      <c r="AM35" s="11">
        <f t="shared" si="38"/>
        <v>1915</v>
      </c>
      <c r="AN35" s="11">
        <f t="shared" si="38"/>
        <v>1483</v>
      </c>
      <c r="AO35" s="11">
        <f t="shared" si="38"/>
        <v>212</v>
      </c>
      <c r="AP35" s="11">
        <f t="shared" si="38"/>
        <v>1106</v>
      </c>
      <c r="AQ35" s="11">
        <f t="shared" si="38"/>
        <v>780</v>
      </c>
      <c r="AR35" s="11">
        <f t="shared" si="38"/>
        <v>808</v>
      </c>
      <c r="AS35" s="11">
        <f t="shared" si="38"/>
        <v>502</v>
      </c>
      <c r="AT35" s="11">
        <f t="shared" si="38"/>
        <v>1240</v>
      </c>
      <c r="AU35" s="11">
        <f t="shared" si="38"/>
        <v>1044</v>
      </c>
      <c r="AV35" s="11">
        <f t="shared" si="38"/>
        <v>1857</v>
      </c>
      <c r="AW35" s="11">
        <f t="shared" si="38"/>
        <v>1430</v>
      </c>
      <c r="AX35" s="11">
        <f t="shared" si="38"/>
        <v>1620</v>
      </c>
      <c r="AY35" s="11">
        <f t="shared" si="38"/>
        <v>270</v>
      </c>
      <c r="AZ35" s="11">
        <f t="shared" si="38"/>
        <v>996</v>
      </c>
      <c r="BA35" s="11">
        <f t="shared" si="38"/>
        <v>1531</v>
      </c>
      <c r="BB35" s="11">
        <f t="shared" si="38"/>
        <v>1131</v>
      </c>
      <c r="BC35" s="11">
        <f t="shared" si="38"/>
        <v>1398</v>
      </c>
      <c r="BD35" s="11">
        <f t="shared" si="38"/>
        <v>1741</v>
      </c>
      <c r="BE35" s="11">
        <f t="shared" si="38"/>
        <v>564</v>
      </c>
      <c r="BF35" s="11">
        <f t="shared" si="38"/>
        <v>1241</v>
      </c>
      <c r="BG35" s="11">
        <f t="shared" si="38"/>
        <v>937</v>
      </c>
      <c r="BH35" s="11">
        <f t="shared" si="38"/>
        <v>515</v>
      </c>
    </row>
    <row r="36" spans="1:60" ht="13.5" customHeight="1">
      <c r="A36" s="38">
        <v>43141</v>
      </c>
      <c r="B36" s="39" t="s">
        <v>65</v>
      </c>
      <c r="C36" s="40"/>
      <c r="D36" s="41" t="s">
        <v>17</v>
      </c>
      <c r="E36" s="42">
        <f t="shared" si="0"/>
        <v>2117</v>
      </c>
      <c r="F36" s="43">
        <v>0</v>
      </c>
      <c r="G36" s="43">
        <v>20</v>
      </c>
      <c r="H36" s="44">
        <f t="shared" si="1"/>
        <v>20</v>
      </c>
      <c r="I36" s="40"/>
      <c r="J36" s="45" t="s">
        <v>25</v>
      </c>
      <c r="K36" s="42">
        <f t="shared" si="2"/>
        <v>1584</v>
      </c>
      <c r="L36" s="46">
        <v>0</v>
      </c>
      <c r="M36" s="46">
        <v>15</v>
      </c>
      <c r="N36" s="44">
        <f t="shared" si="3"/>
        <v>15</v>
      </c>
      <c r="O36" s="40"/>
      <c r="P36" s="39" t="s">
        <v>66</v>
      </c>
      <c r="Q36" s="40"/>
      <c r="R36">
        <f>MIN(Rules!$E$2,(MAX(H36/N36,N36/H36)))</f>
        <v>1.3333333333333333</v>
      </c>
      <c r="S36">
        <f>VLOOKUP(B36,Rules!A:B,2,FALSE)</f>
        <v>45</v>
      </c>
      <c r="T36" s="40"/>
      <c r="U36" s="47">
        <f>1/(10^(-1*(E36+(IF(P36="Y",Rules!$I$2,0))-K36)/Rules!$E$12)+1)</f>
        <v>0.95872436487927093</v>
      </c>
      <c r="V36">
        <f t="shared" si="4"/>
        <v>2</v>
      </c>
      <c r="W36">
        <f t="shared" si="5"/>
        <v>-2</v>
      </c>
      <c r="Z36" s="48"/>
      <c r="AA36" s="11">
        <f t="shared" ref="AA36:BH36" si="39">IF($D36=AA$1,$E36+$V36,(IF($J36=AA$1,$K36+$W36,AA35)))</f>
        <v>1033</v>
      </c>
      <c r="AB36" s="11">
        <f t="shared" si="39"/>
        <v>1421</v>
      </c>
      <c r="AC36" s="11">
        <f t="shared" si="39"/>
        <v>982</v>
      </c>
      <c r="AD36" s="11">
        <f t="shared" si="39"/>
        <v>1347</v>
      </c>
      <c r="AE36" s="11">
        <f t="shared" si="39"/>
        <v>1297</v>
      </c>
      <c r="AF36" s="11">
        <f t="shared" si="39"/>
        <v>1491</v>
      </c>
      <c r="AG36" s="11">
        <f t="shared" si="39"/>
        <v>1197</v>
      </c>
      <c r="AH36" s="11">
        <f t="shared" si="39"/>
        <v>1582</v>
      </c>
      <c r="AI36" s="11">
        <f t="shared" si="39"/>
        <v>1251</v>
      </c>
      <c r="AJ36" s="11">
        <f t="shared" si="39"/>
        <v>2119</v>
      </c>
      <c r="AK36" s="11">
        <f t="shared" si="39"/>
        <v>1237</v>
      </c>
      <c r="AL36" s="11">
        <f t="shared" si="39"/>
        <v>1642</v>
      </c>
      <c r="AM36" s="11">
        <f t="shared" si="39"/>
        <v>1915</v>
      </c>
      <c r="AN36" s="11">
        <f t="shared" si="39"/>
        <v>1483</v>
      </c>
      <c r="AO36" s="11">
        <f t="shared" si="39"/>
        <v>212</v>
      </c>
      <c r="AP36" s="11">
        <f t="shared" si="39"/>
        <v>1106</v>
      </c>
      <c r="AQ36" s="11">
        <f t="shared" si="39"/>
        <v>780</v>
      </c>
      <c r="AR36" s="11">
        <f t="shared" si="39"/>
        <v>808</v>
      </c>
      <c r="AS36" s="11">
        <f t="shared" si="39"/>
        <v>502</v>
      </c>
      <c r="AT36" s="11">
        <f t="shared" si="39"/>
        <v>1240</v>
      </c>
      <c r="AU36" s="11">
        <f t="shared" si="39"/>
        <v>1044</v>
      </c>
      <c r="AV36" s="11">
        <f t="shared" si="39"/>
        <v>1857</v>
      </c>
      <c r="AW36" s="11">
        <f t="shared" si="39"/>
        <v>1430</v>
      </c>
      <c r="AX36" s="11">
        <f t="shared" si="39"/>
        <v>1620</v>
      </c>
      <c r="AY36" s="11">
        <f t="shared" si="39"/>
        <v>270</v>
      </c>
      <c r="AZ36" s="11">
        <f t="shared" si="39"/>
        <v>996</v>
      </c>
      <c r="BA36" s="11">
        <f t="shared" si="39"/>
        <v>1531</v>
      </c>
      <c r="BB36" s="11">
        <f t="shared" si="39"/>
        <v>1131</v>
      </c>
      <c r="BC36" s="11">
        <f t="shared" si="39"/>
        <v>1398</v>
      </c>
      <c r="BD36" s="11">
        <f t="shared" si="39"/>
        <v>1741</v>
      </c>
      <c r="BE36" s="11">
        <f t="shared" si="39"/>
        <v>564</v>
      </c>
      <c r="BF36" s="11">
        <f t="shared" si="39"/>
        <v>1241</v>
      </c>
      <c r="BG36" s="11">
        <f t="shared" si="39"/>
        <v>937</v>
      </c>
      <c r="BH36" s="11">
        <f t="shared" si="39"/>
        <v>515</v>
      </c>
    </row>
    <row r="37" spans="1:60" ht="13.5" customHeight="1">
      <c r="A37" s="38">
        <v>43141</v>
      </c>
      <c r="B37" s="39" t="s">
        <v>65</v>
      </c>
      <c r="C37" s="40"/>
      <c r="D37" s="41" t="s">
        <v>36</v>
      </c>
      <c r="E37" s="42">
        <f t="shared" si="0"/>
        <v>1106</v>
      </c>
      <c r="F37" s="43">
        <v>0</v>
      </c>
      <c r="G37" s="43">
        <v>18</v>
      </c>
      <c r="H37" s="44">
        <f t="shared" si="1"/>
        <v>18</v>
      </c>
      <c r="I37" s="40"/>
      <c r="J37" s="45" t="s">
        <v>46</v>
      </c>
      <c r="K37" s="42">
        <f t="shared" si="2"/>
        <v>564</v>
      </c>
      <c r="L37" s="46">
        <v>1</v>
      </c>
      <c r="M37" s="46">
        <v>11</v>
      </c>
      <c r="N37" s="44">
        <f t="shared" si="3"/>
        <v>14</v>
      </c>
      <c r="O37" s="40"/>
      <c r="P37" s="39" t="s">
        <v>66</v>
      </c>
      <c r="Q37" s="40"/>
      <c r="R37">
        <f>MIN(Rules!$E$2,(MAX(H37/N37,N37/H37)))</f>
        <v>1.2857142857142858</v>
      </c>
      <c r="S37">
        <f>VLOOKUP(B37,Rules!A:B,2,FALSE)</f>
        <v>45</v>
      </c>
      <c r="T37" s="40"/>
      <c r="U37" s="47">
        <f>1/(10^(-1*(E37+(IF(P37="Y",Rules!$I$2,0))-K37)/Rules!$E$12)+1)</f>
        <v>0.96033365814270821</v>
      </c>
      <c r="V37">
        <f t="shared" si="4"/>
        <v>2</v>
      </c>
      <c r="W37">
        <f t="shared" si="5"/>
        <v>-2</v>
      </c>
      <c r="Z37" s="48"/>
      <c r="AA37" s="11">
        <f t="shared" ref="AA37:BH37" si="40">IF($D37=AA$1,$E37+$V37,(IF($J37=AA$1,$K37+$W37,AA36)))</f>
        <v>1033</v>
      </c>
      <c r="AB37" s="11">
        <f t="shared" si="40"/>
        <v>1421</v>
      </c>
      <c r="AC37" s="11">
        <f t="shared" si="40"/>
        <v>982</v>
      </c>
      <c r="AD37" s="11">
        <f t="shared" si="40"/>
        <v>1347</v>
      </c>
      <c r="AE37" s="11">
        <f t="shared" si="40"/>
        <v>1297</v>
      </c>
      <c r="AF37" s="11">
        <f t="shared" si="40"/>
        <v>1491</v>
      </c>
      <c r="AG37" s="11">
        <f t="shared" si="40"/>
        <v>1197</v>
      </c>
      <c r="AH37" s="11">
        <f t="shared" si="40"/>
        <v>1582</v>
      </c>
      <c r="AI37" s="11">
        <f t="shared" si="40"/>
        <v>1251</v>
      </c>
      <c r="AJ37" s="11">
        <f t="shared" si="40"/>
        <v>2119</v>
      </c>
      <c r="AK37" s="11">
        <f t="shared" si="40"/>
        <v>1237</v>
      </c>
      <c r="AL37" s="11">
        <f t="shared" si="40"/>
        <v>1642</v>
      </c>
      <c r="AM37" s="11">
        <f t="shared" si="40"/>
        <v>1915</v>
      </c>
      <c r="AN37" s="11">
        <f t="shared" si="40"/>
        <v>1483</v>
      </c>
      <c r="AO37" s="11">
        <f t="shared" si="40"/>
        <v>212</v>
      </c>
      <c r="AP37" s="11">
        <f t="shared" si="40"/>
        <v>1108</v>
      </c>
      <c r="AQ37" s="11">
        <f t="shared" si="40"/>
        <v>780</v>
      </c>
      <c r="AR37" s="11">
        <f t="shared" si="40"/>
        <v>808</v>
      </c>
      <c r="AS37" s="11">
        <f t="shared" si="40"/>
        <v>502</v>
      </c>
      <c r="AT37" s="11">
        <f t="shared" si="40"/>
        <v>1240</v>
      </c>
      <c r="AU37" s="11">
        <f t="shared" si="40"/>
        <v>1044</v>
      </c>
      <c r="AV37" s="11">
        <f t="shared" si="40"/>
        <v>1857</v>
      </c>
      <c r="AW37" s="11">
        <f t="shared" si="40"/>
        <v>1430</v>
      </c>
      <c r="AX37" s="11">
        <f t="shared" si="40"/>
        <v>1620</v>
      </c>
      <c r="AY37" s="11">
        <f t="shared" si="40"/>
        <v>270</v>
      </c>
      <c r="AZ37" s="11">
        <f t="shared" si="40"/>
        <v>996</v>
      </c>
      <c r="BA37" s="11">
        <f t="shared" si="40"/>
        <v>1531</v>
      </c>
      <c r="BB37" s="11">
        <f t="shared" si="40"/>
        <v>1131</v>
      </c>
      <c r="BC37" s="11">
        <f t="shared" si="40"/>
        <v>1398</v>
      </c>
      <c r="BD37" s="11">
        <f t="shared" si="40"/>
        <v>1741</v>
      </c>
      <c r="BE37" s="11">
        <f t="shared" si="40"/>
        <v>562</v>
      </c>
      <c r="BF37" s="11">
        <f t="shared" si="40"/>
        <v>1241</v>
      </c>
      <c r="BG37" s="11">
        <f t="shared" si="40"/>
        <v>937</v>
      </c>
      <c r="BH37" s="11">
        <f t="shared" si="40"/>
        <v>515</v>
      </c>
    </row>
    <row r="38" spans="1:60" ht="13.5" customHeight="1">
      <c r="A38" s="38">
        <v>43142</v>
      </c>
      <c r="B38" s="39" t="s">
        <v>65</v>
      </c>
      <c r="C38" s="40"/>
      <c r="D38" s="41" t="s">
        <v>47</v>
      </c>
      <c r="E38" s="42">
        <f t="shared" si="0"/>
        <v>502</v>
      </c>
      <c r="F38" s="43">
        <v>2</v>
      </c>
      <c r="G38" s="43">
        <v>8</v>
      </c>
      <c r="H38" s="44">
        <f t="shared" si="1"/>
        <v>14</v>
      </c>
      <c r="I38" s="40"/>
      <c r="J38" s="45" t="s">
        <v>39</v>
      </c>
      <c r="K38" s="42">
        <f t="shared" si="2"/>
        <v>808</v>
      </c>
      <c r="L38" s="46">
        <v>2</v>
      </c>
      <c r="M38" s="46">
        <v>8</v>
      </c>
      <c r="N38" s="44">
        <f t="shared" si="3"/>
        <v>14</v>
      </c>
      <c r="O38" s="40"/>
      <c r="P38" s="39" t="s">
        <v>66</v>
      </c>
      <c r="Q38" s="40"/>
      <c r="R38">
        <f>MIN(Rules!$E$2,(MAX(H38/N38,N38/H38)))</f>
        <v>1</v>
      </c>
      <c r="S38">
        <f>VLOOKUP(B38,Rules!A:B,2,FALSE)</f>
        <v>45</v>
      </c>
      <c r="T38" s="40"/>
      <c r="U38" s="47">
        <f>1/(10^(-1*(E38+(IF(P38="Y",Rules!$I$2,0))-K38)/Rules!$E$12)+1)</f>
        <v>0.32774396816393214</v>
      </c>
      <c r="V38">
        <f t="shared" si="4"/>
        <v>8</v>
      </c>
      <c r="W38">
        <f t="shared" si="5"/>
        <v>-8</v>
      </c>
      <c r="Z38" s="48"/>
      <c r="AA38" s="11">
        <f t="shared" ref="AA38:BH38" si="41">IF($D38=AA$1,$E38+$V38,(IF($J38=AA$1,$K38+$W38,AA37)))</f>
        <v>1033</v>
      </c>
      <c r="AB38" s="11">
        <f t="shared" si="41"/>
        <v>1421</v>
      </c>
      <c r="AC38" s="11">
        <f t="shared" si="41"/>
        <v>982</v>
      </c>
      <c r="AD38" s="11">
        <f t="shared" si="41"/>
        <v>1347</v>
      </c>
      <c r="AE38" s="11">
        <f t="shared" si="41"/>
        <v>1297</v>
      </c>
      <c r="AF38" s="11">
        <f t="shared" si="41"/>
        <v>1491</v>
      </c>
      <c r="AG38" s="11">
        <f t="shared" si="41"/>
        <v>1197</v>
      </c>
      <c r="AH38" s="11">
        <f t="shared" si="41"/>
        <v>1582</v>
      </c>
      <c r="AI38" s="11">
        <f t="shared" si="41"/>
        <v>1251</v>
      </c>
      <c r="AJ38" s="11">
        <f t="shared" si="41"/>
        <v>2119</v>
      </c>
      <c r="AK38" s="11">
        <f t="shared" si="41"/>
        <v>1237</v>
      </c>
      <c r="AL38" s="11">
        <f t="shared" si="41"/>
        <v>1642</v>
      </c>
      <c r="AM38" s="11">
        <f t="shared" si="41"/>
        <v>1915</v>
      </c>
      <c r="AN38" s="11">
        <f t="shared" si="41"/>
        <v>1483</v>
      </c>
      <c r="AO38" s="11">
        <f t="shared" si="41"/>
        <v>212</v>
      </c>
      <c r="AP38" s="11">
        <f t="shared" si="41"/>
        <v>1108</v>
      </c>
      <c r="AQ38" s="11">
        <f t="shared" si="41"/>
        <v>780</v>
      </c>
      <c r="AR38" s="11">
        <f t="shared" si="41"/>
        <v>800</v>
      </c>
      <c r="AS38" s="11">
        <f t="shared" si="41"/>
        <v>510</v>
      </c>
      <c r="AT38" s="11">
        <f t="shared" si="41"/>
        <v>1240</v>
      </c>
      <c r="AU38" s="11">
        <f t="shared" si="41"/>
        <v>1044</v>
      </c>
      <c r="AV38" s="11">
        <f t="shared" si="41"/>
        <v>1857</v>
      </c>
      <c r="AW38" s="11">
        <f t="shared" si="41"/>
        <v>1430</v>
      </c>
      <c r="AX38" s="11">
        <f t="shared" si="41"/>
        <v>1620</v>
      </c>
      <c r="AY38" s="11">
        <f t="shared" si="41"/>
        <v>270</v>
      </c>
      <c r="AZ38" s="11">
        <f t="shared" si="41"/>
        <v>996</v>
      </c>
      <c r="BA38" s="11">
        <f t="shared" si="41"/>
        <v>1531</v>
      </c>
      <c r="BB38" s="11">
        <f t="shared" si="41"/>
        <v>1131</v>
      </c>
      <c r="BC38" s="11">
        <f t="shared" si="41"/>
        <v>1398</v>
      </c>
      <c r="BD38" s="11">
        <f t="shared" si="41"/>
        <v>1741</v>
      </c>
      <c r="BE38" s="11">
        <f t="shared" si="41"/>
        <v>562</v>
      </c>
      <c r="BF38" s="11">
        <f t="shared" si="41"/>
        <v>1241</v>
      </c>
      <c r="BG38" s="11">
        <f t="shared" si="41"/>
        <v>937</v>
      </c>
      <c r="BH38" s="11">
        <f t="shared" si="41"/>
        <v>515</v>
      </c>
    </row>
    <row r="39" spans="1:60" ht="13.5" customHeight="1">
      <c r="A39" s="38">
        <v>43142</v>
      </c>
      <c r="B39" s="39" t="s">
        <v>65</v>
      </c>
      <c r="C39" s="40"/>
      <c r="D39" s="41" t="s">
        <v>28</v>
      </c>
      <c r="E39" s="42">
        <f t="shared" si="0"/>
        <v>1483</v>
      </c>
      <c r="F39" s="43">
        <v>0</v>
      </c>
      <c r="G39" s="43">
        <v>18</v>
      </c>
      <c r="H39" s="44">
        <f t="shared" si="1"/>
        <v>18</v>
      </c>
      <c r="I39" s="40"/>
      <c r="J39" s="45" t="s">
        <v>22</v>
      </c>
      <c r="K39" s="42">
        <f t="shared" si="2"/>
        <v>1741</v>
      </c>
      <c r="L39" s="46">
        <v>1</v>
      </c>
      <c r="M39" s="46">
        <v>16</v>
      </c>
      <c r="N39" s="44">
        <f t="shared" si="3"/>
        <v>19</v>
      </c>
      <c r="O39" s="40"/>
      <c r="P39" s="39" t="s">
        <v>66</v>
      </c>
      <c r="Q39" s="40"/>
      <c r="R39">
        <f>MIN(Rules!$E$2,(MAX(H39/N39,N39/H39)))</f>
        <v>1.0555555555555556</v>
      </c>
      <c r="S39">
        <f>VLOOKUP(B39,Rules!A:B,2,FALSE)</f>
        <v>45</v>
      </c>
      <c r="T39" s="40"/>
      <c r="U39" s="47">
        <f>1/(10^(-1*(E39+(IF(P39="Y",Rules!$I$2,0))-K39)/Rules!$E$12)+1)</f>
        <v>0.37816165980788663</v>
      </c>
      <c r="V39">
        <f t="shared" si="4"/>
        <v>-18</v>
      </c>
      <c r="W39">
        <f t="shared" si="5"/>
        <v>18</v>
      </c>
      <c r="Z39" s="48"/>
      <c r="AA39" s="11">
        <f t="shared" ref="AA39:BH39" si="42">IF($D39=AA$1,$E39+$V39,(IF($J39=AA$1,$K39+$W39,AA38)))</f>
        <v>1033</v>
      </c>
      <c r="AB39" s="11">
        <f t="shared" si="42"/>
        <v>1421</v>
      </c>
      <c r="AC39" s="11">
        <f t="shared" si="42"/>
        <v>982</v>
      </c>
      <c r="AD39" s="11">
        <f t="shared" si="42"/>
        <v>1347</v>
      </c>
      <c r="AE39" s="11">
        <f t="shared" si="42"/>
        <v>1297</v>
      </c>
      <c r="AF39" s="11">
        <f t="shared" si="42"/>
        <v>1491</v>
      </c>
      <c r="AG39" s="11">
        <f t="shared" si="42"/>
        <v>1197</v>
      </c>
      <c r="AH39" s="11">
        <f t="shared" si="42"/>
        <v>1582</v>
      </c>
      <c r="AI39" s="11">
        <f t="shared" si="42"/>
        <v>1251</v>
      </c>
      <c r="AJ39" s="11">
        <f t="shared" si="42"/>
        <v>2119</v>
      </c>
      <c r="AK39" s="11">
        <f t="shared" si="42"/>
        <v>1237</v>
      </c>
      <c r="AL39" s="11">
        <f t="shared" si="42"/>
        <v>1642</v>
      </c>
      <c r="AM39" s="11">
        <f t="shared" si="42"/>
        <v>1915</v>
      </c>
      <c r="AN39" s="11">
        <f t="shared" si="42"/>
        <v>1465</v>
      </c>
      <c r="AO39" s="11">
        <f t="shared" si="42"/>
        <v>212</v>
      </c>
      <c r="AP39" s="11">
        <f t="shared" si="42"/>
        <v>1108</v>
      </c>
      <c r="AQ39" s="11">
        <f t="shared" si="42"/>
        <v>780</v>
      </c>
      <c r="AR39" s="11">
        <f t="shared" si="42"/>
        <v>800</v>
      </c>
      <c r="AS39" s="11">
        <f t="shared" si="42"/>
        <v>510</v>
      </c>
      <c r="AT39" s="11">
        <f t="shared" si="42"/>
        <v>1240</v>
      </c>
      <c r="AU39" s="11">
        <f t="shared" si="42"/>
        <v>1044</v>
      </c>
      <c r="AV39" s="11">
        <f t="shared" si="42"/>
        <v>1857</v>
      </c>
      <c r="AW39" s="11">
        <f t="shared" si="42"/>
        <v>1430</v>
      </c>
      <c r="AX39" s="11">
        <f t="shared" si="42"/>
        <v>1620</v>
      </c>
      <c r="AY39" s="11">
        <f t="shared" si="42"/>
        <v>270</v>
      </c>
      <c r="AZ39" s="11">
        <f t="shared" si="42"/>
        <v>996</v>
      </c>
      <c r="BA39" s="11">
        <f t="shared" si="42"/>
        <v>1531</v>
      </c>
      <c r="BB39" s="11">
        <f t="shared" si="42"/>
        <v>1131</v>
      </c>
      <c r="BC39" s="11">
        <f t="shared" si="42"/>
        <v>1398</v>
      </c>
      <c r="BD39" s="11">
        <f t="shared" si="42"/>
        <v>1759</v>
      </c>
      <c r="BE39" s="11">
        <f t="shared" si="42"/>
        <v>562</v>
      </c>
      <c r="BF39" s="11">
        <f t="shared" si="42"/>
        <v>1241</v>
      </c>
      <c r="BG39" s="11">
        <f t="shared" si="42"/>
        <v>937</v>
      </c>
      <c r="BH39" s="11">
        <f t="shared" si="42"/>
        <v>515</v>
      </c>
    </row>
    <row r="40" spans="1:60" ht="13.5" customHeight="1">
      <c r="A40" s="38">
        <v>43142</v>
      </c>
      <c r="B40" s="39" t="s">
        <v>65</v>
      </c>
      <c r="C40" s="40"/>
      <c r="D40" s="41" t="s">
        <v>21</v>
      </c>
      <c r="E40" s="42">
        <f t="shared" si="0"/>
        <v>1642</v>
      </c>
      <c r="F40" s="43">
        <v>1</v>
      </c>
      <c r="G40" s="43">
        <v>13</v>
      </c>
      <c r="H40" s="44">
        <f t="shared" si="1"/>
        <v>16</v>
      </c>
      <c r="I40" s="40"/>
      <c r="J40" s="45" t="s">
        <v>18</v>
      </c>
      <c r="K40" s="42">
        <f t="shared" si="2"/>
        <v>1857</v>
      </c>
      <c r="L40" s="46">
        <v>0</v>
      </c>
      <c r="M40" s="46">
        <v>11</v>
      </c>
      <c r="N40" s="44">
        <f t="shared" si="3"/>
        <v>11</v>
      </c>
      <c r="O40" s="40"/>
      <c r="P40" s="39" t="s">
        <v>66</v>
      </c>
      <c r="Q40" s="40"/>
      <c r="R40">
        <f>MIN(Rules!$E$2,(MAX(H40/N40,N40/H40)))</f>
        <v>1.4545454545454546</v>
      </c>
      <c r="S40">
        <f>VLOOKUP(B40,Rules!A:B,2,FALSE)</f>
        <v>45</v>
      </c>
      <c r="T40" s="40"/>
      <c r="U40" s="47">
        <f>1/(10^(-1*(E40+(IF(P40="Y",Rules!$I$2,0))-K40)/Rules!$E$12)+1)</f>
        <v>0.42571979634547552</v>
      </c>
      <c r="V40">
        <f t="shared" si="4"/>
        <v>38</v>
      </c>
      <c r="W40">
        <f t="shared" si="5"/>
        <v>-38</v>
      </c>
      <c r="Z40" s="48"/>
      <c r="AA40" s="11">
        <f t="shared" ref="AA40:BH40" si="43">IF($D40=AA$1,$E40+$V40,(IF($J40=AA$1,$K40+$W40,AA39)))</f>
        <v>1033</v>
      </c>
      <c r="AB40" s="11">
        <f t="shared" si="43"/>
        <v>1421</v>
      </c>
      <c r="AC40" s="11">
        <f t="shared" si="43"/>
        <v>982</v>
      </c>
      <c r="AD40" s="11">
        <f t="shared" si="43"/>
        <v>1347</v>
      </c>
      <c r="AE40" s="11">
        <f t="shared" si="43"/>
        <v>1297</v>
      </c>
      <c r="AF40" s="11">
        <f t="shared" si="43"/>
        <v>1491</v>
      </c>
      <c r="AG40" s="11">
        <f t="shared" si="43"/>
        <v>1197</v>
      </c>
      <c r="AH40" s="11">
        <f t="shared" si="43"/>
        <v>1582</v>
      </c>
      <c r="AI40" s="11">
        <f t="shared" si="43"/>
        <v>1251</v>
      </c>
      <c r="AJ40" s="11">
        <f t="shared" si="43"/>
        <v>2119</v>
      </c>
      <c r="AK40" s="11">
        <f t="shared" si="43"/>
        <v>1237</v>
      </c>
      <c r="AL40" s="11">
        <f t="shared" si="43"/>
        <v>1680</v>
      </c>
      <c r="AM40" s="11">
        <f t="shared" si="43"/>
        <v>1915</v>
      </c>
      <c r="AN40" s="11">
        <f t="shared" si="43"/>
        <v>1465</v>
      </c>
      <c r="AO40" s="11">
        <f t="shared" si="43"/>
        <v>212</v>
      </c>
      <c r="AP40" s="11">
        <f t="shared" si="43"/>
        <v>1108</v>
      </c>
      <c r="AQ40" s="11">
        <f t="shared" si="43"/>
        <v>780</v>
      </c>
      <c r="AR40" s="11">
        <f t="shared" si="43"/>
        <v>800</v>
      </c>
      <c r="AS40" s="11">
        <f t="shared" si="43"/>
        <v>510</v>
      </c>
      <c r="AT40" s="11">
        <f t="shared" si="43"/>
        <v>1240</v>
      </c>
      <c r="AU40" s="11">
        <f t="shared" si="43"/>
        <v>1044</v>
      </c>
      <c r="AV40" s="11">
        <f t="shared" si="43"/>
        <v>1819</v>
      </c>
      <c r="AW40" s="11">
        <f t="shared" si="43"/>
        <v>1430</v>
      </c>
      <c r="AX40" s="11">
        <f t="shared" si="43"/>
        <v>1620</v>
      </c>
      <c r="AY40" s="11">
        <f t="shared" si="43"/>
        <v>270</v>
      </c>
      <c r="AZ40" s="11">
        <f t="shared" si="43"/>
        <v>996</v>
      </c>
      <c r="BA40" s="11">
        <f t="shared" si="43"/>
        <v>1531</v>
      </c>
      <c r="BB40" s="11">
        <f t="shared" si="43"/>
        <v>1131</v>
      </c>
      <c r="BC40" s="11">
        <f t="shared" si="43"/>
        <v>1398</v>
      </c>
      <c r="BD40" s="11">
        <f t="shared" si="43"/>
        <v>1759</v>
      </c>
      <c r="BE40" s="11">
        <f t="shared" si="43"/>
        <v>562</v>
      </c>
      <c r="BF40" s="11">
        <f t="shared" si="43"/>
        <v>1241</v>
      </c>
      <c r="BG40" s="11">
        <f t="shared" si="43"/>
        <v>937</v>
      </c>
      <c r="BH40" s="11">
        <f t="shared" si="43"/>
        <v>515</v>
      </c>
    </row>
    <row r="41" spans="1:60" ht="13.5" customHeight="1">
      <c r="A41" s="38">
        <v>43142</v>
      </c>
      <c r="B41" s="39" t="s">
        <v>65</v>
      </c>
      <c r="C41" s="40"/>
      <c r="D41" s="41" t="s">
        <v>33</v>
      </c>
      <c r="E41" s="42">
        <f t="shared" si="0"/>
        <v>1297</v>
      </c>
      <c r="F41" s="43">
        <v>0</v>
      </c>
      <c r="G41" s="43">
        <v>11</v>
      </c>
      <c r="H41" s="44">
        <f t="shared" si="1"/>
        <v>11</v>
      </c>
      <c r="I41" s="40"/>
      <c r="J41" s="45" t="s">
        <v>40</v>
      </c>
      <c r="K41" s="42">
        <f t="shared" si="2"/>
        <v>1398</v>
      </c>
      <c r="L41" s="46">
        <v>0</v>
      </c>
      <c r="M41" s="46">
        <v>11</v>
      </c>
      <c r="N41" s="44">
        <f t="shared" si="3"/>
        <v>11</v>
      </c>
      <c r="O41" s="40"/>
      <c r="P41" s="39" t="s">
        <v>66</v>
      </c>
      <c r="Q41" s="40"/>
      <c r="R41">
        <f>MIN(Rules!$E$2,(MAX(H41/N41,N41/H41)))</f>
        <v>1</v>
      </c>
      <c r="S41">
        <f>VLOOKUP(B41,Rules!A:B,2,FALSE)</f>
        <v>45</v>
      </c>
      <c r="T41" s="40"/>
      <c r="U41" s="47">
        <f>1/(10^(-1*(E41+(IF(P41="Y",Rules!$I$2,0))-K41)/Rules!$E$12)+1)</f>
        <v>0.55617516952704893</v>
      </c>
      <c r="V41">
        <f t="shared" si="4"/>
        <v>-3</v>
      </c>
      <c r="W41">
        <f t="shared" si="5"/>
        <v>3</v>
      </c>
      <c r="Z41" s="48"/>
      <c r="AA41" s="11">
        <f t="shared" ref="AA41:BH41" si="44">IF($D41=AA$1,$E41+$V41,(IF($J41=AA$1,$K41+$W41,AA40)))</f>
        <v>1033</v>
      </c>
      <c r="AB41" s="11">
        <f t="shared" si="44"/>
        <v>1421</v>
      </c>
      <c r="AC41" s="11">
        <f t="shared" si="44"/>
        <v>982</v>
      </c>
      <c r="AD41" s="11">
        <f t="shared" si="44"/>
        <v>1347</v>
      </c>
      <c r="AE41" s="11">
        <f t="shared" si="44"/>
        <v>1294</v>
      </c>
      <c r="AF41" s="11">
        <f t="shared" si="44"/>
        <v>1491</v>
      </c>
      <c r="AG41" s="11">
        <f t="shared" si="44"/>
        <v>1197</v>
      </c>
      <c r="AH41" s="11">
        <f t="shared" si="44"/>
        <v>1582</v>
      </c>
      <c r="AI41" s="11">
        <f t="shared" si="44"/>
        <v>1251</v>
      </c>
      <c r="AJ41" s="11">
        <f t="shared" si="44"/>
        <v>2119</v>
      </c>
      <c r="AK41" s="11">
        <f t="shared" si="44"/>
        <v>1237</v>
      </c>
      <c r="AL41" s="11">
        <f t="shared" si="44"/>
        <v>1680</v>
      </c>
      <c r="AM41" s="11">
        <f t="shared" si="44"/>
        <v>1915</v>
      </c>
      <c r="AN41" s="11">
        <f t="shared" si="44"/>
        <v>1465</v>
      </c>
      <c r="AO41" s="11">
        <f t="shared" si="44"/>
        <v>212</v>
      </c>
      <c r="AP41" s="11">
        <f t="shared" si="44"/>
        <v>1108</v>
      </c>
      <c r="AQ41" s="11">
        <f t="shared" si="44"/>
        <v>780</v>
      </c>
      <c r="AR41" s="11">
        <f t="shared" si="44"/>
        <v>800</v>
      </c>
      <c r="AS41" s="11">
        <f t="shared" si="44"/>
        <v>510</v>
      </c>
      <c r="AT41" s="11">
        <f t="shared" si="44"/>
        <v>1240</v>
      </c>
      <c r="AU41" s="11">
        <f t="shared" si="44"/>
        <v>1044</v>
      </c>
      <c r="AV41" s="11">
        <f t="shared" si="44"/>
        <v>1819</v>
      </c>
      <c r="AW41" s="11">
        <f t="shared" si="44"/>
        <v>1430</v>
      </c>
      <c r="AX41" s="11">
        <f t="shared" si="44"/>
        <v>1620</v>
      </c>
      <c r="AY41" s="11">
        <f t="shared" si="44"/>
        <v>270</v>
      </c>
      <c r="AZ41" s="11">
        <f t="shared" si="44"/>
        <v>996</v>
      </c>
      <c r="BA41" s="11">
        <f t="shared" si="44"/>
        <v>1531</v>
      </c>
      <c r="BB41" s="11">
        <f t="shared" si="44"/>
        <v>1131</v>
      </c>
      <c r="BC41" s="11">
        <f t="shared" si="44"/>
        <v>1401</v>
      </c>
      <c r="BD41" s="11">
        <f t="shared" si="44"/>
        <v>1759</v>
      </c>
      <c r="BE41" s="11">
        <f t="shared" si="44"/>
        <v>562</v>
      </c>
      <c r="BF41" s="11">
        <f t="shared" si="44"/>
        <v>1241</v>
      </c>
      <c r="BG41" s="11">
        <f t="shared" si="44"/>
        <v>937</v>
      </c>
      <c r="BH41" s="11">
        <f t="shared" si="44"/>
        <v>515</v>
      </c>
    </row>
    <row r="42" spans="1:60" ht="13.5" customHeight="1">
      <c r="A42" s="38">
        <v>43142</v>
      </c>
      <c r="B42" s="39" t="s">
        <v>65</v>
      </c>
      <c r="C42" s="40"/>
      <c r="D42" s="41" t="s">
        <v>24</v>
      </c>
      <c r="E42" s="42">
        <f t="shared" si="0"/>
        <v>1531</v>
      </c>
      <c r="F42" s="43">
        <v>0</v>
      </c>
      <c r="G42" s="43">
        <v>7</v>
      </c>
      <c r="H42" s="44">
        <f t="shared" si="1"/>
        <v>7</v>
      </c>
      <c r="I42" s="40"/>
      <c r="J42" s="45" t="s">
        <v>30</v>
      </c>
      <c r="K42" s="42">
        <f t="shared" si="2"/>
        <v>1251</v>
      </c>
      <c r="L42" s="46">
        <v>0</v>
      </c>
      <c r="M42" s="46">
        <v>12</v>
      </c>
      <c r="N42" s="44">
        <f t="shared" si="3"/>
        <v>12</v>
      </c>
      <c r="O42" s="40"/>
      <c r="P42" s="39" t="s">
        <v>66</v>
      </c>
      <c r="Q42" s="40"/>
      <c r="R42">
        <f>MIN(Rules!$E$2,(MAX(H42/N42,N42/H42)))</f>
        <v>1.7142857142857142</v>
      </c>
      <c r="S42">
        <f>VLOOKUP(B42,Rules!A:B,2,FALSE)</f>
        <v>45</v>
      </c>
      <c r="T42" s="40"/>
      <c r="U42" s="47">
        <f>1/(10^(-1*(E42+(IF(P42="Y",Rules!$I$2,0))-K42)/Rules!$E$12)+1)</f>
        <v>0.87870495121185144</v>
      </c>
      <c r="V42">
        <f t="shared" si="4"/>
        <v>-68</v>
      </c>
      <c r="W42">
        <f t="shared" si="5"/>
        <v>68</v>
      </c>
      <c r="Z42" s="48"/>
      <c r="AA42" s="11">
        <f t="shared" ref="AA42:BH42" si="45">IF($D42=AA$1,$E42+$V42,(IF($J42=AA$1,$K42+$W42,AA41)))</f>
        <v>1033</v>
      </c>
      <c r="AB42" s="11">
        <f t="shared" si="45"/>
        <v>1421</v>
      </c>
      <c r="AC42" s="11">
        <f t="shared" si="45"/>
        <v>982</v>
      </c>
      <c r="AD42" s="11">
        <f t="shared" si="45"/>
        <v>1347</v>
      </c>
      <c r="AE42" s="11">
        <f t="shared" si="45"/>
        <v>1294</v>
      </c>
      <c r="AF42" s="11">
        <f t="shared" si="45"/>
        <v>1491</v>
      </c>
      <c r="AG42" s="11">
        <f t="shared" si="45"/>
        <v>1197</v>
      </c>
      <c r="AH42" s="11">
        <f t="shared" si="45"/>
        <v>1582</v>
      </c>
      <c r="AI42" s="11">
        <f t="shared" si="45"/>
        <v>1319</v>
      </c>
      <c r="AJ42" s="11">
        <f t="shared" si="45"/>
        <v>2119</v>
      </c>
      <c r="AK42" s="11">
        <f t="shared" si="45"/>
        <v>1237</v>
      </c>
      <c r="AL42" s="11">
        <f t="shared" si="45"/>
        <v>1680</v>
      </c>
      <c r="AM42" s="11">
        <f t="shared" si="45"/>
        <v>1915</v>
      </c>
      <c r="AN42" s="11">
        <f t="shared" si="45"/>
        <v>1465</v>
      </c>
      <c r="AO42" s="11">
        <f t="shared" si="45"/>
        <v>212</v>
      </c>
      <c r="AP42" s="11">
        <f t="shared" si="45"/>
        <v>1108</v>
      </c>
      <c r="AQ42" s="11">
        <f t="shared" si="45"/>
        <v>780</v>
      </c>
      <c r="AR42" s="11">
        <f t="shared" si="45"/>
        <v>800</v>
      </c>
      <c r="AS42" s="11">
        <f t="shared" si="45"/>
        <v>510</v>
      </c>
      <c r="AT42" s="11">
        <f t="shared" si="45"/>
        <v>1240</v>
      </c>
      <c r="AU42" s="11">
        <f t="shared" si="45"/>
        <v>1044</v>
      </c>
      <c r="AV42" s="11">
        <f t="shared" si="45"/>
        <v>1819</v>
      </c>
      <c r="AW42" s="11">
        <f t="shared" si="45"/>
        <v>1430</v>
      </c>
      <c r="AX42" s="11">
        <f t="shared" si="45"/>
        <v>1620</v>
      </c>
      <c r="AY42" s="11">
        <f t="shared" si="45"/>
        <v>270</v>
      </c>
      <c r="AZ42" s="11">
        <f t="shared" si="45"/>
        <v>996</v>
      </c>
      <c r="BA42" s="11">
        <f t="shared" si="45"/>
        <v>1463</v>
      </c>
      <c r="BB42" s="11">
        <f t="shared" si="45"/>
        <v>1131</v>
      </c>
      <c r="BC42" s="11">
        <f t="shared" si="45"/>
        <v>1401</v>
      </c>
      <c r="BD42" s="11">
        <f t="shared" si="45"/>
        <v>1759</v>
      </c>
      <c r="BE42" s="11">
        <f t="shared" si="45"/>
        <v>562</v>
      </c>
      <c r="BF42" s="11">
        <f t="shared" si="45"/>
        <v>1241</v>
      </c>
      <c r="BG42" s="11">
        <f t="shared" si="45"/>
        <v>937</v>
      </c>
      <c r="BH42" s="11">
        <f t="shared" si="45"/>
        <v>515</v>
      </c>
    </row>
    <row r="43" spans="1:60" ht="13.5" customHeight="1">
      <c r="A43" s="38">
        <v>43142</v>
      </c>
      <c r="B43" s="39" t="s">
        <v>65</v>
      </c>
      <c r="C43" s="40"/>
      <c r="D43" s="41" t="s">
        <v>26</v>
      </c>
      <c r="E43" s="42">
        <f t="shared" si="0"/>
        <v>1491</v>
      </c>
      <c r="F43" s="43">
        <v>2</v>
      </c>
      <c r="G43" s="43">
        <v>11</v>
      </c>
      <c r="H43" s="44">
        <f t="shared" si="1"/>
        <v>17</v>
      </c>
      <c r="I43" s="40"/>
      <c r="J43" s="45" t="s">
        <v>32</v>
      </c>
      <c r="K43" s="42">
        <f t="shared" si="2"/>
        <v>1044</v>
      </c>
      <c r="L43" s="46">
        <v>0</v>
      </c>
      <c r="M43" s="46">
        <v>10</v>
      </c>
      <c r="N43" s="44">
        <f t="shared" si="3"/>
        <v>10</v>
      </c>
      <c r="O43" s="40"/>
      <c r="P43" s="39" t="s">
        <v>66</v>
      </c>
      <c r="Q43" s="40"/>
      <c r="R43">
        <f>MIN(Rules!$E$2,(MAX(H43/N43,N43/H43)))</f>
        <v>1.7</v>
      </c>
      <c r="S43">
        <f>VLOOKUP(B43,Rules!A:B,2,FALSE)</f>
        <v>45</v>
      </c>
      <c r="T43" s="40"/>
      <c r="U43" s="47">
        <f>1/(10^(-1*(E43+(IF(P43="Y",Rules!$I$2,0))-K43)/Rules!$E$12)+1)</f>
        <v>0.93987304708485919</v>
      </c>
      <c r="V43">
        <f t="shared" si="4"/>
        <v>5</v>
      </c>
      <c r="W43">
        <f t="shared" si="5"/>
        <v>-5</v>
      </c>
      <c r="Z43" s="48"/>
      <c r="AA43" s="11">
        <f t="shared" ref="AA43:BH43" si="46">IF($D43=AA$1,$E43+$V43,(IF($J43=AA$1,$K43+$W43,AA42)))</f>
        <v>1033</v>
      </c>
      <c r="AB43" s="11">
        <f t="shared" si="46"/>
        <v>1421</v>
      </c>
      <c r="AC43" s="11">
        <f t="shared" si="46"/>
        <v>982</v>
      </c>
      <c r="AD43" s="11">
        <f t="shared" si="46"/>
        <v>1347</v>
      </c>
      <c r="AE43" s="11">
        <f t="shared" si="46"/>
        <v>1294</v>
      </c>
      <c r="AF43" s="11">
        <f t="shared" si="46"/>
        <v>1496</v>
      </c>
      <c r="AG43" s="11">
        <f t="shared" si="46"/>
        <v>1197</v>
      </c>
      <c r="AH43" s="11">
        <f t="shared" si="46"/>
        <v>1582</v>
      </c>
      <c r="AI43" s="11">
        <f t="shared" si="46"/>
        <v>1319</v>
      </c>
      <c r="AJ43" s="11">
        <f t="shared" si="46"/>
        <v>2119</v>
      </c>
      <c r="AK43" s="11">
        <f t="shared" si="46"/>
        <v>1237</v>
      </c>
      <c r="AL43" s="11">
        <f t="shared" si="46"/>
        <v>1680</v>
      </c>
      <c r="AM43" s="11">
        <f t="shared" si="46"/>
        <v>1915</v>
      </c>
      <c r="AN43" s="11">
        <f t="shared" si="46"/>
        <v>1465</v>
      </c>
      <c r="AO43" s="11">
        <f t="shared" si="46"/>
        <v>212</v>
      </c>
      <c r="AP43" s="11">
        <f t="shared" si="46"/>
        <v>1108</v>
      </c>
      <c r="AQ43" s="11">
        <f t="shared" si="46"/>
        <v>780</v>
      </c>
      <c r="AR43" s="11">
        <f t="shared" si="46"/>
        <v>800</v>
      </c>
      <c r="AS43" s="11">
        <f t="shared" si="46"/>
        <v>510</v>
      </c>
      <c r="AT43" s="11">
        <f t="shared" si="46"/>
        <v>1240</v>
      </c>
      <c r="AU43" s="11">
        <f t="shared" si="46"/>
        <v>1039</v>
      </c>
      <c r="AV43" s="11">
        <f t="shared" si="46"/>
        <v>1819</v>
      </c>
      <c r="AW43" s="11">
        <f t="shared" si="46"/>
        <v>1430</v>
      </c>
      <c r="AX43" s="11">
        <f t="shared" si="46"/>
        <v>1620</v>
      </c>
      <c r="AY43" s="11">
        <f t="shared" si="46"/>
        <v>270</v>
      </c>
      <c r="AZ43" s="11">
        <f t="shared" si="46"/>
        <v>996</v>
      </c>
      <c r="BA43" s="11">
        <f t="shared" si="46"/>
        <v>1463</v>
      </c>
      <c r="BB43" s="11">
        <f t="shared" si="46"/>
        <v>1131</v>
      </c>
      <c r="BC43" s="11">
        <f t="shared" si="46"/>
        <v>1401</v>
      </c>
      <c r="BD43" s="11">
        <f t="shared" si="46"/>
        <v>1759</v>
      </c>
      <c r="BE43" s="11">
        <f t="shared" si="46"/>
        <v>562</v>
      </c>
      <c r="BF43" s="11">
        <f t="shared" si="46"/>
        <v>1241</v>
      </c>
      <c r="BG43" s="11">
        <f t="shared" si="46"/>
        <v>937</v>
      </c>
      <c r="BH43" s="11">
        <f t="shared" si="46"/>
        <v>515</v>
      </c>
    </row>
    <row r="44" spans="1:60" ht="13.5" customHeight="1">
      <c r="A44" s="38">
        <v>43142</v>
      </c>
      <c r="B44" s="39" t="s">
        <v>65</v>
      </c>
      <c r="C44" s="40"/>
      <c r="D44" s="41" t="s">
        <v>46</v>
      </c>
      <c r="E44" s="42">
        <f t="shared" si="0"/>
        <v>562</v>
      </c>
      <c r="F44" s="43">
        <v>1</v>
      </c>
      <c r="G44" s="43">
        <v>10</v>
      </c>
      <c r="H44" s="44">
        <f t="shared" si="1"/>
        <v>13</v>
      </c>
      <c r="I44" s="40"/>
      <c r="J44" s="45" t="s">
        <v>31</v>
      </c>
      <c r="K44" s="42">
        <f t="shared" si="2"/>
        <v>1241</v>
      </c>
      <c r="L44" s="46">
        <v>0</v>
      </c>
      <c r="M44" s="46">
        <v>16</v>
      </c>
      <c r="N44" s="44">
        <f t="shared" si="3"/>
        <v>16</v>
      </c>
      <c r="O44" s="40"/>
      <c r="P44" s="39" t="s">
        <v>66</v>
      </c>
      <c r="Q44" s="40"/>
      <c r="R44">
        <f>MIN(Rules!$E$2,(MAX(H44/N44,N44/H44)))</f>
        <v>1.2307692307692308</v>
      </c>
      <c r="S44">
        <f>VLOOKUP(B44,Rules!A:B,2,FALSE)</f>
        <v>45</v>
      </c>
      <c r="T44" s="40"/>
      <c r="U44" s="47">
        <f>1/(10^(-1*(E44+(IF(P44="Y",Rules!$I$2,0))-K44)/Rules!$E$12)+1)</f>
        <v>8.0458398220381394E-2</v>
      </c>
      <c r="V44">
        <f t="shared" si="4"/>
        <v>-4</v>
      </c>
      <c r="W44">
        <f t="shared" si="5"/>
        <v>4</v>
      </c>
      <c r="Z44" s="48"/>
      <c r="AA44" s="11">
        <f t="shared" ref="AA44:BH44" si="47">IF($D44=AA$1,$E44+$V44,(IF($J44=AA$1,$K44+$W44,AA43)))</f>
        <v>1033</v>
      </c>
      <c r="AB44" s="11">
        <f t="shared" si="47"/>
        <v>1421</v>
      </c>
      <c r="AC44" s="11">
        <f t="shared" si="47"/>
        <v>982</v>
      </c>
      <c r="AD44" s="11">
        <f t="shared" si="47"/>
        <v>1347</v>
      </c>
      <c r="AE44" s="11">
        <f t="shared" si="47"/>
        <v>1294</v>
      </c>
      <c r="AF44" s="11">
        <f t="shared" si="47"/>
        <v>1496</v>
      </c>
      <c r="AG44" s="11">
        <f t="shared" si="47"/>
        <v>1197</v>
      </c>
      <c r="AH44" s="11">
        <f t="shared" si="47"/>
        <v>1582</v>
      </c>
      <c r="AI44" s="11">
        <f t="shared" si="47"/>
        <v>1319</v>
      </c>
      <c r="AJ44" s="11">
        <f t="shared" si="47"/>
        <v>2119</v>
      </c>
      <c r="AK44" s="11">
        <f t="shared" si="47"/>
        <v>1237</v>
      </c>
      <c r="AL44" s="11">
        <f t="shared" si="47"/>
        <v>1680</v>
      </c>
      <c r="AM44" s="11">
        <f t="shared" si="47"/>
        <v>1915</v>
      </c>
      <c r="AN44" s="11">
        <f t="shared" si="47"/>
        <v>1465</v>
      </c>
      <c r="AO44" s="11">
        <f t="shared" si="47"/>
        <v>212</v>
      </c>
      <c r="AP44" s="11">
        <f t="shared" si="47"/>
        <v>1108</v>
      </c>
      <c r="AQ44" s="11">
        <f t="shared" si="47"/>
        <v>780</v>
      </c>
      <c r="AR44" s="11">
        <f t="shared" si="47"/>
        <v>800</v>
      </c>
      <c r="AS44" s="11">
        <f t="shared" si="47"/>
        <v>510</v>
      </c>
      <c r="AT44" s="11">
        <f t="shared" si="47"/>
        <v>1240</v>
      </c>
      <c r="AU44" s="11">
        <f t="shared" si="47"/>
        <v>1039</v>
      </c>
      <c r="AV44" s="11">
        <f t="shared" si="47"/>
        <v>1819</v>
      </c>
      <c r="AW44" s="11">
        <f t="shared" si="47"/>
        <v>1430</v>
      </c>
      <c r="AX44" s="11">
        <f t="shared" si="47"/>
        <v>1620</v>
      </c>
      <c r="AY44" s="11">
        <f t="shared" si="47"/>
        <v>270</v>
      </c>
      <c r="AZ44" s="11">
        <f t="shared" si="47"/>
        <v>996</v>
      </c>
      <c r="BA44" s="11">
        <f t="shared" si="47"/>
        <v>1463</v>
      </c>
      <c r="BB44" s="11">
        <f t="shared" si="47"/>
        <v>1131</v>
      </c>
      <c r="BC44" s="11">
        <f t="shared" si="47"/>
        <v>1401</v>
      </c>
      <c r="BD44" s="11">
        <f t="shared" si="47"/>
        <v>1759</v>
      </c>
      <c r="BE44" s="11">
        <f t="shared" si="47"/>
        <v>558</v>
      </c>
      <c r="BF44" s="11">
        <f t="shared" si="47"/>
        <v>1245</v>
      </c>
      <c r="BG44" s="11">
        <f t="shared" si="47"/>
        <v>937</v>
      </c>
      <c r="BH44" s="11">
        <f t="shared" si="47"/>
        <v>515</v>
      </c>
    </row>
    <row r="45" spans="1:60" ht="13.5" customHeight="1">
      <c r="A45" s="38">
        <v>43142</v>
      </c>
      <c r="B45" s="39" t="s">
        <v>65</v>
      </c>
      <c r="C45" s="40"/>
      <c r="D45" s="41" t="s">
        <v>20</v>
      </c>
      <c r="E45" s="42">
        <f t="shared" si="0"/>
        <v>1421</v>
      </c>
      <c r="F45" s="43">
        <v>1</v>
      </c>
      <c r="G45" s="43">
        <v>11</v>
      </c>
      <c r="H45" s="44">
        <f t="shared" si="1"/>
        <v>14</v>
      </c>
      <c r="I45" s="40"/>
      <c r="J45" s="45" t="s">
        <v>43</v>
      </c>
      <c r="K45" s="42">
        <f t="shared" si="2"/>
        <v>1240</v>
      </c>
      <c r="L45" s="46">
        <v>1</v>
      </c>
      <c r="M45" s="46">
        <v>10</v>
      </c>
      <c r="N45" s="44">
        <f t="shared" si="3"/>
        <v>13</v>
      </c>
      <c r="O45" s="40"/>
      <c r="P45" s="39" t="s">
        <v>66</v>
      </c>
      <c r="Q45" s="40"/>
      <c r="R45">
        <f>MIN(Rules!$E$2,(MAX(H45/N45,N45/H45)))</f>
        <v>1.0769230769230769</v>
      </c>
      <c r="S45">
        <f>VLOOKUP(B45,Rules!A:B,2,FALSE)</f>
        <v>45</v>
      </c>
      <c r="T45" s="40"/>
      <c r="U45" s="47">
        <f>1/(10^(-1*(E45+(IF(P45="Y",Rules!$I$2,0))-K45)/Rules!$E$12)+1)</f>
        <v>0.82117246895658702</v>
      </c>
      <c r="V45">
        <f t="shared" si="4"/>
        <v>9</v>
      </c>
      <c r="W45">
        <f t="shared" si="5"/>
        <v>-9</v>
      </c>
      <c r="Z45" s="48"/>
      <c r="AA45" s="11">
        <f t="shared" ref="AA45:BH45" si="48">IF($D45=AA$1,$E45+$V45,(IF($J45=AA$1,$K45+$W45,AA44)))</f>
        <v>1033</v>
      </c>
      <c r="AB45" s="11">
        <f t="shared" si="48"/>
        <v>1430</v>
      </c>
      <c r="AC45" s="11">
        <f t="shared" si="48"/>
        <v>982</v>
      </c>
      <c r="AD45" s="11">
        <f t="shared" si="48"/>
        <v>1347</v>
      </c>
      <c r="AE45" s="11">
        <f t="shared" si="48"/>
        <v>1294</v>
      </c>
      <c r="AF45" s="11">
        <f t="shared" si="48"/>
        <v>1496</v>
      </c>
      <c r="AG45" s="11">
        <f t="shared" si="48"/>
        <v>1197</v>
      </c>
      <c r="AH45" s="11">
        <f t="shared" si="48"/>
        <v>1582</v>
      </c>
      <c r="AI45" s="11">
        <f t="shared" si="48"/>
        <v>1319</v>
      </c>
      <c r="AJ45" s="11">
        <f t="shared" si="48"/>
        <v>2119</v>
      </c>
      <c r="AK45" s="11">
        <f t="shared" si="48"/>
        <v>1237</v>
      </c>
      <c r="AL45" s="11">
        <f t="shared" si="48"/>
        <v>1680</v>
      </c>
      <c r="AM45" s="11">
        <f t="shared" si="48"/>
        <v>1915</v>
      </c>
      <c r="AN45" s="11">
        <f t="shared" si="48"/>
        <v>1465</v>
      </c>
      <c r="AO45" s="11">
        <f t="shared" si="48"/>
        <v>212</v>
      </c>
      <c r="AP45" s="11">
        <f t="shared" si="48"/>
        <v>1108</v>
      </c>
      <c r="AQ45" s="11">
        <f t="shared" si="48"/>
        <v>780</v>
      </c>
      <c r="AR45" s="11">
        <f t="shared" si="48"/>
        <v>800</v>
      </c>
      <c r="AS45" s="11">
        <f t="shared" si="48"/>
        <v>510</v>
      </c>
      <c r="AT45" s="11">
        <f t="shared" si="48"/>
        <v>1231</v>
      </c>
      <c r="AU45" s="11">
        <f t="shared" si="48"/>
        <v>1039</v>
      </c>
      <c r="AV45" s="11">
        <f t="shared" si="48"/>
        <v>1819</v>
      </c>
      <c r="AW45" s="11">
        <f t="shared" si="48"/>
        <v>1430</v>
      </c>
      <c r="AX45" s="11">
        <f t="shared" si="48"/>
        <v>1620</v>
      </c>
      <c r="AY45" s="11">
        <f t="shared" si="48"/>
        <v>270</v>
      </c>
      <c r="AZ45" s="11">
        <f t="shared" si="48"/>
        <v>996</v>
      </c>
      <c r="BA45" s="11">
        <f t="shared" si="48"/>
        <v>1463</v>
      </c>
      <c r="BB45" s="11">
        <f t="shared" si="48"/>
        <v>1131</v>
      </c>
      <c r="BC45" s="11">
        <f t="shared" si="48"/>
        <v>1401</v>
      </c>
      <c r="BD45" s="11">
        <f t="shared" si="48"/>
        <v>1759</v>
      </c>
      <c r="BE45" s="11">
        <f t="shared" si="48"/>
        <v>558</v>
      </c>
      <c r="BF45" s="11">
        <f t="shared" si="48"/>
        <v>1245</v>
      </c>
      <c r="BG45" s="11">
        <f t="shared" si="48"/>
        <v>937</v>
      </c>
      <c r="BH45" s="11">
        <f t="shared" si="48"/>
        <v>515</v>
      </c>
    </row>
    <row r="46" spans="1:60" ht="13.5" customHeight="1">
      <c r="A46" s="38">
        <v>43142</v>
      </c>
      <c r="B46" s="39" t="s">
        <v>65</v>
      </c>
      <c r="C46" s="40"/>
      <c r="D46" s="41" t="s">
        <v>34</v>
      </c>
      <c r="E46" s="42">
        <f t="shared" si="0"/>
        <v>1033</v>
      </c>
      <c r="F46" s="43">
        <v>0</v>
      </c>
      <c r="G46" s="43">
        <v>12</v>
      </c>
      <c r="H46" s="44">
        <f t="shared" si="1"/>
        <v>12</v>
      </c>
      <c r="I46" s="40"/>
      <c r="J46" s="45" t="s">
        <v>41</v>
      </c>
      <c r="K46" s="42">
        <f t="shared" si="2"/>
        <v>515</v>
      </c>
      <c r="L46" s="46">
        <v>0</v>
      </c>
      <c r="M46" s="46">
        <v>12</v>
      </c>
      <c r="N46" s="44">
        <f t="shared" si="3"/>
        <v>12</v>
      </c>
      <c r="O46" s="40"/>
      <c r="P46" s="39" t="s">
        <v>66</v>
      </c>
      <c r="Q46" s="40"/>
      <c r="R46">
        <f>MIN(Rules!$E$2,(MAX(H46/N46,N46/H46)))</f>
        <v>1</v>
      </c>
      <c r="S46">
        <f>VLOOKUP(B46,Rules!A:B,2,FALSE)</f>
        <v>45</v>
      </c>
      <c r="T46" s="40"/>
      <c r="U46" s="47">
        <f>1/(10^(-1*(E46+(IF(P46="Y",Rules!$I$2,0))-K46)/Rules!$E$12)+1)</f>
        <v>0.9559025360550949</v>
      </c>
      <c r="V46">
        <f t="shared" si="4"/>
        <v>-21</v>
      </c>
      <c r="W46">
        <f t="shared" si="5"/>
        <v>21</v>
      </c>
      <c r="Z46" s="48"/>
      <c r="AA46" s="11">
        <f t="shared" ref="AA46:BH46" si="49">IF($D46=AA$1,$E46+$V46,(IF($J46=AA$1,$K46+$W46,AA45)))</f>
        <v>1012</v>
      </c>
      <c r="AB46" s="11">
        <f t="shared" si="49"/>
        <v>1430</v>
      </c>
      <c r="AC46" s="11">
        <f t="shared" si="49"/>
        <v>982</v>
      </c>
      <c r="AD46" s="11">
        <f t="shared" si="49"/>
        <v>1347</v>
      </c>
      <c r="AE46" s="11">
        <f t="shared" si="49"/>
        <v>1294</v>
      </c>
      <c r="AF46" s="11">
        <f t="shared" si="49"/>
        <v>1496</v>
      </c>
      <c r="AG46" s="11">
        <f t="shared" si="49"/>
        <v>1197</v>
      </c>
      <c r="AH46" s="11">
        <f t="shared" si="49"/>
        <v>1582</v>
      </c>
      <c r="AI46" s="11">
        <f t="shared" si="49"/>
        <v>1319</v>
      </c>
      <c r="AJ46" s="11">
        <f t="shared" si="49"/>
        <v>2119</v>
      </c>
      <c r="AK46" s="11">
        <f t="shared" si="49"/>
        <v>1237</v>
      </c>
      <c r="AL46" s="11">
        <f t="shared" si="49"/>
        <v>1680</v>
      </c>
      <c r="AM46" s="11">
        <f t="shared" si="49"/>
        <v>1915</v>
      </c>
      <c r="AN46" s="11">
        <f t="shared" si="49"/>
        <v>1465</v>
      </c>
      <c r="AO46" s="11">
        <f t="shared" si="49"/>
        <v>212</v>
      </c>
      <c r="AP46" s="11">
        <f t="shared" si="49"/>
        <v>1108</v>
      </c>
      <c r="AQ46" s="11">
        <f t="shared" si="49"/>
        <v>780</v>
      </c>
      <c r="AR46" s="11">
        <f t="shared" si="49"/>
        <v>800</v>
      </c>
      <c r="AS46" s="11">
        <f t="shared" si="49"/>
        <v>510</v>
      </c>
      <c r="AT46" s="11">
        <f t="shared" si="49"/>
        <v>1231</v>
      </c>
      <c r="AU46" s="11">
        <f t="shared" si="49"/>
        <v>1039</v>
      </c>
      <c r="AV46" s="11">
        <f t="shared" si="49"/>
        <v>1819</v>
      </c>
      <c r="AW46" s="11">
        <f t="shared" si="49"/>
        <v>1430</v>
      </c>
      <c r="AX46" s="11">
        <f t="shared" si="49"/>
        <v>1620</v>
      </c>
      <c r="AY46" s="11">
        <f t="shared" si="49"/>
        <v>270</v>
      </c>
      <c r="AZ46" s="11">
        <f t="shared" si="49"/>
        <v>996</v>
      </c>
      <c r="BA46" s="11">
        <f t="shared" si="49"/>
        <v>1463</v>
      </c>
      <c r="BB46" s="11">
        <f t="shared" si="49"/>
        <v>1131</v>
      </c>
      <c r="BC46" s="11">
        <f t="shared" si="49"/>
        <v>1401</v>
      </c>
      <c r="BD46" s="11">
        <f t="shared" si="49"/>
        <v>1759</v>
      </c>
      <c r="BE46" s="11">
        <f t="shared" si="49"/>
        <v>558</v>
      </c>
      <c r="BF46" s="11">
        <f t="shared" si="49"/>
        <v>1245</v>
      </c>
      <c r="BG46" s="11">
        <f t="shared" si="49"/>
        <v>937</v>
      </c>
      <c r="BH46" s="11">
        <f t="shared" si="49"/>
        <v>536</v>
      </c>
    </row>
    <row r="47" spans="1:60" ht="13.5" customHeight="1">
      <c r="A47" s="38">
        <v>43149</v>
      </c>
      <c r="B47" s="39" t="s">
        <v>65</v>
      </c>
      <c r="C47" s="40"/>
      <c r="D47" s="41" t="s">
        <v>23</v>
      </c>
      <c r="E47" s="42">
        <f t="shared" si="0"/>
        <v>1620</v>
      </c>
      <c r="F47" s="43">
        <v>1</v>
      </c>
      <c r="G47" s="43">
        <v>13</v>
      </c>
      <c r="H47" s="44">
        <f t="shared" si="1"/>
        <v>16</v>
      </c>
      <c r="I47" s="40"/>
      <c r="J47" s="45" t="s">
        <v>16</v>
      </c>
      <c r="K47" s="42">
        <f t="shared" si="2"/>
        <v>1915</v>
      </c>
      <c r="L47" s="46">
        <v>0</v>
      </c>
      <c r="M47" s="46">
        <v>14</v>
      </c>
      <c r="N47" s="44">
        <f t="shared" si="3"/>
        <v>14</v>
      </c>
      <c r="O47" s="40"/>
      <c r="P47" s="39" t="s">
        <v>66</v>
      </c>
      <c r="Q47" s="40"/>
      <c r="R47">
        <f>MIN(Rules!$E$2,(MAX(H47/N47,N47/H47)))</f>
        <v>1.1428571428571428</v>
      </c>
      <c r="S47">
        <f>VLOOKUP(B47,Rules!A:B,2,FALSE)</f>
        <v>45</v>
      </c>
      <c r="T47" s="40"/>
      <c r="U47" s="47">
        <f>1/(10^(-1*(E47+(IF(P47="Y",Rules!$I$2,0))-K47)/Rules!$E$12)+1)</f>
        <v>0.33900090875364175</v>
      </c>
      <c r="V47">
        <f t="shared" si="4"/>
        <v>34</v>
      </c>
      <c r="W47">
        <f t="shared" si="5"/>
        <v>-34</v>
      </c>
      <c r="Z47" s="48"/>
      <c r="AA47" s="11">
        <f t="shared" ref="AA47:BH47" si="50">IF($D47=AA$1,$E47+$V47,(IF($J47=AA$1,$K47+$W47,AA46)))</f>
        <v>1012</v>
      </c>
      <c r="AB47" s="11">
        <f t="shared" si="50"/>
        <v>1430</v>
      </c>
      <c r="AC47" s="11">
        <f t="shared" si="50"/>
        <v>982</v>
      </c>
      <c r="AD47" s="11">
        <f t="shared" si="50"/>
        <v>1347</v>
      </c>
      <c r="AE47" s="11">
        <f t="shared" si="50"/>
        <v>1294</v>
      </c>
      <c r="AF47" s="11">
        <f t="shared" si="50"/>
        <v>1496</v>
      </c>
      <c r="AG47" s="11">
        <f t="shared" si="50"/>
        <v>1197</v>
      </c>
      <c r="AH47" s="11">
        <f t="shared" si="50"/>
        <v>1582</v>
      </c>
      <c r="AI47" s="11">
        <f t="shared" si="50"/>
        <v>1319</v>
      </c>
      <c r="AJ47" s="11">
        <f t="shared" si="50"/>
        <v>2119</v>
      </c>
      <c r="AK47" s="11">
        <f t="shared" si="50"/>
        <v>1237</v>
      </c>
      <c r="AL47" s="11">
        <f t="shared" si="50"/>
        <v>1680</v>
      </c>
      <c r="AM47" s="11">
        <f t="shared" si="50"/>
        <v>1881</v>
      </c>
      <c r="AN47" s="11">
        <f t="shared" si="50"/>
        <v>1465</v>
      </c>
      <c r="AO47" s="11">
        <f t="shared" si="50"/>
        <v>212</v>
      </c>
      <c r="AP47" s="11">
        <f t="shared" si="50"/>
        <v>1108</v>
      </c>
      <c r="AQ47" s="11">
        <f t="shared" si="50"/>
        <v>780</v>
      </c>
      <c r="AR47" s="11">
        <f t="shared" si="50"/>
        <v>800</v>
      </c>
      <c r="AS47" s="11">
        <f t="shared" si="50"/>
        <v>510</v>
      </c>
      <c r="AT47" s="11">
        <f t="shared" si="50"/>
        <v>1231</v>
      </c>
      <c r="AU47" s="11">
        <f t="shared" si="50"/>
        <v>1039</v>
      </c>
      <c r="AV47" s="11">
        <f t="shared" si="50"/>
        <v>1819</v>
      </c>
      <c r="AW47" s="11">
        <f t="shared" si="50"/>
        <v>1430</v>
      </c>
      <c r="AX47" s="11">
        <f t="shared" si="50"/>
        <v>1654</v>
      </c>
      <c r="AY47" s="11">
        <f t="shared" si="50"/>
        <v>270</v>
      </c>
      <c r="AZ47" s="11">
        <f t="shared" si="50"/>
        <v>996</v>
      </c>
      <c r="BA47" s="11">
        <f t="shared" si="50"/>
        <v>1463</v>
      </c>
      <c r="BB47" s="11">
        <f t="shared" si="50"/>
        <v>1131</v>
      </c>
      <c r="BC47" s="11">
        <f t="shared" si="50"/>
        <v>1401</v>
      </c>
      <c r="BD47" s="11">
        <f t="shared" si="50"/>
        <v>1759</v>
      </c>
      <c r="BE47" s="11">
        <f t="shared" si="50"/>
        <v>558</v>
      </c>
      <c r="BF47" s="11">
        <f t="shared" si="50"/>
        <v>1245</v>
      </c>
      <c r="BG47" s="11">
        <f t="shared" si="50"/>
        <v>937</v>
      </c>
      <c r="BH47" s="11">
        <f t="shared" si="50"/>
        <v>536</v>
      </c>
    </row>
    <row r="48" spans="1:60" ht="13.5" customHeight="1">
      <c r="A48" s="38">
        <v>43149</v>
      </c>
      <c r="B48" s="39" t="s">
        <v>65</v>
      </c>
      <c r="C48" s="40"/>
      <c r="D48" s="41" t="s">
        <v>29</v>
      </c>
      <c r="E48" s="42">
        <f t="shared" si="0"/>
        <v>1347</v>
      </c>
      <c r="F48" s="43">
        <v>2</v>
      </c>
      <c r="G48" s="43">
        <v>14</v>
      </c>
      <c r="H48" s="44">
        <f t="shared" si="1"/>
        <v>20</v>
      </c>
      <c r="I48" s="40"/>
      <c r="J48" s="45" t="s">
        <v>27</v>
      </c>
      <c r="K48" s="42">
        <f t="shared" si="2"/>
        <v>1430</v>
      </c>
      <c r="L48" s="46">
        <v>1</v>
      </c>
      <c r="M48" s="46">
        <v>12</v>
      </c>
      <c r="N48" s="44">
        <f t="shared" si="3"/>
        <v>15</v>
      </c>
      <c r="O48" s="40"/>
      <c r="P48" s="39" t="s">
        <v>66</v>
      </c>
      <c r="Q48" s="40"/>
      <c r="R48">
        <f>MIN(Rules!$E$2,(MAX(H48/N48,N48/H48)))</f>
        <v>1.3333333333333333</v>
      </c>
      <c r="S48">
        <f>VLOOKUP(B48,Rules!A:B,2,FALSE)</f>
        <v>45</v>
      </c>
      <c r="T48" s="40"/>
      <c r="U48" s="47">
        <f>1/(10^(-1*(E48+(IF(P48="Y",Rules!$I$2,0))-K48)/Rules!$E$12)+1)</f>
        <v>0.57653041486631607</v>
      </c>
      <c r="V48">
        <f t="shared" si="4"/>
        <v>25</v>
      </c>
      <c r="W48">
        <f t="shared" si="5"/>
        <v>-25</v>
      </c>
      <c r="Z48" s="48"/>
      <c r="AA48" s="11">
        <f t="shared" ref="AA48:BH48" si="51">IF($D48=AA$1,$E48+$V48,(IF($J48=AA$1,$K48+$W48,AA47)))</f>
        <v>1012</v>
      </c>
      <c r="AB48" s="11">
        <f t="shared" si="51"/>
        <v>1430</v>
      </c>
      <c r="AC48" s="11">
        <f t="shared" si="51"/>
        <v>982</v>
      </c>
      <c r="AD48" s="11">
        <f t="shared" si="51"/>
        <v>1372</v>
      </c>
      <c r="AE48" s="11">
        <f t="shared" si="51"/>
        <v>1294</v>
      </c>
      <c r="AF48" s="11">
        <f t="shared" si="51"/>
        <v>1496</v>
      </c>
      <c r="AG48" s="11">
        <f t="shared" si="51"/>
        <v>1197</v>
      </c>
      <c r="AH48" s="11">
        <f t="shared" si="51"/>
        <v>1582</v>
      </c>
      <c r="AI48" s="11">
        <f t="shared" si="51"/>
        <v>1319</v>
      </c>
      <c r="AJ48" s="11">
        <f t="shared" si="51"/>
        <v>2119</v>
      </c>
      <c r="AK48" s="11">
        <f t="shared" si="51"/>
        <v>1237</v>
      </c>
      <c r="AL48" s="11">
        <f t="shared" si="51"/>
        <v>1680</v>
      </c>
      <c r="AM48" s="11">
        <f t="shared" si="51"/>
        <v>1881</v>
      </c>
      <c r="AN48" s="11">
        <f t="shared" si="51"/>
        <v>1465</v>
      </c>
      <c r="AO48" s="11">
        <f t="shared" si="51"/>
        <v>212</v>
      </c>
      <c r="AP48" s="11">
        <f t="shared" si="51"/>
        <v>1108</v>
      </c>
      <c r="AQ48" s="11">
        <f t="shared" si="51"/>
        <v>780</v>
      </c>
      <c r="AR48" s="11">
        <f t="shared" si="51"/>
        <v>800</v>
      </c>
      <c r="AS48" s="11">
        <f t="shared" si="51"/>
        <v>510</v>
      </c>
      <c r="AT48" s="11">
        <f t="shared" si="51"/>
        <v>1231</v>
      </c>
      <c r="AU48" s="11">
        <f t="shared" si="51"/>
        <v>1039</v>
      </c>
      <c r="AV48" s="11">
        <f t="shared" si="51"/>
        <v>1819</v>
      </c>
      <c r="AW48" s="11">
        <f t="shared" si="51"/>
        <v>1405</v>
      </c>
      <c r="AX48" s="11">
        <f t="shared" si="51"/>
        <v>1654</v>
      </c>
      <c r="AY48" s="11">
        <f t="shared" si="51"/>
        <v>270</v>
      </c>
      <c r="AZ48" s="11">
        <f t="shared" si="51"/>
        <v>996</v>
      </c>
      <c r="BA48" s="11">
        <f t="shared" si="51"/>
        <v>1463</v>
      </c>
      <c r="BB48" s="11">
        <f t="shared" si="51"/>
        <v>1131</v>
      </c>
      <c r="BC48" s="11">
        <f t="shared" si="51"/>
        <v>1401</v>
      </c>
      <c r="BD48" s="11">
        <f t="shared" si="51"/>
        <v>1759</v>
      </c>
      <c r="BE48" s="11">
        <f t="shared" si="51"/>
        <v>558</v>
      </c>
      <c r="BF48" s="11">
        <f t="shared" si="51"/>
        <v>1245</v>
      </c>
      <c r="BG48" s="11">
        <f t="shared" si="51"/>
        <v>937</v>
      </c>
      <c r="BH48" s="11">
        <f t="shared" si="51"/>
        <v>536</v>
      </c>
    </row>
    <row r="49" spans="1:60" ht="13.5" customHeight="1">
      <c r="A49" s="38">
        <v>43149</v>
      </c>
      <c r="B49" s="39" t="s">
        <v>65</v>
      </c>
      <c r="C49" s="40"/>
      <c r="D49" s="41" t="s">
        <v>37</v>
      </c>
      <c r="E49" s="42">
        <f t="shared" si="0"/>
        <v>1131</v>
      </c>
      <c r="F49" s="43">
        <v>0</v>
      </c>
      <c r="G49" s="43">
        <v>8</v>
      </c>
      <c r="H49" s="44">
        <f t="shared" si="1"/>
        <v>8</v>
      </c>
      <c r="I49" s="40"/>
      <c r="J49" s="45" t="s">
        <v>35</v>
      </c>
      <c r="K49" s="42">
        <f t="shared" si="2"/>
        <v>1237</v>
      </c>
      <c r="L49" s="46">
        <v>0</v>
      </c>
      <c r="M49" s="46">
        <v>13</v>
      </c>
      <c r="N49" s="44">
        <f t="shared" si="3"/>
        <v>13</v>
      </c>
      <c r="O49" s="40"/>
      <c r="P49" s="39" t="s">
        <v>66</v>
      </c>
      <c r="Q49" s="40"/>
      <c r="R49">
        <f>MIN(Rules!$E$2,(MAX(H49/N49,N49/H49)))</f>
        <v>1.625</v>
      </c>
      <c r="S49">
        <f>VLOOKUP(B49,Rules!A:B,2,FALSE)</f>
        <v>45</v>
      </c>
      <c r="T49" s="40"/>
      <c r="U49" s="47">
        <f>1/(10^(-1*(E49+(IF(P49="Y",Rules!$I$2,0))-K49)/Rules!$E$12)+1)</f>
        <v>0.55048425866431605</v>
      </c>
      <c r="V49">
        <f t="shared" si="4"/>
        <v>-40</v>
      </c>
      <c r="W49">
        <f t="shared" si="5"/>
        <v>40</v>
      </c>
      <c r="Z49" s="48"/>
      <c r="AA49" s="11">
        <f t="shared" ref="AA49:BH49" si="52">IF($D49=AA$1,$E49+$V49,(IF($J49=AA$1,$K49+$W49,AA48)))</f>
        <v>1012</v>
      </c>
      <c r="AB49" s="11">
        <f t="shared" si="52"/>
        <v>1430</v>
      </c>
      <c r="AC49" s="11">
        <f t="shared" si="52"/>
        <v>982</v>
      </c>
      <c r="AD49" s="11">
        <f t="shared" si="52"/>
        <v>1372</v>
      </c>
      <c r="AE49" s="11">
        <f t="shared" si="52"/>
        <v>1294</v>
      </c>
      <c r="AF49" s="11">
        <f t="shared" si="52"/>
        <v>1496</v>
      </c>
      <c r="AG49" s="11">
        <f t="shared" si="52"/>
        <v>1197</v>
      </c>
      <c r="AH49" s="11">
        <f t="shared" si="52"/>
        <v>1582</v>
      </c>
      <c r="AI49" s="11">
        <f t="shared" si="52"/>
        <v>1319</v>
      </c>
      <c r="AJ49" s="11">
        <f t="shared" si="52"/>
        <v>2119</v>
      </c>
      <c r="AK49" s="11">
        <f t="shared" si="52"/>
        <v>1277</v>
      </c>
      <c r="AL49" s="11">
        <f t="shared" si="52"/>
        <v>1680</v>
      </c>
      <c r="AM49" s="11">
        <f t="shared" si="52"/>
        <v>1881</v>
      </c>
      <c r="AN49" s="11">
        <f t="shared" si="52"/>
        <v>1465</v>
      </c>
      <c r="AO49" s="11">
        <f t="shared" si="52"/>
        <v>212</v>
      </c>
      <c r="AP49" s="11">
        <f t="shared" si="52"/>
        <v>1108</v>
      </c>
      <c r="AQ49" s="11">
        <f t="shared" si="52"/>
        <v>780</v>
      </c>
      <c r="AR49" s="11">
        <f t="shared" si="52"/>
        <v>800</v>
      </c>
      <c r="AS49" s="11">
        <f t="shared" si="52"/>
        <v>510</v>
      </c>
      <c r="AT49" s="11">
        <f t="shared" si="52"/>
        <v>1231</v>
      </c>
      <c r="AU49" s="11">
        <f t="shared" si="52"/>
        <v>1039</v>
      </c>
      <c r="AV49" s="11">
        <f t="shared" si="52"/>
        <v>1819</v>
      </c>
      <c r="AW49" s="11">
        <f t="shared" si="52"/>
        <v>1405</v>
      </c>
      <c r="AX49" s="11">
        <f t="shared" si="52"/>
        <v>1654</v>
      </c>
      <c r="AY49" s="11">
        <f t="shared" si="52"/>
        <v>270</v>
      </c>
      <c r="AZ49" s="11">
        <f t="shared" si="52"/>
        <v>996</v>
      </c>
      <c r="BA49" s="11">
        <f t="shared" si="52"/>
        <v>1463</v>
      </c>
      <c r="BB49" s="11">
        <f t="shared" si="52"/>
        <v>1091</v>
      </c>
      <c r="BC49" s="11">
        <f t="shared" si="52"/>
        <v>1401</v>
      </c>
      <c r="BD49" s="11">
        <f t="shared" si="52"/>
        <v>1759</v>
      </c>
      <c r="BE49" s="11">
        <f t="shared" si="52"/>
        <v>558</v>
      </c>
      <c r="BF49" s="11">
        <f t="shared" si="52"/>
        <v>1245</v>
      </c>
      <c r="BG49" s="11">
        <f t="shared" si="52"/>
        <v>937</v>
      </c>
      <c r="BH49" s="11">
        <f t="shared" si="52"/>
        <v>536</v>
      </c>
    </row>
    <row r="50" spans="1:60" ht="13.5" customHeight="1">
      <c r="A50" s="38">
        <v>43149</v>
      </c>
      <c r="B50" s="39" t="s">
        <v>65</v>
      </c>
      <c r="C50" s="40"/>
      <c r="D50" s="41" t="s">
        <v>19</v>
      </c>
      <c r="E50" s="42">
        <f t="shared" si="0"/>
        <v>1197</v>
      </c>
      <c r="F50" s="43">
        <v>1</v>
      </c>
      <c r="G50" s="43">
        <v>15</v>
      </c>
      <c r="H50" s="44">
        <f t="shared" si="1"/>
        <v>18</v>
      </c>
      <c r="I50" s="40"/>
      <c r="J50" s="45" t="s">
        <v>38</v>
      </c>
      <c r="K50" s="42">
        <f t="shared" si="2"/>
        <v>996</v>
      </c>
      <c r="L50" s="46">
        <v>0</v>
      </c>
      <c r="M50" s="46">
        <v>13</v>
      </c>
      <c r="N50" s="44">
        <f t="shared" si="3"/>
        <v>13</v>
      </c>
      <c r="O50" s="40"/>
      <c r="P50" s="39" t="s">
        <v>66</v>
      </c>
      <c r="Q50" s="40"/>
      <c r="R50">
        <f>MIN(Rules!$E$2,(MAX(H50/N50,N50/H50)))</f>
        <v>1.3846153846153846</v>
      </c>
      <c r="S50">
        <f>VLOOKUP(B50,Rules!A:B,2,FALSE)</f>
        <v>45</v>
      </c>
      <c r="T50" s="40"/>
      <c r="U50" s="47">
        <f>1/(10^(-1*(E50+(IF(P50="Y",Rules!$I$2,0))-K50)/Rules!$E$12)+1)</f>
        <v>0.8343000843017474</v>
      </c>
      <c r="V50">
        <f t="shared" si="4"/>
        <v>10</v>
      </c>
      <c r="W50">
        <f t="shared" si="5"/>
        <v>-10</v>
      </c>
      <c r="Z50" s="48"/>
      <c r="AA50" s="11">
        <f t="shared" ref="AA50:BH50" si="53">IF($D50=AA$1,$E50+$V50,(IF($J50=AA$1,$K50+$W50,AA49)))</f>
        <v>1012</v>
      </c>
      <c r="AB50" s="11">
        <f t="shared" si="53"/>
        <v>1430</v>
      </c>
      <c r="AC50" s="11">
        <f t="shared" si="53"/>
        <v>982</v>
      </c>
      <c r="AD50" s="11">
        <f t="shared" si="53"/>
        <v>1372</v>
      </c>
      <c r="AE50" s="11">
        <f t="shared" si="53"/>
        <v>1294</v>
      </c>
      <c r="AF50" s="11">
        <f t="shared" si="53"/>
        <v>1496</v>
      </c>
      <c r="AG50" s="11">
        <f t="shared" si="53"/>
        <v>1207</v>
      </c>
      <c r="AH50" s="11">
        <f t="shared" si="53"/>
        <v>1582</v>
      </c>
      <c r="AI50" s="11">
        <f t="shared" si="53"/>
        <v>1319</v>
      </c>
      <c r="AJ50" s="11">
        <f t="shared" si="53"/>
        <v>2119</v>
      </c>
      <c r="AK50" s="11">
        <f t="shared" si="53"/>
        <v>1277</v>
      </c>
      <c r="AL50" s="11">
        <f t="shared" si="53"/>
        <v>1680</v>
      </c>
      <c r="AM50" s="11">
        <f t="shared" si="53"/>
        <v>1881</v>
      </c>
      <c r="AN50" s="11">
        <f t="shared" si="53"/>
        <v>1465</v>
      </c>
      <c r="AO50" s="11">
        <f t="shared" si="53"/>
        <v>212</v>
      </c>
      <c r="AP50" s="11">
        <f t="shared" si="53"/>
        <v>1108</v>
      </c>
      <c r="AQ50" s="11">
        <f t="shared" si="53"/>
        <v>780</v>
      </c>
      <c r="AR50" s="11">
        <f t="shared" si="53"/>
        <v>800</v>
      </c>
      <c r="AS50" s="11">
        <f t="shared" si="53"/>
        <v>510</v>
      </c>
      <c r="AT50" s="11">
        <f t="shared" si="53"/>
        <v>1231</v>
      </c>
      <c r="AU50" s="11">
        <f t="shared" si="53"/>
        <v>1039</v>
      </c>
      <c r="AV50" s="11">
        <f t="shared" si="53"/>
        <v>1819</v>
      </c>
      <c r="AW50" s="11">
        <f t="shared" si="53"/>
        <v>1405</v>
      </c>
      <c r="AX50" s="11">
        <f t="shared" si="53"/>
        <v>1654</v>
      </c>
      <c r="AY50" s="11">
        <f t="shared" si="53"/>
        <v>270</v>
      </c>
      <c r="AZ50" s="11">
        <f t="shared" si="53"/>
        <v>986</v>
      </c>
      <c r="BA50" s="11">
        <f t="shared" si="53"/>
        <v>1463</v>
      </c>
      <c r="BB50" s="11">
        <f t="shared" si="53"/>
        <v>1091</v>
      </c>
      <c r="BC50" s="11">
        <f t="shared" si="53"/>
        <v>1401</v>
      </c>
      <c r="BD50" s="11">
        <f t="shared" si="53"/>
        <v>1759</v>
      </c>
      <c r="BE50" s="11">
        <f t="shared" si="53"/>
        <v>558</v>
      </c>
      <c r="BF50" s="11">
        <f t="shared" si="53"/>
        <v>1245</v>
      </c>
      <c r="BG50" s="11">
        <f t="shared" si="53"/>
        <v>937</v>
      </c>
      <c r="BH50" s="11">
        <f t="shared" si="53"/>
        <v>536</v>
      </c>
    </row>
    <row r="51" spans="1:60" ht="13.5" customHeight="1">
      <c r="A51" s="38">
        <v>43155</v>
      </c>
      <c r="B51" s="39" t="s">
        <v>65</v>
      </c>
      <c r="C51" s="40"/>
      <c r="D51" s="41" t="s">
        <v>18</v>
      </c>
      <c r="E51" s="42">
        <f t="shared" si="0"/>
        <v>1819</v>
      </c>
      <c r="F51" s="43">
        <v>0</v>
      </c>
      <c r="G51" s="43">
        <v>12</v>
      </c>
      <c r="H51" s="44">
        <f t="shared" si="1"/>
        <v>12</v>
      </c>
      <c r="I51" s="40"/>
      <c r="J51" s="45" t="s">
        <v>17</v>
      </c>
      <c r="K51" s="42">
        <f t="shared" si="2"/>
        <v>2119</v>
      </c>
      <c r="L51" s="46">
        <v>2</v>
      </c>
      <c r="M51" s="46">
        <v>10</v>
      </c>
      <c r="N51" s="44">
        <f t="shared" si="3"/>
        <v>16</v>
      </c>
      <c r="O51" s="40"/>
      <c r="P51" s="39" t="s">
        <v>66</v>
      </c>
      <c r="Q51" s="40"/>
      <c r="R51">
        <f>MIN(Rules!$E$2,(MAX(H51/N51,N51/H51)))</f>
        <v>1.3333333333333333</v>
      </c>
      <c r="S51">
        <f>VLOOKUP(B51,Rules!A:B,2,FALSE)</f>
        <v>45</v>
      </c>
      <c r="T51" s="40"/>
      <c r="U51" s="47">
        <f>1/(10^(-1*(E51+(IF(P51="Y",Rules!$I$2,0))-K51)/Rules!$E$12)+1)</f>
        <v>0.33386057541687791</v>
      </c>
      <c r="V51">
        <f t="shared" si="4"/>
        <v>-20</v>
      </c>
      <c r="W51">
        <f t="shared" si="5"/>
        <v>20</v>
      </c>
      <c r="Z51" s="48"/>
      <c r="AA51" s="11">
        <f t="shared" ref="AA51:BH51" si="54">IF($D51=AA$1,$E51+$V51,(IF($J51=AA$1,$K51+$W51,AA50)))</f>
        <v>1012</v>
      </c>
      <c r="AB51" s="11">
        <f t="shared" si="54"/>
        <v>1430</v>
      </c>
      <c r="AC51" s="11">
        <f t="shared" si="54"/>
        <v>982</v>
      </c>
      <c r="AD51" s="11">
        <f t="shared" si="54"/>
        <v>1372</v>
      </c>
      <c r="AE51" s="11">
        <f t="shared" si="54"/>
        <v>1294</v>
      </c>
      <c r="AF51" s="11">
        <f t="shared" si="54"/>
        <v>1496</v>
      </c>
      <c r="AG51" s="11">
        <f t="shared" si="54"/>
        <v>1207</v>
      </c>
      <c r="AH51" s="11">
        <f t="shared" si="54"/>
        <v>1582</v>
      </c>
      <c r="AI51" s="11">
        <f t="shared" si="54"/>
        <v>1319</v>
      </c>
      <c r="AJ51" s="11">
        <f t="shared" si="54"/>
        <v>2139</v>
      </c>
      <c r="AK51" s="11">
        <f t="shared" si="54"/>
        <v>1277</v>
      </c>
      <c r="AL51" s="11">
        <f t="shared" si="54"/>
        <v>1680</v>
      </c>
      <c r="AM51" s="11">
        <f t="shared" si="54"/>
        <v>1881</v>
      </c>
      <c r="AN51" s="11">
        <f t="shared" si="54"/>
        <v>1465</v>
      </c>
      <c r="AO51" s="11">
        <f t="shared" si="54"/>
        <v>212</v>
      </c>
      <c r="AP51" s="11">
        <f t="shared" si="54"/>
        <v>1108</v>
      </c>
      <c r="AQ51" s="11">
        <f t="shared" si="54"/>
        <v>780</v>
      </c>
      <c r="AR51" s="11">
        <f t="shared" si="54"/>
        <v>800</v>
      </c>
      <c r="AS51" s="11">
        <f t="shared" si="54"/>
        <v>510</v>
      </c>
      <c r="AT51" s="11">
        <f t="shared" si="54"/>
        <v>1231</v>
      </c>
      <c r="AU51" s="11">
        <f t="shared" si="54"/>
        <v>1039</v>
      </c>
      <c r="AV51" s="11">
        <f t="shared" si="54"/>
        <v>1799</v>
      </c>
      <c r="AW51" s="11">
        <f t="shared" si="54"/>
        <v>1405</v>
      </c>
      <c r="AX51" s="11">
        <f t="shared" si="54"/>
        <v>1654</v>
      </c>
      <c r="AY51" s="11">
        <f t="shared" si="54"/>
        <v>270</v>
      </c>
      <c r="AZ51" s="11">
        <f t="shared" si="54"/>
        <v>986</v>
      </c>
      <c r="BA51" s="11">
        <f t="shared" si="54"/>
        <v>1463</v>
      </c>
      <c r="BB51" s="11">
        <f t="shared" si="54"/>
        <v>1091</v>
      </c>
      <c r="BC51" s="11">
        <f t="shared" si="54"/>
        <v>1401</v>
      </c>
      <c r="BD51" s="11">
        <f t="shared" si="54"/>
        <v>1759</v>
      </c>
      <c r="BE51" s="11">
        <f t="shared" si="54"/>
        <v>558</v>
      </c>
      <c r="BF51" s="11">
        <f t="shared" si="54"/>
        <v>1245</v>
      </c>
      <c r="BG51" s="11">
        <f t="shared" si="54"/>
        <v>937</v>
      </c>
      <c r="BH51" s="11">
        <f t="shared" si="54"/>
        <v>536</v>
      </c>
    </row>
    <row r="52" spans="1:60" ht="13.5" customHeight="1">
      <c r="A52" s="38">
        <v>43155</v>
      </c>
      <c r="B52" s="39" t="s">
        <v>65</v>
      </c>
      <c r="C52" s="40"/>
      <c r="D52" s="41" t="s">
        <v>23</v>
      </c>
      <c r="E52" s="42">
        <f t="shared" si="0"/>
        <v>1654</v>
      </c>
      <c r="F52" s="43">
        <v>0</v>
      </c>
      <c r="G52" s="43">
        <v>15</v>
      </c>
      <c r="H52" s="44">
        <f t="shared" si="1"/>
        <v>15</v>
      </c>
      <c r="I52" s="40"/>
      <c r="J52" s="45" t="s">
        <v>22</v>
      </c>
      <c r="K52" s="42">
        <f t="shared" si="2"/>
        <v>1759</v>
      </c>
      <c r="L52" s="46">
        <v>0</v>
      </c>
      <c r="M52" s="46">
        <v>14</v>
      </c>
      <c r="N52" s="44">
        <f t="shared" si="3"/>
        <v>14</v>
      </c>
      <c r="O52" s="40"/>
      <c r="P52" s="39" t="s">
        <v>66</v>
      </c>
      <c r="Q52" s="40"/>
      <c r="R52">
        <f>MIN(Rules!$E$2,(MAX(H52/N52,N52/H52)))</f>
        <v>1.0714285714285714</v>
      </c>
      <c r="S52">
        <f>VLOOKUP(B52,Rules!A:B,2,FALSE)</f>
        <v>45</v>
      </c>
      <c r="T52" s="40"/>
      <c r="U52" s="47">
        <f>1/(10^(-1*(E52+(IF(P52="Y",Rules!$I$2,0))-K52)/Rules!$E$12)+1)</f>
        <v>0.55162354731096053</v>
      </c>
      <c r="V52">
        <f t="shared" si="4"/>
        <v>22</v>
      </c>
      <c r="W52">
        <f t="shared" si="5"/>
        <v>-22</v>
      </c>
      <c r="Z52" s="48"/>
      <c r="AA52" s="11">
        <f t="shared" ref="AA52:BH52" si="55">IF($D52=AA$1,$E52+$V52,(IF($J52=AA$1,$K52+$W52,AA51)))</f>
        <v>1012</v>
      </c>
      <c r="AB52" s="11">
        <f t="shared" si="55"/>
        <v>1430</v>
      </c>
      <c r="AC52" s="11">
        <f t="shared" si="55"/>
        <v>982</v>
      </c>
      <c r="AD52" s="11">
        <f t="shared" si="55"/>
        <v>1372</v>
      </c>
      <c r="AE52" s="11">
        <f t="shared" si="55"/>
        <v>1294</v>
      </c>
      <c r="AF52" s="11">
        <f t="shared" si="55"/>
        <v>1496</v>
      </c>
      <c r="AG52" s="11">
        <f t="shared" si="55"/>
        <v>1207</v>
      </c>
      <c r="AH52" s="11">
        <f t="shared" si="55"/>
        <v>1582</v>
      </c>
      <c r="AI52" s="11">
        <f t="shared" si="55"/>
        <v>1319</v>
      </c>
      <c r="AJ52" s="11">
        <f t="shared" si="55"/>
        <v>2139</v>
      </c>
      <c r="AK52" s="11">
        <f t="shared" si="55"/>
        <v>1277</v>
      </c>
      <c r="AL52" s="11">
        <f t="shared" si="55"/>
        <v>1680</v>
      </c>
      <c r="AM52" s="11">
        <f t="shared" si="55"/>
        <v>1881</v>
      </c>
      <c r="AN52" s="11">
        <f t="shared" si="55"/>
        <v>1465</v>
      </c>
      <c r="AO52" s="11">
        <f t="shared" si="55"/>
        <v>212</v>
      </c>
      <c r="AP52" s="11">
        <f t="shared" si="55"/>
        <v>1108</v>
      </c>
      <c r="AQ52" s="11">
        <f t="shared" si="55"/>
        <v>780</v>
      </c>
      <c r="AR52" s="11">
        <f t="shared" si="55"/>
        <v>800</v>
      </c>
      <c r="AS52" s="11">
        <f t="shared" si="55"/>
        <v>510</v>
      </c>
      <c r="AT52" s="11">
        <f t="shared" si="55"/>
        <v>1231</v>
      </c>
      <c r="AU52" s="11">
        <f t="shared" si="55"/>
        <v>1039</v>
      </c>
      <c r="AV52" s="11">
        <f t="shared" si="55"/>
        <v>1799</v>
      </c>
      <c r="AW52" s="11">
        <f t="shared" si="55"/>
        <v>1405</v>
      </c>
      <c r="AX52" s="11">
        <f t="shared" si="55"/>
        <v>1676</v>
      </c>
      <c r="AY52" s="11">
        <f t="shared" si="55"/>
        <v>270</v>
      </c>
      <c r="AZ52" s="11">
        <f t="shared" si="55"/>
        <v>986</v>
      </c>
      <c r="BA52" s="11">
        <f t="shared" si="55"/>
        <v>1463</v>
      </c>
      <c r="BB52" s="11">
        <f t="shared" si="55"/>
        <v>1091</v>
      </c>
      <c r="BC52" s="11">
        <f t="shared" si="55"/>
        <v>1401</v>
      </c>
      <c r="BD52" s="11">
        <f t="shared" si="55"/>
        <v>1737</v>
      </c>
      <c r="BE52" s="11">
        <f t="shared" si="55"/>
        <v>558</v>
      </c>
      <c r="BF52" s="11">
        <f t="shared" si="55"/>
        <v>1245</v>
      </c>
      <c r="BG52" s="11">
        <f t="shared" si="55"/>
        <v>937</v>
      </c>
      <c r="BH52" s="11">
        <f t="shared" si="55"/>
        <v>536</v>
      </c>
    </row>
    <row r="53" spans="1:60" ht="13.5" customHeight="1">
      <c r="A53" s="38">
        <v>43155</v>
      </c>
      <c r="B53" s="39" t="s">
        <v>65</v>
      </c>
      <c r="C53" s="40"/>
      <c r="D53" s="41" t="s">
        <v>40</v>
      </c>
      <c r="E53" s="42">
        <f t="shared" si="0"/>
        <v>1401</v>
      </c>
      <c r="F53" s="43">
        <v>2</v>
      </c>
      <c r="G53" s="43">
        <v>15</v>
      </c>
      <c r="H53" s="44">
        <f t="shared" si="1"/>
        <v>21</v>
      </c>
      <c r="I53" s="40"/>
      <c r="J53" s="45" t="s">
        <v>27</v>
      </c>
      <c r="K53" s="42">
        <f t="shared" si="2"/>
        <v>1405</v>
      </c>
      <c r="L53" s="46">
        <v>1</v>
      </c>
      <c r="M53" s="46">
        <v>10</v>
      </c>
      <c r="N53" s="44">
        <f t="shared" si="3"/>
        <v>13</v>
      </c>
      <c r="O53" s="40"/>
      <c r="P53" s="39" t="s">
        <v>66</v>
      </c>
      <c r="Q53" s="40"/>
      <c r="R53">
        <f>MIN(Rules!$E$2,(MAX(H53/N53,N53/H53)))</f>
        <v>1.6153846153846154</v>
      </c>
      <c r="S53">
        <f>VLOOKUP(B53,Rules!A:B,2,FALSE)</f>
        <v>45</v>
      </c>
      <c r="T53" s="40"/>
      <c r="U53" s="47">
        <f>1/(10^(-1*(E53+(IF(P53="Y",Rules!$I$2,0))-K53)/Rules!$E$12)+1)</f>
        <v>0.66203024817281764</v>
      </c>
      <c r="V53">
        <f t="shared" si="4"/>
        <v>25</v>
      </c>
      <c r="W53">
        <f t="shared" si="5"/>
        <v>-25</v>
      </c>
      <c r="Z53" s="48"/>
      <c r="AA53" s="11">
        <f t="shared" ref="AA53:BH53" si="56">IF($D53=AA$1,$E53+$V53,(IF($J53=AA$1,$K53+$W53,AA52)))</f>
        <v>1012</v>
      </c>
      <c r="AB53" s="11">
        <f t="shared" si="56"/>
        <v>1430</v>
      </c>
      <c r="AC53" s="11">
        <f t="shared" si="56"/>
        <v>982</v>
      </c>
      <c r="AD53" s="11">
        <f t="shared" si="56"/>
        <v>1372</v>
      </c>
      <c r="AE53" s="11">
        <f t="shared" si="56"/>
        <v>1294</v>
      </c>
      <c r="AF53" s="11">
        <f t="shared" si="56"/>
        <v>1496</v>
      </c>
      <c r="AG53" s="11">
        <f t="shared" si="56"/>
        <v>1207</v>
      </c>
      <c r="AH53" s="11">
        <f t="shared" si="56"/>
        <v>1582</v>
      </c>
      <c r="AI53" s="11">
        <f t="shared" si="56"/>
        <v>1319</v>
      </c>
      <c r="AJ53" s="11">
        <f t="shared" si="56"/>
        <v>2139</v>
      </c>
      <c r="AK53" s="11">
        <f t="shared" si="56"/>
        <v>1277</v>
      </c>
      <c r="AL53" s="11">
        <f t="shared" si="56"/>
        <v>1680</v>
      </c>
      <c r="AM53" s="11">
        <f t="shared" si="56"/>
        <v>1881</v>
      </c>
      <c r="AN53" s="11">
        <f t="shared" si="56"/>
        <v>1465</v>
      </c>
      <c r="AO53" s="11">
        <f t="shared" si="56"/>
        <v>212</v>
      </c>
      <c r="AP53" s="11">
        <f t="shared" si="56"/>
        <v>1108</v>
      </c>
      <c r="AQ53" s="11">
        <f t="shared" si="56"/>
        <v>780</v>
      </c>
      <c r="AR53" s="11">
        <f t="shared" si="56"/>
        <v>800</v>
      </c>
      <c r="AS53" s="11">
        <f t="shared" si="56"/>
        <v>510</v>
      </c>
      <c r="AT53" s="11">
        <f t="shared" si="56"/>
        <v>1231</v>
      </c>
      <c r="AU53" s="11">
        <f t="shared" si="56"/>
        <v>1039</v>
      </c>
      <c r="AV53" s="11">
        <f t="shared" si="56"/>
        <v>1799</v>
      </c>
      <c r="AW53" s="11">
        <f t="shared" si="56"/>
        <v>1380</v>
      </c>
      <c r="AX53" s="11">
        <f t="shared" si="56"/>
        <v>1676</v>
      </c>
      <c r="AY53" s="11">
        <f t="shared" si="56"/>
        <v>270</v>
      </c>
      <c r="AZ53" s="11">
        <f t="shared" si="56"/>
        <v>986</v>
      </c>
      <c r="BA53" s="11">
        <f t="shared" si="56"/>
        <v>1463</v>
      </c>
      <c r="BB53" s="11">
        <f t="shared" si="56"/>
        <v>1091</v>
      </c>
      <c r="BC53" s="11">
        <f t="shared" si="56"/>
        <v>1426</v>
      </c>
      <c r="BD53" s="11">
        <f t="shared" si="56"/>
        <v>1737</v>
      </c>
      <c r="BE53" s="11">
        <f t="shared" si="56"/>
        <v>558</v>
      </c>
      <c r="BF53" s="11">
        <f t="shared" si="56"/>
        <v>1245</v>
      </c>
      <c r="BG53" s="11">
        <f t="shared" si="56"/>
        <v>937</v>
      </c>
      <c r="BH53" s="11">
        <f t="shared" si="56"/>
        <v>536</v>
      </c>
    </row>
    <row r="54" spans="1:60" ht="13.5" customHeight="1">
      <c r="A54" s="38">
        <v>43155</v>
      </c>
      <c r="B54" s="39" t="s">
        <v>65</v>
      </c>
      <c r="C54" s="40"/>
      <c r="D54" s="41" t="s">
        <v>35</v>
      </c>
      <c r="E54" s="42">
        <f t="shared" si="0"/>
        <v>1277</v>
      </c>
      <c r="F54" s="43">
        <v>1</v>
      </c>
      <c r="G54" s="43">
        <v>16</v>
      </c>
      <c r="H54" s="44">
        <f t="shared" si="1"/>
        <v>19</v>
      </c>
      <c r="I54" s="40"/>
      <c r="J54" s="45" t="s">
        <v>19</v>
      </c>
      <c r="K54" s="42">
        <f t="shared" si="2"/>
        <v>1207</v>
      </c>
      <c r="L54" s="46">
        <v>3</v>
      </c>
      <c r="M54" s="46">
        <v>8</v>
      </c>
      <c r="N54" s="44">
        <f t="shared" si="3"/>
        <v>17</v>
      </c>
      <c r="O54" s="40"/>
      <c r="P54" s="39" t="s">
        <v>66</v>
      </c>
      <c r="Q54" s="40"/>
      <c r="R54">
        <f>MIN(Rules!$E$2,(MAX(H54/N54,N54/H54)))</f>
        <v>1.1176470588235294</v>
      </c>
      <c r="S54">
        <f>VLOOKUP(B54,Rules!A:B,2,FALSE)</f>
        <v>45</v>
      </c>
      <c r="T54" s="40"/>
      <c r="U54" s="47">
        <f>1/(10^(-1*(E54+(IF(P54="Y",Rules!$I$2,0))-K54)/Rules!$E$12)+1)</f>
        <v>0.73363370241380743</v>
      </c>
      <c r="V54">
        <f t="shared" si="4"/>
        <v>13</v>
      </c>
      <c r="W54">
        <f t="shared" si="5"/>
        <v>-13</v>
      </c>
      <c r="Z54" s="48"/>
      <c r="AA54" s="11">
        <f t="shared" ref="AA54:BH54" si="57">IF($D54=AA$1,$E54+$V54,(IF($J54=AA$1,$K54+$W54,AA53)))</f>
        <v>1012</v>
      </c>
      <c r="AB54" s="11">
        <f t="shared" si="57"/>
        <v>1430</v>
      </c>
      <c r="AC54" s="11">
        <f t="shared" si="57"/>
        <v>982</v>
      </c>
      <c r="AD54" s="11">
        <f t="shared" si="57"/>
        <v>1372</v>
      </c>
      <c r="AE54" s="11">
        <f t="shared" si="57"/>
        <v>1294</v>
      </c>
      <c r="AF54" s="11">
        <f t="shared" si="57"/>
        <v>1496</v>
      </c>
      <c r="AG54" s="11">
        <f t="shared" si="57"/>
        <v>1194</v>
      </c>
      <c r="AH54" s="11">
        <f t="shared" si="57"/>
        <v>1582</v>
      </c>
      <c r="AI54" s="11">
        <f t="shared" si="57"/>
        <v>1319</v>
      </c>
      <c r="AJ54" s="11">
        <f t="shared" si="57"/>
        <v>2139</v>
      </c>
      <c r="AK54" s="11">
        <f t="shared" si="57"/>
        <v>1290</v>
      </c>
      <c r="AL54" s="11">
        <f t="shared" si="57"/>
        <v>1680</v>
      </c>
      <c r="AM54" s="11">
        <f t="shared" si="57"/>
        <v>1881</v>
      </c>
      <c r="AN54" s="11">
        <f t="shared" si="57"/>
        <v>1465</v>
      </c>
      <c r="AO54" s="11">
        <f t="shared" si="57"/>
        <v>212</v>
      </c>
      <c r="AP54" s="11">
        <f t="shared" si="57"/>
        <v>1108</v>
      </c>
      <c r="AQ54" s="11">
        <f t="shared" si="57"/>
        <v>780</v>
      </c>
      <c r="AR54" s="11">
        <f t="shared" si="57"/>
        <v>800</v>
      </c>
      <c r="AS54" s="11">
        <f t="shared" si="57"/>
        <v>510</v>
      </c>
      <c r="AT54" s="11">
        <f t="shared" si="57"/>
        <v>1231</v>
      </c>
      <c r="AU54" s="11">
        <f t="shared" si="57"/>
        <v>1039</v>
      </c>
      <c r="AV54" s="11">
        <f t="shared" si="57"/>
        <v>1799</v>
      </c>
      <c r="AW54" s="11">
        <f t="shared" si="57"/>
        <v>1380</v>
      </c>
      <c r="AX54" s="11">
        <f t="shared" si="57"/>
        <v>1676</v>
      </c>
      <c r="AY54" s="11">
        <f t="shared" si="57"/>
        <v>270</v>
      </c>
      <c r="AZ54" s="11">
        <f t="shared" si="57"/>
        <v>986</v>
      </c>
      <c r="BA54" s="11">
        <f t="shared" si="57"/>
        <v>1463</v>
      </c>
      <c r="BB54" s="11">
        <f t="shared" si="57"/>
        <v>1091</v>
      </c>
      <c r="BC54" s="11">
        <f t="shared" si="57"/>
        <v>1426</v>
      </c>
      <c r="BD54" s="11">
        <f t="shared" si="57"/>
        <v>1737</v>
      </c>
      <c r="BE54" s="11">
        <f t="shared" si="57"/>
        <v>558</v>
      </c>
      <c r="BF54" s="11">
        <f t="shared" si="57"/>
        <v>1245</v>
      </c>
      <c r="BG54" s="11">
        <f t="shared" si="57"/>
        <v>937</v>
      </c>
      <c r="BH54" s="11">
        <f t="shared" si="57"/>
        <v>536</v>
      </c>
    </row>
    <row r="55" spans="1:60" ht="13.5" customHeight="1">
      <c r="A55" s="38">
        <v>43155</v>
      </c>
      <c r="B55" s="39" t="s">
        <v>65</v>
      </c>
      <c r="C55" s="40"/>
      <c r="D55" s="41" t="s">
        <v>46</v>
      </c>
      <c r="E55" s="42">
        <f t="shared" si="0"/>
        <v>558</v>
      </c>
      <c r="F55" s="43">
        <v>2</v>
      </c>
      <c r="G55" s="43">
        <v>9</v>
      </c>
      <c r="H55" s="44">
        <f t="shared" si="1"/>
        <v>15</v>
      </c>
      <c r="I55" s="40"/>
      <c r="J55" s="45" t="s">
        <v>44</v>
      </c>
      <c r="K55" s="42">
        <f t="shared" si="2"/>
        <v>982</v>
      </c>
      <c r="L55" s="46">
        <v>2</v>
      </c>
      <c r="M55" s="46">
        <v>12</v>
      </c>
      <c r="N55" s="44">
        <f t="shared" si="3"/>
        <v>18</v>
      </c>
      <c r="O55" s="40"/>
      <c r="P55" s="39" t="s">
        <v>66</v>
      </c>
      <c r="Q55" s="40"/>
      <c r="R55">
        <f>MIN(Rules!$E$2,(MAX(H55/N55,N55/H55)))</f>
        <v>1.2</v>
      </c>
      <c r="S55">
        <f>VLOOKUP(B55,Rules!A:B,2,FALSE)</f>
        <v>45</v>
      </c>
      <c r="T55" s="40"/>
      <c r="U55" s="47">
        <f>1/(10^(-1*(E55+(IF(P55="Y",Rules!$I$2,0))-K55)/Rules!$E$12)+1)</f>
        <v>0.22066132783771963</v>
      </c>
      <c r="V55">
        <f t="shared" si="4"/>
        <v>-12</v>
      </c>
      <c r="W55">
        <f t="shared" si="5"/>
        <v>12</v>
      </c>
      <c r="Z55" s="48"/>
      <c r="AA55" s="11">
        <f t="shared" ref="AA55:BH55" si="58">IF($D55=AA$1,$E55+$V55,(IF($J55=AA$1,$K55+$W55,AA54)))</f>
        <v>1012</v>
      </c>
      <c r="AB55" s="11">
        <f t="shared" si="58"/>
        <v>1430</v>
      </c>
      <c r="AC55" s="11">
        <f t="shared" si="58"/>
        <v>994</v>
      </c>
      <c r="AD55" s="11">
        <f t="shared" si="58"/>
        <v>1372</v>
      </c>
      <c r="AE55" s="11">
        <f t="shared" si="58"/>
        <v>1294</v>
      </c>
      <c r="AF55" s="11">
        <f t="shared" si="58"/>
        <v>1496</v>
      </c>
      <c r="AG55" s="11">
        <f t="shared" si="58"/>
        <v>1194</v>
      </c>
      <c r="AH55" s="11">
        <f t="shared" si="58"/>
        <v>1582</v>
      </c>
      <c r="AI55" s="11">
        <f t="shared" si="58"/>
        <v>1319</v>
      </c>
      <c r="AJ55" s="11">
        <f t="shared" si="58"/>
        <v>2139</v>
      </c>
      <c r="AK55" s="11">
        <f t="shared" si="58"/>
        <v>1290</v>
      </c>
      <c r="AL55" s="11">
        <f t="shared" si="58"/>
        <v>1680</v>
      </c>
      <c r="AM55" s="11">
        <f t="shared" si="58"/>
        <v>1881</v>
      </c>
      <c r="AN55" s="11">
        <f t="shared" si="58"/>
        <v>1465</v>
      </c>
      <c r="AO55" s="11">
        <f t="shared" si="58"/>
        <v>212</v>
      </c>
      <c r="AP55" s="11">
        <f t="shared" si="58"/>
        <v>1108</v>
      </c>
      <c r="AQ55" s="11">
        <f t="shared" si="58"/>
        <v>780</v>
      </c>
      <c r="AR55" s="11">
        <f t="shared" si="58"/>
        <v>800</v>
      </c>
      <c r="AS55" s="11">
        <f t="shared" si="58"/>
        <v>510</v>
      </c>
      <c r="AT55" s="11">
        <f t="shared" si="58"/>
        <v>1231</v>
      </c>
      <c r="AU55" s="11">
        <f t="shared" si="58"/>
        <v>1039</v>
      </c>
      <c r="AV55" s="11">
        <f t="shared" si="58"/>
        <v>1799</v>
      </c>
      <c r="AW55" s="11">
        <f t="shared" si="58"/>
        <v>1380</v>
      </c>
      <c r="AX55" s="11">
        <f t="shared" si="58"/>
        <v>1676</v>
      </c>
      <c r="AY55" s="11">
        <f t="shared" si="58"/>
        <v>270</v>
      </c>
      <c r="AZ55" s="11">
        <f t="shared" si="58"/>
        <v>986</v>
      </c>
      <c r="BA55" s="11">
        <f t="shared" si="58"/>
        <v>1463</v>
      </c>
      <c r="BB55" s="11">
        <f t="shared" si="58"/>
        <v>1091</v>
      </c>
      <c r="BC55" s="11">
        <f t="shared" si="58"/>
        <v>1426</v>
      </c>
      <c r="BD55" s="11">
        <f t="shared" si="58"/>
        <v>1737</v>
      </c>
      <c r="BE55" s="11">
        <f t="shared" si="58"/>
        <v>546</v>
      </c>
      <c r="BF55" s="11">
        <f t="shared" si="58"/>
        <v>1245</v>
      </c>
      <c r="BG55" s="11">
        <f t="shared" si="58"/>
        <v>937</v>
      </c>
      <c r="BH55" s="11">
        <f t="shared" si="58"/>
        <v>536</v>
      </c>
    </row>
    <row r="56" spans="1:60" ht="13.5" customHeight="1">
      <c r="A56" s="38">
        <v>43156</v>
      </c>
      <c r="B56" s="39" t="s">
        <v>65</v>
      </c>
      <c r="C56" s="40"/>
      <c r="D56" s="41" t="s">
        <v>26</v>
      </c>
      <c r="E56" s="42">
        <f t="shared" si="0"/>
        <v>1496</v>
      </c>
      <c r="F56" s="43">
        <v>0</v>
      </c>
      <c r="G56" s="43">
        <v>11</v>
      </c>
      <c r="H56" s="44">
        <f t="shared" si="1"/>
        <v>11</v>
      </c>
      <c r="I56" s="40"/>
      <c r="J56" s="45" t="s">
        <v>29</v>
      </c>
      <c r="K56" s="42">
        <f t="shared" si="2"/>
        <v>1372</v>
      </c>
      <c r="L56" s="46">
        <v>0</v>
      </c>
      <c r="M56" s="46">
        <v>14</v>
      </c>
      <c r="N56" s="44">
        <f t="shared" si="3"/>
        <v>14</v>
      </c>
      <c r="O56" s="40"/>
      <c r="P56" s="39" t="s">
        <v>66</v>
      </c>
      <c r="Q56" s="40"/>
      <c r="R56">
        <f>MIN(Rules!$E$2,(MAX(H56/N56,N56/H56)))</f>
        <v>1.2727272727272727</v>
      </c>
      <c r="S56">
        <f>VLOOKUP(B56,Rules!A:B,2,FALSE)</f>
        <v>45</v>
      </c>
      <c r="T56" s="40"/>
      <c r="U56" s="47">
        <f>1/(10^(-1*(E56+(IF(P56="Y",Rules!$I$2,0))-K56)/Rules!$E$12)+1)</f>
        <v>0.77933867216228048</v>
      </c>
      <c r="V56">
        <f t="shared" si="4"/>
        <v>-45</v>
      </c>
      <c r="W56">
        <f t="shared" si="5"/>
        <v>45</v>
      </c>
      <c r="Z56" s="48"/>
      <c r="AA56" s="11">
        <f t="shared" ref="AA56:BH56" si="59">IF($D56=AA$1,$E56+$V56,(IF($J56=AA$1,$K56+$W56,AA55)))</f>
        <v>1012</v>
      </c>
      <c r="AB56" s="11">
        <f t="shared" si="59"/>
        <v>1430</v>
      </c>
      <c r="AC56" s="11">
        <f t="shared" si="59"/>
        <v>994</v>
      </c>
      <c r="AD56" s="11">
        <f t="shared" si="59"/>
        <v>1417</v>
      </c>
      <c r="AE56" s="11">
        <f t="shared" si="59"/>
        <v>1294</v>
      </c>
      <c r="AF56" s="11">
        <f t="shared" si="59"/>
        <v>1451</v>
      </c>
      <c r="AG56" s="11">
        <f t="shared" si="59"/>
        <v>1194</v>
      </c>
      <c r="AH56" s="11">
        <f t="shared" si="59"/>
        <v>1582</v>
      </c>
      <c r="AI56" s="11">
        <f t="shared" si="59"/>
        <v>1319</v>
      </c>
      <c r="AJ56" s="11">
        <f t="shared" si="59"/>
        <v>2139</v>
      </c>
      <c r="AK56" s="11">
        <f t="shared" si="59"/>
        <v>1290</v>
      </c>
      <c r="AL56" s="11">
        <f t="shared" si="59"/>
        <v>1680</v>
      </c>
      <c r="AM56" s="11">
        <f t="shared" si="59"/>
        <v>1881</v>
      </c>
      <c r="AN56" s="11">
        <f t="shared" si="59"/>
        <v>1465</v>
      </c>
      <c r="AO56" s="11">
        <f t="shared" si="59"/>
        <v>212</v>
      </c>
      <c r="AP56" s="11">
        <f t="shared" si="59"/>
        <v>1108</v>
      </c>
      <c r="AQ56" s="11">
        <f t="shared" si="59"/>
        <v>780</v>
      </c>
      <c r="AR56" s="11">
        <f t="shared" si="59"/>
        <v>800</v>
      </c>
      <c r="AS56" s="11">
        <f t="shared" si="59"/>
        <v>510</v>
      </c>
      <c r="AT56" s="11">
        <f t="shared" si="59"/>
        <v>1231</v>
      </c>
      <c r="AU56" s="11">
        <f t="shared" si="59"/>
        <v>1039</v>
      </c>
      <c r="AV56" s="11">
        <f t="shared" si="59"/>
        <v>1799</v>
      </c>
      <c r="AW56" s="11">
        <f t="shared" si="59"/>
        <v>1380</v>
      </c>
      <c r="AX56" s="11">
        <f t="shared" si="59"/>
        <v>1676</v>
      </c>
      <c r="AY56" s="11">
        <f t="shared" si="59"/>
        <v>270</v>
      </c>
      <c r="AZ56" s="11">
        <f t="shared" si="59"/>
        <v>986</v>
      </c>
      <c r="BA56" s="11">
        <f t="shared" si="59"/>
        <v>1463</v>
      </c>
      <c r="BB56" s="11">
        <f t="shared" si="59"/>
        <v>1091</v>
      </c>
      <c r="BC56" s="11">
        <f t="shared" si="59"/>
        <v>1426</v>
      </c>
      <c r="BD56" s="11">
        <f t="shared" si="59"/>
        <v>1737</v>
      </c>
      <c r="BE56" s="11">
        <f t="shared" si="59"/>
        <v>546</v>
      </c>
      <c r="BF56" s="11">
        <f t="shared" si="59"/>
        <v>1245</v>
      </c>
      <c r="BG56" s="11">
        <f t="shared" si="59"/>
        <v>937</v>
      </c>
      <c r="BH56" s="11">
        <f t="shared" si="59"/>
        <v>536</v>
      </c>
    </row>
    <row r="57" spans="1:60" ht="13.5" customHeight="1">
      <c r="A57" s="38">
        <v>43156</v>
      </c>
      <c r="B57" s="39" t="s">
        <v>65</v>
      </c>
      <c r="C57" s="40"/>
      <c r="D57" s="41" t="s">
        <v>16</v>
      </c>
      <c r="E57" s="42">
        <f t="shared" si="0"/>
        <v>1881</v>
      </c>
      <c r="F57" s="43">
        <v>0</v>
      </c>
      <c r="G57" s="43">
        <v>14</v>
      </c>
      <c r="H57" s="44">
        <f t="shared" si="1"/>
        <v>14</v>
      </c>
      <c r="I57" s="40"/>
      <c r="J57" s="45" t="s">
        <v>21</v>
      </c>
      <c r="K57" s="42">
        <f t="shared" si="2"/>
        <v>1680</v>
      </c>
      <c r="L57" s="46">
        <v>1</v>
      </c>
      <c r="M57" s="46">
        <v>14</v>
      </c>
      <c r="N57" s="44">
        <f t="shared" si="3"/>
        <v>17</v>
      </c>
      <c r="O57" s="40"/>
      <c r="P57" s="39" t="s">
        <v>66</v>
      </c>
      <c r="Q57" s="40"/>
      <c r="R57">
        <f>MIN(Rules!$E$2,(MAX(H57/N57,N57/H57)))</f>
        <v>1.2142857142857142</v>
      </c>
      <c r="S57">
        <f>VLOOKUP(B57,Rules!A:B,2,FALSE)</f>
        <v>45</v>
      </c>
      <c r="T57" s="40"/>
      <c r="U57" s="47">
        <f>1/(10^(-1*(E57+(IF(P57="Y",Rules!$I$2,0))-K57)/Rules!$E$12)+1)</f>
        <v>0.8343000843017474</v>
      </c>
      <c r="V57">
        <f t="shared" si="4"/>
        <v>-46</v>
      </c>
      <c r="W57">
        <f t="shared" si="5"/>
        <v>46</v>
      </c>
      <c r="Z57" s="48"/>
      <c r="AA57" s="11">
        <f t="shared" ref="AA57:BH57" si="60">IF($D57=AA$1,$E57+$V57,(IF($J57=AA$1,$K57+$W57,AA56)))</f>
        <v>1012</v>
      </c>
      <c r="AB57" s="11">
        <f t="shared" si="60"/>
        <v>1430</v>
      </c>
      <c r="AC57" s="11">
        <f t="shared" si="60"/>
        <v>994</v>
      </c>
      <c r="AD57" s="11">
        <f t="shared" si="60"/>
        <v>1417</v>
      </c>
      <c r="AE57" s="11">
        <f t="shared" si="60"/>
        <v>1294</v>
      </c>
      <c r="AF57" s="11">
        <f t="shared" si="60"/>
        <v>1451</v>
      </c>
      <c r="AG57" s="11">
        <f t="shared" si="60"/>
        <v>1194</v>
      </c>
      <c r="AH57" s="11">
        <f t="shared" si="60"/>
        <v>1582</v>
      </c>
      <c r="AI57" s="11">
        <f t="shared" si="60"/>
        <v>1319</v>
      </c>
      <c r="AJ57" s="11">
        <f t="shared" si="60"/>
        <v>2139</v>
      </c>
      <c r="AK57" s="11">
        <f t="shared" si="60"/>
        <v>1290</v>
      </c>
      <c r="AL57" s="11">
        <f t="shared" si="60"/>
        <v>1726</v>
      </c>
      <c r="AM57" s="11">
        <f t="shared" si="60"/>
        <v>1835</v>
      </c>
      <c r="AN57" s="11">
        <f t="shared" si="60"/>
        <v>1465</v>
      </c>
      <c r="AO57" s="11">
        <f t="shared" si="60"/>
        <v>212</v>
      </c>
      <c r="AP57" s="11">
        <f t="shared" si="60"/>
        <v>1108</v>
      </c>
      <c r="AQ57" s="11">
        <f t="shared" si="60"/>
        <v>780</v>
      </c>
      <c r="AR57" s="11">
        <f t="shared" si="60"/>
        <v>800</v>
      </c>
      <c r="AS57" s="11">
        <f t="shared" si="60"/>
        <v>510</v>
      </c>
      <c r="AT57" s="11">
        <f t="shared" si="60"/>
        <v>1231</v>
      </c>
      <c r="AU57" s="11">
        <f t="shared" si="60"/>
        <v>1039</v>
      </c>
      <c r="AV57" s="11">
        <f t="shared" si="60"/>
        <v>1799</v>
      </c>
      <c r="AW57" s="11">
        <f t="shared" si="60"/>
        <v>1380</v>
      </c>
      <c r="AX57" s="11">
        <f t="shared" si="60"/>
        <v>1676</v>
      </c>
      <c r="AY57" s="11">
        <f t="shared" si="60"/>
        <v>270</v>
      </c>
      <c r="AZ57" s="11">
        <f t="shared" si="60"/>
        <v>986</v>
      </c>
      <c r="BA57" s="11">
        <f t="shared" si="60"/>
        <v>1463</v>
      </c>
      <c r="BB57" s="11">
        <f t="shared" si="60"/>
        <v>1091</v>
      </c>
      <c r="BC57" s="11">
        <f t="shared" si="60"/>
        <v>1426</v>
      </c>
      <c r="BD57" s="11">
        <f t="shared" si="60"/>
        <v>1737</v>
      </c>
      <c r="BE57" s="11">
        <f t="shared" si="60"/>
        <v>546</v>
      </c>
      <c r="BF57" s="11">
        <f t="shared" si="60"/>
        <v>1245</v>
      </c>
      <c r="BG57" s="11">
        <f t="shared" si="60"/>
        <v>937</v>
      </c>
      <c r="BH57" s="11">
        <f t="shared" si="60"/>
        <v>536</v>
      </c>
    </row>
    <row r="58" spans="1:60" ht="13.5" customHeight="1">
      <c r="A58" s="38">
        <v>43156</v>
      </c>
      <c r="B58" s="39" t="s">
        <v>65</v>
      </c>
      <c r="C58" s="40"/>
      <c r="D58" s="41" t="s">
        <v>25</v>
      </c>
      <c r="E58" s="42">
        <f t="shared" si="0"/>
        <v>1582</v>
      </c>
      <c r="F58" s="43">
        <v>1</v>
      </c>
      <c r="G58" s="43">
        <v>15</v>
      </c>
      <c r="H58" s="44">
        <f t="shared" si="1"/>
        <v>18</v>
      </c>
      <c r="I58" s="40"/>
      <c r="J58" s="45" t="s">
        <v>28</v>
      </c>
      <c r="K58" s="42">
        <f t="shared" si="2"/>
        <v>1465</v>
      </c>
      <c r="L58" s="46">
        <v>3</v>
      </c>
      <c r="M58" s="46">
        <v>7</v>
      </c>
      <c r="N58" s="44">
        <f t="shared" si="3"/>
        <v>16</v>
      </c>
      <c r="O58" s="40"/>
      <c r="P58" s="39" t="s">
        <v>66</v>
      </c>
      <c r="Q58" s="40"/>
      <c r="R58">
        <f>MIN(Rules!$E$2,(MAX(H58/N58,N58/H58)))</f>
        <v>1.125</v>
      </c>
      <c r="S58">
        <f>VLOOKUP(B58,Rules!A:B,2,FALSE)</f>
        <v>45</v>
      </c>
      <c r="T58" s="40"/>
      <c r="U58" s="47">
        <f>1/(10^(-1*(E58+(IF(P58="Y",Rules!$I$2,0))-K58)/Rules!$E$12)+1)</f>
        <v>0.77374513296079772</v>
      </c>
      <c r="V58">
        <f t="shared" si="4"/>
        <v>11</v>
      </c>
      <c r="W58">
        <f t="shared" si="5"/>
        <v>-11</v>
      </c>
      <c r="Z58" s="48"/>
      <c r="AA58" s="11">
        <f t="shared" ref="AA58:BH58" si="61">IF($D58=AA$1,$E58+$V58,(IF($J58=AA$1,$K58+$W58,AA57)))</f>
        <v>1012</v>
      </c>
      <c r="AB58" s="11">
        <f t="shared" si="61"/>
        <v>1430</v>
      </c>
      <c r="AC58" s="11">
        <f t="shared" si="61"/>
        <v>994</v>
      </c>
      <c r="AD58" s="11">
        <f t="shared" si="61"/>
        <v>1417</v>
      </c>
      <c r="AE58" s="11">
        <f t="shared" si="61"/>
        <v>1294</v>
      </c>
      <c r="AF58" s="11">
        <f t="shared" si="61"/>
        <v>1451</v>
      </c>
      <c r="AG58" s="11">
        <f t="shared" si="61"/>
        <v>1194</v>
      </c>
      <c r="AH58" s="11">
        <f t="shared" si="61"/>
        <v>1593</v>
      </c>
      <c r="AI58" s="11">
        <f t="shared" si="61"/>
        <v>1319</v>
      </c>
      <c r="AJ58" s="11">
        <f t="shared" si="61"/>
        <v>2139</v>
      </c>
      <c r="AK58" s="11">
        <f t="shared" si="61"/>
        <v>1290</v>
      </c>
      <c r="AL58" s="11">
        <f t="shared" si="61"/>
        <v>1726</v>
      </c>
      <c r="AM58" s="11">
        <f t="shared" si="61"/>
        <v>1835</v>
      </c>
      <c r="AN58" s="11">
        <f t="shared" si="61"/>
        <v>1454</v>
      </c>
      <c r="AO58" s="11">
        <f t="shared" si="61"/>
        <v>212</v>
      </c>
      <c r="AP58" s="11">
        <f t="shared" si="61"/>
        <v>1108</v>
      </c>
      <c r="AQ58" s="11">
        <f t="shared" si="61"/>
        <v>780</v>
      </c>
      <c r="AR58" s="11">
        <f t="shared" si="61"/>
        <v>800</v>
      </c>
      <c r="AS58" s="11">
        <f t="shared" si="61"/>
        <v>510</v>
      </c>
      <c r="AT58" s="11">
        <f t="shared" si="61"/>
        <v>1231</v>
      </c>
      <c r="AU58" s="11">
        <f t="shared" si="61"/>
        <v>1039</v>
      </c>
      <c r="AV58" s="11">
        <f t="shared" si="61"/>
        <v>1799</v>
      </c>
      <c r="AW58" s="11">
        <f t="shared" si="61"/>
        <v>1380</v>
      </c>
      <c r="AX58" s="11">
        <f t="shared" si="61"/>
        <v>1676</v>
      </c>
      <c r="AY58" s="11">
        <f t="shared" si="61"/>
        <v>270</v>
      </c>
      <c r="AZ58" s="11">
        <f t="shared" si="61"/>
        <v>986</v>
      </c>
      <c r="BA58" s="11">
        <f t="shared" si="61"/>
        <v>1463</v>
      </c>
      <c r="BB58" s="11">
        <f t="shared" si="61"/>
        <v>1091</v>
      </c>
      <c r="BC58" s="11">
        <f t="shared" si="61"/>
        <v>1426</v>
      </c>
      <c r="BD58" s="11">
        <f t="shared" si="61"/>
        <v>1737</v>
      </c>
      <c r="BE58" s="11">
        <f t="shared" si="61"/>
        <v>546</v>
      </c>
      <c r="BF58" s="11">
        <f t="shared" si="61"/>
        <v>1245</v>
      </c>
      <c r="BG58" s="11">
        <f t="shared" si="61"/>
        <v>937</v>
      </c>
      <c r="BH58" s="11">
        <f t="shared" si="61"/>
        <v>536</v>
      </c>
    </row>
    <row r="59" spans="1:60" ht="13.5" customHeight="1">
      <c r="A59" s="38">
        <v>43156</v>
      </c>
      <c r="B59" s="39" t="s">
        <v>65</v>
      </c>
      <c r="C59" s="40"/>
      <c r="D59" s="41" t="s">
        <v>32</v>
      </c>
      <c r="E59" s="42">
        <f t="shared" si="0"/>
        <v>1039</v>
      </c>
      <c r="F59" s="43">
        <v>0</v>
      </c>
      <c r="G59" s="43">
        <v>12</v>
      </c>
      <c r="H59" s="44">
        <f t="shared" si="1"/>
        <v>12</v>
      </c>
      <c r="I59" s="40"/>
      <c r="J59" s="45" t="s">
        <v>24</v>
      </c>
      <c r="K59" s="42">
        <f t="shared" si="2"/>
        <v>1463</v>
      </c>
      <c r="L59" s="46">
        <v>1</v>
      </c>
      <c r="M59" s="46">
        <v>21</v>
      </c>
      <c r="N59" s="44">
        <f t="shared" si="3"/>
        <v>24</v>
      </c>
      <c r="O59" s="40"/>
      <c r="P59" s="39" t="s">
        <v>66</v>
      </c>
      <c r="Q59" s="40"/>
      <c r="R59">
        <f>MIN(Rules!$E$2,(MAX(H59/N59,N59/H59)))</f>
        <v>2</v>
      </c>
      <c r="S59">
        <f>VLOOKUP(B59,Rules!A:B,2,FALSE)</f>
        <v>45</v>
      </c>
      <c r="T59" s="40"/>
      <c r="U59" s="47">
        <f>1/(10^(-1*(E59+(IF(P59="Y",Rules!$I$2,0))-K59)/Rules!$E$12)+1)</f>
        <v>0.22066132783771963</v>
      </c>
      <c r="V59">
        <f t="shared" si="4"/>
        <v>-20</v>
      </c>
      <c r="W59">
        <f t="shared" si="5"/>
        <v>20</v>
      </c>
      <c r="Z59" s="48"/>
      <c r="AA59" s="11">
        <f t="shared" ref="AA59:BH59" si="62">IF($D59=AA$1,$E59+$V59,(IF($J59=AA$1,$K59+$W59,AA58)))</f>
        <v>1012</v>
      </c>
      <c r="AB59" s="11">
        <f t="shared" si="62"/>
        <v>1430</v>
      </c>
      <c r="AC59" s="11">
        <f t="shared" si="62"/>
        <v>994</v>
      </c>
      <c r="AD59" s="11">
        <f t="shared" si="62"/>
        <v>1417</v>
      </c>
      <c r="AE59" s="11">
        <f t="shared" si="62"/>
        <v>1294</v>
      </c>
      <c r="AF59" s="11">
        <f t="shared" si="62"/>
        <v>1451</v>
      </c>
      <c r="AG59" s="11">
        <f t="shared" si="62"/>
        <v>1194</v>
      </c>
      <c r="AH59" s="11">
        <f t="shared" si="62"/>
        <v>1593</v>
      </c>
      <c r="AI59" s="11">
        <f t="shared" si="62"/>
        <v>1319</v>
      </c>
      <c r="AJ59" s="11">
        <f t="shared" si="62"/>
        <v>2139</v>
      </c>
      <c r="AK59" s="11">
        <f t="shared" si="62"/>
        <v>1290</v>
      </c>
      <c r="AL59" s="11">
        <f t="shared" si="62"/>
        <v>1726</v>
      </c>
      <c r="AM59" s="11">
        <f t="shared" si="62"/>
        <v>1835</v>
      </c>
      <c r="AN59" s="11">
        <f t="shared" si="62"/>
        <v>1454</v>
      </c>
      <c r="AO59" s="11">
        <f t="shared" si="62"/>
        <v>212</v>
      </c>
      <c r="AP59" s="11">
        <f t="shared" si="62"/>
        <v>1108</v>
      </c>
      <c r="AQ59" s="11">
        <f t="shared" si="62"/>
        <v>780</v>
      </c>
      <c r="AR59" s="11">
        <f t="shared" si="62"/>
        <v>800</v>
      </c>
      <c r="AS59" s="11">
        <f t="shared" si="62"/>
        <v>510</v>
      </c>
      <c r="AT59" s="11">
        <f t="shared" si="62"/>
        <v>1231</v>
      </c>
      <c r="AU59" s="11">
        <f t="shared" si="62"/>
        <v>1019</v>
      </c>
      <c r="AV59" s="11">
        <f t="shared" si="62"/>
        <v>1799</v>
      </c>
      <c r="AW59" s="11">
        <f t="shared" si="62"/>
        <v>1380</v>
      </c>
      <c r="AX59" s="11">
        <f t="shared" si="62"/>
        <v>1676</v>
      </c>
      <c r="AY59" s="11">
        <f t="shared" si="62"/>
        <v>270</v>
      </c>
      <c r="AZ59" s="11">
        <f t="shared" si="62"/>
        <v>986</v>
      </c>
      <c r="BA59" s="11">
        <f t="shared" si="62"/>
        <v>1483</v>
      </c>
      <c r="BB59" s="11">
        <f t="shared" si="62"/>
        <v>1091</v>
      </c>
      <c r="BC59" s="11">
        <f t="shared" si="62"/>
        <v>1426</v>
      </c>
      <c r="BD59" s="11">
        <f t="shared" si="62"/>
        <v>1737</v>
      </c>
      <c r="BE59" s="11">
        <f t="shared" si="62"/>
        <v>546</v>
      </c>
      <c r="BF59" s="11">
        <f t="shared" si="62"/>
        <v>1245</v>
      </c>
      <c r="BG59" s="11">
        <f t="shared" si="62"/>
        <v>937</v>
      </c>
      <c r="BH59" s="11">
        <f t="shared" si="62"/>
        <v>536</v>
      </c>
    </row>
    <row r="60" spans="1:60" ht="13.5" customHeight="1">
      <c r="A60" s="38">
        <v>43156</v>
      </c>
      <c r="B60" s="39" t="s">
        <v>65</v>
      </c>
      <c r="C60" s="40"/>
      <c r="D60" s="41" t="s">
        <v>30</v>
      </c>
      <c r="E60" s="42">
        <f t="shared" si="0"/>
        <v>1319</v>
      </c>
      <c r="F60" s="43">
        <v>1</v>
      </c>
      <c r="G60" s="43">
        <v>10</v>
      </c>
      <c r="H60" s="44">
        <f t="shared" si="1"/>
        <v>13</v>
      </c>
      <c r="I60" s="40"/>
      <c r="J60" s="45" t="s">
        <v>33</v>
      </c>
      <c r="K60" s="42">
        <f t="shared" si="2"/>
        <v>1294</v>
      </c>
      <c r="L60" s="46">
        <v>1</v>
      </c>
      <c r="M60" s="46">
        <v>12</v>
      </c>
      <c r="N60" s="44">
        <f t="shared" si="3"/>
        <v>15</v>
      </c>
      <c r="O60" s="40"/>
      <c r="P60" s="39" t="s">
        <v>66</v>
      </c>
      <c r="Q60" s="40"/>
      <c r="R60">
        <f>MIN(Rules!$E$2,(MAX(H60/N60,N60/H60)))</f>
        <v>1.1538461538461537</v>
      </c>
      <c r="S60">
        <f>VLOOKUP(B60,Rules!A:B,2,FALSE)</f>
        <v>45</v>
      </c>
      <c r="T60" s="40"/>
      <c r="U60" s="47">
        <f>1/(10^(-1*(E60+(IF(P60="Y",Rules!$I$2,0))-K60)/Rules!$E$12)+1)</f>
        <v>0.69123615241476299</v>
      </c>
      <c r="V60">
        <f t="shared" si="4"/>
        <v>-36</v>
      </c>
      <c r="W60">
        <f t="shared" si="5"/>
        <v>36</v>
      </c>
      <c r="Z60" s="48"/>
      <c r="AA60" s="11">
        <f t="shared" ref="AA60:BH60" si="63">IF($D60=AA$1,$E60+$V60,(IF($J60=AA$1,$K60+$W60,AA59)))</f>
        <v>1012</v>
      </c>
      <c r="AB60" s="11">
        <f t="shared" si="63"/>
        <v>1430</v>
      </c>
      <c r="AC60" s="11">
        <f t="shared" si="63"/>
        <v>994</v>
      </c>
      <c r="AD60" s="11">
        <f t="shared" si="63"/>
        <v>1417</v>
      </c>
      <c r="AE60" s="11">
        <f t="shared" si="63"/>
        <v>1330</v>
      </c>
      <c r="AF60" s="11">
        <f t="shared" si="63"/>
        <v>1451</v>
      </c>
      <c r="AG60" s="11">
        <f t="shared" si="63"/>
        <v>1194</v>
      </c>
      <c r="AH60" s="11">
        <f t="shared" si="63"/>
        <v>1593</v>
      </c>
      <c r="AI60" s="11">
        <f t="shared" si="63"/>
        <v>1283</v>
      </c>
      <c r="AJ60" s="11">
        <f t="shared" si="63"/>
        <v>2139</v>
      </c>
      <c r="AK60" s="11">
        <f t="shared" si="63"/>
        <v>1290</v>
      </c>
      <c r="AL60" s="11">
        <f t="shared" si="63"/>
        <v>1726</v>
      </c>
      <c r="AM60" s="11">
        <f t="shared" si="63"/>
        <v>1835</v>
      </c>
      <c r="AN60" s="11">
        <f t="shared" si="63"/>
        <v>1454</v>
      </c>
      <c r="AO60" s="11">
        <f t="shared" si="63"/>
        <v>212</v>
      </c>
      <c r="AP60" s="11">
        <f t="shared" si="63"/>
        <v>1108</v>
      </c>
      <c r="AQ60" s="11">
        <f t="shared" si="63"/>
        <v>780</v>
      </c>
      <c r="AR60" s="11">
        <f t="shared" si="63"/>
        <v>800</v>
      </c>
      <c r="AS60" s="11">
        <f t="shared" si="63"/>
        <v>510</v>
      </c>
      <c r="AT60" s="11">
        <f t="shared" si="63"/>
        <v>1231</v>
      </c>
      <c r="AU60" s="11">
        <f t="shared" si="63"/>
        <v>1019</v>
      </c>
      <c r="AV60" s="11">
        <f t="shared" si="63"/>
        <v>1799</v>
      </c>
      <c r="AW60" s="11">
        <f t="shared" si="63"/>
        <v>1380</v>
      </c>
      <c r="AX60" s="11">
        <f t="shared" si="63"/>
        <v>1676</v>
      </c>
      <c r="AY60" s="11">
        <f t="shared" si="63"/>
        <v>270</v>
      </c>
      <c r="AZ60" s="11">
        <f t="shared" si="63"/>
        <v>986</v>
      </c>
      <c r="BA60" s="11">
        <f t="shared" si="63"/>
        <v>1483</v>
      </c>
      <c r="BB60" s="11">
        <f t="shared" si="63"/>
        <v>1091</v>
      </c>
      <c r="BC60" s="11">
        <f t="shared" si="63"/>
        <v>1426</v>
      </c>
      <c r="BD60" s="11">
        <f t="shared" si="63"/>
        <v>1737</v>
      </c>
      <c r="BE60" s="11">
        <f t="shared" si="63"/>
        <v>546</v>
      </c>
      <c r="BF60" s="11">
        <f t="shared" si="63"/>
        <v>1245</v>
      </c>
      <c r="BG60" s="11">
        <f t="shared" si="63"/>
        <v>937</v>
      </c>
      <c r="BH60" s="11">
        <f t="shared" si="63"/>
        <v>536</v>
      </c>
    </row>
    <row r="61" spans="1:60" ht="13.5" customHeight="1">
      <c r="A61" s="38">
        <v>43156</v>
      </c>
      <c r="B61" s="39" t="s">
        <v>65</v>
      </c>
      <c r="C61" s="40"/>
      <c r="D61" s="41" t="s">
        <v>31</v>
      </c>
      <c r="E61" s="42">
        <f t="shared" si="0"/>
        <v>1245</v>
      </c>
      <c r="F61" s="43">
        <v>0</v>
      </c>
      <c r="G61" s="43">
        <v>20</v>
      </c>
      <c r="H61" s="44">
        <f t="shared" si="1"/>
        <v>20</v>
      </c>
      <c r="I61" s="40"/>
      <c r="J61" s="45" t="s">
        <v>37</v>
      </c>
      <c r="K61" s="42">
        <f t="shared" si="2"/>
        <v>1091</v>
      </c>
      <c r="L61" s="46">
        <v>0</v>
      </c>
      <c r="M61" s="46">
        <v>14</v>
      </c>
      <c r="N61" s="44">
        <f t="shared" si="3"/>
        <v>14</v>
      </c>
      <c r="O61" s="40"/>
      <c r="P61" s="39" t="s">
        <v>66</v>
      </c>
      <c r="Q61" s="40"/>
      <c r="R61">
        <f>MIN(Rules!$E$2,(MAX(H61/N61,N61/H61)))</f>
        <v>1.4285714285714286</v>
      </c>
      <c r="S61">
        <f>VLOOKUP(B61,Rules!A:B,2,FALSE)</f>
        <v>45</v>
      </c>
      <c r="T61" s="40"/>
      <c r="U61" s="47">
        <f>1/(10^(-1*(E61+(IF(P61="Y",Rules!$I$2,0))-K61)/Rules!$E$12)+1)</f>
        <v>0.80217940353608386</v>
      </c>
      <c r="V61">
        <f t="shared" si="4"/>
        <v>13</v>
      </c>
      <c r="W61">
        <f t="shared" si="5"/>
        <v>-13</v>
      </c>
      <c r="Z61" s="48"/>
      <c r="AA61" s="11">
        <f t="shared" ref="AA61:BH61" si="64">IF($D61=AA$1,$E61+$V61,(IF($J61=AA$1,$K61+$W61,AA60)))</f>
        <v>1012</v>
      </c>
      <c r="AB61" s="11">
        <f t="shared" si="64"/>
        <v>1430</v>
      </c>
      <c r="AC61" s="11">
        <f t="shared" si="64"/>
        <v>994</v>
      </c>
      <c r="AD61" s="11">
        <f t="shared" si="64"/>
        <v>1417</v>
      </c>
      <c r="AE61" s="11">
        <f t="shared" si="64"/>
        <v>1330</v>
      </c>
      <c r="AF61" s="11">
        <f t="shared" si="64"/>
        <v>1451</v>
      </c>
      <c r="AG61" s="11">
        <f t="shared" si="64"/>
        <v>1194</v>
      </c>
      <c r="AH61" s="11">
        <f t="shared" si="64"/>
        <v>1593</v>
      </c>
      <c r="AI61" s="11">
        <f t="shared" si="64"/>
        <v>1283</v>
      </c>
      <c r="AJ61" s="11">
        <f t="shared" si="64"/>
        <v>2139</v>
      </c>
      <c r="AK61" s="11">
        <f t="shared" si="64"/>
        <v>1290</v>
      </c>
      <c r="AL61" s="11">
        <f t="shared" si="64"/>
        <v>1726</v>
      </c>
      <c r="AM61" s="11">
        <f t="shared" si="64"/>
        <v>1835</v>
      </c>
      <c r="AN61" s="11">
        <f t="shared" si="64"/>
        <v>1454</v>
      </c>
      <c r="AO61" s="11">
        <f t="shared" si="64"/>
        <v>212</v>
      </c>
      <c r="AP61" s="11">
        <f t="shared" si="64"/>
        <v>1108</v>
      </c>
      <c r="AQ61" s="11">
        <f t="shared" si="64"/>
        <v>780</v>
      </c>
      <c r="AR61" s="11">
        <f t="shared" si="64"/>
        <v>800</v>
      </c>
      <c r="AS61" s="11">
        <f t="shared" si="64"/>
        <v>510</v>
      </c>
      <c r="AT61" s="11">
        <f t="shared" si="64"/>
        <v>1231</v>
      </c>
      <c r="AU61" s="11">
        <f t="shared" si="64"/>
        <v>1019</v>
      </c>
      <c r="AV61" s="11">
        <f t="shared" si="64"/>
        <v>1799</v>
      </c>
      <c r="AW61" s="11">
        <f t="shared" si="64"/>
        <v>1380</v>
      </c>
      <c r="AX61" s="11">
        <f t="shared" si="64"/>
        <v>1676</v>
      </c>
      <c r="AY61" s="11">
        <f t="shared" si="64"/>
        <v>270</v>
      </c>
      <c r="AZ61" s="11">
        <f t="shared" si="64"/>
        <v>986</v>
      </c>
      <c r="BA61" s="11">
        <f t="shared" si="64"/>
        <v>1483</v>
      </c>
      <c r="BB61" s="11">
        <f t="shared" si="64"/>
        <v>1078</v>
      </c>
      <c r="BC61" s="11">
        <f t="shared" si="64"/>
        <v>1426</v>
      </c>
      <c r="BD61" s="11">
        <f t="shared" si="64"/>
        <v>1737</v>
      </c>
      <c r="BE61" s="11">
        <f t="shared" si="64"/>
        <v>546</v>
      </c>
      <c r="BF61" s="11">
        <f t="shared" si="64"/>
        <v>1258</v>
      </c>
      <c r="BG61" s="11">
        <f t="shared" si="64"/>
        <v>937</v>
      </c>
      <c r="BH61" s="11">
        <f t="shared" si="64"/>
        <v>536</v>
      </c>
    </row>
    <row r="62" spans="1:60" ht="13.5" customHeight="1">
      <c r="A62" s="38">
        <v>43156</v>
      </c>
      <c r="B62" s="39" t="s">
        <v>65</v>
      </c>
      <c r="C62" s="40"/>
      <c r="D62" s="41" t="s">
        <v>41</v>
      </c>
      <c r="E62" s="42">
        <f t="shared" si="0"/>
        <v>536</v>
      </c>
      <c r="F62" s="43">
        <v>0</v>
      </c>
      <c r="G62" s="43">
        <v>10</v>
      </c>
      <c r="H62" s="44">
        <f t="shared" si="1"/>
        <v>10</v>
      </c>
      <c r="I62" s="40"/>
      <c r="J62" s="45" t="s">
        <v>36</v>
      </c>
      <c r="K62" s="42">
        <f t="shared" si="2"/>
        <v>1108</v>
      </c>
      <c r="L62" s="46">
        <v>1</v>
      </c>
      <c r="M62" s="46">
        <v>16</v>
      </c>
      <c r="N62" s="44">
        <f t="shared" si="3"/>
        <v>19</v>
      </c>
      <c r="O62" s="40"/>
      <c r="P62" s="39" t="s">
        <v>66</v>
      </c>
      <c r="Q62" s="40"/>
      <c r="R62">
        <f>MIN(Rules!$E$2,(MAX(H62/N62,N62/H62)))</f>
        <v>1.9</v>
      </c>
      <c r="S62">
        <f>VLOOKUP(B62,Rules!A:B,2,FALSE)</f>
        <v>45</v>
      </c>
      <c r="T62" s="40"/>
      <c r="U62" s="47">
        <f>1/(10^(-1*(E62+(IF(P62="Y",Rules!$I$2,0))-K62)/Rules!$E$12)+1)</f>
        <v>0.12527679844770148</v>
      </c>
      <c r="V62">
        <f t="shared" si="4"/>
        <v>-11</v>
      </c>
      <c r="W62">
        <f t="shared" si="5"/>
        <v>11</v>
      </c>
      <c r="Z62" s="48"/>
      <c r="AA62" s="11">
        <f t="shared" ref="AA62:BH62" si="65">IF($D62=AA$1,$E62+$V62,(IF($J62=AA$1,$K62+$W62,AA61)))</f>
        <v>1012</v>
      </c>
      <c r="AB62" s="11">
        <f t="shared" si="65"/>
        <v>1430</v>
      </c>
      <c r="AC62" s="11">
        <f t="shared" si="65"/>
        <v>994</v>
      </c>
      <c r="AD62" s="11">
        <f t="shared" si="65"/>
        <v>1417</v>
      </c>
      <c r="AE62" s="11">
        <f t="shared" si="65"/>
        <v>1330</v>
      </c>
      <c r="AF62" s="11">
        <f t="shared" si="65"/>
        <v>1451</v>
      </c>
      <c r="AG62" s="11">
        <f t="shared" si="65"/>
        <v>1194</v>
      </c>
      <c r="AH62" s="11">
        <f t="shared" si="65"/>
        <v>1593</v>
      </c>
      <c r="AI62" s="11">
        <f t="shared" si="65"/>
        <v>1283</v>
      </c>
      <c r="AJ62" s="11">
        <f t="shared" si="65"/>
        <v>2139</v>
      </c>
      <c r="AK62" s="11">
        <f t="shared" si="65"/>
        <v>1290</v>
      </c>
      <c r="AL62" s="11">
        <f t="shared" si="65"/>
        <v>1726</v>
      </c>
      <c r="AM62" s="11">
        <f t="shared" si="65"/>
        <v>1835</v>
      </c>
      <c r="AN62" s="11">
        <f t="shared" si="65"/>
        <v>1454</v>
      </c>
      <c r="AO62" s="11">
        <f t="shared" si="65"/>
        <v>212</v>
      </c>
      <c r="AP62" s="11">
        <f t="shared" si="65"/>
        <v>1119</v>
      </c>
      <c r="AQ62" s="11">
        <f t="shared" si="65"/>
        <v>780</v>
      </c>
      <c r="AR62" s="11">
        <f t="shared" si="65"/>
        <v>800</v>
      </c>
      <c r="AS62" s="11">
        <f t="shared" si="65"/>
        <v>510</v>
      </c>
      <c r="AT62" s="11">
        <f t="shared" si="65"/>
        <v>1231</v>
      </c>
      <c r="AU62" s="11">
        <f t="shared" si="65"/>
        <v>1019</v>
      </c>
      <c r="AV62" s="11">
        <f t="shared" si="65"/>
        <v>1799</v>
      </c>
      <c r="AW62" s="11">
        <f t="shared" si="65"/>
        <v>1380</v>
      </c>
      <c r="AX62" s="11">
        <f t="shared" si="65"/>
        <v>1676</v>
      </c>
      <c r="AY62" s="11">
        <f t="shared" si="65"/>
        <v>270</v>
      </c>
      <c r="AZ62" s="11">
        <f t="shared" si="65"/>
        <v>986</v>
      </c>
      <c r="BA62" s="11">
        <f t="shared" si="65"/>
        <v>1483</v>
      </c>
      <c r="BB62" s="11">
        <f t="shared" si="65"/>
        <v>1078</v>
      </c>
      <c r="BC62" s="11">
        <f t="shared" si="65"/>
        <v>1426</v>
      </c>
      <c r="BD62" s="11">
        <f t="shared" si="65"/>
        <v>1737</v>
      </c>
      <c r="BE62" s="11">
        <f t="shared" si="65"/>
        <v>546</v>
      </c>
      <c r="BF62" s="11">
        <f t="shared" si="65"/>
        <v>1258</v>
      </c>
      <c r="BG62" s="11">
        <f t="shared" si="65"/>
        <v>937</v>
      </c>
      <c r="BH62" s="11">
        <f t="shared" si="65"/>
        <v>525</v>
      </c>
    </row>
    <row r="63" spans="1:60" ht="13.5" customHeight="1">
      <c r="A63" s="38">
        <v>43156</v>
      </c>
      <c r="B63" s="39" t="s">
        <v>65</v>
      </c>
      <c r="C63" s="40"/>
      <c r="D63" s="41" t="s">
        <v>45</v>
      </c>
      <c r="E63" s="42">
        <f t="shared" si="0"/>
        <v>780</v>
      </c>
      <c r="F63" s="43">
        <v>2</v>
      </c>
      <c r="G63" s="43">
        <v>18</v>
      </c>
      <c r="H63" s="44">
        <f t="shared" si="1"/>
        <v>24</v>
      </c>
      <c r="I63" s="40"/>
      <c r="J63" s="45" t="s">
        <v>39</v>
      </c>
      <c r="K63" s="42">
        <f t="shared" si="2"/>
        <v>800</v>
      </c>
      <c r="L63" s="46">
        <v>1</v>
      </c>
      <c r="M63" s="46">
        <v>9</v>
      </c>
      <c r="N63" s="44">
        <f t="shared" si="3"/>
        <v>12</v>
      </c>
      <c r="O63" s="40"/>
      <c r="P63" s="39" t="s">
        <v>66</v>
      </c>
      <c r="Q63" s="40"/>
      <c r="R63">
        <f>MIN(Rules!$E$2,(MAX(H63/N63,N63/H63)))</f>
        <v>2</v>
      </c>
      <c r="S63">
        <f>VLOOKUP(B63,Rules!A:B,2,FALSE)</f>
        <v>45</v>
      </c>
      <c r="T63" s="40"/>
      <c r="U63" s="47">
        <f>1/(10^(-1*(E63+(IF(P63="Y",Rules!$I$2,0))-K63)/Rules!$E$12)+1)</f>
        <v>0.6453524504393825</v>
      </c>
      <c r="V63">
        <f t="shared" si="4"/>
        <v>32</v>
      </c>
      <c r="W63">
        <f t="shared" si="5"/>
        <v>-32</v>
      </c>
      <c r="Z63" s="48"/>
      <c r="AA63" s="11">
        <f t="shared" ref="AA63:BH63" si="66">IF($D63=AA$1,$E63+$V63,(IF($J63=AA$1,$K63+$W63,AA62)))</f>
        <v>1012</v>
      </c>
      <c r="AB63" s="11">
        <f t="shared" si="66"/>
        <v>1430</v>
      </c>
      <c r="AC63" s="11">
        <f t="shared" si="66"/>
        <v>994</v>
      </c>
      <c r="AD63" s="11">
        <f t="shared" si="66"/>
        <v>1417</v>
      </c>
      <c r="AE63" s="11">
        <f t="shared" si="66"/>
        <v>1330</v>
      </c>
      <c r="AF63" s="11">
        <f t="shared" si="66"/>
        <v>1451</v>
      </c>
      <c r="AG63" s="11">
        <f t="shared" si="66"/>
        <v>1194</v>
      </c>
      <c r="AH63" s="11">
        <f t="shared" si="66"/>
        <v>1593</v>
      </c>
      <c r="AI63" s="11">
        <f t="shared" si="66"/>
        <v>1283</v>
      </c>
      <c r="AJ63" s="11">
        <f t="shared" si="66"/>
        <v>2139</v>
      </c>
      <c r="AK63" s="11">
        <f t="shared" si="66"/>
        <v>1290</v>
      </c>
      <c r="AL63" s="11">
        <f t="shared" si="66"/>
        <v>1726</v>
      </c>
      <c r="AM63" s="11">
        <f t="shared" si="66"/>
        <v>1835</v>
      </c>
      <c r="AN63" s="11">
        <f t="shared" si="66"/>
        <v>1454</v>
      </c>
      <c r="AO63" s="11">
        <f t="shared" si="66"/>
        <v>212</v>
      </c>
      <c r="AP63" s="11">
        <f t="shared" si="66"/>
        <v>1119</v>
      </c>
      <c r="AQ63" s="11">
        <f t="shared" si="66"/>
        <v>812</v>
      </c>
      <c r="AR63" s="11">
        <f t="shared" si="66"/>
        <v>768</v>
      </c>
      <c r="AS63" s="11">
        <f t="shared" si="66"/>
        <v>510</v>
      </c>
      <c r="AT63" s="11">
        <f t="shared" si="66"/>
        <v>1231</v>
      </c>
      <c r="AU63" s="11">
        <f t="shared" si="66"/>
        <v>1019</v>
      </c>
      <c r="AV63" s="11">
        <f t="shared" si="66"/>
        <v>1799</v>
      </c>
      <c r="AW63" s="11">
        <f t="shared" si="66"/>
        <v>1380</v>
      </c>
      <c r="AX63" s="11">
        <f t="shared" si="66"/>
        <v>1676</v>
      </c>
      <c r="AY63" s="11">
        <f t="shared" si="66"/>
        <v>270</v>
      </c>
      <c r="AZ63" s="11">
        <f t="shared" si="66"/>
        <v>986</v>
      </c>
      <c r="BA63" s="11">
        <f t="shared" si="66"/>
        <v>1483</v>
      </c>
      <c r="BB63" s="11">
        <f t="shared" si="66"/>
        <v>1078</v>
      </c>
      <c r="BC63" s="11">
        <f t="shared" si="66"/>
        <v>1426</v>
      </c>
      <c r="BD63" s="11">
        <f t="shared" si="66"/>
        <v>1737</v>
      </c>
      <c r="BE63" s="11">
        <f t="shared" si="66"/>
        <v>546</v>
      </c>
      <c r="BF63" s="11">
        <f t="shared" si="66"/>
        <v>1258</v>
      </c>
      <c r="BG63" s="11">
        <f t="shared" si="66"/>
        <v>937</v>
      </c>
      <c r="BH63" s="11">
        <f t="shared" si="66"/>
        <v>525</v>
      </c>
    </row>
    <row r="64" spans="1:60" ht="13.5" customHeight="1">
      <c r="A64" s="38">
        <v>43156</v>
      </c>
      <c r="B64" s="39" t="s">
        <v>65</v>
      </c>
      <c r="C64" s="40"/>
      <c r="D64" s="41" t="s">
        <v>38</v>
      </c>
      <c r="E64" s="42">
        <f t="shared" si="0"/>
        <v>986</v>
      </c>
      <c r="F64" s="43">
        <v>1</v>
      </c>
      <c r="G64" s="43">
        <v>9</v>
      </c>
      <c r="H64" s="44">
        <f t="shared" si="1"/>
        <v>12</v>
      </c>
      <c r="I64" s="40"/>
      <c r="J64" s="45" t="s">
        <v>20</v>
      </c>
      <c r="K64" s="42">
        <f t="shared" si="2"/>
        <v>1430</v>
      </c>
      <c r="L64" s="46">
        <v>1</v>
      </c>
      <c r="M64" s="46">
        <v>15</v>
      </c>
      <c r="N64" s="44">
        <f t="shared" si="3"/>
        <v>18</v>
      </c>
      <c r="O64" s="40"/>
      <c r="P64" s="39" t="s">
        <v>66</v>
      </c>
      <c r="Q64" s="40"/>
      <c r="R64">
        <f>MIN(Rules!$E$2,(MAX(H64/N64,N64/H64)))</f>
        <v>1.5</v>
      </c>
      <c r="S64">
        <f>VLOOKUP(B64,Rules!A:B,2,FALSE)</f>
        <v>45</v>
      </c>
      <c r="T64" s="40"/>
      <c r="U64" s="47">
        <f>1/(10^(-1*(E64+(IF(P64="Y",Rules!$I$2,0))-K64)/Rules!$E$12)+1)</f>
        <v>0.20523023300349966</v>
      </c>
      <c r="V64">
        <f t="shared" si="4"/>
        <v>-14</v>
      </c>
      <c r="W64">
        <f t="shared" si="5"/>
        <v>14</v>
      </c>
      <c r="Z64" s="48"/>
      <c r="AA64" s="11">
        <f t="shared" ref="AA64:BH64" si="67">IF($D64=AA$1,$E64+$V64,(IF($J64=AA$1,$K64+$W64,AA63)))</f>
        <v>1012</v>
      </c>
      <c r="AB64" s="11">
        <f t="shared" si="67"/>
        <v>1444</v>
      </c>
      <c r="AC64" s="11">
        <f t="shared" si="67"/>
        <v>994</v>
      </c>
      <c r="AD64" s="11">
        <f t="shared" si="67"/>
        <v>1417</v>
      </c>
      <c r="AE64" s="11">
        <f t="shared" si="67"/>
        <v>1330</v>
      </c>
      <c r="AF64" s="11">
        <f t="shared" si="67"/>
        <v>1451</v>
      </c>
      <c r="AG64" s="11">
        <f t="shared" si="67"/>
        <v>1194</v>
      </c>
      <c r="AH64" s="11">
        <f t="shared" si="67"/>
        <v>1593</v>
      </c>
      <c r="AI64" s="11">
        <f t="shared" si="67"/>
        <v>1283</v>
      </c>
      <c r="AJ64" s="11">
        <f t="shared" si="67"/>
        <v>2139</v>
      </c>
      <c r="AK64" s="11">
        <f t="shared" si="67"/>
        <v>1290</v>
      </c>
      <c r="AL64" s="11">
        <f t="shared" si="67"/>
        <v>1726</v>
      </c>
      <c r="AM64" s="11">
        <f t="shared" si="67"/>
        <v>1835</v>
      </c>
      <c r="AN64" s="11">
        <f t="shared" si="67"/>
        <v>1454</v>
      </c>
      <c r="AO64" s="11">
        <f t="shared" si="67"/>
        <v>212</v>
      </c>
      <c r="AP64" s="11">
        <f t="shared" si="67"/>
        <v>1119</v>
      </c>
      <c r="AQ64" s="11">
        <f t="shared" si="67"/>
        <v>812</v>
      </c>
      <c r="AR64" s="11">
        <f t="shared" si="67"/>
        <v>768</v>
      </c>
      <c r="AS64" s="11">
        <f t="shared" si="67"/>
        <v>510</v>
      </c>
      <c r="AT64" s="11">
        <f t="shared" si="67"/>
        <v>1231</v>
      </c>
      <c r="AU64" s="11">
        <f t="shared" si="67"/>
        <v>1019</v>
      </c>
      <c r="AV64" s="11">
        <f t="shared" si="67"/>
        <v>1799</v>
      </c>
      <c r="AW64" s="11">
        <f t="shared" si="67"/>
        <v>1380</v>
      </c>
      <c r="AX64" s="11">
        <f t="shared" si="67"/>
        <v>1676</v>
      </c>
      <c r="AY64" s="11">
        <f t="shared" si="67"/>
        <v>270</v>
      </c>
      <c r="AZ64" s="11">
        <f t="shared" si="67"/>
        <v>972</v>
      </c>
      <c r="BA64" s="11">
        <f t="shared" si="67"/>
        <v>1483</v>
      </c>
      <c r="BB64" s="11">
        <f t="shared" si="67"/>
        <v>1078</v>
      </c>
      <c r="BC64" s="11">
        <f t="shared" si="67"/>
        <v>1426</v>
      </c>
      <c r="BD64" s="11">
        <f t="shared" si="67"/>
        <v>1737</v>
      </c>
      <c r="BE64" s="11">
        <f t="shared" si="67"/>
        <v>546</v>
      </c>
      <c r="BF64" s="11">
        <f t="shared" si="67"/>
        <v>1258</v>
      </c>
      <c r="BG64" s="11">
        <f t="shared" si="67"/>
        <v>937</v>
      </c>
      <c r="BH64" s="11">
        <f t="shared" si="67"/>
        <v>525</v>
      </c>
    </row>
    <row r="65" spans="1:60" ht="13.5" customHeight="1">
      <c r="A65" s="38">
        <v>43156</v>
      </c>
      <c r="B65" s="39" t="s">
        <v>65</v>
      </c>
      <c r="C65" s="40"/>
      <c r="D65" s="41" t="s">
        <v>43</v>
      </c>
      <c r="E65" s="42">
        <f t="shared" si="0"/>
        <v>1231</v>
      </c>
      <c r="F65" s="43">
        <v>1</v>
      </c>
      <c r="G65" s="43">
        <v>12</v>
      </c>
      <c r="H65" s="44">
        <f t="shared" si="1"/>
        <v>15</v>
      </c>
      <c r="I65" s="40"/>
      <c r="J65" s="45" t="s">
        <v>42</v>
      </c>
      <c r="K65" s="42">
        <f t="shared" si="2"/>
        <v>937</v>
      </c>
      <c r="L65" s="46">
        <v>0</v>
      </c>
      <c r="M65" s="46">
        <v>9</v>
      </c>
      <c r="N65" s="44">
        <f t="shared" si="3"/>
        <v>9</v>
      </c>
      <c r="O65" s="40"/>
      <c r="P65" s="39" t="s">
        <v>66</v>
      </c>
      <c r="Q65" s="40"/>
      <c r="R65">
        <f>MIN(Rules!$E$2,(MAX(H65/N65,N65/H65)))</f>
        <v>1.6666666666666667</v>
      </c>
      <c r="S65">
        <f>VLOOKUP(B65,Rules!A:B,2,FALSE)</f>
        <v>45</v>
      </c>
      <c r="T65" s="40"/>
      <c r="U65" s="47">
        <f>1/(10^(-1*(E65+(IF(P65="Y",Rules!$I$2,0))-K65)/Rules!$E$12)+1)</f>
        <v>0.88541053656071256</v>
      </c>
      <c r="V65">
        <f t="shared" si="4"/>
        <v>9</v>
      </c>
      <c r="W65">
        <f t="shared" si="5"/>
        <v>-9</v>
      </c>
      <c r="Z65" s="48"/>
      <c r="AA65" s="11">
        <f t="shared" ref="AA65:BH65" si="68">IF($D65=AA$1,$E65+$V65,(IF($J65=AA$1,$K65+$W65,AA64)))</f>
        <v>1012</v>
      </c>
      <c r="AB65" s="11">
        <f t="shared" si="68"/>
        <v>1444</v>
      </c>
      <c r="AC65" s="11">
        <f t="shared" si="68"/>
        <v>994</v>
      </c>
      <c r="AD65" s="11">
        <f t="shared" si="68"/>
        <v>1417</v>
      </c>
      <c r="AE65" s="11">
        <f t="shared" si="68"/>
        <v>1330</v>
      </c>
      <c r="AF65" s="11">
        <f t="shared" si="68"/>
        <v>1451</v>
      </c>
      <c r="AG65" s="11">
        <f t="shared" si="68"/>
        <v>1194</v>
      </c>
      <c r="AH65" s="11">
        <f t="shared" si="68"/>
        <v>1593</v>
      </c>
      <c r="AI65" s="11">
        <f t="shared" si="68"/>
        <v>1283</v>
      </c>
      <c r="AJ65" s="11">
        <f t="shared" si="68"/>
        <v>2139</v>
      </c>
      <c r="AK65" s="11">
        <f t="shared" si="68"/>
        <v>1290</v>
      </c>
      <c r="AL65" s="11">
        <f t="shared" si="68"/>
        <v>1726</v>
      </c>
      <c r="AM65" s="11">
        <f t="shared" si="68"/>
        <v>1835</v>
      </c>
      <c r="AN65" s="11">
        <f t="shared" si="68"/>
        <v>1454</v>
      </c>
      <c r="AO65" s="11">
        <f t="shared" si="68"/>
        <v>212</v>
      </c>
      <c r="AP65" s="11">
        <f t="shared" si="68"/>
        <v>1119</v>
      </c>
      <c r="AQ65" s="11">
        <f t="shared" si="68"/>
        <v>812</v>
      </c>
      <c r="AR65" s="11">
        <f t="shared" si="68"/>
        <v>768</v>
      </c>
      <c r="AS65" s="11">
        <f t="shared" si="68"/>
        <v>510</v>
      </c>
      <c r="AT65" s="11">
        <f t="shared" si="68"/>
        <v>1240</v>
      </c>
      <c r="AU65" s="11">
        <f t="shared" si="68"/>
        <v>1019</v>
      </c>
      <c r="AV65" s="11">
        <f t="shared" si="68"/>
        <v>1799</v>
      </c>
      <c r="AW65" s="11">
        <f t="shared" si="68"/>
        <v>1380</v>
      </c>
      <c r="AX65" s="11">
        <f t="shared" si="68"/>
        <v>1676</v>
      </c>
      <c r="AY65" s="11">
        <f t="shared" si="68"/>
        <v>270</v>
      </c>
      <c r="AZ65" s="11">
        <f t="shared" si="68"/>
        <v>972</v>
      </c>
      <c r="BA65" s="11">
        <f t="shared" si="68"/>
        <v>1483</v>
      </c>
      <c r="BB65" s="11">
        <f t="shared" si="68"/>
        <v>1078</v>
      </c>
      <c r="BC65" s="11">
        <f t="shared" si="68"/>
        <v>1426</v>
      </c>
      <c r="BD65" s="11">
        <f t="shared" si="68"/>
        <v>1737</v>
      </c>
      <c r="BE65" s="11">
        <f t="shared" si="68"/>
        <v>546</v>
      </c>
      <c r="BF65" s="11">
        <f t="shared" si="68"/>
        <v>1258</v>
      </c>
      <c r="BG65" s="11">
        <f t="shared" si="68"/>
        <v>928</v>
      </c>
      <c r="BH65" s="11">
        <f t="shared" si="68"/>
        <v>525</v>
      </c>
    </row>
    <row r="66" spans="1:60" ht="13.5" customHeight="1">
      <c r="A66" s="38">
        <v>43156</v>
      </c>
      <c r="B66" s="39" t="s">
        <v>65</v>
      </c>
      <c r="C66" s="40"/>
      <c r="D66" s="41" t="s">
        <v>47</v>
      </c>
      <c r="E66" s="42">
        <f t="shared" si="0"/>
        <v>510</v>
      </c>
      <c r="F66" s="43">
        <v>0</v>
      </c>
      <c r="G66" s="43">
        <v>13</v>
      </c>
      <c r="H66" s="44">
        <f t="shared" si="1"/>
        <v>13</v>
      </c>
      <c r="I66" s="40"/>
      <c r="J66" s="45" t="s">
        <v>34</v>
      </c>
      <c r="K66" s="42">
        <f t="shared" si="2"/>
        <v>1012</v>
      </c>
      <c r="L66" s="46">
        <v>0</v>
      </c>
      <c r="M66" s="46">
        <v>17</v>
      </c>
      <c r="N66" s="44">
        <f t="shared" si="3"/>
        <v>17</v>
      </c>
      <c r="O66" s="40"/>
      <c r="P66" s="39" t="s">
        <v>66</v>
      </c>
      <c r="Q66" s="40"/>
      <c r="R66">
        <f>MIN(Rules!$E$2,(MAX(H66/N66,N66/H66)))</f>
        <v>1.3076923076923077</v>
      </c>
      <c r="S66">
        <f>VLOOKUP(B66,Rules!A:B,2,FALSE)</f>
        <v>45</v>
      </c>
      <c r="T66" s="40"/>
      <c r="U66" s="47">
        <f>1/(10^(-1*(E66+(IF(P66="Y",Rules!$I$2,0))-K66)/Rules!$E$12)+1)</f>
        <v>0.165064260786871</v>
      </c>
      <c r="V66">
        <f t="shared" si="4"/>
        <v>-10</v>
      </c>
      <c r="W66">
        <f t="shared" si="5"/>
        <v>10</v>
      </c>
      <c r="Z66" s="48"/>
      <c r="AA66" s="11">
        <f t="shared" ref="AA66:BH66" si="69">IF($D66=AA$1,$E66+$V66,(IF($J66=AA$1,$K66+$W66,AA65)))</f>
        <v>1022</v>
      </c>
      <c r="AB66" s="11">
        <f t="shared" si="69"/>
        <v>1444</v>
      </c>
      <c r="AC66" s="11">
        <f t="shared" si="69"/>
        <v>994</v>
      </c>
      <c r="AD66" s="11">
        <f t="shared" si="69"/>
        <v>1417</v>
      </c>
      <c r="AE66" s="11">
        <f t="shared" si="69"/>
        <v>1330</v>
      </c>
      <c r="AF66" s="11">
        <f t="shared" si="69"/>
        <v>1451</v>
      </c>
      <c r="AG66" s="11">
        <f t="shared" si="69"/>
        <v>1194</v>
      </c>
      <c r="AH66" s="11">
        <f t="shared" si="69"/>
        <v>1593</v>
      </c>
      <c r="AI66" s="11">
        <f t="shared" si="69"/>
        <v>1283</v>
      </c>
      <c r="AJ66" s="11">
        <f t="shared" si="69"/>
        <v>2139</v>
      </c>
      <c r="AK66" s="11">
        <f t="shared" si="69"/>
        <v>1290</v>
      </c>
      <c r="AL66" s="11">
        <f t="shared" si="69"/>
        <v>1726</v>
      </c>
      <c r="AM66" s="11">
        <f t="shared" si="69"/>
        <v>1835</v>
      </c>
      <c r="AN66" s="11">
        <f t="shared" si="69"/>
        <v>1454</v>
      </c>
      <c r="AO66" s="11">
        <f t="shared" si="69"/>
        <v>212</v>
      </c>
      <c r="AP66" s="11">
        <f t="shared" si="69"/>
        <v>1119</v>
      </c>
      <c r="AQ66" s="11">
        <f t="shared" si="69"/>
        <v>812</v>
      </c>
      <c r="AR66" s="11">
        <f t="shared" si="69"/>
        <v>768</v>
      </c>
      <c r="AS66" s="11">
        <f t="shared" si="69"/>
        <v>500</v>
      </c>
      <c r="AT66" s="11">
        <f t="shared" si="69"/>
        <v>1240</v>
      </c>
      <c r="AU66" s="11">
        <f t="shared" si="69"/>
        <v>1019</v>
      </c>
      <c r="AV66" s="11">
        <f t="shared" si="69"/>
        <v>1799</v>
      </c>
      <c r="AW66" s="11">
        <f t="shared" si="69"/>
        <v>1380</v>
      </c>
      <c r="AX66" s="11">
        <f t="shared" si="69"/>
        <v>1676</v>
      </c>
      <c r="AY66" s="11">
        <f t="shared" si="69"/>
        <v>270</v>
      </c>
      <c r="AZ66" s="11">
        <f t="shared" si="69"/>
        <v>972</v>
      </c>
      <c r="BA66" s="11">
        <f t="shared" si="69"/>
        <v>1483</v>
      </c>
      <c r="BB66" s="11">
        <f t="shared" si="69"/>
        <v>1078</v>
      </c>
      <c r="BC66" s="11">
        <f t="shared" si="69"/>
        <v>1426</v>
      </c>
      <c r="BD66" s="11">
        <f t="shared" si="69"/>
        <v>1737</v>
      </c>
      <c r="BE66" s="11">
        <f t="shared" si="69"/>
        <v>546</v>
      </c>
      <c r="BF66" s="11">
        <f t="shared" si="69"/>
        <v>1258</v>
      </c>
      <c r="BG66" s="11">
        <f t="shared" si="69"/>
        <v>928</v>
      </c>
      <c r="BH66" s="11">
        <f t="shared" si="69"/>
        <v>525</v>
      </c>
    </row>
    <row r="67" spans="1:60" ht="13.5" customHeight="1">
      <c r="A67" s="38">
        <v>43169</v>
      </c>
      <c r="B67" s="39" t="s">
        <v>65</v>
      </c>
      <c r="C67" s="40"/>
      <c r="D67" s="41" t="s">
        <v>42</v>
      </c>
      <c r="E67" s="42">
        <f t="shared" si="0"/>
        <v>928</v>
      </c>
      <c r="F67" s="43">
        <v>1</v>
      </c>
      <c r="G67" s="43">
        <v>10</v>
      </c>
      <c r="H67" s="44">
        <f t="shared" si="1"/>
        <v>13</v>
      </c>
      <c r="I67" s="40"/>
      <c r="J67" s="45" t="s">
        <v>38</v>
      </c>
      <c r="K67" s="42">
        <f t="shared" si="2"/>
        <v>972</v>
      </c>
      <c r="L67" s="46">
        <v>1</v>
      </c>
      <c r="M67" s="46">
        <v>13</v>
      </c>
      <c r="N67" s="44">
        <f t="shared" si="3"/>
        <v>16</v>
      </c>
      <c r="O67" s="40"/>
      <c r="P67" s="39" t="s">
        <v>66</v>
      </c>
      <c r="Q67" s="40"/>
      <c r="R67">
        <f>MIN(Rules!$E$2,(MAX(H67/N67,N67/H67)))</f>
        <v>1.2307692307692308</v>
      </c>
      <c r="S67">
        <f>VLOOKUP(B67,Rules!A:B,2,FALSE)</f>
        <v>45</v>
      </c>
      <c r="T67" s="40"/>
      <c r="U67" s="47">
        <f>1/(10^(-1*(E67+(IF(P67="Y",Rules!$I$2,0))-K67)/Rules!$E$12)+1)</f>
        <v>0.61967006088849008</v>
      </c>
      <c r="V67">
        <f t="shared" si="4"/>
        <v>-34</v>
      </c>
      <c r="W67">
        <f t="shared" si="5"/>
        <v>34</v>
      </c>
      <c r="Z67" s="48"/>
      <c r="AA67" s="11">
        <f t="shared" ref="AA67:BH67" si="70">IF($D67=AA$1,$E67+$V67,(IF($J67=AA$1,$K67+$W67,AA66)))</f>
        <v>1022</v>
      </c>
      <c r="AB67" s="11">
        <f t="shared" si="70"/>
        <v>1444</v>
      </c>
      <c r="AC67" s="11">
        <f t="shared" si="70"/>
        <v>994</v>
      </c>
      <c r="AD67" s="11">
        <f t="shared" si="70"/>
        <v>1417</v>
      </c>
      <c r="AE67" s="11">
        <f t="shared" si="70"/>
        <v>1330</v>
      </c>
      <c r="AF67" s="11">
        <f t="shared" si="70"/>
        <v>1451</v>
      </c>
      <c r="AG67" s="11">
        <f t="shared" si="70"/>
        <v>1194</v>
      </c>
      <c r="AH67" s="11">
        <f t="shared" si="70"/>
        <v>1593</v>
      </c>
      <c r="AI67" s="11">
        <f t="shared" si="70"/>
        <v>1283</v>
      </c>
      <c r="AJ67" s="11">
        <f t="shared" si="70"/>
        <v>2139</v>
      </c>
      <c r="AK67" s="11">
        <f t="shared" si="70"/>
        <v>1290</v>
      </c>
      <c r="AL67" s="11">
        <f t="shared" si="70"/>
        <v>1726</v>
      </c>
      <c r="AM67" s="11">
        <f t="shared" si="70"/>
        <v>1835</v>
      </c>
      <c r="AN67" s="11">
        <f t="shared" si="70"/>
        <v>1454</v>
      </c>
      <c r="AO67" s="11">
        <f t="shared" si="70"/>
        <v>212</v>
      </c>
      <c r="AP67" s="11">
        <f t="shared" si="70"/>
        <v>1119</v>
      </c>
      <c r="AQ67" s="11">
        <f t="shared" si="70"/>
        <v>812</v>
      </c>
      <c r="AR67" s="11">
        <f t="shared" si="70"/>
        <v>768</v>
      </c>
      <c r="AS67" s="11">
        <f t="shared" si="70"/>
        <v>500</v>
      </c>
      <c r="AT67" s="11">
        <f t="shared" si="70"/>
        <v>1240</v>
      </c>
      <c r="AU67" s="11">
        <f t="shared" si="70"/>
        <v>1019</v>
      </c>
      <c r="AV67" s="11">
        <f t="shared" si="70"/>
        <v>1799</v>
      </c>
      <c r="AW67" s="11">
        <f t="shared" si="70"/>
        <v>1380</v>
      </c>
      <c r="AX67" s="11">
        <f t="shared" si="70"/>
        <v>1676</v>
      </c>
      <c r="AY67" s="11">
        <f t="shared" si="70"/>
        <v>270</v>
      </c>
      <c r="AZ67" s="11">
        <f t="shared" si="70"/>
        <v>1006</v>
      </c>
      <c r="BA67" s="11">
        <f t="shared" si="70"/>
        <v>1483</v>
      </c>
      <c r="BB67" s="11">
        <f t="shared" si="70"/>
        <v>1078</v>
      </c>
      <c r="BC67" s="11">
        <f t="shared" si="70"/>
        <v>1426</v>
      </c>
      <c r="BD67" s="11">
        <f t="shared" si="70"/>
        <v>1737</v>
      </c>
      <c r="BE67" s="11">
        <f t="shared" si="70"/>
        <v>546</v>
      </c>
      <c r="BF67" s="11">
        <f t="shared" si="70"/>
        <v>1258</v>
      </c>
      <c r="BG67" s="11">
        <f t="shared" si="70"/>
        <v>894</v>
      </c>
      <c r="BH67" s="11">
        <f t="shared" si="70"/>
        <v>525</v>
      </c>
    </row>
    <row r="68" spans="1:60" ht="13.5" customHeight="1">
      <c r="A68" s="38">
        <v>43169</v>
      </c>
      <c r="B68" s="39" t="s">
        <v>65</v>
      </c>
      <c r="C68" s="40"/>
      <c r="D68" s="41" t="s">
        <v>22</v>
      </c>
      <c r="E68" s="42">
        <f t="shared" si="0"/>
        <v>1737</v>
      </c>
      <c r="F68" s="43">
        <v>2</v>
      </c>
      <c r="G68" s="43">
        <v>13</v>
      </c>
      <c r="H68" s="44">
        <f t="shared" si="1"/>
        <v>19</v>
      </c>
      <c r="I68" s="40"/>
      <c r="J68" s="45" t="s">
        <v>25</v>
      </c>
      <c r="K68" s="42">
        <f t="shared" si="2"/>
        <v>1593</v>
      </c>
      <c r="L68" s="46">
        <v>1</v>
      </c>
      <c r="M68" s="46">
        <v>10</v>
      </c>
      <c r="N68" s="44">
        <f t="shared" si="3"/>
        <v>13</v>
      </c>
      <c r="O68" s="40"/>
      <c r="P68" s="39" t="s">
        <v>66</v>
      </c>
      <c r="Q68" s="40"/>
      <c r="R68">
        <f>MIN(Rules!$E$2,(MAX(H68/N68,N68/H68)))</f>
        <v>1.4615384615384615</v>
      </c>
      <c r="S68">
        <f>VLOOKUP(B68,Rules!A:B,2,FALSE)</f>
        <v>45</v>
      </c>
      <c r="T68" s="40"/>
      <c r="U68" s="47">
        <f>1/(10^(-1*(E68+(IF(P68="Y",Rules!$I$2,0))-K68)/Rules!$E$12)+1)</f>
        <v>0.79476976699650037</v>
      </c>
      <c r="V68">
        <f t="shared" si="4"/>
        <v>13</v>
      </c>
      <c r="W68">
        <f t="shared" si="5"/>
        <v>-13</v>
      </c>
      <c r="Z68" s="48"/>
      <c r="AA68" s="11">
        <f t="shared" ref="AA68:BH68" si="71">IF($D68=AA$1,$E68+$V68,(IF($J68=AA$1,$K68+$W68,AA67)))</f>
        <v>1022</v>
      </c>
      <c r="AB68" s="11">
        <f t="shared" si="71"/>
        <v>1444</v>
      </c>
      <c r="AC68" s="11">
        <f t="shared" si="71"/>
        <v>994</v>
      </c>
      <c r="AD68" s="11">
        <f t="shared" si="71"/>
        <v>1417</v>
      </c>
      <c r="AE68" s="11">
        <f t="shared" si="71"/>
        <v>1330</v>
      </c>
      <c r="AF68" s="11">
        <f t="shared" si="71"/>
        <v>1451</v>
      </c>
      <c r="AG68" s="11">
        <f t="shared" si="71"/>
        <v>1194</v>
      </c>
      <c r="AH68" s="11">
        <f t="shared" si="71"/>
        <v>1580</v>
      </c>
      <c r="AI68" s="11">
        <f t="shared" si="71"/>
        <v>1283</v>
      </c>
      <c r="AJ68" s="11">
        <f t="shared" si="71"/>
        <v>2139</v>
      </c>
      <c r="AK68" s="11">
        <f t="shared" si="71"/>
        <v>1290</v>
      </c>
      <c r="AL68" s="11">
        <f t="shared" si="71"/>
        <v>1726</v>
      </c>
      <c r="AM68" s="11">
        <f t="shared" si="71"/>
        <v>1835</v>
      </c>
      <c r="AN68" s="11">
        <f t="shared" si="71"/>
        <v>1454</v>
      </c>
      <c r="AO68" s="11">
        <f t="shared" si="71"/>
        <v>212</v>
      </c>
      <c r="AP68" s="11">
        <f t="shared" si="71"/>
        <v>1119</v>
      </c>
      <c r="AQ68" s="11">
        <f t="shared" si="71"/>
        <v>812</v>
      </c>
      <c r="AR68" s="11">
        <f t="shared" si="71"/>
        <v>768</v>
      </c>
      <c r="AS68" s="11">
        <f t="shared" si="71"/>
        <v>500</v>
      </c>
      <c r="AT68" s="11">
        <f t="shared" si="71"/>
        <v>1240</v>
      </c>
      <c r="AU68" s="11">
        <f t="shared" si="71"/>
        <v>1019</v>
      </c>
      <c r="AV68" s="11">
        <f t="shared" si="71"/>
        <v>1799</v>
      </c>
      <c r="AW68" s="11">
        <f t="shared" si="71"/>
        <v>1380</v>
      </c>
      <c r="AX68" s="11">
        <f t="shared" si="71"/>
        <v>1676</v>
      </c>
      <c r="AY68" s="11">
        <f t="shared" si="71"/>
        <v>270</v>
      </c>
      <c r="AZ68" s="11">
        <f t="shared" si="71"/>
        <v>1006</v>
      </c>
      <c r="BA68" s="11">
        <f t="shared" si="71"/>
        <v>1483</v>
      </c>
      <c r="BB68" s="11">
        <f t="shared" si="71"/>
        <v>1078</v>
      </c>
      <c r="BC68" s="11">
        <f t="shared" si="71"/>
        <v>1426</v>
      </c>
      <c r="BD68" s="11">
        <f t="shared" si="71"/>
        <v>1750</v>
      </c>
      <c r="BE68" s="11">
        <f t="shared" si="71"/>
        <v>546</v>
      </c>
      <c r="BF68" s="11">
        <f t="shared" si="71"/>
        <v>1258</v>
      </c>
      <c r="BG68" s="11">
        <f t="shared" si="71"/>
        <v>894</v>
      </c>
      <c r="BH68" s="11">
        <f t="shared" si="71"/>
        <v>525</v>
      </c>
    </row>
    <row r="69" spans="1:60" ht="13.5" customHeight="1">
      <c r="A69" s="38">
        <v>43169</v>
      </c>
      <c r="B69" s="39" t="s">
        <v>65</v>
      </c>
      <c r="C69" s="40"/>
      <c r="D69" s="41" t="s">
        <v>29</v>
      </c>
      <c r="E69" s="42">
        <f t="shared" si="0"/>
        <v>1417</v>
      </c>
      <c r="F69" s="43">
        <v>0</v>
      </c>
      <c r="G69" s="43">
        <v>17</v>
      </c>
      <c r="H69" s="44">
        <f t="shared" si="1"/>
        <v>17</v>
      </c>
      <c r="I69" s="40"/>
      <c r="J69" s="45" t="s">
        <v>30</v>
      </c>
      <c r="K69" s="42">
        <f t="shared" si="2"/>
        <v>1283</v>
      </c>
      <c r="L69" s="46">
        <v>0</v>
      </c>
      <c r="M69" s="46">
        <v>14</v>
      </c>
      <c r="N69" s="44">
        <f t="shared" si="3"/>
        <v>14</v>
      </c>
      <c r="O69" s="40"/>
      <c r="P69" s="39" t="s">
        <v>66</v>
      </c>
      <c r="Q69" s="40"/>
      <c r="R69">
        <f>MIN(Rules!$E$2,(MAX(H69/N69,N69/H69)))</f>
        <v>1.2142857142857142</v>
      </c>
      <c r="S69">
        <f>VLOOKUP(B69,Rules!A:B,2,FALSE)</f>
        <v>45</v>
      </c>
      <c r="T69" s="40"/>
      <c r="U69" s="47">
        <f>1/(10^(-1*(E69+(IF(P69="Y",Rules!$I$2,0))-K69)/Rules!$E$12)+1)</f>
        <v>0.78715623220648678</v>
      </c>
      <c r="V69">
        <f t="shared" si="4"/>
        <v>12</v>
      </c>
      <c r="W69">
        <f t="shared" si="5"/>
        <v>-12</v>
      </c>
      <c r="Z69" s="48"/>
      <c r="AA69" s="11">
        <f t="shared" ref="AA69:BH69" si="72">IF($D69=AA$1,$E69+$V69,(IF($J69=AA$1,$K69+$W69,AA68)))</f>
        <v>1022</v>
      </c>
      <c r="AB69" s="11">
        <f t="shared" si="72"/>
        <v>1444</v>
      </c>
      <c r="AC69" s="11">
        <f t="shared" si="72"/>
        <v>994</v>
      </c>
      <c r="AD69" s="11">
        <f t="shared" si="72"/>
        <v>1429</v>
      </c>
      <c r="AE69" s="11">
        <f t="shared" si="72"/>
        <v>1330</v>
      </c>
      <c r="AF69" s="11">
        <f t="shared" si="72"/>
        <v>1451</v>
      </c>
      <c r="AG69" s="11">
        <f t="shared" si="72"/>
        <v>1194</v>
      </c>
      <c r="AH69" s="11">
        <f t="shared" si="72"/>
        <v>1580</v>
      </c>
      <c r="AI69" s="11">
        <f t="shared" si="72"/>
        <v>1271</v>
      </c>
      <c r="AJ69" s="11">
        <f t="shared" si="72"/>
        <v>2139</v>
      </c>
      <c r="AK69" s="11">
        <f t="shared" si="72"/>
        <v>1290</v>
      </c>
      <c r="AL69" s="11">
        <f t="shared" si="72"/>
        <v>1726</v>
      </c>
      <c r="AM69" s="11">
        <f t="shared" si="72"/>
        <v>1835</v>
      </c>
      <c r="AN69" s="11">
        <f t="shared" si="72"/>
        <v>1454</v>
      </c>
      <c r="AO69" s="11">
        <f t="shared" si="72"/>
        <v>212</v>
      </c>
      <c r="AP69" s="11">
        <f t="shared" si="72"/>
        <v>1119</v>
      </c>
      <c r="AQ69" s="11">
        <f t="shared" si="72"/>
        <v>812</v>
      </c>
      <c r="AR69" s="11">
        <f t="shared" si="72"/>
        <v>768</v>
      </c>
      <c r="AS69" s="11">
        <f t="shared" si="72"/>
        <v>500</v>
      </c>
      <c r="AT69" s="11">
        <f t="shared" si="72"/>
        <v>1240</v>
      </c>
      <c r="AU69" s="11">
        <f t="shared" si="72"/>
        <v>1019</v>
      </c>
      <c r="AV69" s="11">
        <f t="shared" si="72"/>
        <v>1799</v>
      </c>
      <c r="AW69" s="11">
        <f t="shared" si="72"/>
        <v>1380</v>
      </c>
      <c r="AX69" s="11">
        <f t="shared" si="72"/>
        <v>1676</v>
      </c>
      <c r="AY69" s="11">
        <f t="shared" si="72"/>
        <v>270</v>
      </c>
      <c r="AZ69" s="11">
        <f t="shared" si="72"/>
        <v>1006</v>
      </c>
      <c r="BA69" s="11">
        <f t="shared" si="72"/>
        <v>1483</v>
      </c>
      <c r="BB69" s="11">
        <f t="shared" si="72"/>
        <v>1078</v>
      </c>
      <c r="BC69" s="11">
        <f t="shared" si="72"/>
        <v>1426</v>
      </c>
      <c r="BD69" s="11">
        <f t="shared" si="72"/>
        <v>1750</v>
      </c>
      <c r="BE69" s="11">
        <f t="shared" si="72"/>
        <v>546</v>
      </c>
      <c r="BF69" s="11">
        <f t="shared" si="72"/>
        <v>1258</v>
      </c>
      <c r="BG69" s="11">
        <f t="shared" si="72"/>
        <v>894</v>
      </c>
      <c r="BH69" s="11">
        <f t="shared" si="72"/>
        <v>525</v>
      </c>
    </row>
    <row r="70" spans="1:60" ht="13.5" customHeight="1">
      <c r="A70" s="38">
        <v>43169</v>
      </c>
      <c r="B70" s="39" t="s">
        <v>65</v>
      </c>
      <c r="C70" s="40"/>
      <c r="D70" s="41" t="s">
        <v>20</v>
      </c>
      <c r="E70" s="42">
        <f t="shared" si="0"/>
        <v>1444</v>
      </c>
      <c r="F70" s="43">
        <v>1</v>
      </c>
      <c r="G70" s="43">
        <v>15</v>
      </c>
      <c r="H70" s="44">
        <f t="shared" si="1"/>
        <v>18</v>
      </c>
      <c r="I70" s="40"/>
      <c r="J70" s="45" t="s">
        <v>19</v>
      </c>
      <c r="K70" s="42">
        <f t="shared" si="2"/>
        <v>1194</v>
      </c>
      <c r="L70" s="46">
        <v>0</v>
      </c>
      <c r="M70" s="46">
        <v>14</v>
      </c>
      <c r="N70" s="44">
        <f t="shared" si="3"/>
        <v>14</v>
      </c>
      <c r="O70" s="40"/>
      <c r="P70" s="39" t="s">
        <v>66</v>
      </c>
      <c r="Q70" s="40"/>
      <c r="R70">
        <f>MIN(Rules!$E$2,(MAX(H70/N70,N70/H70)))</f>
        <v>1.2857142857142858</v>
      </c>
      <c r="S70">
        <f>VLOOKUP(B70,Rules!A:B,2,FALSE)</f>
        <v>45</v>
      </c>
      <c r="T70" s="40"/>
      <c r="U70" s="47">
        <f>1/(10^(-1*(E70+(IF(P70="Y",Rules!$I$2,0))-K70)/Rules!$E$12)+1)</f>
        <v>0.86319311139679011</v>
      </c>
      <c r="V70">
        <f t="shared" si="4"/>
        <v>8</v>
      </c>
      <c r="W70">
        <f t="shared" si="5"/>
        <v>-8</v>
      </c>
      <c r="Z70" s="48"/>
      <c r="AA70" s="11">
        <f t="shared" ref="AA70:BH70" si="73">IF($D70=AA$1,$E70+$V70,(IF($J70=AA$1,$K70+$W70,AA69)))</f>
        <v>1022</v>
      </c>
      <c r="AB70" s="11">
        <f t="shared" si="73"/>
        <v>1452</v>
      </c>
      <c r="AC70" s="11">
        <f t="shared" si="73"/>
        <v>994</v>
      </c>
      <c r="AD70" s="11">
        <f t="shared" si="73"/>
        <v>1429</v>
      </c>
      <c r="AE70" s="11">
        <f t="shared" si="73"/>
        <v>1330</v>
      </c>
      <c r="AF70" s="11">
        <f t="shared" si="73"/>
        <v>1451</v>
      </c>
      <c r="AG70" s="11">
        <f t="shared" si="73"/>
        <v>1186</v>
      </c>
      <c r="AH70" s="11">
        <f t="shared" si="73"/>
        <v>1580</v>
      </c>
      <c r="AI70" s="11">
        <f t="shared" si="73"/>
        <v>1271</v>
      </c>
      <c r="AJ70" s="11">
        <f t="shared" si="73"/>
        <v>2139</v>
      </c>
      <c r="AK70" s="11">
        <f t="shared" si="73"/>
        <v>1290</v>
      </c>
      <c r="AL70" s="11">
        <f t="shared" si="73"/>
        <v>1726</v>
      </c>
      <c r="AM70" s="11">
        <f t="shared" si="73"/>
        <v>1835</v>
      </c>
      <c r="AN70" s="11">
        <f t="shared" si="73"/>
        <v>1454</v>
      </c>
      <c r="AO70" s="11">
        <f t="shared" si="73"/>
        <v>212</v>
      </c>
      <c r="AP70" s="11">
        <f t="shared" si="73"/>
        <v>1119</v>
      </c>
      <c r="AQ70" s="11">
        <f t="shared" si="73"/>
        <v>812</v>
      </c>
      <c r="AR70" s="11">
        <f t="shared" si="73"/>
        <v>768</v>
      </c>
      <c r="AS70" s="11">
        <f t="shared" si="73"/>
        <v>500</v>
      </c>
      <c r="AT70" s="11">
        <f t="shared" si="73"/>
        <v>1240</v>
      </c>
      <c r="AU70" s="11">
        <f t="shared" si="73"/>
        <v>1019</v>
      </c>
      <c r="AV70" s="11">
        <f t="shared" si="73"/>
        <v>1799</v>
      </c>
      <c r="AW70" s="11">
        <f t="shared" si="73"/>
        <v>1380</v>
      </c>
      <c r="AX70" s="11">
        <f t="shared" si="73"/>
        <v>1676</v>
      </c>
      <c r="AY70" s="11">
        <f t="shared" si="73"/>
        <v>270</v>
      </c>
      <c r="AZ70" s="11">
        <f t="shared" si="73"/>
        <v>1006</v>
      </c>
      <c r="BA70" s="11">
        <f t="shared" si="73"/>
        <v>1483</v>
      </c>
      <c r="BB70" s="11">
        <f t="shared" si="73"/>
        <v>1078</v>
      </c>
      <c r="BC70" s="11">
        <f t="shared" si="73"/>
        <v>1426</v>
      </c>
      <c r="BD70" s="11">
        <f t="shared" si="73"/>
        <v>1750</v>
      </c>
      <c r="BE70" s="11">
        <f t="shared" si="73"/>
        <v>546</v>
      </c>
      <c r="BF70" s="11">
        <f t="shared" si="73"/>
        <v>1258</v>
      </c>
      <c r="BG70" s="11">
        <f t="shared" si="73"/>
        <v>894</v>
      </c>
      <c r="BH70" s="11">
        <f t="shared" si="73"/>
        <v>525</v>
      </c>
    </row>
    <row r="71" spans="1:60" ht="13.5" customHeight="1">
      <c r="A71" s="38">
        <v>43169</v>
      </c>
      <c r="B71" s="39" t="s">
        <v>65</v>
      </c>
      <c r="C71" s="40"/>
      <c r="D71" s="41" t="s">
        <v>39</v>
      </c>
      <c r="E71" s="42">
        <f t="shared" si="0"/>
        <v>768</v>
      </c>
      <c r="F71" s="43">
        <v>2</v>
      </c>
      <c r="G71" s="43">
        <v>10</v>
      </c>
      <c r="H71" s="44">
        <f t="shared" si="1"/>
        <v>16</v>
      </c>
      <c r="I71" s="40"/>
      <c r="J71" s="45" t="s">
        <v>46</v>
      </c>
      <c r="K71" s="42">
        <f t="shared" si="2"/>
        <v>546</v>
      </c>
      <c r="L71" s="46">
        <v>2</v>
      </c>
      <c r="M71" s="46">
        <v>9</v>
      </c>
      <c r="N71" s="44">
        <f t="shared" si="3"/>
        <v>15</v>
      </c>
      <c r="O71" s="40"/>
      <c r="P71" s="39" t="s">
        <v>66</v>
      </c>
      <c r="Q71" s="40"/>
      <c r="R71">
        <f>MIN(Rules!$E$2,(MAX(H71/N71,N71/H71)))</f>
        <v>1.0666666666666667</v>
      </c>
      <c r="S71">
        <f>VLOOKUP(B71,Rules!A:B,2,FALSE)</f>
        <v>45</v>
      </c>
      <c r="T71" s="40"/>
      <c r="U71" s="47">
        <f>1/(10^(-1*(E71+(IF(P71="Y",Rules!$I$2,0))-K71)/Rules!$E$12)+1)</f>
        <v>0.8472409530811853</v>
      </c>
      <c r="V71">
        <f t="shared" si="4"/>
        <v>7</v>
      </c>
      <c r="W71">
        <f t="shared" si="5"/>
        <v>-7</v>
      </c>
      <c r="Z71" s="48"/>
      <c r="AA71" s="11">
        <f t="shared" ref="AA71:BH71" si="74">IF($D71=AA$1,$E71+$V71,(IF($J71=AA$1,$K71+$W71,AA70)))</f>
        <v>1022</v>
      </c>
      <c r="AB71" s="11">
        <f t="shared" si="74"/>
        <v>1452</v>
      </c>
      <c r="AC71" s="11">
        <f t="shared" si="74"/>
        <v>994</v>
      </c>
      <c r="AD71" s="11">
        <f t="shared" si="74"/>
        <v>1429</v>
      </c>
      <c r="AE71" s="11">
        <f t="shared" si="74"/>
        <v>1330</v>
      </c>
      <c r="AF71" s="11">
        <f t="shared" si="74"/>
        <v>1451</v>
      </c>
      <c r="AG71" s="11">
        <f t="shared" si="74"/>
        <v>1186</v>
      </c>
      <c r="AH71" s="11">
        <f t="shared" si="74"/>
        <v>1580</v>
      </c>
      <c r="AI71" s="11">
        <f t="shared" si="74"/>
        <v>1271</v>
      </c>
      <c r="AJ71" s="11">
        <f t="shared" si="74"/>
        <v>2139</v>
      </c>
      <c r="AK71" s="11">
        <f t="shared" si="74"/>
        <v>1290</v>
      </c>
      <c r="AL71" s="11">
        <f t="shared" si="74"/>
        <v>1726</v>
      </c>
      <c r="AM71" s="11">
        <f t="shared" si="74"/>
        <v>1835</v>
      </c>
      <c r="AN71" s="11">
        <f t="shared" si="74"/>
        <v>1454</v>
      </c>
      <c r="AO71" s="11">
        <f t="shared" si="74"/>
        <v>212</v>
      </c>
      <c r="AP71" s="11">
        <f t="shared" si="74"/>
        <v>1119</v>
      </c>
      <c r="AQ71" s="11">
        <f t="shared" si="74"/>
        <v>812</v>
      </c>
      <c r="AR71" s="11">
        <f t="shared" si="74"/>
        <v>775</v>
      </c>
      <c r="AS71" s="11">
        <f t="shared" si="74"/>
        <v>500</v>
      </c>
      <c r="AT71" s="11">
        <f t="shared" si="74"/>
        <v>1240</v>
      </c>
      <c r="AU71" s="11">
        <f t="shared" si="74"/>
        <v>1019</v>
      </c>
      <c r="AV71" s="11">
        <f t="shared" si="74"/>
        <v>1799</v>
      </c>
      <c r="AW71" s="11">
        <f t="shared" si="74"/>
        <v>1380</v>
      </c>
      <c r="AX71" s="11">
        <f t="shared" si="74"/>
        <v>1676</v>
      </c>
      <c r="AY71" s="11">
        <f t="shared" si="74"/>
        <v>270</v>
      </c>
      <c r="AZ71" s="11">
        <f t="shared" si="74"/>
        <v>1006</v>
      </c>
      <c r="BA71" s="11">
        <f t="shared" si="74"/>
        <v>1483</v>
      </c>
      <c r="BB71" s="11">
        <f t="shared" si="74"/>
        <v>1078</v>
      </c>
      <c r="BC71" s="11">
        <f t="shared" si="74"/>
        <v>1426</v>
      </c>
      <c r="BD71" s="11">
        <f t="shared" si="74"/>
        <v>1750</v>
      </c>
      <c r="BE71" s="11">
        <f t="shared" si="74"/>
        <v>539</v>
      </c>
      <c r="BF71" s="11">
        <f t="shared" si="74"/>
        <v>1258</v>
      </c>
      <c r="BG71" s="11">
        <f t="shared" si="74"/>
        <v>894</v>
      </c>
      <c r="BH71" s="11">
        <f t="shared" si="74"/>
        <v>525</v>
      </c>
    </row>
    <row r="72" spans="1:60" ht="13.5" customHeight="1">
      <c r="A72" s="38">
        <v>43169</v>
      </c>
      <c r="B72" s="39" t="s">
        <v>65</v>
      </c>
      <c r="C72" s="40"/>
      <c r="D72" s="41" t="s">
        <v>44</v>
      </c>
      <c r="E72" s="42">
        <f t="shared" si="0"/>
        <v>994</v>
      </c>
      <c r="F72" s="43">
        <v>1</v>
      </c>
      <c r="G72" s="43">
        <v>17</v>
      </c>
      <c r="H72" s="44">
        <f t="shared" si="1"/>
        <v>20</v>
      </c>
      <c r="I72" s="40"/>
      <c r="J72" s="45" t="s">
        <v>41</v>
      </c>
      <c r="K72" s="42">
        <f t="shared" si="2"/>
        <v>525</v>
      </c>
      <c r="L72" s="46">
        <v>0</v>
      </c>
      <c r="M72" s="46">
        <v>12</v>
      </c>
      <c r="N72" s="44">
        <f t="shared" si="3"/>
        <v>12</v>
      </c>
      <c r="O72" s="40"/>
      <c r="P72" s="39" t="s">
        <v>66</v>
      </c>
      <c r="Q72" s="40"/>
      <c r="R72">
        <f>MIN(Rules!$E$2,(MAX(H72/N72,N72/H72)))</f>
        <v>1.6666666666666667</v>
      </c>
      <c r="S72">
        <f>VLOOKUP(B72,Rules!A:B,2,FALSE)</f>
        <v>45</v>
      </c>
      <c r="T72" s="40"/>
      <c r="U72" s="47">
        <f>1/(10^(-1*(E72+(IF(P72="Y",Rules!$I$2,0))-K72)/Rules!$E$12)+1)</f>
        <v>0.94534970709142907</v>
      </c>
      <c r="V72">
        <f t="shared" si="4"/>
        <v>4</v>
      </c>
      <c r="W72">
        <f t="shared" si="5"/>
        <v>-4</v>
      </c>
      <c r="Z72" s="48"/>
      <c r="AA72" s="11">
        <f t="shared" ref="AA72:BH72" si="75">IF($D72=AA$1,$E72+$V72,(IF($J72=AA$1,$K72+$W72,AA71)))</f>
        <v>1022</v>
      </c>
      <c r="AB72" s="11">
        <f t="shared" si="75"/>
        <v>1452</v>
      </c>
      <c r="AC72" s="11">
        <f t="shared" si="75"/>
        <v>998</v>
      </c>
      <c r="AD72" s="11">
        <f t="shared" si="75"/>
        <v>1429</v>
      </c>
      <c r="AE72" s="11">
        <f t="shared" si="75"/>
        <v>1330</v>
      </c>
      <c r="AF72" s="11">
        <f t="shared" si="75"/>
        <v>1451</v>
      </c>
      <c r="AG72" s="11">
        <f t="shared" si="75"/>
        <v>1186</v>
      </c>
      <c r="AH72" s="11">
        <f t="shared" si="75"/>
        <v>1580</v>
      </c>
      <c r="AI72" s="11">
        <f t="shared" si="75"/>
        <v>1271</v>
      </c>
      <c r="AJ72" s="11">
        <f t="shared" si="75"/>
        <v>2139</v>
      </c>
      <c r="AK72" s="11">
        <f t="shared" si="75"/>
        <v>1290</v>
      </c>
      <c r="AL72" s="11">
        <f t="shared" si="75"/>
        <v>1726</v>
      </c>
      <c r="AM72" s="11">
        <f t="shared" si="75"/>
        <v>1835</v>
      </c>
      <c r="AN72" s="11">
        <f t="shared" si="75"/>
        <v>1454</v>
      </c>
      <c r="AO72" s="11">
        <f t="shared" si="75"/>
        <v>212</v>
      </c>
      <c r="AP72" s="11">
        <f t="shared" si="75"/>
        <v>1119</v>
      </c>
      <c r="AQ72" s="11">
        <f t="shared" si="75"/>
        <v>812</v>
      </c>
      <c r="AR72" s="11">
        <f t="shared" si="75"/>
        <v>775</v>
      </c>
      <c r="AS72" s="11">
        <f t="shared" si="75"/>
        <v>500</v>
      </c>
      <c r="AT72" s="11">
        <f t="shared" si="75"/>
        <v>1240</v>
      </c>
      <c r="AU72" s="11">
        <f t="shared" si="75"/>
        <v>1019</v>
      </c>
      <c r="AV72" s="11">
        <f t="shared" si="75"/>
        <v>1799</v>
      </c>
      <c r="AW72" s="11">
        <f t="shared" si="75"/>
        <v>1380</v>
      </c>
      <c r="AX72" s="11">
        <f t="shared" si="75"/>
        <v>1676</v>
      </c>
      <c r="AY72" s="11">
        <f t="shared" si="75"/>
        <v>270</v>
      </c>
      <c r="AZ72" s="11">
        <f t="shared" si="75"/>
        <v>1006</v>
      </c>
      <c r="BA72" s="11">
        <f t="shared" si="75"/>
        <v>1483</v>
      </c>
      <c r="BB72" s="11">
        <f t="shared" si="75"/>
        <v>1078</v>
      </c>
      <c r="BC72" s="11">
        <f t="shared" si="75"/>
        <v>1426</v>
      </c>
      <c r="BD72" s="11">
        <f t="shared" si="75"/>
        <v>1750</v>
      </c>
      <c r="BE72" s="11">
        <f t="shared" si="75"/>
        <v>539</v>
      </c>
      <c r="BF72" s="11">
        <f t="shared" si="75"/>
        <v>1258</v>
      </c>
      <c r="BG72" s="11">
        <f t="shared" si="75"/>
        <v>894</v>
      </c>
      <c r="BH72" s="11">
        <f t="shared" si="75"/>
        <v>521</v>
      </c>
    </row>
    <row r="73" spans="1:60" ht="13.5" customHeight="1">
      <c r="A73" s="38">
        <v>43170</v>
      </c>
      <c r="B73" s="39" t="s">
        <v>65</v>
      </c>
      <c r="C73" s="40"/>
      <c r="D73" s="41" t="s">
        <v>17</v>
      </c>
      <c r="E73" s="42">
        <f t="shared" si="0"/>
        <v>2139</v>
      </c>
      <c r="F73" s="43">
        <v>2</v>
      </c>
      <c r="G73" s="43">
        <v>17</v>
      </c>
      <c r="H73" s="44">
        <f t="shared" si="1"/>
        <v>23</v>
      </c>
      <c r="I73" s="40"/>
      <c r="J73" s="45" t="s">
        <v>16</v>
      </c>
      <c r="K73" s="42">
        <f t="shared" si="2"/>
        <v>1835</v>
      </c>
      <c r="L73" s="46">
        <v>0</v>
      </c>
      <c r="M73" s="46">
        <v>11</v>
      </c>
      <c r="N73" s="44">
        <f t="shared" si="3"/>
        <v>11</v>
      </c>
      <c r="O73" s="40"/>
      <c r="P73" s="39" t="s">
        <v>66</v>
      </c>
      <c r="Q73" s="40"/>
      <c r="R73">
        <f>MIN(Rules!$E$2,(MAX(H73/N73,N73/H73)))</f>
        <v>2</v>
      </c>
      <c r="S73">
        <f>VLOOKUP(B73,Rules!A:B,2,FALSE)</f>
        <v>45</v>
      </c>
      <c r="T73" s="40"/>
      <c r="U73" s="47">
        <f>1/(10^(-1*(E73+(IF(P73="Y",Rules!$I$2,0))-K73)/Rules!$E$12)+1)</f>
        <v>0.89000060379726997</v>
      </c>
      <c r="V73">
        <f t="shared" si="4"/>
        <v>10</v>
      </c>
      <c r="W73">
        <f t="shared" si="5"/>
        <v>-10</v>
      </c>
      <c r="Z73" s="48"/>
      <c r="AA73" s="11">
        <f t="shared" ref="AA73:BH73" si="76">IF($D73=AA$1,$E73+$V73,(IF($J73=AA$1,$K73+$W73,AA72)))</f>
        <v>1022</v>
      </c>
      <c r="AB73" s="11">
        <f t="shared" si="76"/>
        <v>1452</v>
      </c>
      <c r="AC73" s="11">
        <f t="shared" si="76"/>
        <v>998</v>
      </c>
      <c r="AD73" s="11">
        <f t="shared" si="76"/>
        <v>1429</v>
      </c>
      <c r="AE73" s="11">
        <f t="shared" si="76"/>
        <v>1330</v>
      </c>
      <c r="AF73" s="11">
        <f t="shared" si="76"/>
        <v>1451</v>
      </c>
      <c r="AG73" s="11">
        <f t="shared" si="76"/>
        <v>1186</v>
      </c>
      <c r="AH73" s="11">
        <f t="shared" si="76"/>
        <v>1580</v>
      </c>
      <c r="AI73" s="11">
        <f t="shared" si="76"/>
        <v>1271</v>
      </c>
      <c r="AJ73" s="11">
        <f t="shared" si="76"/>
        <v>2149</v>
      </c>
      <c r="AK73" s="11">
        <f t="shared" si="76"/>
        <v>1290</v>
      </c>
      <c r="AL73" s="11">
        <f t="shared" si="76"/>
        <v>1726</v>
      </c>
      <c r="AM73" s="11">
        <f t="shared" si="76"/>
        <v>1825</v>
      </c>
      <c r="AN73" s="11">
        <f t="shared" si="76"/>
        <v>1454</v>
      </c>
      <c r="AO73" s="11">
        <f t="shared" si="76"/>
        <v>212</v>
      </c>
      <c r="AP73" s="11">
        <f t="shared" si="76"/>
        <v>1119</v>
      </c>
      <c r="AQ73" s="11">
        <f t="shared" si="76"/>
        <v>812</v>
      </c>
      <c r="AR73" s="11">
        <f t="shared" si="76"/>
        <v>775</v>
      </c>
      <c r="AS73" s="11">
        <f t="shared" si="76"/>
        <v>500</v>
      </c>
      <c r="AT73" s="11">
        <f t="shared" si="76"/>
        <v>1240</v>
      </c>
      <c r="AU73" s="11">
        <f t="shared" si="76"/>
        <v>1019</v>
      </c>
      <c r="AV73" s="11">
        <f t="shared" si="76"/>
        <v>1799</v>
      </c>
      <c r="AW73" s="11">
        <f t="shared" si="76"/>
        <v>1380</v>
      </c>
      <c r="AX73" s="11">
        <f t="shared" si="76"/>
        <v>1676</v>
      </c>
      <c r="AY73" s="11">
        <f t="shared" si="76"/>
        <v>270</v>
      </c>
      <c r="AZ73" s="11">
        <f t="shared" si="76"/>
        <v>1006</v>
      </c>
      <c r="BA73" s="11">
        <f t="shared" si="76"/>
        <v>1483</v>
      </c>
      <c r="BB73" s="11">
        <f t="shared" si="76"/>
        <v>1078</v>
      </c>
      <c r="BC73" s="11">
        <f t="shared" si="76"/>
        <v>1426</v>
      </c>
      <c r="BD73" s="11">
        <f t="shared" si="76"/>
        <v>1750</v>
      </c>
      <c r="BE73" s="11">
        <f t="shared" si="76"/>
        <v>539</v>
      </c>
      <c r="BF73" s="11">
        <f t="shared" si="76"/>
        <v>1258</v>
      </c>
      <c r="BG73" s="11">
        <f t="shared" si="76"/>
        <v>894</v>
      </c>
      <c r="BH73" s="11">
        <f t="shared" si="76"/>
        <v>521</v>
      </c>
    </row>
    <row r="74" spans="1:60" ht="13.5" customHeight="1">
      <c r="A74" s="38">
        <v>43170</v>
      </c>
      <c r="B74" s="39" t="s">
        <v>65</v>
      </c>
      <c r="C74" s="40"/>
      <c r="D74" s="41" t="s">
        <v>21</v>
      </c>
      <c r="E74" s="42">
        <f t="shared" si="0"/>
        <v>1726</v>
      </c>
      <c r="F74" s="43">
        <v>0</v>
      </c>
      <c r="G74" s="43">
        <v>17</v>
      </c>
      <c r="H74" s="44">
        <f t="shared" si="1"/>
        <v>17</v>
      </c>
      <c r="I74" s="40"/>
      <c r="J74" s="45" t="s">
        <v>23</v>
      </c>
      <c r="K74" s="42">
        <f t="shared" si="2"/>
        <v>1676</v>
      </c>
      <c r="L74" s="46">
        <v>1</v>
      </c>
      <c r="M74" s="46">
        <v>10</v>
      </c>
      <c r="N74" s="44">
        <f t="shared" si="3"/>
        <v>13</v>
      </c>
      <c r="O74" s="40"/>
      <c r="P74" s="39" t="s">
        <v>66</v>
      </c>
      <c r="Q74" s="40"/>
      <c r="R74">
        <f>MIN(Rules!$E$2,(MAX(H74/N74,N74/H74)))</f>
        <v>1.3076923076923077</v>
      </c>
      <c r="S74">
        <f>VLOOKUP(B74,Rules!A:B,2,FALSE)</f>
        <v>45</v>
      </c>
      <c r="T74" s="40"/>
      <c r="U74" s="47">
        <f>1/(10^(-1*(E74+(IF(P74="Y",Rules!$I$2,0))-K74)/Rules!$E$12)+1)</f>
        <v>0.71525275104919872</v>
      </c>
      <c r="V74">
        <f t="shared" si="4"/>
        <v>17</v>
      </c>
      <c r="W74">
        <f t="shared" si="5"/>
        <v>-17</v>
      </c>
      <c r="Z74" s="48"/>
      <c r="AA74" s="11">
        <f t="shared" ref="AA74:BH74" si="77">IF($D74=AA$1,$E74+$V74,(IF($J74=AA$1,$K74+$W74,AA73)))</f>
        <v>1022</v>
      </c>
      <c r="AB74" s="11">
        <f t="shared" si="77"/>
        <v>1452</v>
      </c>
      <c r="AC74" s="11">
        <f t="shared" si="77"/>
        <v>998</v>
      </c>
      <c r="AD74" s="11">
        <f t="shared" si="77"/>
        <v>1429</v>
      </c>
      <c r="AE74" s="11">
        <f t="shared" si="77"/>
        <v>1330</v>
      </c>
      <c r="AF74" s="11">
        <f t="shared" si="77"/>
        <v>1451</v>
      </c>
      <c r="AG74" s="11">
        <f t="shared" si="77"/>
        <v>1186</v>
      </c>
      <c r="AH74" s="11">
        <f t="shared" si="77"/>
        <v>1580</v>
      </c>
      <c r="AI74" s="11">
        <f t="shared" si="77"/>
        <v>1271</v>
      </c>
      <c r="AJ74" s="11">
        <f t="shared" si="77"/>
        <v>2149</v>
      </c>
      <c r="AK74" s="11">
        <f t="shared" si="77"/>
        <v>1290</v>
      </c>
      <c r="AL74" s="11">
        <f t="shared" si="77"/>
        <v>1743</v>
      </c>
      <c r="AM74" s="11">
        <f t="shared" si="77"/>
        <v>1825</v>
      </c>
      <c r="AN74" s="11">
        <f t="shared" si="77"/>
        <v>1454</v>
      </c>
      <c r="AO74" s="11">
        <f t="shared" si="77"/>
        <v>212</v>
      </c>
      <c r="AP74" s="11">
        <f t="shared" si="77"/>
        <v>1119</v>
      </c>
      <c r="AQ74" s="11">
        <f t="shared" si="77"/>
        <v>812</v>
      </c>
      <c r="AR74" s="11">
        <f t="shared" si="77"/>
        <v>775</v>
      </c>
      <c r="AS74" s="11">
        <f t="shared" si="77"/>
        <v>500</v>
      </c>
      <c r="AT74" s="11">
        <f t="shared" si="77"/>
        <v>1240</v>
      </c>
      <c r="AU74" s="11">
        <f t="shared" si="77"/>
        <v>1019</v>
      </c>
      <c r="AV74" s="11">
        <f t="shared" si="77"/>
        <v>1799</v>
      </c>
      <c r="AW74" s="11">
        <f t="shared" si="77"/>
        <v>1380</v>
      </c>
      <c r="AX74" s="11">
        <f t="shared" si="77"/>
        <v>1659</v>
      </c>
      <c r="AY74" s="11">
        <f t="shared" si="77"/>
        <v>270</v>
      </c>
      <c r="AZ74" s="11">
        <f t="shared" si="77"/>
        <v>1006</v>
      </c>
      <c r="BA74" s="11">
        <f t="shared" si="77"/>
        <v>1483</v>
      </c>
      <c r="BB74" s="11">
        <f t="shared" si="77"/>
        <v>1078</v>
      </c>
      <c r="BC74" s="11">
        <f t="shared" si="77"/>
        <v>1426</v>
      </c>
      <c r="BD74" s="11">
        <f t="shared" si="77"/>
        <v>1750</v>
      </c>
      <c r="BE74" s="11">
        <f t="shared" si="77"/>
        <v>539</v>
      </c>
      <c r="BF74" s="11">
        <f t="shared" si="77"/>
        <v>1258</v>
      </c>
      <c r="BG74" s="11">
        <f t="shared" si="77"/>
        <v>894</v>
      </c>
      <c r="BH74" s="11">
        <f t="shared" si="77"/>
        <v>521</v>
      </c>
    </row>
    <row r="75" spans="1:60" ht="13.5" customHeight="1">
      <c r="A75" s="38">
        <v>43170</v>
      </c>
      <c r="B75" s="39" t="s">
        <v>65</v>
      </c>
      <c r="C75" s="40"/>
      <c r="D75" s="41" t="s">
        <v>40</v>
      </c>
      <c r="E75" s="42">
        <f t="shared" si="0"/>
        <v>1426</v>
      </c>
      <c r="F75" s="43">
        <v>2</v>
      </c>
      <c r="G75" s="43">
        <v>17</v>
      </c>
      <c r="H75" s="44">
        <f t="shared" si="1"/>
        <v>23</v>
      </c>
      <c r="I75" s="40"/>
      <c r="J75" s="45" t="s">
        <v>32</v>
      </c>
      <c r="K75" s="42">
        <f t="shared" si="2"/>
        <v>1019</v>
      </c>
      <c r="L75" s="46">
        <v>0</v>
      </c>
      <c r="M75" s="46">
        <v>9</v>
      </c>
      <c r="N75" s="44">
        <f t="shared" si="3"/>
        <v>9</v>
      </c>
      <c r="O75" s="40"/>
      <c r="P75" s="39" t="s">
        <v>66</v>
      </c>
      <c r="Q75" s="40"/>
      <c r="R75">
        <f>MIN(Rules!$E$2,(MAX(H75/N75,N75/H75)))</f>
        <v>2</v>
      </c>
      <c r="S75">
        <f>VLOOKUP(B75,Rules!A:B,2,FALSE)</f>
        <v>45</v>
      </c>
      <c r="T75" s="40"/>
      <c r="U75" s="47">
        <f>1/(10^(-1*(E75+(IF(P75="Y",Rules!$I$2,0))-K75)/Rules!$E$12)+1)</f>
        <v>0.92858007946404442</v>
      </c>
      <c r="V75">
        <f t="shared" si="4"/>
        <v>6</v>
      </c>
      <c r="W75">
        <f t="shared" si="5"/>
        <v>-6</v>
      </c>
      <c r="Z75" s="48"/>
      <c r="AA75" s="11">
        <f t="shared" ref="AA75:BH75" si="78">IF($D75=AA$1,$E75+$V75,(IF($J75=AA$1,$K75+$W75,AA74)))</f>
        <v>1022</v>
      </c>
      <c r="AB75" s="11">
        <f t="shared" si="78"/>
        <v>1452</v>
      </c>
      <c r="AC75" s="11">
        <f t="shared" si="78"/>
        <v>998</v>
      </c>
      <c r="AD75" s="11">
        <f t="shared" si="78"/>
        <v>1429</v>
      </c>
      <c r="AE75" s="11">
        <f t="shared" si="78"/>
        <v>1330</v>
      </c>
      <c r="AF75" s="11">
        <f t="shared" si="78"/>
        <v>1451</v>
      </c>
      <c r="AG75" s="11">
        <f t="shared" si="78"/>
        <v>1186</v>
      </c>
      <c r="AH75" s="11">
        <f t="shared" si="78"/>
        <v>1580</v>
      </c>
      <c r="AI75" s="11">
        <f t="shared" si="78"/>
        <v>1271</v>
      </c>
      <c r="AJ75" s="11">
        <f t="shared" si="78"/>
        <v>2149</v>
      </c>
      <c r="AK75" s="11">
        <f t="shared" si="78"/>
        <v>1290</v>
      </c>
      <c r="AL75" s="11">
        <f t="shared" si="78"/>
        <v>1743</v>
      </c>
      <c r="AM75" s="11">
        <f t="shared" si="78"/>
        <v>1825</v>
      </c>
      <c r="AN75" s="11">
        <f t="shared" si="78"/>
        <v>1454</v>
      </c>
      <c r="AO75" s="11">
        <f t="shared" si="78"/>
        <v>212</v>
      </c>
      <c r="AP75" s="11">
        <f t="shared" si="78"/>
        <v>1119</v>
      </c>
      <c r="AQ75" s="11">
        <f t="shared" si="78"/>
        <v>812</v>
      </c>
      <c r="AR75" s="11">
        <f t="shared" si="78"/>
        <v>775</v>
      </c>
      <c r="AS75" s="11">
        <f t="shared" si="78"/>
        <v>500</v>
      </c>
      <c r="AT75" s="11">
        <f t="shared" si="78"/>
        <v>1240</v>
      </c>
      <c r="AU75" s="11">
        <f t="shared" si="78"/>
        <v>1013</v>
      </c>
      <c r="AV75" s="11">
        <f t="shared" si="78"/>
        <v>1799</v>
      </c>
      <c r="AW75" s="11">
        <f t="shared" si="78"/>
        <v>1380</v>
      </c>
      <c r="AX75" s="11">
        <f t="shared" si="78"/>
        <v>1659</v>
      </c>
      <c r="AY75" s="11">
        <f t="shared" si="78"/>
        <v>270</v>
      </c>
      <c r="AZ75" s="11">
        <f t="shared" si="78"/>
        <v>1006</v>
      </c>
      <c r="BA75" s="11">
        <f t="shared" si="78"/>
        <v>1483</v>
      </c>
      <c r="BB75" s="11">
        <f t="shared" si="78"/>
        <v>1078</v>
      </c>
      <c r="BC75" s="11">
        <f t="shared" si="78"/>
        <v>1432</v>
      </c>
      <c r="BD75" s="11">
        <f t="shared" si="78"/>
        <v>1750</v>
      </c>
      <c r="BE75" s="11">
        <f t="shared" si="78"/>
        <v>539</v>
      </c>
      <c r="BF75" s="11">
        <f t="shared" si="78"/>
        <v>1258</v>
      </c>
      <c r="BG75" s="11">
        <f t="shared" si="78"/>
        <v>894</v>
      </c>
      <c r="BH75" s="11">
        <f t="shared" si="78"/>
        <v>521</v>
      </c>
    </row>
    <row r="76" spans="1:60" ht="13.5" customHeight="1">
      <c r="A76" s="38">
        <v>43170</v>
      </c>
      <c r="B76" s="39" t="s">
        <v>65</v>
      </c>
      <c r="C76" s="40"/>
      <c r="D76" s="41" t="s">
        <v>47</v>
      </c>
      <c r="E76" s="42">
        <f t="shared" si="0"/>
        <v>500</v>
      </c>
      <c r="F76" s="43">
        <v>2</v>
      </c>
      <c r="G76" s="43">
        <v>9</v>
      </c>
      <c r="H76" s="44">
        <f t="shared" si="1"/>
        <v>15</v>
      </c>
      <c r="I76" s="40"/>
      <c r="J76" s="45" t="s">
        <v>36</v>
      </c>
      <c r="K76" s="42">
        <f t="shared" si="2"/>
        <v>1119</v>
      </c>
      <c r="L76" s="46">
        <v>0</v>
      </c>
      <c r="M76" s="46">
        <v>17</v>
      </c>
      <c r="N76" s="44">
        <f t="shared" si="3"/>
        <v>17</v>
      </c>
      <c r="O76" s="40"/>
      <c r="P76" s="39" t="s">
        <v>66</v>
      </c>
      <c r="Q76" s="40"/>
      <c r="R76">
        <f>MIN(Rules!$E$2,(MAX(H76/N76,N76/H76)))</f>
        <v>1.1333333333333333</v>
      </c>
      <c r="S76">
        <f>VLOOKUP(B76,Rules!A:B,2,FALSE)</f>
        <v>45</v>
      </c>
      <c r="T76" s="40"/>
      <c r="U76" s="47">
        <f>1/(10^(-1*(E76+(IF(P76="Y",Rules!$I$2,0))-K76)/Rules!$E$12)+1)</f>
        <v>0.10341669357086877</v>
      </c>
      <c r="V76">
        <f t="shared" si="4"/>
        <v>-5</v>
      </c>
      <c r="W76">
        <f t="shared" si="5"/>
        <v>5</v>
      </c>
      <c r="Z76" s="48"/>
      <c r="AA76" s="11">
        <f t="shared" ref="AA76:BH76" si="79">IF($D76=AA$1,$E76+$V76,(IF($J76=AA$1,$K76+$W76,AA75)))</f>
        <v>1022</v>
      </c>
      <c r="AB76" s="11">
        <f t="shared" si="79"/>
        <v>1452</v>
      </c>
      <c r="AC76" s="11">
        <f t="shared" si="79"/>
        <v>998</v>
      </c>
      <c r="AD76" s="11">
        <f t="shared" si="79"/>
        <v>1429</v>
      </c>
      <c r="AE76" s="11">
        <f t="shared" si="79"/>
        <v>1330</v>
      </c>
      <c r="AF76" s="11">
        <f t="shared" si="79"/>
        <v>1451</v>
      </c>
      <c r="AG76" s="11">
        <f t="shared" si="79"/>
        <v>1186</v>
      </c>
      <c r="AH76" s="11">
        <f t="shared" si="79"/>
        <v>1580</v>
      </c>
      <c r="AI76" s="11">
        <f t="shared" si="79"/>
        <v>1271</v>
      </c>
      <c r="AJ76" s="11">
        <f t="shared" si="79"/>
        <v>2149</v>
      </c>
      <c r="AK76" s="11">
        <f t="shared" si="79"/>
        <v>1290</v>
      </c>
      <c r="AL76" s="11">
        <f t="shared" si="79"/>
        <v>1743</v>
      </c>
      <c r="AM76" s="11">
        <f t="shared" si="79"/>
        <v>1825</v>
      </c>
      <c r="AN76" s="11">
        <f t="shared" si="79"/>
        <v>1454</v>
      </c>
      <c r="AO76" s="11">
        <f t="shared" si="79"/>
        <v>212</v>
      </c>
      <c r="AP76" s="11">
        <f t="shared" si="79"/>
        <v>1124</v>
      </c>
      <c r="AQ76" s="11">
        <f t="shared" si="79"/>
        <v>812</v>
      </c>
      <c r="AR76" s="11">
        <f t="shared" si="79"/>
        <v>775</v>
      </c>
      <c r="AS76" s="11">
        <f t="shared" si="79"/>
        <v>495</v>
      </c>
      <c r="AT76" s="11">
        <f t="shared" si="79"/>
        <v>1240</v>
      </c>
      <c r="AU76" s="11">
        <f t="shared" si="79"/>
        <v>1013</v>
      </c>
      <c r="AV76" s="11">
        <f t="shared" si="79"/>
        <v>1799</v>
      </c>
      <c r="AW76" s="11">
        <f t="shared" si="79"/>
        <v>1380</v>
      </c>
      <c r="AX76" s="11">
        <f t="shared" si="79"/>
        <v>1659</v>
      </c>
      <c r="AY76" s="11">
        <f t="shared" si="79"/>
        <v>270</v>
      </c>
      <c r="AZ76" s="11">
        <f t="shared" si="79"/>
        <v>1006</v>
      </c>
      <c r="BA76" s="11">
        <f t="shared" si="79"/>
        <v>1483</v>
      </c>
      <c r="BB76" s="11">
        <f t="shared" si="79"/>
        <v>1078</v>
      </c>
      <c r="BC76" s="11">
        <f t="shared" si="79"/>
        <v>1432</v>
      </c>
      <c r="BD76" s="11">
        <f t="shared" si="79"/>
        <v>1750</v>
      </c>
      <c r="BE76" s="11">
        <f t="shared" si="79"/>
        <v>539</v>
      </c>
      <c r="BF76" s="11">
        <f t="shared" si="79"/>
        <v>1258</v>
      </c>
      <c r="BG76" s="11">
        <f t="shared" si="79"/>
        <v>894</v>
      </c>
      <c r="BH76" s="11">
        <f t="shared" si="79"/>
        <v>521</v>
      </c>
    </row>
    <row r="77" spans="1:60" ht="13.5" customHeight="1">
      <c r="A77" s="38">
        <v>43170</v>
      </c>
      <c r="B77" s="39" t="s">
        <v>65</v>
      </c>
      <c r="C77" s="40"/>
      <c r="D77" s="41" t="s">
        <v>28</v>
      </c>
      <c r="E77" s="42">
        <f t="shared" si="0"/>
        <v>1454</v>
      </c>
      <c r="F77" s="43">
        <v>1</v>
      </c>
      <c r="G77" s="43">
        <v>12</v>
      </c>
      <c r="H77" s="44">
        <f t="shared" si="1"/>
        <v>15</v>
      </c>
      <c r="I77" s="40"/>
      <c r="J77" s="45" t="s">
        <v>18</v>
      </c>
      <c r="K77" s="42">
        <f t="shared" si="2"/>
        <v>1799</v>
      </c>
      <c r="L77" s="46">
        <v>1</v>
      </c>
      <c r="M77" s="46">
        <v>19</v>
      </c>
      <c r="N77" s="44">
        <f t="shared" si="3"/>
        <v>22</v>
      </c>
      <c r="O77" s="40"/>
      <c r="P77" s="39" t="s">
        <v>66</v>
      </c>
      <c r="Q77" s="40"/>
      <c r="R77">
        <f>MIN(Rules!$E$2,(MAX(H77/N77,N77/H77)))</f>
        <v>1.4666666666666666</v>
      </c>
      <c r="S77">
        <f>VLOOKUP(B77,Rules!A:B,2,FALSE)</f>
        <v>45</v>
      </c>
      <c r="T77" s="40"/>
      <c r="U77" s="47">
        <f>1/(10^(-1*(E77+(IF(P77="Y",Rules!$I$2,0))-K77)/Rules!$E$12)+1)</f>
        <v>0.28945998763016217</v>
      </c>
      <c r="V77">
        <f t="shared" si="4"/>
        <v>-19</v>
      </c>
      <c r="W77">
        <f t="shared" si="5"/>
        <v>19</v>
      </c>
      <c r="Z77" s="48"/>
      <c r="AA77" s="11">
        <f t="shared" ref="AA77:BH77" si="80">IF($D77=AA$1,$E77+$V77,(IF($J77=AA$1,$K77+$W77,AA76)))</f>
        <v>1022</v>
      </c>
      <c r="AB77" s="11">
        <f t="shared" si="80"/>
        <v>1452</v>
      </c>
      <c r="AC77" s="11">
        <f t="shared" si="80"/>
        <v>998</v>
      </c>
      <c r="AD77" s="11">
        <f t="shared" si="80"/>
        <v>1429</v>
      </c>
      <c r="AE77" s="11">
        <f t="shared" si="80"/>
        <v>1330</v>
      </c>
      <c r="AF77" s="11">
        <f t="shared" si="80"/>
        <v>1451</v>
      </c>
      <c r="AG77" s="11">
        <f t="shared" si="80"/>
        <v>1186</v>
      </c>
      <c r="AH77" s="11">
        <f t="shared" si="80"/>
        <v>1580</v>
      </c>
      <c r="AI77" s="11">
        <f t="shared" si="80"/>
        <v>1271</v>
      </c>
      <c r="AJ77" s="11">
        <f t="shared" si="80"/>
        <v>2149</v>
      </c>
      <c r="AK77" s="11">
        <f t="shared" si="80"/>
        <v>1290</v>
      </c>
      <c r="AL77" s="11">
        <f t="shared" si="80"/>
        <v>1743</v>
      </c>
      <c r="AM77" s="11">
        <f t="shared" si="80"/>
        <v>1825</v>
      </c>
      <c r="AN77" s="11">
        <f t="shared" si="80"/>
        <v>1435</v>
      </c>
      <c r="AO77" s="11">
        <f t="shared" si="80"/>
        <v>212</v>
      </c>
      <c r="AP77" s="11">
        <f t="shared" si="80"/>
        <v>1124</v>
      </c>
      <c r="AQ77" s="11">
        <f t="shared" si="80"/>
        <v>812</v>
      </c>
      <c r="AR77" s="11">
        <f t="shared" si="80"/>
        <v>775</v>
      </c>
      <c r="AS77" s="11">
        <f t="shared" si="80"/>
        <v>495</v>
      </c>
      <c r="AT77" s="11">
        <f t="shared" si="80"/>
        <v>1240</v>
      </c>
      <c r="AU77" s="11">
        <f t="shared" si="80"/>
        <v>1013</v>
      </c>
      <c r="AV77" s="11">
        <f t="shared" si="80"/>
        <v>1818</v>
      </c>
      <c r="AW77" s="11">
        <f t="shared" si="80"/>
        <v>1380</v>
      </c>
      <c r="AX77" s="11">
        <f t="shared" si="80"/>
        <v>1659</v>
      </c>
      <c r="AY77" s="11">
        <f t="shared" si="80"/>
        <v>270</v>
      </c>
      <c r="AZ77" s="11">
        <f t="shared" si="80"/>
        <v>1006</v>
      </c>
      <c r="BA77" s="11">
        <f t="shared" si="80"/>
        <v>1483</v>
      </c>
      <c r="BB77" s="11">
        <f t="shared" si="80"/>
        <v>1078</v>
      </c>
      <c r="BC77" s="11">
        <f t="shared" si="80"/>
        <v>1432</v>
      </c>
      <c r="BD77" s="11">
        <f t="shared" si="80"/>
        <v>1750</v>
      </c>
      <c r="BE77" s="11">
        <f t="shared" si="80"/>
        <v>539</v>
      </c>
      <c r="BF77" s="11">
        <f t="shared" si="80"/>
        <v>1258</v>
      </c>
      <c r="BG77" s="11">
        <f t="shared" si="80"/>
        <v>894</v>
      </c>
      <c r="BH77" s="11">
        <f t="shared" si="80"/>
        <v>521</v>
      </c>
    </row>
    <row r="78" spans="1:60" ht="13.5" customHeight="1">
      <c r="A78" s="38">
        <v>43170</v>
      </c>
      <c r="B78" s="39" t="s">
        <v>65</v>
      </c>
      <c r="C78" s="40"/>
      <c r="D78" s="41" t="s">
        <v>33</v>
      </c>
      <c r="E78" s="42">
        <f t="shared" si="0"/>
        <v>1330</v>
      </c>
      <c r="F78" s="43">
        <v>2</v>
      </c>
      <c r="G78" s="43">
        <v>12</v>
      </c>
      <c r="H78" s="44">
        <f t="shared" si="1"/>
        <v>18</v>
      </c>
      <c r="I78" s="40"/>
      <c r="J78" s="45" t="s">
        <v>24</v>
      </c>
      <c r="K78" s="42">
        <f t="shared" si="2"/>
        <v>1483</v>
      </c>
      <c r="L78" s="46">
        <v>2</v>
      </c>
      <c r="M78" s="46">
        <v>19</v>
      </c>
      <c r="N78" s="44">
        <f t="shared" si="3"/>
        <v>25</v>
      </c>
      <c r="O78" s="40"/>
      <c r="P78" s="39" t="s">
        <v>66</v>
      </c>
      <c r="Q78" s="40"/>
      <c r="R78">
        <f>MIN(Rules!$E$2,(MAX(H78/N78,N78/H78)))</f>
        <v>1.3888888888888888</v>
      </c>
      <c r="S78">
        <f>VLOOKUP(B78,Rules!A:B,2,FALSE)</f>
        <v>45</v>
      </c>
      <c r="T78" s="40"/>
      <c r="U78" s="47">
        <f>1/(10^(-1*(E78+(IF(P78="Y",Rules!$I$2,0))-K78)/Rules!$E$12)+1)</f>
        <v>0.49654617729578243</v>
      </c>
      <c r="V78">
        <f t="shared" si="4"/>
        <v>-31</v>
      </c>
      <c r="W78">
        <f t="shared" si="5"/>
        <v>31</v>
      </c>
      <c r="Z78" s="48"/>
      <c r="AA78" s="11">
        <f t="shared" ref="AA78:BH78" si="81">IF($D78=AA$1,$E78+$V78,(IF($J78=AA$1,$K78+$W78,AA77)))</f>
        <v>1022</v>
      </c>
      <c r="AB78" s="11">
        <f t="shared" si="81"/>
        <v>1452</v>
      </c>
      <c r="AC78" s="11">
        <f t="shared" si="81"/>
        <v>998</v>
      </c>
      <c r="AD78" s="11">
        <f t="shared" si="81"/>
        <v>1429</v>
      </c>
      <c r="AE78" s="11">
        <f t="shared" si="81"/>
        <v>1299</v>
      </c>
      <c r="AF78" s="11">
        <f t="shared" si="81"/>
        <v>1451</v>
      </c>
      <c r="AG78" s="11">
        <f t="shared" si="81"/>
        <v>1186</v>
      </c>
      <c r="AH78" s="11">
        <f t="shared" si="81"/>
        <v>1580</v>
      </c>
      <c r="AI78" s="11">
        <f t="shared" si="81"/>
        <v>1271</v>
      </c>
      <c r="AJ78" s="11">
        <f t="shared" si="81"/>
        <v>2149</v>
      </c>
      <c r="AK78" s="11">
        <f t="shared" si="81"/>
        <v>1290</v>
      </c>
      <c r="AL78" s="11">
        <f t="shared" si="81"/>
        <v>1743</v>
      </c>
      <c r="AM78" s="11">
        <f t="shared" si="81"/>
        <v>1825</v>
      </c>
      <c r="AN78" s="11">
        <f t="shared" si="81"/>
        <v>1435</v>
      </c>
      <c r="AO78" s="11">
        <f t="shared" si="81"/>
        <v>212</v>
      </c>
      <c r="AP78" s="11">
        <f t="shared" si="81"/>
        <v>1124</v>
      </c>
      <c r="AQ78" s="11">
        <f t="shared" si="81"/>
        <v>812</v>
      </c>
      <c r="AR78" s="11">
        <f t="shared" si="81"/>
        <v>775</v>
      </c>
      <c r="AS78" s="11">
        <f t="shared" si="81"/>
        <v>495</v>
      </c>
      <c r="AT78" s="11">
        <f t="shared" si="81"/>
        <v>1240</v>
      </c>
      <c r="AU78" s="11">
        <f t="shared" si="81"/>
        <v>1013</v>
      </c>
      <c r="AV78" s="11">
        <f t="shared" si="81"/>
        <v>1818</v>
      </c>
      <c r="AW78" s="11">
        <f t="shared" si="81"/>
        <v>1380</v>
      </c>
      <c r="AX78" s="11">
        <f t="shared" si="81"/>
        <v>1659</v>
      </c>
      <c r="AY78" s="11">
        <f t="shared" si="81"/>
        <v>270</v>
      </c>
      <c r="AZ78" s="11">
        <f t="shared" si="81"/>
        <v>1006</v>
      </c>
      <c r="BA78" s="11">
        <f t="shared" si="81"/>
        <v>1514</v>
      </c>
      <c r="BB78" s="11">
        <f t="shared" si="81"/>
        <v>1078</v>
      </c>
      <c r="BC78" s="11">
        <f t="shared" si="81"/>
        <v>1432</v>
      </c>
      <c r="BD78" s="11">
        <f t="shared" si="81"/>
        <v>1750</v>
      </c>
      <c r="BE78" s="11">
        <f t="shared" si="81"/>
        <v>539</v>
      </c>
      <c r="BF78" s="11">
        <f t="shared" si="81"/>
        <v>1258</v>
      </c>
      <c r="BG78" s="11">
        <f t="shared" si="81"/>
        <v>894</v>
      </c>
      <c r="BH78" s="11">
        <f t="shared" si="81"/>
        <v>521</v>
      </c>
    </row>
    <row r="79" spans="1:60" ht="13.5" customHeight="1">
      <c r="A79" s="38">
        <v>43170</v>
      </c>
      <c r="B79" s="39" t="s">
        <v>65</v>
      </c>
      <c r="C79" s="40"/>
      <c r="D79" s="41" t="s">
        <v>37</v>
      </c>
      <c r="E79" s="42">
        <f t="shared" si="0"/>
        <v>1078</v>
      </c>
      <c r="F79" s="43">
        <v>0</v>
      </c>
      <c r="G79" s="43">
        <v>18</v>
      </c>
      <c r="H79" s="44">
        <f t="shared" si="1"/>
        <v>18</v>
      </c>
      <c r="I79" s="40"/>
      <c r="J79" s="45" t="s">
        <v>43</v>
      </c>
      <c r="K79" s="42">
        <f t="shared" si="2"/>
        <v>1240</v>
      </c>
      <c r="L79" s="46">
        <v>2</v>
      </c>
      <c r="M79" s="46">
        <v>12</v>
      </c>
      <c r="N79" s="44">
        <f t="shared" si="3"/>
        <v>18</v>
      </c>
      <c r="O79" s="40"/>
      <c r="P79" s="39" t="s">
        <v>66</v>
      </c>
      <c r="Q79" s="40"/>
      <c r="R79">
        <f>MIN(Rules!$E$2,(MAX(H79/N79,N79/H79)))</f>
        <v>1</v>
      </c>
      <c r="S79">
        <f>VLOOKUP(B79,Rules!A:B,2,FALSE)</f>
        <v>45</v>
      </c>
      <c r="T79" s="40"/>
      <c r="U79" s="47">
        <f>1/(10^(-1*(E79+(IF(P79="Y",Rules!$I$2,0))-K79)/Rules!$E$12)+1)</f>
        <v>0.48618800429324904</v>
      </c>
      <c r="V79">
        <f t="shared" si="4"/>
        <v>1</v>
      </c>
      <c r="W79">
        <f t="shared" si="5"/>
        <v>-1</v>
      </c>
      <c r="Z79" s="48"/>
      <c r="AA79" s="11">
        <f t="shared" ref="AA79:BH79" si="82">IF($D79=AA$1,$E79+$V79,(IF($J79=AA$1,$K79+$W79,AA78)))</f>
        <v>1022</v>
      </c>
      <c r="AB79" s="11">
        <f t="shared" si="82"/>
        <v>1452</v>
      </c>
      <c r="AC79" s="11">
        <f t="shared" si="82"/>
        <v>998</v>
      </c>
      <c r="AD79" s="11">
        <f t="shared" si="82"/>
        <v>1429</v>
      </c>
      <c r="AE79" s="11">
        <f t="shared" si="82"/>
        <v>1299</v>
      </c>
      <c r="AF79" s="11">
        <f t="shared" si="82"/>
        <v>1451</v>
      </c>
      <c r="AG79" s="11">
        <f t="shared" si="82"/>
        <v>1186</v>
      </c>
      <c r="AH79" s="11">
        <f t="shared" si="82"/>
        <v>1580</v>
      </c>
      <c r="AI79" s="11">
        <f t="shared" si="82"/>
        <v>1271</v>
      </c>
      <c r="AJ79" s="11">
        <f t="shared" si="82"/>
        <v>2149</v>
      </c>
      <c r="AK79" s="11">
        <f t="shared" si="82"/>
        <v>1290</v>
      </c>
      <c r="AL79" s="11">
        <f t="shared" si="82"/>
        <v>1743</v>
      </c>
      <c r="AM79" s="11">
        <f t="shared" si="82"/>
        <v>1825</v>
      </c>
      <c r="AN79" s="11">
        <f t="shared" si="82"/>
        <v>1435</v>
      </c>
      <c r="AO79" s="11">
        <f t="shared" si="82"/>
        <v>212</v>
      </c>
      <c r="AP79" s="11">
        <f t="shared" si="82"/>
        <v>1124</v>
      </c>
      <c r="AQ79" s="11">
        <f t="shared" si="82"/>
        <v>812</v>
      </c>
      <c r="AR79" s="11">
        <f t="shared" si="82"/>
        <v>775</v>
      </c>
      <c r="AS79" s="11">
        <f t="shared" si="82"/>
        <v>495</v>
      </c>
      <c r="AT79" s="11">
        <f t="shared" si="82"/>
        <v>1239</v>
      </c>
      <c r="AU79" s="11">
        <f t="shared" si="82"/>
        <v>1013</v>
      </c>
      <c r="AV79" s="11">
        <f t="shared" si="82"/>
        <v>1818</v>
      </c>
      <c r="AW79" s="11">
        <f t="shared" si="82"/>
        <v>1380</v>
      </c>
      <c r="AX79" s="11">
        <f t="shared" si="82"/>
        <v>1659</v>
      </c>
      <c r="AY79" s="11">
        <f t="shared" si="82"/>
        <v>270</v>
      </c>
      <c r="AZ79" s="11">
        <f t="shared" si="82"/>
        <v>1006</v>
      </c>
      <c r="BA79" s="11">
        <f t="shared" si="82"/>
        <v>1514</v>
      </c>
      <c r="BB79" s="11">
        <f t="shared" si="82"/>
        <v>1079</v>
      </c>
      <c r="BC79" s="11">
        <f t="shared" si="82"/>
        <v>1432</v>
      </c>
      <c r="BD79" s="11">
        <f t="shared" si="82"/>
        <v>1750</v>
      </c>
      <c r="BE79" s="11">
        <f t="shared" si="82"/>
        <v>539</v>
      </c>
      <c r="BF79" s="11">
        <f t="shared" si="82"/>
        <v>1258</v>
      </c>
      <c r="BG79" s="11">
        <f t="shared" si="82"/>
        <v>894</v>
      </c>
      <c r="BH79" s="11">
        <f t="shared" si="82"/>
        <v>521</v>
      </c>
    </row>
    <row r="80" spans="1:60" ht="13.5" customHeight="1">
      <c r="A80" s="38">
        <v>43170</v>
      </c>
      <c r="B80" s="39" t="s">
        <v>65</v>
      </c>
      <c r="C80" s="40"/>
      <c r="D80" s="41" t="s">
        <v>27</v>
      </c>
      <c r="E80" s="42">
        <f t="shared" si="0"/>
        <v>1380</v>
      </c>
      <c r="F80" s="43">
        <v>1</v>
      </c>
      <c r="G80" s="43">
        <v>15</v>
      </c>
      <c r="H80" s="44">
        <f t="shared" si="1"/>
        <v>18</v>
      </c>
      <c r="I80" s="40"/>
      <c r="J80" s="45" t="s">
        <v>26</v>
      </c>
      <c r="K80" s="42">
        <f t="shared" si="2"/>
        <v>1451</v>
      </c>
      <c r="L80" s="46">
        <v>2</v>
      </c>
      <c r="M80" s="46">
        <v>16</v>
      </c>
      <c r="N80" s="44">
        <f t="shared" si="3"/>
        <v>22</v>
      </c>
      <c r="O80" s="40"/>
      <c r="P80" s="39" t="s">
        <v>66</v>
      </c>
      <c r="Q80" s="40"/>
      <c r="R80">
        <f>MIN(Rules!$E$2,(MAX(H80/N80,N80/H80)))</f>
        <v>1.2222222222222223</v>
      </c>
      <c r="S80">
        <f>VLOOKUP(B80,Rules!A:B,2,FALSE)</f>
        <v>45</v>
      </c>
      <c r="T80" s="40"/>
      <c r="U80" s="47">
        <f>1/(10^(-1*(E80+(IF(P80="Y",Rules!$I$2,0))-K80)/Rules!$E$12)+1)</f>
        <v>0.58996203749012788</v>
      </c>
      <c r="V80">
        <f t="shared" si="4"/>
        <v>-32</v>
      </c>
      <c r="W80">
        <f t="shared" si="5"/>
        <v>32</v>
      </c>
      <c r="Z80" s="48"/>
      <c r="AA80" s="11">
        <f t="shared" ref="AA80:BH80" si="83">IF($D80=AA$1,$E80+$V80,(IF($J80=AA$1,$K80+$W80,AA79)))</f>
        <v>1022</v>
      </c>
      <c r="AB80" s="11">
        <f t="shared" si="83"/>
        <v>1452</v>
      </c>
      <c r="AC80" s="11">
        <f t="shared" si="83"/>
        <v>998</v>
      </c>
      <c r="AD80" s="11">
        <f t="shared" si="83"/>
        <v>1429</v>
      </c>
      <c r="AE80" s="11">
        <f t="shared" si="83"/>
        <v>1299</v>
      </c>
      <c r="AF80" s="11">
        <f t="shared" si="83"/>
        <v>1483</v>
      </c>
      <c r="AG80" s="11">
        <f t="shared" si="83"/>
        <v>1186</v>
      </c>
      <c r="AH80" s="11">
        <f t="shared" si="83"/>
        <v>1580</v>
      </c>
      <c r="AI80" s="11">
        <f t="shared" si="83"/>
        <v>1271</v>
      </c>
      <c r="AJ80" s="11">
        <f t="shared" si="83"/>
        <v>2149</v>
      </c>
      <c r="AK80" s="11">
        <f t="shared" si="83"/>
        <v>1290</v>
      </c>
      <c r="AL80" s="11">
        <f t="shared" si="83"/>
        <v>1743</v>
      </c>
      <c r="AM80" s="11">
        <f t="shared" si="83"/>
        <v>1825</v>
      </c>
      <c r="AN80" s="11">
        <f t="shared" si="83"/>
        <v>1435</v>
      </c>
      <c r="AO80" s="11">
        <f t="shared" si="83"/>
        <v>212</v>
      </c>
      <c r="AP80" s="11">
        <f t="shared" si="83"/>
        <v>1124</v>
      </c>
      <c r="AQ80" s="11">
        <f t="shared" si="83"/>
        <v>812</v>
      </c>
      <c r="AR80" s="11">
        <f t="shared" si="83"/>
        <v>775</v>
      </c>
      <c r="AS80" s="11">
        <f t="shared" si="83"/>
        <v>495</v>
      </c>
      <c r="AT80" s="11">
        <f t="shared" si="83"/>
        <v>1239</v>
      </c>
      <c r="AU80" s="11">
        <f t="shared" si="83"/>
        <v>1013</v>
      </c>
      <c r="AV80" s="11">
        <f t="shared" si="83"/>
        <v>1818</v>
      </c>
      <c r="AW80" s="11">
        <f t="shared" si="83"/>
        <v>1348</v>
      </c>
      <c r="AX80" s="11">
        <f t="shared" si="83"/>
        <v>1659</v>
      </c>
      <c r="AY80" s="11">
        <f t="shared" si="83"/>
        <v>270</v>
      </c>
      <c r="AZ80" s="11">
        <f t="shared" si="83"/>
        <v>1006</v>
      </c>
      <c r="BA80" s="11">
        <f t="shared" si="83"/>
        <v>1514</v>
      </c>
      <c r="BB80" s="11">
        <f t="shared" si="83"/>
        <v>1079</v>
      </c>
      <c r="BC80" s="11">
        <f t="shared" si="83"/>
        <v>1432</v>
      </c>
      <c r="BD80" s="11">
        <f t="shared" si="83"/>
        <v>1750</v>
      </c>
      <c r="BE80" s="11">
        <f t="shared" si="83"/>
        <v>539</v>
      </c>
      <c r="BF80" s="11">
        <f t="shared" si="83"/>
        <v>1258</v>
      </c>
      <c r="BG80" s="11">
        <f t="shared" si="83"/>
        <v>894</v>
      </c>
      <c r="BH80" s="11">
        <f t="shared" si="83"/>
        <v>521</v>
      </c>
    </row>
    <row r="81" spans="1:60" ht="13.5" customHeight="1">
      <c r="A81" s="38">
        <v>43170</v>
      </c>
      <c r="B81" s="39" t="s">
        <v>65</v>
      </c>
      <c r="C81" s="40"/>
      <c r="D81" s="41" t="s">
        <v>31</v>
      </c>
      <c r="E81" s="42">
        <f t="shared" si="0"/>
        <v>1258</v>
      </c>
      <c r="F81" s="43">
        <v>0</v>
      </c>
      <c r="G81" s="43">
        <v>14</v>
      </c>
      <c r="H81" s="44">
        <f t="shared" si="1"/>
        <v>14</v>
      </c>
      <c r="I81" s="40"/>
      <c r="J81" s="45" t="s">
        <v>35</v>
      </c>
      <c r="K81" s="42">
        <f t="shared" si="2"/>
        <v>1290</v>
      </c>
      <c r="L81" s="46">
        <v>1</v>
      </c>
      <c r="M81" s="46">
        <v>9</v>
      </c>
      <c r="N81" s="44">
        <f t="shared" si="3"/>
        <v>12</v>
      </c>
      <c r="O81" s="40"/>
      <c r="P81" s="39" t="s">
        <v>66</v>
      </c>
      <c r="Q81" s="40"/>
      <c r="R81">
        <f>MIN(Rules!$E$2,(MAX(H81/N81,N81/H81)))</f>
        <v>1.1666666666666667</v>
      </c>
      <c r="S81">
        <f>VLOOKUP(B81,Rules!A:B,2,FALSE)</f>
        <v>45</v>
      </c>
      <c r="T81" s="40"/>
      <c r="U81" s="47">
        <f>1/(10^(-1*(E81+(IF(P81="Y",Rules!$I$2,0))-K81)/Rules!$E$12)+1)</f>
        <v>0.63260533253147944</v>
      </c>
      <c r="V81">
        <f t="shared" si="4"/>
        <v>19</v>
      </c>
      <c r="W81">
        <f t="shared" si="5"/>
        <v>-19</v>
      </c>
      <c r="Z81" s="48"/>
      <c r="AA81" s="11">
        <f t="shared" ref="AA81:BH81" si="84">IF($D81=AA$1,$E81+$V81,(IF($J81=AA$1,$K81+$W81,AA80)))</f>
        <v>1022</v>
      </c>
      <c r="AB81" s="11">
        <f t="shared" si="84"/>
        <v>1452</v>
      </c>
      <c r="AC81" s="11">
        <f t="shared" si="84"/>
        <v>998</v>
      </c>
      <c r="AD81" s="11">
        <f t="shared" si="84"/>
        <v>1429</v>
      </c>
      <c r="AE81" s="11">
        <f t="shared" si="84"/>
        <v>1299</v>
      </c>
      <c r="AF81" s="11">
        <f t="shared" si="84"/>
        <v>1483</v>
      </c>
      <c r="AG81" s="11">
        <f t="shared" si="84"/>
        <v>1186</v>
      </c>
      <c r="AH81" s="11">
        <f t="shared" si="84"/>
        <v>1580</v>
      </c>
      <c r="AI81" s="11">
        <f t="shared" si="84"/>
        <v>1271</v>
      </c>
      <c r="AJ81" s="11">
        <f t="shared" si="84"/>
        <v>2149</v>
      </c>
      <c r="AK81" s="11">
        <f t="shared" si="84"/>
        <v>1271</v>
      </c>
      <c r="AL81" s="11">
        <f t="shared" si="84"/>
        <v>1743</v>
      </c>
      <c r="AM81" s="11">
        <f t="shared" si="84"/>
        <v>1825</v>
      </c>
      <c r="AN81" s="11">
        <f t="shared" si="84"/>
        <v>1435</v>
      </c>
      <c r="AO81" s="11">
        <f t="shared" si="84"/>
        <v>212</v>
      </c>
      <c r="AP81" s="11">
        <f t="shared" si="84"/>
        <v>1124</v>
      </c>
      <c r="AQ81" s="11">
        <f t="shared" si="84"/>
        <v>812</v>
      </c>
      <c r="AR81" s="11">
        <f t="shared" si="84"/>
        <v>775</v>
      </c>
      <c r="AS81" s="11">
        <f t="shared" si="84"/>
        <v>495</v>
      </c>
      <c r="AT81" s="11">
        <f t="shared" si="84"/>
        <v>1239</v>
      </c>
      <c r="AU81" s="11">
        <f t="shared" si="84"/>
        <v>1013</v>
      </c>
      <c r="AV81" s="11">
        <f t="shared" si="84"/>
        <v>1818</v>
      </c>
      <c r="AW81" s="11">
        <f t="shared" si="84"/>
        <v>1348</v>
      </c>
      <c r="AX81" s="11">
        <f t="shared" si="84"/>
        <v>1659</v>
      </c>
      <c r="AY81" s="11">
        <f t="shared" si="84"/>
        <v>270</v>
      </c>
      <c r="AZ81" s="11">
        <f t="shared" si="84"/>
        <v>1006</v>
      </c>
      <c r="BA81" s="11">
        <f t="shared" si="84"/>
        <v>1514</v>
      </c>
      <c r="BB81" s="11">
        <f t="shared" si="84"/>
        <v>1079</v>
      </c>
      <c r="BC81" s="11">
        <f t="shared" si="84"/>
        <v>1432</v>
      </c>
      <c r="BD81" s="11">
        <f t="shared" si="84"/>
        <v>1750</v>
      </c>
      <c r="BE81" s="11">
        <f t="shared" si="84"/>
        <v>539</v>
      </c>
      <c r="BF81" s="11">
        <f t="shared" si="84"/>
        <v>1277</v>
      </c>
      <c r="BG81" s="11">
        <f t="shared" si="84"/>
        <v>894</v>
      </c>
      <c r="BH81" s="11">
        <f t="shared" si="84"/>
        <v>521</v>
      </c>
    </row>
    <row r="82" spans="1:60" ht="13.5" customHeight="1">
      <c r="A82" s="38">
        <v>43176</v>
      </c>
      <c r="B82" s="39" t="s">
        <v>65</v>
      </c>
      <c r="C82" s="40"/>
      <c r="D82" s="41" t="s">
        <v>16</v>
      </c>
      <c r="E82" s="42">
        <f t="shared" si="0"/>
        <v>1825</v>
      </c>
      <c r="F82" s="43">
        <v>0</v>
      </c>
      <c r="G82" s="43">
        <v>19</v>
      </c>
      <c r="H82" s="44">
        <f t="shared" si="1"/>
        <v>19</v>
      </c>
      <c r="I82" s="40"/>
      <c r="J82" s="45" t="s">
        <v>28</v>
      </c>
      <c r="K82" s="42">
        <f t="shared" si="2"/>
        <v>1435</v>
      </c>
      <c r="L82" s="46">
        <v>0</v>
      </c>
      <c r="M82" s="46">
        <v>14</v>
      </c>
      <c r="N82" s="44">
        <f t="shared" si="3"/>
        <v>14</v>
      </c>
      <c r="O82" s="40"/>
      <c r="P82" s="39" t="s">
        <v>66</v>
      </c>
      <c r="Q82" s="40"/>
      <c r="R82">
        <f>MIN(Rules!$E$2,(MAX(H82/N82,N82/H82)))</f>
        <v>1.3571428571428572</v>
      </c>
      <c r="S82">
        <f>VLOOKUP(B82,Rules!A:B,2,FALSE)</f>
        <v>45</v>
      </c>
      <c r="T82" s="40"/>
      <c r="U82" s="47">
        <f>1/(10^(-1*(E82+(IF(P82="Y",Rules!$I$2,0))-K82)/Rules!$E$12)+1)</f>
        <v>0.92321068030289977</v>
      </c>
      <c r="V82">
        <f t="shared" si="4"/>
        <v>5</v>
      </c>
      <c r="W82">
        <f t="shared" si="5"/>
        <v>-5</v>
      </c>
      <c r="Z82" s="48"/>
      <c r="AA82" s="11">
        <f t="shared" ref="AA82:BH82" si="85">IF($D82=AA$1,$E82+$V82,(IF($J82=AA$1,$K82+$W82,AA81)))</f>
        <v>1022</v>
      </c>
      <c r="AB82" s="11">
        <f t="shared" si="85"/>
        <v>1452</v>
      </c>
      <c r="AC82" s="11">
        <f t="shared" si="85"/>
        <v>998</v>
      </c>
      <c r="AD82" s="11">
        <f t="shared" si="85"/>
        <v>1429</v>
      </c>
      <c r="AE82" s="11">
        <f t="shared" si="85"/>
        <v>1299</v>
      </c>
      <c r="AF82" s="11">
        <f t="shared" si="85"/>
        <v>1483</v>
      </c>
      <c r="AG82" s="11">
        <f t="shared" si="85"/>
        <v>1186</v>
      </c>
      <c r="AH82" s="11">
        <f t="shared" si="85"/>
        <v>1580</v>
      </c>
      <c r="AI82" s="11">
        <f t="shared" si="85"/>
        <v>1271</v>
      </c>
      <c r="AJ82" s="11">
        <f t="shared" si="85"/>
        <v>2149</v>
      </c>
      <c r="AK82" s="11">
        <f t="shared" si="85"/>
        <v>1271</v>
      </c>
      <c r="AL82" s="11">
        <f t="shared" si="85"/>
        <v>1743</v>
      </c>
      <c r="AM82" s="11">
        <f t="shared" si="85"/>
        <v>1830</v>
      </c>
      <c r="AN82" s="11">
        <f t="shared" si="85"/>
        <v>1430</v>
      </c>
      <c r="AO82" s="11">
        <f t="shared" si="85"/>
        <v>212</v>
      </c>
      <c r="AP82" s="11">
        <f t="shared" si="85"/>
        <v>1124</v>
      </c>
      <c r="AQ82" s="11">
        <f t="shared" si="85"/>
        <v>812</v>
      </c>
      <c r="AR82" s="11">
        <f t="shared" si="85"/>
        <v>775</v>
      </c>
      <c r="AS82" s="11">
        <f t="shared" si="85"/>
        <v>495</v>
      </c>
      <c r="AT82" s="11">
        <f t="shared" si="85"/>
        <v>1239</v>
      </c>
      <c r="AU82" s="11">
        <f t="shared" si="85"/>
        <v>1013</v>
      </c>
      <c r="AV82" s="11">
        <f t="shared" si="85"/>
        <v>1818</v>
      </c>
      <c r="AW82" s="11">
        <f t="shared" si="85"/>
        <v>1348</v>
      </c>
      <c r="AX82" s="11">
        <f t="shared" si="85"/>
        <v>1659</v>
      </c>
      <c r="AY82" s="11">
        <f t="shared" si="85"/>
        <v>270</v>
      </c>
      <c r="AZ82" s="11">
        <f t="shared" si="85"/>
        <v>1006</v>
      </c>
      <c r="BA82" s="11">
        <f t="shared" si="85"/>
        <v>1514</v>
      </c>
      <c r="BB82" s="11">
        <f t="shared" si="85"/>
        <v>1079</v>
      </c>
      <c r="BC82" s="11">
        <f t="shared" si="85"/>
        <v>1432</v>
      </c>
      <c r="BD82" s="11">
        <f t="shared" si="85"/>
        <v>1750</v>
      </c>
      <c r="BE82" s="11">
        <f t="shared" si="85"/>
        <v>539</v>
      </c>
      <c r="BF82" s="11">
        <f t="shared" si="85"/>
        <v>1277</v>
      </c>
      <c r="BG82" s="11">
        <f t="shared" si="85"/>
        <v>894</v>
      </c>
      <c r="BH82" s="11">
        <f t="shared" si="85"/>
        <v>521</v>
      </c>
    </row>
    <row r="83" spans="1:60" ht="13.5" customHeight="1">
      <c r="A83" s="38">
        <v>43176</v>
      </c>
      <c r="B83" s="39" t="s">
        <v>65</v>
      </c>
      <c r="C83" s="40"/>
      <c r="D83" s="41" t="s">
        <v>26</v>
      </c>
      <c r="E83" s="42">
        <f t="shared" si="0"/>
        <v>1483</v>
      </c>
      <c r="F83" s="43">
        <v>0</v>
      </c>
      <c r="G83" s="43">
        <v>12</v>
      </c>
      <c r="H83" s="44">
        <f t="shared" si="1"/>
        <v>12</v>
      </c>
      <c r="I83" s="40"/>
      <c r="J83" s="45" t="s">
        <v>33</v>
      </c>
      <c r="K83" s="42">
        <f t="shared" si="2"/>
        <v>1299</v>
      </c>
      <c r="L83" s="46">
        <v>0</v>
      </c>
      <c r="M83" s="46">
        <v>14</v>
      </c>
      <c r="N83" s="44">
        <f t="shared" si="3"/>
        <v>14</v>
      </c>
      <c r="O83" s="40"/>
      <c r="P83" s="39" t="s">
        <v>66</v>
      </c>
      <c r="Q83" s="40"/>
      <c r="R83">
        <f>MIN(Rules!$E$2,(MAX(H83/N83,N83/H83)))</f>
        <v>1.1666666666666667</v>
      </c>
      <c r="S83">
        <f>VLOOKUP(B83,Rules!A:B,2,FALSE)</f>
        <v>45</v>
      </c>
      <c r="T83" s="40"/>
      <c r="U83" s="47">
        <f>1/(10^(-1*(E83+(IF(P83="Y",Rules!$I$2,0))-K83)/Rules!$E$12)+1)</f>
        <v>0.82319225818104258</v>
      </c>
      <c r="V83">
        <f t="shared" si="4"/>
        <v>-43</v>
      </c>
      <c r="W83">
        <f t="shared" si="5"/>
        <v>43</v>
      </c>
      <c r="Z83" s="48"/>
      <c r="AA83" s="11">
        <f t="shared" ref="AA83:BH83" si="86">IF($D83=AA$1,$E83+$V83,(IF($J83=AA$1,$K83+$W83,AA82)))</f>
        <v>1022</v>
      </c>
      <c r="AB83" s="11">
        <f t="shared" si="86"/>
        <v>1452</v>
      </c>
      <c r="AC83" s="11">
        <f t="shared" si="86"/>
        <v>998</v>
      </c>
      <c r="AD83" s="11">
        <f t="shared" si="86"/>
        <v>1429</v>
      </c>
      <c r="AE83" s="11">
        <f t="shared" si="86"/>
        <v>1342</v>
      </c>
      <c r="AF83" s="11">
        <f t="shared" si="86"/>
        <v>1440</v>
      </c>
      <c r="AG83" s="11">
        <f t="shared" si="86"/>
        <v>1186</v>
      </c>
      <c r="AH83" s="11">
        <f t="shared" si="86"/>
        <v>1580</v>
      </c>
      <c r="AI83" s="11">
        <f t="shared" si="86"/>
        <v>1271</v>
      </c>
      <c r="AJ83" s="11">
        <f t="shared" si="86"/>
        <v>2149</v>
      </c>
      <c r="AK83" s="11">
        <f t="shared" si="86"/>
        <v>1271</v>
      </c>
      <c r="AL83" s="11">
        <f t="shared" si="86"/>
        <v>1743</v>
      </c>
      <c r="AM83" s="11">
        <f t="shared" si="86"/>
        <v>1830</v>
      </c>
      <c r="AN83" s="11">
        <f t="shared" si="86"/>
        <v>1430</v>
      </c>
      <c r="AO83" s="11">
        <f t="shared" si="86"/>
        <v>212</v>
      </c>
      <c r="AP83" s="11">
        <f t="shared" si="86"/>
        <v>1124</v>
      </c>
      <c r="AQ83" s="11">
        <f t="shared" si="86"/>
        <v>812</v>
      </c>
      <c r="AR83" s="11">
        <f t="shared" si="86"/>
        <v>775</v>
      </c>
      <c r="AS83" s="11">
        <f t="shared" si="86"/>
        <v>495</v>
      </c>
      <c r="AT83" s="11">
        <f t="shared" si="86"/>
        <v>1239</v>
      </c>
      <c r="AU83" s="11">
        <f t="shared" si="86"/>
        <v>1013</v>
      </c>
      <c r="AV83" s="11">
        <f t="shared" si="86"/>
        <v>1818</v>
      </c>
      <c r="AW83" s="11">
        <f t="shared" si="86"/>
        <v>1348</v>
      </c>
      <c r="AX83" s="11">
        <f t="shared" si="86"/>
        <v>1659</v>
      </c>
      <c r="AY83" s="11">
        <f t="shared" si="86"/>
        <v>270</v>
      </c>
      <c r="AZ83" s="11">
        <f t="shared" si="86"/>
        <v>1006</v>
      </c>
      <c r="BA83" s="11">
        <f t="shared" si="86"/>
        <v>1514</v>
      </c>
      <c r="BB83" s="11">
        <f t="shared" si="86"/>
        <v>1079</v>
      </c>
      <c r="BC83" s="11">
        <f t="shared" si="86"/>
        <v>1432</v>
      </c>
      <c r="BD83" s="11">
        <f t="shared" si="86"/>
        <v>1750</v>
      </c>
      <c r="BE83" s="11">
        <f t="shared" si="86"/>
        <v>539</v>
      </c>
      <c r="BF83" s="11">
        <f t="shared" si="86"/>
        <v>1277</v>
      </c>
      <c r="BG83" s="11">
        <f t="shared" si="86"/>
        <v>894</v>
      </c>
      <c r="BH83" s="11">
        <f t="shared" si="86"/>
        <v>521</v>
      </c>
    </row>
    <row r="84" spans="1:60" ht="13.5" customHeight="1">
      <c r="A84" s="38">
        <v>43177</v>
      </c>
      <c r="B84" s="39" t="s">
        <v>65</v>
      </c>
      <c r="C84" s="40"/>
      <c r="D84" s="41" t="s">
        <v>23</v>
      </c>
      <c r="E84" s="42">
        <f t="shared" si="0"/>
        <v>1659</v>
      </c>
      <c r="F84" s="43">
        <v>1</v>
      </c>
      <c r="G84" s="43">
        <v>16</v>
      </c>
      <c r="H84" s="44">
        <f t="shared" si="1"/>
        <v>19</v>
      </c>
      <c r="I84" s="40"/>
      <c r="J84" s="45" t="s">
        <v>25</v>
      </c>
      <c r="K84" s="42">
        <f t="shared" si="2"/>
        <v>1580</v>
      </c>
      <c r="L84" s="46">
        <v>1</v>
      </c>
      <c r="M84" s="46">
        <v>10</v>
      </c>
      <c r="N84" s="44">
        <f t="shared" si="3"/>
        <v>13</v>
      </c>
      <c r="O84" s="40"/>
      <c r="P84" s="39" t="s">
        <v>66</v>
      </c>
      <c r="Q84" s="40"/>
      <c r="R84">
        <f>MIN(Rules!$E$2,(MAX(H84/N84,N84/H84)))</f>
        <v>1.4615384615384615</v>
      </c>
      <c r="S84">
        <f>VLOOKUP(B84,Rules!A:B,2,FALSE)</f>
        <v>45</v>
      </c>
      <c r="T84" s="40"/>
      <c r="U84" s="47">
        <f>1/(10^(-1*(E84+(IF(P84="Y",Rules!$I$2,0))-K84)/Rules!$E$12)+1)</f>
        <v>0.74165417573813242</v>
      </c>
      <c r="V84">
        <f t="shared" si="4"/>
        <v>17</v>
      </c>
      <c r="W84">
        <f t="shared" si="5"/>
        <v>-17</v>
      </c>
      <c r="Z84" s="48"/>
      <c r="AA84" s="11">
        <f t="shared" ref="AA84:BH84" si="87">IF($D84=AA$1,$E84+$V84,(IF($J84=AA$1,$K84+$W84,AA83)))</f>
        <v>1022</v>
      </c>
      <c r="AB84" s="11">
        <f t="shared" si="87"/>
        <v>1452</v>
      </c>
      <c r="AC84" s="11">
        <f t="shared" si="87"/>
        <v>998</v>
      </c>
      <c r="AD84" s="11">
        <f t="shared" si="87"/>
        <v>1429</v>
      </c>
      <c r="AE84" s="11">
        <f t="shared" si="87"/>
        <v>1342</v>
      </c>
      <c r="AF84" s="11">
        <f t="shared" si="87"/>
        <v>1440</v>
      </c>
      <c r="AG84" s="11">
        <f t="shared" si="87"/>
        <v>1186</v>
      </c>
      <c r="AH84" s="11">
        <f t="shared" si="87"/>
        <v>1563</v>
      </c>
      <c r="AI84" s="11">
        <f t="shared" si="87"/>
        <v>1271</v>
      </c>
      <c r="AJ84" s="11">
        <f t="shared" si="87"/>
        <v>2149</v>
      </c>
      <c r="AK84" s="11">
        <f t="shared" si="87"/>
        <v>1271</v>
      </c>
      <c r="AL84" s="11">
        <f t="shared" si="87"/>
        <v>1743</v>
      </c>
      <c r="AM84" s="11">
        <f t="shared" si="87"/>
        <v>1830</v>
      </c>
      <c r="AN84" s="11">
        <f t="shared" si="87"/>
        <v>1430</v>
      </c>
      <c r="AO84" s="11">
        <f t="shared" si="87"/>
        <v>212</v>
      </c>
      <c r="AP84" s="11">
        <f t="shared" si="87"/>
        <v>1124</v>
      </c>
      <c r="AQ84" s="11">
        <f t="shared" si="87"/>
        <v>812</v>
      </c>
      <c r="AR84" s="11">
        <f t="shared" si="87"/>
        <v>775</v>
      </c>
      <c r="AS84" s="11">
        <f t="shared" si="87"/>
        <v>495</v>
      </c>
      <c r="AT84" s="11">
        <f t="shared" si="87"/>
        <v>1239</v>
      </c>
      <c r="AU84" s="11">
        <f t="shared" si="87"/>
        <v>1013</v>
      </c>
      <c r="AV84" s="11">
        <f t="shared" si="87"/>
        <v>1818</v>
      </c>
      <c r="AW84" s="11">
        <f t="shared" si="87"/>
        <v>1348</v>
      </c>
      <c r="AX84" s="11">
        <f t="shared" si="87"/>
        <v>1676</v>
      </c>
      <c r="AY84" s="11">
        <f t="shared" si="87"/>
        <v>270</v>
      </c>
      <c r="AZ84" s="11">
        <f t="shared" si="87"/>
        <v>1006</v>
      </c>
      <c r="BA84" s="11">
        <f t="shared" si="87"/>
        <v>1514</v>
      </c>
      <c r="BB84" s="11">
        <f t="shared" si="87"/>
        <v>1079</v>
      </c>
      <c r="BC84" s="11">
        <f t="shared" si="87"/>
        <v>1432</v>
      </c>
      <c r="BD84" s="11">
        <f t="shared" si="87"/>
        <v>1750</v>
      </c>
      <c r="BE84" s="11">
        <f t="shared" si="87"/>
        <v>539</v>
      </c>
      <c r="BF84" s="11">
        <f t="shared" si="87"/>
        <v>1277</v>
      </c>
      <c r="BG84" s="11">
        <f t="shared" si="87"/>
        <v>894</v>
      </c>
      <c r="BH84" s="11">
        <f t="shared" si="87"/>
        <v>521</v>
      </c>
    </row>
    <row r="85" spans="1:60" ht="13.5" customHeight="1">
      <c r="A85" s="38">
        <v>43177</v>
      </c>
      <c r="B85" s="39" t="s">
        <v>65</v>
      </c>
      <c r="C85" s="40"/>
      <c r="D85" s="41" t="s">
        <v>18</v>
      </c>
      <c r="E85" s="42">
        <f t="shared" si="0"/>
        <v>1818</v>
      </c>
      <c r="F85" s="43">
        <v>0</v>
      </c>
      <c r="G85" s="43">
        <v>8</v>
      </c>
      <c r="H85" s="44">
        <f t="shared" si="1"/>
        <v>8</v>
      </c>
      <c r="I85" s="40"/>
      <c r="J85" s="45" t="s">
        <v>22</v>
      </c>
      <c r="K85" s="42">
        <f t="shared" si="2"/>
        <v>1750</v>
      </c>
      <c r="L85" s="46">
        <v>2</v>
      </c>
      <c r="M85" s="46">
        <v>14</v>
      </c>
      <c r="N85" s="44">
        <f t="shared" si="3"/>
        <v>20</v>
      </c>
      <c r="O85" s="40"/>
      <c r="P85" s="39" t="s">
        <v>66</v>
      </c>
      <c r="Q85" s="40"/>
      <c r="R85">
        <f>MIN(Rules!$E$2,(MAX(H85/N85,N85/H85)))</f>
        <v>2</v>
      </c>
      <c r="S85">
        <f>VLOOKUP(B85,Rules!A:B,2,FALSE)</f>
        <v>45</v>
      </c>
      <c r="T85" s="40"/>
      <c r="U85" s="47">
        <f>1/(10^(-1*(E85+(IF(P85="Y",Rules!$I$2,0))-K85)/Rules!$E$12)+1)</f>
        <v>0.7318299924954319</v>
      </c>
      <c r="V85">
        <f t="shared" si="4"/>
        <v>-66</v>
      </c>
      <c r="W85">
        <f t="shared" si="5"/>
        <v>66</v>
      </c>
      <c r="Z85" s="48"/>
      <c r="AA85" s="11">
        <f t="shared" ref="AA85:BH85" si="88">IF($D85=AA$1,$E85+$V85,(IF($J85=AA$1,$K85+$W85,AA84)))</f>
        <v>1022</v>
      </c>
      <c r="AB85" s="11">
        <f t="shared" si="88"/>
        <v>1452</v>
      </c>
      <c r="AC85" s="11">
        <f t="shared" si="88"/>
        <v>998</v>
      </c>
      <c r="AD85" s="11">
        <f t="shared" si="88"/>
        <v>1429</v>
      </c>
      <c r="AE85" s="11">
        <f t="shared" si="88"/>
        <v>1342</v>
      </c>
      <c r="AF85" s="11">
        <f t="shared" si="88"/>
        <v>1440</v>
      </c>
      <c r="AG85" s="11">
        <f t="shared" si="88"/>
        <v>1186</v>
      </c>
      <c r="AH85" s="11">
        <f t="shared" si="88"/>
        <v>1563</v>
      </c>
      <c r="AI85" s="11">
        <f t="shared" si="88"/>
        <v>1271</v>
      </c>
      <c r="AJ85" s="11">
        <f t="shared" si="88"/>
        <v>2149</v>
      </c>
      <c r="AK85" s="11">
        <f t="shared" si="88"/>
        <v>1271</v>
      </c>
      <c r="AL85" s="11">
        <f t="shared" si="88"/>
        <v>1743</v>
      </c>
      <c r="AM85" s="11">
        <f t="shared" si="88"/>
        <v>1830</v>
      </c>
      <c r="AN85" s="11">
        <f t="shared" si="88"/>
        <v>1430</v>
      </c>
      <c r="AO85" s="11">
        <f t="shared" si="88"/>
        <v>212</v>
      </c>
      <c r="AP85" s="11">
        <f t="shared" si="88"/>
        <v>1124</v>
      </c>
      <c r="AQ85" s="11">
        <f t="shared" si="88"/>
        <v>812</v>
      </c>
      <c r="AR85" s="11">
        <f t="shared" si="88"/>
        <v>775</v>
      </c>
      <c r="AS85" s="11">
        <f t="shared" si="88"/>
        <v>495</v>
      </c>
      <c r="AT85" s="11">
        <f t="shared" si="88"/>
        <v>1239</v>
      </c>
      <c r="AU85" s="11">
        <f t="shared" si="88"/>
        <v>1013</v>
      </c>
      <c r="AV85" s="11">
        <f t="shared" si="88"/>
        <v>1752</v>
      </c>
      <c r="AW85" s="11">
        <f t="shared" si="88"/>
        <v>1348</v>
      </c>
      <c r="AX85" s="11">
        <f t="shared" si="88"/>
        <v>1676</v>
      </c>
      <c r="AY85" s="11">
        <f t="shared" si="88"/>
        <v>270</v>
      </c>
      <c r="AZ85" s="11">
        <f t="shared" si="88"/>
        <v>1006</v>
      </c>
      <c r="BA85" s="11">
        <f t="shared" si="88"/>
        <v>1514</v>
      </c>
      <c r="BB85" s="11">
        <f t="shared" si="88"/>
        <v>1079</v>
      </c>
      <c r="BC85" s="11">
        <f t="shared" si="88"/>
        <v>1432</v>
      </c>
      <c r="BD85" s="11">
        <f t="shared" si="88"/>
        <v>1816</v>
      </c>
      <c r="BE85" s="11">
        <f t="shared" si="88"/>
        <v>539</v>
      </c>
      <c r="BF85" s="11">
        <f t="shared" si="88"/>
        <v>1277</v>
      </c>
      <c r="BG85" s="11">
        <f t="shared" si="88"/>
        <v>894</v>
      </c>
      <c r="BH85" s="11">
        <f t="shared" si="88"/>
        <v>521</v>
      </c>
    </row>
    <row r="86" spans="1:60" ht="13.5" customHeight="1">
      <c r="A86" s="38">
        <v>43177</v>
      </c>
      <c r="B86" s="39" t="s">
        <v>65</v>
      </c>
      <c r="C86" s="40"/>
      <c r="D86" s="41" t="s">
        <v>21</v>
      </c>
      <c r="E86" s="42">
        <f t="shared" si="0"/>
        <v>1743</v>
      </c>
      <c r="F86" s="43">
        <v>0</v>
      </c>
      <c r="G86" s="43">
        <v>13</v>
      </c>
      <c r="H86" s="44">
        <f t="shared" si="1"/>
        <v>13</v>
      </c>
      <c r="I86" s="40"/>
      <c r="J86" s="45" t="s">
        <v>17</v>
      </c>
      <c r="K86" s="42">
        <f t="shared" si="2"/>
        <v>2149</v>
      </c>
      <c r="L86" s="46">
        <v>0</v>
      </c>
      <c r="M86" s="46">
        <v>13</v>
      </c>
      <c r="N86" s="44">
        <f t="shared" si="3"/>
        <v>13</v>
      </c>
      <c r="O86" s="40"/>
      <c r="P86" s="39" t="s">
        <v>66</v>
      </c>
      <c r="Q86" s="40"/>
      <c r="R86">
        <f>MIN(Rules!$E$2,(MAX(H86/N86,N86/H86)))</f>
        <v>1</v>
      </c>
      <c r="S86">
        <f>VLOOKUP(B86,Rules!A:B,2,FALSE)</f>
        <v>45</v>
      </c>
      <c r="T86" s="40"/>
      <c r="U86" s="47">
        <f>1/(10^(-1*(E86+(IF(P86="Y",Rules!$I$2,0))-K86)/Rules!$E$12)+1)</f>
        <v>0.23524579684000338</v>
      </c>
      <c r="V86">
        <f t="shared" si="4"/>
        <v>12</v>
      </c>
      <c r="W86">
        <f t="shared" si="5"/>
        <v>-12</v>
      </c>
      <c r="Z86" s="48"/>
      <c r="AA86" s="11">
        <f t="shared" ref="AA86:BH86" si="89">IF($D86=AA$1,$E86+$V86,(IF($J86=AA$1,$K86+$W86,AA85)))</f>
        <v>1022</v>
      </c>
      <c r="AB86" s="11">
        <f t="shared" si="89"/>
        <v>1452</v>
      </c>
      <c r="AC86" s="11">
        <f t="shared" si="89"/>
        <v>998</v>
      </c>
      <c r="AD86" s="11">
        <f t="shared" si="89"/>
        <v>1429</v>
      </c>
      <c r="AE86" s="11">
        <f t="shared" si="89"/>
        <v>1342</v>
      </c>
      <c r="AF86" s="11">
        <f t="shared" si="89"/>
        <v>1440</v>
      </c>
      <c r="AG86" s="11">
        <f t="shared" si="89"/>
        <v>1186</v>
      </c>
      <c r="AH86" s="11">
        <f t="shared" si="89"/>
        <v>1563</v>
      </c>
      <c r="AI86" s="11">
        <f t="shared" si="89"/>
        <v>1271</v>
      </c>
      <c r="AJ86" s="11">
        <f t="shared" si="89"/>
        <v>2137</v>
      </c>
      <c r="AK86" s="11">
        <f t="shared" si="89"/>
        <v>1271</v>
      </c>
      <c r="AL86" s="11">
        <f t="shared" si="89"/>
        <v>1755</v>
      </c>
      <c r="AM86" s="11">
        <f t="shared" si="89"/>
        <v>1830</v>
      </c>
      <c r="AN86" s="11">
        <f t="shared" si="89"/>
        <v>1430</v>
      </c>
      <c r="AO86" s="11">
        <f t="shared" si="89"/>
        <v>212</v>
      </c>
      <c r="AP86" s="11">
        <f t="shared" si="89"/>
        <v>1124</v>
      </c>
      <c r="AQ86" s="11">
        <f t="shared" si="89"/>
        <v>812</v>
      </c>
      <c r="AR86" s="11">
        <f t="shared" si="89"/>
        <v>775</v>
      </c>
      <c r="AS86" s="11">
        <f t="shared" si="89"/>
        <v>495</v>
      </c>
      <c r="AT86" s="11">
        <f t="shared" si="89"/>
        <v>1239</v>
      </c>
      <c r="AU86" s="11">
        <f t="shared" si="89"/>
        <v>1013</v>
      </c>
      <c r="AV86" s="11">
        <f t="shared" si="89"/>
        <v>1752</v>
      </c>
      <c r="AW86" s="11">
        <f t="shared" si="89"/>
        <v>1348</v>
      </c>
      <c r="AX86" s="11">
        <f t="shared" si="89"/>
        <v>1676</v>
      </c>
      <c r="AY86" s="11">
        <f t="shared" si="89"/>
        <v>270</v>
      </c>
      <c r="AZ86" s="11">
        <f t="shared" si="89"/>
        <v>1006</v>
      </c>
      <c r="BA86" s="11">
        <f t="shared" si="89"/>
        <v>1514</v>
      </c>
      <c r="BB86" s="11">
        <f t="shared" si="89"/>
        <v>1079</v>
      </c>
      <c r="BC86" s="11">
        <f t="shared" si="89"/>
        <v>1432</v>
      </c>
      <c r="BD86" s="11">
        <f t="shared" si="89"/>
        <v>1816</v>
      </c>
      <c r="BE86" s="11">
        <f t="shared" si="89"/>
        <v>539</v>
      </c>
      <c r="BF86" s="11">
        <f t="shared" si="89"/>
        <v>1277</v>
      </c>
      <c r="BG86" s="11">
        <f t="shared" si="89"/>
        <v>894</v>
      </c>
      <c r="BH86" s="11">
        <f t="shared" si="89"/>
        <v>521</v>
      </c>
    </row>
    <row r="87" spans="1:60" ht="13.5" customHeight="1">
      <c r="A87" s="38">
        <v>43177</v>
      </c>
      <c r="B87" s="39" t="s">
        <v>65</v>
      </c>
      <c r="C87" s="40"/>
      <c r="D87" s="41" t="s">
        <v>24</v>
      </c>
      <c r="E87" s="42">
        <f t="shared" si="0"/>
        <v>1514</v>
      </c>
      <c r="F87" s="43">
        <v>0</v>
      </c>
      <c r="G87" s="43">
        <v>15</v>
      </c>
      <c r="H87" s="44">
        <f t="shared" si="1"/>
        <v>15</v>
      </c>
      <c r="I87" s="40"/>
      <c r="J87" s="45" t="s">
        <v>29</v>
      </c>
      <c r="K87" s="42">
        <f t="shared" si="2"/>
        <v>1429</v>
      </c>
      <c r="L87" s="46">
        <v>0</v>
      </c>
      <c r="M87" s="46">
        <v>13</v>
      </c>
      <c r="N87" s="44">
        <f t="shared" si="3"/>
        <v>13</v>
      </c>
      <c r="O87" s="40"/>
      <c r="P87" s="39" t="s">
        <v>66</v>
      </c>
      <c r="Q87" s="40"/>
      <c r="R87">
        <f>MIN(Rules!$E$2,(MAX(H87/N87,N87/H87)))</f>
        <v>1.1538461538461537</v>
      </c>
      <c r="S87">
        <f>VLOOKUP(B87,Rules!A:B,2,FALSE)</f>
        <v>45</v>
      </c>
      <c r="T87" s="40"/>
      <c r="U87" s="47">
        <f>1/(10^(-1*(E87+(IF(P87="Y",Rules!$I$2,0))-K87)/Rules!$E$12)+1)</f>
        <v>0.74691292142894317</v>
      </c>
      <c r="V87">
        <f t="shared" si="4"/>
        <v>13</v>
      </c>
      <c r="W87">
        <f t="shared" si="5"/>
        <v>-13</v>
      </c>
      <c r="Z87" s="48"/>
      <c r="AA87" s="11">
        <f t="shared" ref="AA87:BH87" si="90">IF($D87=AA$1,$E87+$V87,(IF($J87=AA$1,$K87+$W87,AA86)))</f>
        <v>1022</v>
      </c>
      <c r="AB87" s="11">
        <f t="shared" si="90"/>
        <v>1452</v>
      </c>
      <c r="AC87" s="11">
        <f t="shared" si="90"/>
        <v>998</v>
      </c>
      <c r="AD87" s="11">
        <f t="shared" si="90"/>
        <v>1416</v>
      </c>
      <c r="AE87" s="11">
        <f t="shared" si="90"/>
        <v>1342</v>
      </c>
      <c r="AF87" s="11">
        <f t="shared" si="90"/>
        <v>1440</v>
      </c>
      <c r="AG87" s="11">
        <f t="shared" si="90"/>
        <v>1186</v>
      </c>
      <c r="AH87" s="11">
        <f t="shared" si="90"/>
        <v>1563</v>
      </c>
      <c r="AI87" s="11">
        <f t="shared" si="90"/>
        <v>1271</v>
      </c>
      <c r="AJ87" s="11">
        <f t="shared" si="90"/>
        <v>2137</v>
      </c>
      <c r="AK87" s="11">
        <f t="shared" si="90"/>
        <v>1271</v>
      </c>
      <c r="AL87" s="11">
        <f t="shared" si="90"/>
        <v>1755</v>
      </c>
      <c r="AM87" s="11">
        <f t="shared" si="90"/>
        <v>1830</v>
      </c>
      <c r="AN87" s="11">
        <f t="shared" si="90"/>
        <v>1430</v>
      </c>
      <c r="AO87" s="11">
        <f t="shared" si="90"/>
        <v>212</v>
      </c>
      <c r="AP87" s="11">
        <f t="shared" si="90"/>
        <v>1124</v>
      </c>
      <c r="AQ87" s="11">
        <f t="shared" si="90"/>
        <v>812</v>
      </c>
      <c r="AR87" s="11">
        <f t="shared" si="90"/>
        <v>775</v>
      </c>
      <c r="AS87" s="11">
        <f t="shared" si="90"/>
        <v>495</v>
      </c>
      <c r="AT87" s="11">
        <f t="shared" si="90"/>
        <v>1239</v>
      </c>
      <c r="AU87" s="11">
        <f t="shared" si="90"/>
        <v>1013</v>
      </c>
      <c r="AV87" s="11">
        <f t="shared" si="90"/>
        <v>1752</v>
      </c>
      <c r="AW87" s="11">
        <f t="shared" si="90"/>
        <v>1348</v>
      </c>
      <c r="AX87" s="11">
        <f t="shared" si="90"/>
        <v>1676</v>
      </c>
      <c r="AY87" s="11">
        <f t="shared" si="90"/>
        <v>270</v>
      </c>
      <c r="AZ87" s="11">
        <f t="shared" si="90"/>
        <v>1006</v>
      </c>
      <c r="BA87" s="11">
        <f t="shared" si="90"/>
        <v>1527</v>
      </c>
      <c r="BB87" s="11">
        <f t="shared" si="90"/>
        <v>1079</v>
      </c>
      <c r="BC87" s="11">
        <f t="shared" si="90"/>
        <v>1432</v>
      </c>
      <c r="BD87" s="11">
        <f t="shared" si="90"/>
        <v>1816</v>
      </c>
      <c r="BE87" s="11">
        <f t="shared" si="90"/>
        <v>539</v>
      </c>
      <c r="BF87" s="11">
        <f t="shared" si="90"/>
        <v>1277</v>
      </c>
      <c r="BG87" s="11">
        <f t="shared" si="90"/>
        <v>894</v>
      </c>
      <c r="BH87" s="11">
        <f t="shared" si="90"/>
        <v>521</v>
      </c>
    </row>
    <row r="88" spans="1:60" ht="13.5" customHeight="1">
      <c r="A88" s="38">
        <v>43178</v>
      </c>
      <c r="B88" s="39" t="s">
        <v>65</v>
      </c>
      <c r="C88" s="40"/>
      <c r="D88" s="41" t="s">
        <v>38</v>
      </c>
      <c r="E88" s="42">
        <f t="shared" si="0"/>
        <v>1006</v>
      </c>
      <c r="F88" s="43">
        <v>0</v>
      </c>
      <c r="G88" s="43">
        <v>8</v>
      </c>
      <c r="H88" s="44">
        <f t="shared" si="1"/>
        <v>8</v>
      </c>
      <c r="I88" s="40"/>
      <c r="J88" s="45" t="s">
        <v>37</v>
      </c>
      <c r="K88" s="42">
        <f t="shared" si="2"/>
        <v>1079</v>
      </c>
      <c r="L88" s="46">
        <v>0</v>
      </c>
      <c r="M88" s="46">
        <v>8</v>
      </c>
      <c r="N88" s="44">
        <f t="shared" si="3"/>
        <v>8</v>
      </c>
      <c r="O88" s="40"/>
      <c r="P88" s="39" t="s">
        <v>66</v>
      </c>
      <c r="Q88" s="40"/>
      <c r="R88">
        <f>MIN(Rules!$E$2,(MAX(H88/N88,N88/H88)))</f>
        <v>1</v>
      </c>
      <c r="S88">
        <f>VLOOKUP(B88,Rules!A:B,2,FALSE)</f>
        <v>45</v>
      </c>
      <c r="T88" s="40"/>
      <c r="U88" s="47">
        <f>1/(10^(-1*(E88+(IF(P88="Y",Rules!$I$2,0))-K88)/Rules!$E$12)+1)</f>
        <v>0.58773216136129691</v>
      </c>
      <c r="V88">
        <f t="shared" si="4"/>
        <v>-4</v>
      </c>
      <c r="W88">
        <f t="shared" si="5"/>
        <v>4</v>
      </c>
      <c r="Z88" s="48"/>
      <c r="AA88" s="11">
        <f t="shared" ref="AA88:BH88" si="91">IF($D88=AA$1,$E88+$V88,(IF($J88=AA$1,$K88+$W88,AA87)))</f>
        <v>1022</v>
      </c>
      <c r="AB88" s="11">
        <f t="shared" si="91"/>
        <v>1452</v>
      </c>
      <c r="AC88" s="11">
        <f t="shared" si="91"/>
        <v>998</v>
      </c>
      <c r="AD88" s="11">
        <f t="shared" si="91"/>
        <v>1416</v>
      </c>
      <c r="AE88" s="11">
        <f t="shared" si="91"/>
        <v>1342</v>
      </c>
      <c r="AF88" s="11">
        <f t="shared" si="91"/>
        <v>1440</v>
      </c>
      <c r="AG88" s="11">
        <f t="shared" si="91"/>
        <v>1186</v>
      </c>
      <c r="AH88" s="11">
        <f t="shared" si="91"/>
        <v>1563</v>
      </c>
      <c r="AI88" s="11">
        <f t="shared" si="91"/>
        <v>1271</v>
      </c>
      <c r="AJ88" s="11">
        <f t="shared" si="91"/>
        <v>2137</v>
      </c>
      <c r="AK88" s="11">
        <f t="shared" si="91"/>
        <v>1271</v>
      </c>
      <c r="AL88" s="11">
        <f t="shared" si="91"/>
        <v>1755</v>
      </c>
      <c r="AM88" s="11">
        <f t="shared" si="91"/>
        <v>1830</v>
      </c>
      <c r="AN88" s="11">
        <f t="shared" si="91"/>
        <v>1430</v>
      </c>
      <c r="AO88" s="11">
        <f t="shared" si="91"/>
        <v>212</v>
      </c>
      <c r="AP88" s="11">
        <f t="shared" si="91"/>
        <v>1124</v>
      </c>
      <c r="AQ88" s="11">
        <f t="shared" si="91"/>
        <v>812</v>
      </c>
      <c r="AR88" s="11">
        <f t="shared" si="91"/>
        <v>775</v>
      </c>
      <c r="AS88" s="11">
        <f t="shared" si="91"/>
        <v>495</v>
      </c>
      <c r="AT88" s="11">
        <f t="shared" si="91"/>
        <v>1239</v>
      </c>
      <c r="AU88" s="11">
        <f t="shared" si="91"/>
        <v>1013</v>
      </c>
      <c r="AV88" s="11">
        <f t="shared" si="91"/>
        <v>1752</v>
      </c>
      <c r="AW88" s="11">
        <f t="shared" si="91"/>
        <v>1348</v>
      </c>
      <c r="AX88" s="11">
        <f t="shared" si="91"/>
        <v>1676</v>
      </c>
      <c r="AY88" s="11">
        <f t="shared" si="91"/>
        <v>270</v>
      </c>
      <c r="AZ88" s="11">
        <f t="shared" si="91"/>
        <v>1002</v>
      </c>
      <c r="BA88" s="11">
        <f t="shared" si="91"/>
        <v>1527</v>
      </c>
      <c r="BB88" s="11">
        <f t="shared" si="91"/>
        <v>1083</v>
      </c>
      <c r="BC88" s="11">
        <f t="shared" si="91"/>
        <v>1432</v>
      </c>
      <c r="BD88" s="11">
        <f t="shared" si="91"/>
        <v>1816</v>
      </c>
      <c r="BE88" s="11">
        <f t="shared" si="91"/>
        <v>539</v>
      </c>
      <c r="BF88" s="11">
        <f t="shared" si="91"/>
        <v>1277</v>
      </c>
      <c r="BG88" s="11">
        <f t="shared" si="91"/>
        <v>894</v>
      </c>
      <c r="BH88" s="11">
        <f t="shared" si="91"/>
        <v>521</v>
      </c>
    </row>
    <row r="89" spans="1:60" ht="13.5" customHeight="1">
      <c r="A89" s="38">
        <v>43177</v>
      </c>
      <c r="B89" s="39" t="s">
        <v>65</v>
      </c>
      <c r="C89" s="40"/>
      <c r="D89" s="41" t="s">
        <v>43</v>
      </c>
      <c r="E89" s="42">
        <f t="shared" si="0"/>
        <v>1239</v>
      </c>
      <c r="F89" s="43">
        <v>1</v>
      </c>
      <c r="G89" s="43">
        <v>16</v>
      </c>
      <c r="H89" s="44">
        <f t="shared" si="1"/>
        <v>19</v>
      </c>
      <c r="I89" s="40"/>
      <c r="J89" s="45" t="s">
        <v>31</v>
      </c>
      <c r="K89" s="42">
        <f t="shared" si="2"/>
        <v>1277</v>
      </c>
      <c r="L89" s="46">
        <v>1</v>
      </c>
      <c r="M89" s="46">
        <v>12</v>
      </c>
      <c r="N89" s="44">
        <f t="shared" si="3"/>
        <v>15</v>
      </c>
      <c r="O89" s="40"/>
      <c r="P89" s="39" t="s">
        <v>66</v>
      </c>
      <c r="Q89" s="40"/>
      <c r="R89">
        <f>MIN(Rules!$E$2,(MAX(H89/N89,N89/H89)))</f>
        <v>1.2666666666666666</v>
      </c>
      <c r="S89">
        <f>VLOOKUP(B89,Rules!A:B,2,FALSE)</f>
        <v>45</v>
      </c>
      <c r="T89" s="40"/>
      <c r="U89" s="47">
        <f>1/(10^(-1*(E89+(IF(P89="Y",Rules!$I$2,0))-K89)/Rules!$E$12)+1)</f>
        <v>0.62616024104205337</v>
      </c>
      <c r="V89">
        <f t="shared" si="4"/>
        <v>21</v>
      </c>
      <c r="W89">
        <f t="shared" si="5"/>
        <v>-21</v>
      </c>
      <c r="Z89" s="48"/>
      <c r="AA89" s="11">
        <f t="shared" ref="AA89:BH89" si="92">IF($D89=AA$1,$E89+$V89,(IF($J89=AA$1,$K89+$W89,AA88)))</f>
        <v>1022</v>
      </c>
      <c r="AB89" s="11">
        <f t="shared" si="92"/>
        <v>1452</v>
      </c>
      <c r="AC89" s="11">
        <f t="shared" si="92"/>
        <v>998</v>
      </c>
      <c r="AD89" s="11">
        <f t="shared" si="92"/>
        <v>1416</v>
      </c>
      <c r="AE89" s="11">
        <f t="shared" si="92"/>
        <v>1342</v>
      </c>
      <c r="AF89" s="11">
        <f t="shared" si="92"/>
        <v>1440</v>
      </c>
      <c r="AG89" s="11">
        <f t="shared" si="92"/>
        <v>1186</v>
      </c>
      <c r="AH89" s="11">
        <f t="shared" si="92"/>
        <v>1563</v>
      </c>
      <c r="AI89" s="11">
        <f t="shared" si="92"/>
        <v>1271</v>
      </c>
      <c r="AJ89" s="11">
        <f t="shared" si="92"/>
        <v>2137</v>
      </c>
      <c r="AK89" s="11">
        <f t="shared" si="92"/>
        <v>1271</v>
      </c>
      <c r="AL89" s="11">
        <f t="shared" si="92"/>
        <v>1755</v>
      </c>
      <c r="AM89" s="11">
        <f t="shared" si="92"/>
        <v>1830</v>
      </c>
      <c r="AN89" s="11">
        <f t="shared" si="92"/>
        <v>1430</v>
      </c>
      <c r="AO89" s="11">
        <f t="shared" si="92"/>
        <v>212</v>
      </c>
      <c r="AP89" s="11">
        <f t="shared" si="92"/>
        <v>1124</v>
      </c>
      <c r="AQ89" s="11">
        <f t="shared" si="92"/>
        <v>812</v>
      </c>
      <c r="AR89" s="11">
        <f t="shared" si="92"/>
        <v>775</v>
      </c>
      <c r="AS89" s="11">
        <f t="shared" si="92"/>
        <v>495</v>
      </c>
      <c r="AT89" s="11">
        <f t="shared" si="92"/>
        <v>1260</v>
      </c>
      <c r="AU89" s="11">
        <f t="shared" si="92"/>
        <v>1013</v>
      </c>
      <c r="AV89" s="11">
        <f t="shared" si="92"/>
        <v>1752</v>
      </c>
      <c r="AW89" s="11">
        <f t="shared" si="92"/>
        <v>1348</v>
      </c>
      <c r="AX89" s="11">
        <f t="shared" si="92"/>
        <v>1676</v>
      </c>
      <c r="AY89" s="11">
        <f t="shared" si="92"/>
        <v>270</v>
      </c>
      <c r="AZ89" s="11">
        <f t="shared" si="92"/>
        <v>1002</v>
      </c>
      <c r="BA89" s="11">
        <f t="shared" si="92"/>
        <v>1527</v>
      </c>
      <c r="BB89" s="11">
        <f t="shared" si="92"/>
        <v>1083</v>
      </c>
      <c r="BC89" s="11">
        <f t="shared" si="92"/>
        <v>1432</v>
      </c>
      <c r="BD89" s="11">
        <f t="shared" si="92"/>
        <v>1816</v>
      </c>
      <c r="BE89" s="11">
        <f t="shared" si="92"/>
        <v>539</v>
      </c>
      <c r="BF89" s="11">
        <f t="shared" si="92"/>
        <v>1256</v>
      </c>
      <c r="BG89" s="11">
        <f t="shared" si="92"/>
        <v>894</v>
      </c>
      <c r="BH89" s="11">
        <f t="shared" si="92"/>
        <v>521</v>
      </c>
    </row>
    <row r="90" spans="1:60" ht="13.5" customHeight="1">
      <c r="A90" s="38">
        <v>43177</v>
      </c>
      <c r="B90" s="39" t="s">
        <v>65</v>
      </c>
      <c r="C90" s="40"/>
      <c r="D90" s="41" t="s">
        <v>35</v>
      </c>
      <c r="E90" s="42">
        <f t="shared" si="0"/>
        <v>1271</v>
      </c>
      <c r="F90" s="43">
        <v>0</v>
      </c>
      <c r="G90" s="43">
        <v>7</v>
      </c>
      <c r="H90" s="44">
        <f t="shared" si="1"/>
        <v>7</v>
      </c>
      <c r="I90" s="40"/>
      <c r="J90" s="45" t="s">
        <v>20</v>
      </c>
      <c r="K90" s="42">
        <f t="shared" si="2"/>
        <v>1452</v>
      </c>
      <c r="L90" s="46">
        <v>0</v>
      </c>
      <c r="M90" s="46">
        <v>7</v>
      </c>
      <c r="N90" s="44">
        <f t="shared" si="3"/>
        <v>7</v>
      </c>
      <c r="O90" s="40"/>
      <c r="P90" s="39" t="s">
        <v>66</v>
      </c>
      <c r="Q90" s="40"/>
      <c r="R90">
        <f>MIN(Rules!$E$2,(MAX(H90/N90,N90/H90)))</f>
        <v>1</v>
      </c>
      <c r="S90">
        <f>VLOOKUP(B90,Rules!A:B,2,FALSE)</f>
        <v>45</v>
      </c>
      <c r="T90" s="40"/>
      <c r="U90" s="47">
        <f>1/(10^(-1*(E90+(IF(P90="Y",Rules!$I$2,0))-K90)/Rules!$E$12)+1)</f>
        <v>0.46437042288617875</v>
      </c>
      <c r="V90">
        <f t="shared" si="4"/>
        <v>2</v>
      </c>
      <c r="W90">
        <f t="shared" si="5"/>
        <v>-2</v>
      </c>
      <c r="Z90" s="48"/>
      <c r="AA90" s="11">
        <f t="shared" ref="AA90:BH90" si="93">IF($D90=AA$1,$E90+$V90,(IF($J90=AA$1,$K90+$W90,AA89)))</f>
        <v>1022</v>
      </c>
      <c r="AB90" s="11">
        <f t="shared" si="93"/>
        <v>1450</v>
      </c>
      <c r="AC90" s="11">
        <f t="shared" si="93"/>
        <v>998</v>
      </c>
      <c r="AD90" s="11">
        <f t="shared" si="93"/>
        <v>1416</v>
      </c>
      <c r="AE90" s="11">
        <f t="shared" si="93"/>
        <v>1342</v>
      </c>
      <c r="AF90" s="11">
        <f t="shared" si="93"/>
        <v>1440</v>
      </c>
      <c r="AG90" s="11">
        <f t="shared" si="93"/>
        <v>1186</v>
      </c>
      <c r="AH90" s="11">
        <f t="shared" si="93"/>
        <v>1563</v>
      </c>
      <c r="AI90" s="11">
        <f t="shared" si="93"/>
        <v>1271</v>
      </c>
      <c r="AJ90" s="11">
        <f t="shared" si="93"/>
        <v>2137</v>
      </c>
      <c r="AK90" s="11">
        <f t="shared" si="93"/>
        <v>1273</v>
      </c>
      <c r="AL90" s="11">
        <f t="shared" si="93"/>
        <v>1755</v>
      </c>
      <c r="AM90" s="11">
        <f t="shared" si="93"/>
        <v>1830</v>
      </c>
      <c r="AN90" s="11">
        <f t="shared" si="93"/>
        <v>1430</v>
      </c>
      <c r="AO90" s="11">
        <f t="shared" si="93"/>
        <v>212</v>
      </c>
      <c r="AP90" s="11">
        <f t="shared" si="93"/>
        <v>1124</v>
      </c>
      <c r="AQ90" s="11">
        <f t="shared" si="93"/>
        <v>812</v>
      </c>
      <c r="AR90" s="11">
        <f t="shared" si="93"/>
        <v>775</v>
      </c>
      <c r="AS90" s="11">
        <f t="shared" si="93"/>
        <v>495</v>
      </c>
      <c r="AT90" s="11">
        <f t="shared" si="93"/>
        <v>1260</v>
      </c>
      <c r="AU90" s="11">
        <f t="shared" si="93"/>
        <v>1013</v>
      </c>
      <c r="AV90" s="11">
        <f t="shared" si="93"/>
        <v>1752</v>
      </c>
      <c r="AW90" s="11">
        <f t="shared" si="93"/>
        <v>1348</v>
      </c>
      <c r="AX90" s="11">
        <f t="shared" si="93"/>
        <v>1676</v>
      </c>
      <c r="AY90" s="11">
        <f t="shared" si="93"/>
        <v>270</v>
      </c>
      <c r="AZ90" s="11">
        <f t="shared" si="93"/>
        <v>1002</v>
      </c>
      <c r="BA90" s="11">
        <f t="shared" si="93"/>
        <v>1527</v>
      </c>
      <c r="BB90" s="11">
        <f t="shared" si="93"/>
        <v>1083</v>
      </c>
      <c r="BC90" s="11">
        <f t="shared" si="93"/>
        <v>1432</v>
      </c>
      <c r="BD90" s="11">
        <f t="shared" si="93"/>
        <v>1816</v>
      </c>
      <c r="BE90" s="11">
        <f t="shared" si="93"/>
        <v>539</v>
      </c>
      <c r="BF90" s="11">
        <f t="shared" si="93"/>
        <v>1256</v>
      </c>
      <c r="BG90" s="11">
        <f t="shared" si="93"/>
        <v>894</v>
      </c>
      <c r="BH90" s="11">
        <f t="shared" si="93"/>
        <v>521</v>
      </c>
    </row>
    <row r="91" spans="1:60" ht="13.5" customHeight="1">
      <c r="A91" s="38">
        <v>43177</v>
      </c>
      <c r="B91" s="39" t="s">
        <v>65</v>
      </c>
      <c r="C91" s="40"/>
      <c r="D91" s="41" t="s">
        <v>19</v>
      </c>
      <c r="E91" s="42">
        <f t="shared" si="0"/>
        <v>1186</v>
      </c>
      <c r="F91" s="43">
        <v>2</v>
      </c>
      <c r="G91" s="43">
        <v>20</v>
      </c>
      <c r="H91" s="44">
        <f t="shared" si="1"/>
        <v>26</v>
      </c>
      <c r="I91" s="40"/>
      <c r="J91" s="45" t="s">
        <v>42</v>
      </c>
      <c r="K91" s="42">
        <f t="shared" si="2"/>
        <v>894</v>
      </c>
      <c r="L91" s="46">
        <v>3</v>
      </c>
      <c r="M91" s="46">
        <v>8</v>
      </c>
      <c r="N91" s="44">
        <f t="shared" si="3"/>
        <v>17</v>
      </c>
      <c r="O91" s="40"/>
      <c r="P91" s="39" t="s">
        <v>66</v>
      </c>
      <c r="Q91" s="40"/>
      <c r="R91">
        <f>MIN(Rules!$E$2,(MAX(H91/N91,N91/H91)))</f>
        <v>1.5294117647058822</v>
      </c>
      <c r="S91">
        <f>VLOOKUP(B91,Rules!A:B,2,FALSE)</f>
        <v>45</v>
      </c>
      <c r="T91" s="40"/>
      <c r="U91" s="47">
        <f>1/(10^(-1*(E91+(IF(P91="Y",Rules!$I$2,0))-K91)/Rules!$E$12)+1)</f>
        <v>0.88447274492348804</v>
      </c>
      <c r="V91">
        <f t="shared" si="4"/>
        <v>8</v>
      </c>
      <c r="W91">
        <f t="shared" si="5"/>
        <v>-8</v>
      </c>
      <c r="Z91" s="48"/>
      <c r="AA91" s="11">
        <f t="shared" ref="AA91:BH91" si="94">IF($D91=AA$1,$E91+$V91,(IF($J91=AA$1,$K91+$W91,AA90)))</f>
        <v>1022</v>
      </c>
      <c r="AB91" s="11">
        <f t="shared" si="94"/>
        <v>1450</v>
      </c>
      <c r="AC91" s="11">
        <f t="shared" si="94"/>
        <v>998</v>
      </c>
      <c r="AD91" s="11">
        <f t="shared" si="94"/>
        <v>1416</v>
      </c>
      <c r="AE91" s="11">
        <f t="shared" si="94"/>
        <v>1342</v>
      </c>
      <c r="AF91" s="11">
        <f t="shared" si="94"/>
        <v>1440</v>
      </c>
      <c r="AG91" s="11">
        <f t="shared" si="94"/>
        <v>1194</v>
      </c>
      <c r="AH91" s="11">
        <f t="shared" si="94"/>
        <v>1563</v>
      </c>
      <c r="AI91" s="11">
        <f t="shared" si="94"/>
        <v>1271</v>
      </c>
      <c r="AJ91" s="11">
        <f t="shared" si="94"/>
        <v>2137</v>
      </c>
      <c r="AK91" s="11">
        <f t="shared" si="94"/>
        <v>1273</v>
      </c>
      <c r="AL91" s="11">
        <f t="shared" si="94"/>
        <v>1755</v>
      </c>
      <c r="AM91" s="11">
        <f t="shared" si="94"/>
        <v>1830</v>
      </c>
      <c r="AN91" s="11">
        <f t="shared" si="94"/>
        <v>1430</v>
      </c>
      <c r="AO91" s="11">
        <f t="shared" si="94"/>
        <v>212</v>
      </c>
      <c r="AP91" s="11">
        <f t="shared" si="94"/>
        <v>1124</v>
      </c>
      <c r="AQ91" s="11">
        <f t="shared" si="94"/>
        <v>812</v>
      </c>
      <c r="AR91" s="11">
        <f t="shared" si="94"/>
        <v>775</v>
      </c>
      <c r="AS91" s="11">
        <f t="shared" si="94"/>
        <v>495</v>
      </c>
      <c r="AT91" s="11">
        <f t="shared" si="94"/>
        <v>1260</v>
      </c>
      <c r="AU91" s="11">
        <f t="shared" si="94"/>
        <v>1013</v>
      </c>
      <c r="AV91" s="11">
        <f t="shared" si="94"/>
        <v>1752</v>
      </c>
      <c r="AW91" s="11">
        <f t="shared" si="94"/>
        <v>1348</v>
      </c>
      <c r="AX91" s="11">
        <f t="shared" si="94"/>
        <v>1676</v>
      </c>
      <c r="AY91" s="11">
        <f t="shared" si="94"/>
        <v>270</v>
      </c>
      <c r="AZ91" s="11">
        <f t="shared" si="94"/>
        <v>1002</v>
      </c>
      <c r="BA91" s="11">
        <f t="shared" si="94"/>
        <v>1527</v>
      </c>
      <c r="BB91" s="11">
        <f t="shared" si="94"/>
        <v>1083</v>
      </c>
      <c r="BC91" s="11">
        <f t="shared" si="94"/>
        <v>1432</v>
      </c>
      <c r="BD91" s="11">
        <f t="shared" si="94"/>
        <v>1816</v>
      </c>
      <c r="BE91" s="11">
        <f t="shared" si="94"/>
        <v>539</v>
      </c>
      <c r="BF91" s="11">
        <f t="shared" si="94"/>
        <v>1256</v>
      </c>
      <c r="BG91" s="11">
        <f t="shared" si="94"/>
        <v>886</v>
      </c>
      <c r="BH91" s="11">
        <f t="shared" si="94"/>
        <v>521</v>
      </c>
    </row>
    <row r="92" spans="1:60" ht="13.5" customHeight="1">
      <c r="A92" s="38">
        <v>43177</v>
      </c>
      <c r="B92" s="39" t="s">
        <v>65</v>
      </c>
      <c r="C92" s="40"/>
      <c r="D92" s="41" t="s">
        <v>34</v>
      </c>
      <c r="E92" s="42">
        <f t="shared" si="0"/>
        <v>1022</v>
      </c>
      <c r="F92" s="43">
        <v>0</v>
      </c>
      <c r="G92" s="43">
        <v>12</v>
      </c>
      <c r="H92" s="44">
        <f t="shared" si="1"/>
        <v>12</v>
      </c>
      <c r="I92" s="40"/>
      <c r="J92" s="45" t="s">
        <v>44</v>
      </c>
      <c r="K92" s="42">
        <f t="shared" si="2"/>
        <v>998</v>
      </c>
      <c r="L92" s="46">
        <v>1</v>
      </c>
      <c r="M92" s="46">
        <v>12</v>
      </c>
      <c r="N92" s="44">
        <f t="shared" si="3"/>
        <v>15</v>
      </c>
      <c r="O92" s="40"/>
      <c r="P92" s="39" t="s">
        <v>66</v>
      </c>
      <c r="Q92" s="40"/>
      <c r="R92">
        <f>MIN(Rules!$E$2,(MAX(H92/N92,N92/H92)))</f>
        <v>1.25</v>
      </c>
      <c r="S92">
        <f>VLOOKUP(B92,Rules!A:B,2,FALSE)</f>
        <v>45</v>
      </c>
      <c r="T92" s="40"/>
      <c r="U92" s="47">
        <f>1/(10^(-1*(E92+(IF(P92="Y",Rules!$I$2,0))-K92)/Rules!$E$12)+1)</f>
        <v>0.69025241215515143</v>
      </c>
      <c r="V92">
        <f t="shared" si="4"/>
        <v>-39</v>
      </c>
      <c r="W92">
        <f t="shared" si="5"/>
        <v>39</v>
      </c>
      <c r="Z92" s="48"/>
      <c r="AA92" s="11">
        <f t="shared" ref="AA92:BH92" si="95">IF($D92=AA$1,$E92+$V92,(IF($J92=AA$1,$K92+$W92,AA91)))</f>
        <v>983</v>
      </c>
      <c r="AB92" s="11">
        <f t="shared" si="95"/>
        <v>1450</v>
      </c>
      <c r="AC92" s="11">
        <f t="shared" si="95"/>
        <v>1037</v>
      </c>
      <c r="AD92" s="11">
        <f t="shared" si="95"/>
        <v>1416</v>
      </c>
      <c r="AE92" s="11">
        <f t="shared" si="95"/>
        <v>1342</v>
      </c>
      <c r="AF92" s="11">
        <f t="shared" si="95"/>
        <v>1440</v>
      </c>
      <c r="AG92" s="11">
        <f t="shared" si="95"/>
        <v>1194</v>
      </c>
      <c r="AH92" s="11">
        <f t="shared" si="95"/>
        <v>1563</v>
      </c>
      <c r="AI92" s="11">
        <f t="shared" si="95"/>
        <v>1271</v>
      </c>
      <c r="AJ92" s="11">
        <f t="shared" si="95"/>
        <v>2137</v>
      </c>
      <c r="AK92" s="11">
        <f t="shared" si="95"/>
        <v>1273</v>
      </c>
      <c r="AL92" s="11">
        <f t="shared" si="95"/>
        <v>1755</v>
      </c>
      <c r="AM92" s="11">
        <f t="shared" si="95"/>
        <v>1830</v>
      </c>
      <c r="AN92" s="11">
        <f t="shared" si="95"/>
        <v>1430</v>
      </c>
      <c r="AO92" s="11">
        <f t="shared" si="95"/>
        <v>212</v>
      </c>
      <c r="AP92" s="11">
        <f t="shared" si="95"/>
        <v>1124</v>
      </c>
      <c r="AQ92" s="11">
        <f t="shared" si="95"/>
        <v>812</v>
      </c>
      <c r="AR92" s="11">
        <f t="shared" si="95"/>
        <v>775</v>
      </c>
      <c r="AS92" s="11">
        <f t="shared" si="95"/>
        <v>495</v>
      </c>
      <c r="AT92" s="11">
        <f t="shared" si="95"/>
        <v>1260</v>
      </c>
      <c r="AU92" s="11">
        <f t="shared" si="95"/>
        <v>1013</v>
      </c>
      <c r="AV92" s="11">
        <f t="shared" si="95"/>
        <v>1752</v>
      </c>
      <c r="AW92" s="11">
        <f t="shared" si="95"/>
        <v>1348</v>
      </c>
      <c r="AX92" s="11">
        <f t="shared" si="95"/>
        <v>1676</v>
      </c>
      <c r="AY92" s="11">
        <f t="shared" si="95"/>
        <v>270</v>
      </c>
      <c r="AZ92" s="11">
        <f t="shared" si="95"/>
        <v>1002</v>
      </c>
      <c r="BA92" s="11">
        <f t="shared" si="95"/>
        <v>1527</v>
      </c>
      <c r="BB92" s="11">
        <f t="shared" si="95"/>
        <v>1083</v>
      </c>
      <c r="BC92" s="11">
        <f t="shared" si="95"/>
        <v>1432</v>
      </c>
      <c r="BD92" s="11">
        <f t="shared" si="95"/>
        <v>1816</v>
      </c>
      <c r="BE92" s="11">
        <f t="shared" si="95"/>
        <v>539</v>
      </c>
      <c r="BF92" s="11">
        <f t="shared" si="95"/>
        <v>1256</v>
      </c>
      <c r="BG92" s="11">
        <f t="shared" si="95"/>
        <v>886</v>
      </c>
      <c r="BH92" s="11">
        <f t="shared" si="95"/>
        <v>521</v>
      </c>
    </row>
    <row r="93" spans="1:60" ht="13.5" customHeight="1">
      <c r="A93" s="38">
        <v>43184</v>
      </c>
      <c r="B93" s="39" t="s">
        <v>65</v>
      </c>
      <c r="C93" s="40"/>
      <c r="D93" s="41" t="s">
        <v>17</v>
      </c>
      <c r="E93" s="42">
        <f t="shared" si="0"/>
        <v>2137</v>
      </c>
      <c r="F93" s="43">
        <v>0</v>
      </c>
      <c r="G93" s="43">
        <v>17</v>
      </c>
      <c r="H93" s="44">
        <f t="shared" si="1"/>
        <v>17</v>
      </c>
      <c r="I93" s="40"/>
      <c r="J93" s="45" t="s">
        <v>23</v>
      </c>
      <c r="K93" s="42">
        <f t="shared" si="2"/>
        <v>1676</v>
      </c>
      <c r="L93" s="46">
        <v>2</v>
      </c>
      <c r="M93" s="46">
        <v>12</v>
      </c>
      <c r="N93" s="44">
        <f t="shared" si="3"/>
        <v>18</v>
      </c>
      <c r="O93" s="40"/>
      <c r="P93" s="39" t="s">
        <v>66</v>
      </c>
      <c r="Q93" s="40"/>
      <c r="R93">
        <f>MIN(Rules!$E$2,(MAX(H93/N93,N93/H93)))</f>
        <v>1.0588235294117647</v>
      </c>
      <c r="S93">
        <f>VLOOKUP(B93,Rules!A:B,2,FALSE)</f>
        <v>45</v>
      </c>
      <c r="T93" s="40"/>
      <c r="U93" s="47">
        <f>1/(10^(-1*(E93+(IF(P93="Y",Rules!$I$2,0))-K93)/Rules!$E$12)+1)</f>
        <v>0.94341482092047124</v>
      </c>
      <c r="V93">
        <f t="shared" si="4"/>
        <v>-45</v>
      </c>
      <c r="W93">
        <f t="shared" si="5"/>
        <v>45</v>
      </c>
      <c r="Z93" s="48"/>
      <c r="AA93" s="11">
        <f t="shared" ref="AA93:BH93" si="96">IF($D93=AA$1,$E93+$V93,(IF($J93=AA$1,$K93+$W93,AA92)))</f>
        <v>983</v>
      </c>
      <c r="AB93" s="11">
        <f t="shared" si="96"/>
        <v>1450</v>
      </c>
      <c r="AC93" s="11">
        <f t="shared" si="96"/>
        <v>1037</v>
      </c>
      <c r="AD93" s="11">
        <f t="shared" si="96"/>
        <v>1416</v>
      </c>
      <c r="AE93" s="11">
        <f t="shared" si="96"/>
        <v>1342</v>
      </c>
      <c r="AF93" s="11">
        <f t="shared" si="96"/>
        <v>1440</v>
      </c>
      <c r="AG93" s="11">
        <f t="shared" si="96"/>
        <v>1194</v>
      </c>
      <c r="AH93" s="11">
        <f t="shared" si="96"/>
        <v>1563</v>
      </c>
      <c r="AI93" s="11">
        <f t="shared" si="96"/>
        <v>1271</v>
      </c>
      <c r="AJ93" s="11">
        <f t="shared" si="96"/>
        <v>2092</v>
      </c>
      <c r="AK93" s="11">
        <f t="shared" si="96"/>
        <v>1273</v>
      </c>
      <c r="AL93" s="11">
        <f t="shared" si="96"/>
        <v>1755</v>
      </c>
      <c r="AM93" s="11">
        <f t="shared" si="96"/>
        <v>1830</v>
      </c>
      <c r="AN93" s="11">
        <f t="shared" si="96"/>
        <v>1430</v>
      </c>
      <c r="AO93" s="11">
        <f t="shared" si="96"/>
        <v>212</v>
      </c>
      <c r="AP93" s="11">
        <f t="shared" si="96"/>
        <v>1124</v>
      </c>
      <c r="AQ93" s="11">
        <f t="shared" si="96"/>
        <v>812</v>
      </c>
      <c r="AR93" s="11">
        <f t="shared" si="96"/>
        <v>775</v>
      </c>
      <c r="AS93" s="11">
        <f t="shared" si="96"/>
        <v>495</v>
      </c>
      <c r="AT93" s="11">
        <f t="shared" si="96"/>
        <v>1260</v>
      </c>
      <c r="AU93" s="11">
        <f t="shared" si="96"/>
        <v>1013</v>
      </c>
      <c r="AV93" s="11">
        <f t="shared" si="96"/>
        <v>1752</v>
      </c>
      <c r="AW93" s="11">
        <f t="shared" si="96"/>
        <v>1348</v>
      </c>
      <c r="AX93" s="11">
        <f t="shared" si="96"/>
        <v>1721</v>
      </c>
      <c r="AY93" s="11">
        <f t="shared" si="96"/>
        <v>270</v>
      </c>
      <c r="AZ93" s="11">
        <f t="shared" si="96"/>
        <v>1002</v>
      </c>
      <c r="BA93" s="11">
        <f t="shared" si="96"/>
        <v>1527</v>
      </c>
      <c r="BB93" s="11">
        <f t="shared" si="96"/>
        <v>1083</v>
      </c>
      <c r="BC93" s="11">
        <f t="shared" si="96"/>
        <v>1432</v>
      </c>
      <c r="BD93" s="11">
        <f t="shared" si="96"/>
        <v>1816</v>
      </c>
      <c r="BE93" s="11">
        <f t="shared" si="96"/>
        <v>539</v>
      </c>
      <c r="BF93" s="11">
        <f t="shared" si="96"/>
        <v>1256</v>
      </c>
      <c r="BG93" s="11">
        <f t="shared" si="96"/>
        <v>886</v>
      </c>
      <c r="BH93" s="11">
        <f t="shared" si="96"/>
        <v>521</v>
      </c>
    </row>
    <row r="94" spans="1:60" ht="13.5" customHeight="1">
      <c r="A94" s="38">
        <v>43184</v>
      </c>
      <c r="B94" s="39" t="s">
        <v>65</v>
      </c>
      <c r="C94" s="40"/>
      <c r="D94" s="41" t="s">
        <v>25</v>
      </c>
      <c r="E94" s="42">
        <f t="shared" si="0"/>
        <v>1563</v>
      </c>
      <c r="F94" s="43">
        <v>0</v>
      </c>
      <c r="G94" s="43">
        <v>13</v>
      </c>
      <c r="H94" s="44">
        <f t="shared" si="1"/>
        <v>13</v>
      </c>
      <c r="I94" s="40"/>
      <c r="J94" s="45" t="s">
        <v>18</v>
      </c>
      <c r="K94" s="42">
        <f t="shared" si="2"/>
        <v>1752</v>
      </c>
      <c r="L94" s="46">
        <v>0</v>
      </c>
      <c r="M94" s="46">
        <v>13</v>
      </c>
      <c r="N94" s="44">
        <f t="shared" si="3"/>
        <v>13</v>
      </c>
      <c r="O94" s="40"/>
      <c r="P94" s="39" t="s">
        <v>66</v>
      </c>
      <c r="Q94" s="40"/>
      <c r="R94">
        <f>MIN(Rules!$E$2,(MAX(H94/N94,N94/H94)))</f>
        <v>1</v>
      </c>
      <c r="S94">
        <f>VLOOKUP(B94,Rules!A:B,2,FALSE)</f>
        <v>45</v>
      </c>
      <c r="T94" s="40"/>
      <c r="U94" s="47">
        <f>1/(10^(-1*(E94+(IF(P94="Y",Rules!$I$2,0))-K94)/Rules!$E$12)+1)</f>
        <v>0.45521989772953142</v>
      </c>
      <c r="V94">
        <f t="shared" si="4"/>
        <v>2</v>
      </c>
      <c r="W94">
        <f t="shared" si="5"/>
        <v>-2</v>
      </c>
      <c r="Z94" s="48"/>
      <c r="AA94" s="11">
        <f t="shared" ref="AA94:BH94" si="97">IF($D94=AA$1,$E94+$V94,(IF($J94=AA$1,$K94+$W94,AA93)))</f>
        <v>983</v>
      </c>
      <c r="AB94" s="11">
        <f t="shared" si="97"/>
        <v>1450</v>
      </c>
      <c r="AC94" s="11">
        <f t="shared" si="97"/>
        <v>1037</v>
      </c>
      <c r="AD94" s="11">
        <f t="shared" si="97"/>
        <v>1416</v>
      </c>
      <c r="AE94" s="11">
        <f t="shared" si="97"/>
        <v>1342</v>
      </c>
      <c r="AF94" s="11">
        <f t="shared" si="97"/>
        <v>1440</v>
      </c>
      <c r="AG94" s="11">
        <f t="shared" si="97"/>
        <v>1194</v>
      </c>
      <c r="AH94" s="11">
        <f t="shared" si="97"/>
        <v>1565</v>
      </c>
      <c r="AI94" s="11">
        <f t="shared" si="97"/>
        <v>1271</v>
      </c>
      <c r="AJ94" s="11">
        <f t="shared" si="97"/>
        <v>2092</v>
      </c>
      <c r="AK94" s="11">
        <f t="shared" si="97"/>
        <v>1273</v>
      </c>
      <c r="AL94" s="11">
        <f t="shared" si="97"/>
        <v>1755</v>
      </c>
      <c r="AM94" s="11">
        <f t="shared" si="97"/>
        <v>1830</v>
      </c>
      <c r="AN94" s="11">
        <f t="shared" si="97"/>
        <v>1430</v>
      </c>
      <c r="AO94" s="11">
        <f t="shared" si="97"/>
        <v>212</v>
      </c>
      <c r="AP94" s="11">
        <f t="shared" si="97"/>
        <v>1124</v>
      </c>
      <c r="AQ94" s="11">
        <f t="shared" si="97"/>
        <v>812</v>
      </c>
      <c r="AR94" s="11">
        <f t="shared" si="97"/>
        <v>775</v>
      </c>
      <c r="AS94" s="11">
        <f t="shared" si="97"/>
        <v>495</v>
      </c>
      <c r="AT94" s="11">
        <f t="shared" si="97"/>
        <v>1260</v>
      </c>
      <c r="AU94" s="11">
        <f t="shared" si="97"/>
        <v>1013</v>
      </c>
      <c r="AV94" s="11">
        <f t="shared" si="97"/>
        <v>1750</v>
      </c>
      <c r="AW94" s="11">
        <f t="shared" si="97"/>
        <v>1348</v>
      </c>
      <c r="AX94" s="11">
        <f t="shared" si="97"/>
        <v>1721</v>
      </c>
      <c r="AY94" s="11">
        <f t="shared" si="97"/>
        <v>270</v>
      </c>
      <c r="AZ94" s="11">
        <f t="shared" si="97"/>
        <v>1002</v>
      </c>
      <c r="BA94" s="11">
        <f t="shared" si="97"/>
        <v>1527</v>
      </c>
      <c r="BB94" s="11">
        <f t="shared" si="97"/>
        <v>1083</v>
      </c>
      <c r="BC94" s="11">
        <f t="shared" si="97"/>
        <v>1432</v>
      </c>
      <c r="BD94" s="11">
        <f t="shared" si="97"/>
        <v>1816</v>
      </c>
      <c r="BE94" s="11">
        <f t="shared" si="97"/>
        <v>539</v>
      </c>
      <c r="BF94" s="11">
        <f t="shared" si="97"/>
        <v>1256</v>
      </c>
      <c r="BG94" s="11">
        <f t="shared" si="97"/>
        <v>886</v>
      </c>
      <c r="BH94" s="11">
        <f t="shared" si="97"/>
        <v>521</v>
      </c>
    </row>
    <row r="95" spans="1:60" ht="13.5" customHeight="1">
      <c r="A95" s="38">
        <v>43184</v>
      </c>
      <c r="B95" s="39" t="s">
        <v>65</v>
      </c>
      <c r="C95" s="40"/>
      <c r="D95" s="41" t="s">
        <v>28</v>
      </c>
      <c r="E95" s="42">
        <f t="shared" si="0"/>
        <v>1430</v>
      </c>
      <c r="F95" s="43">
        <v>0</v>
      </c>
      <c r="G95" s="43">
        <v>10</v>
      </c>
      <c r="H95" s="44">
        <f t="shared" si="1"/>
        <v>10</v>
      </c>
      <c r="I95" s="40"/>
      <c r="J95" s="45" t="s">
        <v>21</v>
      </c>
      <c r="K95" s="42">
        <f t="shared" si="2"/>
        <v>1755</v>
      </c>
      <c r="L95" s="46">
        <v>0</v>
      </c>
      <c r="M95" s="46">
        <v>16</v>
      </c>
      <c r="N95" s="44">
        <f t="shared" si="3"/>
        <v>16</v>
      </c>
      <c r="O95" s="40"/>
      <c r="P95" s="39" t="s">
        <v>66</v>
      </c>
      <c r="Q95" s="40"/>
      <c r="R95">
        <f>MIN(Rules!$E$2,(MAX(H95/N95,N95/H95)))</f>
        <v>1.6</v>
      </c>
      <c r="S95">
        <f>VLOOKUP(B95,Rules!A:B,2,FALSE)</f>
        <v>45</v>
      </c>
      <c r="T95" s="40"/>
      <c r="U95" s="47">
        <f>1/(10^(-1*(E95+(IF(P95="Y",Rules!$I$2,0))-K95)/Rules!$E$12)+1)</f>
        <v>0.30876384758523701</v>
      </c>
      <c r="V95">
        <f t="shared" si="4"/>
        <v>-22</v>
      </c>
      <c r="W95">
        <f t="shared" si="5"/>
        <v>22</v>
      </c>
      <c r="Z95" s="48"/>
      <c r="AA95" s="11">
        <f t="shared" ref="AA95:BH95" si="98">IF($D95=AA$1,$E95+$V95,(IF($J95=AA$1,$K95+$W95,AA94)))</f>
        <v>983</v>
      </c>
      <c r="AB95" s="11">
        <f t="shared" si="98"/>
        <v>1450</v>
      </c>
      <c r="AC95" s="11">
        <f t="shared" si="98"/>
        <v>1037</v>
      </c>
      <c r="AD95" s="11">
        <f t="shared" si="98"/>
        <v>1416</v>
      </c>
      <c r="AE95" s="11">
        <f t="shared" si="98"/>
        <v>1342</v>
      </c>
      <c r="AF95" s="11">
        <f t="shared" si="98"/>
        <v>1440</v>
      </c>
      <c r="AG95" s="11">
        <f t="shared" si="98"/>
        <v>1194</v>
      </c>
      <c r="AH95" s="11">
        <f t="shared" si="98"/>
        <v>1565</v>
      </c>
      <c r="AI95" s="11">
        <f t="shared" si="98"/>
        <v>1271</v>
      </c>
      <c r="AJ95" s="11">
        <f t="shared" si="98"/>
        <v>2092</v>
      </c>
      <c r="AK95" s="11">
        <f t="shared" si="98"/>
        <v>1273</v>
      </c>
      <c r="AL95" s="11">
        <f t="shared" si="98"/>
        <v>1777</v>
      </c>
      <c r="AM95" s="11">
        <f t="shared" si="98"/>
        <v>1830</v>
      </c>
      <c r="AN95" s="11">
        <f t="shared" si="98"/>
        <v>1408</v>
      </c>
      <c r="AO95" s="11">
        <f t="shared" si="98"/>
        <v>212</v>
      </c>
      <c r="AP95" s="11">
        <f t="shared" si="98"/>
        <v>1124</v>
      </c>
      <c r="AQ95" s="11">
        <f t="shared" si="98"/>
        <v>812</v>
      </c>
      <c r="AR95" s="11">
        <f t="shared" si="98"/>
        <v>775</v>
      </c>
      <c r="AS95" s="11">
        <f t="shared" si="98"/>
        <v>495</v>
      </c>
      <c r="AT95" s="11">
        <f t="shared" si="98"/>
        <v>1260</v>
      </c>
      <c r="AU95" s="11">
        <f t="shared" si="98"/>
        <v>1013</v>
      </c>
      <c r="AV95" s="11">
        <f t="shared" si="98"/>
        <v>1750</v>
      </c>
      <c r="AW95" s="11">
        <f t="shared" si="98"/>
        <v>1348</v>
      </c>
      <c r="AX95" s="11">
        <f t="shared" si="98"/>
        <v>1721</v>
      </c>
      <c r="AY95" s="11">
        <f t="shared" si="98"/>
        <v>270</v>
      </c>
      <c r="AZ95" s="11">
        <f t="shared" si="98"/>
        <v>1002</v>
      </c>
      <c r="BA95" s="11">
        <f t="shared" si="98"/>
        <v>1527</v>
      </c>
      <c r="BB95" s="11">
        <f t="shared" si="98"/>
        <v>1083</v>
      </c>
      <c r="BC95" s="11">
        <f t="shared" si="98"/>
        <v>1432</v>
      </c>
      <c r="BD95" s="11">
        <f t="shared" si="98"/>
        <v>1816</v>
      </c>
      <c r="BE95" s="11">
        <f t="shared" si="98"/>
        <v>539</v>
      </c>
      <c r="BF95" s="11">
        <f t="shared" si="98"/>
        <v>1256</v>
      </c>
      <c r="BG95" s="11">
        <f t="shared" si="98"/>
        <v>886</v>
      </c>
      <c r="BH95" s="11">
        <f t="shared" si="98"/>
        <v>521</v>
      </c>
    </row>
    <row r="96" spans="1:60" ht="13.5" customHeight="1">
      <c r="A96" s="38">
        <v>43184</v>
      </c>
      <c r="B96" s="39" t="s">
        <v>65</v>
      </c>
      <c r="C96" s="40"/>
      <c r="D96" s="41" t="s">
        <v>22</v>
      </c>
      <c r="E96" s="42">
        <f t="shared" si="0"/>
        <v>1816</v>
      </c>
      <c r="F96" s="43">
        <v>1</v>
      </c>
      <c r="G96" s="43">
        <v>16</v>
      </c>
      <c r="H96" s="44">
        <f t="shared" si="1"/>
        <v>19</v>
      </c>
      <c r="I96" s="40"/>
      <c r="J96" s="45" t="s">
        <v>16</v>
      </c>
      <c r="K96" s="42">
        <f t="shared" si="2"/>
        <v>1830</v>
      </c>
      <c r="L96" s="46">
        <v>0</v>
      </c>
      <c r="M96" s="46">
        <v>14</v>
      </c>
      <c r="N96" s="44">
        <f t="shared" si="3"/>
        <v>14</v>
      </c>
      <c r="O96" s="40"/>
      <c r="P96" s="39" t="s">
        <v>66</v>
      </c>
      <c r="Q96" s="40"/>
      <c r="R96">
        <f>MIN(Rules!$E$2,(MAX(H96/N96,N96/H96)))</f>
        <v>1.3571428571428572</v>
      </c>
      <c r="S96">
        <f>VLOOKUP(B96,Rules!A:B,2,FALSE)</f>
        <v>45</v>
      </c>
      <c r="T96" s="40"/>
      <c r="U96" s="47">
        <f>1/(10^(-1*(E96+(IF(P96="Y",Rules!$I$2,0))-K96)/Rules!$E$12)+1)</f>
        <v>0.65165073975324428</v>
      </c>
      <c r="V96">
        <f t="shared" si="4"/>
        <v>21</v>
      </c>
      <c r="W96">
        <f t="shared" si="5"/>
        <v>-21</v>
      </c>
      <c r="Z96" s="48"/>
      <c r="AA96" s="11">
        <f t="shared" ref="AA96:BH96" si="99">IF($D96=AA$1,$E96+$V96,(IF($J96=AA$1,$K96+$W96,AA95)))</f>
        <v>983</v>
      </c>
      <c r="AB96" s="11">
        <f t="shared" si="99"/>
        <v>1450</v>
      </c>
      <c r="AC96" s="11">
        <f t="shared" si="99"/>
        <v>1037</v>
      </c>
      <c r="AD96" s="11">
        <f t="shared" si="99"/>
        <v>1416</v>
      </c>
      <c r="AE96" s="11">
        <f t="shared" si="99"/>
        <v>1342</v>
      </c>
      <c r="AF96" s="11">
        <f t="shared" si="99"/>
        <v>1440</v>
      </c>
      <c r="AG96" s="11">
        <f t="shared" si="99"/>
        <v>1194</v>
      </c>
      <c r="AH96" s="11">
        <f t="shared" si="99"/>
        <v>1565</v>
      </c>
      <c r="AI96" s="11">
        <f t="shared" si="99"/>
        <v>1271</v>
      </c>
      <c r="AJ96" s="11">
        <f t="shared" si="99"/>
        <v>2092</v>
      </c>
      <c r="AK96" s="11">
        <f t="shared" si="99"/>
        <v>1273</v>
      </c>
      <c r="AL96" s="11">
        <f t="shared" si="99"/>
        <v>1777</v>
      </c>
      <c r="AM96" s="11">
        <f t="shared" si="99"/>
        <v>1809</v>
      </c>
      <c r="AN96" s="11">
        <f t="shared" si="99"/>
        <v>1408</v>
      </c>
      <c r="AO96" s="11">
        <f t="shared" si="99"/>
        <v>212</v>
      </c>
      <c r="AP96" s="11">
        <f t="shared" si="99"/>
        <v>1124</v>
      </c>
      <c r="AQ96" s="11">
        <f t="shared" si="99"/>
        <v>812</v>
      </c>
      <c r="AR96" s="11">
        <f t="shared" si="99"/>
        <v>775</v>
      </c>
      <c r="AS96" s="11">
        <f t="shared" si="99"/>
        <v>495</v>
      </c>
      <c r="AT96" s="11">
        <f t="shared" si="99"/>
        <v>1260</v>
      </c>
      <c r="AU96" s="11">
        <f t="shared" si="99"/>
        <v>1013</v>
      </c>
      <c r="AV96" s="11">
        <f t="shared" si="99"/>
        <v>1750</v>
      </c>
      <c r="AW96" s="11">
        <f t="shared" si="99"/>
        <v>1348</v>
      </c>
      <c r="AX96" s="11">
        <f t="shared" si="99"/>
        <v>1721</v>
      </c>
      <c r="AY96" s="11">
        <f t="shared" si="99"/>
        <v>270</v>
      </c>
      <c r="AZ96" s="11">
        <f t="shared" si="99"/>
        <v>1002</v>
      </c>
      <c r="BA96" s="11">
        <f t="shared" si="99"/>
        <v>1527</v>
      </c>
      <c r="BB96" s="11">
        <f t="shared" si="99"/>
        <v>1083</v>
      </c>
      <c r="BC96" s="11">
        <f t="shared" si="99"/>
        <v>1432</v>
      </c>
      <c r="BD96" s="11">
        <f t="shared" si="99"/>
        <v>1837</v>
      </c>
      <c r="BE96" s="11">
        <f t="shared" si="99"/>
        <v>539</v>
      </c>
      <c r="BF96" s="11">
        <f t="shared" si="99"/>
        <v>1256</v>
      </c>
      <c r="BG96" s="11">
        <f t="shared" si="99"/>
        <v>886</v>
      </c>
      <c r="BH96" s="11">
        <f t="shared" si="99"/>
        <v>521</v>
      </c>
    </row>
    <row r="97" spans="1:60" ht="13.5" customHeight="1">
      <c r="A97" s="38">
        <v>43184</v>
      </c>
      <c r="B97" s="39" t="s">
        <v>65</v>
      </c>
      <c r="C97" s="40"/>
      <c r="D97" s="41" t="s">
        <v>24</v>
      </c>
      <c r="E97" s="42">
        <f t="shared" si="0"/>
        <v>1527</v>
      </c>
      <c r="F97" s="43">
        <v>0</v>
      </c>
      <c r="G97" s="43">
        <v>17</v>
      </c>
      <c r="H97" s="44">
        <f t="shared" si="1"/>
        <v>17</v>
      </c>
      <c r="I97" s="40"/>
      <c r="J97" s="45" t="s">
        <v>26</v>
      </c>
      <c r="K97" s="42">
        <f t="shared" si="2"/>
        <v>1440</v>
      </c>
      <c r="L97" s="46">
        <v>1</v>
      </c>
      <c r="M97" s="46">
        <v>11</v>
      </c>
      <c r="N97" s="44">
        <f t="shared" si="3"/>
        <v>14</v>
      </c>
      <c r="O97" s="40"/>
      <c r="P97" s="39" t="s">
        <v>66</v>
      </c>
      <c r="Q97" s="40"/>
      <c r="R97">
        <f>MIN(Rules!$E$2,(MAX(H97/N97,N97/H97)))</f>
        <v>1.2142857142857142</v>
      </c>
      <c r="S97">
        <f>VLOOKUP(B97,Rules!A:B,2,FALSE)</f>
        <v>45</v>
      </c>
      <c r="T97" s="40"/>
      <c r="U97" s="47">
        <f>1/(10^(-1*(E97+(IF(P97="Y",Rules!$I$2,0))-K97)/Rules!$E$12)+1)</f>
        <v>0.74865002627537891</v>
      </c>
      <c r="V97">
        <f t="shared" si="4"/>
        <v>14</v>
      </c>
      <c r="W97">
        <f t="shared" si="5"/>
        <v>-14</v>
      </c>
      <c r="Z97" s="48"/>
      <c r="AA97" s="11">
        <f t="shared" ref="AA97:BH97" si="100">IF($D97=AA$1,$E97+$V97,(IF($J97=AA$1,$K97+$W97,AA96)))</f>
        <v>983</v>
      </c>
      <c r="AB97" s="11">
        <f t="shared" si="100"/>
        <v>1450</v>
      </c>
      <c r="AC97" s="11">
        <f t="shared" si="100"/>
        <v>1037</v>
      </c>
      <c r="AD97" s="11">
        <f t="shared" si="100"/>
        <v>1416</v>
      </c>
      <c r="AE97" s="11">
        <f t="shared" si="100"/>
        <v>1342</v>
      </c>
      <c r="AF97" s="11">
        <f t="shared" si="100"/>
        <v>1426</v>
      </c>
      <c r="AG97" s="11">
        <f t="shared" si="100"/>
        <v>1194</v>
      </c>
      <c r="AH97" s="11">
        <f t="shared" si="100"/>
        <v>1565</v>
      </c>
      <c r="AI97" s="11">
        <f t="shared" si="100"/>
        <v>1271</v>
      </c>
      <c r="AJ97" s="11">
        <f t="shared" si="100"/>
        <v>2092</v>
      </c>
      <c r="AK97" s="11">
        <f t="shared" si="100"/>
        <v>1273</v>
      </c>
      <c r="AL97" s="11">
        <f t="shared" si="100"/>
        <v>1777</v>
      </c>
      <c r="AM97" s="11">
        <f t="shared" si="100"/>
        <v>1809</v>
      </c>
      <c r="AN97" s="11">
        <f t="shared" si="100"/>
        <v>1408</v>
      </c>
      <c r="AO97" s="11">
        <f t="shared" si="100"/>
        <v>212</v>
      </c>
      <c r="AP97" s="11">
        <f t="shared" si="100"/>
        <v>1124</v>
      </c>
      <c r="AQ97" s="11">
        <f t="shared" si="100"/>
        <v>812</v>
      </c>
      <c r="AR97" s="11">
        <f t="shared" si="100"/>
        <v>775</v>
      </c>
      <c r="AS97" s="11">
        <f t="shared" si="100"/>
        <v>495</v>
      </c>
      <c r="AT97" s="11">
        <f t="shared" si="100"/>
        <v>1260</v>
      </c>
      <c r="AU97" s="11">
        <f t="shared" si="100"/>
        <v>1013</v>
      </c>
      <c r="AV97" s="11">
        <f t="shared" si="100"/>
        <v>1750</v>
      </c>
      <c r="AW97" s="11">
        <f t="shared" si="100"/>
        <v>1348</v>
      </c>
      <c r="AX97" s="11">
        <f t="shared" si="100"/>
        <v>1721</v>
      </c>
      <c r="AY97" s="11">
        <f t="shared" si="100"/>
        <v>270</v>
      </c>
      <c r="AZ97" s="11">
        <f t="shared" si="100"/>
        <v>1002</v>
      </c>
      <c r="BA97" s="11">
        <f t="shared" si="100"/>
        <v>1541</v>
      </c>
      <c r="BB97" s="11">
        <f t="shared" si="100"/>
        <v>1083</v>
      </c>
      <c r="BC97" s="11">
        <f t="shared" si="100"/>
        <v>1432</v>
      </c>
      <c r="BD97" s="11">
        <f t="shared" si="100"/>
        <v>1837</v>
      </c>
      <c r="BE97" s="11">
        <f t="shared" si="100"/>
        <v>539</v>
      </c>
      <c r="BF97" s="11">
        <f t="shared" si="100"/>
        <v>1256</v>
      </c>
      <c r="BG97" s="11">
        <f t="shared" si="100"/>
        <v>886</v>
      </c>
      <c r="BH97" s="11">
        <f t="shared" si="100"/>
        <v>521</v>
      </c>
    </row>
    <row r="98" spans="1:60" ht="13.5" customHeight="1">
      <c r="A98" s="38">
        <v>43184</v>
      </c>
      <c r="B98" s="39" t="s">
        <v>65</v>
      </c>
      <c r="C98" s="40"/>
      <c r="D98" s="41" t="s">
        <v>27</v>
      </c>
      <c r="E98" s="42">
        <f t="shared" si="0"/>
        <v>1348</v>
      </c>
      <c r="F98" s="43">
        <v>4</v>
      </c>
      <c r="G98" s="43">
        <v>14</v>
      </c>
      <c r="H98" s="44">
        <f t="shared" si="1"/>
        <v>26</v>
      </c>
      <c r="I98" s="40"/>
      <c r="J98" s="45" t="s">
        <v>30</v>
      </c>
      <c r="K98" s="42">
        <f t="shared" si="2"/>
        <v>1271</v>
      </c>
      <c r="L98" s="46">
        <v>1</v>
      </c>
      <c r="M98" s="46">
        <v>14</v>
      </c>
      <c r="N98" s="44">
        <f t="shared" si="3"/>
        <v>17</v>
      </c>
      <c r="O98" s="40"/>
      <c r="P98" s="39" t="s">
        <v>66</v>
      </c>
      <c r="Q98" s="40"/>
      <c r="R98">
        <f>MIN(Rules!$E$2,(MAX(H98/N98,N98/H98)))</f>
        <v>1.5294117647058822</v>
      </c>
      <c r="S98">
        <f>VLOOKUP(B98,Rules!A:B,2,FALSE)</f>
        <v>45</v>
      </c>
      <c r="T98" s="40"/>
      <c r="U98" s="47">
        <f>1/(10^(-1*(E98+(IF(P98="Y",Rules!$I$2,0))-K98)/Rules!$E$12)+1)</f>
        <v>0.73988552047966116</v>
      </c>
      <c r="V98">
        <f t="shared" si="4"/>
        <v>18</v>
      </c>
      <c r="W98">
        <f t="shared" si="5"/>
        <v>-18</v>
      </c>
      <c r="Z98" s="48"/>
      <c r="AA98" s="11">
        <f t="shared" ref="AA98:BH98" si="101">IF($D98=AA$1,$E98+$V98,(IF($J98=AA$1,$K98+$W98,AA97)))</f>
        <v>983</v>
      </c>
      <c r="AB98" s="11">
        <f t="shared" si="101"/>
        <v>1450</v>
      </c>
      <c r="AC98" s="11">
        <f t="shared" si="101"/>
        <v>1037</v>
      </c>
      <c r="AD98" s="11">
        <f t="shared" si="101"/>
        <v>1416</v>
      </c>
      <c r="AE98" s="11">
        <f t="shared" si="101"/>
        <v>1342</v>
      </c>
      <c r="AF98" s="11">
        <f t="shared" si="101"/>
        <v>1426</v>
      </c>
      <c r="AG98" s="11">
        <f t="shared" si="101"/>
        <v>1194</v>
      </c>
      <c r="AH98" s="11">
        <f t="shared" si="101"/>
        <v>1565</v>
      </c>
      <c r="AI98" s="11">
        <f t="shared" si="101"/>
        <v>1253</v>
      </c>
      <c r="AJ98" s="11">
        <f t="shared" si="101"/>
        <v>2092</v>
      </c>
      <c r="AK98" s="11">
        <f t="shared" si="101"/>
        <v>1273</v>
      </c>
      <c r="AL98" s="11">
        <f t="shared" si="101"/>
        <v>1777</v>
      </c>
      <c r="AM98" s="11">
        <f t="shared" si="101"/>
        <v>1809</v>
      </c>
      <c r="AN98" s="11">
        <f t="shared" si="101"/>
        <v>1408</v>
      </c>
      <c r="AO98" s="11">
        <f t="shared" si="101"/>
        <v>212</v>
      </c>
      <c r="AP98" s="11">
        <f t="shared" si="101"/>
        <v>1124</v>
      </c>
      <c r="AQ98" s="11">
        <f t="shared" si="101"/>
        <v>812</v>
      </c>
      <c r="AR98" s="11">
        <f t="shared" si="101"/>
        <v>775</v>
      </c>
      <c r="AS98" s="11">
        <f t="shared" si="101"/>
        <v>495</v>
      </c>
      <c r="AT98" s="11">
        <f t="shared" si="101"/>
        <v>1260</v>
      </c>
      <c r="AU98" s="11">
        <f t="shared" si="101"/>
        <v>1013</v>
      </c>
      <c r="AV98" s="11">
        <f t="shared" si="101"/>
        <v>1750</v>
      </c>
      <c r="AW98" s="11">
        <f t="shared" si="101"/>
        <v>1366</v>
      </c>
      <c r="AX98" s="11">
        <f t="shared" si="101"/>
        <v>1721</v>
      </c>
      <c r="AY98" s="11">
        <f t="shared" si="101"/>
        <v>270</v>
      </c>
      <c r="AZ98" s="11">
        <f t="shared" si="101"/>
        <v>1002</v>
      </c>
      <c r="BA98" s="11">
        <f t="shared" si="101"/>
        <v>1541</v>
      </c>
      <c r="BB98" s="11">
        <f t="shared" si="101"/>
        <v>1083</v>
      </c>
      <c r="BC98" s="11">
        <f t="shared" si="101"/>
        <v>1432</v>
      </c>
      <c r="BD98" s="11">
        <f t="shared" si="101"/>
        <v>1837</v>
      </c>
      <c r="BE98" s="11">
        <f t="shared" si="101"/>
        <v>539</v>
      </c>
      <c r="BF98" s="11">
        <f t="shared" si="101"/>
        <v>1256</v>
      </c>
      <c r="BG98" s="11">
        <f t="shared" si="101"/>
        <v>886</v>
      </c>
      <c r="BH98" s="11">
        <f t="shared" si="101"/>
        <v>521</v>
      </c>
    </row>
    <row r="99" spans="1:60" ht="13.5" customHeight="1">
      <c r="A99" s="38">
        <v>43184</v>
      </c>
      <c r="B99" s="39" t="s">
        <v>65</v>
      </c>
      <c r="C99" s="40"/>
      <c r="D99" s="41" t="s">
        <v>33</v>
      </c>
      <c r="E99" s="42">
        <f t="shared" si="0"/>
        <v>1342</v>
      </c>
      <c r="F99" s="43">
        <v>3</v>
      </c>
      <c r="G99" s="43">
        <v>12</v>
      </c>
      <c r="H99" s="44">
        <f t="shared" si="1"/>
        <v>21</v>
      </c>
      <c r="I99" s="40"/>
      <c r="J99" s="45" t="s">
        <v>32</v>
      </c>
      <c r="K99" s="42">
        <f t="shared" si="2"/>
        <v>1013</v>
      </c>
      <c r="L99" s="46">
        <v>1</v>
      </c>
      <c r="M99" s="46">
        <v>11</v>
      </c>
      <c r="N99" s="44">
        <f t="shared" si="3"/>
        <v>14</v>
      </c>
      <c r="O99" s="40"/>
      <c r="P99" s="39" t="s">
        <v>66</v>
      </c>
      <c r="Q99" s="40"/>
      <c r="R99">
        <f>MIN(Rules!$E$2,(MAX(H99/N99,N99/H99)))</f>
        <v>1.5</v>
      </c>
      <c r="S99">
        <f>VLOOKUP(B99,Rules!A:B,2,FALSE)</f>
        <v>45</v>
      </c>
      <c r="T99" s="40"/>
      <c r="U99" s="47">
        <f>1/(10^(-1*(E99+(IF(P99="Y",Rules!$I$2,0))-K99)/Rules!$E$12)+1)</f>
        <v>0.9007759844083354</v>
      </c>
      <c r="V99">
        <f t="shared" si="4"/>
        <v>7</v>
      </c>
      <c r="W99">
        <f t="shared" si="5"/>
        <v>-7</v>
      </c>
      <c r="Z99" s="48"/>
      <c r="AA99" s="11">
        <f t="shared" ref="AA99:BH99" si="102">IF($D99=AA$1,$E99+$V99,(IF($J99=AA$1,$K99+$W99,AA98)))</f>
        <v>983</v>
      </c>
      <c r="AB99" s="11">
        <f t="shared" si="102"/>
        <v>1450</v>
      </c>
      <c r="AC99" s="11">
        <f t="shared" si="102"/>
        <v>1037</v>
      </c>
      <c r="AD99" s="11">
        <f t="shared" si="102"/>
        <v>1416</v>
      </c>
      <c r="AE99" s="11">
        <f t="shared" si="102"/>
        <v>1349</v>
      </c>
      <c r="AF99" s="11">
        <f t="shared" si="102"/>
        <v>1426</v>
      </c>
      <c r="AG99" s="11">
        <f t="shared" si="102"/>
        <v>1194</v>
      </c>
      <c r="AH99" s="11">
        <f t="shared" si="102"/>
        <v>1565</v>
      </c>
      <c r="AI99" s="11">
        <f t="shared" si="102"/>
        <v>1253</v>
      </c>
      <c r="AJ99" s="11">
        <f t="shared" si="102"/>
        <v>2092</v>
      </c>
      <c r="AK99" s="11">
        <f t="shared" si="102"/>
        <v>1273</v>
      </c>
      <c r="AL99" s="11">
        <f t="shared" si="102"/>
        <v>1777</v>
      </c>
      <c r="AM99" s="11">
        <f t="shared" si="102"/>
        <v>1809</v>
      </c>
      <c r="AN99" s="11">
        <f t="shared" si="102"/>
        <v>1408</v>
      </c>
      <c r="AO99" s="11">
        <f t="shared" si="102"/>
        <v>212</v>
      </c>
      <c r="AP99" s="11">
        <f t="shared" si="102"/>
        <v>1124</v>
      </c>
      <c r="AQ99" s="11">
        <f t="shared" si="102"/>
        <v>812</v>
      </c>
      <c r="AR99" s="11">
        <f t="shared" si="102"/>
        <v>775</v>
      </c>
      <c r="AS99" s="11">
        <f t="shared" si="102"/>
        <v>495</v>
      </c>
      <c r="AT99" s="11">
        <f t="shared" si="102"/>
        <v>1260</v>
      </c>
      <c r="AU99" s="11">
        <f t="shared" si="102"/>
        <v>1006</v>
      </c>
      <c r="AV99" s="11">
        <f t="shared" si="102"/>
        <v>1750</v>
      </c>
      <c r="AW99" s="11">
        <f t="shared" si="102"/>
        <v>1366</v>
      </c>
      <c r="AX99" s="11">
        <f t="shared" si="102"/>
        <v>1721</v>
      </c>
      <c r="AY99" s="11">
        <f t="shared" si="102"/>
        <v>270</v>
      </c>
      <c r="AZ99" s="11">
        <f t="shared" si="102"/>
        <v>1002</v>
      </c>
      <c r="BA99" s="11">
        <f t="shared" si="102"/>
        <v>1541</v>
      </c>
      <c r="BB99" s="11">
        <f t="shared" si="102"/>
        <v>1083</v>
      </c>
      <c r="BC99" s="11">
        <f t="shared" si="102"/>
        <v>1432</v>
      </c>
      <c r="BD99" s="11">
        <f t="shared" si="102"/>
        <v>1837</v>
      </c>
      <c r="BE99" s="11">
        <f t="shared" si="102"/>
        <v>539</v>
      </c>
      <c r="BF99" s="11">
        <f t="shared" si="102"/>
        <v>1256</v>
      </c>
      <c r="BG99" s="11">
        <f t="shared" si="102"/>
        <v>886</v>
      </c>
      <c r="BH99" s="11">
        <f t="shared" si="102"/>
        <v>521</v>
      </c>
    </row>
    <row r="100" spans="1:60" ht="13.5" customHeight="1">
      <c r="A100" s="38">
        <v>43184</v>
      </c>
      <c r="B100" s="39" t="s">
        <v>65</v>
      </c>
      <c r="C100" s="40"/>
      <c r="D100" s="41" t="s">
        <v>29</v>
      </c>
      <c r="E100" s="42">
        <f t="shared" si="0"/>
        <v>1416</v>
      </c>
      <c r="F100" s="43">
        <v>0</v>
      </c>
      <c r="G100" s="43">
        <v>17</v>
      </c>
      <c r="H100" s="44">
        <f t="shared" si="1"/>
        <v>17</v>
      </c>
      <c r="I100" s="40"/>
      <c r="J100" s="45" t="s">
        <v>40</v>
      </c>
      <c r="K100" s="42">
        <f t="shared" si="2"/>
        <v>1432</v>
      </c>
      <c r="L100" s="46">
        <v>2</v>
      </c>
      <c r="M100" s="46">
        <v>10</v>
      </c>
      <c r="N100" s="44">
        <f t="shared" si="3"/>
        <v>16</v>
      </c>
      <c r="O100" s="40"/>
      <c r="P100" s="39" t="s">
        <v>66</v>
      </c>
      <c r="Q100" s="40"/>
      <c r="R100">
        <f>MIN(Rules!$E$2,(MAX(H100/N100,N100/H100)))</f>
        <v>1.0625</v>
      </c>
      <c r="S100">
        <f>VLOOKUP(B100,Rules!A:B,2,FALSE)</f>
        <v>45</v>
      </c>
      <c r="T100" s="40"/>
      <c r="U100" s="47">
        <f>1/(10^(-1*(E100+(IF(P100="Y",Rules!$I$2,0))-K100)/Rules!$E$12)+1)</f>
        <v>0.64955706402745117</v>
      </c>
      <c r="V100">
        <f t="shared" si="4"/>
        <v>17</v>
      </c>
      <c r="W100">
        <f t="shared" si="5"/>
        <v>-17</v>
      </c>
      <c r="Z100" s="48"/>
      <c r="AA100" s="11">
        <f t="shared" ref="AA100:BH100" si="103">IF($D100=AA$1,$E100+$V100,(IF($J100=AA$1,$K100+$W100,AA99)))</f>
        <v>983</v>
      </c>
      <c r="AB100" s="11">
        <f t="shared" si="103"/>
        <v>1450</v>
      </c>
      <c r="AC100" s="11">
        <f t="shared" si="103"/>
        <v>1037</v>
      </c>
      <c r="AD100" s="11">
        <f t="shared" si="103"/>
        <v>1433</v>
      </c>
      <c r="AE100" s="11">
        <f t="shared" si="103"/>
        <v>1349</v>
      </c>
      <c r="AF100" s="11">
        <f t="shared" si="103"/>
        <v>1426</v>
      </c>
      <c r="AG100" s="11">
        <f t="shared" si="103"/>
        <v>1194</v>
      </c>
      <c r="AH100" s="11">
        <f t="shared" si="103"/>
        <v>1565</v>
      </c>
      <c r="AI100" s="11">
        <f t="shared" si="103"/>
        <v>1253</v>
      </c>
      <c r="AJ100" s="11">
        <f t="shared" si="103"/>
        <v>2092</v>
      </c>
      <c r="AK100" s="11">
        <f t="shared" si="103"/>
        <v>1273</v>
      </c>
      <c r="AL100" s="11">
        <f t="shared" si="103"/>
        <v>1777</v>
      </c>
      <c r="AM100" s="11">
        <f t="shared" si="103"/>
        <v>1809</v>
      </c>
      <c r="AN100" s="11">
        <f t="shared" si="103"/>
        <v>1408</v>
      </c>
      <c r="AO100" s="11">
        <f t="shared" si="103"/>
        <v>212</v>
      </c>
      <c r="AP100" s="11">
        <f t="shared" si="103"/>
        <v>1124</v>
      </c>
      <c r="AQ100" s="11">
        <f t="shared" si="103"/>
        <v>812</v>
      </c>
      <c r="AR100" s="11">
        <f t="shared" si="103"/>
        <v>775</v>
      </c>
      <c r="AS100" s="11">
        <f t="shared" si="103"/>
        <v>495</v>
      </c>
      <c r="AT100" s="11">
        <f t="shared" si="103"/>
        <v>1260</v>
      </c>
      <c r="AU100" s="11">
        <f t="shared" si="103"/>
        <v>1006</v>
      </c>
      <c r="AV100" s="11">
        <f t="shared" si="103"/>
        <v>1750</v>
      </c>
      <c r="AW100" s="11">
        <f t="shared" si="103"/>
        <v>1366</v>
      </c>
      <c r="AX100" s="11">
        <f t="shared" si="103"/>
        <v>1721</v>
      </c>
      <c r="AY100" s="11">
        <f t="shared" si="103"/>
        <v>270</v>
      </c>
      <c r="AZ100" s="11">
        <f t="shared" si="103"/>
        <v>1002</v>
      </c>
      <c r="BA100" s="11">
        <f t="shared" si="103"/>
        <v>1541</v>
      </c>
      <c r="BB100" s="11">
        <f t="shared" si="103"/>
        <v>1083</v>
      </c>
      <c r="BC100" s="11">
        <f t="shared" si="103"/>
        <v>1415</v>
      </c>
      <c r="BD100" s="11">
        <f t="shared" si="103"/>
        <v>1837</v>
      </c>
      <c r="BE100" s="11">
        <f t="shared" si="103"/>
        <v>539</v>
      </c>
      <c r="BF100" s="11">
        <f t="shared" si="103"/>
        <v>1256</v>
      </c>
      <c r="BG100" s="11">
        <f t="shared" si="103"/>
        <v>886</v>
      </c>
      <c r="BH100" s="11">
        <f t="shared" si="103"/>
        <v>521</v>
      </c>
    </row>
    <row r="101" spans="1:60" ht="13.5" customHeight="1">
      <c r="A101" s="38">
        <v>43184</v>
      </c>
      <c r="B101" s="39" t="s">
        <v>65</v>
      </c>
      <c r="C101" s="40"/>
      <c r="D101" s="41" t="s">
        <v>43</v>
      </c>
      <c r="E101" s="42">
        <f t="shared" si="0"/>
        <v>1260</v>
      </c>
      <c r="F101" s="43">
        <v>1</v>
      </c>
      <c r="G101" s="43">
        <v>9</v>
      </c>
      <c r="H101" s="44">
        <f t="shared" si="1"/>
        <v>12</v>
      </c>
      <c r="I101" s="40"/>
      <c r="J101" s="45" t="s">
        <v>35</v>
      </c>
      <c r="K101" s="42">
        <f t="shared" si="2"/>
        <v>1273</v>
      </c>
      <c r="L101" s="46">
        <v>1</v>
      </c>
      <c r="M101" s="46">
        <v>10</v>
      </c>
      <c r="N101" s="44">
        <f t="shared" si="3"/>
        <v>13</v>
      </c>
      <c r="O101" s="40"/>
      <c r="P101" s="39" t="s">
        <v>66</v>
      </c>
      <c r="Q101" s="40"/>
      <c r="R101">
        <f>MIN(Rules!$E$2,(MAX(H101/N101,N101/H101)))</f>
        <v>1.0833333333333333</v>
      </c>
      <c r="S101">
        <f>VLOOKUP(B101,Rules!A:B,2,FALSE)</f>
        <v>45</v>
      </c>
      <c r="T101" s="40"/>
      <c r="U101" s="47">
        <f>1/(10^(-1*(E101+(IF(P101="Y",Rules!$I$2,0))-K101)/Rules!$E$12)+1)</f>
        <v>0.65269539143308319</v>
      </c>
      <c r="V101">
        <f t="shared" si="4"/>
        <v>-32</v>
      </c>
      <c r="W101">
        <f t="shared" si="5"/>
        <v>32</v>
      </c>
      <c r="Z101" s="48"/>
      <c r="AA101" s="11">
        <f t="shared" ref="AA101:BH101" si="104">IF($D101=AA$1,$E101+$V101,(IF($J101=AA$1,$K101+$W101,AA100)))</f>
        <v>983</v>
      </c>
      <c r="AB101" s="11">
        <f t="shared" si="104"/>
        <v>1450</v>
      </c>
      <c r="AC101" s="11">
        <f t="shared" si="104"/>
        <v>1037</v>
      </c>
      <c r="AD101" s="11">
        <f t="shared" si="104"/>
        <v>1433</v>
      </c>
      <c r="AE101" s="11">
        <f t="shared" si="104"/>
        <v>1349</v>
      </c>
      <c r="AF101" s="11">
        <f t="shared" si="104"/>
        <v>1426</v>
      </c>
      <c r="AG101" s="11">
        <f t="shared" si="104"/>
        <v>1194</v>
      </c>
      <c r="AH101" s="11">
        <f t="shared" si="104"/>
        <v>1565</v>
      </c>
      <c r="AI101" s="11">
        <f t="shared" si="104"/>
        <v>1253</v>
      </c>
      <c r="AJ101" s="11">
        <f t="shared" si="104"/>
        <v>2092</v>
      </c>
      <c r="AK101" s="11">
        <f t="shared" si="104"/>
        <v>1305</v>
      </c>
      <c r="AL101" s="11">
        <f t="shared" si="104"/>
        <v>1777</v>
      </c>
      <c r="AM101" s="11">
        <f t="shared" si="104"/>
        <v>1809</v>
      </c>
      <c r="AN101" s="11">
        <f t="shared" si="104"/>
        <v>1408</v>
      </c>
      <c r="AO101" s="11">
        <f t="shared" si="104"/>
        <v>212</v>
      </c>
      <c r="AP101" s="11">
        <f t="shared" si="104"/>
        <v>1124</v>
      </c>
      <c r="AQ101" s="11">
        <f t="shared" si="104"/>
        <v>812</v>
      </c>
      <c r="AR101" s="11">
        <f t="shared" si="104"/>
        <v>775</v>
      </c>
      <c r="AS101" s="11">
        <f t="shared" si="104"/>
        <v>495</v>
      </c>
      <c r="AT101" s="11">
        <f t="shared" si="104"/>
        <v>1228</v>
      </c>
      <c r="AU101" s="11">
        <f t="shared" si="104"/>
        <v>1006</v>
      </c>
      <c r="AV101" s="11">
        <f t="shared" si="104"/>
        <v>1750</v>
      </c>
      <c r="AW101" s="11">
        <f t="shared" si="104"/>
        <v>1366</v>
      </c>
      <c r="AX101" s="11">
        <f t="shared" si="104"/>
        <v>1721</v>
      </c>
      <c r="AY101" s="11">
        <f t="shared" si="104"/>
        <v>270</v>
      </c>
      <c r="AZ101" s="11">
        <f t="shared" si="104"/>
        <v>1002</v>
      </c>
      <c r="BA101" s="11">
        <f t="shared" si="104"/>
        <v>1541</v>
      </c>
      <c r="BB101" s="11">
        <f t="shared" si="104"/>
        <v>1083</v>
      </c>
      <c r="BC101" s="11">
        <f t="shared" si="104"/>
        <v>1415</v>
      </c>
      <c r="BD101" s="11">
        <f t="shared" si="104"/>
        <v>1837</v>
      </c>
      <c r="BE101" s="11">
        <f t="shared" si="104"/>
        <v>539</v>
      </c>
      <c r="BF101" s="11">
        <f t="shared" si="104"/>
        <v>1256</v>
      </c>
      <c r="BG101" s="11">
        <f t="shared" si="104"/>
        <v>886</v>
      </c>
      <c r="BH101" s="11">
        <f t="shared" si="104"/>
        <v>521</v>
      </c>
    </row>
    <row r="102" spans="1:60" ht="13.5" customHeight="1">
      <c r="A102" s="38">
        <v>43184</v>
      </c>
      <c r="B102" s="39" t="s">
        <v>65</v>
      </c>
      <c r="C102" s="40"/>
      <c r="D102" s="41" t="s">
        <v>37</v>
      </c>
      <c r="E102" s="42">
        <f t="shared" si="0"/>
        <v>1083</v>
      </c>
      <c r="F102" s="43">
        <v>3</v>
      </c>
      <c r="G102" s="43">
        <v>11</v>
      </c>
      <c r="H102" s="44">
        <f t="shared" si="1"/>
        <v>20</v>
      </c>
      <c r="I102" s="40"/>
      <c r="J102" s="45" t="s">
        <v>19</v>
      </c>
      <c r="K102" s="42">
        <f t="shared" si="2"/>
        <v>1194</v>
      </c>
      <c r="L102" s="46">
        <v>2</v>
      </c>
      <c r="M102" s="46">
        <v>12</v>
      </c>
      <c r="N102" s="44">
        <f t="shared" si="3"/>
        <v>18</v>
      </c>
      <c r="O102" s="40"/>
      <c r="P102" s="39" t="s">
        <v>66</v>
      </c>
      <c r="Q102" s="40"/>
      <c r="R102">
        <f>MIN(Rules!$E$2,(MAX(H102/N102,N102/H102)))</f>
        <v>1.1111111111111112</v>
      </c>
      <c r="S102">
        <f>VLOOKUP(B102,Rules!A:B,2,FALSE)</f>
        <v>45</v>
      </c>
      <c r="T102" s="40"/>
      <c r="U102" s="47">
        <f>1/(10^(-1*(E102+(IF(P102="Y",Rules!$I$2,0))-K102)/Rules!$E$12)+1)</f>
        <v>0.54478010227046858</v>
      </c>
      <c r="V102">
        <f t="shared" si="4"/>
        <v>23</v>
      </c>
      <c r="W102">
        <f t="shared" si="5"/>
        <v>-23</v>
      </c>
      <c r="Z102" s="48"/>
      <c r="AA102" s="11">
        <f t="shared" ref="AA102:BH102" si="105">IF($D102=AA$1,$E102+$V102,(IF($J102=AA$1,$K102+$W102,AA101)))</f>
        <v>983</v>
      </c>
      <c r="AB102" s="11">
        <f t="shared" si="105"/>
        <v>1450</v>
      </c>
      <c r="AC102" s="11">
        <f t="shared" si="105"/>
        <v>1037</v>
      </c>
      <c r="AD102" s="11">
        <f t="shared" si="105"/>
        <v>1433</v>
      </c>
      <c r="AE102" s="11">
        <f t="shared" si="105"/>
        <v>1349</v>
      </c>
      <c r="AF102" s="11">
        <f t="shared" si="105"/>
        <v>1426</v>
      </c>
      <c r="AG102" s="11">
        <f t="shared" si="105"/>
        <v>1171</v>
      </c>
      <c r="AH102" s="11">
        <f t="shared" si="105"/>
        <v>1565</v>
      </c>
      <c r="AI102" s="11">
        <f t="shared" si="105"/>
        <v>1253</v>
      </c>
      <c r="AJ102" s="11">
        <f t="shared" si="105"/>
        <v>2092</v>
      </c>
      <c r="AK102" s="11">
        <f t="shared" si="105"/>
        <v>1305</v>
      </c>
      <c r="AL102" s="11">
        <f t="shared" si="105"/>
        <v>1777</v>
      </c>
      <c r="AM102" s="11">
        <f t="shared" si="105"/>
        <v>1809</v>
      </c>
      <c r="AN102" s="11">
        <f t="shared" si="105"/>
        <v>1408</v>
      </c>
      <c r="AO102" s="11">
        <f t="shared" si="105"/>
        <v>212</v>
      </c>
      <c r="AP102" s="11">
        <f t="shared" si="105"/>
        <v>1124</v>
      </c>
      <c r="AQ102" s="11">
        <f t="shared" si="105"/>
        <v>812</v>
      </c>
      <c r="AR102" s="11">
        <f t="shared" si="105"/>
        <v>775</v>
      </c>
      <c r="AS102" s="11">
        <f t="shared" si="105"/>
        <v>495</v>
      </c>
      <c r="AT102" s="11">
        <f t="shared" si="105"/>
        <v>1228</v>
      </c>
      <c r="AU102" s="11">
        <f t="shared" si="105"/>
        <v>1006</v>
      </c>
      <c r="AV102" s="11">
        <f t="shared" si="105"/>
        <v>1750</v>
      </c>
      <c r="AW102" s="11">
        <f t="shared" si="105"/>
        <v>1366</v>
      </c>
      <c r="AX102" s="11">
        <f t="shared" si="105"/>
        <v>1721</v>
      </c>
      <c r="AY102" s="11">
        <f t="shared" si="105"/>
        <v>270</v>
      </c>
      <c r="AZ102" s="11">
        <f t="shared" si="105"/>
        <v>1002</v>
      </c>
      <c r="BA102" s="11">
        <f t="shared" si="105"/>
        <v>1541</v>
      </c>
      <c r="BB102" s="11">
        <f t="shared" si="105"/>
        <v>1106</v>
      </c>
      <c r="BC102" s="11">
        <f t="shared" si="105"/>
        <v>1415</v>
      </c>
      <c r="BD102" s="11">
        <f t="shared" si="105"/>
        <v>1837</v>
      </c>
      <c r="BE102" s="11">
        <f t="shared" si="105"/>
        <v>539</v>
      </c>
      <c r="BF102" s="11">
        <f t="shared" si="105"/>
        <v>1256</v>
      </c>
      <c r="BG102" s="11">
        <f t="shared" si="105"/>
        <v>886</v>
      </c>
      <c r="BH102" s="11">
        <f t="shared" si="105"/>
        <v>521</v>
      </c>
    </row>
    <row r="103" spans="1:60" ht="13.5" customHeight="1">
      <c r="A103" s="38">
        <v>43184</v>
      </c>
      <c r="B103" s="39" t="s">
        <v>65</v>
      </c>
      <c r="C103" s="40"/>
      <c r="D103" s="41" t="s">
        <v>31</v>
      </c>
      <c r="E103" s="42">
        <f t="shared" si="0"/>
        <v>1256</v>
      </c>
      <c r="F103" s="43">
        <v>1</v>
      </c>
      <c r="G103" s="43">
        <v>14</v>
      </c>
      <c r="H103" s="44">
        <f t="shared" si="1"/>
        <v>17</v>
      </c>
      <c r="I103" s="40"/>
      <c r="J103" s="45" t="s">
        <v>38</v>
      </c>
      <c r="K103" s="42">
        <f t="shared" si="2"/>
        <v>1002</v>
      </c>
      <c r="L103" s="46">
        <v>1</v>
      </c>
      <c r="M103" s="46">
        <v>20</v>
      </c>
      <c r="N103" s="44">
        <f t="shared" si="3"/>
        <v>23</v>
      </c>
      <c r="O103" s="40"/>
      <c r="P103" s="39" t="s">
        <v>66</v>
      </c>
      <c r="Q103" s="40"/>
      <c r="R103">
        <f>MIN(Rules!$E$2,(MAX(H103/N103,N103/H103)))</f>
        <v>1.3529411764705883</v>
      </c>
      <c r="S103">
        <f>VLOOKUP(B103,Rules!A:B,2,FALSE)</f>
        <v>45</v>
      </c>
      <c r="T103" s="40"/>
      <c r="U103" s="47">
        <f>1/(10^(-1*(E103+(IF(P103="Y",Rules!$I$2,0))-K103)/Rules!$E$12)+1)</f>
        <v>0.86535390626728981</v>
      </c>
      <c r="V103">
        <f t="shared" si="4"/>
        <v>-53</v>
      </c>
      <c r="W103">
        <f t="shared" si="5"/>
        <v>53</v>
      </c>
      <c r="Z103" s="48"/>
      <c r="AA103" s="11">
        <f t="shared" ref="AA103:BH103" si="106">IF($D103=AA$1,$E103+$V103,(IF($J103=AA$1,$K103+$W103,AA102)))</f>
        <v>983</v>
      </c>
      <c r="AB103" s="11">
        <f t="shared" si="106"/>
        <v>1450</v>
      </c>
      <c r="AC103" s="11">
        <f t="shared" si="106"/>
        <v>1037</v>
      </c>
      <c r="AD103" s="11">
        <f t="shared" si="106"/>
        <v>1433</v>
      </c>
      <c r="AE103" s="11">
        <f t="shared" si="106"/>
        <v>1349</v>
      </c>
      <c r="AF103" s="11">
        <f t="shared" si="106"/>
        <v>1426</v>
      </c>
      <c r="AG103" s="11">
        <f t="shared" si="106"/>
        <v>1171</v>
      </c>
      <c r="AH103" s="11">
        <f t="shared" si="106"/>
        <v>1565</v>
      </c>
      <c r="AI103" s="11">
        <f t="shared" si="106"/>
        <v>1253</v>
      </c>
      <c r="AJ103" s="11">
        <f t="shared" si="106"/>
        <v>2092</v>
      </c>
      <c r="AK103" s="11">
        <f t="shared" si="106"/>
        <v>1305</v>
      </c>
      <c r="AL103" s="11">
        <f t="shared" si="106"/>
        <v>1777</v>
      </c>
      <c r="AM103" s="11">
        <f t="shared" si="106"/>
        <v>1809</v>
      </c>
      <c r="AN103" s="11">
        <f t="shared" si="106"/>
        <v>1408</v>
      </c>
      <c r="AO103" s="11">
        <f t="shared" si="106"/>
        <v>212</v>
      </c>
      <c r="AP103" s="11">
        <f t="shared" si="106"/>
        <v>1124</v>
      </c>
      <c r="AQ103" s="11">
        <f t="shared" si="106"/>
        <v>812</v>
      </c>
      <c r="AR103" s="11">
        <f t="shared" si="106"/>
        <v>775</v>
      </c>
      <c r="AS103" s="11">
        <f t="shared" si="106"/>
        <v>495</v>
      </c>
      <c r="AT103" s="11">
        <f t="shared" si="106"/>
        <v>1228</v>
      </c>
      <c r="AU103" s="11">
        <f t="shared" si="106"/>
        <v>1006</v>
      </c>
      <c r="AV103" s="11">
        <f t="shared" si="106"/>
        <v>1750</v>
      </c>
      <c r="AW103" s="11">
        <f t="shared" si="106"/>
        <v>1366</v>
      </c>
      <c r="AX103" s="11">
        <f t="shared" si="106"/>
        <v>1721</v>
      </c>
      <c r="AY103" s="11">
        <f t="shared" si="106"/>
        <v>270</v>
      </c>
      <c r="AZ103" s="11">
        <f t="shared" si="106"/>
        <v>1055</v>
      </c>
      <c r="BA103" s="11">
        <f t="shared" si="106"/>
        <v>1541</v>
      </c>
      <c r="BB103" s="11">
        <f t="shared" si="106"/>
        <v>1106</v>
      </c>
      <c r="BC103" s="11">
        <f t="shared" si="106"/>
        <v>1415</v>
      </c>
      <c r="BD103" s="11">
        <f t="shared" si="106"/>
        <v>1837</v>
      </c>
      <c r="BE103" s="11">
        <f t="shared" si="106"/>
        <v>539</v>
      </c>
      <c r="BF103" s="11">
        <f t="shared" si="106"/>
        <v>1203</v>
      </c>
      <c r="BG103" s="11">
        <f t="shared" si="106"/>
        <v>886</v>
      </c>
      <c r="BH103" s="11">
        <f t="shared" si="106"/>
        <v>521</v>
      </c>
    </row>
    <row r="104" spans="1:60" ht="13.5" customHeight="1">
      <c r="A104" s="38">
        <v>43184</v>
      </c>
      <c r="B104" s="39" t="s">
        <v>65</v>
      </c>
      <c r="C104" s="40"/>
      <c r="D104" s="41" t="s">
        <v>42</v>
      </c>
      <c r="E104" s="42">
        <f t="shared" si="0"/>
        <v>886</v>
      </c>
      <c r="F104" s="43">
        <v>0</v>
      </c>
      <c r="G104" s="43">
        <v>12</v>
      </c>
      <c r="H104" s="44">
        <f t="shared" si="1"/>
        <v>12</v>
      </c>
      <c r="I104" s="40"/>
      <c r="J104" s="45" t="s">
        <v>20</v>
      </c>
      <c r="K104" s="42">
        <f t="shared" si="2"/>
        <v>1450</v>
      </c>
      <c r="L104" s="46">
        <v>1</v>
      </c>
      <c r="M104" s="46">
        <v>8</v>
      </c>
      <c r="N104" s="44">
        <f t="shared" si="3"/>
        <v>11</v>
      </c>
      <c r="O104" s="40"/>
      <c r="P104" s="39" t="s">
        <v>66</v>
      </c>
      <c r="Q104" s="40"/>
      <c r="R104">
        <f>MIN(Rules!$E$2,(MAX(H104/N104,N104/H104)))</f>
        <v>1.0909090909090908</v>
      </c>
      <c r="S104">
        <f>VLOOKUP(B104,Rules!A:B,2,FALSE)</f>
        <v>45</v>
      </c>
      <c r="T104" s="40"/>
      <c r="U104" s="47">
        <f>1/(10^(-1*(E104+(IF(P104="Y",Rules!$I$2,0))-K104)/Rules!$E$12)+1)</f>
        <v>0.12937001290659653</v>
      </c>
      <c r="V104">
        <f t="shared" si="4"/>
        <v>43</v>
      </c>
      <c r="W104">
        <f t="shared" si="5"/>
        <v>-43</v>
      </c>
      <c r="Z104" s="48"/>
      <c r="AA104" s="11">
        <f t="shared" ref="AA104:BH104" si="107">IF($D104=AA$1,$E104+$V104,(IF($J104=AA$1,$K104+$W104,AA103)))</f>
        <v>983</v>
      </c>
      <c r="AB104" s="11">
        <f t="shared" si="107"/>
        <v>1407</v>
      </c>
      <c r="AC104" s="11">
        <f t="shared" si="107"/>
        <v>1037</v>
      </c>
      <c r="AD104" s="11">
        <f t="shared" si="107"/>
        <v>1433</v>
      </c>
      <c r="AE104" s="11">
        <f t="shared" si="107"/>
        <v>1349</v>
      </c>
      <c r="AF104" s="11">
        <f t="shared" si="107"/>
        <v>1426</v>
      </c>
      <c r="AG104" s="11">
        <f t="shared" si="107"/>
        <v>1171</v>
      </c>
      <c r="AH104" s="11">
        <f t="shared" si="107"/>
        <v>1565</v>
      </c>
      <c r="AI104" s="11">
        <f t="shared" si="107"/>
        <v>1253</v>
      </c>
      <c r="AJ104" s="11">
        <f t="shared" si="107"/>
        <v>2092</v>
      </c>
      <c r="AK104" s="11">
        <f t="shared" si="107"/>
        <v>1305</v>
      </c>
      <c r="AL104" s="11">
        <f t="shared" si="107"/>
        <v>1777</v>
      </c>
      <c r="AM104" s="11">
        <f t="shared" si="107"/>
        <v>1809</v>
      </c>
      <c r="AN104" s="11">
        <f t="shared" si="107"/>
        <v>1408</v>
      </c>
      <c r="AO104" s="11">
        <f t="shared" si="107"/>
        <v>212</v>
      </c>
      <c r="AP104" s="11">
        <f t="shared" si="107"/>
        <v>1124</v>
      </c>
      <c r="AQ104" s="11">
        <f t="shared" si="107"/>
        <v>812</v>
      </c>
      <c r="AR104" s="11">
        <f t="shared" si="107"/>
        <v>775</v>
      </c>
      <c r="AS104" s="11">
        <f t="shared" si="107"/>
        <v>495</v>
      </c>
      <c r="AT104" s="11">
        <f t="shared" si="107"/>
        <v>1228</v>
      </c>
      <c r="AU104" s="11">
        <f t="shared" si="107"/>
        <v>1006</v>
      </c>
      <c r="AV104" s="11">
        <f t="shared" si="107"/>
        <v>1750</v>
      </c>
      <c r="AW104" s="11">
        <f t="shared" si="107"/>
        <v>1366</v>
      </c>
      <c r="AX104" s="11">
        <f t="shared" si="107"/>
        <v>1721</v>
      </c>
      <c r="AY104" s="11">
        <f t="shared" si="107"/>
        <v>270</v>
      </c>
      <c r="AZ104" s="11">
        <f t="shared" si="107"/>
        <v>1055</v>
      </c>
      <c r="BA104" s="11">
        <f t="shared" si="107"/>
        <v>1541</v>
      </c>
      <c r="BB104" s="11">
        <f t="shared" si="107"/>
        <v>1106</v>
      </c>
      <c r="BC104" s="11">
        <f t="shared" si="107"/>
        <v>1415</v>
      </c>
      <c r="BD104" s="11">
        <f t="shared" si="107"/>
        <v>1837</v>
      </c>
      <c r="BE104" s="11">
        <f t="shared" si="107"/>
        <v>539</v>
      </c>
      <c r="BF104" s="11">
        <f t="shared" si="107"/>
        <v>1203</v>
      </c>
      <c r="BG104" s="11">
        <f t="shared" si="107"/>
        <v>929</v>
      </c>
      <c r="BH104" s="11">
        <f t="shared" si="107"/>
        <v>521</v>
      </c>
    </row>
    <row r="105" spans="1:60" ht="13.5" customHeight="1">
      <c r="A105" s="38">
        <v>43184</v>
      </c>
      <c r="B105" s="39" t="s">
        <v>65</v>
      </c>
      <c r="C105" s="40"/>
      <c r="D105" s="41" t="s">
        <v>47</v>
      </c>
      <c r="E105" s="42">
        <f t="shared" si="0"/>
        <v>495</v>
      </c>
      <c r="F105" s="43">
        <v>1</v>
      </c>
      <c r="G105" s="43">
        <v>14</v>
      </c>
      <c r="H105" s="44">
        <f t="shared" si="1"/>
        <v>17</v>
      </c>
      <c r="I105" s="40"/>
      <c r="J105" s="45" t="s">
        <v>46</v>
      </c>
      <c r="K105" s="42">
        <f t="shared" si="2"/>
        <v>539</v>
      </c>
      <c r="L105" s="46">
        <v>1</v>
      </c>
      <c r="M105" s="46">
        <v>16</v>
      </c>
      <c r="N105" s="44">
        <f t="shared" si="3"/>
        <v>19</v>
      </c>
      <c r="O105" s="40"/>
      <c r="P105" s="39" t="s">
        <v>66</v>
      </c>
      <c r="Q105" s="40"/>
      <c r="R105">
        <f>MIN(Rules!$E$2,(MAX(H105/N105,N105/H105)))</f>
        <v>1.1176470588235294</v>
      </c>
      <c r="S105">
        <f>VLOOKUP(B105,Rules!A:B,2,FALSE)</f>
        <v>45</v>
      </c>
      <c r="T105" s="40"/>
      <c r="U105" s="47">
        <f>1/(10^(-1*(E105+(IF(P105="Y",Rules!$I$2,0))-K105)/Rules!$E$12)+1)</f>
        <v>0.61967006088849008</v>
      </c>
      <c r="V105">
        <f t="shared" si="4"/>
        <v>-31</v>
      </c>
      <c r="W105">
        <f t="shared" si="5"/>
        <v>31</v>
      </c>
      <c r="Z105" s="48"/>
      <c r="AA105" s="11">
        <f t="shared" ref="AA105:BH105" si="108">IF($D105=AA$1,$E105+$V105,(IF($J105=AA$1,$K105+$W105,AA104)))</f>
        <v>983</v>
      </c>
      <c r="AB105" s="11">
        <f t="shared" si="108"/>
        <v>1407</v>
      </c>
      <c r="AC105" s="11">
        <f t="shared" si="108"/>
        <v>1037</v>
      </c>
      <c r="AD105" s="11">
        <f t="shared" si="108"/>
        <v>1433</v>
      </c>
      <c r="AE105" s="11">
        <f t="shared" si="108"/>
        <v>1349</v>
      </c>
      <c r="AF105" s="11">
        <f t="shared" si="108"/>
        <v>1426</v>
      </c>
      <c r="AG105" s="11">
        <f t="shared" si="108"/>
        <v>1171</v>
      </c>
      <c r="AH105" s="11">
        <f t="shared" si="108"/>
        <v>1565</v>
      </c>
      <c r="AI105" s="11">
        <f t="shared" si="108"/>
        <v>1253</v>
      </c>
      <c r="AJ105" s="11">
        <f t="shared" si="108"/>
        <v>2092</v>
      </c>
      <c r="AK105" s="11">
        <f t="shared" si="108"/>
        <v>1305</v>
      </c>
      <c r="AL105" s="11">
        <f t="shared" si="108"/>
        <v>1777</v>
      </c>
      <c r="AM105" s="11">
        <f t="shared" si="108"/>
        <v>1809</v>
      </c>
      <c r="AN105" s="11">
        <f t="shared" si="108"/>
        <v>1408</v>
      </c>
      <c r="AO105" s="11">
        <f t="shared" si="108"/>
        <v>212</v>
      </c>
      <c r="AP105" s="11">
        <f t="shared" si="108"/>
        <v>1124</v>
      </c>
      <c r="AQ105" s="11">
        <f t="shared" si="108"/>
        <v>812</v>
      </c>
      <c r="AR105" s="11">
        <f t="shared" si="108"/>
        <v>775</v>
      </c>
      <c r="AS105" s="11">
        <f t="shared" si="108"/>
        <v>464</v>
      </c>
      <c r="AT105" s="11">
        <f t="shared" si="108"/>
        <v>1228</v>
      </c>
      <c r="AU105" s="11">
        <f t="shared" si="108"/>
        <v>1006</v>
      </c>
      <c r="AV105" s="11">
        <f t="shared" si="108"/>
        <v>1750</v>
      </c>
      <c r="AW105" s="11">
        <f t="shared" si="108"/>
        <v>1366</v>
      </c>
      <c r="AX105" s="11">
        <f t="shared" si="108"/>
        <v>1721</v>
      </c>
      <c r="AY105" s="11">
        <f t="shared" si="108"/>
        <v>270</v>
      </c>
      <c r="AZ105" s="11">
        <f t="shared" si="108"/>
        <v>1055</v>
      </c>
      <c r="BA105" s="11">
        <f t="shared" si="108"/>
        <v>1541</v>
      </c>
      <c r="BB105" s="11">
        <f t="shared" si="108"/>
        <v>1106</v>
      </c>
      <c r="BC105" s="11">
        <f t="shared" si="108"/>
        <v>1415</v>
      </c>
      <c r="BD105" s="11">
        <f t="shared" si="108"/>
        <v>1837</v>
      </c>
      <c r="BE105" s="11">
        <f t="shared" si="108"/>
        <v>570</v>
      </c>
      <c r="BF105" s="11">
        <f t="shared" si="108"/>
        <v>1203</v>
      </c>
      <c r="BG105" s="11">
        <f t="shared" si="108"/>
        <v>929</v>
      </c>
      <c r="BH105" s="11">
        <f t="shared" si="108"/>
        <v>521</v>
      </c>
    </row>
    <row r="106" spans="1:60" ht="13.5" customHeight="1">
      <c r="A106" s="38">
        <v>43184</v>
      </c>
      <c r="B106" s="39" t="s">
        <v>65</v>
      </c>
      <c r="C106" s="40"/>
      <c r="D106" s="41" t="s">
        <v>39</v>
      </c>
      <c r="E106" s="42">
        <f t="shared" si="0"/>
        <v>775</v>
      </c>
      <c r="F106" s="43">
        <v>0</v>
      </c>
      <c r="G106" s="43">
        <v>12</v>
      </c>
      <c r="H106" s="44">
        <f t="shared" si="1"/>
        <v>12</v>
      </c>
      <c r="I106" s="40"/>
      <c r="J106" s="45" t="s">
        <v>34</v>
      </c>
      <c r="K106" s="42">
        <f t="shared" si="2"/>
        <v>983</v>
      </c>
      <c r="L106" s="46">
        <v>1</v>
      </c>
      <c r="M106" s="46">
        <v>13</v>
      </c>
      <c r="N106" s="44">
        <f t="shared" si="3"/>
        <v>16</v>
      </c>
      <c r="O106" s="40"/>
      <c r="P106" s="39" t="s">
        <v>66</v>
      </c>
      <c r="Q106" s="40"/>
      <c r="R106">
        <f>MIN(Rules!$E$2,(MAX(H106/N106,N106/H106)))</f>
        <v>1.3333333333333333</v>
      </c>
      <c r="S106">
        <f>VLOOKUP(B106,Rules!A:B,2,FALSE)</f>
        <v>45</v>
      </c>
      <c r="T106" s="40"/>
      <c r="U106" s="47">
        <f>1/(10^(-1*(E106+(IF(P106="Y",Rules!$I$2,0))-K106)/Rules!$E$12)+1)</f>
        <v>0.43361921059114111</v>
      </c>
      <c r="V106">
        <f t="shared" si="4"/>
        <v>-26</v>
      </c>
      <c r="W106">
        <f t="shared" si="5"/>
        <v>26</v>
      </c>
      <c r="Z106" s="48"/>
      <c r="AA106" s="11">
        <f t="shared" ref="AA106:BH106" si="109">IF($D106=AA$1,$E106+$V106,(IF($J106=AA$1,$K106+$W106,AA105)))</f>
        <v>1009</v>
      </c>
      <c r="AB106" s="11">
        <f t="shared" si="109"/>
        <v>1407</v>
      </c>
      <c r="AC106" s="11">
        <f t="shared" si="109"/>
        <v>1037</v>
      </c>
      <c r="AD106" s="11">
        <f t="shared" si="109"/>
        <v>1433</v>
      </c>
      <c r="AE106" s="11">
        <f t="shared" si="109"/>
        <v>1349</v>
      </c>
      <c r="AF106" s="11">
        <f t="shared" si="109"/>
        <v>1426</v>
      </c>
      <c r="AG106" s="11">
        <f t="shared" si="109"/>
        <v>1171</v>
      </c>
      <c r="AH106" s="11">
        <f t="shared" si="109"/>
        <v>1565</v>
      </c>
      <c r="AI106" s="11">
        <f t="shared" si="109"/>
        <v>1253</v>
      </c>
      <c r="AJ106" s="11">
        <f t="shared" si="109"/>
        <v>2092</v>
      </c>
      <c r="AK106" s="11">
        <f t="shared" si="109"/>
        <v>1305</v>
      </c>
      <c r="AL106" s="11">
        <f t="shared" si="109"/>
        <v>1777</v>
      </c>
      <c r="AM106" s="11">
        <f t="shared" si="109"/>
        <v>1809</v>
      </c>
      <c r="AN106" s="11">
        <f t="shared" si="109"/>
        <v>1408</v>
      </c>
      <c r="AO106" s="11">
        <f t="shared" si="109"/>
        <v>212</v>
      </c>
      <c r="AP106" s="11">
        <f t="shared" si="109"/>
        <v>1124</v>
      </c>
      <c r="AQ106" s="11">
        <f t="shared" si="109"/>
        <v>812</v>
      </c>
      <c r="AR106" s="11">
        <f t="shared" si="109"/>
        <v>749</v>
      </c>
      <c r="AS106" s="11">
        <f t="shared" si="109"/>
        <v>464</v>
      </c>
      <c r="AT106" s="11">
        <f t="shared" si="109"/>
        <v>1228</v>
      </c>
      <c r="AU106" s="11">
        <f t="shared" si="109"/>
        <v>1006</v>
      </c>
      <c r="AV106" s="11">
        <f t="shared" si="109"/>
        <v>1750</v>
      </c>
      <c r="AW106" s="11">
        <f t="shared" si="109"/>
        <v>1366</v>
      </c>
      <c r="AX106" s="11">
        <f t="shared" si="109"/>
        <v>1721</v>
      </c>
      <c r="AY106" s="11">
        <f t="shared" si="109"/>
        <v>270</v>
      </c>
      <c r="AZ106" s="11">
        <f t="shared" si="109"/>
        <v>1055</v>
      </c>
      <c r="BA106" s="11">
        <f t="shared" si="109"/>
        <v>1541</v>
      </c>
      <c r="BB106" s="11">
        <f t="shared" si="109"/>
        <v>1106</v>
      </c>
      <c r="BC106" s="11">
        <f t="shared" si="109"/>
        <v>1415</v>
      </c>
      <c r="BD106" s="11">
        <f t="shared" si="109"/>
        <v>1837</v>
      </c>
      <c r="BE106" s="11">
        <f t="shared" si="109"/>
        <v>570</v>
      </c>
      <c r="BF106" s="11">
        <f t="shared" si="109"/>
        <v>1203</v>
      </c>
      <c r="BG106" s="11">
        <f t="shared" si="109"/>
        <v>929</v>
      </c>
      <c r="BH106" s="11">
        <f t="shared" si="109"/>
        <v>521</v>
      </c>
    </row>
    <row r="107" spans="1:60" ht="13.5" customHeight="1">
      <c r="A107" s="38">
        <v>43184</v>
      </c>
      <c r="B107" s="39" t="s">
        <v>65</v>
      </c>
      <c r="C107" s="40"/>
      <c r="D107" s="41" t="s">
        <v>45</v>
      </c>
      <c r="E107" s="42">
        <f t="shared" si="0"/>
        <v>812</v>
      </c>
      <c r="F107" s="43">
        <v>2</v>
      </c>
      <c r="G107" s="43">
        <v>15</v>
      </c>
      <c r="H107" s="44">
        <f t="shared" si="1"/>
        <v>21</v>
      </c>
      <c r="I107" s="40"/>
      <c r="J107" s="45" t="s">
        <v>41</v>
      </c>
      <c r="K107" s="42">
        <f t="shared" si="2"/>
        <v>521</v>
      </c>
      <c r="L107" s="46">
        <v>0</v>
      </c>
      <c r="M107" s="46">
        <v>10</v>
      </c>
      <c r="N107" s="44">
        <f t="shared" si="3"/>
        <v>10</v>
      </c>
      <c r="O107" s="40"/>
      <c r="P107" s="39" t="s">
        <v>66</v>
      </c>
      <c r="Q107" s="40"/>
      <c r="R107">
        <f>MIN(Rules!$E$2,(MAX(H107/N107,N107/H107)))</f>
        <v>2</v>
      </c>
      <c r="S107">
        <f>VLOOKUP(B107,Rules!A:B,2,FALSE)</f>
        <v>45</v>
      </c>
      <c r="T107" s="40"/>
      <c r="U107" s="47">
        <f>1/(10^(-1*(E107+(IF(P107="Y",Rules!$I$2,0))-K107)/Rules!$E$12)+1)</f>
        <v>0.88400135157327153</v>
      </c>
      <c r="V107">
        <f t="shared" si="4"/>
        <v>10</v>
      </c>
      <c r="W107">
        <f t="shared" si="5"/>
        <v>-10</v>
      </c>
      <c r="Z107" s="48"/>
      <c r="AA107" s="11">
        <f t="shared" ref="AA107:BH107" si="110">IF($D107=AA$1,$E107+$V107,(IF($J107=AA$1,$K107+$W107,AA106)))</f>
        <v>1009</v>
      </c>
      <c r="AB107" s="11">
        <f t="shared" si="110"/>
        <v>1407</v>
      </c>
      <c r="AC107" s="11">
        <f t="shared" si="110"/>
        <v>1037</v>
      </c>
      <c r="AD107" s="11">
        <f t="shared" si="110"/>
        <v>1433</v>
      </c>
      <c r="AE107" s="11">
        <f t="shared" si="110"/>
        <v>1349</v>
      </c>
      <c r="AF107" s="11">
        <f t="shared" si="110"/>
        <v>1426</v>
      </c>
      <c r="AG107" s="11">
        <f t="shared" si="110"/>
        <v>1171</v>
      </c>
      <c r="AH107" s="11">
        <f t="shared" si="110"/>
        <v>1565</v>
      </c>
      <c r="AI107" s="11">
        <f t="shared" si="110"/>
        <v>1253</v>
      </c>
      <c r="AJ107" s="11">
        <f t="shared" si="110"/>
        <v>2092</v>
      </c>
      <c r="AK107" s="11">
        <f t="shared" si="110"/>
        <v>1305</v>
      </c>
      <c r="AL107" s="11">
        <f t="shared" si="110"/>
        <v>1777</v>
      </c>
      <c r="AM107" s="11">
        <f t="shared" si="110"/>
        <v>1809</v>
      </c>
      <c r="AN107" s="11">
        <f t="shared" si="110"/>
        <v>1408</v>
      </c>
      <c r="AO107" s="11">
        <f t="shared" si="110"/>
        <v>212</v>
      </c>
      <c r="AP107" s="11">
        <f t="shared" si="110"/>
        <v>1124</v>
      </c>
      <c r="AQ107" s="11">
        <f t="shared" si="110"/>
        <v>822</v>
      </c>
      <c r="AR107" s="11">
        <f t="shared" si="110"/>
        <v>749</v>
      </c>
      <c r="AS107" s="11">
        <f t="shared" si="110"/>
        <v>464</v>
      </c>
      <c r="AT107" s="11">
        <f t="shared" si="110"/>
        <v>1228</v>
      </c>
      <c r="AU107" s="11">
        <f t="shared" si="110"/>
        <v>1006</v>
      </c>
      <c r="AV107" s="11">
        <f t="shared" si="110"/>
        <v>1750</v>
      </c>
      <c r="AW107" s="11">
        <f t="shared" si="110"/>
        <v>1366</v>
      </c>
      <c r="AX107" s="11">
        <f t="shared" si="110"/>
        <v>1721</v>
      </c>
      <c r="AY107" s="11">
        <f t="shared" si="110"/>
        <v>270</v>
      </c>
      <c r="AZ107" s="11">
        <f t="shared" si="110"/>
        <v>1055</v>
      </c>
      <c r="BA107" s="11">
        <f t="shared" si="110"/>
        <v>1541</v>
      </c>
      <c r="BB107" s="11">
        <f t="shared" si="110"/>
        <v>1106</v>
      </c>
      <c r="BC107" s="11">
        <f t="shared" si="110"/>
        <v>1415</v>
      </c>
      <c r="BD107" s="11">
        <f t="shared" si="110"/>
        <v>1837</v>
      </c>
      <c r="BE107" s="11">
        <f t="shared" si="110"/>
        <v>570</v>
      </c>
      <c r="BF107" s="11">
        <f t="shared" si="110"/>
        <v>1203</v>
      </c>
      <c r="BG107" s="11">
        <f t="shared" si="110"/>
        <v>929</v>
      </c>
      <c r="BH107" s="11">
        <f t="shared" si="110"/>
        <v>511</v>
      </c>
    </row>
    <row r="108" spans="1:60" ht="13.5" customHeight="1">
      <c r="A108" s="38">
        <v>43184</v>
      </c>
      <c r="B108" s="39" t="s">
        <v>65</v>
      </c>
      <c r="C108" s="40"/>
      <c r="D108" s="41" t="s">
        <v>44</v>
      </c>
      <c r="E108" s="42">
        <f t="shared" si="0"/>
        <v>1037</v>
      </c>
      <c r="F108" s="43">
        <v>0</v>
      </c>
      <c r="G108" s="43">
        <v>8</v>
      </c>
      <c r="H108" s="44">
        <f t="shared" si="1"/>
        <v>8</v>
      </c>
      <c r="I108" s="40"/>
      <c r="J108" s="45" t="s">
        <v>36</v>
      </c>
      <c r="K108" s="42">
        <f t="shared" si="2"/>
        <v>1124</v>
      </c>
      <c r="L108" s="46">
        <v>1</v>
      </c>
      <c r="M108" s="46">
        <v>6</v>
      </c>
      <c r="N108" s="44">
        <f t="shared" si="3"/>
        <v>9</v>
      </c>
      <c r="O108" s="40"/>
      <c r="P108" s="39" t="s">
        <v>66</v>
      </c>
      <c r="Q108" s="40"/>
      <c r="R108">
        <f>MIN(Rules!$E$2,(MAX(H108/N108,N108/H108)))</f>
        <v>1.125</v>
      </c>
      <c r="S108">
        <f>VLOOKUP(B108,Rules!A:B,2,FALSE)</f>
        <v>45</v>
      </c>
      <c r="T108" s="40"/>
      <c r="U108" s="47">
        <f>1/(10^(-1*(E108+(IF(P108="Y",Rules!$I$2,0))-K108)/Rules!$E$12)+1)</f>
        <v>0.57202691141082496</v>
      </c>
      <c r="V108">
        <f t="shared" si="4"/>
        <v>-29</v>
      </c>
      <c r="W108">
        <f t="shared" si="5"/>
        <v>29</v>
      </c>
      <c r="Z108" s="48"/>
      <c r="AA108" s="11">
        <f t="shared" ref="AA108:BH108" si="111">IF($D108=AA$1,$E108+$V108,(IF($J108=AA$1,$K108+$W108,AA107)))</f>
        <v>1009</v>
      </c>
      <c r="AB108" s="11">
        <f t="shared" si="111"/>
        <v>1407</v>
      </c>
      <c r="AC108" s="11">
        <f t="shared" si="111"/>
        <v>1008</v>
      </c>
      <c r="AD108" s="11">
        <f t="shared" si="111"/>
        <v>1433</v>
      </c>
      <c r="AE108" s="11">
        <f t="shared" si="111"/>
        <v>1349</v>
      </c>
      <c r="AF108" s="11">
        <f t="shared" si="111"/>
        <v>1426</v>
      </c>
      <c r="AG108" s="11">
        <f t="shared" si="111"/>
        <v>1171</v>
      </c>
      <c r="AH108" s="11">
        <f t="shared" si="111"/>
        <v>1565</v>
      </c>
      <c r="AI108" s="11">
        <f t="shared" si="111"/>
        <v>1253</v>
      </c>
      <c r="AJ108" s="11">
        <f t="shared" si="111"/>
        <v>2092</v>
      </c>
      <c r="AK108" s="11">
        <f t="shared" si="111"/>
        <v>1305</v>
      </c>
      <c r="AL108" s="11">
        <f t="shared" si="111"/>
        <v>1777</v>
      </c>
      <c r="AM108" s="11">
        <f t="shared" si="111"/>
        <v>1809</v>
      </c>
      <c r="AN108" s="11">
        <f t="shared" si="111"/>
        <v>1408</v>
      </c>
      <c r="AO108" s="11">
        <f t="shared" si="111"/>
        <v>212</v>
      </c>
      <c r="AP108" s="11">
        <f t="shared" si="111"/>
        <v>1153</v>
      </c>
      <c r="AQ108" s="11">
        <f t="shared" si="111"/>
        <v>822</v>
      </c>
      <c r="AR108" s="11">
        <f t="shared" si="111"/>
        <v>749</v>
      </c>
      <c r="AS108" s="11">
        <f t="shared" si="111"/>
        <v>464</v>
      </c>
      <c r="AT108" s="11">
        <f t="shared" si="111"/>
        <v>1228</v>
      </c>
      <c r="AU108" s="11">
        <f t="shared" si="111"/>
        <v>1006</v>
      </c>
      <c r="AV108" s="11">
        <f t="shared" si="111"/>
        <v>1750</v>
      </c>
      <c r="AW108" s="11">
        <f t="shared" si="111"/>
        <v>1366</v>
      </c>
      <c r="AX108" s="11">
        <f t="shared" si="111"/>
        <v>1721</v>
      </c>
      <c r="AY108" s="11">
        <f t="shared" si="111"/>
        <v>270</v>
      </c>
      <c r="AZ108" s="11">
        <f t="shared" si="111"/>
        <v>1055</v>
      </c>
      <c r="BA108" s="11">
        <f t="shared" si="111"/>
        <v>1541</v>
      </c>
      <c r="BB108" s="11">
        <f t="shared" si="111"/>
        <v>1106</v>
      </c>
      <c r="BC108" s="11">
        <f t="shared" si="111"/>
        <v>1415</v>
      </c>
      <c r="BD108" s="11">
        <f t="shared" si="111"/>
        <v>1837</v>
      </c>
      <c r="BE108" s="11">
        <f t="shared" si="111"/>
        <v>570</v>
      </c>
      <c r="BF108" s="11">
        <f t="shared" si="111"/>
        <v>1203</v>
      </c>
      <c r="BG108" s="11">
        <f t="shared" si="111"/>
        <v>929</v>
      </c>
      <c r="BH108" s="11">
        <f t="shared" si="111"/>
        <v>511</v>
      </c>
    </row>
    <row r="109" spans="1:60" ht="13.5" customHeight="1">
      <c r="A109" s="64">
        <v>43190</v>
      </c>
      <c r="B109" s="39" t="s">
        <v>65</v>
      </c>
      <c r="C109" s="56"/>
      <c r="D109" s="65" t="s">
        <v>30</v>
      </c>
      <c r="E109" s="42">
        <f t="shared" si="0"/>
        <v>1253</v>
      </c>
      <c r="F109" s="60">
        <v>2</v>
      </c>
      <c r="G109" s="60">
        <v>11</v>
      </c>
      <c r="H109" s="66">
        <f t="shared" si="1"/>
        <v>17</v>
      </c>
      <c r="I109" s="56"/>
      <c r="J109" s="67" t="s">
        <v>40</v>
      </c>
      <c r="K109" s="42">
        <f t="shared" si="2"/>
        <v>1415</v>
      </c>
      <c r="L109" s="68">
        <v>1</v>
      </c>
      <c r="M109" s="68">
        <v>11</v>
      </c>
      <c r="N109" s="66">
        <f t="shared" si="3"/>
        <v>14</v>
      </c>
      <c r="O109" s="57"/>
      <c r="P109" s="39" t="s">
        <v>66</v>
      </c>
      <c r="Q109" s="57"/>
      <c r="R109" s="69">
        <f>MIN(Rules!$E$2,(MAX(H109/N109,N109/H109)))</f>
        <v>1.2142857142857142</v>
      </c>
      <c r="S109" s="48">
        <f>VLOOKUP(B109,Rules!A:B,2,FALSE)</f>
        <v>45</v>
      </c>
      <c r="T109" s="57"/>
      <c r="U109" s="70">
        <f>1/(10^(-1*(E109+(IF(P109="Y",Rules!$I$2,0))-K109)/Rules!$E$12)+1)</f>
        <v>0.48618800429324904</v>
      </c>
      <c r="V109">
        <f t="shared" si="4"/>
        <v>28</v>
      </c>
      <c r="W109">
        <f t="shared" si="5"/>
        <v>-28</v>
      </c>
      <c r="X109" s="57"/>
      <c r="Y109" s="57"/>
      <c r="Z109" s="57"/>
      <c r="AA109" s="11">
        <f t="shared" ref="AA109:BH109" si="112">IF($D109=AA$1,$E109+$V109,(IF($J109=AA$1,$K109+$W109,AA108)))</f>
        <v>1009</v>
      </c>
      <c r="AB109" s="11">
        <f t="shared" si="112"/>
        <v>1407</v>
      </c>
      <c r="AC109" s="11">
        <f t="shared" si="112"/>
        <v>1008</v>
      </c>
      <c r="AD109" s="11">
        <f t="shared" si="112"/>
        <v>1433</v>
      </c>
      <c r="AE109" s="11">
        <f t="shared" si="112"/>
        <v>1349</v>
      </c>
      <c r="AF109" s="11">
        <f t="shared" si="112"/>
        <v>1426</v>
      </c>
      <c r="AG109" s="11">
        <f t="shared" si="112"/>
        <v>1171</v>
      </c>
      <c r="AH109" s="11">
        <f t="shared" si="112"/>
        <v>1565</v>
      </c>
      <c r="AI109" s="11">
        <f t="shared" si="112"/>
        <v>1281</v>
      </c>
      <c r="AJ109" s="11">
        <f t="shared" si="112"/>
        <v>2092</v>
      </c>
      <c r="AK109" s="11">
        <f t="shared" si="112"/>
        <v>1305</v>
      </c>
      <c r="AL109" s="11">
        <f t="shared" si="112"/>
        <v>1777</v>
      </c>
      <c r="AM109" s="11">
        <f t="shared" si="112"/>
        <v>1809</v>
      </c>
      <c r="AN109" s="11">
        <f t="shared" si="112"/>
        <v>1408</v>
      </c>
      <c r="AO109" s="11">
        <f t="shared" si="112"/>
        <v>212</v>
      </c>
      <c r="AP109" s="11">
        <f t="shared" si="112"/>
        <v>1153</v>
      </c>
      <c r="AQ109" s="11">
        <f t="shared" si="112"/>
        <v>822</v>
      </c>
      <c r="AR109" s="11">
        <f t="shared" si="112"/>
        <v>749</v>
      </c>
      <c r="AS109" s="11">
        <f t="shared" si="112"/>
        <v>464</v>
      </c>
      <c r="AT109" s="11">
        <f t="shared" si="112"/>
        <v>1228</v>
      </c>
      <c r="AU109" s="11">
        <f t="shared" si="112"/>
        <v>1006</v>
      </c>
      <c r="AV109" s="11">
        <f t="shared" si="112"/>
        <v>1750</v>
      </c>
      <c r="AW109" s="11">
        <f t="shared" si="112"/>
        <v>1366</v>
      </c>
      <c r="AX109" s="11">
        <f t="shared" si="112"/>
        <v>1721</v>
      </c>
      <c r="AY109" s="11">
        <f t="shared" si="112"/>
        <v>270</v>
      </c>
      <c r="AZ109" s="11">
        <f t="shared" si="112"/>
        <v>1055</v>
      </c>
      <c r="BA109" s="11">
        <f t="shared" si="112"/>
        <v>1541</v>
      </c>
      <c r="BB109" s="11">
        <f t="shared" si="112"/>
        <v>1106</v>
      </c>
      <c r="BC109" s="11">
        <f t="shared" si="112"/>
        <v>1387</v>
      </c>
      <c r="BD109" s="11">
        <f t="shared" si="112"/>
        <v>1837</v>
      </c>
      <c r="BE109" s="11">
        <f t="shared" si="112"/>
        <v>570</v>
      </c>
      <c r="BF109" s="11">
        <f t="shared" si="112"/>
        <v>1203</v>
      </c>
      <c r="BG109" s="11">
        <f t="shared" si="112"/>
        <v>929</v>
      </c>
      <c r="BH109" s="11">
        <f t="shared" si="112"/>
        <v>511</v>
      </c>
    </row>
    <row r="110" spans="1:60" ht="13.5" customHeight="1">
      <c r="A110" s="71">
        <v>43190</v>
      </c>
      <c r="B110" s="39" t="s">
        <v>65</v>
      </c>
      <c r="C110" s="40"/>
      <c r="D110" s="41" t="s">
        <v>32</v>
      </c>
      <c r="E110" s="42">
        <f t="shared" si="0"/>
        <v>1006</v>
      </c>
      <c r="F110" s="43">
        <v>0</v>
      </c>
      <c r="G110" s="43">
        <v>7</v>
      </c>
      <c r="H110" s="44">
        <f t="shared" si="1"/>
        <v>7</v>
      </c>
      <c r="I110" s="40"/>
      <c r="J110" s="45" t="s">
        <v>27</v>
      </c>
      <c r="K110" s="42">
        <f t="shared" si="2"/>
        <v>1366</v>
      </c>
      <c r="L110" s="46">
        <v>1</v>
      </c>
      <c r="M110" s="46">
        <v>12</v>
      </c>
      <c r="N110" s="44">
        <f t="shared" si="3"/>
        <v>15</v>
      </c>
      <c r="O110" s="40"/>
      <c r="P110" s="39" t="s">
        <v>66</v>
      </c>
      <c r="Q110" s="40"/>
      <c r="R110">
        <f>MIN(Rules!$E$2,(MAX(H110/N110,N110/H110)))</f>
        <v>2</v>
      </c>
      <c r="S110">
        <f>VLOOKUP(B110,Rules!A:B,2,FALSE)</f>
        <v>45</v>
      </c>
      <c r="T110" s="40"/>
      <c r="U110" s="47">
        <f>1/(10^(-1*(E110+(IF(P110="Y",Rules!$I$2,0))-K110)/Rules!$E$12)+1)</f>
        <v>0.2754617571574639</v>
      </c>
      <c r="V110">
        <f t="shared" si="4"/>
        <v>-25</v>
      </c>
      <c r="W110">
        <f t="shared" si="5"/>
        <v>25</v>
      </c>
      <c r="Z110" s="48"/>
      <c r="AA110" s="11">
        <f t="shared" ref="AA110:BH110" si="113">IF($D110=AA$1,$E110+$V110,(IF($J110=AA$1,$K110+$W110,AA109)))</f>
        <v>1009</v>
      </c>
      <c r="AB110" s="11">
        <f t="shared" si="113"/>
        <v>1407</v>
      </c>
      <c r="AC110" s="11">
        <f t="shared" si="113"/>
        <v>1008</v>
      </c>
      <c r="AD110" s="11">
        <f t="shared" si="113"/>
        <v>1433</v>
      </c>
      <c r="AE110" s="11">
        <f t="shared" si="113"/>
        <v>1349</v>
      </c>
      <c r="AF110" s="11">
        <f t="shared" si="113"/>
        <v>1426</v>
      </c>
      <c r="AG110" s="11">
        <f t="shared" si="113"/>
        <v>1171</v>
      </c>
      <c r="AH110" s="11">
        <f t="shared" si="113"/>
        <v>1565</v>
      </c>
      <c r="AI110" s="11">
        <f t="shared" si="113"/>
        <v>1281</v>
      </c>
      <c r="AJ110" s="11">
        <f t="shared" si="113"/>
        <v>2092</v>
      </c>
      <c r="AK110" s="11">
        <f t="shared" si="113"/>
        <v>1305</v>
      </c>
      <c r="AL110" s="11">
        <f t="shared" si="113"/>
        <v>1777</v>
      </c>
      <c r="AM110" s="11">
        <f t="shared" si="113"/>
        <v>1809</v>
      </c>
      <c r="AN110" s="11">
        <f t="shared" si="113"/>
        <v>1408</v>
      </c>
      <c r="AO110" s="11">
        <f t="shared" si="113"/>
        <v>212</v>
      </c>
      <c r="AP110" s="11">
        <f t="shared" si="113"/>
        <v>1153</v>
      </c>
      <c r="AQ110" s="11">
        <f t="shared" si="113"/>
        <v>822</v>
      </c>
      <c r="AR110" s="11">
        <f t="shared" si="113"/>
        <v>749</v>
      </c>
      <c r="AS110" s="11">
        <f t="shared" si="113"/>
        <v>464</v>
      </c>
      <c r="AT110" s="11">
        <f t="shared" si="113"/>
        <v>1228</v>
      </c>
      <c r="AU110" s="11">
        <f t="shared" si="113"/>
        <v>981</v>
      </c>
      <c r="AV110" s="11">
        <f t="shared" si="113"/>
        <v>1750</v>
      </c>
      <c r="AW110" s="11">
        <f t="shared" si="113"/>
        <v>1391</v>
      </c>
      <c r="AX110" s="11">
        <f t="shared" si="113"/>
        <v>1721</v>
      </c>
      <c r="AY110" s="11">
        <f t="shared" si="113"/>
        <v>270</v>
      </c>
      <c r="AZ110" s="11">
        <f t="shared" si="113"/>
        <v>1055</v>
      </c>
      <c r="BA110" s="11">
        <f t="shared" si="113"/>
        <v>1541</v>
      </c>
      <c r="BB110" s="11">
        <f t="shared" si="113"/>
        <v>1106</v>
      </c>
      <c r="BC110" s="11">
        <f t="shared" si="113"/>
        <v>1387</v>
      </c>
      <c r="BD110" s="11">
        <f t="shared" si="113"/>
        <v>1837</v>
      </c>
      <c r="BE110" s="11">
        <f t="shared" si="113"/>
        <v>570</v>
      </c>
      <c r="BF110" s="11">
        <f t="shared" si="113"/>
        <v>1203</v>
      </c>
      <c r="BG110" s="11">
        <f t="shared" si="113"/>
        <v>929</v>
      </c>
      <c r="BH110" s="11">
        <f t="shared" si="113"/>
        <v>511</v>
      </c>
    </row>
    <row r="111" spans="1:60" ht="13.5" customHeight="1">
      <c r="A111" s="64">
        <v>43190</v>
      </c>
      <c r="B111" s="39" t="s">
        <v>65</v>
      </c>
      <c r="C111" s="56"/>
      <c r="D111" s="72" t="s">
        <v>44</v>
      </c>
      <c r="E111" s="42">
        <f t="shared" si="0"/>
        <v>1008</v>
      </c>
      <c r="F111" s="60">
        <v>0</v>
      </c>
      <c r="G111" s="60">
        <v>11</v>
      </c>
      <c r="H111" s="66">
        <f t="shared" si="1"/>
        <v>11</v>
      </c>
      <c r="I111" s="56"/>
      <c r="J111" s="73" t="s">
        <v>36</v>
      </c>
      <c r="K111" s="42">
        <f t="shared" si="2"/>
        <v>1153</v>
      </c>
      <c r="L111" s="46">
        <v>0</v>
      </c>
      <c r="M111" s="46">
        <v>15</v>
      </c>
      <c r="N111" s="44">
        <f t="shared" si="3"/>
        <v>15</v>
      </c>
      <c r="O111" s="40"/>
      <c r="P111" s="39" t="s">
        <v>67</v>
      </c>
      <c r="Q111" s="40"/>
      <c r="R111">
        <f>MIN(Rules!$E$2,(MAX(H111/N111,N111/H111)))</f>
        <v>1.3636363636363635</v>
      </c>
      <c r="S111">
        <f>VLOOKUP(B111,Rules!A:B,2,FALSE)</f>
        <v>45</v>
      </c>
      <c r="T111" s="40"/>
      <c r="U111" s="47">
        <f>1/(10^(-1*(E111+(IF(P111="Y",Rules!$I$2,0))-K111)/Rules!$E$12)+1)</f>
        <v>0.33900090875364175</v>
      </c>
      <c r="V111">
        <f t="shared" si="4"/>
        <v>-21</v>
      </c>
      <c r="W111">
        <f t="shared" si="5"/>
        <v>21</v>
      </c>
      <c r="Z111" s="48"/>
      <c r="AA111" s="11">
        <f t="shared" ref="AA111:BH111" si="114">IF($D111=AA$1,$E111+$V111,(IF($J111=AA$1,$K111+$W111,AA110)))</f>
        <v>1009</v>
      </c>
      <c r="AB111" s="11">
        <f t="shared" si="114"/>
        <v>1407</v>
      </c>
      <c r="AC111" s="11">
        <f t="shared" si="114"/>
        <v>987</v>
      </c>
      <c r="AD111" s="11">
        <f t="shared" si="114"/>
        <v>1433</v>
      </c>
      <c r="AE111" s="11">
        <f t="shared" si="114"/>
        <v>1349</v>
      </c>
      <c r="AF111" s="11">
        <f t="shared" si="114"/>
        <v>1426</v>
      </c>
      <c r="AG111" s="11">
        <f t="shared" si="114"/>
        <v>1171</v>
      </c>
      <c r="AH111" s="11">
        <f t="shared" si="114"/>
        <v>1565</v>
      </c>
      <c r="AI111" s="11">
        <f t="shared" si="114"/>
        <v>1281</v>
      </c>
      <c r="AJ111" s="11">
        <f t="shared" si="114"/>
        <v>2092</v>
      </c>
      <c r="AK111" s="11">
        <f t="shared" si="114"/>
        <v>1305</v>
      </c>
      <c r="AL111" s="11">
        <f t="shared" si="114"/>
        <v>1777</v>
      </c>
      <c r="AM111" s="11">
        <f t="shared" si="114"/>
        <v>1809</v>
      </c>
      <c r="AN111" s="11">
        <f t="shared" si="114"/>
        <v>1408</v>
      </c>
      <c r="AO111" s="11">
        <f t="shared" si="114"/>
        <v>212</v>
      </c>
      <c r="AP111" s="11">
        <f t="shared" si="114"/>
        <v>1174</v>
      </c>
      <c r="AQ111" s="11">
        <f t="shared" si="114"/>
        <v>822</v>
      </c>
      <c r="AR111" s="11">
        <f t="shared" si="114"/>
        <v>749</v>
      </c>
      <c r="AS111" s="11">
        <f t="shared" si="114"/>
        <v>464</v>
      </c>
      <c r="AT111" s="11">
        <f t="shared" si="114"/>
        <v>1228</v>
      </c>
      <c r="AU111" s="11">
        <f t="shared" si="114"/>
        <v>981</v>
      </c>
      <c r="AV111" s="11">
        <f t="shared" si="114"/>
        <v>1750</v>
      </c>
      <c r="AW111" s="11">
        <f t="shared" si="114"/>
        <v>1391</v>
      </c>
      <c r="AX111" s="11">
        <f t="shared" si="114"/>
        <v>1721</v>
      </c>
      <c r="AY111" s="11">
        <f t="shared" si="114"/>
        <v>270</v>
      </c>
      <c r="AZ111" s="11">
        <f t="shared" si="114"/>
        <v>1055</v>
      </c>
      <c r="BA111" s="11">
        <f t="shared" si="114"/>
        <v>1541</v>
      </c>
      <c r="BB111" s="11">
        <f t="shared" si="114"/>
        <v>1106</v>
      </c>
      <c r="BC111" s="11">
        <f t="shared" si="114"/>
        <v>1387</v>
      </c>
      <c r="BD111" s="11">
        <f t="shared" si="114"/>
        <v>1837</v>
      </c>
      <c r="BE111" s="11">
        <f t="shared" si="114"/>
        <v>570</v>
      </c>
      <c r="BF111" s="11">
        <f t="shared" si="114"/>
        <v>1203</v>
      </c>
      <c r="BG111" s="11">
        <f t="shared" si="114"/>
        <v>929</v>
      </c>
      <c r="BH111" s="11">
        <f t="shared" si="114"/>
        <v>511</v>
      </c>
    </row>
    <row r="112" spans="1:60" ht="13.5" customHeight="1">
      <c r="A112" s="71">
        <v>43190</v>
      </c>
      <c r="B112" s="39" t="s">
        <v>65</v>
      </c>
      <c r="C112" s="40"/>
      <c r="D112" s="74" t="s">
        <v>20</v>
      </c>
      <c r="E112" s="42">
        <f t="shared" si="0"/>
        <v>1407</v>
      </c>
      <c r="F112" s="43">
        <v>1</v>
      </c>
      <c r="G112" s="43">
        <v>16</v>
      </c>
      <c r="H112" s="44">
        <f t="shared" si="1"/>
        <v>19</v>
      </c>
      <c r="I112" s="40"/>
      <c r="J112" s="27" t="s">
        <v>35</v>
      </c>
      <c r="K112" s="42">
        <f t="shared" si="2"/>
        <v>1305</v>
      </c>
      <c r="L112" s="46">
        <v>0</v>
      </c>
      <c r="M112" s="46">
        <v>17</v>
      </c>
      <c r="N112" s="44">
        <f t="shared" si="3"/>
        <v>17</v>
      </c>
      <c r="O112" s="40"/>
      <c r="P112" s="39" t="s">
        <v>67</v>
      </c>
      <c r="Q112" s="40"/>
      <c r="R112">
        <f>MIN(Rules!$E$2,(MAX(H112/N112,N112/H112)))</f>
        <v>1.1176470588235294</v>
      </c>
      <c r="S112">
        <f>VLOOKUP(B112,Rules!A:B,2,FALSE)</f>
        <v>45</v>
      </c>
      <c r="T112" s="40"/>
      <c r="U112" s="47">
        <f>1/(10^(-1*(E112+(IF(P112="Y",Rules!$I$2,0))-K112)/Rules!$E$12)+1)</f>
        <v>0.61531922388633498</v>
      </c>
      <c r="V112">
        <f t="shared" si="4"/>
        <v>19</v>
      </c>
      <c r="W112">
        <f t="shared" si="5"/>
        <v>-19</v>
      </c>
      <c r="Z112" s="48"/>
      <c r="AA112" s="11">
        <f t="shared" ref="AA112:BH112" si="115">IF($D112=AA$1,$E112+$V112,(IF($J112=AA$1,$K112+$W112,AA111)))</f>
        <v>1009</v>
      </c>
      <c r="AB112" s="11">
        <f t="shared" si="115"/>
        <v>1426</v>
      </c>
      <c r="AC112" s="11">
        <f t="shared" si="115"/>
        <v>987</v>
      </c>
      <c r="AD112" s="11">
        <f t="shared" si="115"/>
        <v>1433</v>
      </c>
      <c r="AE112" s="11">
        <f t="shared" si="115"/>
        <v>1349</v>
      </c>
      <c r="AF112" s="11">
        <f t="shared" si="115"/>
        <v>1426</v>
      </c>
      <c r="AG112" s="11">
        <f t="shared" si="115"/>
        <v>1171</v>
      </c>
      <c r="AH112" s="11">
        <f t="shared" si="115"/>
        <v>1565</v>
      </c>
      <c r="AI112" s="11">
        <f t="shared" si="115"/>
        <v>1281</v>
      </c>
      <c r="AJ112" s="11">
        <f t="shared" si="115"/>
        <v>2092</v>
      </c>
      <c r="AK112" s="11">
        <f t="shared" si="115"/>
        <v>1286</v>
      </c>
      <c r="AL112" s="11">
        <f t="shared" si="115"/>
        <v>1777</v>
      </c>
      <c r="AM112" s="11">
        <f t="shared" si="115"/>
        <v>1809</v>
      </c>
      <c r="AN112" s="11">
        <f t="shared" si="115"/>
        <v>1408</v>
      </c>
      <c r="AO112" s="11">
        <f t="shared" si="115"/>
        <v>212</v>
      </c>
      <c r="AP112" s="11">
        <f t="shared" si="115"/>
        <v>1174</v>
      </c>
      <c r="AQ112" s="11">
        <f t="shared" si="115"/>
        <v>822</v>
      </c>
      <c r="AR112" s="11">
        <f t="shared" si="115"/>
        <v>749</v>
      </c>
      <c r="AS112" s="11">
        <f t="shared" si="115"/>
        <v>464</v>
      </c>
      <c r="AT112" s="11">
        <f t="shared" si="115"/>
        <v>1228</v>
      </c>
      <c r="AU112" s="11">
        <f t="shared" si="115"/>
        <v>981</v>
      </c>
      <c r="AV112" s="11">
        <f t="shared" si="115"/>
        <v>1750</v>
      </c>
      <c r="AW112" s="11">
        <f t="shared" si="115"/>
        <v>1391</v>
      </c>
      <c r="AX112" s="11">
        <f t="shared" si="115"/>
        <v>1721</v>
      </c>
      <c r="AY112" s="11">
        <f t="shared" si="115"/>
        <v>270</v>
      </c>
      <c r="AZ112" s="11">
        <f t="shared" si="115"/>
        <v>1055</v>
      </c>
      <c r="BA112" s="11">
        <f t="shared" si="115"/>
        <v>1541</v>
      </c>
      <c r="BB112" s="11">
        <f t="shared" si="115"/>
        <v>1106</v>
      </c>
      <c r="BC112" s="11">
        <f t="shared" si="115"/>
        <v>1387</v>
      </c>
      <c r="BD112" s="11">
        <f t="shared" si="115"/>
        <v>1837</v>
      </c>
      <c r="BE112" s="11">
        <f t="shared" si="115"/>
        <v>570</v>
      </c>
      <c r="BF112" s="11">
        <f t="shared" si="115"/>
        <v>1203</v>
      </c>
      <c r="BG112" s="11">
        <f t="shared" si="115"/>
        <v>929</v>
      </c>
      <c r="BH112" s="11">
        <f t="shared" si="115"/>
        <v>511</v>
      </c>
    </row>
    <row r="113" spans="1:60" ht="13.5" customHeight="1">
      <c r="A113" s="38">
        <v>43191</v>
      </c>
      <c r="B113" s="39" t="s">
        <v>65</v>
      </c>
      <c r="C113" s="40"/>
      <c r="D113" s="74" t="s">
        <v>29</v>
      </c>
      <c r="E113" s="42">
        <f t="shared" si="0"/>
        <v>1433</v>
      </c>
      <c r="F113" s="43">
        <v>4</v>
      </c>
      <c r="G113" s="43">
        <v>12</v>
      </c>
      <c r="H113" s="44">
        <f t="shared" si="1"/>
        <v>24</v>
      </c>
      <c r="I113" s="40"/>
      <c r="J113" s="27" t="s">
        <v>24</v>
      </c>
      <c r="K113" s="42">
        <f t="shared" si="2"/>
        <v>1541</v>
      </c>
      <c r="L113" s="46">
        <v>4</v>
      </c>
      <c r="M113" s="46">
        <v>16</v>
      </c>
      <c r="N113" s="44">
        <f t="shared" si="3"/>
        <v>28</v>
      </c>
      <c r="O113" s="40"/>
      <c r="P113" s="39" t="s">
        <v>67</v>
      </c>
      <c r="Q113" s="40"/>
      <c r="R113">
        <f>MIN(Rules!$E$2,(MAX(H113/N113,N113/H113)))</f>
        <v>1.1666666666666667</v>
      </c>
      <c r="S113">
        <f>VLOOKUP(B113,Rules!A:B,2,FALSE)</f>
        <v>45</v>
      </c>
      <c r="T113" s="40"/>
      <c r="U113" s="47">
        <f>1/(10^(-1*(E113+(IF(P113="Y",Rules!$I$2,0))-K113)/Rules!$E$12)+1)</f>
        <v>0.37816165980788663</v>
      </c>
      <c r="V113">
        <f t="shared" si="4"/>
        <v>-20</v>
      </c>
      <c r="W113">
        <f t="shared" si="5"/>
        <v>20</v>
      </c>
      <c r="Z113" s="48"/>
      <c r="AA113" s="11">
        <f t="shared" ref="AA113:BH113" si="116">IF($D113=AA$1,$E113+$V113,(IF($J113=AA$1,$K113+$W113,AA112)))</f>
        <v>1009</v>
      </c>
      <c r="AB113" s="11">
        <f t="shared" si="116"/>
        <v>1426</v>
      </c>
      <c r="AC113" s="11">
        <f t="shared" si="116"/>
        <v>987</v>
      </c>
      <c r="AD113" s="11">
        <f t="shared" si="116"/>
        <v>1413</v>
      </c>
      <c r="AE113" s="11">
        <f t="shared" si="116"/>
        <v>1349</v>
      </c>
      <c r="AF113" s="11">
        <f t="shared" si="116"/>
        <v>1426</v>
      </c>
      <c r="AG113" s="11">
        <f t="shared" si="116"/>
        <v>1171</v>
      </c>
      <c r="AH113" s="11">
        <f t="shared" si="116"/>
        <v>1565</v>
      </c>
      <c r="AI113" s="11">
        <f t="shared" si="116"/>
        <v>1281</v>
      </c>
      <c r="AJ113" s="11">
        <f t="shared" si="116"/>
        <v>2092</v>
      </c>
      <c r="AK113" s="11">
        <f t="shared" si="116"/>
        <v>1286</v>
      </c>
      <c r="AL113" s="11">
        <f t="shared" si="116"/>
        <v>1777</v>
      </c>
      <c r="AM113" s="11">
        <f t="shared" si="116"/>
        <v>1809</v>
      </c>
      <c r="AN113" s="11">
        <f t="shared" si="116"/>
        <v>1408</v>
      </c>
      <c r="AO113" s="11">
        <f t="shared" si="116"/>
        <v>212</v>
      </c>
      <c r="AP113" s="11">
        <f t="shared" si="116"/>
        <v>1174</v>
      </c>
      <c r="AQ113" s="11">
        <f t="shared" si="116"/>
        <v>822</v>
      </c>
      <c r="AR113" s="11">
        <f t="shared" si="116"/>
        <v>749</v>
      </c>
      <c r="AS113" s="11">
        <f t="shared" si="116"/>
        <v>464</v>
      </c>
      <c r="AT113" s="11">
        <f t="shared" si="116"/>
        <v>1228</v>
      </c>
      <c r="AU113" s="11">
        <f t="shared" si="116"/>
        <v>981</v>
      </c>
      <c r="AV113" s="11">
        <f t="shared" si="116"/>
        <v>1750</v>
      </c>
      <c r="AW113" s="11">
        <f t="shared" si="116"/>
        <v>1391</v>
      </c>
      <c r="AX113" s="11">
        <f t="shared" si="116"/>
        <v>1721</v>
      </c>
      <c r="AY113" s="11">
        <f t="shared" si="116"/>
        <v>270</v>
      </c>
      <c r="AZ113" s="11">
        <f t="shared" si="116"/>
        <v>1055</v>
      </c>
      <c r="BA113" s="11">
        <f t="shared" si="116"/>
        <v>1561</v>
      </c>
      <c r="BB113" s="11">
        <f t="shared" si="116"/>
        <v>1106</v>
      </c>
      <c r="BC113" s="11">
        <f t="shared" si="116"/>
        <v>1387</v>
      </c>
      <c r="BD113" s="11">
        <f t="shared" si="116"/>
        <v>1837</v>
      </c>
      <c r="BE113" s="11">
        <f t="shared" si="116"/>
        <v>570</v>
      </c>
      <c r="BF113" s="11">
        <f t="shared" si="116"/>
        <v>1203</v>
      </c>
      <c r="BG113" s="11">
        <f t="shared" si="116"/>
        <v>929</v>
      </c>
      <c r="BH113" s="11">
        <f t="shared" si="116"/>
        <v>511</v>
      </c>
    </row>
    <row r="114" spans="1:60" ht="13.5" customHeight="1">
      <c r="A114" s="38">
        <v>43191</v>
      </c>
      <c r="B114" s="39" t="s">
        <v>65</v>
      </c>
      <c r="C114" s="40"/>
      <c r="D114" s="74" t="s">
        <v>17</v>
      </c>
      <c r="E114" s="42">
        <f t="shared" si="0"/>
        <v>2092</v>
      </c>
      <c r="F114" s="43">
        <v>0</v>
      </c>
      <c r="G114" s="43">
        <v>18</v>
      </c>
      <c r="H114" s="44">
        <f t="shared" si="1"/>
        <v>18</v>
      </c>
      <c r="I114" s="40"/>
      <c r="J114" s="27" t="s">
        <v>21</v>
      </c>
      <c r="K114" s="42">
        <f t="shared" si="2"/>
        <v>1777</v>
      </c>
      <c r="L114" s="46">
        <v>0</v>
      </c>
      <c r="M114" s="46">
        <v>14</v>
      </c>
      <c r="N114" s="44">
        <f t="shared" si="3"/>
        <v>14</v>
      </c>
      <c r="O114" s="40"/>
      <c r="P114" s="39" t="s">
        <v>66</v>
      </c>
      <c r="Q114" s="40"/>
      <c r="R114">
        <f>MIN(Rules!$E$2,(MAX(H114/N114,N114/H114)))</f>
        <v>1.2857142857142858</v>
      </c>
      <c r="S114">
        <f>VLOOKUP(B114,Rules!A:B,2,FALSE)</f>
        <v>45</v>
      </c>
      <c r="T114" s="40"/>
      <c r="U114" s="47">
        <f>1/(10^(-1*(E114+(IF(P114="Y",Rules!$I$2,0))-K114)/Rules!$E$12)+1)</f>
        <v>0.89486278964408039</v>
      </c>
      <c r="V114">
        <f t="shared" si="4"/>
        <v>6</v>
      </c>
      <c r="W114">
        <f t="shared" si="5"/>
        <v>-6</v>
      </c>
      <c r="Z114" s="48"/>
      <c r="AA114" s="11">
        <f t="shared" ref="AA114:BH114" si="117">IF($D114=AA$1,$E114+$V114,(IF($J114=AA$1,$K114+$W114,AA113)))</f>
        <v>1009</v>
      </c>
      <c r="AB114" s="11">
        <f t="shared" si="117"/>
        <v>1426</v>
      </c>
      <c r="AC114" s="11">
        <f t="shared" si="117"/>
        <v>987</v>
      </c>
      <c r="AD114" s="11">
        <f t="shared" si="117"/>
        <v>1413</v>
      </c>
      <c r="AE114" s="11">
        <f t="shared" si="117"/>
        <v>1349</v>
      </c>
      <c r="AF114" s="11">
        <f t="shared" si="117"/>
        <v>1426</v>
      </c>
      <c r="AG114" s="11">
        <f t="shared" si="117"/>
        <v>1171</v>
      </c>
      <c r="AH114" s="11">
        <f t="shared" si="117"/>
        <v>1565</v>
      </c>
      <c r="AI114" s="11">
        <f t="shared" si="117"/>
        <v>1281</v>
      </c>
      <c r="AJ114" s="11">
        <f t="shared" si="117"/>
        <v>2098</v>
      </c>
      <c r="AK114" s="11">
        <f t="shared" si="117"/>
        <v>1286</v>
      </c>
      <c r="AL114" s="11">
        <f t="shared" si="117"/>
        <v>1771</v>
      </c>
      <c r="AM114" s="11">
        <f t="shared" si="117"/>
        <v>1809</v>
      </c>
      <c r="AN114" s="11">
        <f t="shared" si="117"/>
        <v>1408</v>
      </c>
      <c r="AO114" s="11">
        <f t="shared" si="117"/>
        <v>212</v>
      </c>
      <c r="AP114" s="11">
        <f t="shared" si="117"/>
        <v>1174</v>
      </c>
      <c r="AQ114" s="11">
        <f t="shared" si="117"/>
        <v>822</v>
      </c>
      <c r="AR114" s="11">
        <f t="shared" si="117"/>
        <v>749</v>
      </c>
      <c r="AS114" s="11">
        <f t="shared" si="117"/>
        <v>464</v>
      </c>
      <c r="AT114" s="11">
        <f t="shared" si="117"/>
        <v>1228</v>
      </c>
      <c r="AU114" s="11">
        <f t="shared" si="117"/>
        <v>981</v>
      </c>
      <c r="AV114" s="11">
        <f t="shared" si="117"/>
        <v>1750</v>
      </c>
      <c r="AW114" s="11">
        <f t="shared" si="117"/>
        <v>1391</v>
      </c>
      <c r="AX114" s="11">
        <f t="shared" si="117"/>
        <v>1721</v>
      </c>
      <c r="AY114" s="11">
        <f t="shared" si="117"/>
        <v>270</v>
      </c>
      <c r="AZ114" s="11">
        <f t="shared" si="117"/>
        <v>1055</v>
      </c>
      <c r="BA114" s="11">
        <f t="shared" si="117"/>
        <v>1561</v>
      </c>
      <c r="BB114" s="11">
        <f t="shared" si="117"/>
        <v>1106</v>
      </c>
      <c r="BC114" s="11">
        <f t="shared" si="117"/>
        <v>1387</v>
      </c>
      <c r="BD114" s="11">
        <f t="shared" si="117"/>
        <v>1837</v>
      </c>
      <c r="BE114" s="11">
        <f t="shared" si="117"/>
        <v>570</v>
      </c>
      <c r="BF114" s="11">
        <f t="shared" si="117"/>
        <v>1203</v>
      </c>
      <c r="BG114" s="11">
        <f t="shared" si="117"/>
        <v>929</v>
      </c>
      <c r="BH114" s="11">
        <f t="shared" si="117"/>
        <v>511</v>
      </c>
    </row>
    <row r="115" spans="1:60" ht="13.5" customHeight="1">
      <c r="A115" s="38">
        <v>43226</v>
      </c>
      <c r="B115" s="39" t="s">
        <v>68</v>
      </c>
      <c r="C115" s="40"/>
      <c r="D115" s="41" t="s">
        <v>47</v>
      </c>
      <c r="E115" s="42">
        <f t="shared" si="0"/>
        <v>464</v>
      </c>
      <c r="F115" s="43">
        <v>1</v>
      </c>
      <c r="G115" s="43">
        <v>11</v>
      </c>
      <c r="H115" s="44">
        <f t="shared" si="1"/>
        <v>14</v>
      </c>
      <c r="I115" s="40"/>
      <c r="J115" s="45" t="s">
        <v>37</v>
      </c>
      <c r="K115" s="42">
        <f t="shared" si="2"/>
        <v>1106</v>
      </c>
      <c r="L115" s="46">
        <v>1</v>
      </c>
      <c r="M115" s="46">
        <v>21</v>
      </c>
      <c r="N115" s="44">
        <f t="shared" si="3"/>
        <v>24</v>
      </c>
      <c r="O115" s="40"/>
      <c r="P115" s="39" t="s">
        <v>66</v>
      </c>
      <c r="Q115" s="40"/>
      <c r="R115">
        <f>MIN(Rules!$E$2,(MAX(H115/N115,N115/H115)))</f>
        <v>1.7142857142857142</v>
      </c>
      <c r="S115">
        <f>VLOOKUP(B115,Rules!A:B,2,FALSE)</f>
        <v>70</v>
      </c>
      <c r="T115" s="40"/>
      <c r="U115" s="47">
        <f>1/(10^(-1*(E115+(IF(P115="Y",Rules!$I$2,0))-K115)/Rules!$E$12)+1)</f>
        <v>9.4000067472634383E-2</v>
      </c>
      <c r="V115">
        <f t="shared" si="4"/>
        <v>-11</v>
      </c>
      <c r="W115">
        <f t="shared" si="5"/>
        <v>11</v>
      </c>
      <c r="Z115" s="48"/>
      <c r="AA115" s="11">
        <f t="shared" ref="AA115:BH115" si="118">IF($D115=AA$1,$E115+$V115,(IF($J115=AA$1,$K115+$W115,AA114)))</f>
        <v>1009</v>
      </c>
      <c r="AB115" s="11">
        <f t="shared" si="118"/>
        <v>1426</v>
      </c>
      <c r="AC115" s="11">
        <f t="shared" si="118"/>
        <v>987</v>
      </c>
      <c r="AD115" s="11">
        <f t="shared" si="118"/>
        <v>1413</v>
      </c>
      <c r="AE115" s="11">
        <f t="shared" si="118"/>
        <v>1349</v>
      </c>
      <c r="AF115" s="11">
        <f t="shared" si="118"/>
        <v>1426</v>
      </c>
      <c r="AG115" s="11">
        <f t="shared" si="118"/>
        <v>1171</v>
      </c>
      <c r="AH115" s="11">
        <f t="shared" si="118"/>
        <v>1565</v>
      </c>
      <c r="AI115" s="11">
        <f t="shared" si="118"/>
        <v>1281</v>
      </c>
      <c r="AJ115" s="11">
        <f t="shared" si="118"/>
        <v>2098</v>
      </c>
      <c r="AK115" s="11">
        <f t="shared" si="118"/>
        <v>1286</v>
      </c>
      <c r="AL115" s="11">
        <f t="shared" si="118"/>
        <v>1771</v>
      </c>
      <c r="AM115" s="11">
        <f t="shared" si="118"/>
        <v>1809</v>
      </c>
      <c r="AN115" s="11">
        <f t="shared" si="118"/>
        <v>1408</v>
      </c>
      <c r="AO115" s="11">
        <f t="shared" si="118"/>
        <v>212</v>
      </c>
      <c r="AP115" s="11">
        <f t="shared" si="118"/>
        <v>1174</v>
      </c>
      <c r="AQ115" s="11">
        <f t="shared" si="118"/>
        <v>822</v>
      </c>
      <c r="AR115" s="11">
        <f t="shared" si="118"/>
        <v>749</v>
      </c>
      <c r="AS115" s="11">
        <f t="shared" si="118"/>
        <v>453</v>
      </c>
      <c r="AT115" s="11">
        <f t="shared" si="118"/>
        <v>1228</v>
      </c>
      <c r="AU115" s="11">
        <f t="shared" si="118"/>
        <v>981</v>
      </c>
      <c r="AV115" s="11">
        <f t="shared" si="118"/>
        <v>1750</v>
      </c>
      <c r="AW115" s="11">
        <f t="shared" si="118"/>
        <v>1391</v>
      </c>
      <c r="AX115" s="11">
        <f t="shared" si="118"/>
        <v>1721</v>
      </c>
      <c r="AY115" s="11">
        <f t="shared" si="118"/>
        <v>270</v>
      </c>
      <c r="AZ115" s="11">
        <f t="shared" si="118"/>
        <v>1055</v>
      </c>
      <c r="BA115" s="11">
        <f t="shared" si="118"/>
        <v>1561</v>
      </c>
      <c r="BB115" s="11">
        <f t="shared" si="118"/>
        <v>1117</v>
      </c>
      <c r="BC115" s="11">
        <f t="shared" si="118"/>
        <v>1387</v>
      </c>
      <c r="BD115" s="11">
        <f t="shared" si="118"/>
        <v>1837</v>
      </c>
      <c r="BE115" s="11">
        <f t="shared" si="118"/>
        <v>570</v>
      </c>
      <c r="BF115" s="11">
        <f t="shared" si="118"/>
        <v>1203</v>
      </c>
      <c r="BG115" s="11">
        <f t="shared" si="118"/>
        <v>929</v>
      </c>
      <c r="BH115" s="11">
        <f t="shared" si="118"/>
        <v>511</v>
      </c>
    </row>
    <row r="116" spans="1:60" ht="13.5" customHeight="1">
      <c r="A116" s="38">
        <v>43226</v>
      </c>
      <c r="B116" s="39" t="s">
        <v>68</v>
      </c>
      <c r="C116" s="40"/>
      <c r="D116" s="41" t="s">
        <v>48</v>
      </c>
      <c r="E116" s="42">
        <f t="shared" si="0"/>
        <v>270</v>
      </c>
      <c r="F116" s="43">
        <v>1</v>
      </c>
      <c r="G116" s="43">
        <v>15</v>
      </c>
      <c r="H116" s="44">
        <f t="shared" si="1"/>
        <v>18</v>
      </c>
      <c r="I116" s="40"/>
      <c r="J116" s="45" t="s">
        <v>45</v>
      </c>
      <c r="K116" s="42">
        <f t="shared" si="2"/>
        <v>822</v>
      </c>
      <c r="L116" s="46">
        <v>0</v>
      </c>
      <c r="M116" s="46">
        <v>19</v>
      </c>
      <c r="N116" s="44">
        <f t="shared" si="3"/>
        <v>19</v>
      </c>
      <c r="O116" s="40"/>
      <c r="P116" s="39" t="s">
        <v>66</v>
      </c>
      <c r="Q116" s="40"/>
      <c r="R116">
        <f>MIN(Rules!$E$2,(MAX(H116/N116,N116/H116)))</f>
        <v>1.0555555555555556</v>
      </c>
      <c r="S116">
        <f>VLOOKUP(B116,Rules!A:B,2,FALSE)</f>
        <v>70</v>
      </c>
      <c r="T116" s="40"/>
      <c r="U116" s="47">
        <f>1/(10^(-1*(E116+(IF(P116="Y",Rules!$I$2,0))-K116)/Rules!$E$12)+1)</f>
        <v>0.13572286633444114</v>
      </c>
      <c r="V116">
        <f t="shared" si="4"/>
        <v>-10</v>
      </c>
      <c r="W116">
        <f t="shared" si="5"/>
        <v>10</v>
      </c>
      <c r="Z116" s="48"/>
      <c r="AA116" s="11">
        <f t="shared" ref="AA116:BH116" si="119">IF($D116=AA$1,$E116+$V116,(IF($J116=AA$1,$K116+$W116,AA115)))</f>
        <v>1009</v>
      </c>
      <c r="AB116" s="11">
        <f t="shared" si="119"/>
        <v>1426</v>
      </c>
      <c r="AC116" s="11">
        <f t="shared" si="119"/>
        <v>987</v>
      </c>
      <c r="AD116" s="11">
        <f t="shared" si="119"/>
        <v>1413</v>
      </c>
      <c r="AE116" s="11">
        <f t="shared" si="119"/>
        <v>1349</v>
      </c>
      <c r="AF116" s="11">
        <f t="shared" si="119"/>
        <v>1426</v>
      </c>
      <c r="AG116" s="11">
        <f t="shared" si="119"/>
        <v>1171</v>
      </c>
      <c r="AH116" s="11">
        <f t="shared" si="119"/>
        <v>1565</v>
      </c>
      <c r="AI116" s="11">
        <f t="shared" si="119"/>
        <v>1281</v>
      </c>
      <c r="AJ116" s="11">
        <f t="shared" si="119"/>
        <v>2098</v>
      </c>
      <c r="AK116" s="11">
        <f t="shared" si="119"/>
        <v>1286</v>
      </c>
      <c r="AL116" s="11">
        <f t="shared" si="119"/>
        <v>1771</v>
      </c>
      <c r="AM116" s="11">
        <f t="shared" si="119"/>
        <v>1809</v>
      </c>
      <c r="AN116" s="11">
        <f t="shared" si="119"/>
        <v>1408</v>
      </c>
      <c r="AO116" s="11">
        <f t="shared" si="119"/>
        <v>212</v>
      </c>
      <c r="AP116" s="11">
        <f t="shared" si="119"/>
        <v>1174</v>
      </c>
      <c r="AQ116" s="11">
        <f t="shared" si="119"/>
        <v>832</v>
      </c>
      <c r="AR116" s="11">
        <f t="shared" si="119"/>
        <v>749</v>
      </c>
      <c r="AS116" s="11">
        <f t="shared" si="119"/>
        <v>453</v>
      </c>
      <c r="AT116" s="11">
        <f t="shared" si="119"/>
        <v>1228</v>
      </c>
      <c r="AU116" s="11">
        <f t="shared" si="119"/>
        <v>981</v>
      </c>
      <c r="AV116" s="11">
        <f t="shared" si="119"/>
        <v>1750</v>
      </c>
      <c r="AW116" s="11">
        <f t="shared" si="119"/>
        <v>1391</v>
      </c>
      <c r="AX116" s="11">
        <f t="shared" si="119"/>
        <v>1721</v>
      </c>
      <c r="AY116" s="11">
        <f t="shared" si="119"/>
        <v>260</v>
      </c>
      <c r="AZ116" s="11">
        <f t="shared" si="119"/>
        <v>1055</v>
      </c>
      <c r="BA116" s="11">
        <f t="shared" si="119"/>
        <v>1561</v>
      </c>
      <c r="BB116" s="11">
        <f t="shared" si="119"/>
        <v>1117</v>
      </c>
      <c r="BC116" s="11">
        <f t="shared" si="119"/>
        <v>1387</v>
      </c>
      <c r="BD116" s="11">
        <f t="shared" si="119"/>
        <v>1837</v>
      </c>
      <c r="BE116" s="11">
        <f t="shared" si="119"/>
        <v>570</v>
      </c>
      <c r="BF116" s="11">
        <f t="shared" si="119"/>
        <v>1203</v>
      </c>
      <c r="BG116" s="11">
        <f t="shared" si="119"/>
        <v>929</v>
      </c>
      <c r="BH116" s="11">
        <f t="shared" si="119"/>
        <v>511</v>
      </c>
    </row>
    <row r="117" spans="1:60" ht="13.5" customHeight="1">
      <c r="A117" s="38">
        <v>43232</v>
      </c>
      <c r="B117" s="39" t="s">
        <v>68</v>
      </c>
      <c r="C117" s="40"/>
      <c r="D117" s="41" t="s">
        <v>42</v>
      </c>
      <c r="E117" s="42">
        <f t="shared" si="0"/>
        <v>929</v>
      </c>
      <c r="F117" s="43">
        <v>1</v>
      </c>
      <c r="G117" s="43">
        <v>18</v>
      </c>
      <c r="H117" s="44">
        <f t="shared" si="1"/>
        <v>21</v>
      </c>
      <c r="I117" s="40"/>
      <c r="J117" s="45" t="s">
        <v>36</v>
      </c>
      <c r="K117" s="42">
        <f t="shared" si="2"/>
        <v>1174</v>
      </c>
      <c r="L117" s="46">
        <v>2</v>
      </c>
      <c r="M117" s="46">
        <v>21</v>
      </c>
      <c r="N117" s="44">
        <f t="shared" si="3"/>
        <v>27</v>
      </c>
      <c r="O117" s="40"/>
      <c r="P117" s="39" t="s">
        <v>66</v>
      </c>
      <c r="Q117" s="40"/>
      <c r="R117">
        <f>MIN(Rules!$E$2,(MAX(H117/N117,N117/H117)))</f>
        <v>1.2857142857142858</v>
      </c>
      <c r="S117">
        <f>VLOOKUP(B117,Rules!A:B,2,FALSE)</f>
        <v>70</v>
      </c>
      <c r="T117" s="40"/>
      <c r="U117" s="47">
        <f>1/(10^(-1*(E117+(IF(P117="Y",Rules!$I$2,0))-K117)/Rules!$E$12)+1)</f>
        <v>0.39233893587318014</v>
      </c>
      <c r="V117">
        <f t="shared" si="4"/>
        <v>-35</v>
      </c>
      <c r="W117">
        <f t="shared" si="5"/>
        <v>35</v>
      </c>
      <c r="Z117" s="48"/>
      <c r="AA117" s="11">
        <f t="shared" ref="AA117:BH117" si="120">IF($D117=AA$1,$E117+$V117,(IF($J117=AA$1,$K117+$W117,AA116)))</f>
        <v>1009</v>
      </c>
      <c r="AB117" s="11">
        <f t="shared" si="120"/>
        <v>1426</v>
      </c>
      <c r="AC117" s="11">
        <f t="shared" si="120"/>
        <v>987</v>
      </c>
      <c r="AD117" s="11">
        <f t="shared" si="120"/>
        <v>1413</v>
      </c>
      <c r="AE117" s="11">
        <f t="shared" si="120"/>
        <v>1349</v>
      </c>
      <c r="AF117" s="11">
        <f t="shared" si="120"/>
        <v>1426</v>
      </c>
      <c r="AG117" s="11">
        <f t="shared" si="120"/>
        <v>1171</v>
      </c>
      <c r="AH117" s="11">
        <f t="shared" si="120"/>
        <v>1565</v>
      </c>
      <c r="AI117" s="11">
        <f t="shared" si="120"/>
        <v>1281</v>
      </c>
      <c r="AJ117" s="11">
        <f t="shared" si="120"/>
        <v>2098</v>
      </c>
      <c r="AK117" s="11">
        <f t="shared" si="120"/>
        <v>1286</v>
      </c>
      <c r="AL117" s="11">
        <f t="shared" si="120"/>
        <v>1771</v>
      </c>
      <c r="AM117" s="11">
        <f t="shared" si="120"/>
        <v>1809</v>
      </c>
      <c r="AN117" s="11">
        <f t="shared" si="120"/>
        <v>1408</v>
      </c>
      <c r="AO117" s="11">
        <f t="shared" si="120"/>
        <v>212</v>
      </c>
      <c r="AP117" s="11">
        <f t="shared" si="120"/>
        <v>1209</v>
      </c>
      <c r="AQ117" s="11">
        <f t="shared" si="120"/>
        <v>832</v>
      </c>
      <c r="AR117" s="11">
        <f t="shared" si="120"/>
        <v>749</v>
      </c>
      <c r="AS117" s="11">
        <f t="shared" si="120"/>
        <v>453</v>
      </c>
      <c r="AT117" s="11">
        <f t="shared" si="120"/>
        <v>1228</v>
      </c>
      <c r="AU117" s="11">
        <f t="shared" si="120"/>
        <v>981</v>
      </c>
      <c r="AV117" s="11">
        <f t="shared" si="120"/>
        <v>1750</v>
      </c>
      <c r="AW117" s="11">
        <f t="shared" si="120"/>
        <v>1391</v>
      </c>
      <c r="AX117" s="11">
        <f t="shared" si="120"/>
        <v>1721</v>
      </c>
      <c r="AY117" s="11">
        <f t="shared" si="120"/>
        <v>260</v>
      </c>
      <c r="AZ117" s="11">
        <f t="shared" si="120"/>
        <v>1055</v>
      </c>
      <c r="BA117" s="11">
        <f t="shared" si="120"/>
        <v>1561</v>
      </c>
      <c r="BB117" s="11">
        <f t="shared" si="120"/>
        <v>1117</v>
      </c>
      <c r="BC117" s="11">
        <f t="shared" si="120"/>
        <v>1387</v>
      </c>
      <c r="BD117" s="11">
        <f t="shared" si="120"/>
        <v>1837</v>
      </c>
      <c r="BE117" s="11">
        <f t="shared" si="120"/>
        <v>570</v>
      </c>
      <c r="BF117" s="11">
        <f t="shared" si="120"/>
        <v>1203</v>
      </c>
      <c r="BG117" s="11">
        <f t="shared" si="120"/>
        <v>894</v>
      </c>
      <c r="BH117" s="11">
        <f t="shared" si="120"/>
        <v>511</v>
      </c>
    </row>
    <row r="118" spans="1:60" ht="13.5" customHeight="1">
      <c r="A118" s="38">
        <v>43233</v>
      </c>
      <c r="B118" s="39" t="s">
        <v>68</v>
      </c>
      <c r="C118" s="40"/>
      <c r="D118" s="41" t="s">
        <v>18</v>
      </c>
      <c r="E118" s="42">
        <f t="shared" si="0"/>
        <v>1750</v>
      </c>
      <c r="F118" s="43">
        <v>0</v>
      </c>
      <c r="G118" s="43">
        <v>12</v>
      </c>
      <c r="H118" s="44">
        <f t="shared" si="1"/>
        <v>12</v>
      </c>
      <c r="I118" s="40"/>
      <c r="J118" s="45" t="s">
        <v>21</v>
      </c>
      <c r="K118" s="42">
        <f t="shared" si="2"/>
        <v>1771</v>
      </c>
      <c r="L118" s="46">
        <v>1</v>
      </c>
      <c r="M118" s="46">
        <v>12</v>
      </c>
      <c r="N118" s="44">
        <f t="shared" si="3"/>
        <v>15</v>
      </c>
      <c r="O118" s="40"/>
      <c r="P118" s="39" t="s">
        <v>66</v>
      </c>
      <c r="Q118" s="40"/>
      <c r="R118">
        <f>MIN(Rules!$E$2,(MAX(H118/N118,N118/H118)))</f>
        <v>1.25</v>
      </c>
      <c r="S118">
        <f>VLOOKUP(B118,Rules!A:B,2,FALSE)</f>
        <v>70</v>
      </c>
      <c r="T118" s="40"/>
      <c r="U118" s="47">
        <f>1/(10^(-1*(E118+(IF(P118="Y",Rules!$I$2,0))-K118)/Rules!$E$12)+1)</f>
        <v>0.64429774874081447</v>
      </c>
      <c r="V118">
        <f t="shared" si="4"/>
        <v>-56</v>
      </c>
      <c r="W118">
        <f t="shared" si="5"/>
        <v>56</v>
      </c>
      <c r="Z118" s="48"/>
      <c r="AA118" s="11">
        <f t="shared" ref="AA118:BH118" si="121">IF($D118=AA$1,$E118+$V118,(IF($J118=AA$1,$K118+$W118,AA117)))</f>
        <v>1009</v>
      </c>
      <c r="AB118" s="11">
        <f t="shared" si="121"/>
        <v>1426</v>
      </c>
      <c r="AC118" s="11">
        <f t="shared" si="121"/>
        <v>987</v>
      </c>
      <c r="AD118" s="11">
        <f t="shared" si="121"/>
        <v>1413</v>
      </c>
      <c r="AE118" s="11">
        <f t="shared" si="121"/>
        <v>1349</v>
      </c>
      <c r="AF118" s="11">
        <f t="shared" si="121"/>
        <v>1426</v>
      </c>
      <c r="AG118" s="11">
        <f t="shared" si="121"/>
        <v>1171</v>
      </c>
      <c r="AH118" s="11">
        <f t="shared" si="121"/>
        <v>1565</v>
      </c>
      <c r="AI118" s="11">
        <f t="shared" si="121"/>
        <v>1281</v>
      </c>
      <c r="AJ118" s="11">
        <f t="shared" si="121"/>
        <v>2098</v>
      </c>
      <c r="AK118" s="11">
        <f t="shared" si="121"/>
        <v>1286</v>
      </c>
      <c r="AL118" s="11">
        <f t="shared" si="121"/>
        <v>1827</v>
      </c>
      <c r="AM118" s="11">
        <f t="shared" si="121"/>
        <v>1809</v>
      </c>
      <c r="AN118" s="11">
        <f t="shared" si="121"/>
        <v>1408</v>
      </c>
      <c r="AO118" s="11">
        <f t="shared" si="121"/>
        <v>212</v>
      </c>
      <c r="AP118" s="11">
        <f t="shared" si="121"/>
        <v>1209</v>
      </c>
      <c r="AQ118" s="11">
        <f t="shared" si="121"/>
        <v>832</v>
      </c>
      <c r="AR118" s="11">
        <f t="shared" si="121"/>
        <v>749</v>
      </c>
      <c r="AS118" s="11">
        <f t="shared" si="121"/>
        <v>453</v>
      </c>
      <c r="AT118" s="11">
        <f t="shared" si="121"/>
        <v>1228</v>
      </c>
      <c r="AU118" s="11">
        <f t="shared" si="121"/>
        <v>981</v>
      </c>
      <c r="AV118" s="11">
        <f t="shared" si="121"/>
        <v>1694</v>
      </c>
      <c r="AW118" s="11">
        <f t="shared" si="121"/>
        <v>1391</v>
      </c>
      <c r="AX118" s="11">
        <f t="shared" si="121"/>
        <v>1721</v>
      </c>
      <c r="AY118" s="11">
        <f t="shared" si="121"/>
        <v>260</v>
      </c>
      <c r="AZ118" s="11">
        <f t="shared" si="121"/>
        <v>1055</v>
      </c>
      <c r="BA118" s="11">
        <f t="shared" si="121"/>
        <v>1561</v>
      </c>
      <c r="BB118" s="11">
        <f t="shared" si="121"/>
        <v>1117</v>
      </c>
      <c r="BC118" s="11">
        <f t="shared" si="121"/>
        <v>1387</v>
      </c>
      <c r="BD118" s="11">
        <f t="shared" si="121"/>
        <v>1837</v>
      </c>
      <c r="BE118" s="11">
        <f t="shared" si="121"/>
        <v>570</v>
      </c>
      <c r="BF118" s="11">
        <f t="shared" si="121"/>
        <v>1203</v>
      </c>
      <c r="BG118" s="11">
        <f t="shared" si="121"/>
        <v>894</v>
      </c>
      <c r="BH118" s="11">
        <f t="shared" si="121"/>
        <v>511</v>
      </c>
    </row>
    <row r="119" spans="1:60" ht="13.5" customHeight="1">
      <c r="A119" s="38">
        <v>43233</v>
      </c>
      <c r="B119" s="39" t="s">
        <v>68</v>
      </c>
      <c r="C119" s="40"/>
      <c r="D119" s="41" t="s">
        <v>25</v>
      </c>
      <c r="E119" s="42">
        <f t="shared" si="0"/>
        <v>1565</v>
      </c>
      <c r="F119" s="43">
        <v>2</v>
      </c>
      <c r="G119" s="43">
        <v>20</v>
      </c>
      <c r="H119" s="44">
        <f t="shared" si="1"/>
        <v>26</v>
      </c>
      <c r="I119" s="40"/>
      <c r="J119" s="45" t="s">
        <v>29</v>
      </c>
      <c r="K119" s="42">
        <f t="shared" si="2"/>
        <v>1413</v>
      </c>
      <c r="L119" s="46">
        <v>1</v>
      </c>
      <c r="M119" s="46">
        <v>15</v>
      </c>
      <c r="N119" s="44">
        <f t="shared" si="3"/>
        <v>18</v>
      </c>
      <c r="O119" s="40"/>
      <c r="P119" s="39" t="s">
        <v>66</v>
      </c>
      <c r="Q119" s="40"/>
      <c r="R119">
        <f>MIN(Rules!$E$2,(MAX(H119/N119,N119/H119)))</f>
        <v>1.4444444444444444</v>
      </c>
      <c r="S119">
        <f>VLOOKUP(B119,Rules!A:B,2,FALSE)</f>
        <v>70</v>
      </c>
      <c r="T119" s="40"/>
      <c r="U119" s="47">
        <f>1/(10^(-1*(E119+(IF(P119="Y",Rules!$I$2,0))-K119)/Rules!$E$12)+1)</f>
        <v>0.80071376789300308</v>
      </c>
      <c r="V119">
        <f t="shared" si="4"/>
        <v>20</v>
      </c>
      <c r="W119">
        <f t="shared" si="5"/>
        <v>-20</v>
      </c>
      <c r="Z119" s="48"/>
      <c r="AA119" s="11">
        <f t="shared" ref="AA119:BH119" si="122">IF($D119=AA$1,$E119+$V119,(IF($J119=AA$1,$K119+$W119,AA118)))</f>
        <v>1009</v>
      </c>
      <c r="AB119" s="11">
        <f t="shared" si="122"/>
        <v>1426</v>
      </c>
      <c r="AC119" s="11">
        <f t="shared" si="122"/>
        <v>987</v>
      </c>
      <c r="AD119" s="11">
        <f t="shared" si="122"/>
        <v>1393</v>
      </c>
      <c r="AE119" s="11">
        <f t="shared" si="122"/>
        <v>1349</v>
      </c>
      <c r="AF119" s="11">
        <f t="shared" si="122"/>
        <v>1426</v>
      </c>
      <c r="AG119" s="11">
        <f t="shared" si="122"/>
        <v>1171</v>
      </c>
      <c r="AH119" s="11">
        <f t="shared" si="122"/>
        <v>1585</v>
      </c>
      <c r="AI119" s="11">
        <f t="shared" si="122"/>
        <v>1281</v>
      </c>
      <c r="AJ119" s="11">
        <f t="shared" si="122"/>
        <v>2098</v>
      </c>
      <c r="AK119" s="11">
        <f t="shared" si="122"/>
        <v>1286</v>
      </c>
      <c r="AL119" s="11">
        <f t="shared" si="122"/>
        <v>1827</v>
      </c>
      <c r="AM119" s="11">
        <f t="shared" si="122"/>
        <v>1809</v>
      </c>
      <c r="AN119" s="11">
        <f t="shared" si="122"/>
        <v>1408</v>
      </c>
      <c r="AO119" s="11">
        <f t="shared" si="122"/>
        <v>212</v>
      </c>
      <c r="AP119" s="11">
        <f t="shared" si="122"/>
        <v>1209</v>
      </c>
      <c r="AQ119" s="11">
        <f t="shared" si="122"/>
        <v>832</v>
      </c>
      <c r="AR119" s="11">
        <f t="shared" si="122"/>
        <v>749</v>
      </c>
      <c r="AS119" s="11">
        <f t="shared" si="122"/>
        <v>453</v>
      </c>
      <c r="AT119" s="11">
        <f t="shared" si="122"/>
        <v>1228</v>
      </c>
      <c r="AU119" s="11">
        <f t="shared" si="122"/>
        <v>981</v>
      </c>
      <c r="AV119" s="11">
        <f t="shared" si="122"/>
        <v>1694</v>
      </c>
      <c r="AW119" s="11">
        <f t="shared" si="122"/>
        <v>1391</v>
      </c>
      <c r="AX119" s="11">
        <f t="shared" si="122"/>
        <v>1721</v>
      </c>
      <c r="AY119" s="11">
        <f t="shared" si="122"/>
        <v>260</v>
      </c>
      <c r="AZ119" s="11">
        <f t="shared" si="122"/>
        <v>1055</v>
      </c>
      <c r="BA119" s="11">
        <f t="shared" si="122"/>
        <v>1561</v>
      </c>
      <c r="BB119" s="11">
        <f t="shared" si="122"/>
        <v>1117</v>
      </c>
      <c r="BC119" s="11">
        <f t="shared" si="122"/>
        <v>1387</v>
      </c>
      <c r="BD119" s="11">
        <f t="shared" si="122"/>
        <v>1837</v>
      </c>
      <c r="BE119" s="11">
        <f t="shared" si="122"/>
        <v>570</v>
      </c>
      <c r="BF119" s="11">
        <f t="shared" si="122"/>
        <v>1203</v>
      </c>
      <c r="BG119" s="11">
        <f t="shared" si="122"/>
        <v>894</v>
      </c>
      <c r="BH119" s="11">
        <f t="shared" si="122"/>
        <v>511</v>
      </c>
    </row>
    <row r="120" spans="1:60" ht="13.5" customHeight="1">
      <c r="A120" s="38">
        <v>43233</v>
      </c>
      <c r="B120" s="39" t="s">
        <v>68</v>
      </c>
      <c r="C120" s="40"/>
      <c r="D120" s="41" t="s">
        <v>44</v>
      </c>
      <c r="E120" s="42">
        <f t="shared" si="0"/>
        <v>987</v>
      </c>
      <c r="F120" s="43">
        <v>2</v>
      </c>
      <c r="G120" s="43">
        <v>17</v>
      </c>
      <c r="H120" s="44">
        <f t="shared" si="1"/>
        <v>23</v>
      </c>
      <c r="I120" s="40"/>
      <c r="J120" s="45" t="s">
        <v>32</v>
      </c>
      <c r="K120" s="42">
        <f t="shared" si="2"/>
        <v>981</v>
      </c>
      <c r="L120" s="46">
        <v>0</v>
      </c>
      <c r="M120" s="46">
        <v>12</v>
      </c>
      <c r="N120" s="44">
        <f t="shared" si="3"/>
        <v>12</v>
      </c>
      <c r="O120" s="40"/>
      <c r="P120" s="39" t="s">
        <v>67</v>
      </c>
      <c r="Q120" s="40"/>
      <c r="R120">
        <f>MIN(Rules!$E$2,(MAX(H120/N120,N120/H120)))</f>
        <v>1.9166666666666667</v>
      </c>
      <c r="S120">
        <f>VLOOKUP(B120,Rules!A:B,2,FALSE)</f>
        <v>70</v>
      </c>
      <c r="T120" s="40"/>
      <c r="U120" s="47">
        <f>1/(10^(-1*(E120+(IF(P120="Y",Rules!$I$2,0))-K120)/Rules!$E$12)+1)</f>
        <v>0.50690731582195758</v>
      </c>
      <c r="V120">
        <f t="shared" si="4"/>
        <v>66</v>
      </c>
      <c r="W120">
        <f t="shared" si="5"/>
        <v>-66</v>
      </c>
      <c r="Z120" s="48"/>
      <c r="AA120" s="11">
        <f t="shared" ref="AA120:BH120" si="123">IF($D120=AA$1,$E120+$V120,(IF($J120=AA$1,$K120+$W120,AA119)))</f>
        <v>1009</v>
      </c>
      <c r="AB120" s="11">
        <f t="shared" si="123"/>
        <v>1426</v>
      </c>
      <c r="AC120" s="11">
        <f t="shared" si="123"/>
        <v>1053</v>
      </c>
      <c r="AD120" s="11">
        <f t="shared" si="123"/>
        <v>1393</v>
      </c>
      <c r="AE120" s="11">
        <f t="shared" si="123"/>
        <v>1349</v>
      </c>
      <c r="AF120" s="11">
        <f t="shared" si="123"/>
        <v>1426</v>
      </c>
      <c r="AG120" s="11">
        <f t="shared" si="123"/>
        <v>1171</v>
      </c>
      <c r="AH120" s="11">
        <f t="shared" si="123"/>
        <v>1585</v>
      </c>
      <c r="AI120" s="11">
        <f t="shared" si="123"/>
        <v>1281</v>
      </c>
      <c r="AJ120" s="11">
        <f t="shared" si="123"/>
        <v>2098</v>
      </c>
      <c r="AK120" s="11">
        <f t="shared" si="123"/>
        <v>1286</v>
      </c>
      <c r="AL120" s="11">
        <f t="shared" si="123"/>
        <v>1827</v>
      </c>
      <c r="AM120" s="11">
        <f t="shared" si="123"/>
        <v>1809</v>
      </c>
      <c r="AN120" s="11">
        <f t="shared" si="123"/>
        <v>1408</v>
      </c>
      <c r="AO120" s="11">
        <f t="shared" si="123"/>
        <v>212</v>
      </c>
      <c r="AP120" s="11">
        <f t="shared" si="123"/>
        <v>1209</v>
      </c>
      <c r="AQ120" s="11">
        <f t="shared" si="123"/>
        <v>832</v>
      </c>
      <c r="AR120" s="11">
        <f t="shared" si="123"/>
        <v>749</v>
      </c>
      <c r="AS120" s="11">
        <f t="shared" si="123"/>
        <v>453</v>
      </c>
      <c r="AT120" s="11">
        <f t="shared" si="123"/>
        <v>1228</v>
      </c>
      <c r="AU120" s="11">
        <f t="shared" si="123"/>
        <v>915</v>
      </c>
      <c r="AV120" s="11">
        <f t="shared" si="123"/>
        <v>1694</v>
      </c>
      <c r="AW120" s="11">
        <f t="shared" si="123"/>
        <v>1391</v>
      </c>
      <c r="AX120" s="11">
        <f t="shared" si="123"/>
        <v>1721</v>
      </c>
      <c r="AY120" s="11">
        <f t="shared" si="123"/>
        <v>260</v>
      </c>
      <c r="AZ120" s="11">
        <f t="shared" si="123"/>
        <v>1055</v>
      </c>
      <c r="BA120" s="11">
        <f t="shared" si="123"/>
        <v>1561</v>
      </c>
      <c r="BB120" s="11">
        <f t="shared" si="123"/>
        <v>1117</v>
      </c>
      <c r="BC120" s="11">
        <f t="shared" si="123"/>
        <v>1387</v>
      </c>
      <c r="BD120" s="11">
        <f t="shared" si="123"/>
        <v>1837</v>
      </c>
      <c r="BE120" s="11">
        <f t="shared" si="123"/>
        <v>570</v>
      </c>
      <c r="BF120" s="11">
        <f t="shared" si="123"/>
        <v>1203</v>
      </c>
      <c r="BG120" s="11">
        <f t="shared" si="123"/>
        <v>894</v>
      </c>
      <c r="BH120" s="11">
        <f t="shared" si="123"/>
        <v>511</v>
      </c>
    </row>
    <row r="121" spans="1:60" ht="13.5" customHeight="1">
      <c r="A121" s="38">
        <v>43233</v>
      </c>
      <c r="B121" s="39" t="s">
        <v>68</v>
      </c>
      <c r="C121" s="40"/>
      <c r="D121" s="41" t="s">
        <v>38</v>
      </c>
      <c r="E121" s="42">
        <f t="shared" si="0"/>
        <v>1055</v>
      </c>
      <c r="F121" s="43">
        <v>1</v>
      </c>
      <c r="G121" s="43">
        <v>15</v>
      </c>
      <c r="H121" s="44">
        <f t="shared" si="1"/>
        <v>18</v>
      </c>
      <c r="I121" s="40"/>
      <c r="J121" s="45" t="s">
        <v>41</v>
      </c>
      <c r="K121" s="42">
        <f t="shared" si="2"/>
        <v>511</v>
      </c>
      <c r="L121" s="46">
        <v>1</v>
      </c>
      <c r="M121" s="46">
        <v>20</v>
      </c>
      <c r="N121" s="44">
        <f t="shared" si="3"/>
        <v>23</v>
      </c>
      <c r="O121" s="40"/>
      <c r="P121" s="39" t="s">
        <v>67</v>
      </c>
      <c r="Q121" s="40"/>
      <c r="R121">
        <f>MIN(Rules!$E$2,(MAX(H121/N121,N121/H121)))</f>
        <v>1.2777777777777777</v>
      </c>
      <c r="S121">
        <f>VLOOKUP(B121,Rules!A:B,2,FALSE)</f>
        <v>70</v>
      </c>
      <c r="T121" s="40"/>
      <c r="U121" s="47">
        <f>1/(10^(-1*(E121+(IF(P121="Y",Rules!$I$2,0))-K121)/Rules!$E$12)+1)</f>
        <v>0.92450643435020341</v>
      </c>
      <c r="V121">
        <f t="shared" si="4"/>
        <v>-83</v>
      </c>
      <c r="W121">
        <f t="shared" si="5"/>
        <v>83</v>
      </c>
      <c r="Z121" s="48"/>
      <c r="AA121" s="11">
        <f t="shared" ref="AA121:BH121" si="124">IF($D121=AA$1,$E121+$V121,(IF($J121=AA$1,$K121+$W121,AA120)))</f>
        <v>1009</v>
      </c>
      <c r="AB121" s="11">
        <f t="shared" si="124"/>
        <v>1426</v>
      </c>
      <c r="AC121" s="11">
        <f t="shared" si="124"/>
        <v>1053</v>
      </c>
      <c r="AD121" s="11">
        <f t="shared" si="124"/>
        <v>1393</v>
      </c>
      <c r="AE121" s="11">
        <f t="shared" si="124"/>
        <v>1349</v>
      </c>
      <c r="AF121" s="11">
        <f t="shared" si="124"/>
        <v>1426</v>
      </c>
      <c r="AG121" s="11">
        <f t="shared" si="124"/>
        <v>1171</v>
      </c>
      <c r="AH121" s="11">
        <f t="shared" si="124"/>
        <v>1585</v>
      </c>
      <c r="AI121" s="11">
        <f t="shared" si="124"/>
        <v>1281</v>
      </c>
      <c r="AJ121" s="11">
        <f t="shared" si="124"/>
        <v>2098</v>
      </c>
      <c r="AK121" s="11">
        <f t="shared" si="124"/>
        <v>1286</v>
      </c>
      <c r="AL121" s="11">
        <f t="shared" si="124"/>
        <v>1827</v>
      </c>
      <c r="AM121" s="11">
        <f t="shared" si="124"/>
        <v>1809</v>
      </c>
      <c r="AN121" s="11">
        <f t="shared" si="124"/>
        <v>1408</v>
      </c>
      <c r="AO121" s="11">
        <f t="shared" si="124"/>
        <v>212</v>
      </c>
      <c r="AP121" s="11">
        <f t="shared" si="124"/>
        <v>1209</v>
      </c>
      <c r="AQ121" s="11">
        <f t="shared" si="124"/>
        <v>832</v>
      </c>
      <c r="AR121" s="11">
        <f t="shared" si="124"/>
        <v>749</v>
      </c>
      <c r="AS121" s="11">
        <f t="shared" si="124"/>
        <v>453</v>
      </c>
      <c r="AT121" s="11">
        <f t="shared" si="124"/>
        <v>1228</v>
      </c>
      <c r="AU121" s="11">
        <f t="shared" si="124"/>
        <v>915</v>
      </c>
      <c r="AV121" s="11">
        <f t="shared" si="124"/>
        <v>1694</v>
      </c>
      <c r="AW121" s="11">
        <f t="shared" si="124"/>
        <v>1391</v>
      </c>
      <c r="AX121" s="11">
        <f t="shared" si="124"/>
        <v>1721</v>
      </c>
      <c r="AY121" s="11">
        <f t="shared" si="124"/>
        <v>260</v>
      </c>
      <c r="AZ121" s="11">
        <f t="shared" si="124"/>
        <v>972</v>
      </c>
      <c r="BA121" s="11">
        <f t="shared" si="124"/>
        <v>1561</v>
      </c>
      <c r="BB121" s="11">
        <f t="shared" si="124"/>
        <v>1117</v>
      </c>
      <c r="BC121" s="11">
        <f t="shared" si="124"/>
        <v>1387</v>
      </c>
      <c r="BD121" s="11">
        <f t="shared" si="124"/>
        <v>1837</v>
      </c>
      <c r="BE121" s="11">
        <f t="shared" si="124"/>
        <v>570</v>
      </c>
      <c r="BF121" s="11">
        <f t="shared" si="124"/>
        <v>1203</v>
      </c>
      <c r="BG121" s="11">
        <f t="shared" si="124"/>
        <v>894</v>
      </c>
      <c r="BH121" s="11">
        <f t="shared" si="124"/>
        <v>594</v>
      </c>
    </row>
    <row r="122" spans="1:60" ht="13.5" customHeight="1">
      <c r="A122" s="38">
        <v>43239</v>
      </c>
      <c r="B122" s="39" t="s">
        <v>68</v>
      </c>
      <c r="C122" s="40"/>
      <c r="D122" s="41" t="s">
        <v>39</v>
      </c>
      <c r="E122" s="42">
        <f t="shared" si="0"/>
        <v>749</v>
      </c>
      <c r="F122" s="43">
        <v>0</v>
      </c>
      <c r="G122" s="43">
        <v>14</v>
      </c>
      <c r="H122" s="44">
        <f t="shared" si="1"/>
        <v>14</v>
      </c>
      <c r="I122" s="40"/>
      <c r="J122" s="45" t="s">
        <v>33</v>
      </c>
      <c r="K122" s="42">
        <f t="shared" si="2"/>
        <v>1349</v>
      </c>
      <c r="L122" s="46">
        <v>1</v>
      </c>
      <c r="M122" s="46">
        <v>23</v>
      </c>
      <c r="N122" s="44">
        <f t="shared" si="3"/>
        <v>26</v>
      </c>
      <c r="O122" s="40"/>
      <c r="P122" s="39" t="s">
        <v>66</v>
      </c>
      <c r="Q122" s="40"/>
      <c r="R122">
        <f>MIN(Rules!$E$2,(MAX(H122/N122,N122/H122)))</f>
        <v>1.8571428571428572</v>
      </c>
      <c r="S122">
        <f>VLOOKUP(B122,Rules!A:B,2,FALSE)</f>
        <v>70</v>
      </c>
      <c r="T122" s="40"/>
      <c r="U122" s="47">
        <f>1/(10^(-1*(E122+(IF(P122="Y",Rules!$I$2,0))-K122)/Rules!$E$12)+1)</f>
        <v>0.11181576977811693</v>
      </c>
      <c r="V122">
        <f t="shared" si="4"/>
        <v>-15</v>
      </c>
      <c r="W122">
        <f t="shared" si="5"/>
        <v>15</v>
      </c>
      <c r="Z122" s="48"/>
      <c r="AA122" s="11">
        <f t="shared" ref="AA122:BH122" si="125">IF($D122=AA$1,$E122+$V122,(IF($J122=AA$1,$K122+$W122,AA121)))</f>
        <v>1009</v>
      </c>
      <c r="AB122" s="11">
        <f t="shared" si="125"/>
        <v>1426</v>
      </c>
      <c r="AC122" s="11">
        <f t="shared" si="125"/>
        <v>1053</v>
      </c>
      <c r="AD122" s="11">
        <f t="shared" si="125"/>
        <v>1393</v>
      </c>
      <c r="AE122" s="11">
        <f t="shared" si="125"/>
        <v>1364</v>
      </c>
      <c r="AF122" s="11">
        <f t="shared" si="125"/>
        <v>1426</v>
      </c>
      <c r="AG122" s="11">
        <f t="shared" si="125"/>
        <v>1171</v>
      </c>
      <c r="AH122" s="11">
        <f t="shared" si="125"/>
        <v>1585</v>
      </c>
      <c r="AI122" s="11">
        <f t="shared" si="125"/>
        <v>1281</v>
      </c>
      <c r="AJ122" s="11">
        <f t="shared" si="125"/>
        <v>2098</v>
      </c>
      <c r="AK122" s="11">
        <f t="shared" si="125"/>
        <v>1286</v>
      </c>
      <c r="AL122" s="11">
        <f t="shared" si="125"/>
        <v>1827</v>
      </c>
      <c r="AM122" s="11">
        <f t="shared" si="125"/>
        <v>1809</v>
      </c>
      <c r="AN122" s="11">
        <f t="shared" si="125"/>
        <v>1408</v>
      </c>
      <c r="AO122" s="11">
        <f t="shared" si="125"/>
        <v>212</v>
      </c>
      <c r="AP122" s="11">
        <f t="shared" si="125"/>
        <v>1209</v>
      </c>
      <c r="AQ122" s="11">
        <f t="shared" si="125"/>
        <v>832</v>
      </c>
      <c r="AR122" s="11">
        <f t="shared" si="125"/>
        <v>734</v>
      </c>
      <c r="AS122" s="11">
        <f t="shared" si="125"/>
        <v>453</v>
      </c>
      <c r="AT122" s="11">
        <f t="shared" si="125"/>
        <v>1228</v>
      </c>
      <c r="AU122" s="11">
        <f t="shared" si="125"/>
        <v>915</v>
      </c>
      <c r="AV122" s="11">
        <f t="shared" si="125"/>
        <v>1694</v>
      </c>
      <c r="AW122" s="11">
        <f t="shared" si="125"/>
        <v>1391</v>
      </c>
      <c r="AX122" s="11">
        <f t="shared" si="125"/>
        <v>1721</v>
      </c>
      <c r="AY122" s="11">
        <f t="shared" si="125"/>
        <v>260</v>
      </c>
      <c r="AZ122" s="11">
        <f t="shared" si="125"/>
        <v>972</v>
      </c>
      <c r="BA122" s="11">
        <f t="shared" si="125"/>
        <v>1561</v>
      </c>
      <c r="BB122" s="11">
        <f t="shared" si="125"/>
        <v>1117</v>
      </c>
      <c r="BC122" s="11">
        <f t="shared" si="125"/>
        <v>1387</v>
      </c>
      <c r="BD122" s="11">
        <f t="shared" si="125"/>
        <v>1837</v>
      </c>
      <c r="BE122" s="11">
        <f t="shared" si="125"/>
        <v>570</v>
      </c>
      <c r="BF122" s="11">
        <f t="shared" si="125"/>
        <v>1203</v>
      </c>
      <c r="BG122" s="11">
        <f t="shared" si="125"/>
        <v>894</v>
      </c>
      <c r="BH122" s="11">
        <f t="shared" si="125"/>
        <v>594</v>
      </c>
    </row>
    <row r="123" spans="1:60" ht="13.5" customHeight="1">
      <c r="A123" s="38">
        <v>43239</v>
      </c>
      <c r="B123" s="39" t="s">
        <v>68</v>
      </c>
      <c r="C123" s="40"/>
      <c r="D123" s="41" t="s">
        <v>40</v>
      </c>
      <c r="E123" s="42">
        <f t="shared" si="0"/>
        <v>1387</v>
      </c>
      <c r="F123" s="43">
        <v>0</v>
      </c>
      <c r="G123" s="43">
        <v>20</v>
      </c>
      <c r="H123" s="44">
        <f t="shared" si="1"/>
        <v>20</v>
      </c>
      <c r="I123" s="40"/>
      <c r="J123" s="45" t="s">
        <v>46</v>
      </c>
      <c r="K123" s="42">
        <f t="shared" si="2"/>
        <v>570</v>
      </c>
      <c r="L123" s="46">
        <v>0</v>
      </c>
      <c r="M123" s="46">
        <v>9</v>
      </c>
      <c r="N123" s="44">
        <f t="shared" si="3"/>
        <v>9</v>
      </c>
      <c r="O123" s="40"/>
      <c r="P123" s="39" t="s">
        <v>66</v>
      </c>
      <c r="Q123" s="40"/>
      <c r="R123">
        <f>MIN(Rules!$E$2,(MAX(H123/N123,N123/H123)))</f>
        <v>2</v>
      </c>
      <c r="S123">
        <f>VLOOKUP(B123,Rules!A:B,2,FALSE)</f>
        <v>70</v>
      </c>
      <c r="T123" s="40"/>
      <c r="U123" s="47">
        <f>1/(10^(-1*(E123+(IF(P123="Y",Rules!$I$2,0))-K123)/Rules!$E$12)+1)</f>
        <v>0.9884926991899079</v>
      </c>
      <c r="V123">
        <f t="shared" si="4"/>
        <v>2</v>
      </c>
      <c r="W123">
        <f t="shared" si="5"/>
        <v>-2</v>
      </c>
      <c r="Z123" s="48"/>
      <c r="AA123" s="11">
        <f t="shared" ref="AA123:BH123" si="126">IF($D123=AA$1,$E123+$V123,(IF($J123=AA$1,$K123+$W123,AA122)))</f>
        <v>1009</v>
      </c>
      <c r="AB123" s="11">
        <f t="shared" si="126"/>
        <v>1426</v>
      </c>
      <c r="AC123" s="11">
        <f t="shared" si="126"/>
        <v>1053</v>
      </c>
      <c r="AD123" s="11">
        <f t="shared" si="126"/>
        <v>1393</v>
      </c>
      <c r="AE123" s="11">
        <f t="shared" si="126"/>
        <v>1364</v>
      </c>
      <c r="AF123" s="11">
        <f t="shared" si="126"/>
        <v>1426</v>
      </c>
      <c r="AG123" s="11">
        <f t="shared" si="126"/>
        <v>1171</v>
      </c>
      <c r="AH123" s="11">
        <f t="shared" si="126"/>
        <v>1585</v>
      </c>
      <c r="AI123" s="11">
        <f t="shared" si="126"/>
        <v>1281</v>
      </c>
      <c r="AJ123" s="11">
        <f t="shared" si="126"/>
        <v>2098</v>
      </c>
      <c r="AK123" s="11">
        <f t="shared" si="126"/>
        <v>1286</v>
      </c>
      <c r="AL123" s="11">
        <f t="shared" si="126"/>
        <v>1827</v>
      </c>
      <c r="AM123" s="11">
        <f t="shared" si="126"/>
        <v>1809</v>
      </c>
      <c r="AN123" s="11">
        <f t="shared" si="126"/>
        <v>1408</v>
      </c>
      <c r="AO123" s="11">
        <f t="shared" si="126"/>
        <v>212</v>
      </c>
      <c r="AP123" s="11">
        <f t="shared" si="126"/>
        <v>1209</v>
      </c>
      <c r="AQ123" s="11">
        <f t="shared" si="126"/>
        <v>832</v>
      </c>
      <c r="AR123" s="11">
        <f t="shared" si="126"/>
        <v>734</v>
      </c>
      <c r="AS123" s="11">
        <f t="shared" si="126"/>
        <v>453</v>
      </c>
      <c r="AT123" s="11">
        <f t="shared" si="126"/>
        <v>1228</v>
      </c>
      <c r="AU123" s="11">
        <f t="shared" si="126"/>
        <v>915</v>
      </c>
      <c r="AV123" s="11">
        <f t="shared" si="126"/>
        <v>1694</v>
      </c>
      <c r="AW123" s="11">
        <f t="shared" si="126"/>
        <v>1391</v>
      </c>
      <c r="AX123" s="11">
        <f t="shared" si="126"/>
        <v>1721</v>
      </c>
      <c r="AY123" s="11">
        <f t="shared" si="126"/>
        <v>260</v>
      </c>
      <c r="AZ123" s="11">
        <f t="shared" si="126"/>
        <v>972</v>
      </c>
      <c r="BA123" s="11">
        <f t="shared" si="126"/>
        <v>1561</v>
      </c>
      <c r="BB123" s="11">
        <f t="shared" si="126"/>
        <v>1117</v>
      </c>
      <c r="BC123" s="11">
        <f t="shared" si="126"/>
        <v>1389</v>
      </c>
      <c r="BD123" s="11">
        <f t="shared" si="126"/>
        <v>1837</v>
      </c>
      <c r="BE123" s="11">
        <f t="shared" si="126"/>
        <v>568</v>
      </c>
      <c r="BF123" s="11">
        <f t="shared" si="126"/>
        <v>1203</v>
      </c>
      <c r="BG123" s="11">
        <f t="shared" si="126"/>
        <v>894</v>
      </c>
      <c r="BH123" s="11">
        <f t="shared" si="126"/>
        <v>594</v>
      </c>
    </row>
    <row r="124" spans="1:60" ht="13.5" customHeight="1">
      <c r="A124" s="38">
        <v>43239</v>
      </c>
      <c r="B124" s="39" t="s">
        <v>68</v>
      </c>
      <c r="C124" s="40"/>
      <c r="D124" s="41" t="s">
        <v>35</v>
      </c>
      <c r="E124" s="42">
        <f t="shared" si="0"/>
        <v>1286</v>
      </c>
      <c r="F124" s="43">
        <v>0</v>
      </c>
      <c r="G124" s="43">
        <v>12</v>
      </c>
      <c r="H124" s="44">
        <f t="shared" si="1"/>
        <v>12</v>
      </c>
      <c r="I124" s="40"/>
      <c r="J124" s="45" t="s">
        <v>20</v>
      </c>
      <c r="K124" s="42">
        <f t="shared" si="2"/>
        <v>1426</v>
      </c>
      <c r="L124" s="46">
        <v>0</v>
      </c>
      <c r="M124" s="46">
        <v>7</v>
      </c>
      <c r="N124" s="44">
        <f t="shared" si="3"/>
        <v>7</v>
      </c>
      <c r="O124" s="40"/>
      <c r="P124" s="39" t="s">
        <v>66</v>
      </c>
      <c r="Q124" s="40"/>
      <c r="R124">
        <f>MIN(Rules!$E$2,(MAX(H124/N124,N124/H124)))</f>
        <v>1.7142857142857142</v>
      </c>
      <c r="S124">
        <f>VLOOKUP(B124,Rules!A:B,2,FALSE)</f>
        <v>70</v>
      </c>
      <c r="T124" s="40"/>
      <c r="U124" s="47">
        <f>1/(10^(-1*(E124+(IF(P124="Y",Rules!$I$2,0))-K124)/Rules!$E$12)+1)</f>
        <v>0.5115108912177917</v>
      </c>
      <c r="V124">
        <f t="shared" si="4"/>
        <v>59</v>
      </c>
      <c r="W124">
        <f t="shared" si="5"/>
        <v>-59</v>
      </c>
      <c r="Z124" s="48"/>
      <c r="AA124" s="11">
        <f t="shared" ref="AA124:BH124" si="127">IF($D124=AA$1,$E124+$V124,(IF($J124=AA$1,$K124+$W124,AA123)))</f>
        <v>1009</v>
      </c>
      <c r="AB124" s="11">
        <f t="shared" si="127"/>
        <v>1367</v>
      </c>
      <c r="AC124" s="11">
        <f t="shared" si="127"/>
        <v>1053</v>
      </c>
      <c r="AD124" s="11">
        <f t="shared" si="127"/>
        <v>1393</v>
      </c>
      <c r="AE124" s="11">
        <f t="shared" si="127"/>
        <v>1364</v>
      </c>
      <c r="AF124" s="11">
        <f t="shared" si="127"/>
        <v>1426</v>
      </c>
      <c r="AG124" s="11">
        <f t="shared" si="127"/>
        <v>1171</v>
      </c>
      <c r="AH124" s="11">
        <f t="shared" si="127"/>
        <v>1585</v>
      </c>
      <c r="AI124" s="11">
        <f t="shared" si="127"/>
        <v>1281</v>
      </c>
      <c r="AJ124" s="11">
        <f t="shared" si="127"/>
        <v>2098</v>
      </c>
      <c r="AK124" s="11">
        <f t="shared" si="127"/>
        <v>1345</v>
      </c>
      <c r="AL124" s="11">
        <f t="shared" si="127"/>
        <v>1827</v>
      </c>
      <c r="AM124" s="11">
        <f t="shared" si="127"/>
        <v>1809</v>
      </c>
      <c r="AN124" s="11">
        <f t="shared" si="127"/>
        <v>1408</v>
      </c>
      <c r="AO124" s="11">
        <f t="shared" si="127"/>
        <v>212</v>
      </c>
      <c r="AP124" s="11">
        <f t="shared" si="127"/>
        <v>1209</v>
      </c>
      <c r="AQ124" s="11">
        <f t="shared" si="127"/>
        <v>832</v>
      </c>
      <c r="AR124" s="11">
        <f t="shared" si="127"/>
        <v>734</v>
      </c>
      <c r="AS124" s="11">
        <f t="shared" si="127"/>
        <v>453</v>
      </c>
      <c r="AT124" s="11">
        <f t="shared" si="127"/>
        <v>1228</v>
      </c>
      <c r="AU124" s="11">
        <f t="shared" si="127"/>
        <v>915</v>
      </c>
      <c r="AV124" s="11">
        <f t="shared" si="127"/>
        <v>1694</v>
      </c>
      <c r="AW124" s="11">
        <f t="shared" si="127"/>
        <v>1391</v>
      </c>
      <c r="AX124" s="11">
        <f t="shared" si="127"/>
        <v>1721</v>
      </c>
      <c r="AY124" s="11">
        <f t="shared" si="127"/>
        <v>260</v>
      </c>
      <c r="AZ124" s="11">
        <f t="shared" si="127"/>
        <v>972</v>
      </c>
      <c r="BA124" s="11">
        <f t="shared" si="127"/>
        <v>1561</v>
      </c>
      <c r="BB124" s="11">
        <f t="shared" si="127"/>
        <v>1117</v>
      </c>
      <c r="BC124" s="11">
        <f t="shared" si="127"/>
        <v>1389</v>
      </c>
      <c r="BD124" s="11">
        <f t="shared" si="127"/>
        <v>1837</v>
      </c>
      <c r="BE124" s="11">
        <f t="shared" si="127"/>
        <v>568</v>
      </c>
      <c r="BF124" s="11">
        <f t="shared" si="127"/>
        <v>1203</v>
      </c>
      <c r="BG124" s="11">
        <f t="shared" si="127"/>
        <v>894</v>
      </c>
      <c r="BH124" s="11">
        <f t="shared" si="127"/>
        <v>594</v>
      </c>
    </row>
    <row r="125" spans="1:60" ht="13.5" customHeight="1">
      <c r="A125" s="38">
        <v>43240</v>
      </c>
      <c r="B125" s="39" t="s">
        <v>68</v>
      </c>
      <c r="C125" s="40"/>
      <c r="D125" s="41" t="s">
        <v>22</v>
      </c>
      <c r="E125" s="42">
        <f t="shared" si="0"/>
        <v>1837</v>
      </c>
      <c r="F125" s="43">
        <v>1</v>
      </c>
      <c r="G125" s="43">
        <v>16</v>
      </c>
      <c r="H125" s="44">
        <f t="shared" si="1"/>
        <v>19</v>
      </c>
      <c r="I125" s="40"/>
      <c r="J125" s="45" t="s">
        <v>23</v>
      </c>
      <c r="K125" s="42">
        <f t="shared" si="2"/>
        <v>1721</v>
      </c>
      <c r="L125" s="46">
        <v>1</v>
      </c>
      <c r="M125" s="46">
        <v>18</v>
      </c>
      <c r="N125" s="44">
        <f t="shared" si="3"/>
        <v>21</v>
      </c>
      <c r="O125" s="40"/>
      <c r="P125" s="39" t="s">
        <v>66</v>
      </c>
      <c r="Q125" s="40"/>
      <c r="R125">
        <f>MIN(Rules!$E$2,(MAX(H125/N125,N125/H125)))</f>
        <v>1.1052631578947369</v>
      </c>
      <c r="S125">
        <f>VLOOKUP(B125,Rules!A:B,2,FALSE)</f>
        <v>70</v>
      </c>
      <c r="T125" s="40"/>
      <c r="U125" s="47">
        <f>1/(10^(-1*(E125+(IF(P125="Y",Rules!$I$2,0))-K125)/Rules!$E$12)+1)</f>
        <v>0.77293791909752774</v>
      </c>
      <c r="V125">
        <f t="shared" si="4"/>
        <v>-60</v>
      </c>
      <c r="W125">
        <f t="shared" si="5"/>
        <v>60</v>
      </c>
      <c r="Z125" s="48"/>
      <c r="AA125" s="11">
        <f t="shared" ref="AA125:BH125" si="128">IF($D125=AA$1,$E125+$V125,(IF($J125=AA$1,$K125+$W125,AA124)))</f>
        <v>1009</v>
      </c>
      <c r="AB125" s="11">
        <f t="shared" si="128"/>
        <v>1367</v>
      </c>
      <c r="AC125" s="11">
        <f t="shared" si="128"/>
        <v>1053</v>
      </c>
      <c r="AD125" s="11">
        <f t="shared" si="128"/>
        <v>1393</v>
      </c>
      <c r="AE125" s="11">
        <f t="shared" si="128"/>
        <v>1364</v>
      </c>
      <c r="AF125" s="11">
        <f t="shared" si="128"/>
        <v>1426</v>
      </c>
      <c r="AG125" s="11">
        <f t="shared" si="128"/>
        <v>1171</v>
      </c>
      <c r="AH125" s="11">
        <f t="shared" si="128"/>
        <v>1585</v>
      </c>
      <c r="AI125" s="11">
        <f t="shared" si="128"/>
        <v>1281</v>
      </c>
      <c r="AJ125" s="11">
        <f t="shared" si="128"/>
        <v>2098</v>
      </c>
      <c r="AK125" s="11">
        <f t="shared" si="128"/>
        <v>1345</v>
      </c>
      <c r="AL125" s="11">
        <f t="shared" si="128"/>
        <v>1827</v>
      </c>
      <c r="AM125" s="11">
        <f t="shared" si="128"/>
        <v>1809</v>
      </c>
      <c r="AN125" s="11">
        <f t="shared" si="128"/>
        <v>1408</v>
      </c>
      <c r="AO125" s="11">
        <f t="shared" si="128"/>
        <v>212</v>
      </c>
      <c r="AP125" s="11">
        <f t="shared" si="128"/>
        <v>1209</v>
      </c>
      <c r="AQ125" s="11">
        <f t="shared" si="128"/>
        <v>832</v>
      </c>
      <c r="AR125" s="11">
        <f t="shared" si="128"/>
        <v>734</v>
      </c>
      <c r="AS125" s="11">
        <f t="shared" si="128"/>
        <v>453</v>
      </c>
      <c r="AT125" s="11">
        <f t="shared" si="128"/>
        <v>1228</v>
      </c>
      <c r="AU125" s="11">
        <f t="shared" si="128"/>
        <v>915</v>
      </c>
      <c r="AV125" s="11">
        <f t="shared" si="128"/>
        <v>1694</v>
      </c>
      <c r="AW125" s="11">
        <f t="shared" si="128"/>
        <v>1391</v>
      </c>
      <c r="AX125" s="11">
        <f t="shared" si="128"/>
        <v>1781</v>
      </c>
      <c r="AY125" s="11">
        <f t="shared" si="128"/>
        <v>260</v>
      </c>
      <c r="AZ125" s="11">
        <f t="shared" si="128"/>
        <v>972</v>
      </c>
      <c r="BA125" s="11">
        <f t="shared" si="128"/>
        <v>1561</v>
      </c>
      <c r="BB125" s="11">
        <f t="shared" si="128"/>
        <v>1117</v>
      </c>
      <c r="BC125" s="11">
        <f t="shared" si="128"/>
        <v>1389</v>
      </c>
      <c r="BD125" s="11">
        <f t="shared" si="128"/>
        <v>1777</v>
      </c>
      <c r="BE125" s="11">
        <f t="shared" si="128"/>
        <v>568</v>
      </c>
      <c r="BF125" s="11">
        <f t="shared" si="128"/>
        <v>1203</v>
      </c>
      <c r="BG125" s="11">
        <f t="shared" si="128"/>
        <v>894</v>
      </c>
      <c r="BH125" s="11">
        <f t="shared" si="128"/>
        <v>594</v>
      </c>
    </row>
    <row r="126" spans="1:60" ht="13.5" customHeight="1">
      <c r="A126" s="38">
        <v>43246</v>
      </c>
      <c r="B126" s="39" t="s">
        <v>68</v>
      </c>
      <c r="C126" s="40"/>
      <c r="D126" s="41" t="s">
        <v>40</v>
      </c>
      <c r="E126" s="42">
        <f t="shared" si="0"/>
        <v>1389</v>
      </c>
      <c r="F126" s="43">
        <v>0</v>
      </c>
      <c r="G126" s="43">
        <v>9</v>
      </c>
      <c r="H126" s="44">
        <f t="shared" si="1"/>
        <v>9</v>
      </c>
      <c r="I126" s="40"/>
      <c r="J126" s="45" t="s">
        <v>26</v>
      </c>
      <c r="K126" s="42">
        <f t="shared" si="2"/>
        <v>1426</v>
      </c>
      <c r="L126" s="46">
        <v>1</v>
      </c>
      <c r="M126" s="46">
        <v>17</v>
      </c>
      <c r="N126" s="44">
        <f t="shared" si="3"/>
        <v>20</v>
      </c>
      <c r="O126" s="40"/>
      <c r="P126" s="39" t="s">
        <v>66</v>
      </c>
      <c r="Q126" s="40"/>
      <c r="R126">
        <f>MIN(Rules!$E$2,(MAX(H126/N126,N126/H126)))</f>
        <v>2</v>
      </c>
      <c r="S126">
        <f>VLOOKUP(B126,Rules!A:B,2,FALSE)</f>
        <v>70</v>
      </c>
      <c r="T126" s="40"/>
      <c r="U126" s="47">
        <f>1/(10^(-1*(E126+(IF(P126="Y",Rules!$I$2,0))-K126)/Rules!$E$12)+1)</f>
        <v>0.62723760798545547</v>
      </c>
      <c r="V126">
        <f t="shared" si="4"/>
        <v>-88</v>
      </c>
      <c r="W126">
        <f t="shared" si="5"/>
        <v>88</v>
      </c>
      <c r="Z126" s="48"/>
      <c r="AA126" s="11">
        <f t="shared" ref="AA126:BH126" si="129">IF($D126=AA$1,$E126+$V126,(IF($J126=AA$1,$K126+$W126,AA125)))</f>
        <v>1009</v>
      </c>
      <c r="AB126" s="11">
        <f t="shared" si="129"/>
        <v>1367</v>
      </c>
      <c r="AC126" s="11">
        <f t="shared" si="129"/>
        <v>1053</v>
      </c>
      <c r="AD126" s="11">
        <f t="shared" si="129"/>
        <v>1393</v>
      </c>
      <c r="AE126" s="11">
        <f t="shared" si="129"/>
        <v>1364</v>
      </c>
      <c r="AF126" s="11">
        <f t="shared" si="129"/>
        <v>1514</v>
      </c>
      <c r="AG126" s="11">
        <f t="shared" si="129"/>
        <v>1171</v>
      </c>
      <c r="AH126" s="11">
        <f t="shared" si="129"/>
        <v>1585</v>
      </c>
      <c r="AI126" s="11">
        <f t="shared" si="129"/>
        <v>1281</v>
      </c>
      <c r="AJ126" s="11">
        <f t="shared" si="129"/>
        <v>2098</v>
      </c>
      <c r="AK126" s="11">
        <f t="shared" si="129"/>
        <v>1345</v>
      </c>
      <c r="AL126" s="11">
        <f t="shared" si="129"/>
        <v>1827</v>
      </c>
      <c r="AM126" s="11">
        <f t="shared" si="129"/>
        <v>1809</v>
      </c>
      <c r="AN126" s="11">
        <f t="shared" si="129"/>
        <v>1408</v>
      </c>
      <c r="AO126" s="11">
        <f t="shared" si="129"/>
        <v>212</v>
      </c>
      <c r="AP126" s="11">
        <f t="shared" si="129"/>
        <v>1209</v>
      </c>
      <c r="AQ126" s="11">
        <f t="shared" si="129"/>
        <v>832</v>
      </c>
      <c r="AR126" s="11">
        <f t="shared" si="129"/>
        <v>734</v>
      </c>
      <c r="AS126" s="11">
        <f t="shared" si="129"/>
        <v>453</v>
      </c>
      <c r="AT126" s="11">
        <f t="shared" si="129"/>
        <v>1228</v>
      </c>
      <c r="AU126" s="11">
        <f t="shared" si="129"/>
        <v>915</v>
      </c>
      <c r="AV126" s="11">
        <f t="shared" si="129"/>
        <v>1694</v>
      </c>
      <c r="AW126" s="11">
        <f t="shared" si="129"/>
        <v>1391</v>
      </c>
      <c r="AX126" s="11">
        <f t="shared" si="129"/>
        <v>1781</v>
      </c>
      <c r="AY126" s="11">
        <f t="shared" si="129"/>
        <v>260</v>
      </c>
      <c r="AZ126" s="11">
        <f t="shared" si="129"/>
        <v>972</v>
      </c>
      <c r="BA126" s="11">
        <f t="shared" si="129"/>
        <v>1561</v>
      </c>
      <c r="BB126" s="11">
        <f t="shared" si="129"/>
        <v>1117</v>
      </c>
      <c r="BC126" s="11">
        <f t="shared" si="129"/>
        <v>1301</v>
      </c>
      <c r="BD126" s="11">
        <f t="shared" si="129"/>
        <v>1777</v>
      </c>
      <c r="BE126" s="11">
        <f t="shared" si="129"/>
        <v>568</v>
      </c>
      <c r="BF126" s="11">
        <f t="shared" si="129"/>
        <v>1203</v>
      </c>
      <c r="BG126" s="11">
        <f t="shared" si="129"/>
        <v>894</v>
      </c>
      <c r="BH126" s="11">
        <f t="shared" si="129"/>
        <v>594</v>
      </c>
    </row>
    <row r="127" spans="1:60" ht="13.5" customHeight="1">
      <c r="A127" s="38">
        <v>43246</v>
      </c>
      <c r="B127" s="39" t="s">
        <v>68</v>
      </c>
      <c r="C127" s="40"/>
      <c r="D127" s="41" t="s">
        <v>30</v>
      </c>
      <c r="E127" s="42">
        <f t="shared" si="0"/>
        <v>1281</v>
      </c>
      <c r="F127" s="43">
        <v>1</v>
      </c>
      <c r="G127" s="43">
        <v>18</v>
      </c>
      <c r="H127" s="44">
        <f t="shared" si="1"/>
        <v>21</v>
      </c>
      <c r="I127" s="40"/>
      <c r="J127" s="45" t="s">
        <v>34</v>
      </c>
      <c r="K127" s="42">
        <f t="shared" si="2"/>
        <v>1009</v>
      </c>
      <c r="L127" s="46">
        <v>0</v>
      </c>
      <c r="M127" s="46">
        <v>14</v>
      </c>
      <c r="N127" s="44">
        <f t="shared" si="3"/>
        <v>14</v>
      </c>
      <c r="O127" s="40"/>
      <c r="P127" s="39" t="s">
        <v>66</v>
      </c>
      <c r="Q127" s="40"/>
      <c r="R127">
        <f>MIN(Rules!$E$2,(MAX(H127/N127,N127/H127)))</f>
        <v>1.5</v>
      </c>
      <c r="S127">
        <f>VLOOKUP(B127,Rules!A:B,2,FALSE)</f>
        <v>70</v>
      </c>
      <c r="T127" s="40"/>
      <c r="U127" s="47">
        <f>1/(10^(-1*(E127+(IF(P127="Y",Rules!$I$2,0))-K127)/Rules!$E$12)+1)</f>
        <v>0.87472320155229855</v>
      </c>
      <c r="V127">
        <f t="shared" si="4"/>
        <v>13</v>
      </c>
      <c r="W127">
        <f t="shared" si="5"/>
        <v>-13</v>
      </c>
      <c r="Z127" s="48"/>
      <c r="AA127" s="11">
        <f t="shared" ref="AA127:BH127" si="130">IF($D127=AA$1,$E127+$V127,(IF($J127=AA$1,$K127+$W127,AA126)))</f>
        <v>996</v>
      </c>
      <c r="AB127" s="11">
        <f t="shared" si="130"/>
        <v>1367</v>
      </c>
      <c r="AC127" s="11">
        <f t="shared" si="130"/>
        <v>1053</v>
      </c>
      <c r="AD127" s="11">
        <f t="shared" si="130"/>
        <v>1393</v>
      </c>
      <c r="AE127" s="11">
        <f t="shared" si="130"/>
        <v>1364</v>
      </c>
      <c r="AF127" s="11">
        <f t="shared" si="130"/>
        <v>1514</v>
      </c>
      <c r="AG127" s="11">
        <f t="shared" si="130"/>
        <v>1171</v>
      </c>
      <c r="AH127" s="11">
        <f t="shared" si="130"/>
        <v>1585</v>
      </c>
      <c r="AI127" s="11">
        <f t="shared" si="130"/>
        <v>1294</v>
      </c>
      <c r="AJ127" s="11">
        <f t="shared" si="130"/>
        <v>2098</v>
      </c>
      <c r="AK127" s="11">
        <f t="shared" si="130"/>
        <v>1345</v>
      </c>
      <c r="AL127" s="11">
        <f t="shared" si="130"/>
        <v>1827</v>
      </c>
      <c r="AM127" s="11">
        <f t="shared" si="130"/>
        <v>1809</v>
      </c>
      <c r="AN127" s="11">
        <f t="shared" si="130"/>
        <v>1408</v>
      </c>
      <c r="AO127" s="11">
        <f t="shared" si="130"/>
        <v>212</v>
      </c>
      <c r="AP127" s="11">
        <f t="shared" si="130"/>
        <v>1209</v>
      </c>
      <c r="AQ127" s="11">
        <f t="shared" si="130"/>
        <v>832</v>
      </c>
      <c r="AR127" s="11">
        <f t="shared" si="130"/>
        <v>734</v>
      </c>
      <c r="AS127" s="11">
        <f t="shared" si="130"/>
        <v>453</v>
      </c>
      <c r="AT127" s="11">
        <f t="shared" si="130"/>
        <v>1228</v>
      </c>
      <c r="AU127" s="11">
        <f t="shared" si="130"/>
        <v>915</v>
      </c>
      <c r="AV127" s="11">
        <f t="shared" si="130"/>
        <v>1694</v>
      </c>
      <c r="AW127" s="11">
        <f t="shared" si="130"/>
        <v>1391</v>
      </c>
      <c r="AX127" s="11">
        <f t="shared" si="130"/>
        <v>1781</v>
      </c>
      <c r="AY127" s="11">
        <f t="shared" si="130"/>
        <v>260</v>
      </c>
      <c r="AZ127" s="11">
        <f t="shared" si="130"/>
        <v>972</v>
      </c>
      <c r="BA127" s="11">
        <f t="shared" si="130"/>
        <v>1561</v>
      </c>
      <c r="BB127" s="11">
        <f t="shared" si="130"/>
        <v>1117</v>
      </c>
      <c r="BC127" s="11">
        <f t="shared" si="130"/>
        <v>1301</v>
      </c>
      <c r="BD127" s="11">
        <f t="shared" si="130"/>
        <v>1777</v>
      </c>
      <c r="BE127" s="11">
        <f t="shared" si="130"/>
        <v>568</v>
      </c>
      <c r="BF127" s="11">
        <f t="shared" si="130"/>
        <v>1203</v>
      </c>
      <c r="BG127" s="11">
        <f t="shared" si="130"/>
        <v>894</v>
      </c>
      <c r="BH127" s="11">
        <f t="shared" si="130"/>
        <v>594</v>
      </c>
    </row>
    <row r="128" spans="1:60" ht="13.5" customHeight="1">
      <c r="A128" s="38">
        <v>43246</v>
      </c>
      <c r="B128" s="39" t="s">
        <v>68</v>
      </c>
      <c r="C128" s="40"/>
      <c r="D128" s="41" t="s">
        <v>45</v>
      </c>
      <c r="E128" s="42">
        <f t="shared" si="0"/>
        <v>832</v>
      </c>
      <c r="F128" s="43">
        <v>0</v>
      </c>
      <c r="G128" s="43">
        <v>10</v>
      </c>
      <c r="H128" s="44">
        <f t="shared" si="1"/>
        <v>10</v>
      </c>
      <c r="I128" s="40"/>
      <c r="J128" s="45" t="s">
        <v>24</v>
      </c>
      <c r="K128" s="42">
        <f t="shared" si="2"/>
        <v>1561</v>
      </c>
      <c r="L128" s="46">
        <v>0</v>
      </c>
      <c r="M128" s="46">
        <v>24</v>
      </c>
      <c r="N128" s="44">
        <f t="shared" si="3"/>
        <v>24</v>
      </c>
      <c r="O128" s="40"/>
      <c r="P128" s="39" t="s">
        <v>66</v>
      </c>
      <c r="Q128" s="40"/>
      <c r="R128">
        <f>MIN(Rules!$E$2,(MAX(H128/N128,N128/H128)))</f>
        <v>2</v>
      </c>
      <c r="S128">
        <f>VLOOKUP(B128,Rules!A:B,2,FALSE)</f>
        <v>70</v>
      </c>
      <c r="T128" s="40"/>
      <c r="U128" s="47">
        <f>1/(10^(-1*(E128+(IF(P128="Y",Rules!$I$2,0))-K128)/Rules!$E$12)+1)</f>
        <v>6.4985763187632536E-2</v>
      </c>
      <c r="V128">
        <f t="shared" si="4"/>
        <v>-9</v>
      </c>
      <c r="W128">
        <f t="shared" si="5"/>
        <v>9</v>
      </c>
      <c r="Z128" s="48"/>
      <c r="AA128" s="11">
        <f t="shared" ref="AA128:BH128" si="131">IF($D128=AA$1,$E128+$V128,(IF($J128=AA$1,$K128+$W128,AA127)))</f>
        <v>996</v>
      </c>
      <c r="AB128" s="11">
        <f t="shared" si="131"/>
        <v>1367</v>
      </c>
      <c r="AC128" s="11">
        <f t="shared" si="131"/>
        <v>1053</v>
      </c>
      <c r="AD128" s="11">
        <f t="shared" si="131"/>
        <v>1393</v>
      </c>
      <c r="AE128" s="11">
        <f t="shared" si="131"/>
        <v>1364</v>
      </c>
      <c r="AF128" s="11">
        <f t="shared" si="131"/>
        <v>1514</v>
      </c>
      <c r="AG128" s="11">
        <f t="shared" si="131"/>
        <v>1171</v>
      </c>
      <c r="AH128" s="11">
        <f t="shared" si="131"/>
        <v>1585</v>
      </c>
      <c r="AI128" s="11">
        <f t="shared" si="131"/>
        <v>1294</v>
      </c>
      <c r="AJ128" s="11">
        <f t="shared" si="131"/>
        <v>2098</v>
      </c>
      <c r="AK128" s="11">
        <f t="shared" si="131"/>
        <v>1345</v>
      </c>
      <c r="AL128" s="11">
        <f t="shared" si="131"/>
        <v>1827</v>
      </c>
      <c r="AM128" s="11">
        <f t="shared" si="131"/>
        <v>1809</v>
      </c>
      <c r="AN128" s="11">
        <f t="shared" si="131"/>
        <v>1408</v>
      </c>
      <c r="AO128" s="11">
        <f t="shared" si="131"/>
        <v>212</v>
      </c>
      <c r="AP128" s="11">
        <f t="shared" si="131"/>
        <v>1209</v>
      </c>
      <c r="AQ128" s="11">
        <f t="shared" si="131"/>
        <v>823</v>
      </c>
      <c r="AR128" s="11">
        <f t="shared" si="131"/>
        <v>734</v>
      </c>
      <c r="AS128" s="11">
        <f t="shared" si="131"/>
        <v>453</v>
      </c>
      <c r="AT128" s="11">
        <f t="shared" si="131"/>
        <v>1228</v>
      </c>
      <c r="AU128" s="11">
        <f t="shared" si="131"/>
        <v>915</v>
      </c>
      <c r="AV128" s="11">
        <f t="shared" si="131"/>
        <v>1694</v>
      </c>
      <c r="AW128" s="11">
        <f t="shared" si="131"/>
        <v>1391</v>
      </c>
      <c r="AX128" s="11">
        <f t="shared" si="131"/>
        <v>1781</v>
      </c>
      <c r="AY128" s="11">
        <f t="shared" si="131"/>
        <v>260</v>
      </c>
      <c r="AZ128" s="11">
        <f t="shared" si="131"/>
        <v>972</v>
      </c>
      <c r="BA128" s="11">
        <f t="shared" si="131"/>
        <v>1570</v>
      </c>
      <c r="BB128" s="11">
        <f t="shared" si="131"/>
        <v>1117</v>
      </c>
      <c r="BC128" s="11">
        <f t="shared" si="131"/>
        <v>1301</v>
      </c>
      <c r="BD128" s="11">
        <f t="shared" si="131"/>
        <v>1777</v>
      </c>
      <c r="BE128" s="11">
        <f t="shared" si="131"/>
        <v>568</v>
      </c>
      <c r="BF128" s="11">
        <f t="shared" si="131"/>
        <v>1203</v>
      </c>
      <c r="BG128" s="11">
        <f t="shared" si="131"/>
        <v>894</v>
      </c>
      <c r="BH128" s="11">
        <f t="shared" si="131"/>
        <v>594</v>
      </c>
    </row>
    <row r="129" spans="1:60" ht="13.5" customHeight="1">
      <c r="A129" s="38">
        <v>43246</v>
      </c>
      <c r="B129" s="39" t="s">
        <v>68</v>
      </c>
      <c r="C129" s="40"/>
      <c r="D129" s="41" t="s">
        <v>36</v>
      </c>
      <c r="E129" s="42">
        <f t="shared" si="0"/>
        <v>1209</v>
      </c>
      <c r="F129" s="43">
        <v>4</v>
      </c>
      <c r="G129" s="43">
        <v>13</v>
      </c>
      <c r="H129" s="44">
        <f t="shared" si="1"/>
        <v>25</v>
      </c>
      <c r="I129" s="40"/>
      <c r="J129" s="45" t="s">
        <v>31</v>
      </c>
      <c r="K129" s="42">
        <f t="shared" si="2"/>
        <v>1203</v>
      </c>
      <c r="L129" s="46">
        <v>1</v>
      </c>
      <c r="M129" s="46">
        <v>12</v>
      </c>
      <c r="N129" s="44">
        <f t="shared" si="3"/>
        <v>15</v>
      </c>
      <c r="O129" s="40"/>
      <c r="P129" s="39" t="s">
        <v>67</v>
      </c>
      <c r="Q129" s="40"/>
      <c r="R129">
        <f>MIN(Rules!$E$2,(MAX(H129/N129,N129/H129)))</f>
        <v>1.6666666666666667</v>
      </c>
      <c r="S129">
        <f>VLOOKUP(B129,Rules!A:B,2,FALSE)</f>
        <v>70</v>
      </c>
      <c r="T129" s="40"/>
      <c r="U129" s="47">
        <f>1/(10^(-1*(E129+(IF(P129="Y",Rules!$I$2,0))-K129)/Rules!$E$12)+1)</f>
        <v>0.50690731582195758</v>
      </c>
      <c r="V129">
        <f t="shared" si="4"/>
        <v>58</v>
      </c>
      <c r="W129">
        <f t="shared" si="5"/>
        <v>-58</v>
      </c>
      <c r="Z129" s="48"/>
      <c r="AA129" s="11">
        <f t="shared" ref="AA129:BH129" si="132">IF($D129=AA$1,$E129+$V129,(IF($J129=AA$1,$K129+$W129,AA128)))</f>
        <v>996</v>
      </c>
      <c r="AB129" s="11">
        <f t="shared" si="132"/>
        <v>1367</v>
      </c>
      <c r="AC129" s="11">
        <f t="shared" si="132"/>
        <v>1053</v>
      </c>
      <c r="AD129" s="11">
        <f t="shared" si="132"/>
        <v>1393</v>
      </c>
      <c r="AE129" s="11">
        <f t="shared" si="132"/>
        <v>1364</v>
      </c>
      <c r="AF129" s="11">
        <f t="shared" si="132"/>
        <v>1514</v>
      </c>
      <c r="AG129" s="11">
        <f t="shared" si="132"/>
        <v>1171</v>
      </c>
      <c r="AH129" s="11">
        <f t="shared" si="132"/>
        <v>1585</v>
      </c>
      <c r="AI129" s="11">
        <f t="shared" si="132"/>
        <v>1294</v>
      </c>
      <c r="AJ129" s="11">
        <f t="shared" si="132"/>
        <v>2098</v>
      </c>
      <c r="AK129" s="11">
        <f t="shared" si="132"/>
        <v>1345</v>
      </c>
      <c r="AL129" s="11">
        <f t="shared" si="132"/>
        <v>1827</v>
      </c>
      <c r="AM129" s="11">
        <f t="shared" si="132"/>
        <v>1809</v>
      </c>
      <c r="AN129" s="11">
        <f t="shared" si="132"/>
        <v>1408</v>
      </c>
      <c r="AO129" s="11">
        <f t="shared" si="132"/>
        <v>212</v>
      </c>
      <c r="AP129" s="11">
        <f t="shared" si="132"/>
        <v>1267</v>
      </c>
      <c r="AQ129" s="11">
        <f t="shared" si="132"/>
        <v>823</v>
      </c>
      <c r="AR129" s="11">
        <f t="shared" si="132"/>
        <v>734</v>
      </c>
      <c r="AS129" s="11">
        <f t="shared" si="132"/>
        <v>453</v>
      </c>
      <c r="AT129" s="11">
        <f t="shared" si="132"/>
        <v>1228</v>
      </c>
      <c r="AU129" s="11">
        <f t="shared" si="132"/>
        <v>915</v>
      </c>
      <c r="AV129" s="11">
        <f t="shared" si="132"/>
        <v>1694</v>
      </c>
      <c r="AW129" s="11">
        <f t="shared" si="132"/>
        <v>1391</v>
      </c>
      <c r="AX129" s="11">
        <f t="shared" si="132"/>
        <v>1781</v>
      </c>
      <c r="AY129" s="11">
        <f t="shared" si="132"/>
        <v>260</v>
      </c>
      <c r="AZ129" s="11">
        <f t="shared" si="132"/>
        <v>972</v>
      </c>
      <c r="BA129" s="11">
        <f t="shared" si="132"/>
        <v>1570</v>
      </c>
      <c r="BB129" s="11">
        <f t="shared" si="132"/>
        <v>1117</v>
      </c>
      <c r="BC129" s="11">
        <f t="shared" si="132"/>
        <v>1301</v>
      </c>
      <c r="BD129" s="11">
        <f t="shared" si="132"/>
        <v>1777</v>
      </c>
      <c r="BE129" s="11">
        <f t="shared" si="132"/>
        <v>568</v>
      </c>
      <c r="BF129" s="11">
        <f t="shared" si="132"/>
        <v>1145</v>
      </c>
      <c r="BG129" s="11">
        <f t="shared" si="132"/>
        <v>894</v>
      </c>
      <c r="BH129" s="11">
        <f t="shared" si="132"/>
        <v>594</v>
      </c>
    </row>
    <row r="130" spans="1:60" ht="13.5" customHeight="1">
      <c r="A130" s="38">
        <v>43247</v>
      </c>
      <c r="B130" s="39" t="s">
        <v>68</v>
      </c>
      <c r="C130" s="40"/>
      <c r="D130" s="41" t="s">
        <v>44</v>
      </c>
      <c r="E130" s="42">
        <f t="shared" si="0"/>
        <v>1053</v>
      </c>
      <c r="F130" s="43">
        <v>2</v>
      </c>
      <c r="G130" s="43">
        <v>14</v>
      </c>
      <c r="H130" s="44">
        <f t="shared" si="1"/>
        <v>20</v>
      </c>
      <c r="I130" s="40"/>
      <c r="J130" s="45" t="s">
        <v>28</v>
      </c>
      <c r="K130" s="42">
        <f t="shared" si="2"/>
        <v>1408</v>
      </c>
      <c r="L130" s="46">
        <v>1</v>
      </c>
      <c r="M130" s="46">
        <v>10</v>
      </c>
      <c r="N130" s="44">
        <f t="shared" si="3"/>
        <v>13</v>
      </c>
      <c r="O130" s="40"/>
      <c r="P130" s="39" t="s">
        <v>67</v>
      </c>
      <c r="Q130" s="40"/>
      <c r="R130">
        <f>MIN(Rules!$E$2,(MAX(H130/N130,N130/H130)))</f>
        <v>1.5384615384615385</v>
      </c>
      <c r="S130">
        <f>VLOOKUP(B130,Rules!A:B,2,FALSE)</f>
        <v>70</v>
      </c>
      <c r="T130" s="40"/>
      <c r="U130" s="47">
        <f>1/(10^(-1*(E130+(IF(P130="Y",Rules!$I$2,0))-K130)/Rules!$E$12)+1)</f>
        <v>0.16316903399710525</v>
      </c>
      <c r="V130">
        <f t="shared" si="4"/>
        <v>90</v>
      </c>
      <c r="W130">
        <f t="shared" si="5"/>
        <v>-90</v>
      </c>
      <c r="Z130" s="48"/>
      <c r="AA130" s="11">
        <f t="shared" ref="AA130:BH130" si="133">IF($D130=AA$1,$E130+$V130,(IF($J130=AA$1,$K130+$W130,AA129)))</f>
        <v>996</v>
      </c>
      <c r="AB130" s="11">
        <f t="shared" si="133"/>
        <v>1367</v>
      </c>
      <c r="AC130" s="11">
        <f t="shared" si="133"/>
        <v>1143</v>
      </c>
      <c r="AD130" s="11">
        <f t="shared" si="133"/>
        <v>1393</v>
      </c>
      <c r="AE130" s="11">
        <f t="shared" si="133"/>
        <v>1364</v>
      </c>
      <c r="AF130" s="11">
        <f t="shared" si="133"/>
        <v>1514</v>
      </c>
      <c r="AG130" s="11">
        <f t="shared" si="133"/>
        <v>1171</v>
      </c>
      <c r="AH130" s="11">
        <f t="shared" si="133"/>
        <v>1585</v>
      </c>
      <c r="AI130" s="11">
        <f t="shared" si="133"/>
        <v>1294</v>
      </c>
      <c r="AJ130" s="11">
        <f t="shared" si="133"/>
        <v>2098</v>
      </c>
      <c r="AK130" s="11">
        <f t="shared" si="133"/>
        <v>1345</v>
      </c>
      <c r="AL130" s="11">
        <f t="shared" si="133"/>
        <v>1827</v>
      </c>
      <c r="AM130" s="11">
        <f t="shared" si="133"/>
        <v>1809</v>
      </c>
      <c r="AN130" s="11">
        <f t="shared" si="133"/>
        <v>1318</v>
      </c>
      <c r="AO130" s="11">
        <f t="shared" si="133"/>
        <v>212</v>
      </c>
      <c r="AP130" s="11">
        <f t="shared" si="133"/>
        <v>1267</v>
      </c>
      <c r="AQ130" s="11">
        <f t="shared" si="133"/>
        <v>823</v>
      </c>
      <c r="AR130" s="11">
        <f t="shared" si="133"/>
        <v>734</v>
      </c>
      <c r="AS130" s="11">
        <f t="shared" si="133"/>
        <v>453</v>
      </c>
      <c r="AT130" s="11">
        <f t="shared" si="133"/>
        <v>1228</v>
      </c>
      <c r="AU130" s="11">
        <f t="shared" si="133"/>
        <v>915</v>
      </c>
      <c r="AV130" s="11">
        <f t="shared" si="133"/>
        <v>1694</v>
      </c>
      <c r="AW130" s="11">
        <f t="shared" si="133"/>
        <v>1391</v>
      </c>
      <c r="AX130" s="11">
        <f t="shared" si="133"/>
        <v>1781</v>
      </c>
      <c r="AY130" s="11">
        <f t="shared" si="133"/>
        <v>260</v>
      </c>
      <c r="AZ130" s="11">
        <f t="shared" si="133"/>
        <v>972</v>
      </c>
      <c r="BA130" s="11">
        <f t="shared" si="133"/>
        <v>1570</v>
      </c>
      <c r="BB130" s="11">
        <f t="shared" si="133"/>
        <v>1117</v>
      </c>
      <c r="BC130" s="11">
        <f t="shared" si="133"/>
        <v>1301</v>
      </c>
      <c r="BD130" s="11">
        <f t="shared" si="133"/>
        <v>1777</v>
      </c>
      <c r="BE130" s="11">
        <f t="shared" si="133"/>
        <v>568</v>
      </c>
      <c r="BF130" s="11">
        <f t="shared" si="133"/>
        <v>1145</v>
      </c>
      <c r="BG130" s="11">
        <f t="shared" si="133"/>
        <v>894</v>
      </c>
      <c r="BH130" s="11">
        <f t="shared" si="133"/>
        <v>594</v>
      </c>
    </row>
    <row r="131" spans="1:60" ht="13.5" customHeight="1">
      <c r="A131" s="38">
        <v>43247</v>
      </c>
      <c r="B131" s="39" t="s">
        <v>68</v>
      </c>
      <c r="C131" s="40"/>
      <c r="D131" s="41" t="s">
        <v>43</v>
      </c>
      <c r="E131" s="42">
        <f t="shared" si="0"/>
        <v>1228</v>
      </c>
      <c r="F131" s="43">
        <v>0</v>
      </c>
      <c r="G131" s="43">
        <v>16</v>
      </c>
      <c r="H131" s="44">
        <f t="shared" si="1"/>
        <v>16</v>
      </c>
      <c r="I131" s="40"/>
      <c r="J131" s="45" t="s">
        <v>27</v>
      </c>
      <c r="K131" s="42">
        <f t="shared" si="2"/>
        <v>1391</v>
      </c>
      <c r="L131" s="46">
        <v>0</v>
      </c>
      <c r="M131" s="46">
        <v>14</v>
      </c>
      <c r="N131" s="44">
        <f t="shared" si="3"/>
        <v>14</v>
      </c>
      <c r="O131" s="40"/>
      <c r="P131" s="39" t="s">
        <v>66</v>
      </c>
      <c r="Q131" s="40"/>
      <c r="R131">
        <f>MIN(Rules!$E$2,(MAX(H131/N131,N131/H131)))</f>
        <v>1.1428571428571428</v>
      </c>
      <c r="S131">
        <f>VLOOKUP(B131,Rules!A:B,2,FALSE)</f>
        <v>70</v>
      </c>
      <c r="T131" s="40"/>
      <c r="U131" s="47">
        <f>1/(10^(-1*(E131+(IF(P131="Y",Rules!$I$2,0))-K131)/Rules!$E$12)+1)</f>
        <v>0.48503766548283395</v>
      </c>
      <c r="V131">
        <f t="shared" si="4"/>
        <v>41</v>
      </c>
      <c r="W131">
        <f t="shared" si="5"/>
        <v>-41</v>
      </c>
      <c r="Z131" s="48"/>
      <c r="AA131" s="11">
        <f t="shared" ref="AA131:BH131" si="134">IF($D131=AA$1,$E131+$V131,(IF($J131=AA$1,$K131+$W131,AA130)))</f>
        <v>996</v>
      </c>
      <c r="AB131" s="11">
        <f t="shared" si="134"/>
        <v>1367</v>
      </c>
      <c r="AC131" s="11">
        <f t="shared" si="134"/>
        <v>1143</v>
      </c>
      <c r="AD131" s="11">
        <f t="shared" si="134"/>
        <v>1393</v>
      </c>
      <c r="AE131" s="11">
        <f t="shared" si="134"/>
        <v>1364</v>
      </c>
      <c r="AF131" s="11">
        <f t="shared" si="134"/>
        <v>1514</v>
      </c>
      <c r="AG131" s="11">
        <f t="shared" si="134"/>
        <v>1171</v>
      </c>
      <c r="AH131" s="11">
        <f t="shared" si="134"/>
        <v>1585</v>
      </c>
      <c r="AI131" s="11">
        <f t="shared" si="134"/>
        <v>1294</v>
      </c>
      <c r="AJ131" s="11">
        <f t="shared" si="134"/>
        <v>2098</v>
      </c>
      <c r="AK131" s="11">
        <f t="shared" si="134"/>
        <v>1345</v>
      </c>
      <c r="AL131" s="11">
        <f t="shared" si="134"/>
        <v>1827</v>
      </c>
      <c r="AM131" s="11">
        <f t="shared" si="134"/>
        <v>1809</v>
      </c>
      <c r="AN131" s="11">
        <f t="shared" si="134"/>
        <v>1318</v>
      </c>
      <c r="AO131" s="11">
        <f t="shared" si="134"/>
        <v>212</v>
      </c>
      <c r="AP131" s="11">
        <f t="shared" si="134"/>
        <v>1267</v>
      </c>
      <c r="AQ131" s="11">
        <f t="shared" si="134"/>
        <v>823</v>
      </c>
      <c r="AR131" s="11">
        <f t="shared" si="134"/>
        <v>734</v>
      </c>
      <c r="AS131" s="11">
        <f t="shared" si="134"/>
        <v>453</v>
      </c>
      <c r="AT131" s="11">
        <f t="shared" si="134"/>
        <v>1269</v>
      </c>
      <c r="AU131" s="11">
        <f t="shared" si="134"/>
        <v>915</v>
      </c>
      <c r="AV131" s="11">
        <f t="shared" si="134"/>
        <v>1694</v>
      </c>
      <c r="AW131" s="11">
        <f t="shared" si="134"/>
        <v>1350</v>
      </c>
      <c r="AX131" s="11">
        <f t="shared" si="134"/>
        <v>1781</v>
      </c>
      <c r="AY131" s="11">
        <f t="shared" si="134"/>
        <v>260</v>
      </c>
      <c r="AZ131" s="11">
        <f t="shared" si="134"/>
        <v>972</v>
      </c>
      <c r="BA131" s="11">
        <f t="shared" si="134"/>
        <v>1570</v>
      </c>
      <c r="BB131" s="11">
        <f t="shared" si="134"/>
        <v>1117</v>
      </c>
      <c r="BC131" s="11">
        <f t="shared" si="134"/>
        <v>1301</v>
      </c>
      <c r="BD131" s="11">
        <f t="shared" si="134"/>
        <v>1777</v>
      </c>
      <c r="BE131" s="11">
        <f t="shared" si="134"/>
        <v>568</v>
      </c>
      <c r="BF131" s="11">
        <f t="shared" si="134"/>
        <v>1145</v>
      </c>
      <c r="BG131" s="11">
        <f t="shared" si="134"/>
        <v>894</v>
      </c>
      <c r="BH131" s="11">
        <f t="shared" si="134"/>
        <v>594</v>
      </c>
    </row>
    <row r="132" spans="1:60" ht="13.5" customHeight="1">
      <c r="A132" s="38">
        <v>43247</v>
      </c>
      <c r="B132" s="39" t="s">
        <v>68</v>
      </c>
      <c r="C132" s="40"/>
      <c r="D132" s="41" t="s">
        <v>41</v>
      </c>
      <c r="E132" s="42">
        <f t="shared" si="0"/>
        <v>594</v>
      </c>
      <c r="F132" s="43">
        <v>1</v>
      </c>
      <c r="G132" s="43">
        <v>11</v>
      </c>
      <c r="H132" s="44">
        <f t="shared" si="1"/>
        <v>14</v>
      </c>
      <c r="I132" s="40"/>
      <c r="J132" s="45" t="s">
        <v>17</v>
      </c>
      <c r="K132" s="42">
        <f t="shared" si="2"/>
        <v>2098</v>
      </c>
      <c r="L132" s="46">
        <v>4</v>
      </c>
      <c r="M132" s="46">
        <v>25</v>
      </c>
      <c r="N132" s="44">
        <f t="shared" si="3"/>
        <v>37</v>
      </c>
      <c r="O132" s="40"/>
      <c r="P132" s="39" t="s">
        <v>67</v>
      </c>
      <c r="Q132" s="40"/>
      <c r="R132">
        <f>MIN(Rules!$E$2,(MAX(H132/N132,N132/H132)))</f>
        <v>2</v>
      </c>
      <c r="S132">
        <f>VLOOKUP(B132,Rules!A:B,2,FALSE)</f>
        <v>70</v>
      </c>
      <c r="T132" s="40"/>
      <c r="U132" s="47">
        <f>1/(10^(-1*(E132+(IF(P132="Y",Rules!$I$2,0))-K132)/Rules!$E$12)+1)</f>
        <v>9.8078505930546556E-4</v>
      </c>
      <c r="V132">
        <f t="shared" si="4"/>
        <v>0</v>
      </c>
      <c r="W132">
        <f t="shared" si="5"/>
        <v>0</v>
      </c>
      <c r="Z132" s="48"/>
      <c r="AA132" s="11">
        <f t="shared" ref="AA132:BH132" si="135">IF($D132=AA$1,$E132+$V132,(IF($J132=AA$1,$K132+$W132,AA131)))</f>
        <v>996</v>
      </c>
      <c r="AB132" s="11">
        <f t="shared" si="135"/>
        <v>1367</v>
      </c>
      <c r="AC132" s="11">
        <f t="shared" si="135"/>
        <v>1143</v>
      </c>
      <c r="AD132" s="11">
        <f t="shared" si="135"/>
        <v>1393</v>
      </c>
      <c r="AE132" s="11">
        <f t="shared" si="135"/>
        <v>1364</v>
      </c>
      <c r="AF132" s="11">
        <f t="shared" si="135"/>
        <v>1514</v>
      </c>
      <c r="AG132" s="11">
        <f t="shared" si="135"/>
        <v>1171</v>
      </c>
      <c r="AH132" s="11">
        <f t="shared" si="135"/>
        <v>1585</v>
      </c>
      <c r="AI132" s="11">
        <f t="shared" si="135"/>
        <v>1294</v>
      </c>
      <c r="AJ132" s="11">
        <f t="shared" si="135"/>
        <v>2098</v>
      </c>
      <c r="AK132" s="11">
        <f t="shared" si="135"/>
        <v>1345</v>
      </c>
      <c r="AL132" s="11">
        <f t="shared" si="135"/>
        <v>1827</v>
      </c>
      <c r="AM132" s="11">
        <f t="shared" si="135"/>
        <v>1809</v>
      </c>
      <c r="AN132" s="11">
        <f t="shared" si="135"/>
        <v>1318</v>
      </c>
      <c r="AO132" s="11">
        <f t="shared" si="135"/>
        <v>212</v>
      </c>
      <c r="AP132" s="11">
        <f t="shared" si="135"/>
        <v>1267</v>
      </c>
      <c r="AQ132" s="11">
        <f t="shared" si="135"/>
        <v>823</v>
      </c>
      <c r="AR132" s="11">
        <f t="shared" si="135"/>
        <v>734</v>
      </c>
      <c r="AS132" s="11">
        <f t="shared" si="135"/>
        <v>453</v>
      </c>
      <c r="AT132" s="11">
        <f t="shared" si="135"/>
        <v>1269</v>
      </c>
      <c r="AU132" s="11">
        <f t="shared" si="135"/>
        <v>915</v>
      </c>
      <c r="AV132" s="11">
        <f t="shared" si="135"/>
        <v>1694</v>
      </c>
      <c r="AW132" s="11">
        <f t="shared" si="135"/>
        <v>1350</v>
      </c>
      <c r="AX132" s="11">
        <f t="shared" si="135"/>
        <v>1781</v>
      </c>
      <c r="AY132" s="11">
        <f t="shared" si="135"/>
        <v>260</v>
      </c>
      <c r="AZ132" s="11">
        <f t="shared" si="135"/>
        <v>972</v>
      </c>
      <c r="BA132" s="11">
        <f t="shared" si="135"/>
        <v>1570</v>
      </c>
      <c r="BB132" s="11">
        <f t="shared" si="135"/>
        <v>1117</v>
      </c>
      <c r="BC132" s="11">
        <f t="shared" si="135"/>
        <v>1301</v>
      </c>
      <c r="BD132" s="11">
        <f t="shared" si="135"/>
        <v>1777</v>
      </c>
      <c r="BE132" s="11">
        <f t="shared" si="135"/>
        <v>568</v>
      </c>
      <c r="BF132" s="11">
        <f t="shared" si="135"/>
        <v>1145</v>
      </c>
      <c r="BG132" s="11">
        <f t="shared" si="135"/>
        <v>894</v>
      </c>
      <c r="BH132" s="11">
        <f t="shared" si="135"/>
        <v>594</v>
      </c>
    </row>
    <row r="133" spans="1:60" ht="13.5" customHeight="1">
      <c r="A133" s="38">
        <v>43247</v>
      </c>
      <c r="B133" s="39" t="s">
        <v>68</v>
      </c>
      <c r="C133" s="40"/>
      <c r="D133" s="41" t="s">
        <v>19</v>
      </c>
      <c r="E133" s="42">
        <f t="shared" si="0"/>
        <v>1171</v>
      </c>
      <c r="F133" s="43">
        <v>0</v>
      </c>
      <c r="G133" s="43">
        <v>16</v>
      </c>
      <c r="H133" s="44">
        <f t="shared" si="1"/>
        <v>16</v>
      </c>
      <c r="I133" s="40"/>
      <c r="J133" s="45" t="s">
        <v>25</v>
      </c>
      <c r="K133" s="42">
        <f t="shared" si="2"/>
        <v>1585</v>
      </c>
      <c r="L133" s="46">
        <v>2</v>
      </c>
      <c r="M133" s="46">
        <v>16</v>
      </c>
      <c r="N133" s="44">
        <f t="shared" si="3"/>
        <v>22</v>
      </c>
      <c r="O133" s="40"/>
      <c r="P133" s="39" t="s">
        <v>66</v>
      </c>
      <c r="Q133" s="40"/>
      <c r="R133">
        <f>MIN(Rules!$E$2,(MAX(H133/N133,N133/H133)))</f>
        <v>1.375</v>
      </c>
      <c r="S133">
        <f>VLOOKUP(B133,Rules!A:B,2,FALSE)</f>
        <v>70</v>
      </c>
      <c r="T133" s="40"/>
      <c r="U133" s="47">
        <f>1/(10^(-1*(E133+(IF(P133="Y",Rules!$I$2,0))-K133)/Rules!$E$12)+1)</f>
        <v>0.22868260299319765</v>
      </c>
      <c r="V133">
        <f t="shared" si="4"/>
        <v>-22</v>
      </c>
      <c r="W133">
        <f t="shared" si="5"/>
        <v>22</v>
      </c>
      <c r="Z133" s="48"/>
      <c r="AA133" s="11">
        <f t="shared" ref="AA133:BH133" si="136">IF($D133=AA$1,$E133+$V133,(IF($J133=AA$1,$K133+$W133,AA132)))</f>
        <v>996</v>
      </c>
      <c r="AB133" s="11">
        <f t="shared" si="136"/>
        <v>1367</v>
      </c>
      <c r="AC133" s="11">
        <f t="shared" si="136"/>
        <v>1143</v>
      </c>
      <c r="AD133" s="11">
        <f t="shared" si="136"/>
        <v>1393</v>
      </c>
      <c r="AE133" s="11">
        <f t="shared" si="136"/>
        <v>1364</v>
      </c>
      <c r="AF133" s="11">
        <f t="shared" si="136"/>
        <v>1514</v>
      </c>
      <c r="AG133" s="11">
        <f t="shared" si="136"/>
        <v>1149</v>
      </c>
      <c r="AH133" s="11">
        <f t="shared" si="136"/>
        <v>1607</v>
      </c>
      <c r="AI133" s="11">
        <f t="shared" si="136"/>
        <v>1294</v>
      </c>
      <c r="AJ133" s="11">
        <f t="shared" si="136"/>
        <v>2098</v>
      </c>
      <c r="AK133" s="11">
        <f t="shared" si="136"/>
        <v>1345</v>
      </c>
      <c r="AL133" s="11">
        <f t="shared" si="136"/>
        <v>1827</v>
      </c>
      <c r="AM133" s="11">
        <f t="shared" si="136"/>
        <v>1809</v>
      </c>
      <c r="AN133" s="11">
        <f t="shared" si="136"/>
        <v>1318</v>
      </c>
      <c r="AO133" s="11">
        <f t="shared" si="136"/>
        <v>212</v>
      </c>
      <c r="AP133" s="11">
        <f t="shared" si="136"/>
        <v>1267</v>
      </c>
      <c r="AQ133" s="11">
        <f t="shared" si="136"/>
        <v>823</v>
      </c>
      <c r="AR133" s="11">
        <f t="shared" si="136"/>
        <v>734</v>
      </c>
      <c r="AS133" s="11">
        <f t="shared" si="136"/>
        <v>453</v>
      </c>
      <c r="AT133" s="11">
        <f t="shared" si="136"/>
        <v>1269</v>
      </c>
      <c r="AU133" s="11">
        <f t="shared" si="136"/>
        <v>915</v>
      </c>
      <c r="AV133" s="11">
        <f t="shared" si="136"/>
        <v>1694</v>
      </c>
      <c r="AW133" s="11">
        <f t="shared" si="136"/>
        <v>1350</v>
      </c>
      <c r="AX133" s="11">
        <f t="shared" si="136"/>
        <v>1781</v>
      </c>
      <c r="AY133" s="11">
        <f t="shared" si="136"/>
        <v>260</v>
      </c>
      <c r="AZ133" s="11">
        <f t="shared" si="136"/>
        <v>972</v>
      </c>
      <c r="BA133" s="11">
        <f t="shared" si="136"/>
        <v>1570</v>
      </c>
      <c r="BB133" s="11">
        <f t="shared" si="136"/>
        <v>1117</v>
      </c>
      <c r="BC133" s="11">
        <f t="shared" si="136"/>
        <v>1301</v>
      </c>
      <c r="BD133" s="11">
        <f t="shared" si="136"/>
        <v>1777</v>
      </c>
      <c r="BE133" s="11">
        <f t="shared" si="136"/>
        <v>568</v>
      </c>
      <c r="BF133" s="11">
        <f t="shared" si="136"/>
        <v>1145</v>
      </c>
      <c r="BG133" s="11">
        <f t="shared" si="136"/>
        <v>894</v>
      </c>
      <c r="BH133" s="11">
        <f t="shared" si="136"/>
        <v>594</v>
      </c>
    </row>
    <row r="134" spans="1:60" ht="13.5" customHeight="1">
      <c r="A134" s="38">
        <v>43254</v>
      </c>
      <c r="B134" s="39" t="s">
        <v>68</v>
      </c>
      <c r="C134" s="40"/>
      <c r="D134" s="41" t="s">
        <v>35</v>
      </c>
      <c r="E134" s="42">
        <f t="shared" si="0"/>
        <v>1345</v>
      </c>
      <c r="F134" s="43">
        <v>1</v>
      </c>
      <c r="G134" s="43">
        <v>8</v>
      </c>
      <c r="H134" s="44">
        <f t="shared" si="1"/>
        <v>11</v>
      </c>
      <c r="I134" s="40"/>
      <c r="J134" s="45" t="s">
        <v>23</v>
      </c>
      <c r="K134" s="42">
        <f t="shared" si="2"/>
        <v>1781</v>
      </c>
      <c r="L134" s="46">
        <v>0</v>
      </c>
      <c r="M134" s="46">
        <v>10</v>
      </c>
      <c r="N134" s="44">
        <f t="shared" si="3"/>
        <v>10</v>
      </c>
      <c r="O134" s="40"/>
      <c r="P134" s="39" t="s">
        <v>67</v>
      </c>
      <c r="Q134" s="40"/>
      <c r="R134">
        <f>MIN(Rules!$E$2,(MAX(H134/N134,N134/H134)))</f>
        <v>1.1000000000000001</v>
      </c>
      <c r="S134">
        <f>VLOOKUP(B134,Rules!A:B,2,FALSE)</f>
        <v>70</v>
      </c>
      <c r="T134" s="40"/>
      <c r="U134" s="47">
        <f>1/(10^(-1*(E134+(IF(P134="Y",Rules!$I$2,0))-K134)/Rules!$E$12)+1)</f>
        <v>0.11838074453084341</v>
      </c>
      <c r="V134">
        <f t="shared" si="4"/>
        <v>68</v>
      </c>
      <c r="W134">
        <f t="shared" si="5"/>
        <v>-68</v>
      </c>
      <c r="Z134" s="48"/>
      <c r="AA134" s="11">
        <f t="shared" ref="AA134:BH134" si="137">IF($D134=AA$1,$E134+$V134,(IF($J134=AA$1,$K134+$W134,AA133)))</f>
        <v>996</v>
      </c>
      <c r="AB134" s="11">
        <f t="shared" si="137"/>
        <v>1367</v>
      </c>
      <c r="AC134" s="11">
        <f t="shared" si="137"/>
        <v>1143</v>
      </c>
      <c r="AD134" s="11">
        <f t="shared" si="137"/>
        <v>1393</v>
      </c>
      <c r="AE134" s="11">
        <f t="shared" si="137"/>
        <v>1364</v>
      </c>
      <c r="AF134" s="11">
        <f t="shared" si="137"/>
        <v>1514</v>
      </c>
      <c r="AG134" s="11">
        <f t="shared" si="137"/>
        <v>1149</v>
      </c>
      <c r="AH134" s="11">
        <f t="shared" si="137"/>
        <v>1607</v>
      </c>
      <c r="AI134" s="11">
        <f t="shared" si="137"/>
        <v>1294</v>
      </c>
      <c r="AJ134" s="11">
        <f t="shared" si="137"/>
        <v>2098</v>
      </c>
      <c r="AK134" s="11">
        <f t="shared" si="137"/>
        <v>1413</v>
      </c>
      <c r="AL134" s="11">
        <f t="shared" si="137"/>
        <v>1827</v>
      </c>
      <c r="AM134" s="11">
        <f t="shared" si="137"/>
        <v>1809</v>
      </c>
      <c r="AN134" s="11">
        <f t="shared" si="137"/>
        <v>1318</v>
      </c>
      <c r="AO134" s="11">
        <f t="shared" si="137"/>
        <v>212</v>
      </c>
      <c r="AP134" s="11">
        <f t="shared" si="137"/>
        <v>1267</v>
      </c>
      <c r="AQ134" s="11">
        <f t="shared" si="137"/>
        <v>823</v>
      </c>
      <c r="AR134" s="11">
        <f t="shared" si="137"/>
        <v>734</v>
      </c>
      <c r="AS134" s="11">
        <f t="shared" si="137"/>
        <v>453</v>
      </c>
      <c r="AT134" s="11">
        <f t="shared" si="137"/>
        <v>1269</v>
      </c>
      <c r="AU134" s="11">
        <f t="shared" si="137"/>
        <v>915</v>
      </c>
      <c r="AV134" s="11">
        <f t="shared" si="137"/>
        <v>1694</v>
      </c>
      <c r="AW134" s="11">
        <f t="shared" si="137"/>
        <v>1350</v>
      </c>
      <c r="AX134" s="11">
        <f t="shared" si="137"/>
        <v>1713</v>
      </c>
      <c r="AY134" s="11">
        <f t="shared" si="137"/>
        <v>260</v>
      </c>
      <c r="AZ134" s="11">
        <f t="shared" si="137"/>
        <v>972</v>
      </c>
      <c r="BA134" s="11">
        <f t="shared" si="137"/>
        <v>1570</v>
      </c>
      <c r="BB134" s="11">
        <f t="shared" si="137"/>
        <v>1117</v>
      </c>
      <c r="BC134" s="11">
        <f t="shared" si="137"/>
        <v>1301</v>
      </c>
      <c r="BD134" s="11">
        <f t="shared" si="137"/>
        <v>1777</v>
      </c>
      <c r="BE134" s="11">
        <f t="shared" si="137"/>
        <v>568</v>
      </c>
      <c r="BF134" s="11">
        <f t="shared" si="137"/>
        <v>1145</v>
      </c>
      <c r="BG134" s="11">
        <f t="shared" si="137"/>
        <v>894</v>
      </c>
      <c r="BH134" s="11">
        <f t="shared" si="137"/>
        <v>594</v>
      </c>
    </row>
    <row r="135" spans="1:60" ht="13.5" customHeight="1">
      <c r="A135" s="38">
        <v>43254</v>
      </c>
      <c r="B135" s="39" t="s">
        <v>68</v>
      </c>
      <c r="C135" s="40"/>
      <c r="D135" s="41" t="s">
        <v>16</v>
      </c>
      <c r="E135" s="42">
        <f t="shared" si="0"/>
        <v>1809</v>
      </c>
      <c r="F135" s="43">
        <v>0</v>
      </c>
      <c r="G135" s="43">
        <v>32</v>
      </c>
      <c r="H135" s="44">
        <f t="shared" si="1"/>
        <v>32</v>
      </c>
      <c r="I135" s="40"/>
      <c r="J135" s="45" t="s">
        <v>33</v>
      </c>
      <c r="K135" s="42">
        <f t="shared" si="2"/>
        <v>1364</v>
      </c>
      <c r="L135" s="46">
        <v>0</v>
      </c>
      <c r="M135" s="46">
        <v>10</v>
      </c>
      <c r="N135" s="44">
        <f t="shared" si="3"/>
        <v>10</v>
      </c>
      <c r="O135" s="40"/>
      <c r="P135" s="39" t="s">
        <v>66</v>
      </c>
      <c r="Q135" s="40"/>
      <c r="R135">
        <f>MIN(Rules!$E$2,(MAX(H135/N135,N135/H135)))</f>
        <v>2</v>
      </c>
      <c r="S135">
        <f>VLOOKUP(B135,Rules!A:B,2,FALSE)</f>
        <v>70</v>
      </c>
      <c r="T135" s="40"/>
      <c r="U135" s="47">
        <f>1/(10^(-1*(E135+(IF(P135="Y",Rules!$I$2,0))-K135)/Rules!$E$12)+1)</f>
        <v>0.93935044149060221</v>
      </c>
      <c r="V135">
        <f t="shared" si="4"/>
        <v>8</v>
      </c>
      <c r="W135">
        <f t="shared" si="5"/>
        <v>-8</v>
      </c>
      <c r="Z135" s="48"/>
      <c r="AA135" s="11">
        <f t="shared" ref="AA135:BH135" si="138">IF($D135=AA$1,$E135+$V135,(IF($J135=AA$1,$K135+$W135,AA134)))</f>
        <v>996</v>
      </c>
      <c r="AB135" s="11">
        <f t="shared" si="138"/>
        <v>1367</v>
      </c>
      <c r="AC135" s="11">
        <f t="shared" si="138"/>
        <v>1143</v>
      </c>
      <c r="AD135" s="11">
        <f t="shared" si="138"/>
        <v>1393</v>
      </c>
      <c r="AE135" s="11">
        <f t="shared" si="138"/>
        <v>1356</v>
      </c>
      <c r="AF135" s="11">
        <f t="shared" si="138"/>
        <v>1514</v>
      </c>
      <c r="AG135" s="11">
        <f t="shared" si="138"/>
        <v>1149</v>
      </c>
      <c r="AH135" s="11">
        <f t="shared" si="138"/>
        <v>1607</v>
      </c>
      <c r="AI135" s="11">
        <f t="shared" si="138"/>
        <v>1294</v>
      </c>
      <c r="AJ135" s="11">
        <f t="shared" si="138"/>
        <v>2098</v>
      </c>
      <c r="AK135" s="11">
        <f t="shared" si="138"/>
        <v>1413</v>
      </c>
      <c r="AL135" s="11">
        <f t="shared" si="138"/>
        <v>1827</v>
      </c>
      <c r="AM135" s="11">
        <f t="shared" si="138"/>
        <v>1817</v>
      </c>
      <c r="AN135" s="11">
        <f t="shared" si="138"/>
        <v>1318</v>
      </c>
      <c r="AO135" s="11">
        <f t="shared" si="138"/>
        <v>212</v>
      </c>
      <c r="AP135" s="11">
        <f t="shared" si="138"/>
        <v>1267</v>
      </c>
      <c r="AQ135" s="11">
        <f t="shared" si="138"/>
        <v>823</v>
      </c>
      <c r="AR135" s="11">
        <f t="shared" si="138"/>
        <v>734</v>
      </c>
      <c r="AS135" s="11">
        <f t="shared" si="138"/>
        <v>453</v>
      </c>
      <c r="AT135" s="11">
        <f t="shared" si="138"/>
        <v>1269</v>
      </c>
      <c r="AU135" s="11">
        <f t="shared" si="138"/>
        <v>915</v>
      </c>
      <c r="AV135" s="11">
        <f t="shared" si="138"/>
        <v>1694</v>
      </c>
      <c r="AW135" s="11">
        <f t="shared" si="138"/>
        <v>1350</v>
      </c>
      <c r="AX135" s="11">
        <f t="shared" si="138"/>
        <v>1713</v>
      </c>
      <c r="AY135" s="11">
        <f t="shared" si="138"/>
        <v>260</v>
      </c>
      <c r="AZ135" s="11">
        <f t="shared" si="138"/>
        <v>972</v>
      </c>
      <c r="BA135" s="11">
        <f t="shared" si="138"/>
        <v>1570</v>
      </c>
      <c r="BB135" s="11">
        <f t="shared" si="138"/>
        <v>1117</v>
      </c>
      <c r="BC135" s="11">
        <f t="shared" si="138"/>
        <v>1301</v>
      </c>
      <c r="BD135" s="11">
        <f t="shared" si="138"/>
        <v>1777</v>
      </c>
      <c r="BE135" s="11">
        <f t="shared" si="138"/>
        <v>568</v>
      </c>
      <c r="BF135" s="11">
        <f t="shared" si="138"/>
        <v>1145</v>
      </c>
      <c r="BG135" s="11">
        <f t="shared" si="138"/>
        <v>894</v>
      </c>
      <c r="BH135" s="11">
        <f t="shared" si="138"/>
        <v>594</v>
      </c>
    </row>
    <row r="136" spans="1:60" ht="13.5" customHeight="1">
      <c r="A136" s="38">
        <v>43254</v>
      </c>
      <c r="B136" s="39" t="s">
        <v>68</v>
      </c>
      <c r="C136" s="40"/>
      <c r="D136" s="41" t="s">
        <v>21</v>
      </c>
      <c r="E136" s="42">
        <f t="shared" si="0"/>
        <v>1827</v>
      </c>
      <c r="F136" s="43">
        <v>4</v>
      </c>
      <c r="G136" s="43">
        <v>24</v>
      </c>
      <c r="H136" s="44">
        <f t="shared" si="1"/>
        <v>36</v>
      </c>
      <c r="I136" s="40"/>
      <c r="J136" s="45" t="s">
        <v>37</v>
      </c>
      <c r="K136" s="42">
        <f t="shared" si="2"/>
        <v>1117</v>
      </c>
      <c r="L136" s="46">
        <v>1</v>
      </c>
      <c r="M136" s="46">
        <v>12</v>
      </c>
      <c r="N136" s="44">
        <f t="shared" si="3"/>
        <v>15</v>
      </c>
      <c r="O136" s="40"/>
      <c r="P136" s="39" t="s">
        <v>66</v>
      </c>
      <c r="Q136" s="40"/>
      <c r="R136">
        <f>MIN(Rules!$E$2,(MAX(H136/N136,N136/H136)))</f>
        <v>2</v>
      </c>
      <c r="S136">
        <f>VLOOKUP(B136,Rules!A:B,2,FALSE)</f>
        <v>70</v>
      </c>
      <c r="T136" s="40"/>
      <c r="U136" s="47">
        <f>1/(10^(-1*(E136+(IF(P136="Y",Rules!$I$2,0))-K136)/Rules!$E$12)+1)</f>
        <v>0.98130168192618394</v>
      </c>
      <c r="V136">
        <f t="shared" si="4"/>
        <v>3</v>
      </c>
      <c r="W136">
        <f t="shared" si="5"/>
        <v>-3</v>
      </c>
      <c r="Z136" s="48"/>
      <c r="AA136" s="11">
        <f t="shared" ref="AA136:BH136" si="139">IF($D136=AA$1,$E136+$V136,(IF($J136=AA$1,$K136+$W136,AA135)))</f>
        <v>996</v>
      </c>
      <c r="AB136" s="11">
        <f t="shared" si="139"/>
        <v>1367</v>
      </c>
      <c r="AC136" s="11">
        <f t="shared" si="139"/>
        <v>1143</v>
      </c>
      <c r="AD136" s="11">
        <f t="shared" si="139"/>
        <v>1393</v>
      </c>
      <c r="AE136" s="11">
        <f t="shared" si="139"/>
        <v>1356</v>
      </c>
      <c r="AF136" s="11">
        <f t="shared" si="139"/>
        <v>1514</v>
      </c>
      <c r="AG136" s="11">
        <f t="shared" si="139"/>
        <v>1149</v>
      </c>
      <c r="AH136" s="11">
        <f t="shared" si="139"/>
        <v>1607</v>
      </c>
      <c r="AI136" s="11">
        <f t="shared" si="139"/>
        <v>1294</v>
      </c>
      <c r="AJ136" s="11">
        <f t="shared" si="139"/>
        <v>2098</v>
      </c>
      <c r="AK136" s="11">
        <f t="shared" si="139"/>
        <v>1413</v>
      </c>
      <c r="AL136" s="11">
        <f t="shared" si="139"/>
        <v>1830</v>
      </c>
      <c r="AM136" s="11">
        <f t="shared" si="139"/>
        <v>1817</v>
      </c>
      <c r="AN136" s="11">
        <f t="shared" si="139"/>
        <v>1318</v>
      </c>
      <c r="AO136" s="11">
        <f t="shared" si="139"/>
        <v>212</v>
      </c>
      <c r="AP136" s="11">
        <f t="shared" si="139"/>
        <v>1267</v>
      </c>
      <c r="AQ136" s="11">
        <f t="shared" si="139"/>
        <v>823</v>
      </c>
      <c r="AR136" s="11">
        <f t="shared" si="139"/>
        <v>734</v>
      </c>
      <c r="AS136" s="11">
        <f t="shared" si="139"/>
        <v>453</v>
      </c>
      <c r="AT136" s="11">
        <f t="shared" si="139"/>
        <v>1269</v>
      </c>
      <c r="AU136" s="11">
        <f t="shared" si="139"/>
        <v>915</v>
      </c>
      <c r="AV136" s="11">
        <f t="shared" si="139"/>
        <v>1694</v>
      </c>
      <c r="AW136" s="11">
        <f t="shared" si="139"/>
        <v>1350</v>
      </c>
      <c r="AX136" s="11">
        <f t="shared" si="139"/>
        <v>1713</v>
      </c>
      <c r="AY136" s="11">
        <f t="shared" si="139"/>
        <v>260</v>
      </c>
      <c r="AZ136" s="11">
        <f t="shared" si="139"/>
        <v>972</v>
      </c>
      <c r="BA136" s="11">
        <f t="shared" si="139"/>
        <v>1570</v>
      </c>
      <c r="BB136" s="11">
        <f t="shared" si="139"/>
        <v>1114</v>
      </c>
      <c r="BC136" s="11">
        <f t="shared" si="139"/>
        <v>1301</v>
      </c>
      <c r="BD136" s="11">
        <f t="shared" si="139"/>
        <v>1777</v>
      </c>
      <c r="BE136" s="11">
        <f t="shared" si="139"/>
        <v>568</v>
      </c>
      <c r="BF136" s="11">
        <f t="shared" si="139"/>
        <v>1145</v>
      </c>
      <c r="BG136" s="11">
        <f t="shared" si="139"/>
        <v>894</v>
      </c>
      <c r="BH136" s="11">
        <f t="shared" si="139"/>
        <v>594</v>
      </c>
    </row>
    <row r="137" spans="1:60" ht="13.5" customHeight="1">
      <c r="A137" s="38">
        <v>43260</v>
      </c>
      <c r="B137" s="39" t="s">
        <v>72</v>
      </c>
      <c r="C137" s="40"/>
      <c r="D137" s="41" t="s">
        <v>31</v>
      </c>
      <c r="E137" s="42">
        <f t="shared" si="0"/>
        <v>1145</v>
      </c>
      <c r="F137" s="43">
        <v>1</v>
      </c>
      <c r="G137" s="43">
        <v>11</v>
      </c>
      <c r="H137" s="44">
        <f t="shared" si="1"/>
        <v>14</v>
      </c>
      <c r="I137" s="40"/>
      <c r="J137" s="45" t="s">
        <v>20</v>
      </c>
      <c r="K137" s="42">
        <f t="shared" si="2"/>
        <v>1367</v>
      </c>
      <c r="L137" s="46">
        <v>3</v>
      </c>
      <c r="M137" s="46">
        <v>16</v>
      </c>
      <c r="N137" s="44">
        <f t="shared" si="3"/>
        <v>25</v>
      </c>
      <c r="O137" s="40"/>
      <c r="P137" s="39" t="s">
        <v>66</v>
      </c>
      <c r="Q137" s="40"/>
      <c r="R137">
        <f>MIN(Rules!$E$2,(MAX(H137/N137,N137/H137)))</f>
        <v>1.7857142857142858</v>
      </c>
      <c r="S137">
        <f>VLOOKUP(B137,Rules!A:B,2,FALSE)</f>
        <v>60</v>
      </c>
      <c r="T137" s="40"/>
      <c r="U137" s="47">
        <f>1/(10^(-1*(E137+(IF(P137="Y",Rules!$I$2,0))-K137)/Rules!$E$12)+1)</f>
        <v>0.41785811893699615</v>
      </c>
      <c r="V137">
        <f t="shared" si="4"/>
        <v>-45</v>
      </c>
      <c r="W137">
        <f t="shared" si="5"/>
        <v>45</v>
      </c>
      <c r="Z137" s="48"/>
      <c r="AA137" s="11">
        <f t="shared" ref="AA137:BH137" si="140">IF($D137=AA$1,$E137+$V137,(IF($J137=AA$1,$K137+$W137,AA136)))</f>
        <v>996</v>
      </c>
      <c r="AB137" s="11">
        <f t="shared" si="140"/>
        <v>1412</v>
      </c>
      <c r="AC137" s="11">
        <f t="shared" si="140"/>
        <v>1143</v>
      </c>
      <c r="AD137" s="11">
        <f t="shared" si="140"/>
        <v>1393</v>
      </c>
      <c r="AE137" s="11">
        <f t="shared" si="140"/>
        <v>1356</v>
      </c>
      <c r="AF137" s="11">
        <f t="shared" si="140"/>
        <v>1514</v>
      </c>
      <c r="AG137" s="11">
        <f t="shared" si="140"/>
        <v>1149</v>
      </c>
      <c r="AH137" s="11">
        <f t="shared" si="140"/>
        <v>1607</v>
      </c>
      <c r="AI137" s="11">
        <f t="shared" si="140"/>
        <v>1294</v>
      </c>
      <c r="AJ137" s="11">
        <f t="shared" si="140"/>
        <v>2098</v>
      </c>
      <c r="AK137" s="11">
        <f t="shared" si="140"/>
        <v>1413</v>
      </c>
      <c r="AL137" s="11">
        <f t="shared" si="140"/>
        <v>1830</v>
      </c>
      <c r="AM137" s="11">
        <f t="shared" si="140"/>
        <v>1817</v>
      </c>
      <c r="AN137" s="11">
        <f t="shared" si="140"/>
        <v>1318</v>
      </c>
      <c r="AO137" s="11">
        <f t="shared" si="140"/>
        <v>212</v>
      </c>
      <c r="AP137" s="11">
        <f t="shared" si="140"/>
        <v>1267</v>
      </c>
      <c r="AQ137" s="11">
        <f t="shared" si="140"/>
        <v>823</v>
      </c>
      <c r="AR137" s="11">
        <f t="shared" si="140"/>
        <v>734</v>
      </c>
      <c r="AS137" s="11">
        <f t="shared" si="140"/>
        <v>453</v>
      </c>
      <c r="AT137" s="11">
        <f t="shared" si="140"/>
        <v>1269</v>
      </c>
      <c r="AU137" s="11">
        <f t="shared" si="140"/>
        <v>915</v>
      </c>
      <c r="AV137" s="11">
        <f t="shared" si="140"/>
        <v>1694</v>
      </c>
      <c r="AW137" s="11">
        <f t="shared" si="140"/>
        <v>1350</v>
      </c>
      <c r="AX137" s="11">
        <f t="shared" si="140"/>
        <v>1713</v>
      </c>
      <c r="AY137" s="11">
        <f t="shared" si="140"/>
        <v>260</v>
      </c>
      <c r="AZ137" s="11">
        <f t="shared" si="140"/>
        <v>972</v>
      </c>
      <c r="BA137" s="11">
        <f t="shared" si="140"/>
        <v>1570</v>
      </c>
      <c r="BB137" s="11">
        <f t="shared" si="140"/>
        <v>1114</v>
      </c>
      <c r="BC137" s="11">
        <f t="shared" si="140"/>
        <v>1301</v>
      </c>
      <c r="BD137" s="11">
        <f t="shared" si="140"/>
        <v>1777</v>
      </c>
      <c r="BE137" s="11">
        <f t="shared" si="140"/>
        <v>568</v>
      </c>
      <c r="BF137" s="11">
        <f t="shared" si="140"/>
        <v>1100</v>
      </c>
      <c r="BG137" s="11">
        <f t="shared" si="140"/>
        <v>894</v>
      </c>
      <c r="BH137" s="11">
        <f t="shared" si="140"/>
        <v>594</v>
      </c>
    </row>
    <row r="138" spans="1:60" ht="13.5" customHeight="1">
      <c r="A138" s="38">
        <v>43260</v>
      </c>
      <c r="B138" s="39" t="s">
        <v>72</v>
      </c>
      <c r="C138" s="40"/>
      <c r="D138" s="41" t="s">
        <v>39</v>
      </c>
      <c r="E138" s="42">
        <f t="shared" si="0"/>
        <v>734</v>
      </c>
      <c r="F138" s="43">
        <v>3</v>
      </c>
      <c r="G138" s="43">
        <v>7</v>
      </c>
      <c r="H138" s="44">
        <f t="shared" si="1"/>
        <v>16</v>
      </c>
      <c r="I138" s="40"/>
      <c r="J138" s="45" t="s">
        <v>18</v>
      </c>
      <c r="K138" s="42">
        <f t="shared" si="2"/>
        <v>1694</v>
      </c>
      <c r="L138" s="46">
        <v>5</v>
      </c>
      <c r="M138" s="46">
        <v>19</v>
      </c>
      <c r="N138" s="44">
        <f t="shared" si="3"/>
        <v>34</v>
      </c>
      <c r="O138" s="40"/>
      <c r="P138" s="39" t="s">
        <v>66</v>
      </c>
      <c r="Q138" s="40"/>
      <c r="R138">
        <f>MIN(Rules!$E$2,(MAX(H138/N138,N138/H138)))</f>
        <v>2</v>
      </c>
      <c r="S138">
        <f>VLOOKUP(B138,Rules!A:B,2,FALSE)</f>
        <v>60</v>
      </c>
      <c r="T138" s="40"/>
      <c r="U138" s="47">
        <f>1/(10^(-1*(E138+(IF(P138="Y",Rules!$I$2,0))-K138)/Rules!$E$12)+1)</f>
        <v>2.3426369721582362E-2</v>
      </c>
      <c r="V138">
        <f t="shared" si="4"/>
        <v>-3</v>
      </c>
      <c r="W138">
        <f t="shared" si="5"/>
        <v>3</v>
      </c>
      <c r="Z138" s="48"/>
      <c r="AA138" s="11">
        <f t="shared" ref="AA138:BH138" si="141">IF($D138=AA$1,$E138+$V138,(IF($J138=AA$1,$K138+$W138,AA137)))</f>
        <v>996</v>
      </c>
      <c r="AB138" s="11">
        <f t="shared" si="141"/>
        <v>1412</v>
      </c>
      <c r="AC138" s="11">
        <f t="shared" si="141"/>
        <v>1143</v>
      </c>
      <c r="AD138" s="11">
        <f t="shared" si="141"/>
        <v>1393</v>
      </c>
      <c r="AE138" s="11">
        <f t="shared" si="141"/>
        <v>1356</v>
      </c>
      <c r="AF138" s="11">
        <f t="shared" si="141"/>
        <v>1514</v>
      </c>
      <c r="AG138" s="11">
        <f t="shared" si="141"/>
        <v>1149</v>
      </c>
      <c r="AH138" s="11">
        <f t="shared" si="141"/>
        <v>1607</v>
      </c>
      <c r="AI138" s="11">
        <f t="shared" si="141"/>
        <v>1294</v>
      </c>
      <c r="AJ138" s="11">
        <f t="shared" si="141"/>
        <v>2098</v>
      </c>
      <c r="AK138" s="11">
        <f t="shared" si="141"/>
        <v>1413</v>
      </c>
      <c r="AL138" s="11">
        <f t="shared" si="141"/>
        <v>1830</v>
      </c>
      <c r="AM138" s="11">
        <f t="shared" si="141"/>
        <v>1817</v>
      </c>
      <c r="AN138" s="11">
        <f t="shared" si="141"/>
        <v>1318</v>
      </c>
      <c r="AO138" s="11">
        <f t="shared" si="141"/>
        <v>212</v>
      </c>
      <c r="AP138" s="11">
        <f t="shared" si="141"/>
        <v>1267</v>
      </c>
      <c r="AQ138" s="11">
        <f t="shared" si="141"/>
        <v>823</v>
      </c>
      <c r="AR138" s="11">
        <f t="shared" si="141"/>
        <v>731</v>
      </c>
      <c r="AS138" s="11">
        <f t="shared" si="141"/>
        <v>453</v>
      </c>
      <c r="AT138" s="11">
        <f t="shared" si="141"/>
        <v>1269</v>
      </c>
      <c r="AU138" s="11">
        <f t="shared" si="141"/>
        <v>915</v>
      </c>
      <c r="AV138" s="11">
        <f t="shared" si="141"/>
        <v>1697</v>
      </c>
      <c r="AW138" s="11">
        <f t="shared" si="141"/>
        <v>1350</v>
      </c>
      <c r="AX138" s="11">
        <f t="shared" si="141"/>
        <v>1713</v>
      </c>
      <c r="AY138" s="11">
        <f t="shared" si="141"/>
        <v>260</v>
      </c>
      <c r="AZ138" s="11">
        <f t="shared" si="141"/>
        <v>972</v>
      </c>
      <c r="BA138" s="11">
        <f t="shared" si="141"/>
        <v>1570</v>
      </c>
      <c r="BB138" s="11">
        <f t="shared" si="141"/>
        <v>1114</v>
      </c>
      <c r="BC138" s="11">
        <f t="shared" si="141"/>
        <v>1301</v>
      </c>
      <c r="BD138" s="11">
        <f t="shared" si="141"/>
        <v>1777</v>
      </c>
      <c r="BE138" s="11">
        <f t="shared" si="141"/>
        <v>568</v>
      </c>
      <c r="BF138" s="11">
        <f t="shared" si="141"/>
        <v>1100</v>
      </c>
      <c r="BG138" s="11">
        <f t="shared" si="141"/>
        <v>894</v>
      </c>
      <c r="BH138" s="11">
        <f t="shared" si="141"/>
        <v>594</v>
      </c>
    </row>
    <row r="139" spans="1:60" ht="13.5" customHeight="1">
      <c r="A139" s="38">
        <v>43260</v>
      </c>
      <c r="B139" s="39" t="s">
        <v>72</v>
      </c>
      <c r="C139" s="40"/>
      <c r="D139" s="41" t="s">
        <v>38</v>
      </c>
      <c r="E139" s="42">
        <f t="shared" si="0"/>
        <v>972</v>
      </c>
      <c r="F139" s="43">
        <v>2</v>
      </c>
      <c r="G139" s="43">
        <v>20</v>
      </c>
      <c r="H139" s="44">
        <f t="shared" si="1"/>
        <v>26</v>
      </c>
      <c r="I139" s="40"/>
      <c r="J139" s="45" t="s">
        <v>34</v>
      </c>
      <c r="K139" s="42">
        <f t="shared" si="2"/>
        <v>996</v>
      </c>
      <c r="L139" s="46">
        <v>1</v>
      </c>
      <c r="M139" s="46">
        <v>15</v>
      </c>
      <c r="N139" s="44">
        <f t="shared" si="3"/>
        <v>18</v>
      </c>
      <c r="O139" s="40"/>
      <c r="P139" s="39" t="s">
        <v>66</v>
      </c>
      <c r="Q139" s="40"/>
      <c r="R139">
        <f>MIN(Rules!$E$2,(MAX(H139/N139,N139/H139)))</f>
        <v>1.4444444444444444</v>
      </c>
      <c r="S139">
        <f>VLOOKUP(B139,Rules!A:B,2,FALSE)</f>
        <v>60</v>
      </c>
      <c r="T139" s="40"/>
      <c r="U139" s="47">
        <f>1/(10^(-1*(E139+(IF(P139="Y",Rules!$I$2,0))-K139)/Rules!$E$12)+1)</f>
        <v>0.64112526141334214</v>
      </c>
      <c r="V139">
        <f t="shared" si="4"/>
        <v>31</v>
      </c>
      <c r="W139">
        <f t="shared" si="5"/>
        <v>-31</v>
      </c>
      <c r="Z139" s="48"/>
      <c r="AA139" s="11">
        <f t="shared" ref="AA139:BH139" si="142">IF($D139=AA$1,$E139+$V139,(IF($J139=AA$1,$K139+$W139,AA138)))</f>
        <v>965</v>
      </c>
      <c r="AB139" s="11">
        <f t="shared" si="142"/>
        <v>1412</v>
      </c>
      <c r="AC139" s="11">
        <f t="shared" si="142"/>
        <v>1143</v>
      </c>
      <c r="AD139" s="11">
        <f t="shared" si="142"/>
        <v>1393</v>
      </c>
      <c r="AE139" s="11">
        <f t="shared" si="142"/>
        <v>1356</v>
      </c>
      <c r="AF139" s="11">
        <f t="shared" si="142"/>
        <v>1514</v>
      </c>
      <c r="AG139" s="11">
        <f t="shared" si="142"/>
        <v>1149</v>
      </c>
      <c r="AH139" s="11">
        <f t="shared" si="142"/>
        <v>1607</v>
      </c>
      <c r="AI139" s="11">
        <f t="shared" si="142"/>
        <v>1294</v>
      </c>
      <c r="AJ139" s="11">
        <f t="shared" si="142"/>
        <v>2098</v>
      </c>
      <c r="AK139" s="11">
        <f t="shared" si="142"/>
        <v>1413</v>
      </c>
      <c r="AL139" s="11">
        <f t="shared" si="142"/>
        <v>1830</v>
      </c>
      <c r="AM139" s="11">
        <f t="shared" si="142"/>
        <v>1817</v>
      </c>
      <c r="AN139" s="11">
        <f t="shared" si="142"/>
        <v>1318</v>
      </c>
      <c r="AO139" s="11">
        <f t="shared" si="142"/>
        <v>212</v>
      </c>
      <c r="AP139" s="11">
        <f t="shared" si="142"/>
        <v>1267</v>
      </c>
      <c r="AQ139" s="11">
        <f t="shared" si="142"/>
        <v>823</v>
      </c>
      <c r="AR139" s="11">
        <f t="shared" si="142"/>
        <v>731</v>
      </c>
      <c r="AS139" s="11">
        <f t="shared" si="142"/>
        <v>453</v>
      </c>
      <c r="AT139" s="11">
        <f t="shared" si="142"/>
        <v>1269</v>
      </c>
      <c r="AU139" s="11">
        <f t="shared" si="142"/>
        <v>915</v>
      </c>
      <c r="AV139" s="11">
        <f t="shared" si="142"/>
        <v>1697</v>
      </c>
      <c r="AW139" s="11">
        <f t="shared" si="142"/>
        <v>1350</v>
      </c>
      <c r="AX139" s="11">
        <f t="shared" si="142"/>
        <v>1713</v>
      </c>
      <c r="AY139" s="11">
        <f t="shared" si="142"/>
        <v>260</v>
      </c>
      <c r="AZ139" s="11">
        <f t="shared" si="142"/>
        <v>1003</v>
      </c>
      <c r="BA139" s="11">
        <f t="shared" si="142"/>
        <v>1570</v>
      </c>
      <c r="BB139" s="11">
        <f t="shared" si="142"/>
        <v>1114</v>
      </c>
      <c r="BC139" s="11">
        <f t="shared" si="142"/>
        <v>1301</v>
      </c>
      <c r="BD139" s="11">
        <f t="shared" si="142"/>
        <v>1777</v>
      </c>
      <c r="BE139" s="11">
        <f t="shared" si="142"/>
        <v>568</v>
      </c>
      <c r="BF139" s="11">
        <f t="shared" si="142"/>
        <v>1100</v>
      </c>
      <c r="BG139" s="11">
        <f t="shared" si="142"/>
        <v>894</v>
      </c>
      <c r="BH139" s="11">
        <f t="shared" si="142"/>
        <v>594</v>
      </c>
    </row>
    <row r="140" spans="1:60" ht="13.5" customHeight="1">
      <c r="A140" s="38">
        <v>43260</v>
      </c>
      <c r="B140" s="39" t="s">
        <v>72</v>
      </c>
      <c r="C140" s="40"/>
      <c r="D140" s="41" t="s">
        <v>41</v>
      </c>
      <c r="E140" s="42">
        <f t="shared" si="0"/>
        <v>594</v>
      </c>
      <c r="F140" s="43">
        <v>1</v>
      </c>
      <c r="G140" s="43">
        <v>5</v>
      </c>
      <c r="H140" s="44">
        <f t="shared" si="1"/>
        <v>8</v>
      </c>
      <c r="I140" s="40"/>
      <c r="J140" s="45" t="s">
        <v>29</v>
      </c>
      <c r="K140" s="42">
        <f t="shared" si="2"/>
        <v>1393</v>
      </c>
      <c r="L140" s="46">
        <v>2</v>
      </c>
      <c r="M140" s="46">
        <v>16</v>
      </c>
      <c r="N140" s="44">
        <f t="shared" si="3"/>
        <v>22</v>
      </c>
      <c r="O140" s="40"/>
      <c r="P140" s="39" t="s">
        <v>66</v>
      </c>
      <c r="Q140" s="40"/>
      <c r="R140">
        <f>MIN(Rules!$E$2,(MAX(H140/N140,N140/H140)))</f>
        <v>2</v>
      </c>
      <c r="S140">
        <f>VLOOKUP(B140,Rules!A:B,2,FALSE)</f>
        <v>60</v>
      </c>
      <c r="T140" s="40"/>
      <c r="U140" s="47">
        <f>1/(10^(-1*(E140+(IF(P140="Y",Rules!$I$2,0))-K140)/Rules!$E$12)+1)</f>
        <v>4.7936457333723918E-2</v>
      </c>
      <c r="V140">
        <f t="shared" si="4"/>
        <v>-6</v>
      </c>
      <c r="W140">
        <f t="shared" si="5"/>
        <v>6</v>
      </c>
      <c r="Z140" s="48"/>
      <c r="AA140" s="11">
        <f t="shared" ref="AA140:BH140" si="143">IF($D140=AA$1,$E140+$V140,(IF($J140=AA$1,$K140+$W140,AA139)))</f>
        <v>965</v>
      </c>
      <c r="AB140" s="11">
        <f t="shared" si="143"/>
        <v>1412</v>
      </c>
      <c r="AC140" s="11">
        <f t="shared" si="143"/>
        <v>1143</v>
      </c>
      <c r="AD140" s="11">
        <f t="shared" si="143"/>
        <v>1399</v>
      </c>
      <c r="AE140" s="11">
        <f t="shared" si="143"/>
        <v>1356</v>
      </c>
      <c r="AF140" s="11">
        <f t="shared" si="143"/>
        <v>1514</v>
      </c>
      <c r="AG140" s="11">
        <f t="shared" si="143"/>
        <v>1149</v>
      </c>
      <c r="AH140" s="11">
        <f t="shared" si="143"/>
        <v>1607</v>
      </c>
      <c r="AI140" s="11">
        <f t="shared" si="143"/>
        <v>1294</v>
      </c>
      <c r="AJ140" s="11">
        <f t="shared" si="143"/>
        <v>2098</v>
      </c>
      <c r="AK140" s="11">
        <f t="shared" si="143"/>
        <v>1413</v>
      </c>
      <c r="AL140" s="11">
        <f t="shared" si="143"/>
        <v>1830</v>
      </c>
      <c r="AM140" s="11">
        <f t="shared" si="143"/>
        <v>1817</v>
      </c>
      <c r="AN140" s="11">
        <f t="shared" si="143"/>
        <v>1318</v>
      </c>
      <c r="AO140" s="11">
        <f t="shared" si="143"/>
        <v>212</v>
      </c>
      <c r="AP140" s="11">
        <f t="shared" si="143"/>
        <v>1267</v>
      </c>
      <c r="AQ140" s="11">
        <f t="shared" si="143"/>
        <v>823</v>
      </c>
      <c r="AR140" s="11">
        <f t="shared" si="143"/>
        <v>731</v>
      </c>
      <c r="AS140" s="11">
        <f t="shared" si="143"/>
        <v>453</v>
      </c>
      <c r="AT140" s="11">
        <f t="shared" si="143"/>
        <v>1269</v>
      </c>
      <c r="AU140" s="11">
        <f t="shared" si="143"/>
        <v>915</v>
      </c>
      <c r="AV140" s="11">
        <f t="shared" si="143"/>
        <v>1697</v>
      </c>
      <c r="AW140" s="11">
        <f t="shared" si="143"/>
        <v>1350</v>
      </c>
      <c r="AX140" s="11">
        <f t="shared" si="143"/>
        <v>1713</v>
      </c>
      <c r="AY140" s="11">
        <f t="shared" si="143"/>
        <v>260</v>
      </c>
      <c r="AZ140" s="11">
        <f t="shared" si="143"/>
        <v>1003</v>
      </c>
      <c r="BA140" s="11">
        <f t="shared" si="143"/>
        <v>1570</v>
      </c>
      <c r="BB140" s="11">
        <f t="shared" si="143"/>
        <v>1114</v>
      </c>
      <c r="BC140" s="11">
        <f t="shared" si="143"/>
        <v>1301</v>
      </c>
      <c r="BD140" s="11">
        <f t="shared" si="143"/>
        <v>1777</v>
      </c>
      <c r="BE140" s="11">
        <f t="shared" si="143"/>
        <v>568</v>
      </c>
      <c r="BF140" s="11">
        <f t="shared" si="143"/>
        <v>1100</v>
      </c>
      <c r="BG140" s="11">
        <f t="shared" si="143"/>
        <v>894</v>
      </c>
      <c r="BH140" s="11">
        <f t="shared" si="143"/>
        <v>588</v>
      </c>
    </row>
    <row r="141" spans="1:60" ht="13.5" customHeight="1">
      <c r="A141" s="38">
        <v>43260</v>
      </c>
      <c r="B141" s="39" t="s">
        <v>72</v>
      </c>
      <c r="C141" s="40"/>
      <c r="D141" s="41" t="s">
        <v>19</v>
      </c>
      <c r="E141" s="42">
        <f t="shared" si="0"/>
        <v>1149</v>
      </c>
      <c r="F141" s="43">
        <v>2</v>
      </c>
      <c r="G141" s="43">
        <v>14</v>
      </c>
      <c r="H141" s="44">
        <f t="shared" si="1"/>
        <v>20</v>
      </c>
      <c r="I141" s="40"/>
      <c r="J141" s="45" t="s">
        <v>28</v>
      </c>
      <c r="K141" s="42">
        <f t="shared" si="2"/>
        <v>1318</v>
      </c>
      <c r="L141" s="46">
        <v>2</v>
      </c>
      <c r="M141" s="46">
        <v>22</v>
      </c>
      <c r="N141" s="44">
        <f t="shared" si="3"/>
        <v>28</v>
      </c>
      <c r="O141" s="40"/>
      <c r="P141" s="39" t="s">
        <v>66</v>
      </c>
      <c r="Q141" s="40"/>
      <c r="R141">
        <f>MIN(Rules!$E$2,(MAX(H141/N141,N141/H141)))</f>
        <v>1.4</v>
      </c>
      <c r="S141">
        <f>VLOOKUP(B141,Rules!A:B,2,FALSE)</f>
        <v>60</v>
      </c>
      <c r="T141" s="40"/>
      <c r="U141" s="47">
        <f>1/(10^(-1*(E141+(IF(P141="Y",Rules!$I$2,0))-K141)/Rules!$E$12)+1)</f>
        <v>0.47813938680076784</v>
      </c>
      <c r="V141">
        <f t="shared" si="4"/>
        <v>-40</v>
      </c>
      <c r="W141">
        <f t="shared" si="5"/>
        <v>40</v>
      </c>
      <c r="Z141" s="48"/>
      <c r="AA141" s="11">
        <f t="shared" ref="AA141:BH141" si="144">IF($D141=AA$1,$E141+$V141,(IF($J141=AA$1,$K141+$W141,AA140)))</f>
        <v>965</v>
      </c>
      <c r="AB141" s="11">
        <f t="shared" si="144"/>
        <v>1412</v>
      </c>
      <c r="AC141" s="11">
        <f t="shared" si="144"/>
        <v>1143</v>
      </c>
      <c r="AD141" s="11">
        <f t="shared" si="144"/>
        <v>1399</v>
      </c>
      <c r="AE141" s="11">
        <f t="shared" si="144"/>
        <v>1356</v>
      </c>
      <c r="AF141" s="11">
        <f t="shared" si="144"/>
        <v>1514</v>
      </c>
      <c r="AG141" s="11">
        <f t="shared" si="144"/>
        <v>1109</v>
      </c>
      <c r="AH141" s="11">
        <f t="shared" si="144"/>
        <v>1607</v>
      </c>
      <c r="AI141" s="11">
        <f t="shared" si="144"/>
        <v>1294</v>
      </c>
      <c r="AJ141" s="11">
        <f t="shared" si="144"/>
        <v>2098</v>
      </c>
      <c r="AK141" s="11">
        <f t="shared" si="144"/>
        <v>1413</v>
      </c>
      <c r="AL141" s="11">
        <f t="shared" si="144"/>
        <v>1830</v>
      </c>
      <c r="AM141" s="11">
        <f t="shared" si="144"/>
        <v>1817</v>
      </c>
      <c r="AN141" s="11">
        <f t="shared" si="144"/>
        <v>1358</v>
      </c>
      <c r="AO141" s="11">
        <f t="shared" si="144"/>
        <v>212</v>
      </c>
      <c r="AP141" s="11">
        <f t="shared" si="144"/>
        <v>1267</v>
      </c>
      <c r="AQ141" s="11">
        <f t="shared" si="144"/>
        <v>823</v>
      </c>
      <c r="AR141" s="11">
        <f t="shared" si="144"/>
        <v>731</v>
      </c>
      <c r="AS141" s="11">
        <f t="shared" si="144"/>
        <v>453</v>
      </c>
      <c r="AT141" s="11">
        <f t="shared" si="144"/>
        <v>1269</v>
      </c>
      <c r="AU141" s="11">
        <f t="shared" si="144"/>
        <v>915</v>
      </c>
      <c r="AV141" s="11">
        <f t="shared" si="144"/>
        <v>1697</v>
      </c>
      <c r="AW141" s="11">
        <f t="shared" si="144"/>
        <v>1350</v>
      </c>
      <c r="AX141" s="11">
        <f t="shared" si="144"/>
        <v>1713</v>
      </c>
      <c r="AY141" s="11">
        <f t="shared" si="144"/>
        <v>260</v>
      </c>
      <c r="AZ141" s="11">
        <f t="shared" si="144"/>
        <v>1003</v>
      </c>
      <c r="BA141" s="11">
        <f t="shared" si="144"/>
        <v>1570</v>
      </c>
      <c r="BB141" s="11">
        <f t="shared" si="144"/>
        <v>1114</v>
      </c>
      <c r="BC141" s="11">
        <f t="shared" si="144"/>
        <v>1301</v>
      </c>
      <c r="BD141" s="11">
        <f t="shared" si="144"/>
        <v>1777</v>
      </c>
      <c r="BE141" s="11">
        <f t="shared" si="144"/>
        <v>568</v>
      </c>
      <c r="BF141" s="11">
        <f t="shared" si="144"/>
        <v>1100</v>
      </c>
      <c r="BG141" s="11">
        <f t="shared" si="144"/>
        <v>894</v>
      </c>
      <c r="BH141" s="11">
        <f t="shared" si="144"/>
        <v>588</v>
      </c>
    </row>
    <row r="142" spans="1:60" ht="13.5" customHeight="1">
      <c r="A142" s="38">
        <v>43260</v>
      </c>
      <c r="B142" s="39" t="s">
        <v>72</v>
      </c>
      <c r="C142" s="40"/>
      <c r="D142" s="41" t="s">
        <v>27</v>
      </c>
      <c r="E142" s="42">
        <f t="shared" si="0"/>
        <v>1350</v>
      </c>
      <c r="F142" s="43">
        <v>0</v>
      </c>
      <c r="G142" s="43">
        <v>19</v>
      </c>
      <c r="H142" s="44">
        <f t="shared" si="1"/>
        <v>19</v>
      </c>
      <c r="I142" s="40"/>
      <c r="J142" s="45" t="s">
        <v>22</v>
      </c>
      <c r="K142" s="42">
        <f t="shared" si="2"/>
        <v>1777</v>
      </c>
      <c r="L142" s="46">
        <v>2</v>
      </c>
      <c r="M142" s="46">
        <v>14</v>
      </c>
      <c r="N142" s="44">
        <f t="shared" si="3"/>
        <v>20</v>
      </c>
      <c r="O142" s="40" t="s">
        <v>76</v>
      </c>
      <c r="P142" s="39" t="s">
        <v>66</v>
      </c>
      <c r="Q142" s="40"/>
      <c r="R142">
        <f>MIN(Rules!$E$2,(MAX(H142/N142,N142/H142)))</f>
        <v>1.0526315789473684</v>
      </c>
      <c r="S142">
        <f>VLOOKUP(B142,Rules!A:B,2,FALSE)</f>
        <v>60</v>
      </c>
      <c r="T142" s="40"/>
      <c r="U142" s="47">
        <f>1/(10^(-1*(E142+(IF(P142="Y",Rules!$I$2,0))-K142)/Rules!$E$12)+1)</f>
        <v>0.21829464693608844</v>
      </c>
      <c r="V142">
        <f t="shared" si="4"/>
        <v>-14</v>
      </c>
      <c r="W142">
        <f t="shared" si="5"/>
        <v>14</v>
      </c>
      <c r="Z142" s="48"/>
      <c r="AA142" s="11">
        <f t="shared" ref="AA142:BH142" si="145">IF($D142=AA$1,$E142+$V142,(IF($J142=AA$1,$K142+$W142,AA141)))</f>
        <v>965</v>
      </c>
      <c r="AB142" s="11">
        <f t="shared" si="145"/>
        <v>1412</v>
      </c>
      <c r="AC142" s="11">
        <f t="shared" si="145"/>
        <v>1143</v>
      </c>
      <c r="AD142" s="11">
        <f t="shared" si="145"/>
        <v>1399</v>
      </c>
      <c r="AE142" s="11">
        <f t="shared" si="145"/>
        <v>1356</v>
      </c>
      <c r="AF142" s="11">
        <f t="shared" si="145"/>
        <v>1514</v>
      </c>
      <c r="AG142" s="11">
        <f t="shared" si="145"/>
        <v>1109</v>
      </c>
      <c r="AH142" s="11">
        <f t="shared" si="145"/>
        <v>1607</v>
      </c>
      <c r="AI142" s="11">
        <f t="shared" si="145"/>
        <v>1294</v>
      </c>
      <c r="AJ142" s="11">
        <f t="shared" si="145"/>
        <v>2098</v>
      </c>
      <c r="AK142" s="11">
        <f t="shared" si="145"/>
        <v>1413</v>
      </c>
      <c r="AL142" s="11">
        <f t="shared" si="145"/>
        <v>1830</v>
      </c>
      <c r="AM142" s="11">
        <f t="shared" si="145"/>
        <v>1817</v>
      </c>
      <c r="AN142" s="11">
        <f t="shared" si="145"/>
        <v>1358</v>
      </c>
      <c r="AO142" s="11">
        <f t="shared" si="145"/>
        <v>212</v>
      </c>
      <c r="AP142" s="11">
        <f t="shared" si="145"/>
        <v>1267</v>
      </c>
      <c r="AQ142" s="11">
        <f t="shared" si="145"/>
        <v>823</v>
      </c>
      <c r="AR142" s="11">
        <f t="shared" si="145"/>
        <v>731</v>
      </c>
      <c r="AS142" s="11">
        <f t="shared" si="145"/>
        <v>453</v>
      </c>
      <c r="AT142" s="11">
        <f t="shared" si="145"/>
        <v>1269</v>
      </c>
      <c r="AU142" s="11">
        <f t="shared" si="145"/>
        <v>915</v>
      </c>
      <c r="AV142" s="11">
        <f t="shared" si="145"/>
        <v>1697</v>
      </c>
      <c r="AW142" s="11">
        <f t="shared" si="145"/>
        <v>1336</v>
      </c>
      <c r="AX142" s="11">
        <f t="shared" si="145"/>
        <v>1713</v>
      </c>
      <c r="AY142" s="11">
        <f t="shared" si="145"/>
        <v>260</v>
      </c>
      <c r="AZ142" s="11">
        <f t="shared" si="145"/>
        <v>1003</v>
      </c>
      <c r="BA142" s="11">
        <f t="shared" si="145"/>
        <v>1570</v>
      </c>
      <c r="BB142" s="11">
        <f t="shared" si="145"/>
        <v>1114</v>
      </c>
      <c r="BC142" s="11">
        <f t="shared" si="145"/>
        <v>1301</v>
      </c>
      <c r="BD142" s="11">
        <f t="shared" si="145"/>
        <v>1791</v>
      </c>
      <c r="BE142" s="11">
        <f t="shared" si="145"/>
        <v>568</v>
      </c>
      <c r="BF142" s="11">
        <f t="shared" si="145"/>
        <v>1100</v>
      </c>
      <c r="BG142" s="11">
        <f t="shared" si="145"/>
        <v>894</v>
      </c>
      <c r="BH142" s="11">
        <f t="shared" si="145"/>
        <v>588</v>
      </c>
    </row>
    <row r="143" spans="1:60" ht="13.5" customHeight="1">
      <c r="A143" s="38">
        <v>43260</v>
      </c>
      <c r="B143" s="39" t="s">
        <v>72</v>
      </c>
      <c r="C143" s="40"/>
      <c r="D143" s="41" t="s">
        <v>42</v>
      </c>
      <c r="E143" s="42">
        <f t="shared" si="0"/>
        <v>894</v>
      </c>
      <c r="F143" s="43">
        <v>1</v>
      </c>
      <c r="G143" s="43">
        <v>18</v>
      </c>
      <c r="H143" s="44">
        <f t="shared" si="1"/>
        <v>21</v>
      </c>
      <c r="I143" s="40"/>
      <c r="J143" s="45" t="s">
        <v>46</v>
      </c>
      <c r="K143" s="42">
        <f t="shared" si="2"/>
        <v>568</v>
      </c>
      <c r="L143" s="46">
        <v>3</v>
      </c>
      <c r="M143" s="46">
        <v>14</v>
      </c>
      <c r="N143" s="44">
        <f t="shared" si="3"/>
        <v>23</v>
      </c>
      <c r="O143" s="40"/>
      <c r="P143" s="39" t="s">
        <v>66</v>
      </c>
      <c r="Q143" s="40"/>
      <c r="R143">
        <f>MIN(Rules!$E$2,(MAX(H143/N143,N143/H143)))</f>
        <v>1.0952380952380953</v>
      </c>
      <c r="S143">
        <f>VLOOKUP(B143,Rules!A:B,2,FALSE)</f>
        <v>60</v>
      </c>
      <c r="T143" s="40"/>
      <c r="U143" s="47">
        <f>1/(10^(-1*(E143+(IF(P143="Y",Rules!$I$2,0))-K143)/Rules!$E$12)+1)</f>
        <v>0.89953431800975525</v>
      </c>
      <c r="V143">
        <f t="shared" si="4"/>
        <v>-59</v>
      </c>
      <c r="W143">
        <f t="shared" si="5"/>
        <v>59</v>
      </c>
      <c r="Z143" s="48"/>
      <c r="AA143" s="11">
        <f t="shared" ref="AA143:BH143" si="146">IF($D143=AA$1,$E143+$V143,(IF($J143=AA$1,$K143+$W143,AA142)))</f>
        <v>965</v>
      </c>
      <c r="AB143" s="11">
        <f t="shared" si="146"/>
        <v>1412</v>
      </c>
      <c r="AC143" s="11">
        <f t="shared" si="146"/>
        <v>1143</v>
      </c>
      <c r="AD143" s="11">
        <f t="shared" si="146"/>
        <v>1399</v>
      </c>
      <c r="AE143" s="11">
        <f t="shared" si="146"/>
        <v>1356</v>
      </c>
      <c r="AF143" s="11">
        <f t="shared" si="146"/>
        <v>1514</v>
      </c>
      <c r="AG143" s="11">
        <f t="shared" si="146"/>
        <v>1109</v>
      </c>
      <c r="AH143" s="11">
        <f t="shared" si="146"/>
        <v>1607</v>
      </c>
      <c r="AI143" s="11">
        <f t="shared" si="146"/>
        <v>1294</v>
      </c>
      <c r="AJ143" s="11">
        <f t="shared" si="146"/>
        <v>2098</v>
      </c>
      <c r="AK143" s="11">
        <f t="shared" si="146"/>
        <v>1413</v>
      </c>
      <c r="AL143" s="11">
        <f t="shared" si="146"/>
        <v>1830</v>
      </c>
      <c r="AM143" s="11">
        <f t="shared" si="146"/>
        <v>1817</v>
      </c>
      <c r="AN143" s="11">
        <f t="shared" si="146"/>
        <v>1358</v>
      </c>
      <c r="AO143" s="11">
        <f t="shared" si="146"/>
        <v>212</v>
      </c>
      <c r="AP143" s="11">
        <f t="shared" si="146"/>
        <v>1267</v>
      </c>
      <c r="AQ143" s="11">
        <f t="shared" si="146"/>
        <v>823</v>
      </c>
      <c r="AR143" s="11">
        <f t="shared" si="146"/>
        <v>731</v>
      </c>
      <c r="AS143" s="11">
        <f t="shared" si="146"/>
        <v>453</v>
      </c>
      <c r="AT143" s="11">
        <f t="shared" si="146"/>
        <v>1269</v>
      </c>
      <c r="AU143" s="11">
        <f t="shared" si="146"/>
        <v>915</v>
      </c>
      <c r="AV143" s="11">
        <f t="shared" si="146"/>
        <v>1697</v>
      </c>
      <c r="AW143" s="11">
        <f t="shared" si="146"/>
        <v>1336</v>
      </c>
      <c r="AX143" s="11">
        <f t="shared" si="146"/>
        <v>1713</v>
      </c>
      <c r="AY143" s="11">
        <f t="shared" si="146"/>
        <v>260</v>
      </c>
      <c r="AZ143" s="11">
        <f t="shared" si="146"/>
        <v>1003</v>
      </c>
      <c r="BA143" s="11">
        <f t="shared" si="146"/>
        <v>1570</v>
      </c>
      <c r="BB143" s="11">
        <f t="shared" si="146"/>
        <v>1114</v>
      </c>
      <c r="BC143" s="11">
        <f t="shared" si="146"/>
        <v>1301</v>
      </c>
      <c r="BD143" s="11">
        <f t="shared" si="146"/>
        <v>1791</v>
      </c>
      <c r="BE143" s="11">
        <f t="shared" si="146"/>
        <v>627</v>
      </c>
      <c r="BF143" s="11">
        <f t="shared" si="146"/>
        <v>1100</v>
      </c>
      <c r="BG143" s="11">
        <f t="shared" si="146"/>
        <v>835</v>
      </c>
      <c r="BH143" s="11">
        <f t="shared" si="146"/>
        <v>588</v>
      </c>
    </row>
    <row r="144" spans="1:60" ht="13.5" customHeight="1">
      <c r="A144" s="38">
        <v>43261</v>
      </c>
      <c r="B144" s="39" t="s">
        <v>72</v>
      </c>
      <c r="C144" s="40"/>
      <c r="D144" s="41" t="s">
        <v>47</v>
      </c>
      <c r="E144" s="42">
        <f t="shared" si="0"/>
        <v>453</v>
      </c>
      <c r="F144" s="43">
        <v>1</v>
      </c>
      <c r="G144" s="43">
        <v>19</v>
      </c>
      <c r="H144" s="44">
        <f t="shared" si="1"/>
        <v>22</v>
      </c>
      <c r="I144" s="40"/>
      <c r="J144" s="45" t="s">
        <v>32</v>
      </c>
      <c r="K144" s="42">
        <f t="shared" si="2"/>
        <v>915</v>
      </c>
      <c r="L144" s="46">
        <v>2</v>
      </c>
      <c r="M144" s="46">
        <v>26</v>
      </c>
      <c r="N144" s="44">
        <f t="shared" si="3"/>
        <v>32</v>
      </c>
      <c r="O144" s="40"/>
      <c r="P144" s="39" t="s">
        <v>66</v>
      </c>
      <c r="Q144" s="40"/>
      <c r="R144">
        <f>MIN(Rules!$E$2,(MAX(H144/N144,N144/H144)))</f>
        <v>1.4545454545454546</v>
      </c>
      <c r="S144">
        <f>VLOOKUP(B144,Rules!A:B,2,FALSE)</f>
        <v>60</v>
      </c>
      <c r="T144" s="40"/>
      <c r="U144" s="47">
        <f>1/(10^(-1*(E144+(IF(P144="Y",Rules!$I$2,0))-K144)/Rules!$E$12)+1)</f>
        <v>0.192039343772855</v>
      </c>
      <c r="V144">
        <f t="shared" si="4"/>
        <v>-17</v>
      </c>
      <c r="W144">
        <f t="shared" si="5"/>
        <v>17</v>
      </c>
      <c r="Z144" s="48"/>
      <c r="AA144" s="11">
        <f t="shared" ref="AA144:BH144" si="147">IF($D144=AA$1,$E144+$V144,(IF($J144=AA$1,$K144+$W144,AA143)))</f>
        <v>965</v>
      </c>
      <c r="AB144" s="11">
        <f t="shared" si="147"/>
        <v>1412</v>
      </c>
      <c r="AC144" s="11">
        <f t="shared" si="147"/>
        <v>1143</v>
      </c>
      <c r="AD144" s="11">
        <f t="shared" si="147"/>
        <v>1399</v>
      </c>
      <c r="AE144" s="11">
        <f t="shared" si="147"/>
        <v>1356</v>
      </c>
      <c r="AF144" s="11">
        <f t="shared" si="147"/>
        <v>1514</v>
      </c>
      <c r="AG144" s="11">
        <f t="shared" si="147"/>
        <v>1109</v>
      </c>
      <c r="AH144" s="11">
        <f t="shared" si="147"/>
        <v>1607</v>
      </c>
      <c r="AI144" s="11">
        <f t="shared" si="147"/>
        <v>1294</v>
      </c>
      <c r="AJ144" s="11">
        <f t="shared" si="147"/>
        <v>2098</v>
      </c>
      <c r="AK144" s="11">
        <f t="shared" si="147"/>
        <v>1413</v>
      </c>
      <c r="AL144" s="11">
        <f t="shared" si="147"/>
        <v>1830</v>
      </c>
      <c r="AM144" s="11">
        <f t="shared" si="147"/>
        <v>1817</v>
      </c>
      <c r="AN144" s="11">
        <f t="shared" si="147"/>
        <v>1358</v>
      </c>
      <c r="AO144" s="11">
        <f t="shared" si="147"/>
        <v>212</v>
      </c>
      <c r="AP144" s="11">
        <f t="shared" si="147"/>
        <v>1267</v>
      </c>
      <c r="AQ144" s="11">
        <f t="shared" si="147"/>
        <v>823</v>
      </c>
      <c r="AR144" s="11">
        <f t="shared" si="147"/>
        <v>731</v>
      </c>
      <c r="AS144" s="11">
        <f t="shared" si="147"/>
        <v>436</v>
      </c>
      <c r="AT144" s="11">
        <f t="shared" si="147"/>
        <v>1269</v>
      </c>
      <c r="AU144" s="11">
        <f t="shared" si="147"/>
        <v>932</v>
      </c>
      <c r="AV144" s="11">
        <f t="shared" si="147"/>
        <v>1697</v>
      </c>
      <c r="AW144" s="11">
        <f t="shared" si="147"/>
        <v>1336</v>
      </c>
      <c r="AX144" s="11">
        <f t="shared" si="147"/>
        <v>1713</v>
      </c>
      <c r="AY144" s="11">
        <f t="shared" si="147"/>
        <v>260</v>
      </c>
      <c r="AZ144" s="11">
        <f t="shared" si="147"/>
        <v>1003</v>
      </c>
      <c r="BA144" s="11">
        <f t="shared" si="147"/>
        <v>1570</v>
      </c>
      <c r="BB144" s="11">
        <f t="shared" si="147"/>
        <v>1114</v>
      </c>
      <c r="BC144" s="11">
        <f t="shared" si="147"/>
        <v>1301</v>
      </c>
      <c r="BD144" s="11">
        <f t="shared" si="147"/>
        <v>1791</v>
      </c>
      <c r="BE144" s="11">
        <f t="shared" si="147"/>
        <v>627</v>
      </c>
      <c r="BF144" s="11">
        <f t="shared" si="147"/>
        <v>1100</v>
      </c>
      <c r="BG144" s="11">
        <f t="shared" si="147"/>
        <v>835</v>
      </c>
      <c r="BH144" s="11">
        <f t="shared" si="147"/>
        <v>588</v>
      </c>
    </row>
    <row r="145" spans="1:60" ht="13.5" customHeight="1">
      <c r="A145" s="38">
        <v>43261</v>
      </c>
      <c r="B145" s="39" t="s">
        <v>68</v>
      </c>
      <c r="C145" s="40"/>
      <c r="D145" s="41" t="s">
        <v>44</v>
      </c>
      <c r="E145" s="42">
        <f t="shared" si="0"/>
        <v>1143</v>
      </c>
      <c r="F145" s="43">
        <v>0</v>
      </c>
      <c r="G145" s="43">
        <v>8</v>
      </c>
      <c r="H145" s="44">
        <f t="shared" si="1"/>
        <v>8</v>
      </c>
      <c r="I145" s="40"/>
      <c r="J145" s="45" t="s">
        <v>36</v>
      </c>
      <c r="K145" s="42">
        <f t="shared" si="2"/>
        <v>1267</v>
      </c>
      <c r="L145" s="46">
        <v>0</v>
      </c>
      <c r="M145" s="46">
        <v>12</v>
      </c>
      <c r="N145" s="44">
        <f t="shared" si="3"/>
        <v>12</v>
      </c>
      <c r="O145" s="40"/>
      <c r="P145" s="39" t="s">
        <v>67</v>
      </c>
      <c r="Q145" s="40"/>
      <c r="R145">
        <f>MIN(Rules!$E$2,(MAX(H145/N145,N145/H145)))</f>
        <v>1.5</v>
      </c>
      <c r="S145">
        <f>VLOOKUP(B145,Rules!A:B,2,FALSE)</f>
        <v>70</v>
      </c>
      <c r="T145" s="40"/>
      <c r="U145" s="47">
        <f>1/(10^(-1*(E145+(IF(P145="Y",Rules!$I$2,0))-K145)/Rules!$E$12)+1)</f>
        <v>0.36099663047456632</v>
      </c>
      <c r="V145">
        <f t="shared" si="4"/>
        <v>-38</v>
      </c>
      <c r="W145">
        <f t="shared" si="5"/>
        <v>38</v>
      </c>
      <c r="Z145" s="48"/>
      <c r="AA145" s="11">
        <f t="shared" ref="AA145:BH145" si="148">IF($D145=AA$1,$E145+$V145,(IF($J145=AA$1,$K145+$W145,AA144)))</f>
        <v>965</v>
      </c>
      <c r="AB145" s="11">
        <f t="shared" si="148"/>
        <v>1412</v>
      </c>
      <c r="AC145" s="11">
        <f t="shared" si="148"/>
        <v>1105</v>
      </c>
      <c r="AD145" s="11">
        <f t="shared" si="148"/>
        <v>1399</v>
      </c>
      <c r="AE145" s="11">
        <f t="shared" si="148"/>
        <v>1356</v>
      </c>
      <c r="AF145" s="11">
        <f t="shared" si="148"/>
        <v>1514</v>
      </c>
      <c r="AG145" s="11">
        <f t="shared" si="148"/>
        <v>1109</v>
      </c>
      <c r="AH145" s="11">
        <f t="shared" si="148"/>
        <v>1607</v>
      </c>
      <c r="AI145" s="11">
        <f t="shared" si="148"/>
        <v>1294</v>
      </c>
      <c r="AJ145" s="11">
        <f t="shared" si="148"/>
        <v>2098</v>
      </c>
      <c r="AK145" s="11">
        <f t="shared" si="148"/>
        <v>1413</v>
      </c>
      <c r="AL145" s="11">
        <f t="shared" si="148"/>
        <v>1830</v>
      </c>
      <c r="AM145" s="11">
        <f t="shared" si="148"/>
        <v>1817</v>
      </c>
      <c r="AN145" s="11">
        <f t="shared" si="148"/>
        <v>1358</v>
      </c>
      <c r="AO145" s="11">
        <f t="shared" si="148"/>
        <v>212</v>
      </c>
      <c r="AP145" s="11">
        <f t="shared" si="148"/>
        <v>1305</v>
      </c>
      <c r="AQ145" s="11">
        <f t="shared" si="148"/>
        <v>823</v>
      </c>
      <c r="AR145" s="11">
        <f t="shared" si="148"/>
        <v>731</v>
      </c>
      <c r="AS145" s="11">
        <f t="shared" si="148"/>
        <v>436</v>
      </c>
      <c r="AT145" s="11">
        <f t="shared" si="148"/>
        <v>1269</v>
      </c>
      <c r="AU145" s="11">
        <f t="shared" si="148"/>
        <v>932</v>
      </c>
      <c r="AV145" s="11">
        <f t="shared" si="148"/>
        <v>1697</v>
      </c>
      <c r="AW145" s="11">
        <f t="shared" si="148"/>
        <v>1336</v>
      </c>
      <c r="AX145" s="11">
        <f t="shared" si="148"/>
        <v>1713</v>
      </c>
      <c r="AY145" s="11">
        <f t="shared" si="148"/>
        <v>260</v>
      </c>
      <c r="AZ145" s="11">
        <f t="shared" si="148"/>
        <v>1003</v>
      </c>
      <c r="BA145" s="11">
        <f t="shared" si="148"/>
        <v>1570</v>
      </c>
      <c r="BB145" s="11">
        <f t="shared" si="148"/>
        <v>1114</v>
      </c>
      <c r="BC145" s="11">
        <f t="shared" si="148"/>
        <v>1301</v>
      </c>
      <c r="BD145" s="11">
        <f t="shared" si="148"/>
        <v>1791</v>
      </c>
      <c r="BE145" s="11">
        <f t="shared" si="148"/>
        <v>627</v>
      </c>
      <c r="BF145" s="11">
        <f t="shared" si="148"/>
        <v>1100</v>
      </c>
      <c r="BG145" s="11">
        <f t="shared" si="148"/>
        <v>835</v>
      </c>
      <c r="BH145" s="11">
        <f t="shared" si="148"/>
        <v>588</v>
      </c>
    </row>
    <row r="146" spans="1:60" ht="13.5" customHeight="1">
      <c r="A146" s="38">
        <v>43261</v>
      </c>
      <c r="B146" s="39" t="s">
        <v>68</v>
      </c>
      <c r="C146" s="40"/>
      <c r="D146" s="41" t="s">
        <v>17</v>
      </c>
      <c r="E146" s="42">
        <f t="shared" si="0"/>
        <v>2098</v>
      </c>
      <c r="F146" s="43">
        <v>2</v>
      </c>
      <c r="G146" s="43">
        <v>25</v>
      </c>
      <c r="H146" s="44">
        <f t="shared" si="1"/>
        <v>31</v>
      </c>
      <c r="I146" s="40"/>
      <c r="J146" s="45" t="s">
        <v>43</v>
      </c>
      <c r="K146" s="42">
        <f t="shared" si="2"/>
        <v>1269</v>
      </c>
      <c r="L146" s="46">
        <v>0</v>
      </c>
      <c r="M146" s="46">
        <v>12</v>
      </c>
      <c r="N146" s="44">
        <f t="shared" si="3"/>
        <v>12</v>
      </c>
      <c r="O146" s="40"/>
      <c r="P146" s="39" t="s">
        <v>66</v>
      </c>
      <c r="Q146" s="40"/>
      <c r="R146">
        <f>MIN(Rules!$E$2,(MAX(H146/N146,N146/H146)))</f>
        <v>2</v>
      </c>
      <c r="S146">
        <f>VLOOKUP(B146,Rules!A:B,2,FALSE)</f>
        <v>70</v>
      </c>
      <c r="T146" s="40"/>
      <c r="U146" s="47">
        <f>1/(10^(-1*(E146+(IF(P146="Y",Rules!$I$2,0))-K146)/Rules!$E$12)+1)</f>
        <v>0.98910462375682673</v>
      </c>
      <c r="V146">
        <f t="shared" si="4"/>
        <v>2</v>
      </c>
      <c r="W146">
        <f t="shared" si="5"/>
        <v>-2</v>
      </c>
      <c r="Z146" s="48"/>
      <c r="AA146" s="11">
        <f t="shared" ref="AA146:BH146" si="149">IF($D146=AA$1,$E146+$V146,(IF($J146=AA$1,$K146+$W146,AA145)))</f>
        <v>965</v>
      </c>
      <c r="AB146" s="11">
        <f t="shared" si="149"/>
        <v>1412</v>
      </c>
      <c r="AC146" s="11">
        <f t="shared" si="149"/>
        <v>1105</v>
      </c>
      <c r="AD146" s="11">
        <f t="shared" si="149"/>
        <v>1399</v>
      </c>
      <c r="AE146" s="11">
        <f t="shared" si="149"/>
        <v>1356</v>
      </c>
      <c r="AF146" s="11">
        <f t="shared" si="149"/>
        <v>1514</v>
      </c>
      <c r="AG146" s="11">
        <f t="shared" si="149"/>
        <v>1109</v>
      </c>
      <c r="AH146" s="11">
        <f t="shared" si="149"/>
        <v>1607</v>
      </c>
      <c r="AI146" s="11">
        <f t="shared" si="149"/>
        <v>1294</v>
      </c>
      <c r="AJ146" s="11">
        <f t="shared" si="149"/>
        <v>2100</v>
      </c>
      <c r="AK146" s="11">
        <f t="shared" si="149"/>
        <v>1413</v>
      </c>
      <c r="AL146" s="11">
        <f t="shared" si="149"/>
        <v>1830</v>
      </c>
      <c r="AM146" s="11">
        <f t="shared" si="149"/>
        <v>1817</v>
      </c>
      <c r="AN146" s="11">
        <f t="shared" si="149"/>
        <v>1358</v>
      </c>
      <c r="AO146" s="11">
        <f t="shared" si="149"/>
        <v>212</v>
      </c>
      <c r="AP146" s="11">
        <f t="shared" si="149"/>
        <v>1305</v>
      </c>
      <c r="AQ146" s="11">
        <f t="shared" si="149"/>
        <v>823</v>
      </c>
      <c r="AR146" s="11">
        <f t="shared" si="149"/>
        <v>731</v>
      </c>
      <c r="AS146" s="11">
        <f t="shared" si="149"/>
        <v>436</v>
      </c>
      <c r="AT146" s="11">
        <f t="shared" si="149"/>
        <v>1267</v>
      </c>
      <c r="AU146" s="11">
        <f t="shared" si="149"/>
        <v>932</v>
      </c>
      <c r="AV146" s="11">
        <f t="shared" si="149"/>
        <v>1697</v>
      </c>
      <c r="AW146" s="11">
        <f t="shared" si="149"/>
        <v>1336</v>
      </c>
      <c r="AX146" s="11">
        <f t="shared" si="149"/>
        <v>1713</v>
      </c>
      <c r="AY146" s="11">
        <f t="shared" si="149"/>
        <v>260</v>
      </c>
      <c r="AZ146" s="11">
        <f t="shared" si="149"/>
        <v>1003</v>
      </c>
      <c r="BA146" s="11">
        <f t="shared" si="149"/>
        <v>1570</v>
      </c>
      <c r="BB146" s="11">
        <f t="shared" si="149"/>
        <v>1114</v>
      </c>
      <c r="BC146" s="11">
        <f t="shared" si="149"/>
        <v>1301</v>
      </c>
      <c r="BD146" s="11">
        <f t="shared" si="149"/>
        <v>1791</v>
      </c>
      <c r="BE146" s="11">
        <f t="shared" si="149"/>
        <v>627</v>
      </c>
      <c r="BF146" s="11">
        <f t="shared" si="149"/>
        <v>1100</v>
      </c>
      <c r="BG146" s="11">
        <f t="shared" si="149"/>
        <v>835</v>
      </c>
      <c r="BH146" s="11">
        <f t="shared" si="149"/>
        <v>588</v>
      </c>
    </row>
    <row r="147" spans="1:60" ht="13.5" customHeight="1">
      <c r="A147" s="38">
        <v>43261</v>
      </c>
      <c r="B147" s="39" t="s">
        <v>68</v>
      </c>
      <c r="C147" s="40"/>
      <c r="D147" s="41" t="s">
        <v>25</v>
      </c>
      <c r="E147" s="42">
        <f t="shared" si="0"/>
        <v>1607</v>
      </c>
      <c r="F147" s="43">
        <v>2</v>
      </c>
      <c r="G147" s="43">
        <v>22</v>
      </c>
      <c r="H147" s="44">
        <f t="shared" si="1"/>
        <v>28</v>
      </c>
      <c r="I147" s="40"/>
      <c r="J147" s="45" t="s">
        <v>30</v>
      </c>
      <c r="K147" s="42">
        <f t="shared" si="2"/>
        <v>1294</v>
      </c>
      <c r="L147" s="46">
        <v>1</v>
      </c>
      <c r="M147" s="46">
        <v>12</v>
      </c>
      <c r="N147" s="44">
        <f t="shared" si="3"/>
        <v>15</v>
      </c>
      <c r="O147" s="40"/>
      <c r="P147" s="39" t="s">
        <v>67</v>
      </c>
      <c r="Q147" s="40"/>
      <c r="R147">
        <f>MIN(Rules!$E$2,(MAX(H147/N147,N147/H147)))</f>
        <v>1.8666666666666667</v>
      </c>
      <c r="S147">
        <f>VLOOKUP(B147,Rules!A:B,2,FALSE)</f>
        <v>70</v>
      </c>
      <c r="T147" s="40"/>
      <c r="U147" s="47">
        <f>1/(10^(-1*(E147+(IF(P147="Y",Rules!$I$2,0))-K147)/Rules!$E$12)+1)</f>
        <v>0.8086741823200746</v>
      </c>
      <c r="V147">
        <f t="shared" si="4"/>
        <v>25</v>
      </c>
      <c r="W147">
        <f t="shared" si="5"/>
        <v>-25</v>
      </c>
      <c r="Z147" s="48"/>
      <c r="AA147" s="11">
        <f t="shared" ref="AA147:BH147" si="150">IF($D147=AA$1,$E147+$V147,(IF($J147=AA$1,$K147+$W147,AA146)))</f>
        <v>965</v>
      </c>
      <c r="AB147" s="11">
        <f t="shared" si="150"/>
        <v>1412</v>
      </c>
      <c r="AC147" s="11">
        <f t="shared" si="150"/>
        <v>1105</v>
      </c>
      <c r="AD147" s="11">
        <f t="shared" si="150"/>
        <v>1399</v>
      </c>
      <c r="AE147" s="11">
        <f t="shared" si="150"/>
        <v>1356</v>
      </c>
      <c r="AF147" s="11">
        <f t="shared" si="150"/>
        <v>1514</v>
      </c>
      <c r="AG147" s="11">
        <f t="shared" si="150"/>
        <v>1109</v>
      </c>
      <c r="AH147" s="11">
        <f t="shared" si="150"/>
        <v>1632</v>
      </c>
      <c r="AI147" s="11">
        <f t="shared" si="150"/>
        <v>1269</v>
      </c>
      <c r="AJ147" s="11">
        <f t="shared" si="150"/>
        <v>2100</v>
      </c>
      <c r="AK147" s="11">
        <f t="shared" si="150"/>
        <v>1413</v>
      </c>
      <c r="AL147" s="11">
        <f t="shared" si="150"/>
        <v>1830</v>
      </c>
      <c r="AM147" s="11">
        <f t="shared" si="150"/>
        <v>1817</v>
      </c>
      <c r="AN147" s="11">
        <f t="shared" si="150"/>
        <v>1358</v>
      </c>
      <c r="AO147" s="11">
        <f t="shared" si="150"/>
        <v>212</v>
      </c>
      <c r="AP147" s="11">
        <f t="shared" si="150"/>
        <v>1305</v>
      </c>
      <c r="AQ147" s="11">
        <f t="shared" si="150"/>
        <v>823</v>
      </c>
      <c r="AR147" s="11">
        <f t="shared" si="150"/>
        <v>731</v>
      </c>
      <c r="AS147" s="11">
        <f t="shared" si="150"/>
        <v>436</v>
      </c>
      <c r="AT147" s="11">
        <f t="shared" si="150"/>
        <v>1267</v>
      </c>
      <c r="AU147" s="11">
        <f t="shared" si="150"/>
        <v>932</v>
      </c>
      <c r="AV147" s="11">
        <f t="shared" si="150"/>
        <v>1697</v>
      </c>
      <c r="AW147" s="11">
        <f t="shared" si="150"/>
        <v>1336</v>
      </c>
      <c r="AX147" s="11">
        <f t="shared" si="150"/>
        <v>1713</v>
      </c>
      <c r="AY147" s="11">
        <f t="shared" si="150"/>
        <v>260</v>
      </c>
      <c r="AZ147" s="11">
        <f t="shared" si="150"/>
        <v>1003</v>
      </c>
      <c r="BA147" s="11">
        <f t="shared" si="150"/>
        <v>1570</v>
      </c>
      <c r="BB147" s="11">
        <f t="shared" si="150"/>
        <v>1114</v>
      </c>
      <c r="BC147" s="11">
        <f t="shared" si="150"/>
        <v>1301</v>
      </c>
      <c r="BD147" s="11">
        <f t="shared" si="150"/>
        <v>1791</v>
      </c>
      <c r="BE147" s="11">
        <f t="shared" si="150"/>
        <v>627</v>
      </c>
      <c r="BF147" s="11">
        <f t="shared" si="150"/>
        <v>1100</v>
      </c>
      <c r="BG147" s="11">
        <f t="shared" si="150"/>
        <v>835</v>
      </c>
      <c r="BH147" s="11">
        <f t="shared" si="150"/>
        <v>588</v>
      </c>
    </row>
    <row r="148" spans="1:60" ht="13.5" customHeight="1">
      <c r="A148" s="38">
        <v>43268</v>
      </c>
      <c r="B148" s="39" t="s">
        <v>68</v>
      </c>
      <c r="C148" s="40"/>
      <c r="D148" s="41" t="s">
        <v>24</v>
      </c>
      <c r="E148" s="42">
        <f t="shared" si="0"/>
        <v>1570</v>
      </c>
      <c r="F148" s="43">
        <v>2</v>
      </c>
      <c r="G148" s="43">
        <v>6</v>
      </c>
      <c r="H148" s="44">
        <f t="shared" si="1"/>
        <v>12</v>
      </c>
      <c r="I148" s="40"/>
      <c r="J148" s="45" t="s">
        <v>21</v>
      </c>
      <c r="K148" s="42">
        <f t="shared" si="2"/>
        <v>1830</v>
      </c>
      <c r="L148" s="46">
        <v>0</v>
      </c>
      <c r="M148" s="46">
        <v>16</v>
      </c>
      <c r="N148" s="44">
        <f t="shared" si="3"/>
        <v>16</v>
      </c>
      <c r="O148" s="40"/>
      <c r="P148" s="39" t="s">
        <v>66</v>
      </c>
      <c r="Q148" s="40"/>
      <c r="R148">
        <f>MIN(Rules!$E$2,(MAX(H148/N148,N148/H148)))</f>
        <v>1.3333333333333333</v>
      </c>
      <c r="S148">
        <f>VLOOKUP(B148,Rules!A:B,2,FALSE)</f>
        <v>70</v>
      </c>
      <c r="T148" s="40"/>
      <c r="U148" s="47">
        <f>1/(10^(-1*(E148+(IF(P148="Y",Rules!$I$2,0))-K148)/Rules!$E$12)+1)</f>
        <v>0.37599824138233284</v>
      </c>
      <c r="V148">
        <f t="shared" si="4"/>
        <v>-35</v>
      </c>
      <c r="W148">
        <f t="shared" si="5"/>
        <v>35</v>
      </c>
      <c r="Z148" s="48"/>
      <c r="AA148" s="11">
        <f t="shared" ref="AA148:BH148" si="151">IF($D148=AA$1,$E148+$V148,(IF($J148=AA$1,$K148+$W148,AA147)))</f>
        <v>965</v>
      </c>
      <c r="AB148" s="11">
        <f t="shared" si="151"/>
        <v>1412</v>
      </c>
      <c r="AC148" s="11">
        <f t="shared" si="151"/>
        <v>1105</v>
      </c>
      <c r="AD148" s="11">
        <f t="shared" si="151"/>
        <v>1399</v>
      </c>
      <c r="AE148" s="11">
        <f t="shared" si="151"/>
        <v>1356</v>
      </c>
      <c r="AF148" s="11">
        <f t="shared" si="151"/>
        <v>1514</v>
      </c>
      <c r="AG148" s="11">
        <f t="shared" si="151"/>
        <v>1109</v>
      </c>
      <c r="AH148" s="11">
        <f t="shared" si="151"/>
        <v>1632</v>
      </c>
      <c r="AI148" s="11">
        <f t="shared" si="151"/>
        <v>1269</v>
      </c>
      <c r="AJ148" s="11">
        <f t="shared" si="151"/>
        <v>2100</v>
      </c>
      <c r="AK148" s="11">
        <f t="shared" si="151"/>
        <v>1413</v>
      </c>
      <c r="AL148" s="11">
        <f t="shared" si="151"/>
        <v>1865</v>
      </c>
      <c r="AM148" s="11">
        <f t="shared" si="151"/>
        <v>1817</v>
      </c>
      <c r="AN148" s="11">
        <f t="shared" si="151"/>
        <v>1358</v>
      </c>
      <c r="AO148" s="11">
        <f t="shared" si="151"/>
        <v>212</v>
      </c>
      <c r="AP148" s="11">
        <f t="shared" si="151"/>
        <v>1305</v>
      </c>
      <c r="AQ148" s="11">
        <f t="shared" si="151"/>
        <v>823</v>
      </c>
      <c r="AR148" s="11">
        <f t="shared" si="151"/>
        <v>731</v>
      </c>
      <c r="AS148" s="11">
        <f t="shared" si="151"/>
        <v>436</v>
      </c>
      <c r="AT148" s="11">
        <f t="shared" si="151"/>
        <v>1267</v>
      </c>
      <c r="AU148" s="11">
        <f t="shared" si="151"/>
        <v>932</v>
      </c>
      <c r="AV148" s="11">
        <f t="shared" si="151"/>
        <v>1697</v>
      </c>
      <c r="AW148" s="11">
        <f t="shared" si="151"/>
        <v>1336</v>
      </c>
      <c r="AX148" s="11">
        <f t="shared" si="151"/>
        <v>1713</v>
      </c>
      <c r="AY148" s="11">
        <f t="shared" si="151"/>
        <v>260</v>
      </c>
      <c r="AZ148" s="11">
        <f t="shared" si="151"/>
        <v>1003</v>
      </c>
      <c r="BA148" s="11">
        <f t="shared" si="151"/>
        <v>1535</v>
      </c>
      <c r="BB148" s="11">
        <f t="shared" si="151"/>
        <v>1114</v>
      </c>
      <c r="BC148" s="11">
        <f t="shared" si="151"/>
        <v>1301</v>
      </c>
      <c r="BD148" s="11">
        <f t="shared" si="151"/>
        <v>1791</v>
      </c>
      <c r="BE148" s="11">
        <f t="shared" si="151"/>
        <v>627</v>
      </c>
      <c r="BF148" s="11">
        <f t="shared" si="151"/>
        <v>1100</v>
      </c>
      <c r="BG148" s="11">
        <f t="shared" si="151"/>
        <v>835</v>
      </c>
      <c r="BH148" s="11">
        <f t="shared" si="151"/>
        <v>588</v>
      </c>
    </row>
    <row r="149" spans="1:60" ht="13.5" customHeight="1">
      <c r="A149" s="38">
        <v>43274</v>
      </c>
      <c r="B149" s="39" t="s">
        <v>68</v>
      </c>
      <c r="C149" s="40"/>
      <c r="D149" s="41" t="s">
        <v>26</v>
      </c>
      <c r="E149" s="42">
        <f t="shared" si="0"/>
        <v>1514</v>
      </c>
      <c r="F149" s="43">
        <v>2</v>
      </c>
      <c r="G149" s="43">
        <v>4</v>
      </c>
      <c r="H149" s="44">
        <f t="shared" si="1"/>
        <v>10</v>
      </c>
      <c r="I149" s="40"/>
      <c r="J149" s="45" t="s">
        <v>16</v>
      </c>
      <c r="K149" s="42">
        <f t="shared" si="2"/>
        <v>1817</v>
      </c>
      <c r="L149" s="46">
        <v>3</v>
      </c>
      <c r="M149" s="46">
        <v>18</v>
      </c>
      <c r="N149" s="44">
        <f t="shared" si="3"/>
        <v>27</v>
      </c>
      <c r="O149" s="40"/>
      <c r="P149" s="39" t="s">
        <v>66</v>
      </c>
      <c r="Q149" s="40"/>
      <c r="R149">
        <f>MIN(Rules!$E$2,(MAX(H149/N149,N149/H149)))</f>
        <v>2</v>
      </c>
      <c r="S149">
        <f>VLOOKUP(B149,Rules!A:B,2,FALSE)</f>
        <v>70</v>
      </c>
      <c r="T149" s="40"/>
      <c r="U149" s="47">
        <f>1/(10^(-1*(E149+(IF(P149="Y",Rules!$I$2,0))-K149)/Rules!$E$12)+1)</f>
        <v>0.33079512265523281</v>
      </c>
      <c r="V149">
        <f t="shared" si="4"/>
        <v>-46</v>
      </c>
      <c r="W149">
        <f t="shared" si="5"/>
        <v>46</v>
      </c>
      <c r="Z149" s="48"/>
      <c r="AA149" s="11">
        <f t="shared" ref="AA149:BH149" si="152">IF($D149=AA$1,$E149+$V149,(IF($J149=AA$1,$K149+$W149,AA148)))</f>
        <v>965</v>
      </c>
      <c r="AB149" s="11">
        <f t="shared" si="152"/>
        <v>1412</v>
      </c>
      <c r="AC149" s="11">
        <f t="shared" si="152"/>
        <v>1105</v>
      </c>
      <c r="AD149" s="11">
        <f t="shared" si="152"/>
        <v>1399</v>
      </c>
      <c r="AE149" s="11">
        <f t="shared" si="152"/>
        <v>1356</v>
      </c>
      <c r="AF149" s="11">
        <f t="shared" si="152"/>
        <v>1468</v>
      </c>
      <c r="AG149" s="11">
        <f t="shared" si="152"/>
        <v>1109</v>
      </c>
      <c r="AH149" s="11">
        <f t="shared" si="152"/>
        <v>1632</v>
      </c>
      <c r="AI149" s="11">
        <f t="shared" si="152"/>
        <v>1269</v>
      </c>
      <c r="AJ149" s="11">
        <f t="shared" si="152"/>
        <v>2100</v>
      </c>
      <c r="AK149" s="11">
        <f t="shared" si="152"/>
        <v>1413</v>
      </c>
      <c r="AL149" s="11">
        <f t="shared" si="152"/>
        <v>1865</v>
      </c>
      <c r="AM149" s="11">
        <f t="shared" si="152"/>
        <v>1863</v>
      </c>
      <c r="AN149" s="11">
        <f t="shared" si="152"/>
        <v>1358</v>
      </c>
      <c r="AO149" s="11">
        <f t="shared" si="152"/>
        <v>212</v>
      </c>
      <c r="AP149" s="11">
        <f t="shared" si="152"/>
        <v>1305</v>
      </c>
      <c r="AQ149" s="11">
        <f t="shared" si="152"/>
        <v>823</v>
      </c>
      <c r="AR149" s="11">
        <f t="shared" si="152"/>
        <v>731</v>
      </c>
      <c r="AS149" s="11">
        <f t="shared" si="152"/>
        <v>436</v>
      </c>
      <c r="AT149" s="11">
        <f t="shared" si="152"/>
        <v>1267</v>
      </c>
      <c r="AU149" s="11">
        <f t="shared" si="152"/>
        <v>932</v>
      </c>
      <c r="AV149" s="11">
        <f t="shared" si="152"/>
        <v>1697</v>
      </c>
      <c r="AW149" s="11">
        <f t="shared" si="152"/>
        <v>1336</v>
      </c>
      <c r="AX149" s="11">
        <f t="shared" si="152"/>
        <v>1713</v>
      </c>
      <c r="AY149" s="11">
        <f t="shared" si="152"/>
        <v>260</v>
      </c>
      <c r="AZ149" s="11">
        <f t="shared" si="152"/>
        <v>1003</v>
      </c>
      <c r="BA149" s="11">
        <f t="shared" si="152"/>
        <v>1535</v>
      </c>
      <c r="BB149" s="11">
        <f t="shared" si="152"/>
        <v>1114</v>
      </c>
      <c r="BC149" s="11">
        <f t="shared" si="152"/>
        <v>1301</v>
      </c>
      <c r="BD149" s="11">
        <f t="shared" si="152"/>
        <v>1791</v>
      </c>
      <c r="BE149" s="11">
        <f t="shared" si="152"/>
        <v>627</v>
      </c>
      <c r="BF149" s="11">
        <f t="shared" si="152"/>
        <v>1100</v>
      </c>
      <c r="BG149" s="11">
        <f t="shared" si="152"/>
        <v>835</v>
      </c>
      <c r="BH149" s="11">
        <f t="shared" si="152"/>
        <v>588</v>
      </c>
    </row>
    <row r="150" spans="1:60" ht="13.5" customHeight="1">
      <c r="A150" s="38">
        <v>43274</v>
      </c>
      <c r="B150" s="39" t="s">
        <v>72</v>
      </c>
      <c r="C150" s="40"/>
      <c r="D150" s="41" t="s">
        <v>46</v>
      </c>
      <c r="E150" s="42">
        <f t="shared" si="0"/>
        <v>627</v>
      </c>
      <c r="F150" s="43">
        <v>0</v>
      </c>
      <c r="G150" s="43">
        <v>9</v>
      </c>
      <c r="H150" s="44">
        <f t="shared" si="1"/>
        <v>9</v>
      </c>
      <c r="I150" s="40"/>
      <c r="J150" s="45" t="s">
        <v>23</v>
      </c>
      <c r="K150" s="42">
        <f t="shared" si="2"/>
        <v>1713</v>
      </c>
      <c r="L150" s="46">
        <v>5</v>
      </c>
      <c r="M150" s="46">
        <v>21</v>
      </c>
      <c r="N150" s="44">
        <f t="shared" si="3"/>
        <v>36</v>
      </c>
      <c r="O150" s="40"/>
      <c r="P150" s="39" t="s">
        <v>66</v>
      </c>
      <c r="Q150" s="40"/>
      <c r="R150">
        <f>MIN(Rules!$E$2,(MAX(H150/N150,N150/H150)))</f>
        <v>2</v>
      </c>
      <c r="S150">
        <f>VLOOKUP(B150,Rules!A:B,2,FALSE)</f>
        <v>60</v>
      </c>
      <c r="T150" s="40"/>
      <c r="U150" s="47">
        <f>1/(10^(-1*(E150+(IF(P150="Y",Rules!$I$2,0))-K150)/Rules!$E$12)+1)</f>
        <v>1.3249736788341786E-2</v>
      </c>
      <c r="V150">
        <f t="shared" si="4"/>
        <v>-2</v>
      </c>
      <c r="W150">
        <f t="shared" si="5"/>
        <v>2</v>
      </c>
      <c r="Z150" s="48"/>
      <c r="AA150" s="11">
        <f t="shared" ref="AA150:BH150" si="153">IF($D150=AA$1,$E150+$V150,(IF($J150=AA$1,$K150+$W150,AA149)))</f>
        <v>965</v>
      </c>
      <c r="AB150" s="11">
        <f t="shared" si="153"/>
        <v>1412</v>
      </c>
      <c r="AC150" s="11">
        <f t="shared" si="153"/>
        <v>1105</v>
      </c>
      <c r="AD150" s="11">
        <f t="shared" si="153"/>
        <v>1399</v>
      </c>
      <c r="AE150" s="11">
        <f t="shared" si="153"/>
        <v>1356</v>
      </c>
      <c r="AF150" s="11">
        <f t="shared" si="153"/>
        <v>1468</v>
      </c>
      <c r="AG150" s="11">
        <f t="shared" si="153"/>
        <v>1109</v>
      </c>
      <c r="AH150" s="11">
        <f t="shared" si="153"/>
        <v>1632</v>
      </c>
      <c r="AI150" s="11">
        <f t="shared" si="153"/>
        <v>1269</v>
      </c>
      <c r="AJ150" s="11">
        <f t="shared" si="153"/>
        <v>2100</v>
      </c>
      <c r="AK150" s="11">
        <f t="shared" si="153"/>
        <v>1413</v>
      </c>
      <c r="AL150" s="11">
        <f t="shared" si="153"/>
        <v>1865</v>
      </c>
      <c r="AM150" s="11">
        <f t="shared" si="153"/>
        <v>1863</v>
      </c>
      <c r="AN150" s="11">
        <f t="shared" si="153"/>
        <v>1358</v>
      </c>
      <c r="AO150" s="11">
        <f t="shared" si="153"/>
        <v>212</v>
      </c>
      <c r="AP150" s="11">
        <f t="shared" si="153"/>
        <v>1305</v>
      </c>
      <c r="AQ150" s="11">
        <f t="shared" si="153"/>
        <v>823</v>
      </c>
      <c r="AR150" s="11">
        <f t="shared" si="153"/>
        <v>731</v>
      </c>
      <c r="AS150" s="11">
        <f t="shared" si="153"/>
        <v>436</v>
      </c>
      <c r="AT150" s="11">
        <f t="shared" si="153"/>
        <v>1267</v>
      </c>
      <c r="AU150" s="11">
        <f t="shared" si="153"/>
        <v>932</v>
      </c>
      <c r="AV150" s="11">
        <f t="shared" si="153"/>
        <v>1697</v>
      </c>
      <c r="AW150" s="11">
        <f t="shared" si="153"/>
        <v>1336</v>
      </c>
      <c r="AX150" s="11">
        <f t="shared" si="153"/>
        <v>1715</v>
      </c>
      <c r="AY150" s="11">
        <f t="shared" si="153"/>
        <v>260</v>
      </c>
      <c r="AZ150" s="11">
        <f t="shared" si="153"/>
        <v>1003</v>
      </c>
      <c r="BA150" s="11">
        <f t="shared" si="153"/>
        <v>1535</v>
      </c>
      <c r="BB150" s="11">
        <f t="shared" si="153"/>
        <v>1114</v>
      </c>
      <c r="BC150" s="11">
        <f t="shared" si="153"/>
        <v>1301</v>
      </c>
      <c r="BD150" s="11">
        <f t="shared" si="153"/>
        <v>1791</v>
      </c>
      <c r="BE150" s="11">
        <f t="shared" si="153"/>
        <v>625</v>
      </c>
      <c r="BF150" s="11">
        <f t="shared" si="153"/>
        <v>1100</v>
      </c>
      <c r="BG150" s="11">
        <f t="shared" si="153"/>
        <v>835</v>
      </c>
      <c r="BH150" s="11">
        <f t="shared" si="153"/>
        <v>588</v>
      </c>
    </row>
    <row r="151" spans="1:60" ht="13.5" customHeight="1">
      <c r="A151" s="38">
        <v>43274</v>
      </c>
      <c r="B151" s="39" t="s">
        <v>72</v>
      </c>
      <c r="C151" s="40"/>
      <c r="D151" s="41" t="s">
        <v>44</v>
      </c>
      <c r="E151" s="42">
        <f t="shared" si="0"/>
        <v>1105</v>
      </c>
      <c r="F151" s="43">
        <v>1</v>
      </c>
      <c r="G151" s="43">
        <v>10</v>
      </c>
      <c r="H151" s="44">
        <f t="shared" si="1"/>
        <v>13</v>
      </c>
      <c r="I151" s="40"/>
      <c r="J151" s="45" t="s">
        <v>22</v>
      </c>
      <c r="K151" s="42">
        <f t="shared" si="2"/>
        <v>1791</v>
      </c>
      <c r="L151" s="46">
        <v>3</v>
      </c>
      <c r="M151" s="46">
        <v>14</v>
      </c>
      <c r="N151" s="44">
        <f t="shared" si="3"/>
        <v>23</v>
      </c>
      <c r="O151" s="40"/>
      <c r="P151" s="39" t="s">
        <v>66</v>
      </c>
      <c r="Q151" s="40"/>
      <c r="R151">
        <f>MIN(Rules!$E$2,(MAX(H151/N151,N151/H151)))</f>
        <v>1.7692307692307692</v>
      </c>
      <c r="S151">
        <f>VLOOKUP(B151,Rules!A:B,2,FALSE)</f>
        <v>60</v>
      </c>
      <c r="T151" s="40"/>
      <c r="U151" s="47">
        <f>1/(10^(-1*(E151+(IF(P151="Y",Rules!$I$2,0))-K151)/Rules!$E$12)+1)</f>
        <v>7.8105434853899952E-2</v>
      </c>
      <c r="V151">
        <f t="shared" si="4"/>
        <v>-8</v>
      </c>
      <c r="W151">
        <f t="shared" si="5"/>
        <v>8</v>
      </c>
      <c r="Z151" s="48"/>
      <c r="AA151" s="11">
        <f t="shared" ref="AA151:BH151" si="154">IF($D151=AA$1,$E151+$V151,(IF($J151=AA$1,$K151+$W151,AA150)))</f>
        <v>965</v>
      </c>
      <c r="AB151" s="11">
        <f t="shared" si="154"/>
        <v>1412</v>
      </c>
      <c r="AC151" s="11">
        <f t="shared" si="154"/>
        <v>1097</v>
      </c>
      <c r="AD151" s="11">
        <f t="shared" si="154"/>
        <v>1399</v>
      </c>
      <c r="AE151" s="11">
        <f t="shared" si="154"/>
        <v>1356</v>
      </c>
      <c r="AF151" s="11">
        <f t="shared" si="154"/>
        <v>1468</v>
      </c>
      <c r="AG151" s="11">
        <f t="shared" si="154"/>
        <v>1109</v>
      </c>
      <c r="AH151" s="11">
        <f t="shared" si="154"/>
        <v>1632</v>
      </c>
      <c r="AI151" s="11">
        <f t="shared" si="154"/>
        <v>1269</v>
      </c>
      <c r="AJ151" s="11">
        <f t="shared" si="154"/>
        <v>2100</v>
      </c>
      <c r="AK151" s="11">
        <f t="shared" si="154"/>
        <v>1413</v>
      </c>
      <c r="AL151" s="11">
        <f t="shared" si="154"/>
        <v>1865</v>
      </c>
      <c r="AM151" s="11">
        <f t="shared" si="154"/>
        <v>1863</v>
      </c>
      <c r="AN151" s="11">
        <f t="shared" si="154"/>
        <v>1358</v>
      </c>
      <c r="AO151" s="11">
        <f t="shared" si="154"/>
        <v>212</v>
      </c>
      <c r="AP151" s="11">
        <f t="shared" si="154"/>
        <v>1305</v>
      </c>
      <c r="AQ151" s="11">
        <f t="shared" si="154"/>
        <v>823</v>
      </c>
      <c r="AR151" s="11">
        <f t="shared" si="154"/>
        <v>731</v>
      </c>
      <c r="AS151" s="11">
        <f t="shared" si="154"/>
        <v>436</v>
      </c>
      <c r="AT151" s="11">
        <f t="shared" si="154"/>
        <v>1267</v>
      </c>
      <c r="AU151" s="11">
        <f t="shared" si="154"/>
        <v>932</v>
      </c>
      <c r="AV151" s="11">
        <f t="shared" si="154"/>
        <v>1697</v>
      </c>
      <c r="AW151" s="11">
        <f t="shared" si="154"/>
        <v>1336</v>
      </c>
      <c r="AX151" s="11">
        <f t="shared" si="154"/>
        <v>1715</v>
      </c>
      <c r="AY151" s="11">
        <f t="shared" si="154"/>
        <v>260</v>
      </c>
      <c r="AZ151" s="11">
        <f t="shared" si="154"/>
        <v>1003</v>
      </c>
      <c r="BA151" s="11">
        <f t="shared" si="154"/>
        <v>1535</v>
      </c>
      <c r="BB151" s="11">
        <f t="shared" si="154"/>
        <v>1114</v>
      </c>
      <c r="BC151" s="11">
        <f t="shared" si="154"/>
        <v>1301</v>
      </c>
      <c r="BD151" s="11">
        <f t="shared" si="154"/>
        <v>1799</v>
      </c>
      <c r="BE151" s="11">
        <f t="shared" si="154"/>
        <v>625</v>
      </c>
      <c r="BF151" s="11">
        <f t="shared" si="154"/>
        <v>1100</v>
      </c>
      <c r="BG151" s="11">
        <f t="shared" si="154"/>
        <v>835</v>
      </c>
      <c r="BH151" s="11">
        <f t="shared" si="154"/>
        <v>588</v>
      </c>
    </row>
    <row r="152" spans="1:60" ht="13.5" customHeight="1">
      <c r="A152" s="38">
        <v>43274</v>
      </c>
      <c r="B152" s="39" t="s">
        <v>72</v>
      </c>
      <c r="C152" s="40"/>
      <c r="D152" s="41" t="s">
        <v>29</v>
      </c>
      <c r="E152" s="42">
        <f t="shared" si="0"/>
        <v>1399</v>
      </c>
      <c r="F152" s="43">
        <v>1</v>
      </c>
      <c r="G152" s="43">
        <v>14</v>
      </c>
      <c r="H152" s="44">
        <f t="shared" si="1"/>
        <v>17</v>
      </c>
      <c r="I152" s="40"/>
      <c r="J152" s="45" t="s">
        <v>30</v>
      </c>
      <c r="K152" s="42">
        <f t="shared" si="2"/>
        <v>1269</v>
      </c>
      <c r="L152" s="46">
        <v>0</v>
      </c>
      <c r="M152" s="46">
        <v>15</v>
      </c>
      <c r="N152" s="44">
        <f t="shared" si="3"/>
        <v>15</v>
      </c>
      <c r="O152" s="40"/>
      <c r="P152" s="39" t="s">
        <v>67</v>
      </c>
      <c r="Q152" s="40"/>
      <c r="R152">
        <f>MIN(Rules!$E$2,(MAX(H152/N152,N152/H152)))</f>
        <v>1.1333333333333333</v>
      </c>
      <c r="S152">
        <f>VLOOKUP(B152,Rules!A:B,2,FALSE)</f>
        <v>60</v>
      </c>
      <c r="T152" s="40"/>
      <c r="U152" s="47">
        <f>1/(10^(-1*(E152+(IF(P152="Y",Rules!$I$2,0))-K152)/Rules!$E$12)+1)</f>
        <v>0.6453524504393825</v>
      </c>
      <c r="V152">
        <f t="shared" si="4"/>
        <v>24</v>
      </c>
      <c r="W152">
        <f t="shared" si="5"/>
        <v>-24</v>
      </c>
      <c r="Z152" s="48"/>
      <c r="AA152" s="11">
        <f t="shared" ref="AA152:BH152" si="155">IF($D152=AA$1,$E152+$V152,(IF($J152=AA$1,$K152+$W152,AA151)))</f>
        <v>965</v>
      </c>
      <c r="AB152" s="11">
        <f t="shared" si="155"/>
        <v>1412</v>
      </c>
      <c r="AC152" s="11">
        <f t="shared" si="155"/>
        <v>1097</v>
      </c>
      <c r="AD152" s="11">
        <f t="shared" si="155"/>
        <v>1423</v>
      </c>
      <c r="AE152" s="11">
        <f t="shared" si="155"/>
        <v>1356</v>
      </c>
      <c r="AF152" s="11">
        <f t="shared" si="155"/>
        <v>1468</v>
      </c>
      <c r="AG152" s="11">
        <f t="shared" si="155"/>
        <v>1109</v>
      </c>
      <c r="AH152" s="11">
        <f t="shared" si="155"/>
        <v>1632</v>
      </c>
      <c r="AI152" s="11">
        <f t="shared" si="155"/>
        <v>1245</v>
      </c>
      <c r="AJ152" s="11">
        <f t="shared" si="155"/>
        <v>2100</v>
      </c>
      <c r="AK152" s="11">
        <f t="shared" si="155"/>
        <v>1413</v>
      </c>
      <c r="AL152" s="11">
        <f t="shared" si="155"/>
        <v>1865</v>
      </c>
      <c r="AM152" s="11">
        <f t="shared" si="155"/>
        <v>1863</v>
      </c>
      <c r="AN152" s="11">
        <f t="shared" si="155"/>
        <v>1358</v>
      </c>
      <c r="AO152" s="11">
        <f t="shared" si="155"/>
        <v>212</v>
      </c>
      <c r="AP152" s="11">
        <f t="shared" si="155"/>
        <v>1305</v>
      </c>
      <c r="AQ152" s="11">
        <f t="shared" si="155"/>
        <v>823</v>
      </c>
      <c r="AR152" s="11">
        <f t="shared" si="155"/>
        <v>731</v>
      </c>
      <c r="AS152" s="11">
        <f t="shared" si="155"/>
        <v>436</v>
      </c>
      <c r="AT152" s="11">
        <f t="shared" si="155"/>
        <v>1267</v>
      </c>
      <c r="AU152" s="11">
        <f t="shared" si="155"/>
        <v>932</v>
      </c>
      <c r="AV152" s="11">
        <f t="shared" si="155"/>
        <v>1697</v>
      </c>
      <c r="AW152" s="11">
        <f t="shared" si="155"/>
        <v>1336</v>
      </c>
      <c r="AX152" s="11">
        <f t="shared" si="155"/>
        <v>1715</v>
      </c>
      <c r="AY152" s="11">
        <f t="shared" si="155"/>
        <v>260</v>
      </c>
      <c r="AZ152" s="11">
        <f t="shared" si="155"/>
        <v>1003</v>
      </c>
      <c r="BA152" s="11">
        <f t="shared" si="155"/>
        <v>1535</v>
      </c>
      <c r="BB152" s="11">
        <f t="shared" si="155"/>
        <v>1114</v>
      </c>
      <c r="BC152" s="11">
        <f t="shared" si="155"/>
        <v>1301</v>
      </c>
      <c r="BD152" s="11">
        <f t="shared" si="155"/>
        <v>1799</v>
      </c>
      <c r="BE152" s="11">
        <f t="shared" si="155"/>
        <v>625</v>
      </c>
      <c r="BF152" s="11">
        <f t="shared" si="155"/>
        <v>1100</v>
      </c>
      <c r="BG152" s="11">
        <f t="shared" si="155"/>
        <v>835</v>
      </c>
      <c r="BH152" s="11">
        <f t="shared" si="155"/>
        <v>588</v>
      </c>
    </row>
    <row r="153" spans="1:60" ht="13.5" customHeight="1">
      <c r="A153" s="38">
        <v>43274</v>
      </c>
      <c r="B153" s="39" t="s">
        <v>72</v>
      </c>
      <c r="C153" s="40"/>
      <c r="D153" s="41" t="s">
        <v>40</v>
      </c>
      <c r="E153" s="42">
        <f t="shared" si="0"/>
        <v>1301</v>
      </c>
      <c r="F153" s="43">
        <v>1</v>
      </c>
      <c r="G153" s="43">
        <v>11</v>
      </c>
      <c r="H153" s="44">
        <f t="shared" si="1"/>
        <v>14</v>
      </c>
      <c r="I153" s="40"/>
      <c r="J153" s="45" t="s">
        <v>18</v>
      </c>
      <c r="K153" s="42">
        <f t="shared" si="2"/>
        <v>1697</v>
      </c>
      <c r="L153" s="46">
        <v>1</v>
      </c>
      <c r="M153" s="46">
        <v>19</v>
      </c>
      <c r="N153" s="44">
        <f t="shared" si="3"/>
        <v>22</v>
      </c>
      <c r="O153" s="40"/>
      <c r="P153" s="39" t="s">
        <v>66</v>
      </c>
      <c r="Q153" s="40"/>
      <c r="R153">
        <f>MIN(Rules!$E$2,(MAX(H153/N153,N153/H153)))</f>
        <v>1.5714285714285714</v>
      </c>
      <c r="S153">
        <f>VLOOKUP(B153,Rules!A:B,2,FALSE)</f>
        <v>60</v>
      </c>
      <c r="T153" s="40"/>
      <c r="U153" s="47">
        <f>1/(10^(-1*(E153+(IF(P153="Y",Rules!$I$2,0))-K153)/Rules!$E$12)+1)</f>
        <v>0.24363149773542245</v>
      </c>
      <c r="V153">
        <f t="shared" si="4"/>
        <v>-23</v>
      </c>
      <c r="W153">
        <f t="shared" si="5"/>
        <v>23</v>
      </c>
      <c r="Z153" s="48"/>
      <c r="AA153" s="11">
        <f t="shared" ref="AA153:BH153" si="156">IF($D153=AA$1,$E153+$V153,(IF($J153=AA$1,$K153+$W153,AA152)))</f>
        <v>965</v>
      </c>
      <c r="AB153" s="11">
        <f t="shared" si="156"/>
        <v>1412</v>
      </c>
      <c r="AC153" s="11">
        <f t="shared" si="156"/>
        <v>1097</v>
      </c>
      <c r="AD153" s="11">
        <f t="shared" si="156"/>
        <v>1423</v>
      </c>
      <c r="AE153" s="11">
        <f t="shared" si="156"/>
        <v>1356</v>
      </c>
      <c r="AF153" s="11">
        <f t="shared" si="156"/>
        <v>1468</v>
      </c>
      <c r="AG153" s="11">
        <f t="shared" si="156"/>
        <v>1109</v>
      </c>
      <c r="AH153" s="11">
        <f t="shared" si="156"/>
        <v>1632</v>
      </c>
      <c r="AI153" s="11">
        <f t="shared" si="156"/>
        <v>1245</v>
      </c>
      <c r="AJ153" s="11">
        <f t="shared" si="156"/>
        <v>2100</v>
      </c>
      <c r="AK153" s="11">
        <f t="shared" si="156"/>
        <v>1413</v>
      </c>
      <c r="AL153" s="11">
        <f t="shared" si="156"/>
        <v>1865</v>
      </c>
      <c r="AM153" s="11">
        <f t="shared" si="156"/>
        <v>1863</v>
      </c>
      <c r="AN153" s="11">
        <f t="shared" si="156"/>
        <v>1358</v>
      </c>
      <c r="AO153" s="11">
        <f t="shared" si="156"/>
        <v>212</v>
      </c>
      <c r="AP153" s="11">
        <f t="shared" si="156"/>
        <v>1305</v>
      </c>
      <c r="AQ153" s="11">
        <f t="shared" si="156"/>
        <v>823</v>
      </c>
      <c r="AR153" s="11">
        <f t="shared" si="156"/>
        <v>731</v>
      </c>
      <c r="AS153" s="11">
        <f t="shared" si="156"/>
        <v>436</v>
      </c>
      <c r="AT153" s="11">
        <f t="shared" si="156"/>
        <v>1267</v>
      </c>
      <c r="AU153" s="11">
        <f t="shared" si="156"/>
        <v>932</v>
      </c>
      <c r="AV153" s="11">
        <f t="shared" si="156"/>
        <v>1720</v>
      </c>
      <c r="AW153" s="11">
        <f t="shared" si="156"/>
        <v>1336</v>
      </c>
      <c r="AX153" s="11">
        <f t="shared" si="156"/>
        <v>1715</v>
      </c>
      <c r="AY153" s="11">
        <f t="shared" si="156"/>
        <v>260</v>
      </c>
      <c r="AZ153" s="11">
        <f t="shared" si="156"/>
        <v>1003</v>
      </c>
      <c r="BA153" s="11">
        <f t="shared" si="156"/>
        <v>1535</v>
      </c>
      <c r="BB153" s="11">
        <f t="shared" si="156"/>
        <v>1114</v>
      </c>
      <c r="BC153" s="11">
        <f t="shared" si="156"/>
        <v>1278</v>
      </c>
      <c r="BD153" s="11">
        <f t="shared" si="156"/>
        <v>1799</v>
      </c>
      <c r="BE153" s="11">
        <f t="shared" si="156"/>
        <v>625</v>
      </c>
      <c r="BF153" s="11">
        <f t="shared" si="156"/>
        <v>1100</v>
      </c>
      <c r="BG153" s="11">
        <f t="shared" si="156"/>
        <v>835</v>
      </c>
      <c r="BH153" s="11">
        <f t="shared" si="156"/>
        <v>588</v>
      </c>
    </row>
    <row r="154" spans="1:60" ht="13.5" customHeight="1">
      <c r="A154" s="38">
        <v>43274</v>
      </c>
      <c r="B154" s="39" t="s">
        <v>72</v>
      </c>
      <c r="C154" s="40"/>
      <c r="D154" s="41" t="s">
        <v>37</v>
      </c>
      <c r="E154" s="42">
        <f t="shared" si="0"/>
        <v>1114</v>
      </c>
      <c r="F154" s="43">
        <v>1</v>
      </c>
      <c r="G154" s="43">
        <v>13</v>
      </c>
      <c r="H154" s="44">
        <f t="shared" si="1"/>
        <v>16</v>
      </c>
      <c r="I154" s="40"/>
      <c r="J154" s="45" t="s">
        <v>20</v>
      </c>
      <c r="K154" s="42">
        <f t="shared" si="2"/>
        <v>1412</v>
      </c>
      <c r="L154" s="46">
        <v>1</v>
      </c>
      <c r="M154" s="46">
        <v>19</v>
      </c>
      <c r="N154" s="44">
        <f t="shared" si="3"/>
        <v>22</v>
      </c>
      <c r="O154" s="40"/>
      <c r="P154" s="39" t="s">
        <v>66</v>
      </c>
      <c r="Q154" s="40"/>
      <c r="R154">
        <f>MIN(Rules!$E$2,(MAX(H154/N154,N154/H154)))</f>
        <v>1.375</v>
      </c>
      <c r="S154">
        <f>VLOOKUP(B154,Rules!A:B,2,FALSE)</f>
        <v>60</v>
      </c>
      <c r="T154" s="40"/>
      <c r="U154" s="47">
        <f>1/(10^(-1*(E154+(IF(P154="Y",Rules!$I$2,0))-K154)/Rules!$E$12)+1)</f>
        <v>0.33591205853292633</v>
      </c>
      <c r="V154">
        <f t="shared" si="4"/>
        <v>-28</v>
      </c>
      <c r="W154">
        <f t="shared" si="5"/>
        <v>28</v>
      </c>
      <c r="Z154" s="48"/>
      <c r="AA154" s="11">
        <f t="shared" ref="AA154:BH154" si="157">IF($D154=AA$1,$E154+$V154,(IF($J154=AA$1,$K154+$W154,AA153)))</f>
        <v>965</v>
      </c>
      <c r="AB154" s="11">
        <f t="shared" si="157"/>
        <v>1440</v>
      </c>
      <c r="AC154" s="11">
        <f t="shared" si="157"/>
        <v>1097</v>
      </c>
      <c r="AD154" s="11">
        <f t="shared" si="157"/>
        <v>1423</v>
      </c>
      <c r="AE154" s="11">
        <f t="shared" si="157"/>
        <v>1356</v>
      </c>
      <c r="AF154" s="11">
        <f t="shared" si="157"/>
        <v>1468</v>
      </c>
      <c r="AG154" s="11">
        <f t="shared" si="157"/>
        <v>1109</v>
      </c>
      <c r="AH154" s="11">
        <f t="shared" si="157"/>
        <v>1632</v>
      </c>
      <c r="AI154" s="11">
        <f t="shared" si="157"/>
        <v>1245</v>
      </c>
      <c r="AJ154" s="11">
        <f t="shared" si="157"/>
        <v>2100</v>
      </c>
      <c r="AK154" s="11">
        <f t="shared" si="157"/>
        <v>1413</v>
      </c>
      <c r="AL154" s="11">
        <f t="shared" si="157"/>
        <v>1865</v>
      </c>
      <c r="AM154" s="11">
        <f t="shared" si="157"/>
        <v>1863</v>
      </c>
      <c r="AN154" s="11">
        <f t="shared" si="157"/>
        <v>1358</v>
      </c>
      <c r="AO154" s="11">
        <f t="shared" si="157"/>
        <v>212</v>
      </c>
      <c r="AP154" s="11">
        <f t="shared" si="157"/>
        <v>1305</v>
      </c>
      <c r="AQ154" s="11">
        <f t="shared" si="157"/>
        <v>823</v>
      </c>
      <c r="AR154" s="11">
        <f t="shared" si="157"/>
        <v>731</v>
      </c>
      <c r="AS154" s="11">
        <f t="shared" si="157"/>
        <v>436</v>
      </c>
      <c r="AT154" s="11">
        <f t="shared" si="157"/>
        <v>1267</v>
      </c>
      <c r="AU154" s="11">
        <f t="shared" si="157"/>
        <v>932</v>
      </c>
      <c r="AV154" s="11">
        <f t="shared" si="157"/>
        <v>1720</v>
      </c>
      <c r="AW154" s="11">
        <f t="shared" si="157"/>
        <v>1336</v>
      </c>
      <c r="AX154" s="11">
        <f t="shared" si="157"/>
        <v>1715</v>
      </c>
      <c r="AY154" s="11">
        <f t="shared" si="157"/>
        <v>260</v>
      </c>
      <c r="AZ154" s="11">
        <f t="shared" si="157"/>
        <v>1003</v>
      </c>
      <c r="BA154" s="11">
        <f t="shared" si="157"/>
        <v>1535</v>
      </c>
      <c r="BB154" s="11">
        <f t="shared" si="157"/>
        <v>1086</v>
      </c>
      <c r="BC154" s="11">
        <f t="shared" si="157"/>
        <v>1278</v>
      </c>
      <c r="BD154" s="11">
        <f t="shared" si="157"/>
        <v>1799</v>
      </c>
      <c r="BE154" s="11">
        <f t="shared" si="157"/>
        <v>625</v>
      </c>
      <c r="BF154" s="11">
        <f t="shared" si="157"/>
        <v>1100</v>
      </c>
      <c r="BG154" s="11">
        <f t="shared" si="157"/>
        <v>835</v>
      </c>
      <c r="BH154" s="11">
        <f t="shared" si="157"/>
        <v>588</v>
      </c>
    </row>
    <row r="155" spans="1:60" ht="13.5" customHeight="1">
      <c r="A155" s="38">
        <v>43274</v>
      </c>
      <c r="B155" s="39" t="s">
        <v>72</v>
      </c>
      <c r="C155" s="40"/>
      <c r="D155" s="41" t="s">
        <v>45</v>
      </c>
      <c r="E155" s="42">
        <f t="shared" si="0"/>
        <v>823</v>
      </c>
      <c r="F155" s="43">
        <v>0</v>
      </c>
      <c r="G155" s="43">
        <v>25</v>
      </c>
      <c r="H155" s="44">
        <f t="shared" si="1"/>
        <v>25</v>
      </c>
      <c r="I155" s="40"/>
      <c r="J155" s="45" t="s">
        <v>32</v>
      </c>
      <c r="K155" s="42">
        <f t="shared" si="2"/>
        <v>932</v>
      </c>
      <c r="L155" s="46">
        <v>1</v>
      </c>
      <c r="M155" s="46">
        <v>12</v>
      </c>
      <c r="N155" s="44">
        <f t="shared" si="3"/>
        <v>15</v>
      </c>
      <c r="O155" s="40"/>
      <c r="P155" s="39" t="s">
        <v>66</v>
      </c>
      <c r="Q155" s="40"/>
      <c r="R155">
        <f>MIN(Rules!$E$2,(MAX(H155/N155,N155/H155)))</f>
        <v>1.6666666666666667</v>
      </c>
      <c r="S155">
        <f>VLOOKUP(B155,Rules!A:B,2,FALSE)</f>
        <v>60</v>
      </c>
      <c r="T155" s="40"/>
      <c r="U155" s="47">
        <f>1/(10^(-1*(E155+(IF(P155="Y",Rules!$I$2,0))-K155)/Rules!$E$12)+1)</f>
        <v>0.54706326045301035</v>
      </c>
      <c r="V155">
        <f t="shared" si="4"/>
        <v>45</v>
      </c>
      <c r="W155">
        <f t="shared" si="5"/>
        <v>-45</v>
      </c>
      <c r="Z155" s="48"/>
      <c r="AA155" s="11">
        <f t="shared" ref="AA155:BH155" si="158">IF($D155=AA$1,$E155+$V155,(IF($J155=AA$1,$K155+$W155,AA154)))</f>
        <v>965</v>
      </c>
      <c r="AB155" s="11">
        <f t="shared" si="158"/>
        <v>1440</v>
      </c>
      <c r="AC155" s="11">
        <f t="shared" si="158"/>
        <v>1097</v>
      </c>
      <c r="AD155" s="11">
        <f t="shared" si="158"/>
        <v>1423</v>
      </c>
      <c r="AE155" s="11">
        <f t="shared" si="158"/>
        <v>1356</v>
      </c>
      <c r="AF155" s="11">
        <f t="shared" si="158"/>
        <v>1468</v>
      </c>
      <c r="AG155" s="11">
        <f t="shared" si="158"/>
        <v>1109</v>
      </c>
      <c r="AH155" s="11">
        <f t="shared" si="158"/>
        <v>1632</v>
      </c>
      <c r="AI155" s="11">
        <f t="shared" si="158"/>
        <v>1245</v>
      </c>
      <c r="AJ155" s="11">
        <f t="shared" si="158"/>
        <v>2100</v>
      </c>
      <c r="AK155" s="11">
        <f t="shared" si="158"/>
        <v>1413</v>
      </c>
      <c r="AL155" s="11">
        <f t="shared" si="158"/>
        <v>1865</v>
      </c>
      <c r="AM155" s="11">
        <f t="shared" si="158"/>
        <v>1863</v>
      </c>
      <c r="AN155" s="11">
        <f t="shared" si="158"/>
        <v>1358</v>
      </c>
      <c r="AO155" s="11">
        <f t="shared" si="158"/>
        <v>212</v>
      </c>
      <c r="AP155" s="11">
        <f t="shared" si="158"/>
        <v>1305</v>
      </c>
      <c r="AQ155" s="11">
        <f t="shared" si="158"/>
        <v>868</v>
      </c>
      <c r="AR155" s="11">
        <f t="shared" si="158"/>
        <v>731</v>
      </c>
      <c r="AS155" s="11">
        <f t="shared" si="158"/>
        <v>436</v>
      </c>
      <c r="AT155" s="11">
        <f t="shared" si="158"/>
        <v>1267</v>
      </c>
      <c r="AU155" s="11">
        <f t="shared" si="158"/>
        <v>887</v>
      </c>
      <c r="AV155" s="11">
        <f t="shared" si="158"/>
        <v>1720</v>
      </c>
      <c r="AW155" s="11">
        <f t="shared" si="158"/>
        <v>1336</v>
      </c>
      <c r="AX155" s="11">
        <f t="shared" si="158"/>
        <v>1715</v>
      </c>
      <c r="AY155" s="11">
        <f t="shared" si="158"/>
        <v>260</v>
      </c>
      <c r="AZ155" s="11">
        <f t="shared" si="158"/>
        <v>1003</v>
      </c>
      <c r="BA155" s="11">
        <f t="shared" si="158"/>
        <v>1535</v>
      </c>
      <c r="BB155" s="11">
        <f t="shared" si="158"/>
        <v>1086</v>
      </c>
      <c r="BC155" s="11">
        <f t="shared" si="158"/>
        <v>1278</v>
      </c>
      <c r="BD155" s="11">
        <f t="shared" si="158"/>
        <v>1799</v>
      </c>
      <c r="BE155" s="11">
        <f t="shared" si="158"/>
        <v>625</v>
      </c>
      <c r="BF155" s="11">
        <f t="shared" si="158"/>
        <v>1100</v>
      </c>
      <c r="BG155" s="11">
        <f t="shared" si="158"/>
        <v>835</v>
      </c>
      <c r="BH155" s="11">
        <f t="shared" si="158"/>
        <v>588</v>
      </c>
    </row>
    <row r="156" spans="1:60" ht="13.5" customHeight="1">
      <c r="A156" s="38">
        <v>43274</v>
      </c>
      <c r="B156" s="39" t="s">
        <v>72</v>
      </c>
      <c r="C156" s="40"/>
      <c r="D156" s="41" t="s">
        <v>43</v>
      </c>
      <c r="E156" s="42">
        <f t="shared" si="0"/>
        <v>1267</v>
      </c>
      <c r="F156" s="43">
        <v>0</v>
      </c>
      <c r="G156" s="43">
        <v>13</v>
      </c>
      <c r="H156" s="44">
        <f t="shared" si="1"/>
        <v>13</v>
      </c>
      <c r="I156" s="40"/>
      <c r="J156" s="45" t="s">
        <v>28</v>
      </c>
      <c r="K156" s="42">
        <f t="shared" si="2"/>
        <v>1358</v>
      </c>
      <c r="L156" s="46">
        <v>0</v>
      </c>
      <c r="M156" s="46">
        <v>15</v>
      </c>
      <c r="N156" s="44">
        <f t="shared" si="3"/>
        <v>15</v>
      </c>
      <c r="O156" s="40"/>
      <c r="P156" s="39" t="s">
        <v>66</v>
      </c>
      <c r="Q156" s="40"/>
      <c r="R156">
        <f>MIN(Rules!$E$2,(MAX(H156/N156,N156/H156)))</f>
        <v>1.1538461538461537</v>
      </c>
      <c r="S156">
        <f>VLOOKUP(B156,Rules!A:B,2,FALSE)</f>
        <v>60</v>
      </c>
      <c r="T156" s="40"/>
      <c r="U156" s="47">
        <f>1/(10^(-1*(E156+(IF(P156="Y",Rules!$I$2,0))-K156)/Rules!$E$12)+1)</f>
        <v>0.56751144205819604</v>
      </c>
      <c r="V156">
        <f t="shared" si="4"/>
        <v>-39</v>
      </c>
      <c r="W156">
        <f t="shared" si="5"/>
        <v>39</v>
      </c>
      <c r="Z156" s="48"/>
      <c r="AA156" s="11">
        <f t="shared" ref="AA156:BH156" si="159">IF($D156=AA$1,$E156+$V156,(IF($J156=AA$1,$K156+$W156,AA155)))</f>
        <v>965</v>
      </c>
      <c r="AB156" s="11">
        <f t="shared" si="159"/>
        <v>1440</v>
      </c>
      <c r="AC156" s="11">
        <f t="shared" si="159"/>
        <v>1097</v>
      </c>
      <c r="AD156" s="11">
        <f t="shared" si="159"/>
        <v>1423</v>
      </c>
      <c r="AE156" s="11">
        <f t="shared" si="159"/>
        <v>1356</v>
      </c>
      <c r="AF156" s="11">
        <f t="shared" si="159"/>
        <v>1468</v>
      </c>
      <c r="AG156" s="11">
        <f t="shared" si="159"/>
        <v>1109</v>
      </c>
      <c r="AH156" s="11">
        <f t="shared" si="159"/>
        <v>1632</v>
      </c>
      <c r="AI156" s="11">
        <f t="shared" si="159"/>
        <v>1245</v>
      </c>
      <c r="AJ156" s="11">
        <f t="shared" si="159"/>
        <v>2100</v>
      </c>
      <c r="AK156" s="11">
        <f t="shared" si="159"/>
        <v>1413</v>
      </c>
      <c r="AL156" s="11">
        <f t="shared" si="159"/>
        <v>1865</v>
      </c>
      <c r="AM156" s="11">
        <f t="shared" si="159"/>
        <v>1863</v>
      </c>
      <c r="AN156" s="11">
        <f t="shared" si="159"/>
        <v>1397</v>
      </c>
      <c r="AO156" s="11">
        <f t="shared" si="159"/>
        <v>212</v>
      </c>
      <c r="AP156" s="11">
        <f t="shared" si="159"/>
        <v>1305</v>
      </c>
      <c r="AQ156" s="11">
        <f t="shared" si="159"/>
        <v>868</v>
      </c>
      <c r="AR156" s="11">
        <f t="shared" si="159"/>
        <v>731</v>
      </c>
      <c r="AS156" s="11">
        <f t="shared" si="159"/>
        <v>436</v>
      </c>
      <c r="AT156" s="11">
        <f t="shared" si="159"/>
        <v>1228</v>
      </c>
      <c r="AU156" s="11">
        <f t="shared" si="159"/>
        <v>887</v>
      </c>
      <c r="AV156" s="11">
        <f t="shared" si="159"/>
        <v>1720</v>
      </c>
      <c r="AW156" s="11">
        <f t="shared" si="159"/>
        <v>1336</v>
      </c>
      <c r="AX156" s="11">
        <f t="shared" si="159"/>
        <v>1715</v>
      </c>
      <c r="AY156" s="11">
        <f t="shared" si="159"/>
        <v>260</v>
      </c>
      <c r="AZ156" s="11">
        <f t="shared" si="159"/>
        <v>1003</v>
      </c>
      <c r="BA156" s="11">
        <f t="shared" si="159"/>
        <v>1535</v>
      </c>
      <c r="BB156" s="11">
        <f t="shared" si="159"/>
        <v>1086</v>
      </c>
      <c r="BC156" s="11">
        <f t="shared" si="159"/>
        <v>1278</v>
      </c>
      <c r="BD156" s="11">
        <f t="shared" si="159"/>
        <v>1799</v>
      </c>
      <c r="BE156" s="11">
        <f t="shared" si="159"/>
        <v>625</v>
      </c>
      <c r="BF156" s="11">
        <f t="shared" si="159"/>
        <v>1100</v>
      </c>
      <c r="BG156" s="11">
        <f t="shared" si="159"/>
        <v>835</v>
      </c>
      <c r="BH156" s="11">
        <f t="shared" si="159"/>
        <v>588</v>
      </c>
    </row>
    <row r="157" spans="1:60" ht="13.5" customHeight="1">
      <c r="A157" s="38">
        <v>43275</v>
      </c>
      <c r="B157" s="39" t="s">
        <v>72</v>
      </c>
      <c r="C157" s="40"/>
      <c r="D157" s="41" t="s">
        <v>38</v>
      </c>
      <c r="E157" s="42">
        <f t="shared" si="0"/>
        <v>1003</v>
      </c>
      <c r="F157" s="43">
        <v>2</v>
      </c>
      <c r="G157" s="43">
        <v>14</v>
      </c>
      <c r="H157" s="44">
        <f t="shared" si="1"/>
        <v>20</v>
      </c>
      <c r="I157" s="40"/>
      <c r="J157" s="45" t="s">
        <v>33</v>
      </c>
      <c r="K157" s="42">
        <f t="shared" si="2"/>
        <v>1356</v>
      </c>
      <c r="L157" s="46">
        <v>1</v>
      </c>
      <c r="M157" s="46">
        <v>19</v>
      </c>
      <c r="N157" s="44">
        <f t="shared" si="3"/>
        <v>22</v>
      </c>
      <c r="O157" s="40"/>
      <c r="P157" s="39" t="s">
        <v>66</v>
      </c>
      <c r="Q157" s="40"/>
      <c r="R157">
        <f>MIN(Rules!$E$2,(MAX(H157/N157,N157/H157)))</f>
        <v>1.1000000000000001</v>
      </c>
      <c r="S157">
        <f>VLOOKUP(B157,Rules!A:B,2,FALSE)</f>
        <v>60</v>
      </c>
      <c r="T157" s="40"/>
      <c r="U157" s="47">
        <f>1/(10^(-1*(E157+(IF(P157="Y",Rules!$I$2,0))-K157)/Rules!$E$12)+1)</f>
        <v>0.28194188297316136</v>
      </c>
      <c r="V157">
        <f t="shared" si="4"/>
        <v>-19</v>
      </c>
      <c r="W157">
        <f t="shared" si="5"/>
        <v>19</v>
      </c>
      <c r="Z157" s="48"/>
      <c r="AA157" s="11">
        <f t="shared" ref="AA157:BH157" si="160">IF($D157=AA$1,$E157+$V157,(IF($J157=AA$1,$K157+$W157,AA156)))</f>
        <v>965</v>
      </c>
      <c r="AB157" s="11">
        <f t="shared" si="160"/>
        <v>1440</v>
      </c>
      <c r="AC157" s="11">
        <f t="shared" si="160"/>
        <v>1097</v>
      </c>
      <c r="AD157" s="11">
        <f t="shared" si="160"/>
        <v>1423</v>
      </c>
      <c r="AE157" s="11">
        <f t="shared" si="160"/>
        <v>1375</v>
      </c>
      <c r="AF157" s="11">
        <f t="shared" si="160"/>
        <v>1468</v>
      </c>
      <c r="AG157" s="11">
        <f t="shared" si="160"/>
        <v>1109</v>
      </c>
      <c r="AH157" s="11">
        <f t="shared" si="160"/>
        <v>1632</v>
      </c>
      <c r="AI157" s="11">
        <f t="shared" si="160"/>
        <v>1245</v>
      </c>
      <c r="AJ157" s="11">
        <f t="shared" si="160"/>
        <v>2100</v>
      </c>
      <c r="AK157" s="11">
        <f t="shared" si="160"/>
        <v>1413</v>
      </c>
      <c r="AL157" s="11">
        <f t="shared" si="160"/>
        <v>1865</v>
      </c>
      <c r="AM157" s="11">
        <f t="shared" si="160"/>
        <v>1863</v>
      </c>
      <c r="AN157" s="11">
        <f t="shared" si="160"/>
        <v>1397</v>
      </c>
      <c r="AO157" s="11">
        <f t="shared" si="160"/>
        <v>212</v>
      </c>
      <c r="AP157" s="11">
        <f t="shared" si="160"/>
        <v>1305</v>
      </c>
      <c r="AQ157" s="11">
        <f t="shared" si="160"/>
        <v>868</v>
      </c>
      <c r="AR157" s="11">
        <f t="shared" si="160"/>
        <v>731</v>
      </c>
      <c r="AS157" s="11">
        <f t="shared" si="160"/>
        <v>436</v>
      </c>
      <c r="AT157" s="11">
        <f t="shared" si="160"/>
        <v>1228</v>
      </c>
      <c r="AU157" s="11">
        <f t="shared" si="160"/>
        <v>887</v>
      </c>
      <c r="AV157" s="11">
        <f t="shared" si="160"/>
        <v>1720</v>
      </c>
      <c r="AW157" s="11">
        <f t="shared" si="160"/>
        <v>1336</v>
      </c>
      <c r="AX157" s="11">
        <f t="shared" si="160"/>
        <v>1715</v>
      </c>
      <c r="AY157" s="11">
        <f t="shared" si="160"/>
        <v>260</v>
      </c>
      <c r="AZ157" s="11">
        <f t="shared" si="160"/>
        <v>984</v>
      </c>
      <c r="BA157" s="11">
        <f t="shared" si="160"/>
        <v>1535</v>
      </c>
      <c r="BB157" s="11">
        <f t="shared" si="160"/>
        <v>1086</v>
      </c>
      <c r="BC157" s="11">
        <f t="shared" si="160"/>
        <v>1278</v>
      </c>
      <c r="BD157" s="11">
        <f t="shared" si="160"/>
        <v>1799</v>
      </c>
      <c r="BE157" s="11">
        <f t="shared" si="160"/>
        <v>625</v>
      </c>
      <c r="BF157" s="11">
        <f t="shared" si="160"/>
        <v>1100</v>
      </c>
      <c r="BG157" s="11">
        <f t="shared" si="160"/>
        <v>835</v>
      </c>
      <c r="BH157" s="11">
        <f t="shared" si="160"/>
        <v>588</v>
      </c>
    </row>
    <row r="158" spans="1:60" ht="13.5" customHeight="1">
      <c r="A158" s="38">
        <v>43275</v>
      </c>
      <c r="B158" s="39" t="s">
        <v>68</v>
      </c>
      <c r="C158" s="40"/>
      <c r="D158" s="41" t="s">
        <v>17</v>
      </c>
      <c r="E158" s="42">
        <f t="shared" si="0"/>
        <v>2100</v>
      </c>
      <c r="F158" s="43">
        <v>1</v>
      </c>
      <c r="G158" s="43">
        <v>25</v>
      </c>
      <c r="H158" s="44">
        <f t="shared" si="1"/>
        <v>28</v>
      </c>
      <c r="I158" s="40"/>
      <c r="J158" s="45" t="s">
        <v>36</v>
      </c>
      <c r="K158" s="42">
        <f t="shared" si="2"/>
        <v>1305</v>
      </c>
      <c r="L158" s="46">
        <v>0</v>
      </c>
      <c r="M158" s="46">
        <v>10</v>
      </c>
      <c r="N158" s="44">
        <f t="shared" si="3"/>
        <v>10</v>
      </c>
      <c r="O158" s="40"/>
      <c r="P158" s="39" t="s">
        <v>66</v>
      </c>
      <c r="Q158" s="40"/>
      <c r="R158">
        <f>MIN(Rules!$E$2,(MAX(H158/N158,N158/H158)))</f>
        <v>2</v>
      </c>
      <c r="S158">
        <f>VLOOKUP(B158,Rules!A:B,2,FALSE)</f>
        <v>70</v>
      </c>
      <c r="T158" s="40"/>
      <c r="U158" s="47">
        <f>1/(10^(-1*(E158+(IF(P158="Y",Rules!$I$2,0))-K158)/Rules!$E$12)+1)</f>
        <v>0.98728135240370929</v>
      </c>
      <c r="V158">
        <f t="shared" si="4"/>
        <v>2</v>
      </c>
      <c r="W158">
        <f t="shared" si="5"/>
        <v>-2</v>
      </c>
      <c r="Z158" s="48"/>
      <c r="AA158" s="11">
        <f t="shared" ref="AA158:BH158" si="161">IF($D158=AA$1,$E158+$V158,(IF($J158=AA$1,$K158+$W158,AA157)))</f>
        <v>965</v>
      </c>
      <c r="AB158" s="11">
        <f t="shared" si="161"/>
        <v>1440</v>
      </c>
      <c r="AC158" s="11">
        <f t="shared" si="161"/>
        <v>1097</v>
      </c>
      <c r="AD158" s="11">
        <f t="shared" si="161"/>
        <v>1423</v>
      </c>
      <c r="AE158" s="11">
        <f t="shared" si="161"/>
        <v>1375</v>
      </c>
      <c r="AF158" s="11">
        <f t="shared" si="161"/>
        <v>1468</v>
      </c>
      <c r="AG158" s="11">
        <f t="shared" si="161"/>
        <v>1109</v>
      </c>
      <c r="AH158" s="11">
        <f t="shared" si="161"/>
        <v>1632</v>
      </c>
      <c r="AI158" s="11">
        <f t="shared" si="161"/>
        <v>1245</v>
      </c>
      <c r="AJ158" s="11">
        <f t="shared" si="161"/>
        <v>2102</v>
      </c>
      <c r="AK158" s="11">
        <f t="shared" si="161"/>
        <v>1413</v>
      </c>
      <c r="AL158" s="11">
        <f t="shared" si="161"/>
        <v>1865</v>
      </c>
      <c r="AM158" s="11">
        <f t="shared" si="161"/>
        <v>1863</v>
      </c>
      <c r="AN158" s="11">
        <f t="shared" si="161"/>
        <v>1397</v>
      </c>
      <c r="AO158" s="11">
        <f t="shared" si="161"/>
        <v>212</v>
      </c>
      <c r="AP158" s="11">
        <f t="shared" si="161"/>
        <v>1303</v>
      </c>
      <c r="AQ158" s="11">
        <f t="shared" si="161"/>
        <v>868</v>
      </c>
      <c r="AR158" s="11">
        <f t="shared" si="161"/>
        <v>731</v>
      </c>
      <c r="AS158" s="11">
        <f t="shared" si="161"/>
        <v>436</v>
      </c>
      <c r="AT158" s="11">
        <f t="shared" si="161"/>
        <v>1228</v>
      </c>
      <c r="AU158" s="11">
        <f t="shared" si="161"/>
        <v>887</v>
      </c>
      <c r="AV158" s="11">
        <f t="shared" si="161"/>
        <v>1720</v>
      </c>
      <c r="AW158" s="11">
        <f t="shared" si="161"/>
        <v>1336</v>
      </c>
      <c r="AX158" s="11">
        <f t="shared" si="161"/>
        <v>1715</v>
      </c>
      <c r="AY158" s="11">
        <f t="shared" si="161"/>
        <v>260</v>
      </c>
      <c r="AZ158" s="11">
        <f t="shared" si="161"/>
        <v>984</v>
      </c>
      <c r="BA158" s="11">
        <f t="shared" si="161"/>
        <v>1535</v>
      </c>
      <c r="BB158" s="11">
        <f t="shared" si="161"/>
        <v>1086</v>
      </c>
      <c r="BC158" s="11">
        <f t="shared" si="161"/>
        <v>1278</v>
      </c>
      <c r="BD158" s="11">
        <f t="shared" si="161"/>
        <v>1799</v>
      </c>
      <c r="BE158" s="11">
        <f t="shared" si="161"/>
        <v>625</v>
      </c>
      <c r="BF158" s="11">
        <f t="shared" si="161"/>
        <v>1100</v>
      </c>
      <c r="BG158" s="11">
        <f t="shared" si="161"/>
        <v>835</v>
      </c>
      <c r="BH158" s="11">
        <f t="shared" si="161"/>
        <v>588</v>
      </c>
    </row>
    <row r="159" spans="1:60" ht="13.5" customHeight="1">
      <c r="A159" s="38">
        <v>43275</v>
      </c>
      <c r="B159" s="39" t="s">
        <v>68</v>
      </c>
      <c r="C159" s="40"/>
      <c r="D159" s="41" t="s">
        <v>25</v>
      </c>
      <c r="E159" s="42">
        <f t="shared" si="0"/>
        <v>1632</v>
      </c>
      <c r="F159" s="43">
        <v>2</v>
      </c>
      <c r="G159" s="43">
        <v>18</v>
      </c>
      <c r="H159" s="44">
        <f t="shared" si="1"/>
        <v>24</v>
      </c>
      <c r="I159" s="40"/>
      <c r="J159" s="45" t="s">
        <v>35</v>
      </c>
      <c r="K159" s="42">
        <f t="shared" si="2"/>
        <v>1413</v>
      </c>
      <c r="L159" s="46">
        <v>0</v>
      </c>
      <c r="M159" s="46">
        <v>12</v>
      </c>
      <c r="N159" s="44">
        <f t="shared" si="3"/>
        <v>12</v>
      </c>
      <c r="O159" s="40"/>
      <c r="P159" s="39" t="s">
        <v>67</v>
      </c>
      <c r="Q159" s="40"/>
      <c r="R159">
        <f>MIN(Rules!$E$2,(MAX(H159/N159,N159/H159)))</f>
        <v>2</v>
      </c>
      <c r="S159">
        <f>VLOOKUP(B159,Rules!A:B,2,FALSE)</f>
        <v>70</v>
      </c>
      <c r="T159" s="40"/>
      <c r="U159" s="47">
        <f>1/(10^(-1*(E159+(IF(P159="Y",Rules!$I$2,0))-K159)/Rules!$E$12)+1)</f>
        <v>0.73273281403780366</v>
      </c>
      <c r="V159">
        <f t="shared" si="4"/>
        <v>37</v>
      </c>
      <c r="W159">
        <f t="shared" si="5"/>
        <v>-37</v>
      </c>
      <c r="Z159" s="48"/>
      <c r="AA159" s="11">
        <f t="shared" ref="AA159:BH159" si="162">IF($D159=AA$1,$E159+$V159,(IF($J159=AA$1,$K159+$W159,AA158)))</f>
        <v>965</v>
      </c>
      <c r="AB159" s="11">
        <f t="shared" si="162"/>
        <v>1440</v>
      </c>
      <c r="AC159" s="11">
        <f t="shared" si="162"/>
        <v>1097</v>
      </c>
      <c r="AD159" s="11">
        <f t="shared" si="162"/>
        <v>1423</v>
      </c>
      <c r="AE159" s="11">
        <f t="shared" si="162"/>
        <v>1375</v>
      </c>
      <c r="AF159" s="11">
        <f t="shared" si="162"/>
        <v>1468</v>
      </c>
      <c r="AG159" s="11">
        <f t="shared" si="162"/>
        <v>1109</v>
      </c>
      <c r="AH159" s="11">
        <f t="shared" si="162"/>
        <v>1669</v>
      </c>
      <c r="AI159" s="11">
        <f t="shared" si="162"/>
        <v>1245</v>
      </c>
      <c r="AJ159" s="11">
        <f t="shared" si="162"/>
        <v>2102</v>
      </c>
      <c r="AK159" s="11">
        <f t="shared" si="162"/>
        <v>1376</v>
      </c>
      <c r="AL159" s="11">
        <f t="shared" si="162"/>
        <v>1865</v>
      </c>
      <c r="AM159" s="11">
        <f t="shared" si="162"/>
        <v>1863</v>
      </c>
      <c r="AN159" s="11">
        <f t="shared" si="162"/>
        <v>1397</v>
      </c>
      <c r="AO159" s="11">
        <f t="shared" si="162"/>
        <v>212</v>
      </c>
      <c r="AP159" s="11">
        <f t="shared" si="162"/>
        <v>1303</v>
      </c>
      <c r="AQ159" s="11">
        <f t="shared" si="162"/>
        <v>868</v>
      </c>
      <c r="AR159" s="11">
        <f t="shared" si="162"/>
        <v>731</v>
      </c>
      <c r="AS159" s="11">
        <f t="shared" si="162"/>
        <v>436</v>
      </c>
      <c r="AT159" s="11">
        <f t="shared" si="162"/>
        <v>1228</v>
      </c>
      <c r="AU159" s="11">
        <f t="shared" si="162"/>
        <v>887</v>
      </c>
      <c r="AV159" s="11">
        <f t="shared" si="162"/>
        <v>1720</v>
      </c>
      <c r="AW159" s="11">
        <f t="shared" si="162"/>
        <v>1336</v>
      </c>
      <c r="AX159" s="11">
        <f t="shared" si="162"/>
        <v>1715</v>
      </c>
      <c r="AY159" s="11">
        <f t="shared" si="162"/>
        <v>260</v>
      </c>
      <c r="AZ159" s="11">
        <f t="shared" si="162"/>
        <v>984</v>
      </c>
      <c r="BA159" s="11">
        <f t="shared" si="162"/>
        <v>1535</v>
      </c>
      <c r="BB159" s="11">
        <f t="shared" si="162"/>
        <v>1086</v>
      </c>
      <c r="BC159" s="11">
        <f t="shared" si="162"/>
        <v>1278</v>
      </c>
      <c r="BD159" s="11">
        <f t="shared" si="162"/>
        <v>1799</v>
      </c>
      <c r="BE159" s="11">
        <f t="shared" si="162"/>
        <v>625</v>
      </c>
      <c r="BF159" s="11">
        <f t="shared" si="162"/>
        <v>1100</v>
      </c>
      <c r="BG159" s="11">
        <f t="shared" si="162"/>
        <v>835</v>
      </c>
      <c r="BH159" s="11">
        <f t="shared" si="162"/>
        <v>588</v>
      </c>
    </row>
    <row r="160" spans="1:60" ht="13.5" customHeight="1">
      <c r="A160" s="38">
        <v>43281</v>
      </c>
      <c r="B160" s="39" t="s">
        <v>72</v>
      </c>
      <c r="C160" s="40"/>
      <c r="D160" s="41" t="s">
        <v>20</v>
      </c>
      <c r="E160" s="42">
        <f t="shared" si="0"/>
        <v>1440</v>
      </c>
      <c r="F160" s="43">
        <v>2</v>
      </c>
      <c r="G160" s="43">
        <v>16</v>
      </c>
      <c r="H160" s="44">
        <f t="shared" si="1"/>
        <v>22</v>
      </c>
      <c r="I160" s="40"/>
      <c r="J160" s="45" t="s">
        <v>33</v>
      </c>
      <c r="K160" s="42">
        <f t="shared" si="2"/>
        <v>1375</v>
      </c>
      <c r="L160" s="46">
        <v>1</v>
      </c>
      <c r="M160" s="46">
        <v>15</v>
      </c>
      <c r="N160" s="44">
        <f t="shared" si="3"/>
        <v>18</v>
      </c>
      <c r="O160" s="40"/>
      <c r="P160" s="39" t="s">
        <v>66</v>
      </c>
      <c r="Q160" s="40"/>
      <c r="R160">
        <f>MIN(Rules!$E$2,(MAX(H160/N160,N160/H160)))</f>
        <v>1.2222222222222223</v>
      </c>
      <c r="S160">
        <f>VLOOKUP(B160,Rules!A:B,2,FALSE)</f>
        <v>60</v>
      </c>
      <c r="T160" s="40"/>
      <c r="U160" s="47">
        <f>1/(10^(-1*(E160+(IF(P160="Y",Rules!$I$2,0))-K160)/Rules!$E$12)+1)</f>
        <v>0.72910996289775254</v>
      </c>
      <c r="V160">
        <f t="shared" si="4"/>
        <v>20</v>
      </c>
      <c r="W160">
        <f t="shared" si="5"/>
        <v>-20</v>
      </c>
      <c r="Z160" s="48"/>
      <c r="AA160" s="11">
        <f t="shared" ref="AA160:BH160" si="163">IF($D160=AA$1,$E160+$V160,(IF($J160=AA$1,$K160+$W160,AA159)))</f>
        <v>965</v>
      </c>
      <c r="AB160" s="11">
        <f t="shared" si="163"/>
        <v>1460</v>
      </c>
      <c r="AC160" s="11">
        <f t="shared" si="163"/>
        <v>1097</v>
      </c>
      <c r="AD160" s="11">
        <f t="shared" si="163"/>
        <v>1423</v>
      </c>
      <c r="AE160" s="11">
        <f t="shared" si="163"/>
        <v>1355</v>
      </c>
      <c r="AF160" s="11">
        <f t="shared" si="163"/>
        <v>1468</v>
      </c>
      <c r="AG160" s="11">
        <f t="shared" si="163"/>
        <v>1109</v>
      </c>
      <c r="AH160" s="11">
        <f t="shared" si="163"/>
        <v>1669</v>
      </c>
      <c r="AI160" s="11">
        <f t="shared" si="163"/>
        <v>1245</v>
      </c>
      <c r="AJ160" s="11">
        <f t="shared" si="163"/>
        <v>2102</v>
      </c>
      <c r="AK160" s="11">
        <f t="shared" si="163"/>
        <v>1376</v>
      </c>
      <c r="AL160" s="11">
        <f t="shared" si="163"/>
        <v>1865</v>
      </c>
      <c r="AM160" s="11">
        <f t="shared" si="163"/>
        <v>1863</v>
      </c>
      <c r="AN160" s="11">
        <f t="shared" si="163"/>
        <v>1397</v>
      </c>
      <c r="AO160" s="11">
        <f t="shared" si="163"/>
        <v>212</v>
      </c>
      <c r="AP160" s="11">
        <f t="shared" si="163"/>
        <v>1303</v>
      </c>
      <c r="AQ160" s="11">
        <f t="shared" si="163"/>
        <v>868</v>
      </c>
      <c r="AR160" s="11">
        <f t="shared" si="163"/>
        <v>731</v>
      </c>
      <c r="AS160" s="11">
        <f t="shared" si="163"/>
        <v>436</v>
      </c>
      <c r="AT160" s="11">
        <f t="shared" si="163"/>
        <v>1228</v>
      </c>
      <c r="AU160" s="11">
        <f t="shared" si="163"/>
        <v>887</v>
      </c>
      <c r="AV160" s="11">
        <f t="shared" si="163"/>
        <v>1720</v>
      </c>
      <c r="AW160" s="11">
        <f t="shared" si="163"/>
        <v>1336</v>
      </c>
      <c r="AX160" s="11">
        <f t="shared" si="163"/>
        <v>1715</v>
      </c>
      <c r="AY160" s="11">
        <f t="shared" si="163"/>
        <v>260</v>
      </c>
      <c r="AZ160" s="11">
        <f t="shared" si="163"/>
        <v>984</v>
      </c>
      <c r="BA160" s="11">
        <f t="shared" si="163"/>
        <v>1535</v>
      </c>
      <c r="BB160" s="11">
        <f t="shared" si="163"/>
        <v>1086</v>
      </c>
      <c r="BC160" s="11">
        <f t="shared" si="163"/>
        <v>1278</v>
      </c>
      <c r="BD160" s="11">
        <f t="shared" si="163"/>
        <v>1799</v>
      </c>
      <c r="BE160" s="11">
        <f t="shared" si="163"/>
        <v>625</v>
      </c>
      <c r="BF160" s="11">
        <f t="shared" si="163"/>
        <v>1100</v>
      </c>
      <c r="BG160" s="11">
        <f t="shared" si="163"/>
        <v>835</v>
      </c>
      <c r="BH160" s="11">
        <f t="shared" si="163"/>
        <v>588</v>
      </c>
    </row>
    <row r="161" spans="1:60" ht="13.5" customHeight="1">
      <c r="A161" s="38">
        <v>43281</v>
      </c>
      <c r="B161" s="39" t="s">
        <v>72</v>
      </c>
      <c r="C161" s="40"/>
      <c r="D161" s="41" t="s">
        <v>45</v>
      </c>
      <c r="E161" s="42">
        <f t="shared" si="0"/>
        <v>868</v>
      </c>
      <c r="F161" s="43">
        <v>0</v>
      </c>
      <c r="G161" s="43">
        <v>9</v>
      </c>
      <c r="H161" s="44">
        <f t="shared" si="1"/>
        <v>9</v>
      </c>
      <c r="I161" s="40"/>
      <c r="J161" s="45" t="s">
        <v>23</v>
      </c>
      <c r="K161" s="42">
        <f t="shared" si="2"/>
        <v>1715</v>
      </c>
      <c r="L161" s="46">
        <v>1</v>
      </c>
      <c r="M161" s="46">
        <v>19</v>
      </c>
      <c r="N161" s="44">
        <f t="shared" si="3"/>
        <v>22</v>
      </c>
      <c r="O161" s="40"/>
      <c r="P161" s="39" t="s">
        <v>66</v>
      </c>
      <c r="Q161" s="40"/>
      <c r="R161">
        <f>MIN(Rules!$E$2,(MAX(H161/N161,N161/H161)))</f>
        <v>2</v>
      </c>
      <c r="S161">
        <f>VLOOKUP(B161,Rules!A:B,2,FALSE)</f>
        <v>60</v>
      </c>
      <c r="T161" s="40"/>
      <c r="U161" s="47">
        <f>1/(10^(-1*(E161+(IF(P161="Y",Rules!$I$2,0))-K161)/Rules!$E$12)+1)</f>
        <v>3.8798457436895244E-2</v>
      </c>
      <c r="V161">
        <f t="shared" si="4"/>
        <v>-5</v>
      </c>
      <c r="W161">
        <f t="shared" si="5"/>
        <v>5</v>
      </c>
      <c r="Z161" s="48"/>
      <c r="AA161" s="11">
        <f t="shared" ref="AA161:BH161" si="164">IF($D161=AA$1,$E161+$V161,(IF($J161=AA$1,$K161+$W161,AA160)))</f>
        <v>965</v>
      </c>
      <c r="AB161" s="11">
        <f t="shared" si="164"/>
        <v>1460</v>
      </c>
      <c r="AC161" s="11">
        <f t="shared" si="164"/>
        <v>1097</v>
      </c>
      <c r="AD161" s="11">
        <f t="shared" si="164"/>
        <v>1423</v>
      </c>
      <c r="AE161" s="11">
        <f t="shared" si="164"/>
        <v>1355</v>
      </c>
      <c r="AF161" s="11">
        <f t="shared" si="164"/>
        <v>1468</v>
      </c>
      <c r="AG161" s="11">
        <f t="shared" si="164"/>
        <v>1109</v>
      </c>
      <c r="AH161" s="11">
        <f t="shared" si="164"/>
        <v>1669</v>
      </c>
      <c r="AI161" s="11">
        <f t="shared" si="164"/>
        <v>1245</v>
      </c>
      <c r="AJ161" s="11">
        <f t="shared" si="164"/>
        <v>2102</v>
      </c>
      <c r="AK161" s="11">
        <f t="shared" si="164"/>
        <v>1376</v>
      </c>
      <c r="AL161" s="11">
        <f t="shared" si="164"/>
        <v>1865</v>
      </c>
      <c r="AM161" s="11">
        <f t="shared" si="164"/>
        <v>1863</v>
      </c>
      <c r="AN161" s="11">
        <f t="shared" si="164"/>
        <v>1397</v>
      </c>
      <c r="AO161" s="11">
        <f t="shared" si="164"/>
        <v>212</v>
      </c>
      <c r="AP161" s="11">
        <f t="shared" si="164"/>
        <v>1303</v>
      </c>
      <c r="AQ161" s="11">
        <f t="shared" si="164"/>
        <v>863</v>
      </c>
      <c r="AR161" s="11">
        <f t="shared" si="164"/>
        <v>731</v>
      </c>
      <c r="AS161" s="11">
        <f t="shared" si="164"/>
        <v>436</v>
      </c>
      <c r="AT161" s="11">
        <f t="shared" si="164"/>
        <v>1228</v>
      </c>
      <c r="AU161" s="11">
        <f t="shared" si="164"/>
        <v>887</v>
      </c>
      <c r="AV161" s="11">
        <f t="shared" si="164"/>
        <v>1720</v>
      </c>
      <c r="AW161" s="11">
        <f t="shared" si="164"/>
        <v>1336</v>
      </c>
      <c r="AX161" s="11">
        <f t="shared" si="164"/>
        <v>1720</v>
      </c>
      <c r="AY161" s="11">
        <f t="shared" si="164"/>
        <v>260</v>
      </c>
      <c r="AZ161" s="11">
        <f t="shared" si="164"/>
        <v>984</v>
      </c>
      <c r="BA161" s="11">
        <f t="shared" si="164"/>
        <v>1535</v>
      </c>
      <c r="BB161" s="11">
        <f t="shared" si="164"/>
        <v>1086</v>
      </c>
      <c r="BC161" s="11">
        <f t="shared" si="164"/>
        <v>1278</v>
      </c>
      <c r="BD161" s="11">
        <f t="shared" si="164"/>
        <v>1799</v>
      </c>
      <c r="BE161" s="11">
        <f t="shared" si="164"/>
        <v>625</v>
      </c>
      <c r="BF161" s="11">
        <f t="shared" si="164"/>
        <v>1100</v>
      </c>
      <c r="BG161" s="11">
        <f t="shared" si="164"/>
        <v>835</v>
      </c>
      <c r="BH161" s="11">
        <f t="shared" si="164"/>
        <v>588</v>
      </c>
    </row>
    <row r="162" spans="1:60" ht="13.5" customHeight="1">
      <c r="A162" s="38">
        <v>43281</v>
      </c>
      <c r="B162" s="39" t="s">
        <v>72</v>
      </c>
      <c r="C162" s="40"/>
      <c r="D162" s="41" t="s">
        <v>29</v>
      </c>
      <c r="E162" s="42">
        <f t="shared" si="0"/>
        <v>1423</v>
      </c>
      <c r="F162" s="43">
        <v>1</v>
      </c>
      <c r="G162" s="43">
        <v>12</v>
      </c>
      <c r="H162" s="44">
        <f t="shared" si="1"/>
        <v>15</v>
      </c>
      <c r="I162" s="40"/>
      <c r="J162" s="45" t="s">
        <v>22</v>
      </c>
      <c r="K162" s="42">
        <f t="shared" si="2"/>
        <v>1799</v>
      </c>
      <c r="L162" s="46">
        <v>0</v>
      </c>
      <c r="M162" s="46">
        <v>18</v>
      </c>
      <c r="N162" s="44">
        <f t="shared" si="3"/>
        <v>18</v>
      </c>
      <c r="O162" s="40"/>
      <c r="P162" s="39" t="s">
        <v>67</v>
      </c>
      <c r="Q162" s="40"/>
      <c r="R162">
        <f>MIN(Rules!$E$2,(MAX(H162/N162,N162/H162)))</f>
        <v>1.2</v>
      </c>
      <c r="S162">
        <f>VLOOKUP(B162,Rules!A:B,2,FALSE)</f>
        <v>60</v>
      </c>
      <c r="T162" s="40"/>
      <c r="U162" s="47">
        <f>1/(10^(-1*(E162+(IF(P162="Y",Rules!$I$2,0))-K162)/Rules!$E$12)+1)</f>
        <v>0.15039019303781059</v>
      </c>
      <c r="V162">
        <f t="shared" si="4"/>
        <v>-11</v>
      </c>
      <c r="W162">
        <f t="shared" si="5"/>
        <v>11</v>
      </c>
      <c r="Z162" s="48"/>
      <c r="AA162" s="11">
        <f t="shared" ref="AA162:BH162" si="165">IF($D162=AA$1,$E162+$V162,(IF($J162=AA$1,$K162+$W162,AA161)))</f>
        <v>965</v>
      </c>
      <c r="AB162" s="11">
        <f t="shared" si="165"/>
        <v>1460</v>
      </c>
      <c r="AC162" s="11">
        <f t="shared" si="165"/>
        <v>1097</v>
      </c>
      <c r="AD162" s="11">
        <f t="shared" si="165"/>
        <v>1412</v>
      </c>
      <c r="AE162" s="11">
        <f t="shared" si="165"/>
        <v>1355</v>
      </c>
      <c r="AF162" s="11">
        <f t="shared" si="165"/>
        <v>1468</v>
      </c>
      <c r="AG162" s="11">
        <f t="shared" si="165"/>
        <v>1109</v>
      </c>
      <c r="AH162" s="11">
        <f t="shared" si="165"/>
        <v>1669</v>
      </c>
      <c r="AI162" s="11">
        <f t="shared" si="165"/>
        <v>1245</v>
      </c>
      <c r="AJ162" s="11">
        <f t="shared" si="165"/>
        <v>2102</v>
      </c>
      <c r="AK162" s="11">
        <f t="shared" si="165"/>
        <v>1376</v>
      </c>
      <c r="AL162" s="11">
        <f t="shared" si="165"/>
        <v>1865</v>
      </c>
      <c r="AM162" s="11">
        <f t="shared" si="165"/>
        <v>1863</v>
      </c>
      <c r="AN162" s="11">
        <f t="shared" si="165"/>
        <v>1397</v>
      </c>
      <c r="AO162" s="11">
        <f t="shared" si="165"/>
        <v>212</v>
      </c>
      <c r="AP162" s="11">
        <f t="shared" si="165"/>
        <v>1303</v>
      </c>
      <c r="AQ162" s="11">
        <f t="shared" si="165"/>
        <v>863</v>
      </c>
      <c r="AR162" s="11">
        <f t="shared" si="165"/>
        <v>731</v>
      </c>
      <c r="AS162" s="11">
        <f t="shared" si="165"/>
        <v>436</v>
      </c>
      <c r="AT162" s="11">
        <f t="shared" si="165"/>
        <v>1228</v>
      </c>
      <c r="AU162" s="11">
        <f t="shared" si="165"/>
        <v>887</v>
      </c>
      <c r="AV162" s="11">
        <f t="shared" si="165"/>
        <v>1720</v>
      </c>
      <c r="AW162" s="11">
        <f t="shared" si="165"/>
        <v>1336</v>
      </c>
      <c r="AX162" s="11">
        <f t="shared" si="165"/>
        <v>1720</v>
      </c>
      <c r="AY162" s="11">
        <f t="shared" si="165"/>
        <v>260</v>
      </c>
      <c r="AZ162" s="11">
        <f t="shared" si="165"/>
        <v>984</v>
      </c>
      <c r="BA162" s="11">
        <f t="shared" si="165"/>
        <v>1535</v>
      </c>
      <c r="BB162" s="11">
        <f t="shared" si="165"/>
        <v>1086</v>
      </c>
      <c r="BC162" s="11">
        <f t="shared" si="165"/>
        <v>1278</v>
      </c>
      <c r="BD162" s="11">
        <f t="shared" si="165"/>
        <v>1810</v>
      </c>
      <c r="BE162" s="11">
        <f t="shared" si="165"/>
        <v>625</v>
      </c>
      <c r="BF162" s="11">
        <f t="shared" si="165"/>
        <v>1100</v>
      </c>
      <c r="BG162" s="11">
        <f t="shared" si="165"/>
        <v>835</v>
      </c>
      <c r="BH162" s="11">
        <f t="shared" si="165"/>
        <v>588</v>
      </c>
    </row>
    <row r="163" spans="1:60" ht="13.5" customHeight="1">
      <c r="A163" s="38">
        <v>43281</v>
      </c>
      <c r="B163" s="39" t="s">
        <v>72</v>
      </c>
      <c r="C163" s="40"/>
      <c r="D163" s="41" t="s">
        <v>28</v>
      </c>
      <c r="E163" s="42">
        <f t="shared" si="0"/>
        <v>1397</v>
      </c>
      <c r="F163" s="43">
        <v>0</v>
      </c>
      <c r="G163" s="43">
        <v>21</v>
      </c>
      <c r="H163" s="44">
        <f t="shared" si="1"/>
        <v>21</v>
      </c>
      <c r="I163" s="40"/>
      <c r="J163" s="45" t="s">
        <v>18</v>
      </c>
      <c r="K163" s="42">
        <f t="shared" si="2"/>
        <v>1720</v>
      </c>
      <c r="L163" s="46">
        <v>0</v>
      </c>
      <c r="M163" s="46">
        <v>19</v>
      </c>
      <c r="N163" s="44">
        <f t="shared" si="3"/>
        <v>19</v>
      </c>
      <c r="O163" s="40"/>
      <c r="P163" s="39" t="s">
        <v>66</v>
      </c>
      <c r="Q163" s="40"/>
      <c r="R163">
        <f>MIN(Rules!$E$2,(MAX(H163/N163,N163/H163)))</f>
        <v>1.1052631578947369</v>
      </c>
      <c r="S163">
        <f>VLOOKUP(B163,Rules!A:B,2,FALSE)</f>
        <v>60</v>
      </c>
      <c r="T163" s="40"/>
      <c r="U163" s="47">
        <f>1/(10^(-1*(E163+(IF(P163="Y",Rules!$I$2,0))-K163)/Rules!$E$12)+1)</f>
        <v>0.31073305341072949</v>
      </c>
      <c r="V163">
        <f t="shared" si="4"/>
        <v>46</v>
      </c>
      <c r="W163">
        <f t="shared" si="5"/>
        <v>-46</v>
      </c>
      <c r="Z163" s="48"/>
      <c r="AA163" s="11">
        <f t="shared" ref="AA163:BH163" si="166">IF($D163=AA$1,$E163+$V163,(IF($J163=AA$1,$K163+$W163,AA162)))</f>
        <v>965</v>
      </c>
      <c r="AB163" s="11">
        <f t="shared" si="166"/>
        <v>1460</v>
      </c>
      <c r="AC163" s="11">
        <f t="shared" si="166"/>
        <v>1097</v>
      </c>
      <c r="AD163" s="11">
        <f t="shared" si="166"/>
        <v>1412</v>
      </c>
      <c r="AE163" s="11">
        <f t="shared" si="166"/>
        <v>1355</v>
      </c>
      <c r="AF163" s="11">
        <f t="shared" si="166"/>
        <v>1468</v>
      </c>
      <c r="AG163" s="11">
        <f t="shared" si="166"/>
        <v>1109</v>
      </c>
      <c r="AH163" s="11">
        <f t="shared" si="166"/>
        <v>1669</v>
      </c>
      <c r="AI163" s="11">
        <f t="shared" si="166"/>
        <v>1245</v>
      </c>
      <c r="AJ163" s="11">
        <f t="shared" si="166"/>
        <v>2102</v>
      </c>
      <c r="AK163" s="11">
        <f t="shared" si="166"/>
        <v>1376</v>
      </c>
      <c r="AL163" s="11">
        <f t="shared" si="166"/>
        <v>1865</v>
      </c>
      <c r="AM163" s="11">
        <f t="shared" si="166"/>
        <v>1863</v>
      </c>
      <c r="AN163" s="11">
        <f t="shared" si="166"/>
        <v>1443</v>
      </c>
      <c r="AO163" s="11">
        <f t="shared" si="166"/>
        <v>212</v>
      </c>
      <c r="AP163" s="11">
        <f t="shared" si="166"/>
        <v>1303</v>
      </c>
      <c r="AQ163" s="11">
        <f t="shared" si="166"/>
        <v>863</v>
      </c>
      <c r="AR163" s="11">
        <f t="shared" si="166"/>
        <v>731</v>
      </c>
      <c r="AS163" s="11">
        <f t="shared" si="166"/>
        <v>436</v>
      </c>
      <c r="AT163" s="11">
        <f t="shared" si="166"/>
        <v>1228</v>
      </c>
      <c r="AU163" s="11">
        <f t="shared" si="166"/>
        <v>887</v>
      </c>
      <c r="AV163" s="11">
        <f t="shared" si="166"/>
        <v>1674</v>
      </c>
      <c r="AW163" s="11">
        <f t="shared" si="166"/>
        <v>1336</v>
      </c>
      <c r="AX163" s="11">
        <f t="shared" si="166"/>
        <v>1720</v>
      </c>
      <c r="AY163" s="11">
        <f t="shared" si="166"/>
        <v>260</v>
      </c>
      <c r="AZ163" s="11">
        <f t="shared" si="166"/>
        <v>984</v>
      </c>
      <c r="BA163" s="11">
        <f t="shared" si="166"/>
        <v>1535</v>
      </c>
      <c r="BB163" s="11">
        <f t="shared" si="166"/>
        <v>1086</v>
      </c>
      <c r="BC163" s="11">
        <f t="shared" si="166"/>
        <v>1278</v>
      </c>
      <c r="BD163" s="11">
        <f t="shared" si="166"/>
        <v>1810</v>
      </c>
      <c r="BE163" s="11">
        <f t="shared" si="166"/>
        <v>625</v>
      </c>
      <c r="BF163" s="11">
        <f t="shared" si="166"/>
        <v>1100</v>
      </c>
      <c r="BG163" s="11">
        <f t="shared" si="166"/>
        <v>835</v>
      </c>
      <c r="BH163" s="11">
        <f t="shared" si="166"/>
        <v>588</v>
      </c>
    </row>
    <row r="164" spans="1:60" ht="13.5" customHeight="1">
      <c r="A164" s="38">
        <v>43288</v>
      </c>
      <c r="B164" s="39" t="s">
        <v>72</v>
      </c>
      <c r="C164" s="40"/>
      <c r="D164" s="41" t="s">
        <v>24</v>
      </c>
      <c r="E164" s="42">
        <f t="shared" si="0"/>
        <v>1535</v>
      </c>
      <c r="F164" s="43">
        <v>2</v>
      </c>
      <c r="G164" s="43">
        <v>22</v>
      </c>
      <c r="H164" s="44">
        <f t="shared" si="1"/>
        <v>28</v>
      </c>
      <c r="I164" s="40"/>
      <c r="J164" s="45" t="s">
        <v>20</v>
      </c>
      <c r="K164" s="42">
        <f t="shared" si="2"/>
        <v>1460</v>
      </c>
      <c r="L164" s="46">
        <v>1</v>
      </c>
      <c r="M164" s="46">
        <v>19</v>
      </c>
      <c r="N164" s="44">
        <f t="shared" si="3"/>
        <v>22</v>
      </c>
      <c r="O164" s="40"/>
      <c r="P164" s="39" t="s">
        <v>67</v>
      </c>
      <c r="Q164" s="40"/>
      <c r="R164">
        <f>MIN(Rules!$E$2,(MAX(H164/N164,N164/H164)))</f>
        <v>1.2727272727272727</v>
      </c>
      <c r="S164">
        <f>VLOOKUP(B164,Rules!A:B,2,FALSE)</f>
        <v>60</v>
      </c>
      <c r="T164" s="40"/>
      <c r="U164" s="47">
        <f>1/(10^(-1*(E164+(IF(P164="Y",Rules!$I$2,0))-K164)/Rules!$E$12)+1)</f>
        <v>0.58549867867180949</v>
      </c>
      <c r="V164">
        <f t="shared" si="4"/>
        <v>32</v>
      </c>
      <c r="W164">
        <f t="shared" si="5"/>
        <v>-32</v>
      </c>
      <c r="Z164" s="48"/>
      <c r="AA164" s="11">
        <f t="shared" ref="AA164:BH164" si="167">IF($D164=AA$1,$E164+$V164,(IF($J164=AA$1,$K164+$W164,AA163)))</f>
        <v>965</v>
      </c>
      <c r="AB164" s="11">
        <f t="shared" si="167"/>
        <v>1428</v>
      </c>
      <c r="AC164" s="11">
        <f t="shared" si="167"/>
        <v>1097</v>
      </c>
      <c r="AD164" s="11">
        <f t="shared" si="167"/>
        <v>1412</v>
      </c>
      <c r="AE164" s="11">
        <f t="shared" si="167"/>
        <v>1355</v>
      </c>
      <c r="AF164" s="11">
        <f t="shared" si="167"/>
        <v>1468</v>
      </c>
      <c r="AG164" s="11">
        <f t="shared" si="167"/>
        <v>1109</v>
      </c>
      <c r="AH164" s="11">
        <f t="shared" si="167"/>
        <v>1669</v>
      </c>
      <c r="AI164" s="11">
        <f t="shared" si="167"/>
        <v>1245</v>
      </c>
      <c r="AJ164" s="11">
        <f t="shared" si="167"/>
        <v>2102</v>
      </c>
      <c r="AK164" s="11">
        <f t="shared" si="167"/>
        <v>1376</v>
      </c>
      <c r="AL164" s="11">
        <f t="shared" si="167"/>
        <v>1865</v>
      </c>
      <c r="AM164" s="11">
        <f t="shared" si="167"/>
        <v>1863</v>
      </c>
      <c r="AN164" s="11">
        <f t="shared" si="167"/>
        <v>1443</v>
      </c>
      <c r="AO164" s="11">
        <f t="shared" si="167"/>
        <v>212</v>
      </c>
      <c r="AP164" s="11">
        <f t="shared" si="167"/>
        <v>1303</v>
      </c>
      <c r="AQ164" s="11">
        <f t="shared" si="167"/>
        <v>863</v>
      </c>
      <c r="AR164" s="11">
        <f t="shared" si="167"/>
        <v>731</v>
      </c>
      <c r="AS164" s="11">
        <f t="shared" si="167"/>
        <v>436</v>
      </c>
      <c r="AT164" s="11">
        <f t="shared" si="167"/>
        <v>1228</v>
      </c>
      <c r="AU164" s="11">
        <f t="shared" si="167"/>
        <v>887</v>
      </c>
      <c r="AV164" s="11">
        <f t="shared" si="167"/>
        <v>1674</v>
      </c>
      <c r="AW164" s="11">
        <f t="shared" si="167"/>
        <v>1336</v>
      </c>
      <c r="AX164" s="11">
        <f t="shared" si="167"/>
        <v>1720</v>
      </c>
      <c r="AY164" s="11">
        <f t="shared" si="167"/>
        <v>260</v>
      </c>
      <c r="AZ164" s="11">
        <f t="shared" si="167"/>
        <v>984</v>
      </c>
      <c r="BA164" s="11">
        <f t="shared" si="167"/>
        <v>1567</v>
      </c>
      <c r="BB164" s="11">
        <f t="shared" si="167"/>
        <v>1086</v>
      </c>
      <c r="BC164" s="11">
        <f t="shared" si="167"/>
        <v>1278</v>
      </c>
      <c r="BD164" s="11">
        <f t="shared" si="167"/>
        <v>1810</v>
      </c>
      <c r="BE164" s="11">
        <f t="shared" si="167"/>
        <v>625</v>
      </c>
      <c r="BF164" s="11">
        <f t="shared" si="167"/>
        <v>1100</v>
      </c>
      <c r="BG164" s="11">
        <f t="shared" si="167"/>
        <v>835</v>
      </c>
      <c r="BH164" s="11">
        <f t="shared" si="167"/>
        <v>588</v>
      </c>
    </row>
    <row r="165" spans="1:60" ht="13.5" customHeight="1">
      <c r="A165" s="38">
        <v>43288</v>
      </c>
      <c r="B165" s="39" t="s">
        <v>72</v>
      </c>
      <c r="C165" s="40"/>
      <c r="D165" s="41" t="s">
        <v>26</v>
      </c>
      <c r="E165" s="42">
        <f t="shared" si="0"/>
        <v>1468</v>
      </c>
      <c r="F165" s="43">
        <v>0</v>
      </c>
      <c r="G165" s="43">
        <v>13</v>
      </c>
      <c r="H165" s="44">
        <f t="shared" si="1"/>
        <v>13</v>
      </c>
      <c r="I165" s="40"/>
      <c r="J165" s="45" t="s">
        <v>22</v>
      </c>
      <c r="K165" s="42">
        <f t="shared" si="2"/>
        <v>1810</v>
      </c>
      <c r="L165" s="46">
        <v>3</v>
      </c>
      <c r="M165" s="46">
        <v>20</v>
      </c>
      <c r="N165" s="44">
        <f t="shared" si="3"/>
        <v>29</v>
      </c>
      <c r="O165" s="40"/>
      <c r="P165" s="39" t="s">
        <v>67</v>
      </c>
      <c r="Q165" s="40"/>
      <c r="R165">
        <f>MIN(Rules!$E$2,(MAX(H165/N165,N165/H165)))</f>
        <v>2</v>
      </c>
      <c r="S165">
        <f>VLOOKUP(B165,Rules!A:B,2,FALSE)</f>
        <v>60</v>
      </c>
      <c r="T165" s="40"/>
      <c r="U165" s="47">
        <f>1/(10^(-1*(E165+(IF(P165="Y",Rules!$I$2,0))-K165)/Rules!$E$12)+1)</f>
        <v>0.17150928800004392</v>
      </c>
      <c r="V165">
        <f t="shared" si="4"/>
        <v>-21</v>
      </c>
      <c r="W165">
        <f t="shared" si="5"/>
        <v>21</v>
      </c>
      <c r="Z165" s="48"/>
      <c r="AA165" s="11">
        <f t="shared" ref="AA165:BH165" si="168">IF($D165=AA$1,$E165+$V165,(IF($J165=AA$1,$K165+$W165,AA164)))</f>
        <v>965</v>
      </c>
      <c r="AB165" s="11">
        <f t="shared" si="168"/>
        <v>1428</v>
      </c>
      <c r="AC165" s="11">
        <f t="shared" si="168"/>
        <v>1097</v>
      </c>
      <c r="AD165" s="11">
        <f t="shared" si="168"/>
        <v>1412</v>
      </c>
      <c r="AE165" s="11">
        <f t="shared" si="168"/>
        <v>1355</v>
      </c>
      <c r="AF165" s="11">
        <f t="shared" si="168"/>
        <v>1447</v>
      </c>
      <c r="AG165" s="11">
        <f t="shared" si="168"/>
        <v>1109</v>
      </c>
      <c r="AH165" s="11">
        <f t="shared" si="168"/>
        <v>1669</v>
      </c>
      <c r="AI165" s="11">
        <f t="shared" si="168"/>
        <v>1245</v>
      </c>
      <c r="AJ165" s="11">
        <f t="shared" si="168"/>
        <v>2102</v>
      </c>
      <c r="AK165" s="11">
        <f t="shared" si="168"/>
        <v>1376</v>
      </c>
      <c r="AL165" s="11">
        <f t="shared" si="168"/>
        <v>1865</v>
      </c>
      <c r="AM165" s="11">
        <f t="shared" si="168"/>
        <v>1863</v>
      </c>
      <c r="AN165" s="11">
        <f t="shared" si="168"/>
        <v>1443</v>
      </c>
      <c r="AO165" s="11">
        <f t="shared" si="168"/>
        <v>212</v>
      </c>
      <c r="AP165" s="11">
        <f t="shared" si="168"/>
        <v>1303</v>
      </c>
      <c r="AQ165" s="11">
        <f t="shared" si="168"/>
        <v>863</v>
      </c>
      <c r="AR165" s="11">
        <f t="shared" si="168"/>
        <v>731</v>
      </c>
      <c r="AS165" s="11">
        <f t="shared" si="168"/>
        <v>436</v>
      </c>
      <c r="AT165" s="11">
        <f t="shared" si="168"/>
        <v>1228</v>
      </c>
      <c r="AU165" s="11">
        <f t="shared" si="168"/>
        <v>887</v>
      </c>
      <c r="AV165" s="11">
        <f t="shared" si="168"/>
        <v>1674</v>
      </c>
      <c r="AW165" s="11">
        <f t="shared" si="168"/>
        <v>1336</v>
      </c>
      <c r="AX165" s="11">
        <f t="shared" si="168"/>
        <v>1720</v>
      </c>
      <c r="AY165" s="11">
        <f t="shared" si="168"/>
        <v>260</v>
      </c>
      <c r="AZ165" s="11">
        <f t="shared" si="168"/>
        <v>984</v>
      </c>
      <c r="BA165" s="11">
        <f t="shared" si="168"/>
        <v>1567</v>
      </c>
      <c r="BB165" s="11">
        <f t="shared" si="168"/>
        <v>1086</v>
      </c>
      <c r="BC165" s="11">
        <f t="shared" si="168"/>
        <v>1278</v>
      </c>
      <c r="BD165" s="11">
        <f t="shared" si="168"/>
        <v>1831</v>
      </c>
      <c r="BE165" s="11">
        <f t="shared" si="168"/>
        <v>625</v>
      </c>
      <c r="BF165" s="11">
        <f t="shared" si="168"/>
        <v>1100</v>
      </c>
      <c r="BG165" s="11">
        <f t="shared" si="168"/>
        <v>835</v>
      </c>
      <c r="BH165" s="11">
        <f t="shared" si="168"/>
        <v>588</v>
      </c>
    </row>
    <row r="166" spans="1:60" ht="13.5" customHeight="1">
      <c r="A166" s="38">
        <v>43288</v>
      </c>
      <c r="B166" s="39" t="s">
        <v>72</v>
      </c>
      <c r="C166" s="40"/>
      <c r="D166" s="41" t="s">
        <v>35</v>
      </c>
      <c r="E166" s="42">
        <f t="shared" si="0"/>
        <v>1376</v>
      </c>
      <c r="F166" s="43">
        <v>0</v>
      </c>
      <c r="G166" s="43">
        <v>18</v>
      </c>
      <c r="H166" s="44">
        <f t="shared" si="1"/>
        <v>18</v>
      </c>
      <c r="I166" s="40"/>
      <c r="J166" s="45" t="s">
        <v>28</v>
      </c>
      <c r="K166" s="42">
        <f t="shared" si="2"/>
        <v>1443</v>
      </c>
      <c r="L166" s="46">
        <v>3</v>
      </c>
      <c r="M166" s="46">
        <v>20</v>
      </c>
      <c r="N166" s="44">
        <f t="shared" si="3"/>
        <v>29</v>
      </c>
      <c r="O166" s="40"/>
      <c r="P166" s="39" t="s">
        <v>67</v>
      </c>
      <c r="Q166" s="40"/>
      <c r="R166">
        <f>MIN(Rules!$E$2,(MAX(H166/N166,N166/H166)))</f>
        <v>1.6111111111111112</v>
      </c>
      <c r="S166">
        <f>VLOOKUP(B166,Rules!A:B,2,FALSE)</f>
        <v>60</v>
      </c>
      <c r="T166" s="40"/>
      <c r="U166" s="47">
        <f>1/(10^(-1*(E166+(IF(P166="Y",Rules!$I$2,0))-K166)/Rules!$E$12)+1)</f>
        <v>0.42346958513368399</v>
      </c>
      <c r="V166">
        <f t="shared" si="4"/>
        <v>-41</v>
      </c>
      <c r="W166">
        <f t="shared" si="5"/>
        <v>41</v>
      </c>
      <c r="Z166" s="48"/>
      <c r="AA166" s="11">
        <f t="shared" ref="AA166:BH166" si="169">IF($D166=AA$1,$E166+$V166,(IF($J166=AA$1,$K166+$W166,AA165)))</f>
        <v>965</v>
      </c>
      <c r="AB166" s="11">
        <f t="shared" si="169"/>
        <v>1428</v>
      </c>
      <c r="AC166" s="11">
        <f t="shared" si="169"/>
        <v>1097</v>
      </c>
      <c r="AD166" s="11">
        <f t="shared" si="169"/>
        <v>1412</v>
      </c>
      <c r="AE166" s="11">
        <f t="shared" si="169"/>
        <v>1355</v>
      </c>
      <c r="AF166" s="11">
        <f t="shared" si="169"/>
        <v>1447</v>
      </c>
      <c r="AG166" s="11">
        <f t="shared" si="169"/>
        <v>1109</v>
      </c>
      <c r="AH166" s="11">
        <f t="shared" si="169"/>
        <v>1669</v>
      </c>
      <c r="AI166" s="11">
        <f t="shared" si="169"/>
        <v>1245</v>
      </c>
      <c r="AJ166" s="11">
        <f t="shared" si="169"/>
        <v>2102</v>
      </c>
      <c r="AK166" s="11">
        <f t="shared" si="169"/>
        <v>1335</v>
      </c>
      <c r="AL166" s="11">
        <f t="shared" si="169"/>
        <v>1865</v>
      </c>
      <c r="AM166" s="11">
        <f t="shared" si="169"/>
        <v>1863</v>
      </c>
      <c r="AN166" s="11">
        <f t="shared" si="169"/>
        <v>1484</v>
      </c>
      <c r="AO166" s="11">
        <f t="shared" si="169"/>
        <v>212</v>
      </c>
      <c r="AP166" s="11">
        <f t="shared" si="169"/>
        <v>1303</v>
      </c>
      <c r="AQ166" s="11">
        <f t="shared" si="169"/>
        <v>863</v>
      </c>
      <c r="AR166" s="11">
        <f t="shared" si="169"/>
        <v>731</v>
      </c>
      <c r="AS166" s="11">
        <f t="shared" si="169"/>
        <v>436</v>
      </c>
      <c r="AT166" s="11">
        <f t="shared" si="169"/>
        <v>1228</v>
      </c>
      <c r="AU166" s="11">
        <f t="shared" si="169"/>
        <v>887</v>
      </c>
      <c r="AV166" s="11">
        <f t="shared" si="169"/>
        <v>1674</v>
      </c>
      <c r="AW166" s="11">
        <f t="shared" si="169"/>
        <v>1336</v>
      </c>
      <c r="AX166" s="11">
        <f t="shared" si="169"/>
        <v>1720</v>
      </c>
      <c r="AY166" s="11">
        <f t="shared" si="169"/>
        <v>260</v>
      </c>
      <c r="AZ166" s="11">
        <f t="shared" si="169"/>
        <v>984</v>
      </c>
      <c r="BA166" s="11">
        <f t="shared" si="169"/>
        <v>1567</v>
      </c>
      <c r="BB166" s="11">
        <f t="shared" si="169"/>
        <v>1086</v>
      </c>
      <c r="BC166" s="11">
        <f t="shared" si="169"/>
        <v>1278</v>
      </c>
      <c r="BD166" s="11">
        <f t="shared" si="169"/>
        <v>1831</v>
      </c>
      <c r="BE166" s="11">
        <f t="shared" si="169"/>
        <v>625</v>
      </c>
      <c r="BF166" s="11">
        <f t="shared" si="169"/>
        <v>1100</v>
      </c>
      <c r="BG166" s="11">
        <f t="shared" si="169"/>
        <v>835</v>
      </c>
      <c r="BH166" s="11">
        <f t="shared" si="169"/>
        <v>588</v>
      </c>
    </row>
    <row r="167" spans="1:60" ht="13.5" customHeight="1">
      <c r="A167" s="38">
        <v>43289</v>
      </c>
      <c r="B167" s="39" t="s">
        <v>72</v>
      </c>
      <c r="C167" s="40"/>
      <c r="D167" s="41" t="s">
        <v>36</v>
      </c>
      <c r="E167" s="42">
        <f t="shared" si="0"/>
        <v>1303</v>
      </c>
      <c r="F167" s="43">
        <v>1</v>
      </c>
      <c r="G167" s="43">
        <v>11</v>
      </c>
      <c r="H167" s="44">
        <f t="shared" si="1"/>
        <v>14</v>
      </c>
      <c r="I167" s="40"/>
      <c r="J167" s="45" t="s">
        <v>23</v>
      </c>
      <c r="K167" s="42">
        <f t="shared" si="2"/>
        <v>1720</v>
      </c>
      <c r="L167" s="46">
        <v>0</v>
      </c>
      <c r="M167" s="46">
        <v>19</v>
      </c>
      <c r="N167" s="44">
        <f t="shared" si="3"/>
        <v>19</v>
      </c>
      <c r="O167" s="40"/>
      <c r="P167" s="39" t="s">
        <v>67</v>
      </c>
      <c r="Q167" s="40"/>
      <c r="R167">
        <f>MIN(Rules!$E$2,(MAX(H167/N167,N167/H167)))</f>
        <v>1.3571428571428572</v>
      </c>
      <c r="S167">
        <f>VLOOKUP(B167,Rules!A:B,2,FALSE)</f>
        <v>60</v>
      </c>
      <c r="T167" s="40"/>
      <c r="U167" s="47">
        <f>1/(10^(-1*(E167+(IF(P167="Y",Rules!$I$2,0))-K167)/Rules!$E$12)+1)</f>
        <v>0.12782187657190264</v>
      </c>
      <c r="V167">
        <f t="shared" si="4"/>
        <v>-10</v>
      </c>
      <c r="W167">
        <f t="shared" si="5"/>
        <v>10</v>
      </c>
      <c r="Z167" s="48"/>
      <c r="AA167" s="11">
        <f t="shared" ref="AA167:BH167" si="170">IF($D167=AA$1,$E167+$V167,(IF($J167=AA$1,$K167+$W167,AA166)))</f>
        <v>965</v>
      </c>
      <c r="AB167" s="11">
        <f t="shared" si="170"/>
        <v>1428</v>
      </c>
      <c r="AC167" s="11">
        <f t="shared" si="170"/>
        <v>1097</v>
      </c>
      <c r="AD167" s="11">
        <f t="shared" si="170"/>
        <v>1412</v>
      </c>
      <c r="AE167" s="11">
        <f t="shared" si="170"/>
        <v>1355</v>
      </c>
      <c r="AF167" s="11">
        <f t="shared" si="170"/>
        <v>1447</v>
      </c>
      <c r="AG167" s="11">
        <f t="shared" si="170"/>
        <v>1109</v>
      </c>
      <c r="AH167" s="11">
        <f t="shared" si="170"/>
        <v>1669</v>
      </c>
      <c r="AI167" s="11">
        <f t="shared" si="170"/>
        <v>1245</v>
      </c>
      <c r="AJ167" s="11">
        <f t="shared" si="170"/>
        <v>2102</v>
      </c>
      <c r="AK167" s="11">
        <f t="shared" si="170"/>
        <v>1335</v>
      </c>
      <c r="AL167" s="11">
        <f t="shared" si="170"/>
        <v>1865</v>
      </c>
      <c r="AM167" s="11">
        <f t="shared" si="170"/>
        <v>1863</v>
      </c>
      <c r="AN167" s="11">
        <f t="shared" si="170"/>
        <v>1484</v>
      </c>
      <c r="AO167" s="11">
        <f t="shared" si="170"/>
        <v>212</v>
      </c>
      <c r="AP167" s="11">
        <f t="shared" si="170"/>
        <v>1293</v>
      </c>
      <c r="AQ167" s="11">
        <f t="shared" si="170"/>
        <v>863</v>
      </c>
      <c r="AR167" s="11">
        <f t="shared" si="170"/>
        <v>731</v>
      </c>
      <c r="AS167" s="11">
        <f t="shared" si="170"/>
        <v>436</v>
      </c>
      <c r="AT167" s="11">
        <f t="shared" si="170"/>
        <v>1228</v>
      </c>
      <c r="AU167" s="11">
        <f t="shared" si="170"/>
        <v>887</v>
      </c>
      <c r="AV167" s="11">
        <f t="shared" si="170"/>
        <v>1674</v>
      </c>
      <c r="AW167" s="11">
        <f t="shared" si="170"/>
        <v>1336</v>
      </c>
      <c r="AX167" s="11">
        <f t="shared" si="170"/>
        <v>1730</v>
      </c>
      <c r="AY167" s="11">
        <f t="shared" si="170"/>
        <v>260</v>
      </c>
      <c r="AZ167" s="11">
        <f t="shared" si="170"/>
        <v>984</v>
      </c>
      <c r="BA167" s="11">
        <f t="shared" si="170"/>
        <v>1567</v>
      </c>
      <c r="BB167" s="11">
        <f t="shared" si="170"/>
        <v>1086</v>
      </c>
      <c r="BC167" s="11">
        <f t="shared" si="170"/>
        <v>1278</v>
      </c>
      <c r="BD167" s="11">
        <f t="shared" si="170"/>
        <v>1831</v>
      </c>
      <c r="BE167" s="11">
        <f t="shared" si="170"/>
        <v>625</v>
      </c>
      <c r="BF167" s="11">
        <f t="shared" si="170"/>
        <v>1100</v>
      </c>
      <c r="BG167" s="11">
        <f t="shared" si="170"/>
        <v>835</v>
      </c>
      <c r="BH167" s="11">
        <f t="shared" si="170"/>
        <v>588</v>
      </c>
    </row>
    <row r="168" spans="1:60" ht="13.5" customHeight="1">
      <c r="A168" s="38">
        <v>43295</v>
      </c>
      <c r="B168" s="39" t="s">
        <v>70</v>
      </c>
      <c r="C168" s="40"/>
      <c r="D168" s="41" t="s">
        <v>24</v>
      </c>
      <c r="E168" s="42">
        <f t="shared" si="0"/>
        <v>1567</v>
      </c>
      <c r="F168" s="43">
        <v>2</v>
      </c>
      <c r="G168" s="43">
        <v>12</v>
      </c>
      <c r="H168" s="44">
        <f t="shared" si="1"/>
        <v>18</v>
      </c>
      <c r="I168" s="40"/>
      <c r="J168" s="45" t="s">
        <v>22</v>
      </c>
      <c r="K168" s="42">
        <f t="shared" si="2"/>
        <v>1831</v>
      </c>
      <c r="L168" s="46">
        <v>4</v>
      </c>
      <c r="M168" s="46">
        <v>24</v>
      </c>
      <c r="N168" s="44">
        <f t="shared" si="3"/>
        <v>36</v>
      </c>
      <c r="O168" s="40"/>
      <c r="P168" s="39" t="s">
        <v>67</v>
      </c>
      <c r="Q168" s="40"/>
      <c r="R168">
        <f>MIN(Rules!$E$2,(MAX(H168/N168,N168/H168)))</f>
        <v>2</v>
      </c>
      <c r="S168">
        <f>VLOOKUP(B168,Rules!A:B,2,FALSE)</f>
        <v>80</v>
      </c>
      <c r="T168" s="40"/>
      <c r="U168" s="47">
        <f>1/(10^(-1*(E168+(IF(P168="Y",Rules!$I$2,0))-K168)/Rules!$E$12)+1)</f>
        <v>0.22868260299319765</v>
      </c>
      <c r="V168">
        <f t="shared" si="4"/>
        <v>-37</v>
      </c>
      <c r="W168">
        <f t="shared" si="5"/>
        <v>37</v>
      </c>
      <c r="Z168" s="48"/>
      <c r="AA168" s="11">
        <f t="shared" ref="AA168:BH168" si="171">IF($D168=AA$1,$E168+$V168,(IF($J168=AA$1,$K168+$W168,AA167)))</f>
        <v>965</v>
      </c>
      <c r="AB168" s="11">
        <f t="shared" si="171"/>
        <v>1428</v>
      </c>
      <c r="AC168" s="11">
        <f t="shared" si="171"/>
        <v>1097</v>
      </c>
      <c r="AD168" s="11">
        <f t="shared" si="171"/>
        <v>1412</v>
      </c>
      <c r="AE168" s="11">
        <f t="shared" si="171"/>
        <v>1355</v>
      </c>
      <c r="AF168" s="11">
        <f t="shared" si="171"/>
        <v>1447</v>
      </c>
      <c r="AG168" s="11">
        <f t="shared" si="171"/>
        <v>1109</v>
      </c>
      <c r="AH168" s="11">
        <f t="shared" si="171"/>
        <v>1669</v>
      </c>
      <c r="AI168" s="11">
        <f t="shared" si="171"/>
        <v>1245</v>
      </c>
      <c r="AJ168" s="11">
        <f t="shared" si="171"/>
        <v>2102</v>
      </c>
      <c r="AK168" s="11">
        <f t="shared" si="171"/>
        <v>1335</v>
      </c>
      <c r="AL168" s="11">
        <f t="shared" si="171"/>
        <v>1865</v>
      </c>
      <c r="AM168" s="11">
        <f t="shared" si="171"/>
        <v>1863</v>
      </c>
      <c r="AN168" s="11">
        <f t="shared" si="171"/>
        <v>1484</v>
      </c>
      <c r="AO168" s="11">
        <f t="shared" si="171"/>
        <v>212</v>
      </c>
      <c r="AP168" s="11">
        <f t="shared" si="171"/>
        <v>1293</v>
      </c>
      <c r="AQ168" s="11">
        <f t="shared" si="171"/>
        <v>863</v>
      </c>
      <c r="AR168" s="11">
        <f t="shared" si="171"/>
        <v>731</v>
      </c>
      <c r="AS168" s="11">
        <f t="shared" si="171"/>
        <v>436</v>
      </c>
      <c r="AT168" s="11">
        <f t="shared" si="171"/>
        <v>1228</v>
      </c>
      <c r="AU168" s="11">
        <f t="shared" si="171"/>
        <v>887</v>
      </c>
      <c r="AV168" s="11">
        <f t="shared" si="171"/>
        <v>1674</v>
      </c>
      <c r="AW168" s="11">
        <f t="shared" si="171"/>
        <v>1336</v>
      </c>
      <c r="AX168" s="11">
        <f t="shared" si="171"/>
        <v>1730</v>
      </c>
      <c r="AY168" s="11">
        <f t="shared" si="171"/>
        <v>260</v>
      </c>
      <c r="AZ168" s="11">
        <f t="shared" si="171"/>
        <v>984</v>
      </c>
      <c r="BA168" s="11">
        <f t="shared" si="171"/>
        <v>1530</v>
      </c>
      <c r="BB168" s="11">
        <f t="shared" si="171"/>
        <v>1086</v>
      </c>
      <c r="BC168" s="11">
        <f t="shared" si="171"/>
        <v>1278</v>
      </c>
      <c r="BD168" s="11">
        <f t="shared" si="171"/>
        <v>1868</v>
      </c>
      <c r="BE168" s="11">
        <f t="shared" si="171"/>
        <v>625</v>
      </c>
      <c r="BF168" s="11">
        <f t="shared" si="171"/>
        <v>1100</v>
      </c>
      <c r="BG168" s="11">
        <f t="shared" si="171"/>
        <v>835</v>
      </c>
      <c r="BH168" s="11">
        <f t="shared" si="171"/>
        <v>588</v>
      </c>
    </row>
    <row r="169" spans="1:60" ht="13.5" customHeight="1">
      <c r="A169" s="38">
        <v>43295</v>
      </c>
      <c r="B169" s="39" t="s">
        <v>70</v>
      </c>
      <c r="C169" s="40"/>
      <c r="D169" s="41" t="s">
        <v>17</v>
      </c>
      <c r="E169" s="42">
        <f t="shared" si="0"/>
        <v>2102</v>
      </c>
      <c r="F169" s="43">
        <v>2</v>
      </c>
      <c r="G169" s="43">
        <v>15</v>
      </c>
      <c r="H169" s="44">
        <f t="shared" si="1"/>
        <v>21</v>
      </c>
      <c r="I169" s="40"/>
      <c r="J169" s="45" t="s">
        <v>25</v>
      </c>
      <c r="K169" s="42">
        <f t="shared" si="2"/>
        <v>1669</v>
      </c>
      <c r="L169" s="46">
        <v>0</v>
      </c>
      <c r="M169" s="46">
        <v>16</v>
      </c>
      <c r="N169" s="44">
        <f t="shared" si="3"/>
        <v>16</v>
      </c>
      <c r="O169" s="40"/>
      <c r="P169" s="39" t="s">
        <v>66</v>
      </c>
      <c r="Q169" s="40"/>
      <c r="R169">
        <f>MIN(Rules!$E$2,(MAX(H169/N169,N169/H169)))</f>
        <v>1.3125</v>
      </c>
      <c r="S169">
        <f>VLOOKUP(B169,Rules!A:B,2,FALSE)</f>
        <v>80</v>
      </c>
      <c r="T169" s="40"/>
      <c r="U169" s="47">
        <f>1/(10^(-1*(E169+(IF(P169="Y",Rules!$I$2,0))-K169)/Rules!$E$12)+1)</f>
        <v>0.93612459652530289</v>
      </c>
      <c r="V169">
        <f t="shared" si="4"/>
        <v>7</v>
      </c>
      <c r="W169">
        <f t="shared" si="5"/>
        <v>-7</v>
      </c>
      <c r="Z169" s="48"/>
      <c r="AA169" s="11">
        <f t="shared" ref="AA169:BH169" si="172">IF($D169=AA$1,$E169+$V169,(IF($J169=AA$1,$K169+$W169,AA168)))</f>
        <v>965</v>
      </c>
      <c r="AB169" s="11">
        <f t="shared" si="172"/>
        <v>1428</v>
      </c>
      <c r="AC169" s="11">
        <f t="shared" si="172"/>
        <v>1097</v>
      </c>
      <c r="AD169" s="11">
        <f t="shared" si="172"/>
        <v>1412</v>
      </c>
      <c r="AE169" s="11">
        <f t="shared" si="172"/>
        <v>1355</v>
      </c>
      <c r="AF169" s="11">
        <f t="shared" si="172"/>
        <v>1447</v>
      </c>
      <c r="AG169" s="11">
        <f t="shared" si="172"/>
        <v>1109</v>
      </c>
      <c r="AH169" s="11">
        <f t="shared" si="172"/>
        <v>1662</v>
      </c>
      <c r="AI169" s="11">
        <f t="shared" si="172"/>
        <v>1245</v>
      </c>
      <c r="AJ169" s="11">
        <f t="shared" si="172"/>
        <v>2109</v>
      </c>
      <c r="AK169" s="11">
        <f t="shared" si="172"/>
        <v>1335</v>
      </c>
      <c r="AL169" s="11">
        <f t="shared" si="172"/>
        <v>1865</v>
      </c>
      <c r="AM169" s="11">
        <f t="shared" si="172"/>
        <v>1863</v>
      </c>
      <c r="AN169" s="11">
        <f t="shared" si="172"/>
        <v>1484</v>
      </c>
      <c r="AO169" s="11">
        <f t="shared" si="172"/>
        <v>212</v>
      </c>
      <c r="AP169" s="11">
        <f t="shared" si="172"/>
        <v>1293</v>
      </c>
      <c r="AQ169" s="11">
        <f t="shared" si="172"/>
        <v>863</v>
      </c>
      <c r="AR169" s="11">
        <f t="shared" si="172"/>
        <v>731</v>
      </c>
      <c r="AS169" s="11">
        <f t="shared" si="172"/>
        <v>436</v>
      </c>
      <c r="AT169" s="11">
        <f t="shared" si="172"/>
        <v>1228</v>
      </c>
      <c r="AU169" s="11">
        <f t="shared" si="172"/>
        <v>887</v>
      </c>
      <c r="AV169" s="11">
        <f t="shared" si="172"/>
        <v>1674</v>
      </c>
      <c r="AW169" s="11">
        <f t="shared" si="172"/>
        <v>1336</v>
      </c>
      <c r="AX169" s="11">
        <f t="shared" si="172"/>
        <v>1730</v>
      </c>
      <c r="AY169" s="11">
        <f t="shared" si="172"/>
        <v>260</v>
      </c>
      <c r="AZ169" s="11">
        <f t="shared" si="172"/>
        <v>984</v>
      </c>
      <c r="BA169" s="11">
        <f t="shared" si="172"/>
        <v>1530</v>
      </c>
      <c r="BB169" s="11">
        <f t="shared" si="172"/>
        <v>1086</v>
      </c>
      <c r="BC169" s="11">
        <f t="shared" si="172"/>
        <v>1278</v>
      </c>
      <c r="BD169" s="11">
        <f t="shared" si="172"/>
        <v>1868</v>
      </c>
      <c r="BE169" s="11">
        <f t="shared" si="172"/>
        <v>625</v>
      </c>
      <c r="BF169" s="11">
        <f t="shared" si="172"/>
        <v>1100</v>
      </c>
      <c r="BG169" s="11">
        <f t="shared" si="172"/>
        <v>835</v>
      </c>
      <c r="BH169" s="11">
        <f t="shared" si="172"/>
        <v>588</v>
      </c>
    </row>
    <row r="170" spans="1:60" ht="13.5" customHeight="1">
      <c r="A170" s="38">
        <v>43296</v>
      </c>
      <c r="B170" s="39" t="s">
        <v>70</v>
      </c>
      <c r="C170" s="40"/>
      <c r="D170" s="41" t="s">
        <v>23</v>
      </c>
      <c r="E170" s="42">
        <f t="shared" si="0"/>
        <v>1730</v>
      </c>
      <c r="F170" s="43">
        <v>0</v>
      </c>
      <c r="G170" s="43">
        <v>15</v>
      </c>
      <c r="H170" s="44">
        <f t="shared" si="1"/>
        <v>15</v>
      </c>
      <c r="I170" s="40"/>
      <c r="J170" s="45" t="s">
        <v>28</v>
      </c>
      <c r="K170" s="42">
        <f t="shared" si="2"/>
        <v>1484</v>
      </c>
      <c r="L170" s="46">
        <v>1</v>
      </c>
      <c r="M170" s="46">
        <v>10</v>
      </c>
      <c r="N170" s="44">
        <f t="shared" si="3"/>
        <v>13</v>
      </c>
      <c r="O170" s="40"/>
      <c r="P170" s="39" t="s">
        <v>67</v>
      </c>
      <c r="Q170" s="40"/>
      <c r="R170">
        <f>MIN(Rules!$E$2,(MAX(H170/N170,N170/H170)))</f>
        <v>1.1538461538461537</v>
      </c>
      <c r="S170">
        <f>VLOOKUP(B170,Rules!A:B,2,FALSE)</f>
        <v>80</v>
      </c>
      <c r="T170" s="40"/>
      <c r="U170" s="47">
        <f>1/(10^(-1*(E170+(IF(P170="Y",Rules!$I$2,0))-K170)/Rules!$E$12)+1)</f>
        <v>0.75636850226457752</v>
      </c>
      <c r="V170">
        <f t="shared" si="4"/>
        <v>22</v>
      </c>
      <c r="W170">
        <f t="shared" si="5"/>
        <v>-22</v>
      </c>
      <c r="Z170" s="48"/>
      <c r="AA170" s="11">
        <f t="shared" ref="AA170:BH170" si="173">IF($D170=AA$1,$E170+$V170,(IF($J170=AA$1,$K170+$W170,AA169)))</f>
        <v>965</v>
      </c>
      <c r="AB170" s="11">
        <f t="shared" si="173"/>
        <v>1428</v>
      </c>
      <c r="AC170" s="11">
        <f t="shared" si="173"/>
        <v>1097</v>
      </c>
      <c r="AD170" s="11">
        <f t="shared" si="173"/>
        <v>1412</v>
      </c>
      <c r="AE170" s="11">
        <f t="shared" si="173"/>
        <v>1355</v>
      </c>
      <c r="AF170" s="11">
        <f t="shared" si="173"/>
        <v>1447</v>
      </c>
      <c r="AG170" s="11">
        <f t="shared" si="173"/>
        <v>1109</v>
      </c>
      <c r="AH170" s="11">
        <f t="shared" si="173"/>
        <v>1662</v>
      </c>
      <c r="AI170" s="11">
        <f t="shared" si="173"/>
        <v>1245</v>
      </c>
      <c r="AJ170" s="11">
        <f t="shared" si="173"/>
        <v>2109</v>
      </c>
      <c r="AK170" s="11">
        <f t="shared" si="173"/>
        <v>1335</v>
      </c>
      <c r="AL170" s="11">
        <f t="shared" si="173"/>
        <v>1865</v>
      </c>
      <c r="AM170" s="11">
        <f t="shared" si="173"/>
        <v>1863</v>
      </c>
      <c r="AN170" s="11">
        <f t="shared" si="173"/>
        <v>1462</v>
      </c>
      <c r="AO170" s="11">
        <f t="shared" si="173"/>
        <v>212</v>
      </c>
      <c r="AP170" s="11">
        <f t="shared" si="173"/>
        <v>1293</v>
      </c>
      <c r="AQ170" s="11">
        <f t="shared" si="173"/>
        <v>863</v>
      </c>
      <c r="AR170" s="11">
        <f t="shared" si="173"/>
        <v>731</v>
      </c>
      <c r="AS170" s="11">
        <f t="shared" si="173"/>
        <v>436</v>
      </c>
      <c r="AT170" s="11">
        <f t="shared" si="173"/>
        <v>1228</v>
      </c>
      <c r="AU170" s="11">
        <f t="shared" si="173"/>
        <v>887</v>
      </c>
      <c r="AV170" s="11">
        <f t="shared" si="173"/>
        <v>1674</v>
      </c>
      <c r="AW170" s="11">
        <f t="shared" si="173"/>
        <v>1336</v>
      </c>
      <c r="AX170" s="11">
        <f t="shared" si="173"/>
        <v>1752</v>
      </c>
      <c r="AY170" s="11">
        <f t="shared" si="173"/>
        <v>260</v>
      </c>
      <c r="AZ170" s="11">
        <f t="shared" si="173"/>
        <v>984</v>
      </c>
      <c r="BA170" s="11">
        <f t="shared" si="173"/>
        <v>1530</v>
      </c>
      <c r="BB170" s="11">
        <f t="shared" si="173"/>
        <v>1086</v>
      </c>
      <c r="BC170" s="11">
        <f t="shared" si="173"/>
        <v>1278</v>
      </c>
      <c r="BD170" s="11">
        <f t="shared" si="173"/>
        <v>1868</v>
      </c>
      <c r="BE170" s="11">
        <f t="shared" si="173"/>
        <v>625</v>
      </c>
      <c r="BF170" s="11">
        <f t="shared" si="173"/>
        <v>1100</v>
      </c>
      <c r="BG170" s="11">
        <f t="shared" si="173"/>
        <v>835</v>
      </c>
      <c r="BH170" s="11">
        <f t="shared" si="173"/>
        <v>588</v>
      </c>
    </row>
    <row r="171" spans="1:60" ht="13.5" customHeight="1">
      <c r="A171" s="38">
        <v>43296</v>
      </c>
      <c r="B171" s="39" t="s">
        <v>70</v>
      </c>
      <c r="C171" s="40"/>
      <c r="D171" s="41" t="s">
        <v>21</v>
      </c>
      <c r="E171" s="42">
        <f t="shared" si="0"/>
        <v>1865</v>
      </c>
      <c r="F171" s="43">
        <v>1</v>
      </c>
      <c r="G171" s="43">
        <v>13</v>
      </c>
      <c r="H171" s="44">
        <f t="shared" si="1"/>
        <v>16</v>
      </c>
      <c r="I171" s="40"/>
      <c r="J171" s="45" t="s">
        <v>16</v>
      </c>
      <c r="K171" s="42">
        <f t="shared" si="2"/>
        <v>1863</v>
      </c>
      <c r="L171" s="46">
        <v>1</v>
      </c>
      <c r="M171" s="46">
        <v>10</v>
      </c>
      <c r="N171" s="44">
        <f t="shared" si="3"/>
        <v>13</v>
      </c>
      <c r="O171" s="40"/>
      <c r="P171" s="39" t="s">
        <v>67</v>
      </c>
      <c r="Q171" s="40"/>
      <c r="R171">
        <f>MIN(Rules!$E$2,(MAX(H171/N171,N171/H171)))</f>
        <v>1.2307692307692308</v>
      </c>
      <c r="S171">
        <f>VLOOKUP(B171,Rules!A:B,2,FALSE)</f>
        <v>80</v>
      </c>
      <c r="T171" s="40"/>
      <c r="U171" s="47">
        <f>1/(10^(-1*(E171+(IF(P171="Y",Rules!$I$2,0))-K171)/Rules!$E$12)+1)</f>
        <v>0.50230256881570334</v>
      </c>
      <c r="V171">
        <f t="shared" si="4"/>
        <v>49</v>
      </c>
      <c r="W171">
        <f t="shared" si="5"/>
        <v>-49</v>
      </c>
      <c r="Z171" s="48"/>
      <c r="AA171" s="11">
        <f t="shared" ref="AA171:BH171" si="174">IF($D171=AA$1,$E171+$V171,(IF($J171=AA$1,$K171+$W171,AA170)))</f>
        <v>965</v>
      </c>
      <c r="AB171" s="11">
        <f t="shared" si="174"/>
        <v>1428</v>
      </c>
      <c r="AC171" s="11">
        <f t="shared" si="174"/>
        <v>1097</v>
      </c>
      <c r="AD171" s="11">
        <f t="shared" si="174"/>
        <v>1412</v>
      </c>
      <c r="AE171" s="11">
        <f t="shared" si="174"/>
        <v>1355</v>
      </c>
      <c r="AF171" s="11">
        <f t="shared" si="174"/>
        <v>1447</v>
      </c>
      <c r="AG171" s="11">
        <f t="shared" si="174"/>
        <v>1109</v>
      </c>
      <c r="AH171" s="11">
        <f t="shared" si="174"/>
        <v>1662</v>
      </c>
      <c r="AI171" s="11">
        <f t="shared" si="174"/>
        <v>1245</v>
      </c>
      <c r="AJ171" s="11">
        <f t="shared" si="174"/>
        <v>2109</v>
      </c>
      <c r="AK171" s="11">
        <f t="shared" si="174"/>
        <v>1335</v>
      </c>
      <c r="AL171" s="11">
        <f t="shared" si="174"/>
        <v>1914</v>
      </c>
      <c r="AM171" s="11">
        <f t="shared" si="174"/>
        <v>1814</v>
      </c>
      <c r="AN171" s="11">
        <f t="shared" si="174"/>
        <v>1462</v>
      </c>
      <c r="AO171" s="11">
        <f t="shared" si="174"/>
        <v>212</v>
      </c>
      <c r="AP171" s="11">
        <f t="shared" si="174"/>
        <v>1293</v>
      </c>
      <c r="AQ171" s="11">
        <f t="shared" si="174"/>
        <v>863</v>
      </c>
      <c r="AR171" s="11">
        <f t="shared" si="174"/>
        <v>731</v>
      </c>
      <c r="AS171" s="11">
        <f t="shared" si="174"/>
        <v>436</v>
      </c>
      <c r="AT171" s="11">
        <f t="shared" si="174"/>
        <v>1228</v>
      </c>
      <c r="AU171" s="11">
        <f t="shared" si="174"/>
        <v>887</v>
      </c>
      <c r="AV171" s="11">
        <f t="shared" si="174"/>
        <v>1674</v>
      </c>
      <c r="AW171" s="11">
        <f t="shared" si="174"/>
        <v>1336</v>
      </c>
      <c r="AX171" s="11">
        <f t="shared" si="174"/>
        <v>1752</v>
      </c>
      <c r="AY171" s="11">
        <f t="shared" si="174"/>
        <v>260</v>
      </c>
      <c r="AZ171" s="11">
        <f t="shared" si="174"/>
        <v>984</v>
      </c>
      <c r="BA171" s="11">
        <f t="shared" si="174"/>
        <v>1530</v>
      </c>
      <c r="BB171" s="11">
        <f t="shared" si="174"/>
        <v>1086</v>
      </c>
      <c r="BC171" s="11">
        <f t="shared" si="174"/>
        <v>1278</v>
      </c>
      <c r="BD171" s="11">
        <f t="shared" si="174"/>
        <v>1868</v>
      </c>
      <c r="BE171" s="11">
        <f t="shared" si="174"/>
        <v>625</v>
      </c>
      <c r="BF171" s="11">
        <f t="shared" si="174"/>
        <v>1100</v>
      </c>
      <c r="BG171" s="11">
        <f t="shared" si="174"/>
        <v>835</v>
      </c>
      <c r="BH171" s="11">
        <f t="shared" si="174"/>
        <v>588</v>
      </c>
    </row>
    <row r="172" spans="1:60" ht="13.5" customHeight="1">
      <c r="A172" s="38">
        <v>43302</v>
      </c>
      <c r="B172" s="39" t="s">
        <v>70</v>
      </c>
      <c r="C172" s="40"/>
      <c r="D172" s="41" t="s">
        <v>24</v>
      </c>
      <c r="E172" s="42">
        <f t="shared" si="0"/>
        <v>1530</v>
      </c>
      <c r="F172" s="43">
        <v>0</v>
      </c>
      <c r="G172" s="43">
        <v>13</v>
      </c>
      <c r="H172" s="44">
        <f t="shared" si="1"/>
        <v>13</v>
      </c>
      <c r="I172" s="40"/>
      <c r="J172" s="45" t="s">
        <v>25</v>
      </c>
      <c r="K172" s="42">
        <f t="shared" si="2"/>
        <v>1662</v>
      </c>
      <c r="L172" s="46">
        <v>0</v>
      </c>
      <c r="M172" s="46">
        <v>20</v>
      </c>
      <c r="N172" s="44">
        <f t="shared" si="3"/>
        <v>20</v>
      </c>
      <c r="O172" s="40"/>
      <c r="P172" s="39" t="s">
        <v>66</v>
      </c>
      <c r="Q172" s="40"/>
      <c r="R172">
        <f>MIN(Rules!$E$2,(MAX(H172/N172,N172/H172)))</f>
        <v>1.5384615384615385</v>
      </c>
      <c r="S172">
        <f>VLOOKUP(B172,Rules!A:B,2,FALSE)</f>
        <v>80</v>
      </c>
      <c r="T172" s="40"/>
      <c r="U172" s="47">
        <f>1/(10^(-1*(E172+(IF(P172="Y",Rules!$I$2,0))-K172)/Rules!$E$12)+1)</f>
        <v>0.52071140773933666</v>
      </c>
      <c r="V172">
        <f t="shared" si="4"/>
        <v>-64</v>
      </c>
      <c r="W172">
        <f t="shared" si="5"/>
        <v>64</v>
      </c>
      <c r="Z172" s="48"/>
      <c r="AA172" s="11">
        <f t="shared" ref="AA172:BH172" si="175">IF($D172=AA$1,$E172+$V172,(IF($J172=AA$1,$K172+$W172,AA171)))</f>
        <v>965</v>
      </c>
      <c r="AB172" s="11">
        <f t="shared" si="175"/>
        <v>1428</v>
      </c>
      <c r="AC172" s="11">
        <f t="shared" si="175"/>
        <v>1097</v>
      </c>
      <c r="AD172" s="11">
        <f t="shared" si="175"/>
        <v>1412</v>
      </c>
      <c r="AE172" s="11">
        <f t="shared" si="175"/>
        <v>1355</v>
      </c>
      <c r="AF172" s="11">
        <f t="shared" si="175"/>
        <v>1447</v>
      </c>
      <c r="AG172" s="11">
        <f t="shared" si="175"/>
        <v>1109</v>
      </c>
      <c r="AH172" s="11">
        <f t="shared" si="175"/>
        <v>1726</v>
      </c>
      <c r="AI172" s="11">
        <f t="shared" si="175"/>
        <v>1245</v>
      </c>
      <c r="AJ172" s="11">
        <f t="shared" si="175"/>
        <v>2109</v>
      </c>
      <c r="AK172" s="11">
        <f t="shared" si="175"/>
        <v>1335</v>
      </c>
      <c r="AL172" s="11">
        <f t="shared" si="175"/>
        <v>1914</v>
      </c>
      <c r="AM172" s="11">
        <f t="shared" si="175"/>
        <v>1814</v>
      </c>
      <c r="AN172" s="11">
        <f t="shared" si="175"/>
        <v>1462</v>
      </c>
      <c r="AO172" s="11">
        <f t="shared" si="175"/>
        <v>212</v>
      </c>
      <c r="AP172" s="11">
        <f t="shared" si="175"/>
        <v>1293</v>
      </c>
      <c r="AQ172" s="11">
        <f t="shared" si="175"/>
        <v>863</v>
      </c>
      <c r="AR172" s="11">
        <f t="shared" si="175"/>
        <v>731</v>
      </c>
      <c r="AS172" s="11">
        <f t="shared" si="175"/>
        <v>436</v>
      </c>
      <c r="AT172" s="11">
        <f t="shared" si="175"/>
        <v>1228</v>
      </c>
      <c r="AU172" s="11">
        <f t="shared" si="175"/>
        <v>887</v>
      </c>
      <c r="AV172" s="11">
        <f t="shared" si="175"/>
        <v>1674</v>
      </c>
      <c r="AW172" s="11">
        <f t="shared" si="175"/>
        <v>1336</v>
      </c>
      <c r="AX172" s="11">
        <f t="shared" si="175"/>
        <v>1752</v>
      </c>
      <c r="AY172" s="11">
        <f t="shared" si="175"/>
        <v>260</v>
      </c>
      <c r="AZ172" s="11">
        <f t="shared" si="175"/>
        <v>984</v>
      </c>
      <c r="BA172" s="11">
        <f t="shared" si="175"/>
        <v>1466</v>
      </c>
      <c r="BB172" s="11">
        <f t="shared" si="175"/>
        <v>1086</v>
      </c>
      <c r="BC172" s="11">
        <f t="shared" si="175"/>
        <v>1278</v>
      </c>
      <c r="BD172" s="11">
        <f t="shared" si="175"/>
        <v>1868</v>
      </c>
      <c r="BE172" s="11">
        <f t="shared" si="175"/>
        <v>625</v>
      </c>
      <c r="BF172" s="11">
        <f t="shared" si="175"/>
        <v>1100</v>
      </c>
      <c r="BG172" s="11">
        <f t="shared" si="175"/>
        <v>835</v>
      </c>
      <c r="BH172" s="11">
        <f t="shared" si="175"/>
        <v>588</v>
      </c>
    </row>
    <row r="173" spans="1:60" ht="13.5" customHeight="1">
      <c r="A173" s="38">
        <v>43302</v>
      </c>
      <c r="B173" s="39" t="s">
        <v>70</v>
      </c>
      <c r="C173" s="40"/>
      <c r="D173" s="41" t="s">
        <v>22</v>
      </c>
      <c r="E173" s="42">
        <f t="shared" si="0"/>
        <v>1868</v>
      </c>
      <c r="F173" s="43">
        <v>0</v>
      </c>
      <c r="G173" s="43">
        <v>14</v>
      </c>
      <c r="H173" s="44">
        <f t="shared" si="1"/>
        <v>14</v>
      </c>
      <c r="I173" s="40"/>
      <c r="J173" s="45" t="s">
        <v>17</v>
      </c>
      <c r="K173" s="42">
        <f t="shared" si="2"/>
        <v>2109</v>
      </c>
      <c r="L173" s="46">
        <v>1</v>
      </c>
      <c r="M173" s="46">
        <v>14</v>
      </c>
      <c r="N173" s="44">
        <f t="shared" si="3"/>
        <v>17</v>
      </c>
      <c r="O173" s="40"/>
      <c r="P173" s="39" t="s">
        <v>66</v>
      </c>
      <c r="Q173" s="40"/>
      <c r="R173">
        <f>MIN(Rules!$E$2,(MAX(H173/N173,N173/H173)))</f>
        <v>1.2142857142857142</v>
      </c>
      <c r="S173">
        <f>VLOOKUP(B173,Rules!A:B,2,FALSE)</f>
        <v>80</v>
      </c>
      <c r="T173" s="40"/>
      <c r="U173" s="47">
        <f>1/(10^(-1*(E173+(IF(P173="Y",Rules!$I$2,0))-K173)/Rules!$E$12)+1)</f>
        <v>0.39673919583104605</v>
      </c>
      <c r="V173">
        <f t="shared" si="4"/>
        <v>-39</v>
      </c>
      <c r="W173">
        <f t="shared" si="5"/>
        <v>39</v>
      </c>
      <c r="Z173" s="48"/>
      <c r="AA173" s="11">
        <f t="shared" ref="AA173:BH173" si="176">IF($D173=AA$1,$E173+$V173,(IF($J173=AA$1,$K173+$W173,AA172)))</f>
        <v>965</v>
      </c>
      <c r="AB173" s="11">
        <f t="shared" si="176"/>
        <v>1428</v>
      </c>
      <c r="AC173" s="11">
        <f t="shared" si="176"/>
        <v>1097</v>
      </c>
      <c r="AD173" s="11">
        <f t="shared" si="176"/>
        <v>1412</v>
      </c>
      <c r="AE173" s="11">
        <f t="shared" si="176"/>
        <v>1355</v>
      </c>
      <c r="AF173" s="11">
        <f t="shared" si="176"/>
        <v>1447</v>
      </c>
      <c r="AG173" s="11">
        <f t="shared" si="176"/>
        <v>1109</v>
      </c>
      <c r="AH173" s="11">
        <f t="shared" si="176"/>
        <v>1726</v>
      </c>
      <c r="AI173" s="11">
        <f t="shared" si="176"/>
        <v>1245</v>
      </c>
      <c r="AJ173" s="11">
        <f t="shared" si="176"/>
        <v>2148</v>
      </c>
      <c r="AK173" s="11">
        <f t="shared" si="176"/>
        <v>1335</v>
      </c>
      <c r="AL173" s="11">
        <f t="shared" si="176"/>
        <v>1914</v>
      </c>
      <c r="AM173" s="11">
        <f t="shared" si="176"/>
        <v>1814</v>
      </c>
      <c r="AN173" s="11">
        <f t="shared" si="176"/>
        <v>1462</v>
      </c>
      <c r="AO173" s="11">
        <f t="shared" si="176"/>
        <v>212</v>
      </c>
      <c r="AP173" s="11">
        <f t="shared" si="176"/>
        <v>1293</v>
      </c>
      <c r="AQ173" s="11">
        <f t="shared" si="176"/>
        <v>863</v>
      </c>
      <c r="AR173" s="11">
        <f t="shared" si="176"/>
        <v>731</v>
      </c>
      <c r="AS173" s="11">
        <f t="shared" si="176"/>
        <v>436</v>
      </c>
      <c r="AT173" s="11">
        <f t="shared" si="176"/>
        <v>1228</v>
      </c>
      <c r="AU173" s="11">
        <f t="shared" si="176"/>
        <v>887</v>
      </c>
      <c r="AV173" s="11">
        <f t="shared" si="176"/>
        <v>1674</v>
      </c>
      <c r="AW173" s="11">
        <f t="shared" si="176"/>
        <v>1336</v>
      </c>
      <c r="AX173" s="11">
        <f t="shared" si="176"/>
        <v>1752</v>
      </c>
      <c r="AY173" s="11">
        <f t="shared" si="176"/>
        <v>260</v>
      </c>
      <c r="AZ173" s="11">
        <f t="shared" si="176"/>
        <v>984</v>
      </c>
      <c r="BA173" s="11">
        <f t="shared" si="176"/>
        <v>1466</v>
      </c>
      <c r="BB173" s="11">
        <f t="shared" si="176"/>
        <v>1086</v>
      </c>
      <c r="BC173" s="11">
        <f t="shared" si="176"/>
        <v>1278</v>
      </c>
      <c r="BD173" s="11">
        <f t="shared" si="176"/>
        <v>1829</v>
      </c>
      <c r="BE173" s="11">
        <f t="shared" si="176"/>
        <v>625</v>
      </c>
      <c r="BF173" s="11">
        <f t="shared" si="176"/>
        <v>1100</v>
      </c>
      <c r="BG173" s="11">
        <f t="shared" si="176"/>
        <v>835</v>
      </c>
      <c r="BH173" s="11">
        <f t="shared" si="176"/>
        <v>588</v>
      </c>
    </row>
    <row r="174" spans="1:60" ht="13.5" customHeight="1">
      <c r="A174" s="38">
        <v>43303</v>
      </c>
      <c r="B174" s="39" t="s">
        <v>70</v>
      </c>
      <c r="C174" s="40"/>
      <c r="D174" s="41" t="s">
        <v>28</v>
      </c>
      <c r="E174" s="42">
        <f t="shared" si="0"/>
        <v>1462</v>
      </c>
      <c r="F174" s="43">
        <v>0</v>
      </c>
      <c r="G174" s="43">
        <v>16</v>
      </c>
      <c r="H174" s="44">
        <f t="shared" si="1"/>
        <v>16</v>
      </c>
      <c r="I174" s="40"/>
      <c r="J174" s="45" t="s">
        <v>21</v>
      </c>
      <c r="K174" s="42">
        <f t="shared" si="2"/>
        <v>1914</v>
      </c>
      <c r="L174" s="46">
        <v>0</v>
      </c>
      <c r="M174" s="46">
        <v>19</v>
      </c>
      <c r="N174" s="44">
        <f t="shared" si="3"/>
        <v>19</v>
      </c>
      <c r="O174" s="40"/>
      <c r="P174" s="39" t="s">
        <v>66</v>
      </c>
      <c r="Q174" s="40"/>
      <c r="R174">
        <f>MIN(Rules!$E$2,(MAX(H174/N174,N174/H174)))</f>
        <v>1.1875</v>
      </c>
      <c r="S174">
        <f>VLOOKUP(B174,Rules!A:B,2,FALSE)</f>
        <v>80</v>
      </c>
      <c r="T174" s="40"/>
      <c r="U174" s="47">
        <f>1/(10^(-1*(E174+(IF(P174="Y",Rules!$I$2,0))-K174)/Rules!$E$12)+1)</f>
        <v>0.19928623210699684</v>
      </c>
      <c r="V174">
        <f t="shared" si="4"/>
        <v>-19</v>
      </c>
      <c r="W174">
        <f t="shared" si="5"/>
        <v>19</v>
      </c>
      <c r="Z174" s="48"/>
      <c r="AA174" s="11">
        <f t="shared" ref="AA174:BH174" si="177">IF($D174=AA$1,$E174+$V174,(IF($J174=AA$1,$K174+$W174,AA173)))</f>
        <v>965</v>
      </c>
      <c r="AB174" s="11">
        <f t="shared" si="177"/>
        <v>1428</v>
      </c>
      <c r="AC174" s="11">
        <f t="shared" si="177"/>
        <v>1097</v>
      </c>
      <c r="AD174" s="11">
        <f t="shared" si="177"/>
        <v>1412</v>
      </c>
      <c r="AE174" s="11">
        <f t="shared" si="177"/>
        <v>1355</v>
      </c>
      <c r="AF174" s="11">
        <f t="shared" si="177"/>
        <v>1447</v>
      </c>
      <c r="AG174" s="11">
        <f t="shared" si="177"/>
        <v>1109</v>
      </c>
      <c r="AH174" s="11">
        <f t="shared" si="177"/>
        <v>1726</v>
      </c>
      <c r="AI174" s="11">
        <f t="shared" si="177"/>
        <v>1245</v>
      </c>
      <c r="AJ174" s="11">
        <f t="shared" si="177"/>
        <v>2148</v>
      </c>
      <c r="AK174" s="11">
        <f t="shared" si="177"/>
        <v>1335</v>
      </c>
      <c r="AL174" s="11">
        <f t="shared" si="177"/>
        <v>1933</v>
      </c>
      <c r="AM174" s="11">
        <f t="shared" si="177"/>
        <v>1814</v>
      </c>
      <c r="AN174" s="11">
        <f t="shared" si="177"/>
        <v>1443</v>
      </c>
      <c r="AO174" s="11">
        <f t="shared" si="177"/>
        <v>212</v>
      </c>
      <c r="AP174" s="11">
        <f t="shared" si="177"/>
        <v>1293</v>
      </c>
      <c r="AQ174" s="11">
        <f t="shared" si="177"/>
        <v>863</v>
      </c>
      <c r="AR174" s="11">
        <f t="shared" si="177"/>
        <v>731</v>
      </c>
      <c r="AS174" s="11">
        <f t="shared" si="177"/>
        <v>436</v>
      </c>
      <c r="AT174" s="11">
        <f t="shared" si="177"/>
        <v>1228</v>
      </c>
      <c r="AU174" s="11">
        <f t="shared" si="177"/>
        <v>887</v>
      </c>
      <c r="AV174" s="11">
        <f t="shared" si="177"/>
        <v>1674</v>
      </c>
      <c r="AW174" s="11">
        <f t="shared" si="177"/>
        <v>1336</v>
      </c>
      <c r="AX174" s="11">
        <f t="shared" si="177"/>
        <v>1752</v>
      </c>
      <c r="AY174" s="11">
        <f t="shared" si="177"/>
        <v>260</v>
      </c>
      <c r="AZ174" s="11">
        <f t="shared" si="177"/>
        <v>984</v>
      </c>
      <c r="BA174" s="11">
        <f t="shared" si="177"/>
        <v>1466</v>
      </c>
      <c r="BB174" s="11">
        <f t="shared" si="177"/>
        <v>1086</v>
      </c>
      <c r="BC174" s="11">
        <f t="shared" si="177"/>
        <v>1278</v>
      </c>
      <c r="BD174" s="11">
        <f t="shared" si="177"/>
        <v>1829</v>
      </c>
      <c r="BE174" s="11">
        <f t="shared" si="177"/>
        <v>625</v>
      </c>
      <c r="BF174" s="11">
        <f t="shared" si="177"/>
        <v>1100</v>
      </c>
      <c r="BG174" s="11">
        <f t="shared" si="177"/>
        <v>835</v>
      </c>
      <c r="BH174" s="11">
        <f t="shared" si="177"/>
        <v>588</v>
      </c>
    </row>
    <row r="175" spans="1:60" ht="13.5" customHeight="1">
      <c r="A175" s="38">
        <v>43303</v>
      </c>
      <c r="B175" s="39" t="s">
        <v>70</v>
      </c>
      <c r="C175" s="40"/>
      <c r="D175" s="41" t="s">
        <v>23</v>
      </c>
      <c r="E175" s="42">
        <f t="shared" si="0"/>
        <v>1752</v>
      </c>
      <c r="F175" s="43">
        <v>1</v>
      </c>
      <c r="G175" s="43">
        <v>17</v>
      </c>
      <c r="H175" s="44">
        <f t="shared" si="1"/>
        <v>20</v>
      </c>
      <c r="I175" s="40"/>
      <c r="J175" s="45" t="s">
        <v>16</v>
      </c>
      <c r="K175" s="42">
        <f t="shared" si="2"/>
        <v>1814</v>
      </c>
      <c r="L175" s="46">
        <v>1</v>
      </c>
      <c r="M175" s="46">
        <v>17</v>
      </c>
      <c r="N175" s="44">
        <f t="shared" si="3"/>
        <v>20</v>
      </c>
      <c r="O175" s="40"/>
      <c r="P175" s="39" t="s">
        <v>66</v>
      </c>
      <c r="Q175" s="40"/>
      <c r="R175">
        <f>MIN(Rules!$E$2,(MAX(H175/N175,N175/H175)))</f>
        <v>1</v>
      </c>
      <c r="S175">
        <f>VLOOKUP(B175,Rules!A:B,2,FALSE)</f>
        <v>80</v>
      </c>
      <c r="T175" s="40"/>
      <c r="U175" s="47">
        <f>1/(10^(-1*(E175+(IF(P175="Y",Rules!$I$2,0))-K175)/Rules!$E$12)+1)</f>
        <v>0.59994956732254401</v>
      </c>
      <c r="V175">
        <f t="shared" si="4"/>
        <v>-8</v>
      </c>
      <c r="W175">
        <f t="shared" si="5"/>
        <v>8</v>
      </c>
      <c r="Z175" s="48"/>
      <c r="AA175" s="11">
        <f t="shared" ref="AA175:BH175" si="178">IF($D175=AA$1,$E175+$V175,(IF($J175=AA$1,$K175+$W175,AA174)))</f>
        <v>965</v>
      </c>
      <c r="AB175" s="11">
        <f t="shared" si="178"/>
        <v>1428</v>
      </c>
      <c r="AC175" s="11">
        <f t="shared" si="178"/>
        <v>1097</v>
      </c>
      <c r="AD175" s="11">
        <f t="shared" si="178"/>
        <v>1412</v>
      </c>
      <c r="AE175" s="11">
        <f t="shared" si="178"/>
        <v>1355</v>
      </c>
      <c r="AF175" s="11">
        <f t="shared" si="178"/>
        <v>1447</v>
      </c>
      <c r="AG175" s="11">
        <f t="shared" si="178"/>
        <v>1109</v>
      </c>
      <c r="AH175" s="11">
        <f t="shared" si="178"/>
        <v>1726</v>
      </c>
      <c r="AI175" s="11">
        <f t="shared" si="178"/>
        <v>1245</v>
      </c>
      <c r="AJ175" s="11">
        <f t="shared" si="178"/>
        <v>2148</v>
      </c>
      <c r="AK175" s="11">
        <f t="shared" si="178"/>
        <v>1335</v>
      </c>
      <c r="AL175" s="11">
        <f t="shared" si="178"/>
        <v>1933</v>
      </c>
      <c r="AM175" s="11">
        <f t="shared" si="178"/>
        <v>1822</v>
      </c>
      <c r="AN175" s="11">
        <f t="shared" si="178"/>
        <v>1443</v>
      </c>
      <c r="AO175" s="11">
        <f t="shared" si="178"/>
        <v>212</v>
      </c>
      <c r="AP175" s="11">
        <f t="shared" si="178"/>
        <v>1293</v>
      </c>
      <c r="AQ175" s="11">
        <f t="shared" si="178"/>
        <v>863</v>
      </c>
      <c r="AR175" s="11">
        <f t="shared" si="178"/>
        <v>731</v>
      </c>
      <c r="AS175" s="11">
        <f t="shared" si="178"/>
        <v>436</v>
      </c>
      <c r="AT175" s="11">
        <f t="shared" si="178"/>
        <v>1228</v>
      </c>
      <c r="AU175" s="11">
        <f t="shared" si="178"/>
        <v>887</v>
      </c>
      <c r="AV175" s="11">
        <f t="shared" si="178"/>
        <v>1674</v>
      </c>
      <c r="AW175" s="11">
        <f t="shared" si="178"/>
        <v>1336</v>
      </c>
      <c r="AX175" s="11">
        <f t="shared" si="178"/>
        <v>1744</v>
      </c>
      <c r="AY175" s="11">
        <f t="shared" si="178"/>
        <v>260</v>
      </c>
      <c r="AZ175" s="11">
        <f t="shared" si="178"/>
        <v>984</v>
      </c>
      <c r="BA175" s="11">
        <f t="shared" si="178"/>
        <v>1466</v>
      </c>
      <c r="BB175" s="11">
        <f t="shared" si="178"/>
        <v>1086</v>
      </c>
      <c r="BC175" s="11">
        <f t="shared" si="178"/>
        <v>1278</v>
      </c>
      <c r="BD175" s="11">
        <f t="shared" si="178"/>
        <v>1829</v>
      </c>
      <c r="BE175" s="11">
        <f t="shared" si="178"/>
        <v>625</v>
      </c>
      <c r="BF175" s="11">
        <f t="shared" si="178"/>
        <v>1100</v>
      </c>
      <c r="BG175" s="11">
        <f t="shared" si="178"/>
        <v>835</v>
      </c>
      <c r="BH175" s="11">
        <f t="shared" si="178"/>
        <v>588</v>
      </c>
    </row>
    <row r="176" spans="1:60" ht="13.5" customHeight="1">
      <c r="A176" s="38">
        <v>43316</v>
      </c>
      <c r="B176" s="39" t="s">
        <v>70</v>
      </c>
      <c r="C176" s="40"/>
      <c r="D176" s="41" t="s">
        <v>16</v>
      </c>
      <c r="E176" s="42">
        <f t="shared" si="0"/>
        <v>1822</v>
      </c>
      <c r="F176" s="43">
        <v>3</v>
      </c>
      <c r="G176" s="43">
        <v>25</v>
      </c>
      <c r="H176" s="44">
        <f t="shared" si="1"/>
        <v>34</v>
      </c>
      <c r="I176" s="40"/>
      <c r="J176" s="45" t="s">
        <v>28</v>
      </c>
      <c r="K176" s="42">
        <f t="shared" si="2"/>
        <v>1443</v>
      </c>
      <c r="L176" s="46">
        <v>2</v>
      </c>
      <c r="M176" s="46">
        <v>16</v>
      </c>
      <c r="N176" s="44">
        <f t="shared" si="3"/>
        <v>22</v>
      </c>
      <c r="O176" s="40"/>
      <c r="P176" s="39" t="s">
        <v>66</v>
      </c>
      <c r="Q176" s="40"/>
      <c r="R176">
        <f>MIN(Rules!$E$2,(MAX(H176/N176,N176/H176)))</f>
        <v>1.5454545454545454</v>
      </c>
      <c r="S176">
        <f>VLOOKUP(B176,Rules!A:B,2,FALSE)</f>
        <v>80</v>
      </c>
      <c r="T176" s="40"/>
      <c r="U176" s="47">
        <f>1/(10^(-1*(E176+(IF(P176="Y",Rules!$I$2,0))-K176)/Rules!$E$12)+1)</f>
        <v>0.91954160177961863</v>
      </c>
      <c r="V176">
        <f t="shared" si="4"/>
        <v>10</v>
      </c>
      <c r="W176">
        <f t="shared" si="5"/>
        <v>-10</v>
      </c>
      <c r="Z176" s="48"/>
      <c r="AA176" s="11">
        <f t="shared" ref="AA176:BH176" si="179">IF($D176=AA$1,$E176+$V176,(IF($J176=AA$1,$K176+$W176,AA175)))</f>
        <v>965</v>
      </c>
      <c r="AB176" s="11">
        <f t="shared" si="179"/>
        <v>1428</v>
      </c>
      <c r="AC176" s="11">
        <f t="shared" si="179"/>
        <v>1097</v>
      </c>
      <c r="AD176" s="11">
        <f t="shared" si="179"/>
        <v>1412</v>
      </c>
      <c r="AE176" s="11">
        <f t="shared" si="179"/>
        <v>1355</v>
      </c>
      <c r="AF176" s="11">
        <f t="shared" si="179"/>
        <v>1447</v>
      </c>
      <c r="AG176" s="11">
        <f t="shared" si="179"/>
        <v>1109</v>
      </c>
      <c r="AH176" s="11">
        <f t="shared" si="179"/>
        <v>1726</v>
      </c>
      <c r="AI176" s="11">
        <f t="shared" si="179"/>
        <v>1245</v>
      </c>
      <c r="AJ176" s="11">
        <f t="shared" si="179"/>
        <v>2148</v>
      </c>
      <c r="AK176" s="11">
        <f t="shared" si="179"/>
        <v>1335</v>
      </c>
      <c r="AL176" s="11">
        <f t="shared" si="179"/>
        <v>1933</v>
      </c>
      <c r="AM176" s="11">
        <f t="shared" si="179"/>
        <v>1832</v>
      </c>
      <c r="AN176" s="11">
        <f t="shared" si="179"/>
        <v>1433</v>
      </c>
      <c r="AO176" s="11">
        <f t="shared" si="179"/>
        <v>212</v>
      </c>
      <c r="AP176" s="11">
        <f t="shared" si="179"/>
        <v>1293</v>
      </c>
      <c r="AQ176" s="11">
        <f t="shared" si="179"/>
        <v>863</v>
      </c>
      <c r="AR176" s="11">
        <f t="shared" si="179"/>
        <v>731</v>
      </c>
      <c r="AS176" s="11">
        <f t="shared" si="179"/>
        <v>436</v>
      </c>
      <c r="AT176" s="11">
        <f t="shared" si="179"/>
        <v>1228</v>
      </c>
      <c r="AU176" s="11">
        <f t="shared" si="179"/>
        <v>887</v>
      </c>
      <c r="AV176" s="11">
        <f t="shared" si="179"/>
        <v>1674</v>
      </c>
      <c r="AW176" s="11">
        <f t="shared" si="179"/>
        <v>1336</v>
      </c>
      <c r="AX176" s="11">
        <f t="shared" si="179"/>
        <v>1744</v>
      </c>
      <c r="AY176" s="11">
        <f t="shared" si="179"/>
        <v>260</v>
      </c>
      <c r="AZ176" s="11">
        <f t="shared" si="179"/>
        <v>984</v>
      </c>
      <c r="BA176" s="11">
        <f t="shared" si="179"/>
        <v>1466</v>
      </c>
      <c r="BB176" s="11">
        <f t="shared" si="179"/>
        <v>1086</v>
      </c>
      <c r="BC176" s="11">
        <f t="shared" si="179"/>
        <v>1278</v>
      </c>
      <c r="BD176" s="11">
        <f t="shared" si="179"/>
        <v>1829</v>
      </c>
      <c r="BE176" s="11">
        <f t="shared" si="179"/>
        <v>625</v>
      </c>
      <c r="BF176" s="11">
        <f t="shared" si="179"/>
        <v>1100</v>
      </c>
      <c r="BG176" s="11">
        <f t="shared" si="179"/>
        <v>835</v>
      </c>
      <c r="BH176" s="11">
        <f t="shared" si="179"/>
        <v>588</v>
      </c>
    </row>
    <row r="177" spans="1:60" ht="13.5" customHeight="1">
      <c r="A177" s="38">
        <v>43316</v>
      </c>
      <c r="B177" s="39" t="s">
        <v>70</v>
      </c>
      <c r="C177" s="40"/>
      <c r="D177" s="41" t="s">
        <v>21</v>
      </c>
      <c r="E177" s="42">
        <f t="shared" si="0"/>
        <v>1933</v>
      </c>
      <c r="F177" s="43">
        <v>0</v>
      </c>
      <c r="G177" s="43">
        <v>8</v>
      </c>
      <c r="H177" s="44">
        <f t="shared" si="1"/>
        <v>8</v>
      </c>
      <c r="I177" s="40"/>
      <c r="J177" s="45" t="s">
        <v>23</v>
      </c>
      <c r="K177" s="42">
        <f t="shared" si="2"/>
        <v>1744</v>
      </c>
      <c r="L177" s="46">
        <v>0</v>
      </c>
      <c r="M177" s="46">
        <v>16</v>
      </c>
      <c r="N177" s="44">
        <f t="shared" si="3"/>
        <v>16</v>
      </c>
      <c r="O177" s="40"/>
      <c r="P177" s="39" t="s">
        <v>66</v>
      </c>
      <c r="Q177" s="40"/>
      <c r="R177">
        <f>MIN(Rules!$E$2,(MAX(H177/N177,N177/H177)))</f>
        <v>2</v>
      </c>
      <c r="S177">
        <f>VLOOKUP(B177,Rules!A:B,2,FALSE)</f>
        <v>80</v>
      </c>
      <c r="T177" s="40"/>
      <c r="U177" s="47">
        <f>1/(10^(-1*(E177+(IF(P177="Y",Rules!$I$2,0))-K177)/Rules!$E$12)+1)</f>
        <v>0.82651869471105188</v>
      </c>
      <c r="V177">
        <f t="shared" si="4"/>
        <v>-132</v>
      </c>
      <c r="W177">
        <f t="shared" si="5"/>
        <v>132</v>
      </c>
      <c r="Z177" s="48"/>
      <c r="AA177" s="11">
        <f t="shared" ref="AA177:BH177" si="180">IF($D177=AA$1,$E177+$V177,(IF($J177=AA$1,$K177+$W177,AA176)))</f>
        <v>965</v>
      </c>
      <c r="AB177" s="11">
        <f t="shared" si="180"/>
        <v>1428</v>
      </c>
      <c r="AC177" s="11">
        <f t="shared" si="180"/>
        <v>1097</v>
      </c>
      <c r="AD177" s="11">
        <f t="shared" si="180"/>
        <v>1412</v>
      </c>
      <c r="AE177" s="11">
        <f t="shared" si="180"/>
        <v>1355</v>
      </c>
      <c r="AF177" s="11">
        <f t="shared" si="180"/>
        <v>1447</v>
      </c>
      <c r="AG177" s="11">
        <f t="shared" si="180"/>
        <v>1109</v>
      </c>
      <c r="AH177" s="11">
        <f t="shared" si="180"/>
        <v>1726</v>
      </c>
      <c r="AI177" s="11">
        <f t="shared" si="180"/>
        <v>1245</v>
      </c>
      <c r="AJ177" s="11">
        <f t="shared" si="180"/>
        <v>2148</v>
      </c>
      <c r="AK177" s="11">
        <f t="shared" si="180"/>
        <v>1335</v>
      </c>
      <c r="AL177" s="11">
        <f t="shared" si="180"/>
        <v>1801</v>
      </c>
      <c r="AM177" s="11">
        <f t="shared" si="180"/>
        <v>1832</v>
      </c>
      <c r="AN177" s="11">
        <f t="shared" si="180"/>
        <v>1433</v>
      </c>
      <c r="AO177" s="11">
        <f t="shared" si="180"/>
        <v>212</v>
      </c>
      <c r="AP177" s="11">
        <f t="shared" si="180"/>
        <v>1293</v>
      </c>
      <c r="AQ177" s="11">
        <f t="shared" si="180"/>
        <v>863</v>
      </c>
      <c r="AR177" s="11">
        <f t="shared" si="180"/>
        <v>731</v>
      </c>
      <c r="AS177" s="11">
        <f t="shared" si="180"/>
        <v>436</v>
      </c>
      <c r="AT177" s="11">
        <f t="shared" si="180"/>
        <v>1228</v>
      </c>
      <c r="AU177" s="11">
        <f t="shared" si="180"/>
        <v>887</v>
      </c>
      <c r="AV177" s="11">
        <f t="shared" si="180"/>
        <v>1674</v>
      </c>
      <c r="AW177" s="11">
        <f t="shared" si="180"/>
        <v>1336</v>
      </c>
      <c r="AX177" s="11">
        <f t="shared" si="180"/>
        <v>1876</v>
      </c>
      <c r="AY177" s="11">
        <f t="shared" si="180"/>
        <v>260</v>
      </c>
      <c r="AZ177" s="11">
        <f t="shared" si="180"/>
        <v>984</v>
      </c>
      <c r="BA177" s="11">
        <f t="shared" si="180"/>
        <v>1466</v>
      </c>
      <c r="BB177" s="11">
        <f t="shared" si="180"/>
        <v>1086</v>
      </c>
      <c r="BC177" s="11">
        <f t="shared" si="180"/>
        <v>1278</v>
      </c>
      <c r="BD177" s="11">
        <f t="shared" si="180"/>
        <v>1829</v>
      </c>
      <c r="BE177" s="11">
        <f t="shared" si="180"/>
        <v>625</v>
      </c>
      <c r="BF177" s="11">
        <f t="shared" si="180"/>
        <v>1100</v>
      </c>
      <c r="BG177" s="11">
        <f t="shared" si="180"/>
        <v>835</v>
      </c>
      <c r="BH177" s="11">
        <f t="shared" si="180"/>
        <v>588</v>
      </c>
    </row>
    <row r="178" spans="1:60" ht="13.5" customHeight="1">
      <c r="A178" s="38">
        <v>43317</v>
      </c>
      <c r="B178" s="39" t="s">
        <v>70</v>
      </c>
      <c r="C178" s="40"/>
      <c r="D178" s="41" t="s">
        <v>17</v>
      </c>
      <c r="E178" s="42">
        <f t="shared" si="0"/>
        <v>2148</v>
      </c>
      <c r="F178" s="43">
        <v>4</v>
      </c>
      <c r="G178" s="43">
        <v>24</v>
      </c>
      <c r="H178" s="44">
        <f t="shared" si="1"/>
        <v>36</v>
      </c>
      <c r="I178" s="40"/>
      <c r="J178" s="45" t="s">
        <v>24</v>
      </c>
      <c r="K178" s="42">
        <f t="shared" si="2"/>
        <v>1466</v>
      </c>
      <c r="L178" s="46">
        <v>2</v>
      </c>
      <c r="M178" s="46">
        <v>16</v>
      </c>
      <c r="N178" s="44">
        <f t="shared" si="3"/>
        <v>22</v>
      </c>
      <c r="O178" s="40"/>
      <c r="P178" s="39" t="s">
        <v>66</v>
      </c>
      <c r="Q178" s="40"/>
      <c r="R178">
        <f>MIN(Rules!$E$2,(MAX(H178/N178,N178/H178)))</f>
        <v>1.6363636363636365</v>
      </c>
      <c r="S178">
        <f>VLOOKUP(B178,Rules!A:B,2,FALSE)</f>
        <v>80</v>
      </c>
      <c r="T178" s="40"/>
      <c r="U178" s="47">
        <f>1/(10^(-1*(E178+(IF(P178="Y",Rules!$I$2,0))-K178)/Rules!$E$12)+1)</f>
        <v>0.9787828832622516</v>
      </c>
      <c r="V178">
        <f t="shared" si="4"/>
        <v>3</v>
      </c>
      <c r="W178">
        <f t="shared" si="5"/>
        <v>-3</v>
      </c>
      <c r="Z178" s="48"/>
      <c r="AA178" s="11">
        <f t="shared" ref="AA178:BH178" si="181">IF($D178=AA$1,$E178+$V178,(IF($J178=AA$1,$K178+$W178,AA177)))</f>
        <v>965</v>
      </c>
      <c r="AB178" s="11">
        <f t="shared" si="181"/>
        <v>1428</v>
      </c>
      <c r="AC178" s="11">
        <f t="shared" si="181"/>
        <v>1097</v>
      </c>
      <c r="AD178" s="11">
        <f t="shared" si="181"/>
        <v>1412</v>
      </c>
      <c r="AE178" s="11">
        <f t="shared" si="181"/>
        <v>1355</v>
      </c>
      <c r="AF178" s="11">
        <f t="shared" si="181"/>
        <v>1447</v>
      </c>
      <c r="AG178" s="11">
        <f t="shared" si="181"/>
        <v>1109</v>
      </c>
      <c r="AH178" s="11">
        <f t="shared" si="181"/>
        <v>1726</v>
      </c>
      <c r="AI178" s="11">
        <f t="shared" si="181"/>
        <v>1245</v>
      </c>
      <c r="AJ178" s="11">
        <f t="shared" si="181"/>
        <v>2151</v>
      </c>
      <c r="AK178" s="11">
        <f t="shared" si="181"/>
        <v>1335</v>
      </c>
      <c r="AL178" s="11">
        <f t="shared" si="181"/>
        <v>1801</v>
      </c>
      <c r="AM178" s="11">
        <f t="shared" si="181"/>
        <v>1832</v>
      </c>
      <c r="AN178" s="11">
        <f t="shared" si="181"/>
        <v>1433</v>
      </c>
      <c r="AO178" s="11">
        <f t="shared" si="181"/>
        <v>212</v>
      </c>
      <c r="AP178" s="11">
        <f t="shared" si="181"/>
        <v>1293</v>
      </c>
      <c r="AQ178" s="11">
        <f t="shared" si="181"/>
        <v>863</v>
      </c>
      <c r="AR178" s="11">
        <f t="shared" si="181"/>
        <v>731</v>
      </c>
      <c r="AS178" s="11">
        <f t="shared" si="181"/>
        <v>436</v>
      </c>
      <c r="AT178" s="11">
        <f t="shared" si="181"/>
        <v>1228</v>
      </c>
      <c r="AU178" s="11">
        <f t="shared" si="181"/>
        <v>887</v>
      </c>
      <c r="AV178" s="11">
        <f t="shared" si="181"/>
        <v>1674</v>
      </c>
      <c r="AW178" s="11">
        <f t="shared" si="181"/>
        <v>1336</v>
      </c>
      <c r="AX178" s="11">
        <f t="shared" si="181"/>
        <v>1876</v>
      </c>
      <c r="AY178" s="11">
        <f t="shared" si="181"/>
        <v>260</v>
      </c>
      <c r="AZ178" s="11">
        <f t="shared" si="181"/>
        <v>984</v>
      </c>
      <c r="BA178" s="11">
        <f t="shared" si="181"/>
        <v>1463</v>
      </c>
      <c r="BB178" s="11">
        <f t="shared" si="181"/>
        <v>1086</v>
      </c>
      <c r="BC178" s="11">
        <f t="shared" si="181"/>
        <v>1278</v>
      </c>
      <c r="BD178" s="11">
        <f t="shared" si="181"/>
        <v>1829</v>
      </c>
      <c r="BE178" s="11">
        <f t="shared" si="181"/>
        <v>625</v>
      </c>
      <c r="BF178" s="11">
        <f t="shared" si="181"/>
        <v>1100</v>
      </c>
      <c r="BG178" s="11">
        <f t="shared" si="181"/>
        <v>835</v>
      </c>
      <c r="BH178" s="11">
        <f t="shared" si="181"/>
        <v>588</v>
      </c>
    </row>
    <row r="179" spans="1:60" ht="13.5" customHeight="1">
      <c r="A179" s="38">
        <v>43317</v>
      </c>
      <c r="B179" s="39" t="s">
        <v>70</v>
      </c>
      <c r="C179" s="40"/>
      <c r="D179" s="41" t="s">
        <v>25</v>
      </c>
      <c r="E179" s="42">
        <f t="shared" si="0"/>
        <v>1726</v>
      </c>
      <c r="F179" s="43">
        <v>1</v>
      </c>
      <c r="G179" s="43">
        <v>13</v>
      </c>
      <c r="H179" s="44">
        <f t="shared" si="1"/>
        <v>16</v>
      </c>
      <c r="I179" s="40"/>
      <c r="J179" s="45" t="s">
        <v>22</v>
      </c>
      <c r="K179" s="42">
        <f t="shared" si="2"/>
        <v>1829</v>
      </c>
      <c r="L179" s="46">
        <v>2</v>
      </c>
      <c r="M179" s="46">
        <v>17</v>
      </c>
      <c r="N179" s="44">
        <f t="shared" si="3"/>
        <v>23</v>
      </c>
      <c r="O179" s="40"/>
      <c r="P179" s="39" t="s">
        <v>66</v>
      </c>
      <c r="Q179" s="40"/>
      <c r="R179">
        <f>MIN(Rules!$E$2,(MAX(H179/N179,N179/H179)))</f>
        <v>1.4375</v>
      </c>
      <c r="S179">
        <f>VLOOKUP(B179,Rules!A:B,2,FALSE)</f>
        <v>80</v>
      </c>
      <c r="T179" s="40"/>
      <c r="U179" s="47">
        <f>1/(10^(-1*(E179+(IF(P179="Y",Rules!$I$2,0))-K179)/Rules!$E$12)+1)</f>
        <v>0.55390048821887805</v>
      </c>
      <c r="V179">
        <f t="shared" si="4"/>
        <v>-64</v>
      </c>
      <c r="W179">
        <f t="shared" si="5"/>
        <v>64</v>
      </c>
      <c r="Z179" s="48"/>
      <c r="AA179" s="11">
        <f t="shared" ref="AA179:BH179" si="182">IF($D179=AA$1,$E179+$V179,(IF($J179=AA$1,$K179+$W179,AA178)))</f>
        <v>965</v>
      </c>
      <c r="AB179" s="11">
        <f t="shared" si="182"/>
        <v>1428</v>
      </c>
      <c r="AC179" s="11">
        <f t="shared" si="182"/>
        <v>1097</v>
      </c>
      <c r="AD179" s="11">
        <f t="shared" si="182"/>
        <v>1412</v>
      </c>
      <c r="AE179" s="11">
        <f t="shared" si="182"/>
        <v>1355</v>
      </c>
      <c r="AF179" s="11">
        <f t="shared" si="182"/>
        <v>1447</v>
      </c>
      <c r="AG179" s="11">
        <f t="shared" si="182"/>
        <v>1109</v>
      </c>
      <c r="AH179" s="11">
        <f t="shared" si="182"/>
        <v>1662</v>
      </c>
      <c r="AI179" s="11">
        <f t="shared" si="182"/>
        <v>1245</v>
      </c>
      <c r="AJ179" s="11">
        <f t="shared" si="182"/>
        <v>2151</v>
      </c>
      <c r="AK179" s="11">
        <f t="shared" si="182"/>
        <v>1335</v>
      </c>
      <c r="AL179" s="11">
        <f t="shared" si="182"/>
        <v>1801</v>
      </c>
      <c r="AM179" s="11">
        <f t="shared" si="182"/>
        <v>1832</v>
      </c>
      <c r="AN179" s="11">
        <f t="shared" si="182"/>
        <v>1433</v>
      </c>
      <c r="AO179" s="11">
        <f t="shared" si="182"/>
        <v>212</v>
      </c>
      <c r="AP179" s="11">
        <f t="shared" si="182"/>
        <v>1293</v>
      </c>
      <c r="AQ179" s="11">
        <f t="shared" si="182"/>
        <v>863</v>
      </c>
      <c r="AR179" s="11">
        <f t="shared" si="182"/>
        <v>731</v>
      </c>
      <c r="AS179" s="11">
        <f t="shared" si="182"/>
        <v>436</v>
      </c>
      <c r="AT179" s="11">
        <f t="shared" si="182"/>
        <v>1228</v>
      </c>
      <c r="AU179" s="11">
        <f t="shared" si="182"/>
        <v>887</v>
      </c>
      <c r="AV179" s="11">
        <f t="shared" si="182"/>
        <v>1674</v>
      </c>
      <c r="AW179" s="11">
        <f t="shared" si="182"/>
        <v>1336</v>
      </c>
      <c r="AX179" s="11">
        <f t="shared" si="182"/>
        <v>1876</v>
      </c>
      <c r="AY179" s="11">
        <f t="shared" si="182"/>
        <v>260</v>
      </c>
      <c r="AZ179" s="11">
        <f t="shared" si="182"/>
        <v>984</v>
      </c>
      <c r="BA179" s="11">
        <f t="shared" si="182"/>
        <v>1463</v>
      </c>
      <c r="BB179" s="11">
        <f t="shared" si="182"/>
        <v>1086</v>
      </c>
      <c r="BC179" s="11">
        <f t="shared" si="182"/>
        <v>1278</v>
      </c>
      <c r="BD179" s="11">
        <f t="shared" si="182"/>
        <v>1893</v>
      </c>
      <c r="BE179" s="11">
        <f t="shared" si="182"/>
        <v>625</v>
      </c>
      <c r="BF179" s="11">
        <f t="shared" si="182"/>
        <v>1100</v>
      </c>
      <c r="BG179" s="11">
        <f t="shared" si="182"/>
        <v>835</v>
      </c>
      <c r="BH179" s="11">
        <f t="shared" si="182"/>
        <v>588</v>
      </c>
    </row>
    <row r="180" spans="1:60" ht="13.5" customHeight="1">
      <c r="A180" s="38">
        <v>43323</v>
      </c>
      <c r="B180" s="39" t="s">
        <v>70</v>
      </c>
      <c r="C180" s="40"/>
      <c r="D180" s="41" t="s">
        <v>17</v>
      </c>
      <c r="E180" s="42">
        <f t="shared" si="0"/>
        <v>2151</v>
      </c>
      <c r="F180" s="43">
        <v>1</v>
      </c>
      <c r="G180" s="43">
        <v>24</v>
      </c>
      <c r="H180" s="44">
        <f t="shared" si="1"/>
        <v>27</v>
      </c>
      <c r="I180" s="40"/>
      <c r="J180" s="45" t="s">
        <v>21</v>
      </c>
      <c r="K180" s="42">
        <f t="shared" si="2"/>
        <v>1801</v>
      </c>
      <c r="L180" s="46">
        <v>2</v>
      </c>
      <c r="M180" s="46">
        <v>12</v>
      </c>
      <c r="N180" s="44">
        <f t="shared" si="3"/>
        <v>18</v>
      </c>
      <c r="O180" s="40"/>
      <c r="P180" s="39" t="s">
        <v>66</v>
      </c>
      <c r="Q180" s="40"/>
      <c r="R180">
        <f>MIN(Rules!$E$2,(MAX(H180/N180,N180/H180)))</f>
        <v>1.5</v>
      </c>
      <c r="S180">
        <f>VLOOKUP(B180,Rules!A:B,2,FALSE)</f>
        <v>80</v>
      </c>
      <c r="T180" s="40"/>
      <c r="U180" s="47">
        <f>1/(10^(-1*(E180+(IF(P180="Y",Rules!$I$2,0))-K180)/Rules!$E$12)+1)</f>
        <v>0.90909090909090906</v>
      </c>
      <c r="V180">
        <f t="shared" si="4"/>
        <v>11</v>
      </c>
      <c r="W180">
        <f t="shared" si="5"/>
        <v>-11</v>
      </c>
      <c r="Z180" s="48"/>
      <c r="AA180" s="11">
        <f t="shared" ref="AA180:BH180" si="183">IF($D180=AA$1,$E180+$V180,(IF($J180=AA$1,$K180+$W180,AA179)))</f>
        <v>965</v>
      </c>
      <c r="AB180" s="11">
        <f t="shared" si="183"/>
        <v>1428</v>
      </c>
      <c r="AC180" s="11">
        <f t="shared" si="183"/>
        <v>1097</v>
      </c>
      <c r="AD180" s="11">
        <f t="shared" si="183"/>
        <v>1412</v>
      </c>
      <c r="AE180" s="11">
        <f t="shared" si="183"/>
        <v>1355</v>
      </c>
      <c r="AF180" s="11">
        <f t="shared" si="183"/>
        <v>1447</v>
      </c>
      <c r="AG180" s="11">
        <f t="shared" si="183"/>
        <v>1109</v>
      </c>
      <c r="AH180" s="11">
        <f t="shared" si="183"/>
        <v>1662</v>
      </c>
      <c r="AI180" s="11">
        <f t="shared" si="183"/>
        <v>1245</v>
      </c>
      <c r="AJ180" s="11">
        <f t="shared" si="183"/>
        <v>2162</v>
      </c>
      <c r="AK180" s="11">
        <f t="shared" si="183"/>
        <v>1335</v>
      </c>
      <c r="AL180" s="11">
        <f t="shared" si="183"/>
        <v>1790</v>
      </c>
      <c r="AM180" s="11">
        <f t="shared" si="183"/>
        <v>1832</v>
      </c>
      <c r="AN180" s="11">
        <f t="shared" si="183"/>
        <v>1433</v>
      </c>
      <c r="AO180" s="11">
        <f t="shared" si="183"/>
        <v>212</v>
      </c>
      <c r="AP180" s="11">
        <f t="shared" si="183"/>
        <v>1293</v>
      </c>
      <c r="AQ180" s="11">
        <f t="shared" si="183"/>
        <v>863</v>
      </c>
      <c r="AR180" s="11">
        <f t="shared" si="183"/>
        <v>731</v>
      </c>
      <c r="AS180" s="11">
        <f t="shared" si="183"/>
        <v>436</v>
      </c>
      <c r="AT180" s="11">
        <f t="shared" si="183"/>
        <v>1228</v>
      </c>
      <c r="AU180" s="11">
        <f t="shared" si="183"/>
        <v>887</v>
      </c>
      <c r="AV180" s="11">
        <f t="shared" si="183"/>
        <v>1674</v>
      </c>
      <c r="AW180" s="11">
        <f t="shared" si="183"/>
        <v>1336</v>
      </c>
      <c r="AX180" s="11">
        <f t="shared" si="183"/>
        <v>1876</v>
      </c>
      <c r="AY180" s="11">
        <f t="shared" si="183"/>
        <v>260</v>
      </c>
      <c r="AZ180" s="11">
        <f t="shared" si="183"/>
        <v>984</v>
      </c>
      <c r="BA180" s="11">
        <f t="shared" si="183"/>
        <v>1463</v>
      </c>
      <c r="BB180" s="11">
        <f t="shared" si="183"/>
        <v>1086</v>
      </c>
      <c r="BC180" s="11">
        <f t="shared" si="183"/>
        <v>1278</v>
      </c>
      <c r="BD180" s="11">
        <f t="shared" si="183"/>
        <v>1893</v>
      </c>
      <c r="BE180" s="11">
        <f t="shared" si="183"/>
        <v>625</v>
      </c>
      <c r="BF180" s="11">
        <f t="shared" si="183"/>
        <v>1100</v>
      </c>
      <c r="BG180" s="11">
        <f t="shared" si="183"/>
        <v>835</v>
      </c>
      <c r="BH180" s="11">
        <f t="shared" si="183"/>
        <v>588</v>
      </c>
    </row>
    <row r="181" spans="1:60" ht="13.5" customHeight="1">
      <c r="A181" s="38">
        <v>43324</v>
      </c>
      <c r="B181" s="39" t="s">
        <v>70</v>
      </c>
      <c r="C181" s="40"/>
      <c r="D181" s="41" t="s">
        <v>23</v>
      </c>
      <c r="E181" s="42">
        <f t="shared" si="0"/>
        <v>1876</v>
      </c>
      <c r="F181" s="43">
        <v>0</v>
      </c>
      <c r="G181" s="43">
        <v>15</v>
      </c>
      <c r="H181" s="44">
        <f t="shared" si="1"/>
        <v>15</v>
      </c>
      <c r="I181" s="40"/>
      <c r="J181" s="45" t="s">
        <v>22</v>
      </c>
      <c r="K181" s="42">
        <f t="shared" si="2"/>
        <v>1893</v>
      </c>
      <c r="L181" s="46">
        <v>1</v>
      </c>
      <c r="M181" s="46">
        <v>13</v>
      </c>
      <c r="N181" s="44">
        <f t="shared" si="3"/>
        <v>16</v>
      </c>
      <c r="O181" s="40"/>
      <c r="P181" s="39" t="s">
        <v>67</v>
      </c>
      <c r="Q181" s="40"/>
      <c r="R181">
        <f>MIN(Rules!$E$2,(MAX(H181/N181,N181/H181)))</f>
        <v>1.0666666666666667</v>
      </c>
      <c r="S181">
        <f>VLOOKUP(B181,Rules!A:B,2,FALSE)</f>
        <v>80</v>
      </c>
      <c r="T181" s="40"/>
      <c r="U181" s="47">
        <f>1/(10^(-1*(E181+(IF(P181="Y",Rules!$I$2,0))-K181)/Rules!$E$12)+1)</f>
        <v>0.48043801696249899</v>
      </c>
      <c r="V181">
        <f t="shared" si="4"/>
        <v>-41</v>
      </c>
      <c r="W181">
        <f t="shared" si="5"/>
        <v>41</v>
      </c>
      <c r="Z181" s="48"/>
      <c r="AA181" s="11">
        <f t="shared" ref="AA181:BH181" si="184">IF($D181=AA$1,$E181+$V181,(IF($J181=AA$1,$K181+$W181,AA180)))</f>
        <v>965</v>
      </c>
      <c r="AB181" s="11">
        <f t="shared" si="184"/>
        <v>1428</v>
      </c>
      <c r="AC181" s="11">
        <f t="shared" si="184"/>
        <v>1097</v>
      </c>
      <c r="AD181" s="11">
        <f t="shared" si="184"/>
        <v>1412</v>
      </c>
      <c r="AE181" s="11">
        <f t="shared" si="184"/>
        <v>1355</v>
      </c>
      <c r="AF181" s="11">
        <f t="shared" si="184"/>
        <v>1447</v>
      </c>
      <c r="AG181" s="11">
        <f t="shared" si="184"/>
        <v>1109</v>
      </c>
      <c r="AH181" s="11">
        <f t="shared" si="184"/>
        <v>1662</v>
      </c>
      <c r="AI181" s="11">
        <f t="shared" si="184"/>
        <v>1245</v>
      </c>
      <c r="AJ181" s="11">
        <f t="shared" si="184"/>
        <v>2162</v>
      </c>
      <c r="AK181" s="11">
        <f t="shared" si="184"/>
        <v>1335</v>
      </c>
      <c r="AL181" s="11">
        <f t="shared" si="184"/>
        <v>1790</v>
      </c>
      <c r="AM181" s="11">
        <f t="shared" si="184"/>
        <v>1832</v>
      </c>
      <c r="AN181" s="11">
        <f t="shared" si="184"/>
        <v>1433</v>
      </c>
      <c r="AO181" s="11">
        <f t="shared" si="184"/>
        <v>212</v>
      </c>
      <c r="AP181" s="11">
        <f t="shared" si="184"/>
        <v>1293</v>
      </c>
      <c r="AQ181" s="11">
        <f t="shared" si="184"/>
        <v>863</v>
      </c>
      <c r="AR181" s="11">
        <f t="shared" si="184"/>
        <v>731</v>
      </c>
      <c r="AS181" s="11">
        <f t="shared" si="184"/>
        <v>436</v>
      </c>
      <c r="AT181" s="11">
        <f t="shared" si="184"/>
        <v>1228</v>
      </c>
      <c r="AU181" s="11">
        <f t="shared" si="184"/>
        <v>887</v>
      </c>
      <c r="AV181" s="11">
        <f t="shared" si="184"/>
        <v>1674</v>
      </c>
      <c r="AW181" s="11">
        <f t="shared" si="184"/>
        <v>1336</v>
      </c>
      <c r="AX181" s="11">
        <f t="shared" si="184"/>
        <v>1835</v>
      </c>
      <c r="AY181" s="11">
        <f t="shared" si="184"/>
        <v>260</v>
      </c>
      <c r="AZ181" s="11">
        <f t="shared" si="184"/>
        <v>984</v>
      </c>
      <c r="BA181" s="11">
        <f t="shared" si="184"/>
        <v>1463</v>
      </c>
      <c r="BB181" s="11">
        <f t="shared" si="184"/>
        <v>1086</v>
      </c>
      <c r="BC181" s="11">
        <f t="shared" si="184"/>
        <v>1278</v>
      </c>
      <c r="BD181" s="11">
        <f t="shared" si="184"/>
        <v>1934</v>
      </c>
      <c r="BE181" s="11">
        <f t="shared" si="184"/>
        <v>625</v>
      </c>
      <c r="BF181" s="11">
        <f t="shared" si="184"/>
        <v>1100</v>
      </c>
      <c r="BG181" s="11">
        <f t="shared" si="184"/>
        <v>835</v>
      </c>
      <c r="BH181" s="11">
        <f t="shared" si="184"/>
        <v>588</v>
      </c>
    </row>
    <row r="182" spans="1:60" ht="13.5" customHeight="1">
      <c r="A182" s="38">
        <v>43347</v>
      </c>
      <c r="B182" s="39" t="s">
        <v>70</v>
      </c>
      <c r="C182" s="40"/>
      <c r="D182" s="41" t="s">
        <v>17</v>
      </c>
      <c r="E182" s="42">
        <f t="shared" si="0"/>
        <v>2162</v>
      </c>
      <c r="F182" s="43">
        <v>2</v>
      </c>
      <c r="G182" s="43">
        <v>17</v>
      </c>
      <c r="H182" s="44">
        <f t="shared" si="1"/>
        <v>23</v>
      </c>
      <c r="I182" s="40"/>
      <c r="J182" s="45" t="s">
        <v>22</v>
      </c>
      <c r="K182" s="42">
        <f t="shared" si="2"/>
        <v>1934</v>
      </c>
      <c r="L182" s="46">
        <v>1</v>
      </c>
      <c r="M182" s="46">
        <v>14</v>
      </c>
      <c r="N182" s="44">
        <f t="shared" si="3"/>
        <v>17</v>
      </c>
      <c r="O182" s="40"/>
      <c r="P182" s="39" t="s">
        <v>66</v>
      </c>
      <c r="Q182" s="40"/>
      <c r="R182">
        <f>MIN(Rules!$E$2,(MAX(H182/N182,N182/H182)))</f>
        <v>1.3529411764705883</v>
      </c>
      <c r="S182">
        <f>VLOOKUP(B182,Rules!A:B,2,FALSE)</f>
        <v>80</v>
      </c>
      <c r="T182" s="40"/>
      <c r="U182" s="47">
        <f>1/(10^(-1*(E182+(IF(P182="Y",Rules!$I$2,0))-K182)/Rules!$E$12)+1)</f>
        <v>0.8507828540908734</v>
      </c>
      <c r="V182">
        <f t="shared" si="4"/>
        <v>16</v>
      </c>
      <c r="W182">
        <f t="shared" si="5"/>
        <v>-16</v>
      </c>
      <c r="Z182" s="48"/>
      <c r="AA182" s="11">
        <f t="shared" ref="AA182:BH182" si="185">IF($D182=AA$1,$E182+$V182,(IF($J182=AA$1,$K182+$W182,AA181)))</f>
        <v>965</v>
      </c>
      <c r="AB182" s="11">
        <f t="shared" si="185"/>
        <v>1428</v>
      </c>
      <c r="AC182" s="11">
        <f t="shared" si="185"/>
        <v>1097</v>
      </c>
      <c r="AD182" s="11">
        <f t="shared" si="185"/>
        <v>1412</v>
      </c>
      <c r="AE182" s="11">
        <f t="shared" si="185"/>
        <v>1355</v>
      </c>
      <c r="AF182" s="11">
        <f t="shared" si="185"/>
        <v>1447</v>
      </c>
      <c r="AG182" s="11">
        <f t="shared" si="185"/>
        <v>1109</v>
      </c>
      <c r="AH182" s="11">
        <f t="shared" si="185"/>
        <v>1662</v>
      </c>
      <c r="AI182" s="11">
        <f t="shared" si="185"/>
        <v>1245</v>
      </c>
      <c r="AJ182" s="11">
        <f t="shared" si="185"/>
        <v>2178</v>
      </c>
      <c r="AK182" s="11">
        <f t="shared" si="185"/>
        <v>1335</v>
      </c>
      <c r="AL182" s="11">
        <f t="shared" si="185"/>
        <v>1790</v>
      </c>
      <c r="AM182" s="11">
        <f t="shared" si="185"/>
        <v>1832</v>
      </c>
      <c r="AN182" s="11">
        <f t="shared" si="185"/>
        <v>1433</v>
      </c>
      <c r="AO182" s="11">
        <f t="shared" si="185"/>
        <v>212</v>
      </c>
      <c r="AP182" s="11">
        <f t="shared" si="185"/>
        <v>1293</v>
      </c>
      <c r="AQ182" s="11">
        <f t="shared" si="185"/>
        <v>863</v>
      </c>
      <c r="AR182" s="11">
        <f t="shared" si="185"/>
        <v>731</v>
      </c>
      <c r="AS182" s="11">
        <f t="shared" si="185"/>
        <v>436</v>
      </c>
      <c r="AT182" s="11">
        <f t="shared" si="185"/>
        <v>1228</v>
      </c>
      <c r="AU182" s="11">
        <f t="shared" si="185"/>
        <v>887</v>
      </c>
      <c r="AV182" s="11">
        <f t="shared" si="185"/>
        <v>1674</v>
      </c>
      <c r="AW182" s="11">
        <f t="shared" si="185"/>
        <v>1336</v>
      </c>
      <c r="AX182" s="11">
        <f t="shared" si="185"/>
        <v>1835</v>
      </c>
      <c r="AY182" s="11">
        <f t="shared" si="185"/>
        <v>260</v>
      </c>
      <c r="AZ182" s="11">
        <f t="shared" si="185"/>
        <v>984</v>
      </c>
      <c r="BA182" s="11">
        <f t="shared" si="185"/>
        <v>1463</v>
      </c>
      <c r="BB182" s="11">
        <f t="shared" si="185"/>
        <v>1086</v>
      </c>
      <c r="BC182" s="11">
        <f t="shared" si="185"/>
        <v>1278</v>
      </c>
      <c r="BD182" s="11">
        <f t="shared" si="185"/>
        <v>1918</v>
      </c>
      <c r="BE182" s="11">
        <f t="shared" si="185"/>
        <v>625</v>
      </c>
      <c r="BF182" s="11">
        <f t="shared" si="185"/>
        <v>1100</v>
      </c>
      <c r="BG182" s="11">
        <f t="shared" si="185"/>
        <v>835</v>
      </c>
      <c r="BH182" s="11">
        <f t="shared" si="185"/>
        <v>588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H180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75" t="s">
        <v>52</v>
      </c>
      <c r="E1" s="25" t="s">
        <v>53</v>
      </c>
      <c r="F1" s="76" t="s">
        <v>54</v>
      </c>
      <c r="G1" s="76" t="s">
        <v>55</v>
      </c>
      <c r="H1" s="76" t="s">
        <v>56</v>
      </c>
      <c r="I1" s="4"/>
      <c r="J1" s="77" t="s">
        <v>57</v>
      </c>
      <c r="K1" s="25" t="s">
        <v>53</v>
      </c>
      <c r="L1" s="76" t="s">
        <v>54</v>
      </c>
      <c r="M1" s="76" t="s">
        <v>55</v>
      </c>
      <c r="N1" s="7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61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78"/>
      <c r="B2" s="79"/>
      <c r="C2" s="79"/>
      <c r="D2" s="80"/>
      <c r="E2" s="81"/>
      <c r="F2" s="82"/>
      <c r="G2" s="82"/>
      <c r="H2" s="82"/>
      <c r="I2" s="79"/>
      <c r="J2" s="83"/>
      <c r="K2" s="81"/>
      <c r="L2" s="82"/>
      <c r="M2" s="82"/>
      <c r="N2" s="82"/>
      <c r="O2" s="79"/>
      <c r="P2" s="79"/>
      <c r="Q2" s="79"/>
      <c r="R2" s="79"/>
      <c r="S2" s="79"/>
      <c r="T2" s="79"/>
      <c r="U2" s="84"/>
      <c r="V2" s="79"/>
      <c r="W2" s="79"/>
      <c r="X2" s="79"/>
      <c r="Y2" s="79"/>
      <c r="Z2" s="85" t="s">
        <v>77</v>
      </c>
      <c r="AA2" s="86">
        <f>LOOKUP(9.999E+307,'2016'!AA:AA)</f>
        <v>956</v>
      </c>
      <c r="AB2" s="86">
        <f>LOOKUP(9.999E+307,'2016'!AB:AB)</f>
        <v>1233</v>
      </c>
      <c r="AC2" s="86">
        <f>LOOKUP(9.999E+307,'2016'!AC:AC)</f>
        <v>735</v>
      </c>
      <c r="AD2" s="86">
        <f>LOOKUP(9.999E+307,'2016'!AD:AD)</f>
        <v>1360</v>
      </c>
      <c r="AE2" s="86">
        <f>LOOKUP(9.999E+307,'2016'!AE:AE)</f>
        <v>1337</v>
      </c>
      <c r="AF2" s="86">
        <f>LOOKUP(9.999E+307,'2016'!AF:AF)</f>
        <v>1582</v>
      </c>
      <c r="AG2" s="86">
        <f>LOOKUP(9.999E+307,'2016'!AG:AG)</f>
        <v>1377</v>
      </c>
      <c r="AH2" s="86">
        <f>LOOKUP(9.999E+307,'2016'!AH:AH)</f>
        <v>1703</v>
      </c>
      <c r="AI2" s="86">
        <f>LOOKUP(9.999E+307,'2016'!AI:AI)</f>
        <v>1165</v>
      </c>
      <c r="AJ2" s="86">
        <f>LOOKUP(9.999E+307,'2016'!AJ:AJ)</f>
        <v>2086</v>
      </c>
      <c r="AK2" s="86">
        <f>LOOKUP(9.999E+307,'2016'!AK:AK)</f>
        <v>1322</v>
      </c>
      <c r="AL2" s="86">
        <f>LOOKUP(9.999E+307,'2016'!AL:AL)</f>
        <v>1464</v>
      </c>
      <c r="AM2" s="86">
        <f>LOOKUP(9.999E+307,'2016'!AM:AM)</f>
        <v>1904</v>
      </c>
      <c r="AN2" s="86">
        <f>LOOKUP(9.999E+307,'2016'!AN:AN)</f>
        <v>1443</v>
      </c>
      <c r="AO2" s="86">
        <f>LOOKUP(9.999E+307,'2016'!AO:AO)</f>
        <v>212</v>
      </c>
      <c r="AP2" s="86">
        <f>LOOKUP(9.999E+307,'2016'!AP:AP)</f>
        <v>1192</v>
      </c>
      <c r="AQ2" s="86">
        <f>LOOKUP(9.999E+307,'2016'!AQ:AQ)</f>
        <v>773</v>
      </c>
      <c r="AR2" s="86">
        <f>LOOKUP(9.999E+307,'2016'!AR:AR)</f>
        <v>915</v>
      </c>
      <c r="AS2" s="86">
        <f>LOOKUP(9.999E+307,'2016'!AS:AS)</f>
        <v>525</v>
      </c>
      <c r="AT2" s="86">
        <f>LOOKUP(9.999E+307,'2016'!AT:AT)</f>
        <v>1209</v>
      </c>
      <c r="AU2" s="86">
        <f>LOOKUP(9.999E+307,'2016'!AU:AU)</f>
        <v>1081</v>
      </c>
      <c r="AV2" s="86">
        <f>LOOKUP(9.999E+307,'2016'!AV:AV)</f>
        <v>1812</v>
      </c>
      <c r="AW2" s="86">
        <f>LOOKUP(9.999E+307,'2016'!AW:AW)</f>
        <v>1355</v>
      </c>
      <c r="AX2" s="86">
        <f>LOOKUP(9.999E+307,'2016'!AX:AX)</f>
        <v>1535</v>
      </c>
      <c r="AY2" s="86">
        <f>LOOKUP(9.999E+307,'2016'!AY:AY)</f>
        <v>274</v>
      </c>
      <c r="AZ2" s="86">
        <f>LOOKUP(9.999E+307,'2016'!AZ:AZ)</f>
        <v>1095</v>
      </c>
      <c r="BA2" s="86">
        <f>LOOKUP(9.999E+307,'2016'!BA:BA)</f>
        <v>1410</v>
      </c>
      <c r="BB2" s="86">
        <f>LOOKUP(9.999E+307,'2016'!BB:BB)</f>
        <v>1108</v>
      </c>
      <c r="BC2" s="86">
        <f>LOOKUP(9.999E+307,'2016'!BC:BC)</f>
        <v>1398</v>
      </c>
      <c r="BD2" s="86">
        <f>LOOKUP(9.999E+307,'2016'!BD:BD)</f>
        <v>1741</v>
      </c>
      <c r="BE2" s="86">
        <f>LOOKUP(9.999E+307,'2016'!BE:BE)</f>
        <v>607</v>
      </c>
      <c r="BF2" s="86">
        <f>LOOKUP(9.999E+307,'2016'!BF:BF)</f>
        <v>1222</v>
      </c>
      <c r="BG2" s="86">
        <f>LOOKUP(9.999E+307,'2016'!BG:BG)</f>
        <v>1026</v>
      </c>
      <c r="BH2" s="86">
        <f>LOOKUP(9.999E+307,'2016'!BH:BH)</f>
        <v>726</v>
      </c>
    </row>
    <row r="3" spans="1:60" ht="13.5" customHeight="1">
      <c r="A3" s="38">
        <v>42770</v>
      </c>
      <c r="B3" s="39" t="s">
        <v>65</v>
      </c>
      <c r="C3" s="40"/>
      <c r="D3" s="87" t="s">
        <v>18</v>
      </c>
      <c r="E3" s="42">
        <f t="shared" ref="E3:E85" si="0">HLOOKUP(D3,AA$1:BX$10062,ROW()-1,FALSE)</f>
        <v>1812</v>
      </c>
      <c r="F3" s="88">
        <v>0</v>
      </c>
      <c r="G3" s="88">
        <v>12</v>
      </c>
      <c r="H3" s="89">
        <f t="shared" ref="H3:H180" si="1">F3*3+G3</f>
        <v>12</v>
      </c>
      <c r="I3" s="40"/>
      <c r="J3" s="90" t="s">
        <v>23</v>
      </c>
      <c r="K3" s="42">
        <f t="shared" ref="K3:K57" si="2">HLOOKUP(J3,AA$1:BX$10062,ROW()-1,FALSE)</f>
        <v>1535</v>
      </c>
      <c r="L3" s="91">
        <v>1</v>
      </c>
      <c r="M3" s="91">
        <v>11</v>
      </c>
      <c r="N3" s="89">
        <f t="shared" ref="N3:N180" si="3">L3*3+M3</f>
        <v>14</v>
      </c>
      <c r="O3" s="40"/>
      <c r="P3" s="39" t="s">
        <v>66</v>
      </c>
      <c r="Q3" s="40"/>
      <c r="R3">
        <f>MIN(Rules!$E$2,(MAX(H3/N3,N3/H3)))</f>
        <v>1.1666666666666667</v>
      </c>
      <c r="S3">
        <f>VLOOKUP(B3,Rules!A:B,2,FALSE)</f>
        <v>45</v>
      </c>
      <c r="T3" s="40"/>
      <c r="U3" s="47">
        <f>1/(10^(-1*(E3+(IF(P3="Y",Rules!$I$2,0))-K3)/Rules!$E$12)+1)</f>
        <v>0.8772247377936867</v>
      </c>
      <c r="V3">
        <f t="shared" ref="V3:V52" si="4">ROUND(IF(H3&gt;N3,(S3*R3*(1-U3)),IF(H3&lt;N3,(S3*R3*(0-U3)),S3*R3*(0.5-U3))),0)</f>
        <v>-46</v>
      </c>
      <c r="W3">
        <f t="shared" ref="W3:W52" si="5">-1*V3</f>
        <v>46</v>
      </c>
      <c r="Z3" s="48"/>
      <c r="AA3" s="11">
        <f t="shared" ref="AA3:BH3" si="6">IF($D3=AA$1,$E3+$V3,(IF($J3=AA$1,$K3+$W3,AA2)))</f>
        <v>956</v>
      </c>
      <c r="AB3" s="11">
        <f t="shared" si="6"/>
        <v>1233</v>
      </c>
      <c r="AC3" s="11">
        <f t="shared" si="6"/>
        <v>735</v>
      </c>
      <c r="AD3" s="11">
        <f t="shared" si="6"/>
        <v>1360</v>
      </c>
      <c r="AE3" s="11">
        <f t="shared" si="6"/>
        <v>1337</v>
      </c>
      <c r="AF3" s="11">
        <f t="shared" si="6"/>
        <v>1582</v>
      </c>
      <c r="AG3" s="11">
        <f t="shared" si="6"/>
        <v>1377</v>
      </c>
      <c r="AH3" s="11">
        <f t="shared" si="6"/>
        <v>1703</v>
      </c>
      <c r="AI3" s="11">
        <f t="shared" si="6"/>
        <v>1165</v>
      </c>
      <c r="AJ3" s="11">
        <f t="shared" si="6"/>
        <v>2086</v>
      </c>
      <c r="AK3" s="11">
        <f t="shared" si="6"/>
        <v>1322</v>
      </c>
      <c r="AL3" s="11">
        <f t="shared" si="6"/>
        <v>1464</v>
      </c>
      <c r="AM3" s="11">
        <f t="shared" si="6"/>
        <v>1904</v>
      </c>
      <c r="AN3" s="11">
        <f t="shared" si="6"/>
        <v>1443</v>
      </c>
      <c r="AO3" s="11">
        <f t="shared" si="6"/>
        <v>212</v>
      </c>
      <c r="AP3" s="11">
        <f t="shared" si="6"/>
        <v>1192</v>
      </c>
      <c r="AQ3" s="11">
        <f t="shared" si="6"/>
        <v>773</v>
      </c>
      <c r="AR3" s="11">
        <f t="shared" si="6"/>
        <v>915</v>
      </c>
      <c r="AS3" s="11">
        <f t="shared" si="6"/>
        <v>525</v>
      </c>
      <c r="AT3" s="11">
        <f t="shared" si="6"/>
        <v>1209</v>
      </c>
      <c r="AU3" s="11">
        <f t="shared" si="6"/>
        <v>1081</v>
      </c>
      <c r="AV3" s="11">
        <f t="shared" si="6"/>
        <v>1766</v>
      </c>
      <c r="AW3" s="11">
        <f t="shared" si="6"/>
        <v>1355</v>
      </c>
      <c r="AX3" s="11">
        <f t="shared" si="6"/>
        <v>1581</v>
      </c>
      <c r="AY3" s="11">
        <f t="shared" si="6"/>
        <v>274</v>
      </c>
      <c r="AZ3" s="11">
        <f t="shared" si="6"/>
        <v>1095</v>
      </c>
      <c r="BA3" s="11">
        <f t="shared" si="6"/>
        <v>1410</v>
      </c>
      <c r="BB3" s="11">
        <f t="shared" si="6"/>
        <v>1108</v>
      </c>
      <c r="BC3" s="11">
        <f t="shared" si="6"/>
        <v>1398</v>
      </c>
      <c r="BD3" s="11">
        <f t="shared" si="6"/>
        <v>1741</v>
      </c>
      <c r="BE3" s="11">
        <f t="shared" si="6"/>
        <v>607</v>
      </c>
      <c r="BF3" s="11">
        <f t="shared" si="6"/>
        <v>1222</v>
      </c>
      <c r="BG3" s="11">
        <f t="shared" si="6"/>
        <v>1026</v>
      </c>
      <c r="BH3" s="11">
        <f t="shared" si="6"/>
        <v>726</v>
      </c>
    </row>
    <row r="4" spans="1:60" ht="13.5" customHeight="1">
      <c r="A4" s="38">
        <v>42770</v>
      </c>
      <c r="B4" s="39" t="s">
        <v>65</v>
      </c>
      <c r="C4" s="40"/>
      <c r="D4" s="41" t="s">
        <v>30</v>
      </c>
      <c r="E4" s="42">
        <f t="shared" si="0"/>
        <v>1165</v>
      </c>
      <c r="F4" s="88">
        <v>0</v>
      </c>
      <c r="G4" s="88">
        <v>10</v>
      </c>
      <c r="H4" s="44">
        <f t="shared" si="1"/>
        <v>10</v>
      </c>
      <c r="I4" s="40"/>
      <c r="J4" s="45" t="s">
        <v>35</v>
      </c>
      <c r="K4" s="42">
        <f t="shared" si="2"/>
        <v>1322</v>
      </c>
      <c r="L4" s="91">
        <v>1</v>
      </c>
      <c r="M4" s="91">
        <v>16</v>
      </c>
      <c r="N4" s="44">
        <f t="shared" si="3"/>
        <v>19</v>
      </c>
      <c r="O4" s="40"/>
      <c r="P4" s="39" t="s">
        <v>66</v>
      </c>
      <c r="Q4" s="40"/>
      <c r="R4">
        <f>MIN(Rules!$E$2,(MAX(H4/N4,N4/H4)))</f>
        <v>1.9</v>
      </c>
      <c r="S4">
        <f>VLOOKUP(B4,Rules!A:B,2,FALSE)</f>
        <v>45</v>
      </c>
      <c r="T4" s="40"/>
      <c r="U4" s="47">
        <f>1/(10^(-1*(E4+(IF(P4="Y",Rules!$I$2,0))-K4)/Rules!$E$12)+1)</f>
        <v>0.49194164999676232</v>
      </c>
      <c r="V4">
        <f t="shared" si="4"/>
        <v>-42</v>
      </c>
      <c r="W4">
        <f t="shared" si="5"/>
        <v>42</v>
      </c>
      <c r="Z4" s="48"/>
      <c r="AA4" s="11">
        <f t="shared" ref="AA4:BH4" si="7">IF($D4=AA$1,$E4+$V4,(IF($J4=AA$1,$K4+$W4,AA3)))</f>
        <v>956</v>
      </c>
      <c r="AB4" s="11">
        <f t="shared" si="7"/>
        <v>1233</v>
      </c>
      <c r="AC4" s="11">
        <f t="shared" si="7"/>
        <v>735</v>
      </c>
      <c r="AD4" s="11">
        <f t="shared" si="7"/>
        <v>1360</v>
      </c>
      <c r="AE4" s="11">
        <f t="shared" si="7"/>
        <v>1337</v>
      </c>
      <c r="AF4" s="11">
        <f t="shared" si="7"/>
        <v>1582</v>
      </c>
      <c r="AG4" s="11">
        <f t="shared" si="7"/>
        <v>1377</v>
      </c>
      <c r="AH4" s="11">
        <f t="shared" si="7"/>
        <v>1703</v>
      </c>
      <c r="AI4" s="11">
        <f t="shared" si="7"/>
        <v>1123</v>
      </c>
      <c r="AJ4" s="11">
        <f t="shared" si="7"/>
        <v>2086</v>
      </c>
      <c r="AK4" s="11">
        <f t="shared" si="7"/>
        <v>1364</v>
      </c>
      <c r="AL4" s="11">
        <f t="shared" si="7"/>
        <v>1464</v>
      </c>
      <c r="AM4" s="11">
        <f t="shared" si="7"/>
        <v>1904</v>
      </c>
      <c r="AN4" s="11">
        <f t="shared" si="7"/>
        <v>1443</v>
      </c>
      <c r="AO4" s="11">
        <f t="shared" si="7"/>
        <v>212</v>
      </c>
      <c r="AP4" s="11">
        <f t="shared" si="7"/>
        <v>1192</v>
      </c>
      <c r="AQ4" s="11">
        <f t="shared" si="7"/>
        <v>773</v>
      </c>
      <c r="AR4" s="11">
        <f t="shared" si="7"/>
        <v>915</v>
      </c>
      <c r="AS4" s="11">
        <f t="shared" si="7"/>
        <v>525</v>
      </c>
      <c r="AT4" s="11">
        <f t="shared" si="7"/>
        <v>1209</v>
      </c>
      <c r="AU4" s="11">
        <f t="shared" si="7"/>
        <v>1081</v>
      </c>
      <c r="AV4" s="11">
        <f t="shared" si="7"/>
        <v>1766</v>
      </c>
      <c r="AW4" s="11">
        <f t="shared" si="7"/>
        <v>1355</v>
      </c>
      <c r="AX4" s="11">
        <f t="shared" si="7"/>
        <v>1581</v>
      </c>
      <c r="AY4" s="11">
        <f t="shared" si="7"/>
        <v>274</v>
      </c>
      <c r="AZ4" s="11">
        <f t="shared" si="7"/>
        <v>1095</v>
      </c>
      <c r="BA4" s="11">
        <f t="shared" si="7"/>
        <v>1410</v>
      </c>
      <c r="BB4" s="11">
        <f t="shared" si="7"/>
        <v>1108</v>
      </c>
      <c r="BC4" s="11">
        <f t="shared" si="7"/>
        <v>1398</v>
      </c>
      <c r="BD4" s="11">
        <f t="shared" si="7"/>
        <v>1741</v>
      </c>
      <c r="BE4" s="11">
        <f t="shared" si="7"/>
        <v>607</v>
      </c>
      <c r="BF4" s="11">
        <f t="shared" si="7"/>
        <v>1222</v>
      </c>
      <c r="BG4" s="11">
        <f t="shared" si="7"/>
        <v>1026</v>
      </c>
      <c r="BH4" s="11">
        <f t="shared" si="7"/>
        <v>726</v>
      </c>
    </row>
    <row r="5" spans="1:60" ht="13.5" customHeight="1">
      <c r="A5" s="38">
        <v>42770</v>
      </c>
      <c r="B5" s="39" t="s">
        <v>65</v>
      </c>
      <c r="C5" s="40"/>
      <c r="D5" s="41" t="s">
        <v>36</v>
      </c>
      <c r="E5" s="42">
        <f t="shared" si="0"/>
        <v>1192</v>
      </c>
      <c r="F5" s="88">
        <v>0</v>
      </c>
      <c r="G5" s="88">
        <v>10</v>
      </c>
      <c r="H5" s="44">
        <f t="shared" si="1"/>
        <v>10</v>
      </c>
      <c r="I5" s="40"/>
      <c r="J5" s="45" t="s">
        <v>32</v>
      </c>
      <c r="K5" s="42">
        <f t="shared" si="2"/>
        <v>1081</v>
      </c>
      <c r="L5" s="91">
        <v>2</v>
      </c>
      <c r="M5" s="91">
        <v>16</v>
      </c>
      <c r="N5" s="44">
        <f t="shared" si="3"/>
        <v>22</v>
      </c>
      <c r="O5" s="40"/>
      <c r="P5" s="39" t="s">
        <v>66</v>
      </c>
      <c r="Q5" s="40"/>
      <c r="R5">
        <f>MIN(Rules!$E$2,(MAX(H5/N5,N5/H5)))</f>
        <v>2</v>
      </c>
      <c r="S5">
        <f>VLOOKUP(B5,Rules!A:B,2,FALSE)</f>
        <v>45</v>
      </c>
      <c r="T5" s="40"/>
      <c r="U5" s="47">
        <f>1/(10^(-1*(E5+(IF(P5="Y",Rules!$I$2,0))-K5)/Rules!$E$12)+1)</f>
        <v>0.768871392671995</v>
      </c>
      <c r="V5">
        <f t="shared" si="4"/>
        <v>-69</v>
      </c>
      <c r="W5">
        <f t="shared" si="5"/>
        <v>69</v>
      </c>
      <c r="Z5" s="48"/>
      <c r="AA5" s="11">
        <f t="shared" ref="AA5:BH5" si="8">IF($D5=AA$1,$E5+$V5,(IF($J5=AA$1,$K5+$W5,AA4)))</f>
        <v>956</v>
      </c>
      <c r="AB5" s="11">
        <f t="shared" si="8"/>
        <v>1233</v>
      </c>
      <c r="AC5" s="11">
        <f t="shared" si="8"/>
        <v>735</v>
      </c>
      <c r="AD5" s="11">
        <f t="shared" si="8"/>
        <v>1360</v>
      </c>
      <c r="AE5" s="11">
        <f t="shared" si="8"/>
        <v>1337</v>
      </c>
      <c r="AF5" s="11">
        <f t="shared" si="8"/>
        <v>1582</v>
      </c>
      <c r="AG5" s="11">
        <f t="shared" si="8"/>
        <v>1377</v>
      </c>
      <c r="AH5" s="11">
        <f t="shared" si="8"/>
        <v>1703</v>
      </c>
      <c r="AI5" s="11">
        <f t="shared" si="8"/>
        <v>1123</v>
      </c>
      <c r="AJ5" s="11">
        <f t="shared" si="8"/>
        <v>2086</v>
      </c>
      <c r="AK5" s="11">
        <f t="shared" si="8"/>
        <v>1364</v>
      </c>
      <c r="AL5" s="11">
        <f t="shared" si="8"/>
        <v>1464</v>
      </c>
      <c r="AM5" s="11">
        <f t="shared" si="8"/>
        <v>1904</v>
      </c>
      <c r="AN5" s="11">
        <f t="shared" si="8"/>
        <v>1443</v>
      </c>
      <c r="AO5" s="11">
        <f t="shared" si="8"/>
        <v>212</v>
      </c>
      <c r="AP5" s="11">
        <f t="shared" si="8"/>
        <v>1123</v>
      </c>
      <c r="AQ5" s="11">
        <f t="shared" si="8"/>
        <v>773</v>
      </c>
      <c r="AR5" s="11">
        <f t="shared" si="8"/>
        <v>915</v>
      </c>
      <c r="AS5" s="11">
        <f t="shared" si="8"/>
        <v>525</v>
      </c>
      <c r="AT5" s="11">
        <f t="shared" si="8"/>
        <v>1209</v>
      </c>
      <c r="AU5" s="11">
        <f t="shared" si="8"/>
        <v>1150</v>
      </c>
      <c r="AV5" s="11">
        <f t="shared" si="8"/>
        <v>1766</v>
      </c>
      <c r="AW5" s="11">
        <f t="shared" si="8"/>
        <v>1355</v>
      </c>
      <c r="AX5" s="11">
        <f t="shared" si="8"/>
        <v>1581</v>
      </c>
      <c r="AY5" s="11">
        <f t="shared" si="8"/>
        <v>274</v>
      </c>
      <c r="AZ5" s="11">
        <f t="shared" si="8"/>
        <v>1095</v>
      </c>
      <c r="BA5" s="11">
        <f t="shared" si="8"/>
        <v>1410</v>
      </c>
      <c r="BB5" s="11">
        <f t="shared" si="8"/>
        <v>1108</v>
      </c>
      <c r="BC5" s="11">
        <f t="shared" si="8"/>
        <v>1398</v>
      </c>
      <c r="BD5" s="11">
        <f t="shared" si="8"/>
        <v>1741</v>
      </c>
      <c r="BE5" s="11">
        <f t="shared" si="8"/>
        <v>607</v>
      </c>
      <c r="BF5" s="11">
        <f t="shared" si="8"/>
        <v>1222</v>
      </c>
      <c r="BG5" s="11">
        <f t="shared" si="8"/>
        <v>1026</v>
      </c>
      <c r="BH5" s="11">
        <f t="shared" si="8"/>
        <v>726</v>
      </c>
    </row>
    <row r="6" spans="1:60" ht="13.5" customHeight="1">
      <c r="A6" s="38">
        <v>42771</v>
      </c>
      <c r="B6" s="39" t="s">
        <v>65</v>
      </c>
      <c r="C6" s="40"/>
      <c r="D6" s="41" t="s">
        <v>22</v>
      </c>
      <c r="E6" s="42">
        <f t="shared" si="0"/>
        <v>1741</v>
      </c>
      <c r="F6" s="88">
        <v>0</v>
      </c>
      <c r="G6" s="88">
        <v>18</v>
      </c>
      <c r="H6" s="44">
        <f t="shared" si="1"/>
        <v>18</v>
      </c>
      <c r="I6" s="40"/>
      <c r="J6" s="45" t="s">
        <v>24</v>
      </c>
      <c r="K6" s="42">
        <f t="shared" si="2"/>
        <v>1410</v>
      </c>
      <c r="L6" s="91">
        <v>1</v>
      </c>
      <c r="M6" s="91">
        <v>9</v>
      </c>
      <c r="N6" s="44">
        <f t="shared" si="3"/>
        <v>12</v>
      </c>
      <c r="O6" s="40"/>
      <c r="P6" s="39" t="s">
        <v>66</v>
      </c>
      <c r="Q6" s="40"/>
      <c r="R6">
        <f>MIN(Rules!$E$2,(MAX(H6/N6,N6/H6)))</f>
        <v>1.5</v>
      </c>
      <c r="S6">
        <f>VLOOKUP(B6,Rules!A:B,2,FALSE)</f>
        <v>45</v>
      </c>
      <c r="T6" s="40"/>
      <c r="U6" s="47">
        <f>1/(10^(-1*(E6+(IF(P6="Y",Rules!$I$2,0))-K6)/Rules!$E$12)+1)</f>
        <v>0.90159615853839481</v>
      </c>
      <c r="V6">
        <f t="shared" si="4"/>
        <v>7</v>
      </c>
      <c r="W6">
        <f t="shared" si="5"/>
        <v>-7</v>
      </c>
      <c r="Z6" s="48"/>
      <c r="AA6" s="11">
        <f t="shared" ref="AA6:BH6" si="9">IF($D6=AA$1,$E6+$V6,(IF($J6=AA$1,$K6+$W6,AA5)))</f>
        <v>956</v>
      </c>
      <c r="AB6" s="11">
        <f t="shared" si="9"/>
        <v>1233</v>
      </c>
      <c r="AC6" s="11">
        <f t="shared" si="9"/>
        <v>735</v>
      </c>
      <c r="AD6" s="11">
        <f t="shared" si="9"/>
        <v>1360</v>
      </c>
      <c r="AE6" s="11">
        <f t="shared" si="9"/>
        <v>1337</v>
      </c>
      <c r="AF6" s="11">
        <f t="shared" si="9"/>
        <v>1582</v>
      </c>
      <c r="AG6" s="11">
        <f t="shared" si="9"/>
        <v>1377</v>
      </c>
      <c r="AH6" s="11">
        <f t="shared" si="9"/>
        <v>1703</v>
      </c>
      <c r="AI6" s="11">
        <f t="shared" si="9"/>
        <v>1123</v>
      </c>
      <c r="AJ6" s="11">
        <f t="shared" si="9"/>
        <v>2086</v>
      </c>
      <c r="AK6" s="11">
        <f t="shared" si="9"/>
        <v>1364</v>
      </c>
      <c r="AL6" s="11">
        <f t="shared" si="9"/>
        <v>1464</v>
      </c>
      <c r="AM6" s="11">
        <f t="shared" si="9"/>
        <v>1904</v>
      </c>
      <c r="AN6" s="11">
        <f t="shared" si="9"/>
        <v>1443</v>
      </c>
      <c r="AO6" s="11">
        <f t="shared" si="9"/>
        <v>212</v>
      </c>
      <c r="AP6" s="11">
        <f t="shared" si="9"/>
        <v>1123</v>
      </c>
      <c r="AQ6" s="11">
        <f t="shared" si="9"/>
        <v>773</v>
      </c>
      <c r="AR6" s="11">
        <f t="shared" si="9"/>
        <v>915</v>
      </c>
      <c r="AS6" s="11">
        <f t="shared" si="9"/>
        <v>525</v>
      </c>
      <c r="AT6" s="11">
        <f t="shared" si="9"/>
        <v>1209</v>
      </c>
      <c r="AU6" s="11">
        <f t="shared" si="9"/>
        <v>1150</v>
      </c>
      <c r="AV6" s="11">
        <f t="shared" si="9"/>
        <v>1766</v>
      </c>
      <c r="AW6" s="11">
        <f t="shared" si="9"/>
        <v>1355</v>
      </c>
      <c r="AX6" s="11">
        <f t="shared" si="9"/>
        <v>1581</v>
      </c>
      <c r="AY6" s="11">
        <f t="shared" si="9"/>
        <v>274</v>
      </c>
      <c r="AZ6" s="11">
        <f t="shared" si="9"/>
        <v>1095</v>
      </c>
      <c r="BA6" s="11">
        <f t="shared" si="9"/>
        <v>1403</v>
      </c>
      <c r="BB6" s="11">
        <f t="shared" si="9"/>
        <v>1108</v>
      </c>
      <c r="BC6" s="11">
        <f t="shared" si="9"/>
        <v>1398</v>
      </c>
      <c r="BD6" s="11">
        <f t="shared" si="9"/>
        <v>1748</v>
      </c>
      <c r="BE6" s="11">
        <f t="shared" si="9"/>
        <v>607</v>
      </c>
      <c r="BF6" s="11">
        <f t="shared" si="9"/>
        <v>1222</v>
      </c>
      <c r="BG6" s="11">
        <f t="shared" si="9"/>
        <v>1026</v>
      </c>
      <c r="BH6" s="11">
        <f t="shared" si="9"/>
        <v>726</v>
      </c>
    </row>
    <row r="7" spans="1:60" ht="13.5" customHeight="1">
      <c r="A7" s="38">
        <v>42771</v>
      </c>
      <c r="B7" s="39" t="s">
        <v>65</v>
      </c>
      <c r="C7" s="40"/>
      <c r="D7" s="41" t="s">
        <v>25</v>
      </c>
      <c r="E7" s="42">
        <f t="shared" si="0"/>
        <v>1703</v>
      </c>
      <c r="F7" s="88">
        <v>1</v>
      </c>
      <c r="G7" s="88">
        <v>17</v>
      </c>
      <c r="H7" s="44">
        <f t="shared" si="1"/>
        <v>20</v>
      </c>
      <c r="I7" s="40"/>
      <c r="J7" s="45" t="s">
        <v>16</v>
      </c>
      <c r="K7" s="42">
        <f t="shared" si="2"/>
        <v>1904</v>
      </c>
      <c r="L7" s="91">
        <v>2</v>
      </c>
      <c r="M7" s="91">
        <v>17</v>
      </c>
      <c r="N7" s="44">
        <f t="shared" si="3"/>
        <v>23</v>
      </c>
      <c r="O7" s="40"/>
      <c r="P7" s="39" t="s">
        <v>66</v>
      </c>
      <c r="Q7" s="40"/>
      <c r="R7">
        <f>MIN(Rules!$E$2,(MAX(H7/N7,N7/H7)))</f>
        <v>1.1499999999999999</v>
      </c>
      <c r="S7">
        <f>VLOOKUP(B7,Rules!A:B,2,FALSE)</f>
        <v>45</v>
      </c>
      <c r="T7" s="40"/>
      <c r="U7" s="47">
        <f>1/(10^(-1*(E7+(IF(P7="Y",Rules!$I$2,0))-K7)/Rules!$E$12)+1)</f>
        <v>0.44155250173673388</v>
      </c>
      <c r="V7">
        <f t="shared" si="4"/>
        <v>-23</v>
      </c>
      <c r="W7">
        <f t="shared" si="5"/>
        <v>23</v>
      </c>
      <c r="Z7" s="48"/>
      <c r="AA7" s="11">
        <f t="shared" ref="AA7:BH7" si="10">IF($D7=AA$1,$E7+$V7,(IF($J7=AA$1,$K7+$W7,AA6)))</f>
        <v>956</v>
      </c>
      <c r="AB7" s="11">
        <f t="shared" si="10"/>
        <v>1233</v>
      </c>
      <c r="AC7" s="11">
        <f t="shared" si="10"/>
        <v>735</v>
      </c>
      <c r="AD7" s="11">
        <f t="shared" si="10"/>
        <v>1360</v>
      </c>
      <c r="AE7" s="11">
        <f t="shared" si="10"/>
        <v>1337</v>
      </c>
      <c r="AF7" s="11">
        <f t="shared" si="10"/>
        <v>1582</v>
      </c>
      <c r="AG7" s="11">
        <f t="shared" si="10"/>
        <v>1377</v>
      </c>
      <c r="AH7" s="11">
        <f t="shared" si="10"/>
        <v>1680</v>
      </c>
      <c r="AI7" s="11">
        <f t="shared" si="10"/>
        <v>1123</v>
      </c>
      <c r="AJ7" s="11">
        <f t="shared" si="10"/>
        <v>2086</v>
      </c>
      <c r="AK7" s="11">
        <f t="shared" si="10"/>
        <v>1364</v>
      </c>
      <c r="AL7" s="11">
        <f t="shared" si="10"/>
        <v>1464</v>
      </c>
      <c r="AM7" s="11">
        <f t="shared" si="10"/>
        <v>1927</v>
      </c>
      <c r="AN7" s="11">
        <f t="shared" si="10"/>
        <v>1443</v>
      </c>
      <c r="AO7" s="11">
        <f t="shared" si="10"/>
        <v>212</v>
      </c>
      <c r="AP7" s="11">
        <f t="shared" si="10"/>
        <v>1123</v>
      </c>
      <c r="AQ7" s="11">
        <f t="shared" si="10"/>
        <v>773</v>
      </c>
      <c r="AR7" s="11">
        <f t="shared" si="10"/>
        <v>915</v>
      </c>
      <c r="AS7" s="11">
        <f t="shared" si="10"/>
        <v>525</v>
      </c>
      <c r="AT7" s="11">
        <f t="shared" si="10"/>
        <v>1209</v>
      </c>
      <c r="AU7" s="11">
        <f t="shared" si="10"/>
        <v>1150</v>
      </c>
      <c r="AV7" s="11">
        <f t="shared" si="10"/>
        <v>1766</v>
      </c>
      <c r="AW7" s="11">
        <f t="shared" si="10"/>
        <v>1355</v>
      </c>
      <c r="AX7" s="11">
        <f t="shared" si="10"/>
        <v>1581</v>
      </c>
      <c r="AY7" s="11">
        <f t="shared" si="10"/>
        <v>274</v>
      </c>
      <c r="AZ7" s="11">
        <f t="shared" si="10"/>
        <v>1095</v>
      </c>
      <c r="BA7" s="11">
        <f t="shared" si="10"/>
        <v>1403</v>
      </c>
      <c r="BB7" s="11">
        <f t="shared" si="10"/>
        <v>1108</v>
      </c>
      <c r="BC7" s="11">
        <f t="shared" si="10"/>
        <v>1398</v>
      </c>
      <c r="BD7" s="11">
        <f t="shared" si="10"/>
        <v>1748</v>
      </c>
      <c r="BE7" s="11">
        <f t="shared" si="10"/>
        <v>607</v>
      </c>
      <c r="BF7" s="11">
        <f t="shared" si="10"/>
        <v>1222</v>
      </c>
      <c r="BG7" s="11">
        <f t="shared" si="10"/>
        <v>1026</v>
      </c>
      <c r="BH7" s="11">
        <f t="shared" si="10"/>
        <v>726</v>
      </c>
    </row>
    <row r="8" spans="1:60" ht="13.5" customHeight="1">
      <c r="A8" s="38">
        <v>42771</v>
      </c>
      <c r="B8" s="39" t="s">
        <v>65</v>
      </c>
      <c r="C8" s="40"/>
      <c r="D8" s="41" t="s">
        <v>29</v>
      </c>
      <c r="E8" s="42">
        <f t="shared" si="0"/>
        <v>1360</v>
      </c>
      <c r="F8" s="88">
        <v>0</v>
      </c>
      <c r="G8" s="88">
        <v>11</v>
      </c>
      <c r="H8" s="44">
        <f t="shared" si="1"/>
        <v>11</v>
      </c>
      <c r="I8" s="40"/>
      <c r="J8" s="45" t="s">
        <v>17</v>
      </c>
      <c r="K8" s="42">
        <f t="shared" si="2"/>
        <v>2086</v>
      </c>
      <c r="L8" s="91">
        <v>0</v>
      </c>
      <c r="M8" s="91">
        <v>18</v>
      </c>
      <c r="N8" s="44">
        <f t="shared" si="3"/>
        <v>18</v>
      </c>
      <c r="O8" s="40"/>
      <c r="P8" s="39" t="s">
        <v>66</v>
      </c>
      <c r="Q8" s="40"/>
      <c r="R8">
        <f>MIN(Rules!$E$2,(MAX(H8/N8,N8/H8)))</f>
        <v>1.6363636363636365</v>
      </c>
      <c r="S8">
        <f>VLOOKUP(B8,Rules!A:B,2,FALSE)</f>
        <v>45</v>
      </c>
      <c r="T8" s="40"/>
      <c r="U8" s="47">
        <f>1/(10^(-1*(E8+(IF(P8="Y",Rules!$I$2,0))-K8)/Rules!$E$12)+1)</f>
        <v>6.5830291856760342E-2</v>
      </c>
      <c r="V8">
        <f t="shared" si="4"/>
        <v>-5</v>
      </c>
      <c r="W8">
        <f t="shared" si="5"/>
        <v>5</v>
      </c>
      <c r="Z8" s="48"/>
      <c r="AA8" s="11">
        <f t="shared" ref="AA8:BH8" si="11">IF($D8=AA$1,$E8+$V8,(IF($J8=AA$1,$K8+$W8,AA7)))</f>
        <v>956</v>
      </c>
      <c r="AB8" s="11">
        <f t="shared" si="11"/>
        <v>1233</v>
      </c>
      <c r="AC8" s="11">
        <f t="shared" si="11"/>
        <v>735</v>
      </c>
      <c r="AD8" s="11">
        <f t="shared" si="11"/>
        <v>1355</v>
      </c>
      <c r="AE8" s="11">
        <f t="shared" si="11"/>
        <v>1337</v>
      </c>
      <c r="AF8" s="11">
        <f t="shared" si="11"/>
        <v>1582</v>
      </c>
      <c r="AG8" s="11">
        <f t="shared" si="11"/>
        <v>1377</v>
      </c>
      <c r="AH8" s="11">
        <f t="shared" si="11"/>
        <v>1680</v>
      </c>
      <c r="AI8" s="11">
        <f t="shared" si="11"/>
        <v>1123</v>
      </c>
      <c r="AJ8" s="11">
        <f t="shared" si="11"/>
        <v>2091</v>
      </c>
      <c r="AK8" s="11">
        <f t="shared" si="11"/>
        <v>1364</v>
      </c>
      <c r="AL8" s="11">
        <f t="shared" si="11"/>
        <v>1464</v>
      </c>
      <c r="AM8" s="11">
        <f t="shared" si="11"/>
        <v>1927</v>
      </c>
      <c r="AN8" s="11">
        <f t="shared" si="11"/>
        <v>1443</v>
      </c>
      <c r="AO8" s="11">
        <f t="shared" si="11"/>
        <v>212</v>
      </c>
      <c r="AP8" s="11">
        <f t="shared" si="11"/>
        <v>1123</v>
      </c>
      <c r="AQ8" s="11">
        <f t="shared" si="11"/>
        <v>773</v>
      </c>
      <c r="AR8" s="11">
        <f t="shared" si="11"/>
        <v>915</v>
      </c>
      <c r="AS8" s="11">
        <f t="shared" si="11"/>
        <v>525</v>
      </c>
      <c r="AT8" s="11">
        <f t="shared" si="11"/>
        <v>1209</v>
      </c>
      <c r="AU8" s="11">
        <f t="shared" si="11"/>
        <v>1150</v>
      </c>
      <c r="AV8" s="11">
        <f t="shared" si="11"/>
        <v>1766</v>
      </c>
      <c r="AW8" s="11">
        <f t="shared" si="11"/>
        <v>1355</v>
      </c>
      <c r="AX8" s="11">
        <f t="shared" si="11"/>
        <v>1581</v>
      </c>
      <c r="AY8" s="11">
        <f t="shared" si="11"/>
        <v>274</v>
      </c>
      <c r="AZ8" s="11">
        <f t="shared" si="11"/>
        <v>1095</v>
      </c>
      <c r="BA8" s="11">
        <f t="shared" si="11"/>
        <v>1403</v>
      </c>
      <c r="BB8" s="11">
        <f t="shared" si="11"/>
        <v>1108</v>
      </c>
      <c r="BC8" s="11">
        <f t="shared" si="11"/>
        <v>1398</v>
      </c>
      <c r="BD8" s="11">
        <f t="shared" si="11"/>
        <v>1748</v>
      </c>
      <c r="BE8" s="11">
        <f t="shared" si="11"/>
        <v>607</v>
      </c>
      <c r="BF8" s="11">
        <f t="shared" si="11"/>
        <v>1222</v>
      </c>
      <c r="BG8" s="11">
        <f t="shared" si="11"/>
        <v>1026</v>
      </c>
      <c r="BH8" s="11">
        <f t="shared" si="11"/>
        <v>726</v>
      </c>
    </row>
    <row r="9" spans="1:60" ht="13.5" customHeight="1">
      <c r="A9" s="38">
        <v>42771</v>
      </c>
      <c r="B9" s="39" t="s">
        <v>65</v>
      </c>
      <c r="C9" s="40"/>
      <c r="D9" s="41" t="s">
        <v>21</v>
      </c>
      <c r="E9" s="42">
        <f t="shared" si="0"/>
        <v>1464</v>
      </c>
      <c r="F9" s="88">
        <v>0</v>
      </c>
      <c r="G9" s="88">
        <v>14</v>
      </c>
      <c r="H9" s="44">
        <f t="shared" si="1"/>
        <v>14</v>
      </c>
      <c r="I9" s="40"/>
      <c r="J9" s="45" t="s">
        <v>26</v>
      </c>
      <c r="K9" s="42">
        <f t="shared" si="2"/>
        <v>1582</v>
      </c>
      <c r="L9" s="91">
        <v>1</v>
      </c>
      <c r="M9" s="91">
        <v>11</v>
      </c>
      <c r="N9" s="44">
        <f t="shared" si="3"/>
        <v>14</v>
      </c>
      <c r="O9" s="40"/>
      <c r="P9" s="39" t="s">
        <v>66</v>
      </c>
      <c r="Q9" s="40"/>
      <c r="R9">
        <f>MIN(Rules!$E$2,(MAX(H9/N9,N9/H9)))</f>
        <v>1</v>
      </c>
      <c r="S9">
        <f>VLOOKUP(B9,Rules!A:B,2,FALSE)</f>
        <v>45</v>
      </c>
      <c r="T9" s="40"/>
      <c r="U9" s="47">
        <f>1/(10^(-1*(E9+(IF(P9="Y",Rules!$I$2,0))-K9)/Rules!$E$12)+1)</f>
        <v>0.53677483361181699</v>
      </c>
      <c r="V9">
        <f t="shared" si="4"/>
        <v>-2</v>
      </c>
      <c r="W9">
        <f t="shared" si="5"/>
        <v>2</v>
      </c>
      <c r="Z9" s="48"/>
      <c r="AA9" s="11">
        <f t="shared" ref="AA9:BH9" si="12">IF($D9=AA$1,$E9+$V9,(IF($J9=AA$1,$K9+$W9,AA8)))</f>
        <v>956</v>
      </c>
      <c r="AB9" s="11">
        <f t="shared" si="12"/>
        <v>1233</v>
      </c>
      <c r="AC9" s="11">
        <f t="shared" si="12"/>
        <v>735</v>
      </c>
      <c r="AD9" s="11">
        <f t="shared" si="12"/>
        <v>1355</v>
      </c>
      <c r="AE9" s="11">
        <f t="shared" si="12"/>
        <v>1337</v>
      </c>
      <c r="AF9" s="11">
        <f t="shared" si="12"/>
        <v>1584</v>
      </c>
      <c r="AG9" s="11">
        <f t="shared" si="12"/>
        <v>1377</v>
      </c>
      <c r="AH9" s="11">
        <f t="shared" si="12"/>
        <v>1680</v>
      </c>
      <c r="AI9" s="11">
        <f t="shared" si="12"/>
        <v>1123</v>
      </c>
      <c r="AJ9" s="11">
        <f t="shared" si="12"/>
        <v>2091</v>
      </c>
      <c r="AK9" s="11">
        <f t="shared" si="12"/>
        <v>1364</v>
      </c>
      <c r="AL9" s="11">
        <f t="shared" si="12"/>
        <v>1462</v>
      </c>
      <c r="AM9" s="11">
        <f t="shared" si="12"/>
        <v>1927</v>
      </c>
      <c r="AN9" s="11">
        <f t="shared" si="12"/>
        <v>1443</v>
      </c>
      <c r="AO9" s="11">
        <f t="shared" si="12"/>
        <v>212</v>
      </c>
      <c r="AP9" s="11">
        <f t="shared" si="12"/>
        <v>1123</v>
      </c>
      <c r="AQ9" s="11">
        <f t="shared" si="12"/>
        <v>773</v>
      </c>
      <c r="AR9" s="11">
        <f t="shared" si="12"/>
        <v>915</v>
      </c>
      <c r="AS9" s="11">
        <f t="shared" si="12"/>
        <v>525</v>
      </c>
      <c r="AT9" s="11">
        <f t="shared" si="12"/>
        <v>1209</v>
      </c>
      <c r="AU9" s="11">
        <f t="shared" si="12"/>
        <v>1150</v>
      </c>
      <c r="AV9" s="11">
        <f t="shared" si="12"/>
        <v>1766</v>
      </c>
      <c r="AW9" s="11">
        <f t="shared" si="12"/>
        <v>1355</v>
      </c>
      <c r="AX9" s="11">
        <f t="shared" si="12"/>
        <v>1581</v>
      </c>
      <c r="AY9" s="11">
        <f t="shared" si="12"/>
        <v>274</v>
      </c>
      <c r="AZ9" s="11">
        <f t="shared" si="12"/>
        <v>1095</v>
      </c>
      <c r="BA9" s="11">
        <f t="shared" si="12"/>
        <v>1403</v>
      </c>
      <c r="BB9" s="11">
        <f t="shared" si="12"/>
        <v>1108</v>
      </c>
      <c r="BC9" s="11">
        <f t="shared" si="12"/>
        <v>1398</v>
      </c>
      <c r="BD9" s="11">
        <f t="shared" si="12"/>
        <v>1748</v>
      </c>
      <c r="BE9" s="11">
        <f t="shared" si="12"/>
        <v>607</v>
      </c>
      <c r="BF9" s="11">
        <f t="shared" si="12"/>
        <v>1222</v>
      </c>
      <c r="BG9" s="11">
        <f t="shared" si="12"/>
        <v>1026</v>
      </c>
      <c r="BH9" s="11">
        <f t="shared" si="12"/>
        <v>726</v>
      </c>
    </row>
    <row r="10" spans="1:60" ht="13.5" customHeight="1">
      <c r="A10" s="38">
        <v>42771</v>
      </c>
      <c r="B10" s="39" t="s">
        <v>65</v>
      </c>
      <c r="C10" s="40"/>
      <c r="D10" s="41" t="s">
        <v>19</v>
      </c>
      <c r="E10" s="42">
        <f t="shared" si="0"/>
        <v>1377</v>
      </c>
      <c r="F10" s="88">
        <v>0</v>
      </c>
      <c r="G10" s="88">
        <v>11</v>
      </c>
      <c r="H10" s="44">
        <f t="shared" si="1"/>
        <v>11</v>
      </c>
      <c r="I10" s="40"/>
      <c r="J10" s="45" t="s">
        <v>33</v>
      </c>
      <c r="K10" s="42">
        <f t="shared" si="2"/>
        <v>1337</v>
      </c>
      <c r="L10" s="91">
        <v>1</v>
      </c>
      <c r="M10" s="91">
        <v>8</v>
      </c>
      <c r="N10" s="44">
        <f t="shared" si="3"/>
        <v>11</v>
      </c>
      <c r="O10" s="40"/>
      <c r="P10" s="39" t="s">
        <v>66</v>
      </c>
      <c r="Q10" s="40"/>
      <c r="R10">
        <f>MIN(Rules!$E$2,(MAX(H10/N10,N10/H10)))</f>
        <v>1</v>
      </c>
      <c r="S10">
        <f>VLOOKUP(B10,Rules!A:B,2,FALSE)</f>
        <v>45</v>
      </c>
      <c r="T10" s="40"/>
      <c r="U10" s="47">
        <f>1/(10^(-1*(E10+(IF(P10="Y",Rules!$I$2,0))-K10)/Rules!$E$12)+1)</f>
        <v>0.70578135971200251</v>
      </c>
      <c r="V10">
        <f t="shared" si="4"/>
        <v>-9</v>
      </c>
      <c r="W10">
        <f t="shared" si="5"/>
        <v>9</v>
      </c>
      <c r="Z10" s="48"/>
      <c r="AA10" s="11">
        <f t="shared" ref="AA10:BH10" si="13">IF($D10=AA$1,$E10+$V10,(IF($J10=AA$1,$K10+$W10,AA9)))</f>
        <v>956</v>
      </c>
      <c r="AB10" s="11">
        <f t="shared" si="13"/>
        <v>1233</v>
      </c>
      <c r="AC10" s="11">
        <f t="shared" si="13"/>
        <v>735</v>
      </c>
      <c r="AD10" s="11">
        <f t="shared" si="13"/>
        <v>1355</v>
      </c>
      <c r="AE10" s="11">
        <f t="shared" si="13"/>
        <v>1346</v>
      </c>
      <c r="AF10" s="11">
        <f t="shared" si="13"/>
        <v>1584</v>
      </c>
      <c r="AG10" s="11">
        <f t="shared" si="13"/>
        <v>1368</v>
      </c>
      <c r="AH10" s="11">
        <f t="shared" si="13"/>
        <v>1680</v>
      </c>
      <c r="AI10" s="11">
        <f t="shared" si="13"/>
        <v>1123</v>
      </c>
      <c r="AJ10" s="11">
        <f t="shared" si="13"/>
        <v>2091</v>
      </c>
      <c r="AK10" s="11">
        <f t="shared" si="13"/>
        <v>1364</v>
      </c>
      <c r="AL10" s="11">
        <f t="shared" si="13"/>
        <v>1462</v>
      </c>
      <c r="AM10" s="11">
        <f t="shared" si="13"/>
        <v>1927</v>
      </c>
      <c r="AN10" s="11">
        <f t="shared" si="13"/>
        <v>1443</v>
      </c>
      <c r="AO10" s="11">
        <f t="shared" si="13"/>
        <v>212</v>
      </c>
      <c r="AP10" s="11">
        <f t="shared" si="13"/>
        <v>1123</v>
      </c>
      <c r="AQ10" s="11">
        <f t="shared" si="13"/>
        <v>773</v>
      </c>
      <c r="AR10" s="11">
        <f t="shared" si="13"/>
        <v>915</v>
      </c>
      <c r="AS10" s="11">
        <f t="shared" si="13"/>
        <v>525</v>
      </c>
      <c r="AT10" s="11">
        <f t="shared" si="13"/>
        <v>1209</v>
      </c>
      <c r="AU10" s="11">
        <f t="shared" si="13"/>
        <v>1150</v>
      </c>
      <c r="AV10" s="11">
        <f t="shared" si="13"/>
        <v>1766</v>
      </c>
      <c r="AW10" s="11">
        <f t="shared" si="13"/>
        <v>1355</v>
      </c>
      <c r="AX10" s="11">
        <f t="shared" si="13"/>
        <v>1581</v>
      </c>
      <c r="AY10" s="11">
        <f t="shared" si="13"/>
        <v>274</v>
      </c>
      <c r="AZ10" s="11">
        <f t="shared" si="13"/>
        <v>1095</v>
      </c>
      <c r="BA10" s="11">
        <f t="shared" si="13"/>
        <v>1403</v>
      </c>
      <c r="BB10" s="11">
        <f t="shared" si="13"/>
        <v>1108</v>
      </c>
      <c r="BC10" s="11">
        <f t="shared" si="13"/>
        <v>1398</v>
      </c>
      <c r="BD10" s="11">
        <f t="shared" si="13"/>
        <v>1748</v>
      </c>
      <c r="BE10" s="11">
        <f t="shared" si="13"/>
        <v>607</v>
      </c>
      <c r="BF10" s="11">
        <f t="shared" si="13"/>
        <v>1222</v>
      </c>
      <c r="BG10" s="11">
        <f t="shared" si="13"/>
        <v>1026</v>
      </c>
      <c r="BH10" s="11">
        <f t="shared" si="13"/>
        <v>726</v>
      </c>
    </row>
    <row r="11" spans="1:60" ht="13.5" customHeight="1">
      <c r="A11" s="38">
        <v>42771</v>
      </c>
      <c r="B11" s="39" t="s">
        <v>65</v>
      </c>
      <c r="C11" s="40"/>
      <c r="D11" s="41" t="s">
        <v>27</v>
      </c>
      <c r="E11" s="42">
        <f t="shared" si="0"/>
        <v>1355</v>
      </c>
      <c r="F11" s="88">
        <v>0</v>
      </c>
      <c r="G11" s="88">
        <v>16</v>
      </c>
      <c r="H11" s="44">
        <f t="shared" si="1"/>
        <v>16</v>
      </c>
      <c r="I11" s="40"/>
      <c r="J11" s="45" t="s">
        <v>28</v>
      </c>
      <c r="K11" s="42">
        <f t="shared" si="2"/>
        <v>1443</v>
      </c>
      <c r="L11" s="91">
        <v>3</v>
      </c>
      <c r="M11" s="91">
        <v>17</v>
      </c>
      <c r="N11" s="44">
        <f t="shared" si="3"/>
        <v>26</v>
      </c>
      <c r="O11" s="40"/>
      <c r="P11" s="39" t="s">
        <v>66</v>
      </c>
      <c r="Q11" s="40"/>
      <c r="R11">
        <f>MIN(Rules!$E$2,(MAX(H11/N11,N11/H11)))</f>
        <v>1.625</v>
      </c>
      <c r="S11">
        <f>VLOOKUP(B11,Rules!A:B,2,FALSE)</f>
        <v>45</v>
      </c>
      <c r="T11" s="40"/>
      <c r="U11" s="47">
        <f>1/(10^(-1*(E11+(IF(P11="Y",Rules!$I$2,0))-K11)/Rules!$E$12)+1)</f>
        <v>0.57089913783098023</v>
      </c>
      <c r="V11">
        <f t="shared" si="4"/>
        <v>-42</v>
      </c>
      <c r="W11">
        <f t="shared" si="5"/>
        <v>42</v>
      </c>
      <c r="Z11" s="48"/>
      <c r="AA11" s="11">
        <f t="shared" ref="AA11:BH11" si="14">IF($D11=AA$1,$E11+$V11,(IF($J11=AA$1,$K11+$W11,AA10)))</f>
        <v>956</v>
      </c>
      <c r="AB11" s="11">
        <f t="shared" si="14"/>
        <v>1233</v>
      </c>
      <c r="AC11" s="11">
        <f t="shared" si="14"/>
        <v>735</v>
      </c>
      <c r="AD11" s="11">
        <f t="shared" si="14"/>
        <v>1355</v>
      </c>
      <c r="AE11" s="11">
        <f t="shared" si="14"/>
        <v>1346</v>
      </c>
      <c r="AF11" s="11">
        <f t="shared" si="14"/>
        <v>1584</v>
      </c>
      <c r="AG11" s="11">
        <f t="shared" si="14"/>
        <v>1368</v>
      </c>
      <c r="AH11" s="11">
        <f t="shared" si="14"/>
        <v>1680</v>
      </c>
      <c r="AI11" s="11">
        <f t="shared" si="14"/>
        <v>1123</v>
      </c>
      <c r="AJ11" s="11">
        <f t="shared" si="14"/>
        <v>2091</v>
      </c>
      <c r="AK11" s="11">
        <f t="shared" si="14"/>
        <v>1364</v>
      </c>
      <c r="AL11" s="11">
        <f t="shared" si="14"/>
        <v>1462</v>
      </c>
      <c r="AM11" s="11">
        <f t="shared" si="14"/>
        <v>1927</v>
      </c>
      <c r="AN11" s="11">
        <f t="shared" si="14"/>
        <v>1485</v>
      </c>
      <c r="AO11" s="11">
        <f t="shared" si="14"/>
        <v>212</v>
      </c>
      <c r="AP11" s="11">
        <f t="shared" si="14"/>
        <v>1123</v>
      </c>
      <c r="AQ11" s="11">
        <f t="shared" si="14"/>
        <v>773</v>
      </c>
      <c r="AR11" s="11">
        <f t="shared" si="14"/>
        <v>915</v>
      </c>
      <c r="AS11" s="11">
        <f t="shared" si="14"/>
        <v>525</v>
      </c>
      <c r="AT11" s="11">
        <f t="shared" si="14"/>
        <v>1209</v>
      </c>
      <c r="AU11" s="11">
        <f t="shared" si="14"/>
        <v>1150</v>
      </c>
      <c r="AV11" s="11">
        <f t="shared" si="14"/>
        <v>1766</v>
      </c>
      <c r="AW11" s="11">
        <f t="shared" si="14"/>
        <v>1313</v>
      </c>
      <c r="AX11" s="11">
        <f t="shared" si="14"/>
        <v>1581</v>
      </c>
      <c r="AY11" s="11">
        <f t="shared" si="14"/>
        <v>274</v>
      </c>
      <c r="AZ11" s="11">
        <f t="shared" si="14"/>
        <v>1095</v>
      </c>
      <c r="BA11" s="11">
        <f t="shared" si="14"/>
        <v>1403</v>
      </c>
      <c r="BB11" s="11">
        <f t="shared" si="14"/>
        <v>1108</v>
      </c>
      <c r="BC11" s="11">
        <f t="shared" si="14"/>
        <v>1398</v>
      </c>
      <c r="BD11" s="11">
        <f t="shared" si="14"/>
        <v>1748</v>
      </c>
      <c r="BE11" s="11">
        <f t="shared" si="14"/>
        <v>607</v>
      </c>
      <c r="BF11" s="11">
        <f t="shared" si="14"/>
        <v>1222</v>
      </c>
      <c r="BG11" s="11">
        <f t="shared" si="14"/>
        <v>1026</v>
      </c>
      <c r="BH11" s="11">
        <f t="shared" si="14"/>
        <v>726</v>
      </c>
    </row>
    <row r="12" spans="1:60" ht="13.5" customHeight="1">
      <c r="A12" s="38">
        <v>42771</v>
      </c>
      <c r="B12" s="39" t="s">
        <v>65</v>
      </c>
      <c r="C12" s="40"/>
      <c r="D12" s="41" t="s">
        <v>43</v>
      </c>
      <c r="E12" s="42">
        <f t="shared" si="0"/>
        <v>1209</v>
      </c>
      <c r="F12" s="88">
        <v>1</v>
      </c>
      <c r="G12" s="88">
        <v>12</v>
      </c>
      <c r="H12" s="44">
        <f t="shared" si="1"/>
        <v>15</v>
      </c>
      <c r="I12" s="40"/>
      <c r="J12" s="45" t="s">
        <v>38</v>
      </c>
      <c r="K12" s="42">
        <f t="shared" si="2"/>
        <v>1095</v>
      </c>
      <c r="L12" s="91">
        <v>0</v>
      </c>
      <c r="M12" s="91">
        <v>10</v>
      </c>
      <c r="N12" s="44">
        <f t="shared" si="3"/>
        <v>10</v>
      </c>
      <c r="O12" s="40"/>
      <c r="P12" s="39" t="s">
        <v>66</v>
      </c>
      <c r="Q12" s="40"/>
      <c r="R12">
        <f>MIN(Rules!$E$2,(MAX(H12/N12,N12/H12)))</f>
        <v>1.5</v>
      </c>
      <c r="S12">
        <f>VLOOKUP(B12,Rules!A:B,2,FALSE)</f>
        <v>45</v>
      </c>
      <c r="T12" s="40"/>
      <c r="U12" s="47">
        <f>1/(10^(-1*(E12+(IF(P12="Y",Rules!$I$2,0))-K12)/Rules!$E$12)+1)</f>
        <v>0.77131739700680235</v>
      </c>
      <c r="V12">
        <f t="shared" si="4"/>
        <v>15</v>
      </c>
      <c r="W12">
        <f t="shared" si="5"/>
        <v>-15</v>
      </c>
      <c r="Z12" s="48"/>
      <c r="AA12" s="11">
        <f t="shared" ref="AA12:BH12" si="15">IF($D12=AA$1,$E12+$V12,(IF($J12=AA$1,$K12+$W12,AA11)))</f>
        <v>956</v>
      </c>
      <c r="AB12" s="11">
        <f t="shared" si="15"/>
        <v>1233</v>
      </c>
      <c r="AC12" s="11">
        <f t="shared" si="15"/>
        <v>735</v>
      </c>
      <c r="AD12" s="11">
        <f t="shared" si="15"/>
        <v>1355</v>
      </c>
      <c r="AE12" s="11">
        <f t="shared" si="15"/>
        <v>1346</v>
      </c>
      <c r="AF12" s="11">
        <f t="shared" si="15"/>
        <v>1584</v>
      </c>
      <c r="AG12" s="11">
        <f t="shared" si="15"/>
        <v>1368</v>
      </c>
      <c r="AH12" s="11">
        <f t="shared" si="15"/>
        <v>1680</v>
      </c>
      <c r="AI12" s="11">
        <f t="shared" si="15"/>
        <v>1123</v>
      </c>
      <c r="AJ12" s="11">
        <f t="shared" si="15"/>
        <v>2091</v>
      </c>
      <c r="AK12" s="11">
        <f t="shared" si="15"/>
        <v>1364</v>
      </c>
      <c r="AL12" s="11">
        <f t="shared" si="15"/>
        <v>1462</v>
      </c>
      <c r="AM12" s="11">
        <f t="shared" si="15"/>
        <v>1927</v>
      </c>
      <c r="AN12" s="11">
        <f t="shared" si="15"/>
        <v>1485</v>
      </c>
      <c r="AO12" s="11">
        <f t="shared" si="15"/>
        <v>212</v>
      </c>
      <c r="AP12" s="11">
        <f t="shared" si="15"/>
        <v>1123</v>
      </c>
      <c r="AQ12" s="11">
        <f t="shared" si="15"/>
        <v>773</v>
      </c>
      <c r="AR12" s="11">
        <f t="shared" si="15"/>
        <v>915</v>
      </c>
      <c r="AS12" s="11">
        <f t="shared" si="15"/>
        <v>525</v>
      </c>
      <c r="AT12" s="11">
        <f t="shared" si="15"/>
        <v>1224</v>
      </c>
      <c r="AU12" s="11">
        <f t="shared" si="15"/>
        <v>1150</v>
      </c>
      <c r="AV12" s="11">
        <f t="shared" si="15"/>
        <v>1766</v>
      </c>
      <c r="AW12" s="11">
        <f t="shared" si="15"/>
        <v>1313</v>
      </c>
      <c r="AX12" s="11">
        <f t="shared" si="15"/>
        <v>1581</v>
      </c>
      <c r="AY12" s="11">
        <f t="shared" si="15"/>
        <v>274</v>
      </c>
      <c r="AZ12" s="11">
        <f t="shared" si="15"/>
        <v>1080</v>
      </c>
      <c r="BA12" s="11">
        <f t="shared" si="15"/>
        <v>1403</v>
      </c>
      <c r="BB12" s="11">
        <f t="shared" si="15"/>
        <v>1108</v>
      </c>
      <c r="BC12" s="11">
        <f t="shared" si="15"/>
        <v>1398</v>
      </c>
      <c r="BD12" s="11">
        <f t="shared" si="15"/>
        <v>1748</v>
      </c>
      <c r="BE12" s="11">
        <f t="shared" si="15"/>
        <v>607</v>
      </c>
      <c r="BF12" s="11">
        <f t="shared" si="15"/>
        <v>1222</v>
      </c>
      <c r="BG12" s="11">
        <f t="shared" si="15"/>
        <v>1026</v>
      </c>
      <c r="BH12" s="11">
        <f t="shared" si="15"/>
        <v>726</v>
      </c>
    </row>
    <row r="13" spans="1:60" ht="13.5" customHeight="1">
      <c r="A13" s="38">
        <v>42771</v>
      </c>
      <c r="B13" s="39" t="s">
        <v>65</v>
      </c>
      <c r="C13" s="40"/>
      <c r="D13" s="41" t="s">
        <v>40</v>
      </c>
      <c r="E13" s="42">
        <f t="shared" si="0"/>
        <v>1398</v>
      </c>
      <c r="F13" s="88">
        <v>2</v>
      </c>
      <c r="G13" s="88">
        <v>12</v>
      </c>
      <c r="H13" s="44">
        <f t="shared" si="1"/>
        <v>18</v>
      </c>
      <c r="I13" s="40"/>
      <c r="J13" s="45" t="s">
        <v>34</v>
      </c>
      <c r="K13" s="42">
        <f t="shared" si="2"/>
        <v>956</v>
      </c>
      <c r="L13" s="91">
        <v>0</v>
      </c>
      <c r="M13" s="91">
        <v>13</v>
      </c>
      <c r="N13" s="44">
        <f t="shared" si="3"/>
        <v>13</v>
      </c>
      <c r="O13" s="40"/>
      <c r="P13" s="39" t="s">
        <v>66</v>
      </c>
      <c r="Q13" s="40"/>
      <c r="R13">
        <f>MIN(Rules!$E$2,(MAX(H13/N13,N13/H13)))</f>
        <v>1.3846153846153846</v>
      </c>
      <c r="S13">
        <f>VLOOKUP(B13,Rules!A:B,2,FALSE)</f>
        <v>45</v>
      </c>
      <c r="T13" s="40"/>
      <c r="U13" s="47">
        <f>1/(10^(-1*(E13+(IF(P13="Y",Rules!$I$2,0))-K13)/Rules!$E$12)+1)</f>
        <v>0.93855856142130689</v>
      </c>
      <c r="V13">
        <f t="shared" si="4"/>
        <v>4</v>
      </c>
      <c r="W13">
        <f t="shared" si="5"/>
        <v>-4</v>
      </c>
      <c r="Z13" s="48"/>
      <c r="AA13" s="11">
        <f t="shared" ref="AA13:BH13" si="16">IF($D13=AA$1,$E13+$V13,(IF($J13=AA$1,$K13+$W13,AA12)))</f>
        <v>952</v>
      </c>
      <c r="AB13" s="11">
        <f t="shared" si="16"/>
        <v>1233</v>
      </c>
      <c r="AC13" s="11">
        <f t="shared" si="16"/>
        <v>735</v>
      </c>
      <c r="AD13" s="11">
        <f t="shared" si="16"/>
        <v>1355</v>
      </c>
      <c r="AE13" s="11">
        <f t="shared" si="16"/>
        <v>1346</v>
      </c>
      <c r="AF13" s="11">
        <f t="shared" si="16"/>
        <v>1584</v>
      </c>
      <c r="AG13" s="11">
        <f t="shared" si="16"/>
        <v>1368</v>
      </c>
      <c r="AH13" s="11">
        <f t="shared" si="16"/>
        <v>1680</v>
      </c>
      <c r="AI13" s="11">
        <f t="shared" si="16"/>
        <v>1123</v>
      </c>
      <c r="AJ13" s="11">
        <f t="shared" si="16"/>
        <v>2091</v>
      </c>
      <c r="AK13" s="11">
        <f t="shared" si="16"/>
        <v>1364</v>
      </c>
      <c r="AL13" s="11">
        <f t="shared" si="16"/>
        <v>1462</v>
      </c>
      <c r="AM13" s="11">
        <f t="shared" si="16"/>
        <v>1927</v>
      </c>
      <c r="AN13" s="11">
        <f t="shared" si="16"/>
        <v>1485</v>
      </c>
      <c r="AO13" s="11">
        <f t="shared" si="16"/>
        <v>212</v>
      </c>
      <c r="AP13" s="11">
        <f t="shared" si="16"/>
        <v>1123</v>
      </c>
      <c r="AQ13" s="11">
        <f t="shared" si="16"/>
        <v>773</v>
      </c>
      <c r="AR13" s="11">
        <f t="shared" si="16"/>
        <v>915</v>
      </c>
      <c r="AS13" s="11">
        <f t="shared" si="16"/>
        <v>525</v>
      </c>
      <c r="AT13" s="11">
        <f t="shared" si="16"/>
        <v>1224</v>
      </c>
      <c r="AU13" s="11">
        <f t="shared" si="16"/>
        <v>1150</v>
      </c>
      <c r="AV13" s="11">
        <f t="shared" si="16"/>
        <v>1766</v>
      </c>
      <c r="AW13" s="11">
        <f t="shared" si="16"/>
        <v>1313</v>
      </c>
      <c r="AX13" s="11">
        <f t="shared" si="16"/>
        <v>1581</v>
      </c>
      <c r="AY13" s="11">
        <f t="shared" si="16"/>
        <v>274</v>
      </c>
      <c r="AZ13" s="11">
        <f t="shared" si="16"/>
        <v>1080</v>
      </c>
      <c r="BA13" s="11">
        <f t="shared" si="16"/>
        <v>1403</v>
      </c>
      <c r="BB13" s="11">
        <f t="shared" si="16"/>
        <v>1108</v>
      </c>
      <c r="BC13" s="11">
        <f t="shared" si="16"/>
        <v>1402</v>
      </c>
      <c r="BD13" s="11">
        <f t="shared" si="16"/>
        <v>1748</v>
      </c>
      <c r="BE13" s="11">
        <f t="shared" si="16"/>
        <v>607</v>
      </c>
      <c r="BF13" s="11">
        <f t="shared" si="16"/>
        <v>1222</v>
      </c>
      <c r="BG13" s="11">
        <f t="shared" si="16"/>
        <v>1026</v>
      </c>
      <c r="BH13" s="11">
        <f t="shared" si="16"/>
        <v>726</v>
      </c>
    </row>
    <row r="14" spans="1:60" ht="13.5" customHeight="1">
      <c r="A14" s="38">
        <v>42771</v>
      </c>
      <c r="B14" s="39" t="s">
        <v>65</v>
      </c>
      <c r="C14" s="40"/>
      <c r="D14" s="41" t="s">
        <v>37</v>
      </c>
      <c r="E14" s="42">
        <f t="shared" si="0"/>
        <v>1108</v>
      </c>
      <c r="F14" s="88">
        <v>1</v>
      </c>
      <c r="G14" s="88">
        <v>14</v>
      </c>
      <c r="H14" s="44">
        <f t="shared" si="1"/>
        <v>17</v>
      </c>
      <c r="I14" s="40"/>
      <c r="J14" s="45" t="s">
        <v>20</v>
      </c>
      <c r="K14" s="42">
        <f t="shared" si="2"/>
        <v>1233</v>
      </c>
      <c r="L14" s="91">
        <v>2</v>
      </c>
      <c r="M14" s="91">
        <v>11</v>
      </c>
      <c r="N14" s="44">
        <f t="shared" si="3"/>
        <v>17</v>
      </c>
      <c r="O14" s="40"/>
      <c r="P14" s="39" t="s">
        <v>66</v>
      </c>
      <c r="Q14" s="40"/>
      <c r="R14">
        <f>MIN(Rules!$E$2,(MAX(H14/N14,N14/H14)))</f>
        <v>1</v>
      </c>
      <c r="S14">
        <f>VLOOKUP(B14,Rules!A:B,2,FALSE)</f>
        <v>45</v>
      </c>
      <c r="T14" s="40"/>
      <c r="U14" s="47">
        <f>1/(10^(-1*(E14+(IF(P14="Y",Rules!$I$2,0))-K14)/Rules!$E$12)+1)</f>
        <v>0.5287505638922686</v>
      </c>
      <c r="V14">
        <f t="shared" si="4"/>
        <v>-1</v>
      </c>
      <c r="W14">
        <f t="shared" si="5"/>
        <v>1</v>
      </c>
      <c r="Z14" s="48"/>
      <c r="AA14" s="11">
        <f t="shared" ref="AA14:BH14" si="17">IF($D14=AA$1,$E14+$V14,(IF($J14=AA$1,$K14+$W14,AA13)))</f>
        <v>952</v>
      </c>
      <c r="AB14" s="11">
        <f t="shared" si="17"/>
        <v>1234</v>
      </c>
      <c r="AC14" s="11">
        <f t="shared" si="17"/>
        <v>735</v>
      </c>
      <c r="AD14" s="11">
        <f t="shared" si="17"/>
        <v>1355</v>
      </c>
      <c r="AE14" s="11">
        <f t="shared" si="17"/>
        <v>1346</v>
      </c>
      <c r="AF14" s="11">
        <f t="shared" si="17"/>
        <v>1584</v>
      </c>
      <c r="AG14" s="11">
        <f t="shared" si="17"/>
        <v>1368</v>
      </c>
      <c r="AH14" s="11">
        <f t="shared" si="17"/>
        <v>1680</v>
      </c>
      <c r="AI14" s="11">
        <f t="shared" si="17"/>
        <v>1123</v>
      </c>
      <c r="AJ14" s="11">
        <f t="shared" si="17"/>
        <v>2091</v>
      </c>
      <c r="AK14" s="11">
        <f t="shared" si="17"/>
        <v>1364</v>
      </c>
      <c r="AL14" s="11">
        <f t="shared" si="17"/>
        <v>1462</v>
      </c>
      <c r="AM14" s="11">
        <f t="shared" si="17"/>
        <v>1927</v>
      </c>
      <c r="AN14" s="11">
        <f t="shared" si="17"/>
        <v>1485</v>
      </c>
      <c r="AO14" s="11">
        <f t="shared" si="17"/>
        <v>212</v>
      </c>
      <c r="AP14" s="11">
        <f t="shared" si="17"/>
        <v>1123</v>
      </c>
      <c r="AQ14" s="11">
        <f t="shared" si="17"/>
        <v>773</v>
      </c>
      <c r="AR14" s="11">
        <f t="shared" si="17"/>
        <v>915</v>
      </c>
      <c r="AS14" s="11">
        <f t="shared" si="17"/>
        <v>525</v>
      </c>
      <c r="AT14" s="11">
        <f t="shared" si="17"/>
        <v>1224</v>
      </c>
      <c r="AU14" s="11">
        <f t="shared" si="17"/>
        <v>1150</v>
      </c>
      <c r="AV14" s="11">
        <f t="shared" si="17"/>
        <v>1766</v>
      </c>
      <c r="AW14" s="11">
        <f t="shared" si="17"/>
        <v>1313</v>
      </c>
      <c r="AX14" s="11">
        <f t="shared" si="17"/>
        <v>1581</v>
      </c>
      <c r="AY14" s="11">
        <f t="shared" si="17"/>
        <v>274</v>
      </c>
      <c r="AZ14" s="11">
        <f t="shared" si="17"/>
        <v>1080</v>
      </c>
      <c r="BA14" s="11">
        <f t="shared" si="17"/>
        <v>1403</v>
      </c>
      <c r="BB14" s="11">
        <f t="shared" si="17"/>
        <v>1107</v>
      </c>
      <c r="BC14" s="11">
        <f t="shared" si="17"/>
        <v>1402</v>
      </c>
      <c r="BD14" s="11">
        <f t="shared" si="17"/>
        <v>1748</v>
      </c>
      <c r="BE14" s="11">
        <f t="shared" si="17"/>
        <v>607</v>
      </c>
      <c r="BF14" s="11">
        <f t="shared" si="17"/>
        <v>1222</v>
      </c>
      <c r="BG14" s="11">
        <f t="shared" si="17"/>
        <v>1026</v>
      </c>
      <c r="BH14" s="11">
        <f t="shared" si="17"/>
        <v>726</v>
      </c>
    </row>
    <row r="15" spans="1:60" ht="13.5" customHeight="1">
      <c r="A15" s="38">
        <v>42771</v>
      </c>
      <c r="B15" s="39" t="s">
        <v>65</v>
      </c>
      <c r="C15" s="40"/>
      <c r="D15" s="41" t="s">
        <v>46</v>
      </c>
      <c r="E15" s="42">
        <f t="shared" si="0"/>
        <v>607</v>
      </c>
      <c r="F15" s="88">
        <v>2</v>
      </c>
      <c r="G15" s="88">
        <v>16</v>
      </c>
      <c r="H15" s="44">
        <f t="shared" si="1"/>
        <v>22</v>
      </c>
      <c r="I15" s="40"/>
      <c r="J15" s="45" t="s">
        <v>47</v>
      </c>
      <c r="K15" s="42">
        <f t="shared" si="2"/>
        <v>525</v>
      </c>
      <c r="L15" s="91">
        <v>1</v>
      </c>
      <c r="M15" s="91">
        <v>8</v>
      </c>
      <c r="N15" s="44">
        <f t="shared" si="3"/>
        <v>11</v>
      </c>
      <c r="O15" s="40"/>
      <c r="P15" s="39" t="s">
        <v>66</v>
      </c>
      <c r="Q15" s="40"/>
      <c r="R15">
        <f>MIN(Rules!$E$2,(MAX(H15/N15,N15/H15)))</f>
        <v>2</v>
      </c>
      <c r="S15">
        <f>VLOOKUP(B15,Rules!A:B,2,FALSE)</f>
        <v>45</v>
      </c>
      <c r="T15" s="40"/>
      <c r="U15" s="47">
        <f>1/(10^(-1*(E15+(IF(P15="Y",Rules!$I$2,0))-K15)/Rules!$E$12)+1)</f>
        <v>0.74429242264027951</v>
      </c>
      <c r="V15">
        <f t="shared" si="4"/>
        <v>23</v>
      </c>
      <c r="W15">
        <f t="shared" si="5"/>
        <v>-23</v>
      </c>
      <c r="Z15" s="48"/>
      <c r="AA15" s="11">
        <f t="shared" ref="AA15:BH15" si="18">IF($D15=AA$1,$E15+$V15,(IF($J15=AA$1,$K15+$W15,AA14)))</f>
        <v>952</v>
      </c>
      <c r="AB15" s="11">
        <f t="shared" si="18"/>
        <v>1234</v>
      </c>
      <c r="AC15" s="11">
        <f t="shared" si="18"/>
        <v>735</v>
      </c>
      <c r="AD15" s="11">
        <f t="shared" si="18"/>
        <v>1355</v>
      </c>
      <c r="AE15" s="11">
        <f t="shared" si="18"/>
        <v>1346</v>
      </c>
      <c r="AF15" s="11">
        <f t="shared" si="18"/>
        <v>1584</v>
      </c>
      <c r="AG15" s="11">
        <f t="shared" si="18"/>
        <v>1368</v>
      </c>
      <c r="AH15" s="11">
        <f t="shared" si="18"/>
        <v>1680</v>
      </c>
      <c r="AI15" s="11">
        <f t="shared" si="18"/>
        <v>1123</v>
      </c>
      <c r="AJ15" s="11">
        <f t="shared" si="18"/>
        <v>2091</v>
      </c>
      <c r="AK15" s="11">
        <f t="shared" si="18"/>
        <v>1364</v>
      </c>
      <c r="AL15" s="11">
        <f t="shared" si="18"/>
        <v>1462</v>
      </c>
      <c r="AM15" s="11">
        <f t="shared" si="18"/>
        <v>1927</v>
      </c>
      <c r="AN15" s="11">
        <f t="shared" si="18"/>
        <v>1485</v>
      </c>
      <c r="AO15" s="11">
        <f t="shared" si="18"/>
        <v>212</v>
      </c>
      <c r="AP15" s="11">
        <f t="shared" si="18"/>
        <v>1123</v>
      </c>
      <c r="AQ15" s="11">
        <f t="shared" si="18"/>
        <v>773</v>
      </c>
      <c r="AR15" s="11">
        <f t="shared" si="18"/>
        <v>915</v>
      </c>
      <c r="AS15" s="11">
        <f t="shared" si="18"/>
        <v>502</v>
      </c>
      <c r="AT15" s="11">
        <f t="shared" si="18"/>
        <v>1224</v>
      </c>
      <c r="AU15" s="11">
        <f t="shared" si="18"/>
        <v>1150</v>
      </c>
      <c r="AV15" s="11">
        <f t="shared" si="18"/>
        <v>1766</v>
      </c>
      <c r="AW15" s="11">
        <f t="shared" si="18"/>
        <v>1313</v>
      </c>
      <c r="AX15" s="11">
        <f t="shared" si="18"/>
        <v>1581</v>
      </c>
      <c r="AY15" s="11">
        <f t="shared" si="18"/>
        <v>274</v>
      </c>
      <c r="AZ15" s="11">
        <f t="shared" si="18"/>
        <v>1080</v>
      </c>
      <c r="BA15" s="11">
        <f t="shared" si="18"/>
        <v>1403</v>
      </c>
      <c r="BB15" s="11">
        <f t="shared" si="18"/>
        <v>1107</v>
      </c>
      <c r="BC15" s="11">
        <f t="shared" si="18"/>
        <v>1402</v>
      </c>
      <c r="BD15" s="11">
        <f t="shared" si="18"/>
        <v>1748</v>
      </c>
      <c r="BE15" s="11">
        <f t="shared" si="18"/>
        <v>630</v>
      </c>
      <c r="BF15" s="11">
        <f t="shared" si="18"/>
        <v>1222</v>
      </c>
      <c r="BG15" s="11">
        <f t="shared" si="18"/>
        <v>1026</v>
      </c>
      <c r="BH15" s="11">
        <f t="shared" si="18"/>
        <v>726</v>
      </c>
    </row>
    <row r="16" spans="1:60" ht="13.5" customHeight="1">
      <c r="A16" s="38">
        <v>42771</v>
      </c>
      <c r="B16" s="39" t="s">
        <v>65</v>
      </c>
      <c r="C16" s="40"/>
      <c r="D16" s="41" t="s">
        <v>31</v>
      </c>
      <c r="E16" s="42">
        <f t="shared" si="0"/>
        <v>1222</v>
      </c>
      <c r="F16" s="88">
        <v>2</v>
      </c>
      <c r="G16" s="88">
        <v>10</v>
      </c>
      <c r="H16" s="44">
        <f t="shared" si="1"/>
        <v>16</v>
      </c>
      <c r="I16" s="40"/>
      <c r="J16" s="45" t="s">
        <v>44</v>
      </c>
      <c r="K16" s="42">
        <f t="shared" si="2"/>
        <v>735</v>
      </c>
      <c r="L16" s="91">
        <v>2</v>
      </c>
      <c r="M16" s="91">
        <v>10</v>
      </c>
      <c r="N16" s="44">
        <f t="shared" si="3"/>
        <v>16</v>
      </c>
      <c r="O16" s="40"/>
      <c r="P16" s="39" t="s">
        <v>66</v>
      </c>
      <c r="Q16" s="40"/>
      <c r="R16">
        <f>MIN(Rules!$E$2,(MAX(H16/N16,N16/H16)))</f>
        <v>1</v>
      </c>
      <c r="S16">
        <f>VLOOKUP(B16,Rules!A:B,2,FALSE)</f>
        <v>45</v>
      </c>
      <c r="T16" s="40"/>
      <c r="U16" s="47">
        <f>1/(10^(-1*(E16+(IF(P16="Y",Rules!$I$2,0))-K16)/Rules!$E$12)+1)</f>
        <v>0.94947751711547279</v>
      </c>
      <c r="V16">
        <f t="shared" si="4"/>
        <v>-20</v>
      </c>
      <c r="W16">
        <f t="shared" si="5"/>
        <v>20</v>
      </c>
      <c r="Z16" s="48"/>
      <c r="AA16" s="11">
        <f t="shared" ref="AA16:BH16" si="19">IF($D16=AA$1,$E16+$V16,(IF($J16=AA$1,$K16+$W16,AA15)))</f>
        <v>952</v>
      </c>
      <c r="AB16" s="11">
        <f t="shared" si="19"/>
        <v>1234</v>
      </c>
      <c r="AC16" s="11">
        <f t="shared" si="19"/>
        <v>755</v>
      </c>
      <c r="AD16" s="11">
        <f t="shared" si="19"/>
        <v>1355</v>
      </c>
      <c r="AE16" s="11">
        <f t="shared" si="19"/>
        <v>1346</v>
      </c>
      <c r="AF16" s="11">
        <f t="shared" si="19"/>
        <v>1584</v>
      </c>
      <c r="AG16" s="11">
        <f t="shared" si="19"/>
        <v>1368</v>
      </c>
      <c r="AH16" s="11">
        <f t="shared" si="19"/>
        <v>1680</v>
      </c>
      <c r="AI16" s="11">
        <f t="shared" si="19"/>
        <v>1123</v>
      </c>
      <c r="AJ16" s="11">
        <f t="shared" si="19"/>
        <v>2091</v>
      </c>
      <c r="AK16" s="11">
        <f t="shared" si="19"/>
        <v>1364</v>
      </c>
      <c r="AL16" s="11">
        <f t="shared" si="19"/>
        <v>1462</v>
      </c>
      <c r="AM16" s="11">
        <f t="shared" si="19"/>
        <v>1927</v>
      </c>
      <c r="AN16" s="11">
        <f t="shared" si="19"/>
        <v>1485</v>
      </c>
      <c r="AO16" s="11">
        <f t="shared" si="19"/>
        <v>212</v>
      </c>
      <c r="AP16" s="11">
        <f t="shared" si="19"/>
        <v>1123</v>
      </c>
      <c r="AQ16" s="11">
        <f t="shared" si="19"/>
        <v>773</v>
      </c>
      <c r="AR16" s="11">
        <f t="shared" si="19"/>
        <v>915</v>
      </c>
      <c r="AS16" s="11">
        <f t="shared" si="19"/>
        <v>502</v>
      </c>
      <c r="AT16" s="11">
        <f t="shared" si="19"/>
        <v>1224</v>
      </c>
      <c r="AU16" s="11">
        <f t="shared" si="19"/>
        <v>1150</v>
      </c>
      <c r="AV16" s="11">
        <f t="shared" si="19"/>
        <v>1766</v>
      </c>
      <c r="AW16" s="11">
        <f t="shared" si="19"/>
        <v>1313</v>
      </c>
      <c r="AX16" s="11">
        <f t="shared" si="19"/>
        <v>1581</v>
      </c>
      <c r="AY16" s="11">
        <f t="shared" si="19"/>
        <v>274</v>
      </c>
      <c r="AZ16" s="11">
        <f t="shared" si="19"/>
        <v>1080</v>
      </c>
      <c r="BA16" s="11">
        <f t="shared" si="19"/>
        <v>1403</v>
      </c>
      <c r="BB16" s="11">
        <f t="shared" si="19"/>
        <v>1107</v>
      </c>
      <c r="BC16" s="11">
        <f t="shared" si="19"/>
        <v>1402</v>
      </c>
      <c r="BD16" s="11">
        <f t="shared" si="19"/>
        <v>1748</v>
      </c>
      <c r="BE16" s="11">
        <f t="shared" si="19"/>
        <v>630</v>
      </c>
      <c r="BF16" s="11">
        <f t="shared" si="19"/>
        <v>1202</v>
      </c>
      <c r="BG16" s="11">
        <f t="shared" si="19"/>
        <v>1026</v>
      </c>
      <c r="BH16" s="11">
        <f t="shared" si="19"/>
        <v>726</v>
      </c>
    </row>
    <row r="17" spans="1:60" ht="13.5" customHeight="1">
      <c r="A17" s="38">
        <v>42771</v>
      </c>
      <c r="B17" s="39" t="s">
        <v>65</v>
      </c>
      <c r="C17" s="40"/>
      <c r="D17" s="41" t="s">
        <v>41</v>
      </c>
      <c r="E17" s="42">
        <f t="shared" si="0"/>
        <v>726</v>
      </c>
      <c r="F17" s="88">
        <v>0</v>
      </c>
      <c r="G17" s="88">
        <v>10</v>
      </c>
      <c r="H17" s="44">
        <f t="shared" si="1"/>
        <v>10</v>
      </c>
      <c r="I17" s="40"/>
      <c r="J17" s="45" t="s">
        <v>45</v>
      </c>
      <c r="K17" s="42">
        <f t="shared" si="2"/>
        <v>773</v>
      </c>
      <c r="L17" s="91">
        <v>1</v>
      </c>
      <c r="M17" s="91">
        <v>17</v>
      </c>
      <c r="N17" s="44">
        <f t="shared" si="3"/>
        <v>20</v>
      </c>
      <c r="O17" s="40"/>
      <c r="P17" s="39" t="s">
        <v>66</v>
      </c>
      <c r="Q17" s="40"/>
      <c r="R17">
        <f>MIN(Rules!$E$2,(MAX(H17/N17,N17/H17)))</f>
        <v>2</v>
      </c>
      <c r="S17">
        <f>VLOOKUP(B17,Rules!A:B,2,FALSE)</f>
        <v>45</v>
      </c>
      <c r="T17" s="40"/>
      <c r="U17" s="47">
        <f>1/(10^(-1*(E17+(IF(P17="Y",Rules!$I$2,0))-K17)/Rules!$E$12)+1)</f>
        <v>0.61640869396489606</v>
      </c>
      <c r="V17">
        <f t="shared" si="4"/>
        <v>-55</v>
      </c>
      <c r="W17">
        <f t="shared" si="5"/>
        <v>55</v>
      </c>
      <c r="Z17" s="48"/>
      <c r="AA17" s="11">
        <f t="shared" ref="AA17:BH17" si="20">IF($D17=AA$1,$E17+$V17,(IF($J17=AA$1,$K17+$W17,AA16)))</f>
        <v>952</v>
      </c>
      <c r="AB17" s="11">
        <f t="shared" si="20"/>
        <v>1234</v>
      </c>
      <c r="AC17" s="11">
        <f t="shared" si="20"/>
        <v>755</v>
      </c>
      <c r="AD17" s="11">
        <f t="shared" si="20"/>
        <v>1355</v>
      </c>
      <c r="AE17" s="11">
        <f t="shared" si="20"/>
        <v>1346</v>
      </c>
      <c r="AF17" s="11">
        <f t="shared" si="20"/>
        <v>1584</v>
      </c>
      <c r="AG17" s="11">
        <f t="shared" si="20"/>
        <v>1368</v>
      </c>
      <c r="AH17" s="11">
        <f t="shared" si="20"/>
        <v>1680</v>
      </c>
      <c r="AI17" s="11">
        <f t="shared" si="20"/>
        <v>1123</v>
      </c>
      <c r="AJ17" s="11">
        <f t="shared" si="20"/>
        <v>2091</v>
      </c>
      <c r="AK17" s="11">
        <f t="shared" si="20"/>
        <v>1364</v>
      </c>
      <c r="AL17" s="11">
        <f t="shared" si="20"/>
        <v>1462</v>
      </c>
      <c r="AM17" s="11">
        <f t="shared" si="20"/>
        <v>1927</v>
      </c>
      <c r="AN17" s="11">
        <f t="shared" si="20"/>
        <v>1485</v>
      </c>
      <c r="AO17" s="11">
        <f t="shared" si="20"/>
        <v>212</v>
      </c>
      <c r="AP17" s="11">
        <f t="shared" si="20"/>
        <v>1123</v>
      </c>
      <c r="AQ17" s="11">
        <f t="shared" si="20"/>
        <v>828</v>
      </c>
      <c r="AR17" s="11">
        <f t="shared" si="20"/>
        <v>915</v>
      </c>
      <c r="AS17" s="11">
        <f t="shared" si="20"/>
        <v>502</v>
      </c>
      <c r="AT17" s="11">
        <f t="shared" si="20"/>
        <v>1224</v>
      </c>
      <c r="AU17" s="11">
        <f t="shared" si="20"/>
        <v>1150</v>
      </c>
      <c r="AV17" s="11">
        <f t="shared" si="20"/>
        <v>1766</v>
      </c>
      <c r="AW17" s="11">
        <f t="shared" si="20"/>
        <v>1313</v>
      </c>
      <c r="AX17" s="11">
        <f t="shared" si="20"/>
        <v>1581</v>
      </c>
      <c r="AY17" s="11">
        <f t="shared" si="20"/>
        <v>274</v>
      </c>
      <c r="AZ17" s="11">
        <f t="shared" si="20"/>
        <v>1080</v>
      </c>
      <c r="BA17" s="11">
        <f t="shared" si="20"/>
        <v>1403</v>
      </c>
      <c r="BB17" s="11">
        <f t="shared" si="20"/>
        <v>1107</v>
      </c>
      <c r="BC17" s="11">
        <f t="shared" si="20"/>
        <v>1402</v>
      </c>
      <c r="BD17" s="11">
        <f t="shared" si="20"/>
        <v>1748</v>
      </c>
      <c r="BE17" s="11">
        <f t="shared" si="20"/>
        <v>630</v>
      </c>
      <c r="BF17" s="11">
        <f t="shared" si="20"/>
        <v>1202</v>
      </c>
      <c r="BG17" s="11">
        <f t="shared" si="20"/>
        <v>1026</v>
      </c>
      <c r="BH17" s="11">
        <f t="shared" si="20"/>
        <v>671</v>
      </c>
    </row>
    <row r="18" spans="1:60" ht="13.5" customHeight="1">
      <c r="A18" s="38">
        <v>42771</v>
      </c>
      <c r="B18" s="39" t="s">
        <v>65</v>
      </c>
      <c r="C18" s="40"/>
      <c r="D18" s="41" t="s">
        <v>42</v>
      </c>
      <c r="E18" s="42">
        <f t="shared" si="0"/>
        <v>1026</v>
      </c>
      <c r="F18" s="88">
        <v>0</v>
      </c>
      <c r="G18" s="88">
        <v>14</v>
      </c>
      <c r="H18" s="44">
        <f t="shared" si="1"/>
        <v>14</v>
      </c>
      <c r="I18" s="40"/>
      <c r="J18" s="45" t="s">
        <v>39</v>
      </c>
      <c r="K18" s="42">
        <f t="shared" si="2"/>
        <v>915</v>
      </c>
      <c r="L18" s="91">
        <v>1</v>
      </c>
      <c r="M18" s="91">
        <v>8</v>
      </c>
      <c r="N18" s="44">
        <f t="shared" si="3"/>
        <v>11</v>
      </c>
      <c r="O18" s="40"/>
      <c r="P18" s="39" t="s">
        <v>66</v>
      </c>
      <c r="Q18" s="40"/>
      <c r="R18">
        <f>MIN(Rules!$E$2,(MAX(H18/N18,N18/H18)))</f>
        <v>1.2727272727272727</v>
      </c>
      <c r="S18">
        <f>VLOOKUP(B18,Rules!A:B,2,FALSE)</f>
        <v>45</v>
      </c>
      <c r="T18" s="40"/>
      <c r="U18" s="47">
        <f>1/(10^(-1*(E18+(IF(P18="Y",Rules!$I$2,0))-K18)/Rules!$E$12)+1)</f>
        <v>0.768871392671995</v>
      </c>
      <c r="V18">
        <f t="shared" si="4"/>
        <v>13</v>
      </c>
      <c r="W18">
        <f t="shared" si="5"/>
        <v>-13</v>
      </c>
      <c r="Z18" s="48"/>
      <c r="AA18" s="11">
        <f t="shared" ref="AA18:BH18" si="21">IF($D18=AA$1,$E18+$V18,(IF($J18=AA$1,$K18+$W18,AA17)))</f>
        <v>952</v>
      </c>
      <c r="AB18" s="11">
        <f t="shared" si="21"/>
        <v>1234</v>
      </c>
      <c r="AC18" s="11">
        <f t="shared" si="21"/>
        <v>755</v>
      </c>
      <c r="AD18" s="11">
        <f t="shared" si="21"/>
        <v>1355</v>
      </c>
      <c r="AE18" s="11">
        <f t="shared" si="21"/>
        <v>1346</v>
      </c>
      <c r="AF18" s="11">
        <f t="shared" si="21"/>
        <v>1584</v>
      </c>
      <c r="AG18" s="11">
        <f t="shared" si="21"/>
        <v>1368</v>
      </c>
      <c r="AH18" s="11">
        <f t="shared" si="21"/>
        <v>1680</v>
      </c>
      <c r="AI18" s="11">
        <f t="shared" si="21"/>
        <v>1123</v>
      </c>
      <c r="AJ18" s="11">
        <f t="shared" si="21"/>
        <v>2091</v>
      </c>
      <c r="AK18" s="11">
        <f t="shared" si="21"/>
        <v>1364</v>
      </c>
      <c r="AL18" s="11">
        <f t="shared" si="21"/>
        <v>1462</v>
      </c>
      <c r="AM18" s="11">
        <f t="shared" si="21"/>
        <v>1927</v>
      </c>
      <c r="AN18" s="11">
        <f t="shared" si="21"/>
        <v>1485</v>
      </c>
      <c r="AO18" s="11">
        <f t="shared" si="21"/>
        <v>212</v>
      </c>
      <c r="AP18" s="11">
        <f t="shared" si="21"/>
        <v>1123</v>
      </c>
      <c r="AQ18" s="11">
        <f t="shared" si="21"/>
        <v>828</v>
      </c>
      <c r="AR18" s="11">
        <f t="shared" si="21"/>
        <v>902</v>
      </c>
      <c r="AS18" s="11">
        <f t="shared" si="21"/>
        <v>502</v>
      </c>
      <c r="AT18" s="11">
        <f t="shared" si="21"/>
        <v>1224</v>
      </c>
      <c r="AU18" s="11">
        <f t="shared" si="21"/>
        <v>1150</v>
      </c>
      <c r="AV18" s="11">
        <f t="shared" si="21"/>
        <v>1766</v>
      </c>
      <c r="AW18" s="11">
        <f t="shared" si="21"/>
        <v>1313</v>
      </c>
      <c r="AX18" s="11">
        <f t="shared" si="21"/>
        <v>1581</v>
      </c>
      <c r="AY18" s="11">
        <f t="shared" si="21"/>
        <v>274</v>
      </c>
      <c r="AZ18" s="11">
        <f t="shared" si="21"/>
        <v>1080</v>
      </c>
      <c r="BA18" s="11">
        <f t="shared" si="21"/>
        <v>1403</v>
      </c>
      <c r="BB18" s="11">
        <f t="shared" si="21"/>
        <v>1107</v>
      </c>
      <c r="BC18" s="11">
        <f t="shared" si="21"/>
        <v>1402</v>
      </c>
      <c r="BD18" s="11">
        <f t="shared" si="21"/>
        <v>1748</v>
      </c>
      <c r="BE18" s="11">
        <f t="shared" si="21"/>
        <v>630</v>
      </c>
      <c r="BF18" s="11">
        <f t="shared" si="21"/>
        <v>1202</v>
      </c>
      <c r="BG18" s="11">
        <f t="shared" si="21"/>
        <v>1039</v>
      </c>
      <c r="BH18" s="11">
        <f t="shared" si="21"/>
        <v>671</v>
      </c>
    </row>
    <row r="19" spans="1:60" ht="13.5" customHeight="1">
      <c r="A19" s="38">
        <v>42777</v>
      </c>
      <c r="B19" s="39" t="s">
        <v>65</v>
      </c>
      <c r="C19" s="40"/>
      <c r="D19" s="41" t="s">
        <v>17</v>
      </c>
      <c r="E19" s="42">
        <f t="shared" si="0"/>
        <v>2091</v>
      </c>
      <c r="F19" s="88">
        <v>0</v>
      </c>
      <c r="G19" s="88">
        <v>10</v>
      </c>
      <c r="H19" s="44">
        <f t="shared" si="1"/>
        <v>10</v>
      </c>
      <c r="I19" s="40"/>
      <c r="J19" s="45" t="s">
        <v>22</v>
      </c>
      <c r="K19" s="42">
        <f t="shared" si="2"/>
        <v>1748</v>
      </c>
      <c r="L19" s="91">
        <v>1</v>
      </c>
      <c r="M19" s="91">
        <v>7</v>
      </c>
      <c r="N19" s="44">
        <f t="shared" si="3"/>
        <v>10</v>
      </c>
      <c r="O19" s="40"/>
      <c r="P19" s="39" t="s">
        <v>66</v>
      </c>
      <c r="Q19" s="40"/>
      <c r="R19">
        <f>MIN(Rules!$E$2,(MAX(H19/N19,N19/H19)))</f>
        <v>1</v>
      </c>
      <c r="S19">
        <f>VLOOKUP(B19,Rules!A:B,2,FALSE)</f>
        <v>45</v>
      </c>
      <c r="T19" s="40"/>
      <c r="U19" s="47">
        <f>1/(10^(-1*(E19+(IF(P19="Y",Rules!$I$2,0))-K19)/Rules!$E$12)+1)</f>
        <v>0.90639139488486709</v>
      </c>
      <c r="V19">
        <f t="shared" si="4"/>
        <v>-18</v>
      </c>
      <c r="W19">
        <f t="shared" si="5"/>
        <v>18</v>
      </c>
      <c r="Z19" s="48"/>
      <c r="AA19" s="11">
        <f t="shared" ref="AA19:BH19" si="22">IF($D19=AA$1,$E19+$V19,(IF($J19=AA$1,$K19+$W19,AA18)))</f>
        <v>952</v>
      </c>
      <c r="AB19" s="11">
        <f t="shared" si="22"/>
        <v>1234</v>
      </c>
      <c r="AC19" s="11">
        <f t="shared" si="22"/>
        <v>755</v>
      </c>
      <c r="AD19" s="11">
        <f t="shared" si="22"/>
        <v>1355</v>
      </c>
      <c r="AE19" s="11">
        <f t="shared" si="22"/>
        <v>1346</v>
      </c>
      <c r="AF19" s="11">
        <f t="shared" si="22"/>
        <v>1584</v>
      </c>
      <c r="AG19" s="11">
        <f t="shared" si="22"/>
        <v>1368</v>
      </c>
      <c r="AH19" s="11">
        <f t="shared" si="22"/>
        <v>1680</v>
      </c>
      <c r="AI19" s="11">
        <f t="shared" si="22"/>
        <v>1123</v>
      </c>
      <c r="AJ19" s="11">
        <f t="shared" si="22"/>
        <v>2073</v>
      </c>
      <c r="AK19" s="11">
        <f t="shared" si="22"/>
        <v>1364</v>
      </c>
      <c r="AL19" s="11">
        <f t="shared" si="22"/>
        <v>1462</v>
      </c>
      <c r="AM19" s="11">
        <f t="shared" si="22"/>
        <v>1927</v>
      </c>
      <c r="AN19" s="11">
        <f t="shared" si="22"/>
        <v>1485</v>
      </c>
      <c r="AO19" s="11">
        <f t="shared" si="22"/>
        <v>212</v>
      </c>
      <c r="AP19" s="11">
        <f t="shared" si="22"/>
        <v>1123</v>
      </c>
      <c r="AQ19" s="11">
        <f t="shared" si="22"/>
        <v>828</v>
      </c>
      <c r="AR19" s="11">
        <f t="shared" si="22"/>
        <v>902</v>
      </c>
      <c r="AS19" s="11">
        <f t="shared" si="22"/>
        <v>502</v>
      </c>
      <c r="AT19" s="11">
        <f t="shared" si="22"/>
        <v>1224</v>
      </c>
      <c r="AU19" s="11">
        <f t="shared" si="22"/>
        <v>1150</v>
      </c>
      <c r="AV19" s="11">
        <f t="shared" si="22"/>
        <v>1766</v>
      </c>
      <c r="AW19" s="11">
        <f t="shared" si="22"/>
        <v>1313</v>
      </c>
      <c r="AX19" s="11">
        <f t="shared" si="22"/>
        <v>1581</v>
      </c>
      <c r="AY19" s="11">
        <f t="shared" si="22"/>
        <v>274</v>
      </c>
      <c r="AZ19" s="11">
        <f t="shared" si="22"/>
        <v>1080</v>
      </c>
      <c r="BA19" s="11">
        <f t="shared" si="22"/>
        <v>1403</v>
      </c>
      <c r="BB19" s="11">
        <f t="shared" si="22"/>
        <v>1107</v>
      </c>
      <c r="BC19" s="11">
        <f t="shared" si="22"/>
        <v>1402</v>
      </c>
      <c r="BD19" s="11">
        <f t="shared" si="22"/>
        <v>1766</v>
      </c>
      <c r="BE19" s="11">
        <f t="shared" si="22"/>
        <v>630</v>
      </c>
      <c r="BF19" s="11">
        <f t="shared" si="22"/>
        <v>1202</v>
      </c>
      <c r="BG19" s="11">
        <f t="shared" si="22"/>
        <v>1039</v>
      </c>
      <c r="BH19" s="11">
        <f t="shared" si="22"/>
        <v>671</v>
      </c>
    </row>
    <row r="20" spans="1:60" ht="13.5" customHeight="1">
      <c r="A20" s="38">
        <v>42777</v>
      </c>
      <c r="B20" s="39" t="s">
        <v>65</v>
      </c>
      <c r="C20" s="40"/>
      <c r="D20" s="41" t="s">
        <v>16</v>
      </c>
      <c r="E20" s="42">
        <f t="shared" si="0"/>
        <v>1927</v>
      </c>
      <c r="F20" s="88">
        <v>1</v>
      </c>
      <c r="G20" s="88">
        <v>10</v>
      </c>
      <c r="H20" s="44">
        <f t="shared" si="1"/>
        <v>13</v>
      </c>
      <c r="I20" s="40"/>
      <c r="J20" s="45" t="s">
        <v>18</v>
      </c>
      <c r="K20" s="42">
        <f t="shared" si="2"/>
        <v>1766</v>
      </c>
      <c r="L20" s="91">
        <v>0</v>
      </c>
      <c r="M20" s="91">
        <v>15</v>
      </c>
      <c r="N20" s="44">
        <f t="shared" si="3"/>
        <v>15</v>
      </c>
      <c r="O20" s="40"/>
      <c r="P20" s="39" t="s">
        <v>66</v>
      </c>
      <c r="Q20" s="40"/>
      <c r="R20">
        <f>MIN(Rules!$E$2,(MAX(H20/N20,N20/H20)))</f>
        <v>1.1538461538461537</v>
      </c>
      <c r="S20">
        <f>VLOOKUP(B20,Rules!A:B,2,FALSE)</f>
        <v>45</v>
      </c>
      <c r="T20" s="40"/>
      <c r="U20" s="47">
        <f>1/(10^(-1*(E20+(IF(P20="Y",Rules!$I$2,0))-K20)/Rules!$E$12)+1)</f>
        <v>0.80724510340202338</v>
      </c>
      <c r="V20">
        <f t="shared" si="4"/>
        <v>-42</v>
      </c>
      <c r="W20">
        <f t="shared" si="5"/>
        <v>42</v>
      </c>
      <c r="Z20" s="48"/>
      <c r="AA20" s="11">
        <f t="shared" ref="AA20:BH20" si="23">IF($D20=AA$1,$E20+$V20,(IF($J20=AA$1,$K20+$W20,AA19)))</f>
        <v>952</v>
      </c>
      <c r="AB20" s="11">
        <f t="shared" si="23"/>
        <v>1234</v>
      </c>
      <c r="AC20" s="11">
        <f t="shared" si="23"/>
        <v>755</v>
      </c>
      <c r="AD20" s="11">
        <f t="shared" si="23"/>
        <v>1355</v>
      </c>
      <c r="AE20" s="11">
        <f t="shared" si="23"/>
        <v>1346</v>
      </c>
      <c r="AF20" s="11">
        <f t="shared" si="23"/>
        <v>1584</v>
      </c>
      <c r="AG20" s="11">
        <f t="shared" si="23"/>
        <v>1368</v>
      </c>
      <c r="AH20" s="11">
        <f t="shared" si="23"/>
        <v>1680</v>
      </c>
      <c r="AI20" s="11">
        <f t="shared" si="23"/>
        <v>1123</v>
      </c>
      <c r="AJ20" s="11">
        <f t="shared" si="23"/>
        <v>2073</v>
      </c>
      <c r="AK20" s="11">
        <f t="shared" si="23"/>
        <v>1364</v>
      </c>
      <c r="AL20" s="11">
        <f t="shared" si="23"/>
        <v>1462</v>
      </c>
      <c r="AM20" s="11">
        <f t="shared" si="23"/>
        <v>1885</v>
      </c>
      <c r="AN20" s="11">
        <f t="shared" si="23"/>
        <v>1485</v>
      </c>
      <c r="AO20" s="11">
        <f t="shared" si="23"/>
        <v>212</v>
      </c>
      <c r="AP20" s="11">
        <f t="shared" si="23"/>
        <v>1123</v>
      </c>
      <c r="AQ20" s="11">
        <f t="shared" si="23"/>
        <v>828</v>
      </c>
      <c r="AR20" s="11">
        <f t="shared" si="23"/>
        <v>902</v>
      </c>
      <c r="AS20" s="11">
        <f t="shared" si="23"/>
        <v>502</v>
      </c>
      <c r="AT20" s="11">
        <f t="shared" si="23"/>
        <v>1224</v>
      </c>
      <c r="AU20" s="11">
        <f t="shared" si="23"/>
        <v>1150</v>
      </c>
      <c r="AV20" s="11">
        <f t="shared" si="23"/>
        <v>1808</v>
      </c>
      <c r="AW20" s="11">
        <f t="shared" si="23"/>
        <v>1313</v>
      </c>
      <c r="AX20" s="11">
        <f t="shared" si="23"/>
        <v>1581</v>
      </c>
      <c r="AY20" s="11">
        <f t="shared" si="23"/>
        <v>274</v>
      </c>
      <c r="AZ20" s="11">
        <f t="shared" si="23"/>
        <v>1080</v>
      </c>
      <c r="BA20" s="11">
        <f t="shared" si="23"/>
        <v>1403</v>
      </c>
      <c r="BB20" s="11">
        <f t="shared" si="23"/>
        <v>1107</v>
      </c>
      <c r="BC20" s="11">
        <f t="shared" si="23"/>
        <v>1402</v>
      </c>
      <c r="BD20" s="11">
        <f t="shared" si="23"/>
        <v>1766</v>
      </c>
      <c r="BE20" s="11">
        <f t="shared" si="23"/>
        <v>630</v>
      </c>
      <c r="BF20" s="11">
        <f t="shared" si="23"/>
        <v>1202</v>
      </c>
      <c r="BG20" s="11">
        <f t="shared" si="23"/>
        <v>1039</v>
      </c>
      <c r="BH20" s="11">
        <f t="shared" si="23"/>
        <v>671</v>
      </c>
    </row>
    <row r="21" spans="1:60" ht="13.5" customHeight="1">
      <c r="A21" s="38">
        <v>42777</v>
      </c>
      <c r="B21" s="39" t="s">
        <v>65</v>
      </c>
      <c r="C21" s="40"/>
      <c r="D21" s="41" t="s">
        <v>46</v>
      </c>
      <c r="E21" s="42">
        <f t="shared" si="0"/>
        <v>630</v>
      </c>
      <c r="F21" s="88">
        <v>1</v>
      </c>
      <c r="G21" s="88">
        <v>17</v>
      </c>
      <c r="H21" s="44">
        <f t="shared" si="1"/>
        <v>20</v>
      </c>
      <c r="I21" s="40"/>
      <c r="J21" s="45" t="s">
        <v>41</v>
      </c>
      <c r="K21" s="42">
        <f t="shared" si="2"/>
        <v>671</v>
      </c>
      <c r="L21" s="91">
        <v>1</v>
      </c>
      <c r="M21" s="91">
        <v>9</v>
      </c>
      <c r="N21" s="44">
        <f t="shared" si="3"/>
        <v>12</v>
      </c>
      <c r="O21" s="40"/>
      <c r="P21" s="39" t="s">
        <v>66</v>
      </c>
      <c r="Q21" s="40"/>
      <c r="R21">
        <f>MIN(Rules!$E$2,(MAX(H21/N21,N21/H21)))</f>
        <v>1.6666666666666667</v>
      </c>
      <c r="S21">
        <f>VLOOKUP(B21,Rules!A:B,2,FALSE)</f>
        <v>45</v>
      </c>
      <c r="T21" s="40"/>
      <c r="U21" s="47">
        <f>1/(10^(-1*(E21+(IF(P21="Y",Rules!$I$2,0))-K21)/Rules!$E$12)+1)</f>
        <v>0.62292066172755511</v>
      </c>
      <c r="V21">
        <f t="shared" si="4"/>
        <v>28</v>
      </c>
      <c r="W21">
        <f t="shared" si="5"/>
        <v>-28</v>
      </c>
      <c r="Z21" s="48"/>
      <c r="AA21" s="11">
        <f t="shared" ref="AA21:BH21" si="24">IF($D21=AA$1,$E21+$V21,(IF($J21=AA$1,$K21+$W21,AA20)))</f>
        <v>952</v>
      </c>
      <c r="AB21" s="11">
        <f t="shared" si="24"/>
        <v>1234</v>
      </c>
      <c r="AC21" s="11">
        <f t="shared" si="24"/>
        <v>755</v>
      </c>
      <c r="AD21" s="11">
        <f t="shared" si="24"/>
        <v>1355</v>
      </c>
      <c r="AE21" s="11">
        <f t="shared" si="24"/>
        <v>1346</v>
      </c>
      <c r="AF21" s="11">
        <f t="shared" si="24"/>
        <v>1584</v>
      </c>
      <c r="AG21" s="11">
        <f t="shared" si="24"/>
        <v>1368</v>
      </c>
      <c r="AH21" s="11">
        <f t="shared" si="24"/>
        <v>1680</v>
      </c>
      <c r="AI21" s="11">
        <f t="shared" si="24"/>
        <v>1123</v>
      </c>
      <c r="AJ21" s="11">
        <f t="shared" si="24"/>
        <v>2073</v>
      </c>
      <c r="AK21" s="11">
        <f t="shared" si="24"/>
        <v>1364</v>
      </c>
      <c r="AL21" s="11">
        <f t="shared" si="24"/>
        <v>1462</v>
      </c>
      <c r="AM21" s="11">
        <f t="shared" si="24"/>
        <v>1885</v>
      </c>
      <c r="AN21" s="11">
        <f t="shared" si="24"/>
        <v>1485</v>
      </c>
      <c r="AO21" s="11">
        <f t="shared" si="24"/>
        <v>212</v>
      </c>
      <c r="AP21" s="11">
        <f t="shared" si="24"/>
        <v>1123</v>
      </c>
      <c r="AQ21" s="11">
        <f t="shared" si="24"/>
        <v>828</v>
      </c>
      <c r="AR21" s="11">
        <f t="shared" si="24"/>
        <v>902</v>
      </c>
      <c r="AS21" s="11">
        <f t="shared" si="24"/>
        <v>502</v>
      </c>
      <c r="AT21" s="11">
        <f t="shared" si="24"/>
        <v>1224</v>
      </c>
      <c r="AU21" s="11">
        <f t="shared" si="24"/>
        <v>1150</v>
      </c>
      <c r="AV21" s="11">
        <f t="shared" si="24"/>
        <v>1808</v>
      </c>
      <c r="AW21" s="11">
        <f t="shared" si="24"/>
        <v>1313</v>
      </c>
      <c r="AX21" s="11">
        <f t="shared" si="24"/>
        <v>1581</v>
      </c>
      <c r="AY21" s="11">
        <f t="shared" si="24"/>
        <v>274</v>
      </c>
      <c r="AZ21" s="11">
        <f t="shared" si="24"/>
        <v>1080</v>
      </c>
      <c r="BA21" s="11">
        <f t="shared" si="24"/>
        <v>1403</v>
      </c>
      <c r="BB21" s="11">
        <f t="shared" si="24"/>
        <v>1107</v>
      </c>
      <c r="BC21" s="11">
        <f t="shared" si="24"/>
        <v>1402</v>
      </c>
      <c r="BD21" s="11">
        <f t="shared" si="24"/>
        <v>1766</v>
      </c>
      <c r="BE21" s="11">
        <f t="shared" si="24"/>
        <v>658</v>
      </c>
      <c r="BF21" s="11">
        <f t="shared" si="24"/>
        <v>1202</v>
      </c>
      <c r="BG21" s="11">
        <f t="shared" si="24"/>
        <v>1039</v>
      </c>
      <c r="BH21" s="11">
        <f t="shared" si="24"/>
        <v>643</v>
      </c>
    </row>
    <row r="22" spans="1:60" ht="13.5" customHeight="1">
      <c r="A22" s="38">
        <v>42778</v>
      </c>
      <c r="B22" s="39" t="s">
        <v>65</v>
      </c>
      <c r="C22" s="40"/>
      <c r="D22" s="41" t="s">
        <v>24</v>
      </c>
      <c r="E22" s="42">
        <f t="shared" si="0"/>
        <v>1403</v>
      </c>
      <c r="F22" s="88">
        <v>2</v>
      </c>
      <c r="G22" s="88">
        <v>9</v>
      </c>
      <c r="H22" s="44">
        <f t="shared" si="1"/>
        <v>15</v>
      </c>
      <c r="I22" s="40"/>
      <c r="J22" s="45" t="s">
        <v>25</v>
      </c>
      <c r="K22" s="42">
        <f t="shared" si="2"/>
        <v>1680</v>
      </c>
      <c r="L22" s="91">
        <v>0</v>
      </c>
      <c r="M22" s="91">
        <v>16</v>
      </c>
      <c r="N22" s="44">
        <f t="shared" si="3"/>
        <v>16</v>
      </c>
      <c r="O22" s="40"/>
      <c r="P22" s="39" t="s">
        <v>66</v>
      </c>
      <c r="Q22" s="40"/>
      <c r="R22">
        <f>MIN(Rules!$E$2,(MAX(H22/N22,N22/H22)))</f>
        <v>1.0666666666666667</v>
      </c>
      <c r="S22">
        <f>VLOOKUP(B22,Rules!A:B,2,FALSE)</f>
        <v>45</v>
      </c>
      <c r="T22" s="40"/>
      <c r="U22" s="47">
        <f>1/(10^(-1*(E22+(IF(P22="Y",Rules!$I$2,0))-K22)/Rules!$E$12)+1)</f>
        <v>0.35781585421912721</v>
      </c>
      <c r="V22">
        <f t="shared" si="4"/>
        <v>-17</v>
      </c>
      <c r="W22">
        <f t="shared" si="5"/>
        <v>17</v>
      </c>
      <c r="Z22" s="48"/>
      <c r="AA22" s="11">
        <f t="shared" ref="AA22:BH22" si="25">IF($D22=AA$1,$E22+$V22,(IF($J22=AA$1,$K22+$W22,AA21)))</f>
        <v>952</v>
      </c>
      <c r="AB22" s="11">
        <f t="shared" si="25"/>
        <v>1234</v>
      </c>
      <c r="AC22" s="11">
        <f t="shared" si="25"/>
        <v>755</v>
      </c>
      <c r="AD22" s="11">
        <f t="shared" si="25"/>
        <v>1355</v>
      </c>
      <c r="AE22" s="11">
        <f t="shared" si="25"/>
        <v>1346</v>
      </c>
      <c r="AF22" s="11">
        <f t="shared" si="25"/>
        <v>1584</v>
      </c>
      <c r="AG22" s="11">
        <f t="shared" si="25"/>
        <v>1368</v>
      </c>
      <c r="AH22" s="11">
        <f t="shared" si="25"/>
        <v>1697</v>
      </c>
      <c r="AI22" s="11">
        <f t="shared" si="25"/>
        <v>1123</v>
      </c>
      <c r="AJ22" s="11">
        <f t="shared" si="25"/>
        <v>2073</v>
      </c>
      <c r="AK22" s="11">
        <f t="shared" si="25"/>
        <v>1364</v>
      </c>
      <c r="AL22" s="11">
        <f t="shared" si="25"/>
        <v>1462</v>
      </c>
      <c r="AM22" s="11">
        <f t="shared" si="25"/>
        <v>1885</v>
      </c>
      <c r="AN22" s="11">
        <f t="shared" si="25"/>
        <v>1485</v>
      </c>
      <c r="AO22" s="11">
        <f t="shared" si="25"/>
        <v>212</v>
      </c>
      <c r="AP22" s="11">
        <f t="shared" si="25"/>
        <v>1123</v>
      </c>
      <c r="AQ22" s="11">
        <f t="shared" si="25"/>
        <v>828</v>
      </c>
      <c r="AR22" s="11">
        <f t="shared" si="25"/>
        <v>902</v>
      </c>
      <c r="AS22" s="11">
        <f t="shared" si="25"/>
        <v>502</v>
      </c>
      <c r="AT22" s="11">
        <f t="shared" si="25"/>
        <v>1224</v>
      </c>
      <c r="AU22" s="11">
        <f t="shared" si="25"/>
        <v>1150</v>
      </c>
      <c r="AV22" s="11">
        <f t="shared" si="25"/>
        <v>1808</v>
      </c>
      <c r="AW22" s="11">
        <f t="shared" si="25"/>
        <v>1313</v>
      </c>
      <c r="AX22" s="11">
        <f t="shared" si="25"/>
        <v>1581</v>
      </c>
      <c r="AY22" s="11">
        <f t="shared" si="25"/>
        <v>274</v>
      </c>
      <c r="AZ22" s="11">
        <f t="shared" si="25"/>
        <v>1080</v>
      </c>
      <c r="BA22" s="11">
        <f t="shared" si="25"/>
        <v>1386</v>
      </c>
      <c r="BB22" s="11">
        <f t="shared" si="25"/>
        <v>1107</v>
      </c>
      <c r="BC22" s="11">
        <f t="shared" si="25"/>
        <v>1402</v>
      </c>
      <c r="BD22" s="11">
        <f t="shared" si="25"/>
        <v>1766</v>
      </c>
      <c r="BE22" s="11">
        <f t="shared" si="25"/>
        <v>658</v>
      </c>
      <c r="BF22" s="11">
        <f t="shared" si="25"/>
        <v>1202</v>
      </c>
      <c r="BG22" s="11">
        <f t="shared" si="25"/>
        <v>1039</v>
      </c>
      <c r="BH22" s="11">
        <f t="shared" si="25"/>
        <v>643</v>
      </c>
    </row>
    <row r="23" spans="1:60" ht="13.5" customHeight="1">
      <c r="A23" s="38">
        <v>42778</v>
      </c>
      <c r="B23" s="39" t="s">
        <v>65</v>
      </c>
      <c r="C23" s="40"/>
      <c r="D23" s="41" t="s">
        <v>23</v>
      </c>
      <c r="E23" s="42">
        <f t="shared" si="0"/>
        <v>1581</v>
      </c>
      <c r="F23" s="88">
        <v>0</v>
      </c>
      <c r="G23" s="88">
        <v>7</v>
      </c>
      <c r="H23" s="44">
        <f t="shared" si="1"/>
        <v>7</v>
      </c>
      <c r="I23" s="40"/>
      <c r="J23" s="45" t="s">
        <v>29</v>
      </c>
      <c r="K23" s="42">
        <f t="shared" si="2"/>
        <v>1355</v>
      </c>
      <c r="L23" s="91">
        <v>0</v>
      </c>
      <c r="M23" s="91">
        <v>7</v>
      </c>
      <c r="N23" s="44">
        <f t="shared" si="3"/>
        <v>7</v>
      </c>
      <c r="O23" s="40"/>
      <c r="P23" s="39" t="s">
        <v>66</v>
      </c>
      <c r="Q23" s="40"/>
      <c r="R23">
        <f>MIN(Rules!$E$2,(MAX(H23/N23,N23/H23)))</f>
        <v>1</v>
      </c>
      <c r="S23">
        <f>VLOOKUP(B23,Rules!A:B,2,FALSE)</f>
        <v>45</v>
      </c>
      <c r="T23" s="40"/>
      <c r="U23" s="47">
        <f>1/(10^(-1*(E23+(IF(P23="Y",Rules!$I$2,0))-K23)/Rules!$E$12)+1)</f>
        <v>0.84960980696218946</v>
      </c>
      <c r="V23">
        <f t="shared" si="4"/>
        <v>-16</v>
      </c>
      <c r="W23">
        <f t="shared" si="5"/>
        <v>16</v>
      </c>
      <c r="Z23" s="48"/>
      <c r="AA23" s="11">
        <f t="shared" ref="AA23:BH23" si="26">IF($D23=AA$1,$E23+$V23,(IF($J23=AA$1,$K23+$W23,AA22)))</f>
        <v>952</v>
      </c>
      <c r="AB23" s="11">
        <f t="shared" si="26"/>
        <v>1234</v>
      </c>
      <c r="AC23" s="11">
        <f t="shared" si="26"/>
        <v>755</v>
      </c>
      <c r="AD23" s="11">
        <f t="shared" si="26"/>
        <v>1371</v>
      </c>
      <c r="AE23" s="11">
        <f t="shared" si="26"/>
        <v>1346</v>
      </c>
      <c r="AF23" s="11">
        <f t="shared" si="26"/>
        <v>1584</v>
      </c>
      <c r="AG23" s="11">
        <f t="shared" si="26"/>
        <v>1368</v>
      </c>
      <c r="AH23" s="11">
        <f t="shared" si="26"/>
        <v>1697</v>
      </c>
      <c r="AI23" s="11">
        <f t="shared" si="26"/>
        <v>1123</v>
      </c>
      <c r="AJ23" s="11">
        <f t="shared" si="26"/>
        <v>2073</v>
      </c>
      <c r="AK23" s="11">
        <f t="shared" si="26"/>
        <v>1364</v>
      </c>
      <c r="AL23" s="11">
        <f t="shared" si="26"/>
        <v>1462</v>
      </c>
      <c r="AM23" s="11">
        <f t="shared" si="26"/>
        <v>1885</v>
      </c>
      <c r="AN23" s="11">
        <f t="shared" si="26"/>
        <v>1485</v>
      </c>
      <c r="AO23" s="11">
        <f t="shared" si="26"/>
        <v>212</v>
      </c>
      <c r="AP23" s="11">
        <f t="shared" si="26"/>
        <v>1123</v>
      </c>
      <c r="AQ23" s="11">
        <f t="shared" si="26"/>
        <v>828</v>
      </c>
      <c r="AR23" s="11">
        <f t="shared" si="26"/>
        <v>902</v>
      </c>
      <c r="AS23" s="11">
        <f t="shared" si="26"/>
        <v>502</v>
      </c>
      <c r="AT23" s="11">
        <f t="shared" si="26"/>
        <v>1224</v>
      </c>
      <c r="AU23" s="11">
        <f t="shared" si="26"/>
        <v>1150</v>
      </c>
      <c r="AV23" s="11">
        <f t="shared" si="26"/>
        <v>1808</v>
      </c>
      <c r="AW23" s="11">
        <f t="shared" si="26"/>
        <v>1313</v>
      </c>
      <c r="AX23" s="11">
        <f t="shared" si="26"/>
        <v>1565</v>
      </c>
      <c r="AY23" s="11">
        <f t="shared" si="26"/>
        <v>274</v>
      </c>
      <c r="AZ23" s="11">
        <f t="shared" si="26"/>
        <v>1080</v>
      </c>
      <c r="BA23" s="11">
        <f t="shared" si="26"/>
        <v>1386</v>
      </c>
      <c r="BB23" s="11">
        <f t="shared" si="26"/>
        <v>1107</v>
      </c>
      <c r="BC23" s="11">
        <f t="shared" si="26"/>
        <v>1402</v>
      </c>
      <c r="BD23" s="11">
        <f t="shared" si="26"/>
        <v>1766</v>
      </c>
      <c r="BE23" s="11">
        <f t="shared" si="26"/>
        <v>658</v>
      </c>
      <c r="BF23" s="11">
        <f t="shared" si="26"/>
        <v>1202</v>
      </c>
      <c r="BG23" s="11">
        <f t="shared" si="26"/>
        <v>1039</v>
      </c>
      <c r="BH23" s="11">
        <f t="shared" si="26"/>
        <v>643</v>
      </c>
    </row>
    <row r="24" spans="1:60" ht="13.5" customHeight="1">
      <c r="A24" s="38">
        <v>42778</v>
      </c>
      <c r="B24" s="39" t="s">
        <v>65</v>
      </c>
      <c r="C24" s="40"/>
      <c r="D24" s="41" t="s">
        <v>33</v>
      </c>
      <c r="E24" s="42">
        <f t="shared" si="0"/>
        <v>1346</v>
      </c>
      <c r="F24" s="88">
        <v>2</v>
      </c>
      <c r="G24" s="88">
        <v>11</v>
      </c>
      <c r="H24" s="44">
        <f t="shared" si="1"/>
        <v>17</v>
      </c>
      <c r="I24" s="40"/>
      <c r="J24" s="45" t="s">
        <v>30</v>
      </c>
      <c r="K24" s="42">
        <f t="shared" si="2"/>
        <v>1123</v>
      </c>
      <c r="L24" s="91">
        <v>0</v>
      </c>
      <c r="M24" s="91">
        <v>10</v>
      </c>
      <c r="N24" s="44">
        <f t="shared" si="3"/>
        <v>10</v>
      </c>
      <c r="O24" s="40"/>
      <c r="P24" s="39" t="s">
        <v>66</v>
      </c>
      <c r="Q24" s="40"/>
      <c r="R24">
        <f>MIN(Rules!$E$2,(MAX(H24/N24,N24/H24)))</f>
        <v>1.7</v>
      </c>
      <c r="S24">
        <f>VLOOKUP(B24,Rules!A:B,2,FALSE)</f>
        <v>45</v>
      </c>
      <c r="T24" s="40"/>
      <c r="U24" s="47">
        <f>1/(10^(-1*(E24+(IF(P24="Y",Rules!$I$2,0))-K24)/Rules!$E$12)+1)</f>
        <v>0.8478360187168974</v>
      </c>
      <c r="V24">
        <f t="shared" si="4"/>
        <v>12</v>
      </c>
      <c r="W24">
        <f t="shared" si="5"/>
        <v>-12</v>
      </c>
      <c r="Z24" s="48"/>
      <c r="AA24" s="11">
        <f t="shared" ref="AA24:BH24" si="27">IF($D24=AA$1,$E24+$V24,(IF($J24=AA$1,$K24+$W24,AA23)))</f>
        <v>952</v>
      </c>
      <c r="AB24" s="11">
        <f t="shared" si="27"/>
        <v>1234</v>
      </c>
      <c r="AC24" s="11">
        <f t="shared" si="27"/>
        <v>755</v>
      </c>
      <c r="AD24" s="11">
        <f t="shared" si="27"/>
        <v>1371</v>
      </c>
      <c r="AE24" s="11">
        <f t="shared" si="27"/>
        <v>1358</v>
      </c>
      <c r="AF24" s="11">
        <f t="shared" si="27"/>
        <v>1584</v>
      </c>
      <c r="AG24" s="11">
        <f t="shared" si="27"/>
        <v>1368</v>
      </c>
      <c r="AH24" s="11">
        <f t="shared" si="27"/>
        <v>1697</v>
      </c>
      <c r="AI24" s="11">
        <f t="shared" si="27"/>
        <v>1111</v>
      </c>
      <c r="AJ24" s="11">
        <f t="shared" si="27"/>
        <v>2073</v>
      </c>
      <c r="AK24" s="11">
        <f t="shared" si="27"/>
        <v>1364</v>
      </c>
      <c r="AL24" s="11">
        <f t="shared" si="27"/>
        <v>1462</v>
      </c>
      <c r="AM24" s="11">
        <f t="shared" si="27"/>
        <v>1885</v>
      </c>
      <c r="AN24" s="11">
        <f t="shared" si="27"/>
        <v>1485</v>
      </c>
      <c r="AO24" s="11">
        <f t="shared" si="27"/>
        <v>212</v>
      </c>
      <c r="AP24" s="11">
        <f t="shared" si="27"/>
        <v>1123</v>
      </c>
      <c r="AQ24" s="11">
        <f t="shared" si="27"/>
        <v>828</v>
      </c>
      <c r="AR24" s="11">
        <f t="shared" si="27"/>
        <v>902</v>
      </c>
      <c r="AS24" s="11">
        <f t="shared" si="27"/>
        <v>502</v>
      </c>
      <c r="AT24" s="11">
        <f t="shared" si="27"/>
        <v>1224</v>
      </c>
      <c r="AU24" s="11">
        <f t="shared" si="27"/>
        <v>1150</v>
      </c>
      <c r="AV24" s="11">
        <f t="shared" si="27"/>
        <v>1808</v>
      </c>
      <c r="AW24" s="11">
        <f t="shared" si="27"/>
        <v>1313</v>
      </c>
      <c r="AX24" s="11">
        <f t="shared" si="27"/>
        <v>1565</v>
      </c>
      <c r="AY24" s="11">
        <f t="shared" si="27"/>
        <v>274</v>
      </c>
      <c r="AZ24" s="11">
        <f t="shared" si="27"/>
        <v>1080</v>
      </c>
      <c r="BA24" s="11">
        <f t="shared" si="27"/>
        <v>1386</v>
      </c>
      <c r="BB24" s="11">
        <f t="shared" si="27"/>
        <v>1107</v>
      </c>
      <c r="BC24" s="11">
        <f t="shared" si="27"/>
        <v>1402</v>
      </c>
      <c r="BD24" s="11">
        <f t="shared" si="27"/>
        <v>1766</v>
      </c>
      <c r="BE24" s="11">
        <f t="shared" si="27"/>
        <v>658</v>
      </c>
      <c r="BF24" s="11">
        <f t="shared" si="27"/>
        <v>1202</v>
      </c>
      <c r="BG24" s="11">
        <f t="shared" si="27"/>
        <v>1039</v>
      </c>
      <c r="BH24" s="11">
        <f t="shared" si="27"/>
        <v>643</v>
      </c>
    </row>
    <row r="25" spans="1:60" ht="13.5" customHeight="1">
      <c r="A25" s="38">
        <v>42778</v>
      </c>
      <c r="B25" s="39" t="s">
        <v>65</v>
      </c>
      <c r="C25" s="40"/>
      <c r="D25" s="41" t="s">
        <v>35</v>
      </c>
      <c r="E25" s="42">
        <f t="shared" si="0"/>
        <v>1364</v>
      </c>
      <c r="F25" s="88">
        <v>0</v>
      </c>
      <c r="G25" s="88">
        <v>10</v>
      </c>
      <c r="H25" s="44">
        <f t="shared" si="1"/>
        <v>10</v>
      </c>
      <c r="I25" s="40"/>
      <c r="J25" s="45" t="s">
        <v>21</v>
      </c>
      <c r="K25" s="42">
        <f t="shared" si="2"/>
        <v>1462</v>
      </c>
      <c r="L25" s="91">
        <v>1</v>
      </c>
      <c r="M25" s="91">
        <v>13</v>
      </c>
      <c r="N25" s="44">
        <f t="shared" si="3"/>
        <v>16</v>
      </c>
      <c r="O25" s="40"/>
      <c r="P25" s="39" t="s">
        <v>66</v>
      </c>
      <c r="Q25" s="40"/>
      <c r="R25">
        <f>MIN(Rules!$E$2,(MAX(H25/N25,N25/H25)))</f>
        <v>1.6</v>
      </c>
      <c r="S25">
        <f>VLOOKUP(B25,Rules!A:B,2,FALSE)</f>
        <v>45</v>
      </c>
      <c r="T25" s="40"/>
      <c r="U25" s="47">
        <f>1/(10^(-1*(E25+(IF(P25="Y",Rules!$I$2,0))-K25)/Rules!$E$12)+1)</f>
        <v>0.55958275146974135</v>
      </c>
      <c r="V25">
        <f t="shared" si="4"/>
        <v>-40</v>
      </c>
      <c r="W25">
        <f t="shared" si="5"/>
        <v>40</v>
      </c>
      <c r="Z25" s="48"/>
      <c r="AA25" s="11">
        <f t="shared" ref="AA25:BH25" si="28">IF($D25=AA$1,$E25+$V25,(IF($J25=AA$1,$K25+$W25,AA24)))</f>
        <v>952</v>
      </c>
      <c r="AB25" s="11">
        <f t="shared" si="28"/>
        <v>1234</v>
      </c>
      <c r="AC25" s="11">
        <f t="shared" si="28"/>
        <v>755</v>
      </c>
      <c r="AD25" s="11">
        <f t="shared" si="28"/>
        <v>1371</v>
      </c>
      <c r="AE25" s="11">
        <f t="shared" si="28"/>
        <v>1358</v>
      </c>
      <c r="AF25" s="11">
        <f t="shared" si="28"/>
        <v>1584</v>
      </c>
      <c r="AG25" s="11">
        <f t="shared" si="28"/>
        <v>1368</v>
      </c>
      <c r="AH25" s="11">
        <f t="shared" si="28"/>
        <v>1697</v>
      </c>
      <c r="AI25" s="11">
        <f t="shared" si="28"/>
        <v>1111</v>
      </c>
      <c r="AJ25" s="11">
        <f t="shared" si="28"/>
        <v>2073</v>
      </c>
      <c r="AK25" s="11">
        <f t="shared" si="28"/>
        <v>1324</v>
      </c>
      <c r="AL25" s="11">
        <f t="shared" si="28"/>
        <v>1502</v>
      </c>
      <c r="AM25" s="11">
        <f t="shared" si="28"/>
        <v>1885</v>
      </c>
      <c r="AN25" s="11">
        <f t="shared" si="28"/>
        <v>1485</v>
      </c>
      <c r="AO25" s="11">
        <f t="shared" si="28"/>
        <v>212</v>
      </c>
      <c r="AP25" s="11">
        <f t="shared" si="28"/>
        <v>1123</v>
      </c>
      <c r="AQ25" s="11">
        <f t="shared" si="28"/>
        <v>828</v>
      </c>
      <c r="AR25" s="11">
        <f t="shared" si="28"/>
        <v>902</v>
      </c>
      <c r="AS25" s="11">
        <f t="shared" si="28"/>
        <v>502</v>
      </c>
      <c r="AT25" s="11">
        <f t="shared" si="28"/>
        <v>1224</v>
      </c>
      <c r="AU25" s="11">
        <f t="shared" si="28"/>
        <v>1150</v>
      </c>
      <c r="AV25" s="11">
        <f t="shared" si="28"/>
        <v>1808</v>
      </c>
      <c r="AW25" s="11">
        <f t="shared" si="28"/>
        <v>1313</v>
      </c>
      <c r="AX25" s="11">
        <f t="shared" si="28"/>
        <v>1565</v>
      </c>
      <c r="AY25" s="11">
        <f t="shared" si="28"/>
        <v>274</v>
      </c>
      <c r="AZ25" s="11">
        <f t="shared" si="28"/>
        <v>1080</v>
      </c>
      <c r="BA25" s="11">
        <f t="shared" si="28"/>
        <v>1386</v>
      </c>
      <c r="BB25" s="11">
        <f t="shared" si="28"/>
        <v>1107</v>
      </c>
      <c r="BC25" s="11">
        <f t="shared" si="28"/>
        <v>1402</v>
      </c>
      <c r="BD25" s="11">
        <f t="shared" si="28"/>
        <v>1766</v>
      </c>
      <c r="BE25" s="11">
        <f t="shared" si="28"/>
        <v>658</v>
      </c>
      <c r="BF25" s="11">
        <f t="shared" si="28"/>
        <v>1202</v>
      </c>
      <c r="BG25" s="11">
        <f t="shared" si="28"/>
        <v>1039</v>
      </c>
      <c r="BH25" s="11">
        <f t="shared" si="28"/>
        <v>643</v>
      </c>
    </row>
    <row r="26" spans="1:60" ht="13.5" customHeight="1">
      <c r="A26" s="38">
        <v>42778</v>
      </c>
      <c r="B26" s="39" t="s">
        <v>65</v>
      </c>
      <c r="C26" s="40"/>
      <c r="D26" s="41" t="s">
        <v>28</v>
      </c>
      <c r="E26" s="42">
        <f t="shared" si="0"/>
        <v>1485</v>
      </c>
      <c r="F26" s="88">
        <v>1</v>
      </c>
      <c r="G26" s="88">
        <v>14</v>
      </c>
      <c r="H26" s="44">
        <f t="shared" si="1"/>
        <v>17</v>
      </c>
      <c r="I26" s="40"/>
      <c r="J26" s="45" t="s">
        <v>26</v>
      </c>
      <c r="K26" s="42">
        <f t="shared" si="2"/>
        <v>1584</v>
      </c>
      <c r="L26" s="91">
        <v>1</v>
      </c>
      <c r="M26" s="91">
        <v>8</v>
      </c>
      <c r="N26" s="44">
        <f t="shared" si="3"/>
        <v>11</v>
      </c>
      <c r="O26" s="40"/>
      <c r="P26" s="39" t="s">
        <v>66</v>
      </c>
      <c r="Q26" s="40"/>
      <c r="R26">
        <f>MIN(Rules!$E$2,(MAX(H26/N26,N26/H26)))</f>
        <v>1.5454545454545454</v>
      </c>
      <c r="S26">
        <f>VLOOKUP(B26,Rules!A:B,2,FALSE)</f>
        <v>45</v>
      </c>
      <c r="T26" s="40"/>
      <c r="U26" s="47">
        <f>1/(10^(-1*(E26+(IF(P26="Y",Rules!$I$2,0))-K26)/Rules!$E$12)+1)</f>
        <v>0.55844749826326601</v>
      </c>
      <c r="V26">
        <f t="shared" si="4"/>
        <v>31</v>
      </c>
      <c r="W26">
        <f t="shared" si="5"/>
        <v>-31</v>
      </c>
      <c r="Z26" s="48"/>
      <c r="AA26" s="11">
        <f t="shared" ref="AA26:BH26" si="29">IF($D26=AA$1,$E26+$V26,(IF($J26=AA$1,$K26+$W26,AA25)))</f>
        <v>952</v>
      </c>
      <c r="AB26" s="11">
        <f t="shared" si="29"/>
        <v>1234</v>
      </c>
      <c r="AC26" s="11">
        <f t="shared" si="29"/>
        <v>755</v>
      </c>
      <c r="AD26" s="11">
        <f t="shared" si="29"/>
        <v>1371</v>
      </c>
      <c r="AE26" s="11">
        <f t="shared" si="29"/>
        <v>1358</v>
      </c>
      <c r="AF26" s="11">
        <f t="shared" si="29"/>
        <v>1553</v>
      </c>
      <c r="AG26" s="11">
        <f t="shared" si="29"/>
        <v>1368</v>
      </c>
      <c r="AH26" s="11">
        <f t="shared" si="29"/>
        <v>1697</v>
      </c>
      <c r="AI26" s="11">
        <f t="shared" si="29"/>
        <v>1111</v>
      </c>
      <c r="AJ26" s="11">
        <f t="shared" si="29"/>
        <v>2073</v>
      </c>
      <c r="AK26" s="11">
        <f t="shared" si="29"/>
        <v>1324</v>
      </c>
      <c r="AL26" s="11">
        <f t="shared" si="29"/>
        <v>1502</v>
      </c>
      <c r="AM26" s="11">
        <f t="shared" si="29"/>
        <v>1885</v>
      </c>
      <c r="AN26" s="11">
        <f t="shared" si="29"/>
        <v>1516</v>
      </c>
      <c r="AO26" s="11">
        <f t="shared" si="29"/>
        <v>212</v>
      </c>
      <c r="AP26" s="11">
        <f t="shared" si="29"/>
        <v>1123</v>
      </c>
      <c r="AQ26" s="11">
        <f t="shared" si="29"/>
        <v>828</v>
      </c>
      <c r="AR26" s="11">
        <f t="shared" si="29"/>
        <v>902</v>
      </c>
      <c r="AS26" s="11">
        <f t="shared" si="29"/>
        <v>502</v>
      </c>
      <c r="AT26" s="11">
        <f t="shared" si="29"/>
        <v>1224</v>
      </c>
      <c r="AU26" s="11">
        <f t="shared" si="29"/>
        <v>1150</v>
      </c>
      <c r="AV26" s="11">
        <f t="shared" si="29"/>
        <v>1808</v>
      </c>
      <c r="AW26" s="11">
        <f t="shared" si="29"/>
        <v>1313</v>
      </c>
      <c r="AX26" s="11">
        <f t="shared" si="29"/>
        <v>1565</v>
      </c>
      <c r="AY26" s="11">
        <f t="shared" si="29"/>
        <v>274</v>
      </c>
      <c r="AZ26" s="11">
        <f t="shared" si="29"/>
        <v>1080</v>
      </c>
      <c r="BA26" s="11">
        <f t="shared" si="29"/>
        <v>1386</v>
      </c>
      <c r="BB26" s="11">
        <f t="shared" si="29"/>
        <v>1107</v>
      </c>
      <c r="BC26" s="11">
        <f t="shared" si="29"/>
        <v>1402</v>
      </c>
      <c r="BD26" s="11">
        <f t="shared" si="29"/>
        <v>1766</v>
      </c>
      <c r="BE26" s="11">
        <f t="shared" si="29"/>
        <v>658</v>
      </c>
      <c r="BF26" s="11">
        <f t="shared" si="29"/>
        <v>1202</v>
      </c>
      <c r="BG26" s="11">
        <f t="shared" si="29"/>
        <v>1039</v>
      </c>
      <c r="BH26" s="11">
        <f t="shared" si="29"/>
        <v>643</v>
      </c>
    </row>
    <row r="27" spans="1:60" ht="13.5" customHeight="1">
      <c r="A27" s="38">
        <v>42778</v>
      </c>
      <c r="B27" s="39" t="s">
        <v>65</v>
      </c>
      <c r="C27" s="40"/>
      <c r="D27" s="41" t="s">
        <v>27</v>
      </c>
      <c r="E27" s="42">
        <f t="shared" si="0"/>
        <v>1313</v>
      </c>
      <c r="F27" s="88">
        <v>3</v>
      </c>
      <c r="G27" s="88">
        <v>15</v>
      </c>
      <c r="H27" s="44">
        <f t="shared" si="1"/>
        <v>24</v>
      </c>
      <c r="I27" s="40"/>
      <c r="J27" s="45" t="s">
        <v>19</v>
      </c>
      <c r="K27" s="42">
        <f t="shared" si="2"/>
        <v>1368</v>
      </c>
      <c r="L27" s="91">
        <v>0</v>
      </c>
      <c r="M27" s="91">
        <v>9</v>
      </c>
      <c r="N27" s="44">
        <f t="shared" si="3"/>
        <v>9</v>
      </c>
      <c r="O27" s="40"/>
      <c r="P27" s="39" t="s">
        <v>66</v>
      </c>
      <c r="Q27" s="40"/>
      <c r="R27">
        <f>MIN(Rules!$E$2,(MAX(H27/N27,N27/H27)))</f>
        <v>2</v>
      </c>
      <c r="S27">
        <f>VLOOKUP(B27,Rules!A:B,2,FALSE)</f>
        <v>45</v>
      </c>
      <c r="T27" s="40"/>
      <c r="U27" s="47">
        <f>1/(10^(-1*(E27+(IF(P27="Y",Rules!$I$2,0))-K27)/Rules!$E$12)+1)</f>
        <v>0.60766106412681986</v>
      </c>
      <c r="V27">
        <f t="shared" si="4"/>
        <v>35</v>
      </c>
      <c r="W27">
        <f t="shared" si="5"/>
        <v>-35</v>
      </c>
      <c r="Z27" s="48"/>
      <c r="AA27" s="11">
        <f t="shared" ref="AA27:BH27" si="30">IF($D27=AA$1,$E27+$V27,(IF($J27=AA$1,$K27+$W27,AA26)))</f>
        <v>952</v>
      </c>
      <c r="AB27" s="11">
        <f t="shared" si="30"/>
        <v>1234</v>
      </c>
      <c r="AC27" s="11">
        <f t="shared" si="30"/>
        <v>755</v>
      </c>
      <c r="AD27" s="11">
        <f t="shared" si="30"/>
        <v>1371</v>
      </c>
      <c r="AE27" s="11">
        <f t="shared" si="30"/>
        <v>1358</v>
      </c>
      <c r="AF27" s="11">
        <f t="shared" si="30"/>
        <v>1553</v>
      </c>
      <c r="AG27" s="11">
        <f t="shared" si="30"/>
        <v>1333</v>
      </c>
      <c r="AH27" s="11">
        <f t="shared" si="30"/>
        <v>1697</v>
      </c>
      <c r="AI27" s="11">
        <f t="shared" si="30"/>
        <v>1111</v>
      </c>
      <c r="AJ27" s="11">
        <f t="shared" si="30"/>
        <v>2073</v>
      </c>
      <c r="AK27" s="11">
        <f t="shared" si="30"/>
        <v>1324</v>
      </c>
      <c r="AL27" s="11">
        <f t="shared" si="30"/>
        <v>1502</v>
      </c>
      <c r="AM27" s="11">
        <f t="shared" si="30"/>
        <v>1885</v>
      </c>
      <c r="AN27" s="11">
        <f t="shared" si="30"/>
        <v>1516</v>
      </c>
      <c r="AO27" s="11">
        <f t="shared" si="30"/>
        <v>212</v>
      </c>
      <c r="AP27" s="11">
        <f t="shared" si="30"/>
        <v>1123</v>
      </c>
      <c r="AQ27" s="11">
        <f t="shared" si="30"/>
        <v>828</v>
      </c>
      <c r="AR27" s="11">
        <f t="shared" si="30"/>
        <v>902</v>
      </c>
      <c r="AS27" s="11">
        <f t="shared" si="30"/>
        <v>502</v>
      </c>
      <c r="AT27" s="11">
        <f t="shared" si="30"/>
        <v>1224</v>
      </c>
      <c r="AU27" s="11">
        <f t="shared" si="30"/>
        <v>1150</v>
      </c>
      <c r="AV27" s="11">
        <f t="shared" si="30"/>
        <v>1808</v>
      </c>
      <c r="AW27" s="11">
        <f t="shared" si="30"/>
        <v>1348</v>
      </c>
      <c r="AX27" s="11">
        <f t="shared" si="30"/>
        <v>1565</v>
      </c>
      <c r="AY27" s="11">
        <f t="shared" si="30"/>
        <v>274</v>
      </c>
      <c r="AZ27" s="11">
        <f t="shared" si="30"/>
        <v>1080</v>
      </c>
      <c r="BA27" s="11">
        <f t="shared" si="30"/>
        <v>1386</v>
      </c>
      <c r="BB27" s="11">
        <f t="shared" si="30"/>
        <v>1107</v>
      </c>
      <c r="BC27" s="11">
        <f t="shared" si="30"/>
        <v>1402</v>
      </c>
      <c r="BD27" s="11">
        <f t="shared" si="30"/>
        <v>1766</v>
      </c>
      <c r="BE27" s="11">
        <f t="shared" si="30"/>
        <v>658</v>
      </c>
      <c r="BF27" s="11">
        <f t="shared" si="30"/>
        <v>1202</v>
      </c>
      <c r="BG27" s="11">
        <f t="shared" si="30"/>
        <v>1039</v>
      </c>
      <c r="BH27" s="11">
        <f t="shared" si="30"/>
        <v>643</v>
      </c>
    </row>
    <row r="28" spans="1:60" ht="13.5" customHeight="1">
      <c r="A28" s="38">
        <v>42778</v>
      </c>
      <c r="B28" s="39" t="s">
        <v>65</v>
      </c>
      <c r="C28" s="40"/>
      <c r="D28" s="41" t="s">
        <v>32</v>
      </c>
      <c r="E28" s="42">
        <f t="shared" si="0"/>
        <v>1150</v>
      </c>
      <c r="F28" s="88">
        <v>0</v>
      </c>
      <c r="G28" s="88">
        <v>11</v>
      </c>
      <c r="H28" s="44">
        <f t="shared" si="1"/>
        <v>11</v>
      </c>
      <c r="I28" s="40"/>
      <c r="J28" s="45" t="s">
        <v>43</v>
      </c>
      <c r="K28" s="42">
        <f t="shared" si="2"/>
        <v>1224</v>
      </c>
      <c r="L28" s="91">
        <v>0</v>
      </c>
      <c r="M28" s="91">
        <v>10</v>
      </c>
      <c r="N28" s="44">
        <f t="shared" si="3"/>
        <v>10</v>
      </c>
      <c r="O28" s="40"/>
      <c r="P28" s="39" t="s">
        <v>66</v>
      </c>
      <c r="Q28" s="40"/>
      <c r="R28">
        <f>MIN(Rules!$E$2,(MAX(H28/N28,N28/H28)))</f>
        <v>1.1000000000000001</v>
      </c>
      <c r="S28">
        <f>VLOOKUP(B28,Rules!A:B,2,FALSE)</f>
        <v>45</v>
      </c>
      <c r="T28" s="40"/>
      <c r="U28" s="47">
        <f>1/(10^(-1*(E28+(IF(P28="Y",Rules!$I$2,0))-K28)/Rules!$E$12)+1)</f>
        <v>0.58661586546244837</v>
      </c>
      <c r="V28">
        <f t="shared" si="4"/>
        <v>20</v>
      </c>
      <c r="W28">
        <f t="shared" si="5"/>
        <v>-20</v>
      </c>
      <c r="Z28" s="48"/>
      <c r="AA28" s="11">
        <f t="shared" ref="AA28:BH28" si="31">IF($D28=AA$1,$E28+$V28,(IF($J28=AA$1,$K28+$W28,AA27)))</f>
        <v>952</v>
      </c>
      <c r="AB28" s="11">
        <f t="shared" si="31"/>
        <v>1234</v>
      </c>
      <c r="AC28" s="11">
        <f t="shared" si="31"/>
        <v>755</v>
      </c>
      <c r="AD28" s="11">
        <f t="shared" si="31"/>
        <v>1371</v>
      </c>
      <c r="AE28" s="11">
        <f t="shared" si="31"/>
        <v>1358</v>
      </c>
      <c r="AF28" s="11">
        <f t="shared" si="31"/>
        <v>1553</v>
      </c>
      <c r="AG28" s="11">
        <f t="shared" si="31"/>
        <v>1333</v>
      </c>
      <c r="AH28" s="11">
        <f t="shared" si="31"/>
        <v>1697</v>
      </c>
      <c r="AI28" s="11">
        <f t="shared" si="31"/>
        <v>1111</v>
      </c>
      <c r="AJ28" s="11">
        <f t="shared" si="31"/>
        <v>2073</v>
      </c>
      <c r="AK28" s="11">
        <f t="shared" si="31"/>
        <v>1324</v>
      </c>
      <c r="AL28" s="11">
        <f t="shared" si="31"/>
        <v>1502</v>
      </c>
      <c r="AM28" s="11">
        <f t="shared" si="31"/>
        <v>1885</v>
      </c>
      <c r="AN28" s="11">
        <f t="shared" si="31"/>
        <v>1516</v>
      </c>
      <c r="AO28" s="11">
        <f t="shared" si="31"/>
        <v>212</v>
      </c>
      <c r="AP28" s="11">
        <f t="shared" si="31"/>
        <v>1123</v>
      </c>
      <c r="AQ28" s="11">
        <f t="shared" si="31"/>
        <v>828</v>
      </c>
      <c r="AR28" s="11">
        <f t="shared" si="31"/>
        <v>902</v>
      </c>
      <c r="AS28" s="11">
        <f t="shared" si="31"/>
        <v>502</v>
      </c>
      <c r="AT28" s="11">
        <f t="shared" si="31"/>
        <v>1204</v>
      </c>
      <c r="AU28" s="11">
        <f t="shared" si="31"/>
        <v>1170</v>
      </c>
      <c r="AV28" s="11">
        <f t="shared" si="31"/>
        <v>1808</v>
      </c>
      <c r="AW28" s="11">
        <f t="shared" si="31"/>
        <v>1348</v>
      </c>
      <c r="AX28" s="11">
        <f t="shared" si="31"/>
        <v>1565</v>
      </c>
      <c r="AY28" s="11">
        <f t="shared" si="31"/>
        <v>274</v>
      </c>
      <c r="AZ28" s="11">
        <f t="shared" si="31"/>
        <v>1080</v>
      </c>
      <c r="BA28" s="11">
        <f t="shared" si="31"/>
        <v>1386</v>
      </c>
      <c r="BB28" s="11">
        <f t="shared" si="31"/>
        <v>1107</v>
      </c>
      <c r="BC28" s="11">
        <f t="shared" si="31"/>
        <v>1402</v>
      </c>
      <c r="BD28" s="11">
        <f t="shared" si="31"/>
        <v>1766</v>
      </c>
      <c r="BE28" s="11">
        <f t="shared" si="31"/>
        <v>658</v>
      </c>
      <c r="BF28" s="11">
        <f t="shared" si="31"/>
        <v>1202</v>
      </c>
      <c r="BG28" s="11">
        <f t="shared" si="31"/>
        <v>1039</v>
      </c>
      <c r="BH28" s="11">
        <f t="shared" si="31"/>
        <v>643</v>
      </c>
    </row>
    <row r="29" spans="1:60" ht="13.5" customHeight="1">
      <c r="A29" s="38">
        <v>42778</v>
      </c>
      <c r="B29" s="39" t="s">
        <v>65</v>
      </c>
      <c r="C29" s="40"/>
      <c r="D29" s="41" t="s">
        <v>40</v>
      </c>
      <c r="E29" s="42">
        <f t="shared" si="0"/>
        <v>1402</v>
      </c>
      <c r="F29" s="88">
        <v>1</v>
      </c>
      <c r="G29" s="88">
        <v>16</v>
      </c>
      <c r="H29" s="44">
        <f t="shared" si="1"/>
        <v>19</v>
      </c>
      <c r="I29" s="40"/>
      <c r="J29" s="45" t="s">
        <v>37</v>
      </c>
      <c r="K29" s="42">
        <f t="shared" si="2"/>
        <v>1107</v>
      </c>
      <c r="L29" s="91">
        <v>2</v>
      </c>
      <c r="M29" s="91">
        <v>14</v>
      </c>
      <c r="N29" s="44">
        <f t="shared" si="3"/>
        <v>20</v>
      </c>
      <c r="O29" s="40"/>
      <c r="P29" s="39" t="s">
        <v>66</v>
      </c>
      <c r="Q29" s="40"/>
      <c r="R29">
        <f>MIN(Rules!$E$2,(MAX(H29/N29,N29/H29)))</f>
        <v>1.0526315789473684</v>
      </c>
      <c r="S29">
        <f>VLOOKUP(B29,Rules!A:B,2,FALSE)</f>
        <v>45</v>
      </c>
      <c r="T29" s="40"/>
      <c r="U29" s="47">
        <f>1/(10^(-1*(E29+(IF(P29="Y",Rules!$I$2,0))-K29)/Rules!$E$12)+1)</f>
        <v>0.88587694258584959</v>
      </c>
      <c r="V29">
        <f t="shared" si="4"/>
        <v>-42</v>
      </c>
      <c r="W29">
        <f t="shared" si="5"/>
        <v>42</v>
      </c>
      <c r="Z29" s="48"/>
      <c r="AA29" s="11">
        <f t="shared" ref="AA29:BH29" si="32">IF($D29=AA$1,$E29+$V29,(IF($J29=AA$1,$K29+$W29,AA28)))</f>
        <v>952</v>
      </c>
      <c r="AB29" s="11">
        <f t="shared" si="32"/>
        <v>1234</v>
      </c>
      <c r="AC29" s="11">
        <f t="shared" si="32"/>
        <v>755</v>
      </c>
      <c r="AD29" s="11">
        <f t="shared" si="32"/>
        <v>1371</v>
      </c>
      <c r="AE29" s="11">
        <f t="shared" si="32"/>
        <v>1358</v>
      </c>
      <c r="AF29" s="11">
        <f t="shared" si="32"/>
        <v>1553</v>
      </c>
      <c r="AG29" s="11">
        <f t="shared" si="32"/>
        <v>1333</v>
      </c>
      <c r="AH29" s="11">
        <f t="shared" si="32"/>
        <v>1697</v>
      </c>
      <c r="AI29" s="11">
        <f t="shared" si="32"/>
        <v>1111</v>
      </c>
      <c r="AJ29" s="11">
        <f t="shared" si="32"/>
        <v>2073</v>
      </c>
      <c r="AK29" s="11">
        <f t="shared" si="32"/>
        <v>1324</v>
      </c>
      <c r="AL29" s="11">
        <f t="shared" si="32"/>
        <v>1502</v>
      </c>
      <c r="AM29" s="11">
        <f t="shared" si="32"/>
        <v>1885</v>
      </c>
      <c r="AN29" s="11">
        <f t="shared" si="32"/>
        <v>1516</v>
      </c>
      <c r="AO29" s="11">
        <f t="shared" si="32"/>
        <v>212</v>
      </c>
      <c r="AP29" s="11">
        <f t="shared" si="32"/>
        <v>1123</v>
      </c>
      <c r="AQ29" s="11">
        <f t="shared" si="32"/>
        <v>828</v>
      </c>
      <c r="AR29" s="11">
        <f t="shared" si="32"/>
        <v>902</v>
      </c>
      <c r="AS29" s="11">
        <f t="shared" si="32"/>
        <v>502</v>
      </c>
      <c r="AT29" s="11">
        <f t="shared" si="32"/>
        <v>1204</v>
      </c>
      <c r="AU29" s="11">
        <f t="shared" si="32"/>
        <v>1170</v>
      </c>
      <c r="AV29" s="11">
        <f t="shared" si="32"/>
        <v>1808</v>
      </c>
      <c r="AW29" s="11">
        <f t="shared" si="32"/>
        <v>1348</v>
      </c>
      <c r="AX29" s="11">
        <f t="shared" si="32"/>
        <v>1565</v>
      </c>
      <c r="AY29" s="11">
        <f t="shared" si="32"/>
        <v>274</v>
      </c>
      <c r="AZ29" s="11">
        <f t="shared" si="32"/>
        <v>1080</v>
      </c>
      <c r="BA29" s="11">
        <f t="shared" si="32"/>
        <v>1386</v>
      </c>
      <c r="BB29" s="11">
        <f t="shared" si="32"/>
        <v>1149</v>
      </c>
      <c r="BC29" s="11">
        <f t="shared" si="32"/>
        <v>1360</v>
      </c>
      <c r="BD29" s="11">
        <f t="shared" si="32"/>
        <v>1766</v>
      </c>
      <c r="BE29" s="11">
        <f t="shared" si="32"/>
        <v>658</v>
      </c>
      <c r="BF29" s="11">
        <f t="shared" si="32"/>
        <v>1202</v>
      </c>
      <c r="BG29" s="11">
        <f t="shared" si="32"/>
        <v>1039</v>
      </c>
      <c r="BH29" s="11">
        <f t="shared" si="32"/>
        <v>643</v>
      </c>
    </row>
    <row r="30" spans="1:60" ht="13.5" customHeight="1">
      <c r="A30" s="38">
        <v>42778</v>
      </c>
      <c r="B30" s="39" t="s">
        <v>65</v>
      </c>
      <c r="C30" s="40"/>
      <c r="D30" s="41" t="s">
        <v>38</v>
      </c>
      <c r="E30" s="42">
        <f t="shared" si="0"/>
        <v>1080</v>
      </c>
      <c r="F30" s="88">
        <v>0</v>
      </c>
      <c r="G30" s="88">
        <v>23</v>
      </c>
      <c r="H30" s="44">
        <f t="shared" si="1"/>
        <v>23</v>
      </c>
      <c r="I30" s="40"/>
      <c r="J30" s="45" t="s">
        <v>34</v>
      </c>
      <c r="K30" s="42">
        <f t="shared" si="2"/>
        <v>952</v>
      </c>
      <c r="L30" s="91">
        <v>1</v>
      </c>
      <c r="M30" s="91">
        <v>7</v>
      </c>
      <c r="N30" s="44">
        <f t="shared" si="3"/>
        <v>10</v>
      </c>
      <c r="O30" s="40"/>
      <c r="P30" s="39" t="s">
        <v>66</v>
      </c>
      <c r="Q30" s="40"/>
      <c r="R30">
        <f>MIN(Rules!$E$2,(MAX(H30/N30,N30/H30)))</f>
        <v>2</v>
      </c>
      <c r="S30">
        <f>VLOOKUP(B30,Rules!A:B,2,FALSE)</f>
        <v>45</v>
      </c>
      <c r="T30" s="40"/>
      <c r="U30" s="47">
        <f>1/(10^(-1*(E30+(IF(P30="Y",Rules!$I$2,0))-K30)/Rules!$E$12)+1)</f>
        <v>0.78249016941781013</v>
      </c>
      <c r="V30">
        <f t="shared" si="4"/>
        <v>20</v>
      </c>
      <c r="W30">
        <f t="shared" si="5"/>
        <v>-20</v>
      </c>
      <c r="Z30" s="48"/>
      <c r="AA30" s="11">
        <f t="shared" ref="AA30:BH30" si="33">IF($D30=AA$1,$E30+$V30,(IF($J30=AA$1,$K30+$W30,AA29)))</f>
        <v>932</v>
      </c>
      <c r="AB30" s="11">
        <f t="shared" si="33"/>
        <v>1234</v>
      </c>
      <c r="AC30" s="11">
        <f t="shared" si="33"/>
        <v>755</v>
      </c>
      <c r="AD30" s="11">
        <f t="shared" si="33"/>
        <v>1371</v>
      </c>
      <c r="AE30" s="11">
        <f t="shared" si="33"/>
        <v>1358</v>
      </c>
      <c r="AF30" s="11">
        <f t="shared" si="33"/>
        <v>1553</v>
      </c>
      <c r="AG30" s="11">
        <f t="shared" si="33"/>
        <v>1333</v>
      </c>
      <c r="AH30" s="11">
        <f t="shared" si="33"/>
        <v>1697</v>
      </c>
      <c r="AI30" s="11">
        <f t="shared" si="33"/>
        <v>1111</v>
      </c>
      <c r="AJ30" s="11">
        <f t="shared" si="33"/>
        <v>2073</v>
      </c>
      <c r="AK30" s="11">
        <f t="shared" si="33"/>
        <v>1324</v>
      </c>
      <c r="AL30" s="11">
        <f t="shared" si="33"/>
        <v>1502</v>
      </c>
      <c r="AM30" s="11">
        <f t="shared" si="33"/>
        <v>1885</v>
      </c>
      <c r="AN30" s="11">
        <f t="shared" si="33"/>
        <v>1516</v>
      </c>
      <c r="AO30" s="11">
        <f t="shared" si="33"/>
        <v>212</v>
      </c>
      <c r="AP30" s="11">
        <f t="shared" si="33"/>
        <v>1123</v>
      </c>
      <c r="AQ30" s="11">
        <f t="shared" si="33"/>
        <v>828</v>
      </c>
      <c r="AR30" s="11">
        <f t="shared" si="33"/>
        <v>902</v>
      </c>
      <c r="AS30" s="11">
        <f t="shared" si="33"/>
        <v>502</v>
      </c>
      <c r="AT30" s="11">
        <f t="shared" si="33"/>
        <v>1204</v>
      </c>
      <c r="AU30" s="11">
        <f t="shared" si="33"/>
        <v>1170</v>
      </c>
      <c r="AV30" s="11">
        <f t="shared" si="33"/>
        <v>1808</v>
      </c>
      <c r="AW30" s="11">
        <f t="shared" si="33"/>
        <v>1348</v>
      </c>
      <c r="AX30" s="11">
        <f t="shared" si="33"/>
        <v>1565</v>
      </c>
      <c r="AY30" s="11">
        <f t="shared" si="33"/>
        <v>274</v>
      </c>
      <c r="AZ30" s="11">
        <f t="shared" si="33"/>
        <v>1100</v>
      </c>
      <c r="BA30" s="11">
        <f t="shared" si="33"/>
        <v>1386</v>
      </c>
      <c r="BB30" s="11">
        <f t="shared" si="33"/>
        <v>1149</v>
      </c>
      <c r="BC30" s="11">
        <f t="shared" si="33"/>
        <v>1360</v>
      </c>
      <c r="BD30" s="11">
        <f t="shared" si="33"/>
        <v>1766</v>
      </c>
      <c r="BE30" s="11">
        <f t="shared" si="33"/>
        <v>658</v>
      </c>
      <c r="BF30" s="11">
        <f t="shared" si="33"/>
        <v>1202</v>
      </c>
      <c r="BG30" s="11">
        <f t="shared" si="33"/>
        <v>1039</v>
      </c>
      <c r="BH30" s="11">
        <f t="shared" si="33"/>
        <v>643</v>
      </c>
    </row>
    <row r="31" spans="1:60" ht="13.5" customHeight="1">
      <c r="A31" s="38">
        <v>42778</v>
      </c>
      <c r="B31" s="39" t="s">
        <v>65</v>
      </c>
      <c r="C31" s="40"/>
      <c r="D31" s="41" t="s">
        <v>20</v>
      </c>
      <c r="E31" s="42">
        <f t="shared" si="0"/>
        <v>1234</v>
      </c>
      <c r="F31" s="88">
        <v>0</v>
      </c>
      <c r="G31" s="88">
        <v>16</v>
      </c>
      <c r="H31" s="44">
        <f t="shared" si="1"/>
        <v>16</v>
      </c>
      <c r="I31" s="40"/>
      <c r="J31" s="45" t="s">
        <v>36</v>
      </c>
      <c r="K31" s="42">
        <f t="shared" si="2"/>
        <v>1123</v>
      </c>
      <c r="L31" s="91">
        <v>2</v>
      </c>
      <c r="M31" s="91">
        <v>11</v>
      </c>
      <c r="N31" s="44">
        <f t="shared" si="3"/>
        <v>17</v>
      </c>
      <c r="O31" s="40"/>
      <c r="P31" s="39" t="s">
        <v>66</v>
      </c>
      <c r="Q31" s="40"/>
      <c r="R31">
        <f>MIN(Rules!$E$2,(MAX(H31/N31,N31/H31)))</f>
        <v>1.0625</v>
      </c>
      <c r="S31">
        <f>VLOOKUP(B31,Rules!A:B,2,FALSE)</f>
        <v>45</v>
      </c>
      <c r="T31" s="40"/>
      <c r="U31" s="47">
        <f>1/(10^(-1*(E31+(IF(P31="Y",Rules!$I$2,0))-K31)/Rules!$E$12)+1)</f>
        <v>0.768871392671995</v>
      </c>
      <c r="V31">
        <f t="shared" si="4"/>
        <v>-37</v>
      </c>
      <c r="W31">
        <f t="shared" si="5"/>
        <v>37</v>
      </c>
      <c r="Z31" s="48"/>
      <c r="AA31" s="11">
        <f t="shared" ref="AA31:BH31" si="34">IF($D31=AA$1,$E31+$V31,(IF($J31=AA$1,$K31+$W31,AA30)))</f>
        <v>932</v>
      </c>
      <c r="AB31" s="11">
        <f t="shared" si="34"/>
        <v>1197</v>
      </c>
      <c r="AC31" s="11">
        <f t="shared" si="34"/>
        <v>755</v>
      </c>
      <c r="AD31" s="11">
        <f t="shared" si="34"/>
        <v>1371</v>
      </c>
      <c r="AE31" s="11">
        <f t="shared" si="34"/>
        <v>1358</v>
      </c>
      <c r="AF31" s="11">
        <f t="shared" si="34"/>
        <v>1553</v>
      </c>
      <c r="AG31" s="11">
        <f t="shared" si="34"/>
        <v>1333</v>
      </c>
      <c r="AH31" s="11">
        <f t="shared" si="34"/>
        <v>1697</v>
      </c>
      <c r="AI31" s="11">
        <f t="shared" si="34"/>
        <v>1111</v>
      </c>
      <c r="AJ31" s="11">
        <f t="shared" si="34"/>
        <v>2073</v>
      </c>
      <c r="AK31" s="11">
        <f t="shared" si="34"/>
        <v>1324</v>
      </c>
      <c r="AL31" s="11">
        <f t="shared" si="34"/>
        <v>1502</v>
      </c>
      <c r="AM31" s="11">
        <f t="shared" si="34"/>
        <v>1885</v>
      </c>
      <c r="AN31" s="11">
        <f t="shared" si="34"/>
        <v>1516</v>
      </c>
      <c r="AO31" s="11">
        <f t="shared" si="34"/>
        <v>212</v>
      </c>
      <c r="AP31" s="11">
        <f t="shared" si="34"/>
        <v>1160</v>
      </c>
      <c r="AQ31" s="11">
        <f t="shared" si="34"/>
        <v>828</v>
      </c>
      <c r="AR31" s="11">
        <f t="shared" si="34"/>
        <v>902</v>
      </c>
      <c r="AS31" s="11">
        <f t="shared" si="34"/>
        <v>502</v>
      </c>
      <c r="AT31" s="11">
        <f t="shared" si="34"/>
        <v>1204</v>
      </c>
      <c r="AU31" s="11">
        <f t="shared" si="34"/>
        <v>1170</v>
      </c>
      <c r="AV31" s="11">
        <f t="shared" si="34"/>
        <v>1808</v>
      </c>
      <c r="AW31" s="11">
        <f t="shared" si="34"/>
        <v>1348</v>
      </c>
      <c r="AX31" s="11">
        <f t="shared" si="34"/>
        <v>1565</v>
      </c>
      <c r="AY31" s="11">
        <f t="shared" si="34"/>
        <v>274</v>
      </c>
      <c r="AZ31" s="11">
        <f t="shared" si="34"/>
        <v>1100</v>
      </c>
      <c r="BA31" s="11">
        <f t="shared" si="34"/>
        <v>1386</v>
      </c>
      <c r="BB31" s="11">
        <f t="shared" si="34"/>
        <v>1149</v>
      </c>
      <c r="BC31" s="11">
        <f t="shared" si="34"/>
        <v>1360</v>
      </c>
      <c r="BD31" s="11">
        <f t="shared" si="34"/>
        <v>1766</v>
      </c>
      <c r="BE31" s="11">
        <f t="shared" si="34"/>
        <v>658</v>
      </c>
      <c r="BF31" s="11">
        <f t="shared" si="34"/>
        <v>1202</v>
      </c>
      <c r="BG31" s="11">
        <f t="shared" si="34"/>
        <v>1039</v>
      </c>
      <c r="BH31" s="11">
        <f t="shared" si="34"/>
        <v>643</v>
      </c>
    </row>
    <row r="32" spans="1:60" ht="13.5" customHeight="1">
      <c r="A32" s="38">
        <v>42778</v>
      </c>
      <c r="B32" s="39" t="s">
        <v>65</v>
      </c>
      <c r="C32" s="40"/>
      <c r="D32" s="41" t="s">
        <v>44</v>
      </c>
      <c r="E32" s="42">
        <f t="shared" si="0"/>
        <v>755</v>
      </c>
      <c r="F32" s="88">
        <v>0</v>
      </c>
      <c r="G32" s="88">
        <v>16</v>
      </c>
      <c r="H32" s="44">
        <f t="shared" si="1"/>
        <v>16</v>
      </c>
      <c r="I32" s="40"/>
      <c r="J32" s="45" t="s">
        <v>47</v>
      </c>
      <c r="K32" s="42">
        <f t="shared" si="2"/>
        <v>502</v>
      </c>
      <c r="L32" s="91">
        <v>2</v>
      </c>
      <c r="M32" s="91">
        <v>15</v>
      </c>
      <c r="N32" s="44">
        <f t="shared" si="3"/>
        <v>21</v>
      </c>
      <c r="O32" s="40"/>
      <c r="P32" s="39" t="s">
        <v>66</v>
      </c>
      <c r="Q32" s="40"/>
      <c r="R32">
        <f>MIN(Rules!$E$2,(MAX(H32/N32,N32/H32)))</f>
        <v>1.3125</v>
      </c>
      <c r="S32">
        <f>VLOOKUP(B32,Rules!A:B,2,FALSE)</f>
        <v>45</v>
      </c>
      <c r="T32" s="40"/>
      <c r="U32" s="47">
        <f>1/(10^(-1*(E32+(IF(P32="Y",Rules!$I$2,0))-K32)/Rules!$E$12)+1)</f>
        <v>0.86481642447627349</v>
      </c>
      <c r="V32">
        <f t="shared" si="4"/>
        <v>-51</v>
      </c>
      <c r="W32">
        <f t="shared" si="5"/>
        <v>51</v>
      </c>
      <c r="Z32" s="48"/>
      <c r="AA32" s="11">
        <f t="shared" ref="AA32:BH32" si="35">IF($D32=AA$1,$E32+$V32,(IF($J32=AA$1,$K32+$W32,AA31)))</f>
        <v>932</v>
      </c>
      <c r="AB32" s="11">
        <f t="shared" si="35"/>
        <v>1197</v>
      </c>
      <c r="AC32" s="11">
        <f t="shared" si="35"/>
        <v>704</v>
      </c>
      <c r="AD32" s="11">
        <f t="shared" si="35"/>
        <v>1371</v>
      </c>
      <c r="AE32" s="11">
        <f t="shared" si="35"/>
        <v>1358</v>
      </c>
      <c r="AF32" s="11">
        <f t="shared" si="35"/>
        <v>1553</v>
      </c>
      <c r="AG32" s="11">
        <f t="shared" si="35"/>
        <v>1333</v>
      </c>
      <c r="AH32" s="11">
        <f t="shared" si="35"/>
        <v>1697</v>
      </c>
      <c r="AI32" s="11">
        <f t="shared" si="35"/>
        <v>1111</v>
      </c>
      <c r="AJ32" s="11">
        <f t="shared" si="35"/>
        <v>2073</v>
      </c>
      <c r="AK32" s="11">
        <f t="shared" si="35"/>
        <v>1324</v>
      </c>
      <c r="AL32" s="11">
        <f t="shared" si="35"/>
        <v>1502</v>
      </c>
      <c r="AM32" s="11">
        <f t="shared" si="35"/>
        <v>1885</v>
      </c>
      <c r="AN32" s="11">
        <f t="shared" si="35"/>
        <v>1516</v>
      </c>
      <c r="AO32" s="11">
        <f t="shared" si="35"/>
        <v>212</v>
      </c>
      <c r="AP32" s="11">
        <f t="shared" si="35"/>
        <v>1160</v>
      </c>
      <c r="AQ32" s="11">
        <f t="shared" si="35"/>
        <v>828</v>
      </c>
      <c r="AR32" s="11">
        <f t="shared" si="35"/>
        <v>902</v>
      </c>
      <c r="AS32" s="11">
        <f t="shared" si="35"/>
        <v>553</v>
      </c>
      <c r="AT32" s="11">
        <f t="shared" si="35"/>
        <v>1204</v>
      </c>
      <c r="AU32" s="11">
        <f t="shared" si="35"/>
        <v>1170</v>
      </c>
      <c r="AV32" s="11">
        <f t="shared" si="35"/>
        <v>1808</v>
      </c>
      <c r="AW32" s="11">
        <f t="shared" si="35"/>
        <v>1348</v>
      </c>
      <c r="AX32" s="11">
        <f t="shared" si="35"/>
        <v>1565</v>
      </c>
      <c r="AY32" s="11">
        <f t="shared" si="35"/>
        <v>274</v>
      </c>
      <c r="AZ32" s="11">
        <f t="shared" si="35"/>
        <v>1100</v>
      </c>
      <c r="BA32" s="11">
        <f t="shared" si="35"/>
        <v>1386</v>
      </c>
      <c r="BB32" s="11">
        <f t="shared" si="35"/>
        <v>1149</v>
      </c>
      <c r="BC32" s="11">
        <f t="shared" si="35"/>
        <v>1360</v>
      </c>
      <c r="BD32" s="11">
        <f t="shared" si="35"/>
        <v>1766</v>
      </c>
      <c r="BE32" s="11">
        <f t="shared" si="35"/>
        <v>658</v>
      </c>
      <c r="BF32" s="11">
        <f t="shared" si="35"/>
        <v>1202</v>
      </c>
      <c r="BG32" s="11">
        <f t="shared" si="35"/>
        <v>1039</v>
      </c>
      <c r="BH32" s="11">
        <f t="shared" si="35"/>
        <v>643</v>
      </c>
    </row>
    <row r="33" spans="1:60" ht="13.5" customHeight="1">
      <c r="A33" s="38">
        <v>42778</v>
      </c>
      <c r="B33" s="39" t="s">
        <v>65</v>
      </c>
      <c r="C33" s="40"/>
      <c r="D33" s="41" t="s">
        <v>39</v>
      </c>
      <c r="E33" s="42">
        <f t="shared" si="0"/>
        <v>902</v>
      </c>
      <c r="F33" s="88">
        <v>0</v>
      </c>
      <c r="G33" s="88">
        <v>12</v>
      </c>
      <c r="H33" s="44">
        <f t="shared" si="1"/>
        <v>12</v>
      </c>
      <c r="I33" s="40"/>
      <c r="J33" s="45" t="s">
        <v>31</v>
      </c>
      <c r="K33" s="42">
        <f t="shared" si="2"/>
        <v>1202</v>
      </c>
      <c r="L33" s="91">
        <v>1</v>
      </c>
      <c r="M33" s="91">
        <v>18</v>
      </c>
      <c r="N33" s="44">
        <f t="shared" si="3"/>
        <v>21</v>
      </c>
      <c r="O33" s="40"/>
      <c r="P33" s="39" t="s">
        <v>66</v>
      </c>
      <c r="Q33" s="40"/>
      <c r="R33">
        <f>MIN(Rules!$E$2,(MAX(H33/N33,N33/H33)))</f>
        <v>1.75</v>
      </c>
      <c r="S33">
        <f>VLOOKUP(B33,Rules!A:B,2,FALSE)</f>
        <v>45</v>
      </c>
      <c r="T33" s="40"/>
      <c r="U33" s="47">
        <f>1/(10^(-1*(E33+(IF(P33="Y",Rules!$I$2,0))-K33)/Rules!$E$12)+1)</f>
        <v>0.33386057541687791</v>
      </c>
      <c r="V33">
        <f t="shared" si="4"/>
        <v>-26</v>
      </c>
      <c r="W33">
        <f t="shared" si="5"/>
        <v>26</v>
      </c>
      <c r="Z33" s="48"/>
      <c r="AA33" s="11">
        <f t="shared" ref="AA33:BH33" si="36">IF($D33=AA$1,$E33+$V33,(IF($J33=AA$1,$K33+$W33,AA32)))</f>
        <v>932</v>
      </c>
      <c r="AB33" s="11">
        <f t="shared" si="36"/>
        <v>1197</v>
      </c>
      <c r="AC33" s="11">
        <f t="shared" si="36"/>
        <v>704</v>
      </c>
      <c r="AD33" s="11">
        <f t="shared" si="36"/>
        <v>1371</v>
      </c>
      <c r="AE33" s="11">
        <f t="shared" si="36"/>
        <v>1358</v>
      </c>
      <c r="AF33" s="11">
        <f t="shared" si="36"/>
        <v>1553</v>
      </c>
      <c r="AG33" s="11">
        <f t="shared" si="36"/>
        <v>1333</v>
      </c>
      <c r="AH33" s="11">
        <f t="shared" si="36"/>
        <v>1697</v>
      </c>
      <c r="AI33" s="11">
        <f t="shared" si="36"/>
        <v>1111</v>
      </c>
      <c r="AJ33" s="11">
        <f t="shared" si="36"/>
        <v>2073</v>
      </c>
      <c r="AK33" s="11">
        <f t="shared" si="36"/>
        <v>1324</v>
      </c>
      <c r="AL33" s="11">
        <f t="shared" si="36"/>
        <v>1502</v>
      </c>
      <c r="AM33" s="11">
        <f t="shared" si="36"/>
        <v>1885</v>
      </c>
      <c r="AN33" s="11">
        <f t="shared" si="36"/>
        <v>1516</v>
      </c>
      <c r="AO33" s="11">
        <f t="shared" si="36"/>
        <v>212</v>
      </c>
      <c r="AP33" s="11">
        <f t="shared" si="36"/>
        <v>1160</v>
      </c>
      <c r="AQ33" s="11">
        <f t="shared" si="36"/>
        <v>828</v>
      </c>
      <c r="AR33" s="11">
        <f t="shared" si="36"/>
        <v>876</v>
      </c>
      <c r="AS33" s="11">
        <f t="shared" si="36"/>
        <v>553</v>
      </c>
      <c r="AT33" s="11">
        <f t="shared" si="36"/>
        <v>1204</v>
      </c>
      <c r="AU33" s="11">
        <f t="shared" si="36"/>
        <v>1170</v>
      </c>
      <c r="AV33" s="11">
        <f t="shared" si="36"/>
        <v>1808</v>
      </c>
      <c r="AW33" s="11">
        <f t="shared" si="36"/>
        <v>1348</v>
      </c>
      <c r="AX33" s="11">
        <f t="shared" si="36"/>
        <v>1565</v>
      </c>
      <c r="AY33" s="11">
        <f t="shared" si="36"/>
        <v>274</v>
      </c>
      <c r="AZ33" s="11">
        <f t="shared" si="36"/>
        <v>1100</v>
      </c>
      <c r="BA33" s="11">
        <f t="shared" si="36"/>
        <v>1386</v>
      </c>
      <c r="BB33" s="11">
        <f t="shared" si="36"/>
        <v>1149</v>
      </c>
      <c r="BC33" s="11">
        <f t="shared" si="36"/>
        <v>1360</v>
      </c>
      <c r="BD33" s="11">
        <f t="shared" si="36"/>
        <v>1766</v>
      </c>
      <c r="BE33" s="11">
        <f t="shared" si="36"/>
        <v>658</v>
      </c>
      <c r="BF33" s="11">
        <f t="shared" si="36"/>
        <v>1228</v>
      </c>
      <c r="BG33" s="11">
        <f t="shared" si="36"/>
        <v>1039</v>
      </c>
      <c r="BH33" s="11">
        <f t="shared" si="36"/>
        <v>643</v>
      </c>
    </row>
    <row r="34" spans="1:60" ht="13.5" customHeight="1">
      <c r="A34" s="38">
        <v>42778</v>
      </c>
      <c r="B34" s="39" t="s">
        <v>65</v>
      </c>
      <c r="C34" s="40"/>
      <c r="D34" s="41" t="s">
        <v>45</v>
      </c>
      <c r="E34" s="42">
        <f t="shared" si="0"/>
        <v>828</v>
      </c>
      <c r="F34" s="88">
        <v>0</v>
      </c>
      <c r="G34" s="88">
        <v>14</v>
      </c>
      <c r="H34" s="44">
        <f t="shared" si="1"/>
        <v>14</v>
      </c>
      <c r="I34" s="40"/>
      <c r="J34" s="45" t="s">
        <v>42</v>
      </c>
      <c r="K34" s="42">
        <f t="shared" si="2"/>
        <v>1039</v>
      </c>
      <c r="L34" s="91">
        <v>0</v>
      </c>
      <c r="M34" s="91">
        <v>16</v>
      </c>
      <c r="N34" s="44">
        <f t="shared" si="3"/>
        <v>16</v>
      </c>
      <c r="O34" s="40"/>
      <c r="P34" s="39" t="s">
        <v>66</v>
      </c>
      <c r="Q34" s="40"/>
      <c r="R34">
        <f>MIN(Rules!$E$2,(MAX(H34/N34,N34/H34)))</f>
        <v>1.1428571428571428</v>
      </c>
      <c r="S34">
        <f>VLOOKUP(B34,Rules!A:B,2,FALSE)</f>
        <v>45</v>
      </c>
      <c r="T34" s="40"/>
      <c r="U34" s="47">
        <f>1/(10^(-1*(E34+(IF(P34="Y",Rules!$I$2,0))-K34)/Rules!$E$12)+1)</f>
        <v>0.43022937243009313</v>
      </c>
      <c r="V34">
        <f t="shared" si="4"/>
        <v>-22</v>
      </c>
      <c r="W34">
        <f t="shared" si="5"/>
        <v>22</v>
      </c>
      <c r="Z34" s="48"/>
      <c r="AA34" s="11">
        <f t="shared" ref="AA34:BH34" si="37">IF($D34=AA$1,$E34+$V34,(IF($J34=AA$1,$K34+$W34,AA33)))</f>
        <v>932</v>
      </c>
      <c r="AB34" s="11">
        <f t="shared" si="37"/>
        <v>1197</v>
      </c>
      <c r="AC34" s="11">
        <f t="shared" si="37"/>
        <v>704</v>
      </c>
      <c r="AD34" s="11">
        <f t="shared" si="37"/>
        <v>1371</v>
      </c>
      <c r="AE34" s="11">
        <f t="shared" si="37"/>
        <v>1358</v>
      </c>
      <c r="AF34" s="11">
        <f t="shared" si="37"/>
        <v>1553</v>
      </c>
      <c r="AG34" s="11">
        <f t="shared" si="37"/>
        <v>1333</v>
      </c>
      <c r="AH34" s="11">
        <f t="shared" si="37"/>
        <v>1697</v>
      </c>
      <c r="AI34" s="11">
        <f t="shared" si="37"/>
        <v>1111</v>
      </c>
      <c r="AJ34" s="11">
        <f t="shared" si="37"/>
        <v>2073</v>
      </c>
      <c r="AK34" s="11">
        <f t="shared" si="37"/>
        <v>1324</v>
      </c>
      <c r="AL34" s="11">
        <f t="shared" si="37"/>
        <v>1502</v>
      </c>
      <c r="AM34" s="11">
        <f t="shared" si="37"/>
        <v>1885</v>
      </c>
      <c r="AN34" s="11">
        <f t="shared" si="37"/>
        <v>1516</v>
      </c>
      <c r="AO34" s="11">
        <f t="shared" si="37"/>
        <v>212</v>
      </c>
      <c r="AP34" s="11">
        <f t="shared" si="37"/>
        <v>1160</v>
      </c>
      <c r="AQ34" s="11">
        <f t="shared" si="37"/>
        <v>806</v>
      </c>
      <c r="AR34" s="11">
        <f t="shared" si="37"/>
        <v>876</v>
      </c>
      <c r="AS34" s="11">
        <f t="shared" si="37"/>
        <v>553</v>
      </c>
      <c r="AT34" s="11">
        <f t="shared" si="37"/>
        <v>1204</v>
      </c>
      <c r="AU34" s="11">
        <f t="shared" si="37"/>
        <v>1170</v>
      </c>
      <c r="AV34" s="11">
        <f t="shared" si="37"/>
        <v>1808</v>
      </c>
      <c r="AW34" s="11">
        <f t="shared" si="37"/>
        <v>1348</v>
      </c>
      <c r="AX34" s="11">
        <f t="shared" si="37"/>
        <v>1565</v>
      </c>
      <c r="AY34" s="11">
        <f t="shared" si="37"/>
        <v>274</v>
      </c>
      <c r="AZ34" s="11">
        <f t="shared" si="37"/>
        <v>1100</v>
      </c>
      <c r="BA34" s="11">
        <f t="shared" si="37"/>
        <v>1386</v>
      </c>
      <c r="BB34" s="11">
        <f t="shared" si="37"/>
        <v>1149</v>
      </c>
      <c r="BC34" s="11">
        <f t="shared" si="37"/>
        <v>1360</v>
      </c>
      <c r="BD34" s="11">
        <f t="shared" si="37"/>
        <v>1766</v>
      </c>
      <c r="BE34" s="11">
        <f t="shared" si="37"/>
        <v>658</v>
      </c>
      <c r="BF34" s="11">
        <f t="shared" si="37"/>
        <v>1228</v>
      </c>
      <c r="BG34" s="11">
        <f t="shared" si="37"/>
        <v>1061</v>
      </c>
      <c r="BH34" s="11">
        <f t="shared" si="37"/>
        <v>643</v>
      </c>
    </row>
    <row r="35" spans="1:60" ht="13.5" customHeight="1">
      <c r="A35" s="38">
        <v>42791</v>
      </c>
      <c r="B35" s="39" t="s">
        <v>65</v>
      </c>
      <c r="C35" s="40"/>
      <c r="D35" s="41" t="s">
        <v>18</v>
      </c>
      <c r="E35" s="42">
        <f t="shared" si="0"/>
        <v>1808</v>
      </c>
      <c r="F35" s="88">
        <v>1</v>
      </c>
      <c r="G35" s="88">
        <v>19</v>
      </c>
      <c r="H35" s="44">
        <f t="shared" si="1"/>
        <v>22</v>
      </c>
      <c r="I35" s="40"/>
      <c r="J35" s="45" t="s">
        <v>24</v>
      </c>
      <c r="K35" s="42">
        <f t="shared" si="2"/>
        <v>1386</v>
      </c>
      <c r="L35" s="91">
        <v>0</v>
      </c>
      <c r="M35" s="91">
        <v>14</v>
      </c>
      <c r="N35" s="44">
        <f t="shared" si="3"/>
        <v>14</v>
      </c>
      <c r="O35" s="40"/>
      <c r="P35" s="39" t="s">
        <v>66</v>
      </c>
      <c r="Q35" s="40"/>
      <c r="R35">
        <f>MIN(Rules!$E$2,(MAX(H35/N35,N35/H35)))</f>
        <v>1.5714285714285714</v>
      </c>
      <c r="S35">
        <f>VLOOKUP(B35,Rules!A:B,2,FALSE)</f>
        <v>45</v>
      </c>
      <c r="T35" s="40"/>
      <c r="U35" s="47">
        <f>1/(10^(-1*(E35+(IF(P35="Y",Rules!$I$2,0))-K35)/Rules!$E$12)+1)</f>
        <v>0.93302779734670438</v>
      </c>
      <c r="V35">
        <f t="shared" si="4"/>
        <v>5</v>
      </c>
      <c r="W35">
        <f t="shared" si="5"/>
        <v>-5</v>
      </c>
      <c r="Z35" s="48"/>
      <c r="AA35" s="11">
        <f t="shared" ref="AA35:BH35" si="38">IF($D35=AA$1,$E35+$V35,(IF($J35=AA$1,$K35+$W35,AA34)))</f>
        <v>932</v>
      </c>
      <c r="AB35" s="11">
        <f t="shared" si="38"/>
        <v>1197</v>
      </c>
      <c r="AC35" s="11">
        <f t="shared" si="38"/>
        <v>704</v>
      </c>
      <c r="AD35" s="11">
        <f t="shared" si="38"/>
        <v>1371</v>
      </c>
      <c r="AE35" s="11">
        <f t="shared" si="38"/>
        <v>1358</v>
      </c>
      <c r="AF35" s="11">
        <f t="shared" si="38"/>
        <v>1553</v>
      </c>
      <c r="AG35" s="11">
        <f t="shared" si="38"/>
        <v>1333</v>
      </c>
      <c r="AH35" s="11">
        <f t="shared" si="38"/>
        <v>1697</v>
      </c>
      <c r="AI35" s="11">
        <f t="shared" si="38"/>
        <v>1111</v>
      </c>
      <c r="AJ35" s="11">
        <f t="shared" si="38"/>
        <v>2073</v>
      </c>
      <c r="AK35" s="11">
        <f t="shared" si="38"/>
        <v>1324</v>
      </c>
      <c r="AL35" s="11">
        <f t="shared" si="38"/>
        <v>1502</v>
      </c>
      <c r="AM35" s="11">
        <f t="shared" si="38"/>
        <v>1885</v>
      </c>
      <c r="AN35" s="11">
        <f t="shared" si="38"/>
        <v>1516</v>
      </c>
      <c r="AO35" s="11">
        <f t="shared" si="38"/>
        <v>212</v>
      </c>
      <c r="AP35" s="11">
        <f t="shared" si="38"/>
        <v>1160</v>
      </c>
      <c r="AQ35" s="11">
        <f t="shared" si="38"/>
        <v>806</v>
      </c>
      <c r="AR35" s="11">
        <f t="shared" si="38"/>
        <v>876</v>
      </c>
      <c r="AS35" s="11">
        <f t="shared" si="38"/>
        <v>553</v>
      </c>
      <c r="AT35" s="11">
        <f t="shared" si="38"/>
        <v>1204</v>
      </c>
      <c r="AU35" s="11">
        <f t="shared" si="38"/>
        <v>1170</v>
      </c>
      <c r="AV35" s="11">
        <f t="shared" si="38"/>
        <v>1813</v>
      </c>
      <c r="AW35" s="11">
        <f t="shared" si="38"/>
        <v>1348</v>
      </c>
      <c r="AX35" s="11">
        <f t="shared" si="38"/>
        <v>1565</v>
      </c>
      <c r="AY35" s="11">
        <f t="shared" si="38"/>
        <v>274</v>
      </c>
      <c r="AZ35" s="11">
        <f t="shared" si="38"/>
        <v>1100</v>
      </c>
      <c r="BA35" s="11">
        <f t="shared" si="38"/>
        <v>1381</v>
      </c>
      <c r="BB35" s="11">
        <f t="shared" si="38"/>
        <v>1149</v>
      </c>
      <c r="BC35" s="11">
        <f t="shared" si="38"/>
        <v>1360</v>
      </c>
      <c r="BD35" s="11">
        <f t="shared" si="38"/>
        <v>1766</v>
      </c>
      <c r="BE35" s="11">
        <f t="shared" si="38"/>
        <v>658</v>
      </c>
      <c r="BF35" s="11">
        <f t="shared" si="38"/>
        <v>1228</v>
      </c>
      <c r="BG35" s="11">
        <f t="shared" si="38"/>
        <v>1061</v>
      </c>
      <c r="BH35" s="11">
        <f t="shared" si="38"/>
        <v>643</v>
      </c>
    </row>
    <row r="36" spans="1:60" ht="13.5" customHeight="1">
      <c r="A36" s="38">
        <v>42791</v>
      </c>
      <c r="B36" s="39" t="s">
        <v>65</v>
      </c>
      <c r="C36" s="40"/>
      <c r="D36" s="41" t="s">
        <v>30</v>
      </c>
      <c r="E36" s="42">
        <f t="shared" si="0"/>
        <v>1111</v>
      </c>
      <c r="F36" s="88">
        <v>1</v>
      </c>
      <c r="G36" s="88">
        <v>13</v>
      </c>
      <c r="H36" s="44">
        <f t="shared" si="1"/>
        <v>16</v>
      </c>
      <c r="I36" s="40"/>
      <c r="J36" s="45" t="s">
        <v>27</v>
      </c>
      <c r="K36" s="42">
        <f t="shared" si="2"/>
        <v>1348</v>
      </c>
      <c r="L36" s="91">
        <v>0</v>
      </c>
      <c r="M36" s="91">
        <v>14</v>
      </c>
      <c r="N36" s="44">
        <f t="shared" si="3"/>
        <v>14</v>
      </c>
      <c r="O36" s="40"/>
      <c r="P36" s="39" t="s">
        <v>66</v>
      </c>
      <c r="Q36" s="40"/>
      <c r="R36">
        <f>MIN(Rules!$E$2,(MAX(H36/N36,N36/H36)))</f>
        <v>1.1428571428571428</v>
      </c>
      <c r="S36">
        <f>VLOOKUP(B36,Rules!A:B,2,FALSE)</f>
        <v>45</v>
      </c>
      <c r="T36" s="40"/>
      <c r="U36" s="47">
        <f>1/(10^(-1*(E36+(IF(P36="Y",Rules!$I$2,0))-K36)/Rules!$E$12)+1)</f>
        <v>0.40115622698660025</v>
      </c>
      <c r="V36">
        <f t="shared" si="4"/>
        <v>31</v>
      </c>
      <c r="W36">
        <f t="shared" si="5"/>
        <v>-31</v>
      </c>
      <c r="Z36" s="48"/>
      <c r="AA36" s="11">
        <f t="shared" ref="AA36:BH36" si="39">IF($D36=AA$1,$E36+$V36,(IF($J36=AA$1,$K36+$W36,AA35)))</f>
        <v>932</v>
      </c>
      <c r="AB36" s="11">
        <f t="shared" si="39"/>
        <v>1197</v>
      </c>
      <c r="AC36" s="11">
        <f t="shared" si="39"/>
        <v>704</v>
      </c>
      <c r="AD36" s="11">
        <f t="shared" si="39"/>
        <v>1371</v>
      </c>
      <c r="AE36" s="11">
        <f t="shared" si="39"/>
        <v>1358</v>
      </c>
      <c r="AF36" s="11">
        <f t="shared" si="39"/>
        <v>1553</v>
      </c>
      <c r="AG36" s="11">
        <f t="shared" si="39"/>
        <v>1333</v>
      </c>
      <c r="AH36" s="11">
        <f t="shared" si="39"/>
        <v>1697</v>
      </c>
      <c r="AI36" s="11">
        <f t="shared" si="39"/>
        <v>1142</v>
      </c>
      <c r="AJ36" s="11">
        <f t="shared" si="39"/>
        <v>2073</v>
      </c>
      <c r="AK36" s="11">
        <f t="shared" si="39"/>
        <v>1324</v>
      </c>
      <c r="AL36" s="11">
        <f t="shared" si="39"/>
        <v>1502</v>
      </c>
      <c r="AM36" s="11">
        <f t="shared" si="39"/>
        <v>1885</v>
      </c>
      <c r="AN36" s="11">
        <f t="shared" si="39"/>
        <v>1516</v>
      </c>
      <c r="AO36" s="11">
        <f t="shared" si="39"/>
        <v>212</v>
      </c>
      <c r="AP36" s="11">
        <f t="shared" si="39"/>
        <v>1160</v>
      </c>
      <c r="AQ36" s="11">
        <f t="shared" si="39"/>
        <v>806</v>
      </c>
      <c r="AR36" s="11">
        <f t="shared" si="39"/>
        <v>876</v>
      </c>
      <c r="AS36" s="11">
        <f t="shared" si="39"/>
        <v>553</v>
      </c>
      <c r="AT36" s="11">
        <f t="shared" si="39"/>
        <v>1204</v>
      </c>
      <c r="AU36" s="11">
        <f t="shared" si="39"/>
        <v>1170</v>
      </c>
      <c r="AV36" s="11">
        <f t="shared" si="39"/>
        <v>1813</v>
      </c>
      <c r="AW36" s="11">
        <f t="shared" si="39"/>
        <v>1317</v>
      </c>
      <c r="AX36" s="11">
        <f t="shared" si="39"/>
        <v>1565</v>
      </c>
      <c r="AY36" s="11">
        <f t="shared" si="39"/>
        <v>274</v>
      </c>
      <c r="AZ36" s="11">
        <f t="shared" si="39"/>
        <v>1100</v>
      </c>
      <c r="BA36" s="11">
        <f t="shared" si="39"/>
        <v>1381</v>
      </c>
      <c r="BB36" s="11">
        <f t="shared" si="39"/>
        <v>1149</v>
      </c>
      <c r="BC36" s="11">
        <f t="shared" si="39"/>
        <v>1360</v>
      </c>
      <c r="BD36" s="11">
        <f t="shared" si="39"/>
        <v>1766</v>
      </c>
      <c r="BE36" s="11">
        <f t="shared" si="39"/>
        <v>658</v>
      </c>
      <c r="BF36" s="11">
        <f t="shared" si="39"/>
        <v>1228</v>
      </c>
      <c r="BG36" s="11">
        <f t="shared" si="39"/>
        <v>1061</v>
      </c>
      <c r="BH36" s="11">
        <f t="shared" si="39"/>
        <v>643</v>
      </c>
    </row>
    <row r="37" spans="1:60" ht="13.5" customHeight="1">
      <c r="A37" s="38">
        <v>42791</v>
      </c>
      <c r="B37" s="39" t="s">
        <v>65</v>
      </c>
      <c r="C37" s="40"/>
      <c r="D37" s="41" t="s">
        <v>36</v>
      </c>
      <c r="E37" s="42">
        <f t="shared" si="0"/>
        <v>1160</v>
      </c>
      <c r="F37" s="88">
        <v>1</v>
      </c>
      <c r="G37" s="88">
        <v>10</v>
      </c>
      <c r="H37" s="44">
        <f t="shared" si="1"/>
        <v>13</v>
      </c>
      <c r="I37" s="40"/>
      <c r="J37" s="45" t="s">
        <v>40</v>
      </c>
      <c r="K37" s="42">
        <f t="shared" si="2"/>
        <v>1360</v>
      </c>
      <c r="L37" s="91">
        <v>1</v>
      </c>
      <c r="M37" s="91">
        <v>16</v>
      </c>
      <c r="N37" s="44">
        <f t="shared" si="3"/>
        <v>19</v>
      </c>
      <c r="O37" s="40"/>
      <c r="P37" s="39" t="s">
        <v>66</v>
      </c>
      <c r="Q37" s="40"/>
      <c r="R37">
        <f>MIN(Rules!$E$2,(MAX(H37/N37,N37/H37)))</f>
        <v>1.4615384615384615</v>
      </c>
      <c r="S37">
        <f>VLOOKUP(B37,Rules!A:B,2,FALSE)</f>
        <v>45</v>
      </c>
      <c r="T37" s="40"/>
      <c r="U37" s="47">
        <f>1/(10^(-1*(E37+(IF(P37="Y",Rules!$I$2,0))-K37)/Rules!$E$12)+1)</f>
        <v>0.44268836623770724</v>
      </c>
      <c r="V37">
        <f t="shared" si="4"/>
        <v>-29</v>
      </c>
      <c r="W37">
        <f t="shared" si="5"/>
        <v>29</v>
      </c>
      <c r="Z37" s="48"/>
      <c r="AA37" s="11">
        <f t="shared" ref="AA37:BH37" si="40">IF($D37=AA$1,$E37+$V37,(IF($J37=AA$1,$K37+$W37,AA36)))</f>
        <v>932</v>
      </c>
      <c r="AB37" s="11">
        <f t="shared" si="40"/>
        <v>1197</v>
      </c>
      <c r="AC37" s="11">
        <f t="shared" si="40"/>
        <v>704</v>
      </c>
      <c r="AD37" s="11">
        <f t="shared" si="40"/>
        <v>1371</v>
      </c>
      <c r="AE37" s="11">
        <f t="shared" si="40"/>
        <v>1358</v>
      </c>
      <c r="AF37" s="11">
        <f t="shared" si="40"/>
        <v>1553</v>
      </c>
      <c r="AG37" s="11">
        <f t="shared" si="40"/>
        <v>1333</v>
      </c>
      <c r="AH37" s="11">
        <f t="shared" si="40"/>
        <v>1697</v>
      </c>
      <c r="AI37" s="11">
        <f t="shared" si="40"/>
        <v>1142</v>
      </c>
      <c r="AJ37" s="11">
        <f t="shared" si="40"/>
        <v>2073</v>
      </c>
      <c r="AK37" s="11">
        <f t="shared" si="40"/>
        <v>1324</v>
      </c>
      <c r="AL37" s="11">
        <f t="shared" si="40"/>
        <v>1502</v>
      </c>
      <c r="AM37" s="11">
        <f t="shared" si="40"/>
        <v>1885</v>
      </c>
      <c r="AN37" s="11">
        <f t="shared" si="40"/>
        <v>1516</v>
      </c>
      <c r="AO37" s="11">
        <f t="shared" si="40"/>
        <v>212</v>
      </c>
      <c r="AP37" s="11">
        <f t="shared" si="40"/>
        <v>1131</v>
      </c>
      <c r="AQ37" s="11">
        <f t="shared" si="40"/>
        <v>806</v>
      </c>
      <c r="AR37" s="11">
        <f t="shared" si="40"/>
        <v>876</v>
      </c>
      <c r="AS37" s="11">
        <f t="shared" si="40"/>
        <v>553</v>
      </c>
      <c r="AT37" s="11">
        <f t="shared" si="40"/>
        <v>1204</v>
      </c>
      <c r="AU37" s="11">
        <f t="shared" si="40"/>
        <v>1170</v>
      </c>
      <c r="AV37" s="11">
        <f t="shared" si="40"/>
        <v>1813</v>
      </c>
      <c r="AW37" s="11">
        <f t="shared" si="40"/>
        <v>1317</v>
      </c>
      <c r="AX37" s="11">
        <f t="shared" si="40"/>
        <v>1565</v>
      </c>
      <c r="AY37" s="11">
        <f t="shared" si="40"/>
        <v>274</v>
      </c>
      <c r="AZ37" s="11">
        <f t="shared" si="40"/>
        <v>1100</v>
      </c>
      <c r="BA37" s="11">
        <f t="shared" si="40"/>
        <v>1381</v>
      </c>
      <c r="BB37" s="11">
        <f t="shared" si="40"/>
        <v>1149</v>
      </c>
      <c r="BC37" s="11">
        <f t="shared" si="40"/>
        <v>1389</v>
      </c>
      <c r="BD37" s="11">
        <f t="shared" si="40"/>
        <v>1766</v>
      </c>
      <c r="BE37" s="11">
        <f t="shared" si="40"/>
        <v>658</v>
      </c>
      <c r="BF37" s="11">
        <f t="shared" si="40"/>
        <v>1228</v>
      </c>
      <c r="BG37" s="11">
        <f t="shared" si="40"/>
        <v>1061</v>
      </c>
      <c r="BH37" s="11">
        <f t="shared" si="40"/>
        <v>643</v>
      </c>
    </row>
    <row r="38" spans="1:60" ht="13.5" customHeight="1">
      <c r="A38" s="38">
        <v>42791</v>
      </c>
      <c r="B38" s="39" t="s">
        <v>65</v>
      </c>
      <c r="C38" s="40"/>
      <c r="D38" s="41" t="s">
        <v>44</v>
      </c>
      <c r="E38" s="42">
        <f t="shared" si="0"/>
        <v>704</v>
      </c>
      <c r="F38" s="88">
        <v>1</v>
      </c>
      <c r="G38" s="88">
        <v>10</v>
      </c>
      <c r="H38" s="44">
        <f t="shared" si="1"/>
        <v>13</v>
      </c>
      <c r="I38" s="40"/>
      <c r="J38" s="45" t="s">
        <v>39</v>
      </c>
      <c r="K38" s="42">
        <f t="shared" si="2"/>
        <v>876</v>
      </c>
      <c r="L38" s="91">
        <v>0</v>
      </c>
      <c r="M38" s="91">
        <v>10</v>
      </c>
      <c r="N38" s="44">
        <f t="shared" si="3"/>
        <v>10</v>
      </c>
      <c r="O38" s="40"/>
      <c r="P38" s="39" t="s">
        <v>66</v>
      </c>
      <c r="Q38" s="40"/>
      <c r="R38">
        <f>MIN(Rules!$E$2,(MAX(H38/N38,N38/H38)))</f>
        <v>1.3</v>
      </c>
      <c r="S38">
        <f>VLOOKUP(B38,Rules!A:B,2,FALSE)</f>
        <v>45</v>
      </c>
      <c r="T38" s="40"/>
      <c r="U38" s="47">
        <f>1/(10^(-1*(E38+(IF(P38="Y",Rules!$I$2,0))-K38)/Rules!$E$12)+1)</f>
        <v>0.47469320701954143</v>
      </c>
      <c r="V38">
        <f t="shared" si="4"/>
        <v>31</v>
      </c>
      <c r="W38">
        <f t="shared" si="5"/>
        <v>-31</v>
      </c>
      <c r="Z38" s="48"/>
      <c r="AA38" s="11">
        <f t="shared" ref="AA38:BH38" si="41">IF($D38=AA$1,$E38+$V38,(IF($J38=AA$1,$K38+$W38,AA37)))</f>
        <v>932</v>
      </c>
      <c r="AB38" s="11">
        <f t="shared" si="41"/>
        <v>1197</v>
      </c>
      <c r="AC38" s="11">
        <f t="shared" si="41"/>
        <v>735</v>
      </c>
      <c r="AD38" s="11">
        <f t="shared" si="41"/>
        <v>1371</v>
      </c>
      <c r="AE38" s="11">
        <f t="shared" si="41"/>
        <v>1358</v>
      </c>
      <c r="AF38" s="11">
        <f t="shared" si="41"/>
        <v>1553</v>
      </c>
      <c r="AG38" s="11">
        <f t="shared" si="41"/>
        <v>1333</v>
      </c>
      <c r="AH38" s="11">
        <f t="shared" si="41"/>
        <v>1697</v>
      </c>
      <c r="AI38" s="11">
        <f t="shared" si="41"/>
        <v>1142</v>
      </c>
      <c r="AJ38" s="11">
        <f t="shared" si="41"/>
        <v>2073</v>
      </c>
      <c r="AK38" s="11">
        <f t="shared" si="41"/>
        <v>1324</v>
      </c>
      <c r="AL38" s="11">
        <f t="shared" si="41"/>
        <v>1502</v>
      </c>
      <c r="AM38" s="11">
        <f t="shared" si="41"/>
        <v>1885</v>
      </c>
      <c r="AN38" s="11">
        <f t="shared" si="41"/>
        <v>1516</v>
      </c>
      <c r="AO38" s="11">
        <f t="shared" si="41"/>
        <v>212</v>
      </c>
      <c r="AP38" s="11">
        <f t="shared" si="41"/>
        <v>1131</v>
      </c>
      <c r="AQ38" s="11">
        <f t="shared" si="41"/>
        <v>806</v>
      </c>
      <c r="AR38" s="11">
        <f t="shared" si="41"/>
        <v>845</v>
      </c>
      <c r="AS38" s="11">
        <f t="shared" si="41"/>
        <v>553</v>
      </c>
      <c r="AT38" s="11">
        <f t="shared" si="41"/>
        <v>1204</v>
      </c>
      <c r="AU38" s="11">
        <f t="shared" si="41"/>
        <v>1170</v>
      </c>
      <c r="AV38" s="11">
        <f t="shared" si="41"/>
        <v>1813</v>
      </c>
      <c r="AW38" s="11">
        <f t="shared" si="41"/>
        <v>1317</v>
      </c>
      <c r="AX38" s="11">
        <f t="shared" si="41"/>
        <v>1565</v>
      </c>
      <c r="AY38" s="11">
        <f t="shared" si="41"/>
        <v>274</v>
      </c>
      <c r="AZ38" s="11">
        <f t="shared" si="41"/>
        <v>1100</v>
      </c>
      <c r="BA38" s="11">
        <f t="shared" si="41"/>
        <v>1381</v>
      </c>
      <c r="BB38" s="11">
        <f t="shared" si="41"/>
        <v>1149</v>
      </c>
      <c r="BC38" s="11">
        <f t="shared" si="41"/>
        <v>1389</v>
      </c>
      <c r="BD38" s="11">
        <f t="shared" si="41"/>
        <v>1766</v>
      </c>
      <c r="BE38" s="11">
        <f t="shared" si="41"/>
        <v>658</v>
      </c>
      <c r="BF38" s="11">
        <f t="shared" si="41"/>
        <v>1228</v>
      </c>
      <c r="BG38" s="11">
        <f t="shared" si="41"/>
        <v>1061</v>
      </c>
      <c r="BH38" s="11">
        <f t="shared" si="41"/>
        <v>643</v>
      </c>
    </row>
    <row r="39" spans="1:60" ht="13.5" customHeight="1">
      <c r="A39" s="38">
        <v>42792</v>
      </c>
      <c r="B39" s="39" t="s">
        <v>65</v>
      </c>
      <c r="C39" s="40"/>
      <c r="D39" s="41" t="s">
        <v>25</v>
      </c>
      <c r="E39" s="42">
        <f t="shared" si="0"/>
        <v>1697</v>
      </c>
      <c r="F39" s="88">
        <v>2</v>
      </c>
      <c r="G39" s="88">
        <v>5</v>
      </c>
      <c r="H39" s="44">
        <f t="shared" si="1"/>
        <v>11</v>
      </c>
      <c r="I39" s="40"/>
      <c r="J39" s="45" t="s">
        <v>17</v>
      </c>
      <c r="K39" s="42">
        <f t="shared" si="2"/>
        <v>2073</v>
      </c>
      <c r="L39" s="91">
        <v>1</v>
      </c>
      <c r="M39" s="91">
        <v>8</v>
      </c>
      <c r="N39" s="44">
        <f t="shared" si="3"/>
        <v>11</v>
      </c>
      <c r="O39" s="40"/>
      <c r="P39" s="39" t="s">
        <v>66</v>
      </c>
      <c r="Q39" s="40"/>
      <c r="R39">
        <f>MIN(Rules!$E$2,(MAX(H39/N39,N39/H39)))</f>
        <v>1</v>
      </c>
      <c r="S39">
        <f>VLOOKUP(B39,Rules!A:B,2,FALSE)</f>
        <v>45</v>
      </c>
      <c r="T39" s="40"/>
      <c r="U39" s="47">
        <f>1/(10^(-1*(E39+(IF(P39="Y",Rules!$I$2,0))-K39)/Rules!$E$12)+1)</f>
        <v>0.26100174586582869</v>
      </c>
      <c r="V39">
        <f t="shared" si="4"/>
        <v>11</v>
      </c>
      <c r="W39">
        <f t="shared" si="5"/>
        <v>-11</v>
      </c>
      <c r="Z39" s="48"/>
      <c r="AA39" s="11">
        <f t="shared" ref="AA39:BH39" si="42">IF($D39=AA$1,$E39+$V39,(IF($J39=AA$1,$K39+$W39,AA38)))</f>
        <v>932</v>
      </c>
      <c r="AB39" s="11">
        <f t="shared" si="42"/>
        <v>1197</v>
      </c>
      <c r="AC39" s="11">
        <f t="shared" si="42"/>
        <v>735</v>
      </c>
      <c r="AD39" s="11">
        <f t="shared" si="42"/>
        <v>1371</v>
      </c>
      <c r="AE39" s="11">
        <f t="shared" si="42"/>
        <v>1358</v>
      </c>
      <c r="AF39" s="11">
        <f t="shared" si="42"/>
        <v>1553</v>
      </c>
      <c r="AG39" s="11">
        <f t="shared" si="42"/>
        <v>1333</v>
      </c>
      <c r="AH39" s="11">
        <f t="shared" si="42"/>
        <v>1708</v>
      </c>
      <c r="AI39" s="11">
        <f t="shared" si="42"/>
        <v>1142</v>
      </c>
      <c r="AJ39" s="11">
        <f t="shared" si="42"/>
        <v>2062</v>
      </c>
      <c r="AK39" s="11">
        <f t="shared" si="42"/>
        <v>1324</v>
      </c>
      <c r="AL39" s="11">
        <f t="shared" si="42"/>
        <v>1502</v>
      </c>
      <c r="AM39" s="11">
        <f t="shared" si="42"/>
        <v>1885</v>
      </c>
      <c r="AN39" s="11">
        <f t="shared" si="42"/>
        <v>1516</v>
      </c>
      <c r="AO39" s="11">
        <f t="shared" si="42"/>
        <v>212</v>
      </c>
      <c r="AP39" s="11">
        <f t="shared" si="42"/>
        <v>1131</v>
      </c>
      <c r="AQ39" s="11">
        <f t="shared" si="42"/>
        <v>806</v>
      </c>
      <c r="AR39" s="11">
        <f t="shared" si="42"/>
        <v>845</v>
      </c>
      <c r="AS39" s="11">
        <f t="shared" si="42"/>
        <v>553</v>
      </c>
      <c r="AT39" s="11">
        <f t="shared" si="42"/>
        <v>1204</v>
      </c>
      <c r="AU39" s="11">
        <f t="shared" si="42"/>
        <v>1170</v>
      </c>
      <c r="AV39" s="11">
        <f t="shared" si="42"/>
        <v>1813</v>
      </c>
      <c r="AW39" s="11">
        <f t="shared" si="42"/>
        <v>1317</v>
      </c>
      <c r="AX39" s="11">
        <f t="shared" si="42"/>
        <v>1565</v>
      </c>
      <c r="AY39" s="11">
        <f t="shared" si="42"/>
        <v>274</v>
      </c>
      <c r="AZ39" s="11">
        <f t="shared" si="42"/>
        <v>1100</v>
      </c>
      <c r="BA39" s="11">
        <f t="shared" si="42"/>
        <v>1381</v>
      </c>
      <c r="BB39" s="11">
        <f t="shared" si="42"/>
        <v>1149</v>
      </c>
      <c r="BC39" s="11">
        <f t="shared" si="42"/>
        <v>1389</v>
      </c>
      <c r="BD39" s="11">
        <f t="shared" si="42"/>
        <v>1766</v>
      </c>
      <c r="BE39" s="11">
        <f t="shared" si="42"/>
        <v>658</v>
      </c>
      <c r="BF39" s="11">
        <f t="shared" si="42"/>
        <v>1228</v>
      </c>
      <c r="BG39" s="11">
        <f t="shared" si="42"/>
        <v>1061</v>
      </c>
      <c r="BH39" s="11">
        <f t="shared" si="42"/>
        <v>643</v>
      </c>
    </row>
    <row r="40" spans="1:60" ht="13.5" customHeight="1">
      <c r="A40" s="38">
        <v>42792</v>
      </c>
      <c r="B40" s="39" t="s">
        <v>65</v>
      </c>
      <c r="C40" s="40"/>
      <c r="D40" s="41" t="s">
        <v>23</v>
      </c>
      <c r="E40" s="42">
        <f t="shared" si="0"/>
        <v>1565</v>
      </c>
      <c r="F40" s="88">
        <v>2</v>
      </c>
      <c r="G40" s="88">
        <v>8</v>
      </c>
      <c r="H40" s="44">
        <f t="shared" si="1"/>
        <v>14</v>
      </c>
      <c r="I40" s="40"/>
      <c r="J40" s="45" t="s">
        <v>16</v>
      </c>
      <c r="K40" s="42">
        <f t="shared" si="2"/>
        <v>1885</v>
      </c>
      <c r="L40" s="91">
        <v>1</v>
      </c>
      <c r="M40" s="91">
        <v>10</v>
      </c>
      <c r="N40" s="44">
        <f t="shared" si="3"/>
        <v>13</v>
      </c>
      <c r="O40" s="40"/>
      <c r="P40" s="39" t="s">
        <v>66</v>
      </c>
      <c r="Q40" s="40"/>
      <c r="R40">
        <f>MIN(Rules!$E$2,(MAX(H40/N40,N40/H40)))</f>
        <v>1.0769230769230769</v>
      </c>
      <c r="S40">
        <f>VLOOKUP(B40,Rules!A:B,2,FALSE)</f>
        <v>45</v>
      </c>
      <c r="T40" s="40"/>
      <c r="U40" s="47">
        <f>1/(10^(-1*(E40+(IF(P40="Y",Rules!$I$2,0))-K40)/Rules!$E$12)+1)</f>
        <v>0.31369974231668751</v>
      </c>
      <c r="V40">
        <f t="shared" si="4"/>
        <v>33</v>
      </c>
      <c r="W40">
        <f t="shared" si="5"/>
        <v>-33</v>
      </c>
      <c r="Z40" s="48"/>
      <c r="AA40" s="11">
        <f t="shared" ref="AA40:BH40" si="43">IF($D40=AA$1,$E40+$V40,(IF($J40=AA$1,$K40+$W40,AA39)))</f>
        <v>932</v>
      </c>
      <c r="AB40" s="11">
        <f t="shared" si="43"/>
        <v>1197</v>
      </c>
      <c r="AC40" s="11">
        <f t="shared" si="43"/>
        <v>735</v>
      </c>
      <c r="AD40" s="11">
        <f t="shared" si="43"/>
        <v>1371</v>
      </c>
      <c r="AE40" s="11">
        <f t="shared" si="43"/>
        <v>1358</v>
      </c>
      <c r="AF40" s="11">
        <f t="shared" si="43"/>
        <v>1553</v>
      </c>
      <c r="AG40" s="11">
        <f t="shared" si="43"/>
        <v>1333</v>
      </c>
      <c r="AH40" s="11">
        <f t="shared" si="43"/>
        <v>1708</v>
      </c>
      <c r="AI40" s="11">
        <f t="shared" si="43"/>
        <v>1142</v>
      </c>
      <c r="AJ40" s="11">
        <f t="shared" si="43"/>
        <v>2062</v>
      </c>
      <c r="AK40" s="11">
        <f t="shared" si="43"/>
        <v>1324</v>
      </c>
      <c r="AL40" s="11">
        <f t="shared" si="43"/>
        <v>1502</v>
      </c>
      <c r="AM40" s="11">
        <f t="shared" si="43"/>
        <v>1852</v>
      </c>
      <c r="AN40" s="11">
        <f t="shared" si="43"/>
        <v>1516</v>
      </c>
      <c r="AO40" s="11">
        <f t="shared" si="43"/>
        <v>212</v>
      </c>
      <c r="AP40" s="11">
        <f t="shared" si="43"/>
        <v>1131</v>
      </c>
      <c r="AQ40" s="11">
        <f t="shared" si="43"/>
        <v>806</v>
      </c>
      <c r="AR40" s="11">
        <f t="shared" si="43"/>
        <v>845</v>
      </c>
      <c r="AS40" s="11">
        <f t="shared" si="43"/>
        <v>553</v>
      </c>
      <c r="AT40" s="11">
        <f t="shared" si="43"/>
        <v>1204</v>
      </c>
      <c r="AU40" s="11">
        <f t="shared" si="43"/>
        <v>1170</v>
      </c>
      <c r="AV40" s="11">
        <f t="shared" si="43"/>
        <v>1813</v>
      </c>
      <c r="AW40" s="11">
        <f t="shared" si="43"/>
        <v>1317</v>
      </c>
      <c r="AX40" s="11">
        <f t="shared" si="43"/>
        <v>1598</v>
      </c>
      <c r="AY40" s="11">
        <f t="shared" si="43"/>
        <v>274</v>
      </c>
      <c r="AZ40" s="11">
        <f t="shared" si="43"/>
        <v>1100</v>
      </c>
      <c r="BA40" s="11">
        <f t="shared" si="43"/>
        <v>1381</v>
      </c>
      <c r="BB40" s="11">
        <f t="shared" si="43"/>
        <v>1149</v>
      </c>
      <c r="BC40" s="11">
        <f t="shared" si="43"/>
        <v>1389</v>
      </c>
      <c r="BD40" s="11">
        <f t="shared" si="43"/>
        <v>1766</v>
      </c>
      <c r="BE40" s="11">
        <f t="shared" si="43"/>
        <v>658</v>
      </c>
      <c r="BF40" s="11">
        <f t="shared" si="43"/>
        <v>1228</v>
      </c>
      <c r="BG40" s="11">
        <f t="shared" si="43"/>
        <v>1061</v>
      </c>
      <c r="BH40" s="11">
        <f t="shared" si="43"/>
        <v>643</v>
      </c>
    </row>
    <row r="41" spans="1:60" ht="13.5" customHeight="1">
      <c r="A41" s="38">
        <v>42792</v>
      </c>
      <c r="B41" s="39" t="s">
        <v>65</v>
      </c>
      <c r="C41" s="40"/>
      <c r="D41" s="41" t="s">
        <v>26</v>
      </c>
      <c r="E41" s="42">
        <f t="shared" si="0"/>
        <v>1553</v>
      </c>
      <c r="F41" s="88">
        <v>1</v>
      </c>
      <c r="G41" s="88">
        <v>14</v>
      </c>
      <c r="H41" s="44">
        <f t="shared" si="1"/>
        <v>17</v>
      </c>
      <c r="I41" s="40"/>
      <c r="J41" s="45" t="s">
        <v>35</v>
      </c>
      <c r="K41" s="42">
        <f t="shared" si="2"/>
        <v>1324</v>
      </c>
      <c r="L41" s="91">
        <v>0</v>
      </c>
      <c r="M41" s="91">
        <v>9</v>
      </c>
      <c r="N41" s="44">
        <f t="shared" si="3"/>
        <v>9</v>
      </c>
      <c r="O41" s="40"/>
      <c r="P41" s="39" t="s">
        <v>66</v>
      </c>
      <c r="Q41" s="40"/>
      <c r="R41">
        <f>MIN(Rules!$E$2,(MAX(H41/N41,N41/H41)))</f>
        <v>1.8888888888888888</v>
      </c>
      <c r="S41">
        <f>VLOOKUP(B41,Rules!A:B,2,FALSE)</f>
        <v>45</v>
      </c>
      <c r="T41" s="40"/>
      <c r="U41" s="47">
        <f>1/(10^(-1*(E41+(IF(P41="Y",Rules!$I$2,0))-K41)/Rules!$E$12)+1)</f>
        <v>0.85136654291275649</v>
      </c>
      <c r="V41">
        <f t="shared" si="4"/>
        <v>13</v>
      </c>
      <c r="W41">
        <f t="shared" si="5"/>
        <v>-13</v>
      </c>
      <c r="Z41" s="48"/>
      <c r="AA41" s="11">
        <f t="shared" ref="AA41:BH41" si="44">IF($D41=AA$1,$E41+$V41,(IF($J41=AA$1,$K41+$W41,AA40)))</f>
        <v>932</v>
      </c>
      <c r="AB41" s="11">
        <f t="shared" si="44"/>
        <v>1197</v>
      </c>
      <c r="AC41" s="11">
        <f t="shared" si="44"/>
        <v>735</v>
      </c>
      <c r="AD41" s="11">
        <f t="shared" si="44"/>
        <v>1371</v>
      </c>
      <c r="AE41" s="11">
        <f t="shared" si="44"/>
        <v>1358</v>
      </c>
      <c r="AF41" s="11">
        <f t="shared" si="44"/>
        <v>1566</v>
      </c>
      <c r="AG41" s="11">
        <f t="shared" si="44"/>
        <v>1333</v>
      </c>
      <c r="AH41" s="11">
        <f t="shared" si="44"/>
        <v>1708</v>
      </c>
      <c r="AI41" s="11">
        <f t="shared" si="44"/>
        <v>1142</v>
      </c>
      <c r="AJ41" s="11">
        <f t="shared" si="44"/>
        <v>2062</v>
      </c>
      <c r="AK41" s="11">
        <f t="shared" si="44"/>
        <v>1311</v>
      </c>
      <c r="AL41" s="11">
        <f t="shared" si="44"/>
        <v>1502</v>
      </c>
      <c r="AM41" s="11">
        <f t="shared" si="44"/>
        <v>1852</v>
      </c>
      <c r="AN41" s="11">
        <f t="shared" si="44"/>
        <v>1516</v>
      </c>
      <c r="AO41" s="11">
        <f t="shared" si="44"/>
        <v>212</v>
      </c>
      <c r="AP41" s="11">
        <f t="shared" si="44"/>
        <v>1131</v>
      </c>
      <c r="AQ41" s="11">
        <f t="shared" si="44"/>
        <v>806</v>
      </c>
      <c r="AR41" s="11">
        <f t="shared" si="44"/>
        <v>845</v>
      </c>
      <c r="AS41" s="11">
        <f t="shared" si="44"/>
        <v>553</v>
      </c>
      <c r="AT41" s="11">
        <f t="shared" si="44"/>
        <v>1204</v>
      </c>
      <c r="AU41" s="11">
        <f t="shared" si="44"/>
        <v>1170</v>
      </c>
      <c r="AV41" s="11">
        <f t="shared" si="44"/>
        <v>1813</v>
      </c>
      <c r="AW41" s="11">
        <f t="shared" si="44"/>
        <v>1317</v>
      </c>
      <c r="AX41" s="11">
        <f t="shared" si="44"/>
        <v>1598</v>
      </c>
      <c r="AY41" s="11">
        <f t="shared" si="44"/>
        <v>274</v>
      </c>
      <c r="AZ41" s="11">
        <f t="shared" si="44"/>
        <v>1100</v>
      </c>
      <c r="BA41" s="11">
        <f t="shared" si="44"/>
        <v>1381</v>
      </c>
      <c r="BB41" s="11">
        <f t="shared" si="44"/>
        <v>1149</v>
      </c>
      <c r="BC41" s="11">
        <f t="shared" si="44"/>
        <v>1389</v>
      </c>
      <c r="BD41" s="11">
        <f t="shared" si="44"/>
        <v>1766</v>
      </c>
      <c r="BE41" s="11">
        <f t="shared" si="44"/>
        <v>658</v>
      </c>
      <c r="BF41" s="11">
        <f t="shared" si="44"/>
        <v>1228</v>
      </c>
      <c r="BG41" s="11">
        <f t="shared" si="44"/>
        <v>1061</v>
      </c>
      <c r="BH41" s="11">
        <f t="shared" si="44"/>
        <v>643</v>
      </c>
    </row>
    <row r="42" spans="1:60" ht="13.5" customHeight="1">
      <c r="A42" s="38">
        <v>42792</v>
      </c>
      <c r="B42" s="39" t="s">
        <v>65</v>
      </c>
      <c r="C42" s="40"/>
      <c r="D42" s="41" t="s">
        <v>19</v>
      </c>
      <c r="E42" s="42">
        <f t="shared" si="0"/>
        <v>1333</v>
      </c>
      <c r="F42" s="88">
        <v>1</v>
      </c>
      <c r="G42" s="88">
        <v>18</v>
      </c>
      <c r="H42" s="44">
        <f t="shared" si="1"/>
        <v>21</v>
      </c>
      <c r="I42" s="40"/>
      <c r="J42" s="45" t="s">
        <v>28</v>
      </c>
      <c r="K42" s="42">
        <f t="shared" si="2"/>
        <v>1516</v>
      </c>
      <c r="L42" s="91">
        <v>1</v>
      </c>
      <c r="M42" s="91">
        <v>17</v>
      </c>
      <c r="N42" s="44">
        <f t="shared" si="3"/>
        <v>20</v>
      </c>
      <c r="O42" s="40"/>
      <c r="P42" s="39" t="s">
        <v>66</v>
      </c>
      <c r="Q42" s="40"/>
      <c r="R42">
        <f>MIN(Rules!$E$2,(MAX(H42/N42,N42/H42)))</f>
        <v>1.05</v>
      </c>
      <c r="S42">
        <f>VLOOKUP(B42,Rules!A:B,2,FALSE)</f>
        <v>45</v>
      </c>
      <c r="T42" s="40"/>
      <c r="U42" s="47">
        <f>1/(10^(-1*(E42+(IF(P42="Y",Rules!$I$2,0))-K42)/Rules!$E$12)+1)</f>
        <v>0.46208029773219833</v>
      </c>
      <c r="V42">
        <f t="shared" si="4"/>
        <v>25</v>
      </c>
      <c r="W42">
        <f t="shared" si="5"/>
        <v>-25</v>
      </c>
      <c r="Z42" s="48"/>
      <c r="AA42" s="11">
        <f t="shared" ref="AA42:BH42" si="45">IF($D42=AA$1,$E42+$V42,(IF($J42=AA$1,$K42+$W42,AA41)))</f>
        <v>932</v>
      </c>
      <c r="AB42" s="11">
        <f t="shared" si="45"/>
        <v>1197</v>
      </c>
      <c r="AC42" s="11">
        <f t="shared" si="45"/>
        <v>735</v>
      </c>
      <c r="AD42" s="11">
        <f t="shared" si="45"/>
        <v>1371</v>
      </c>
      <c r="AE42" s="11">
        <f t="shared" si="45"/>
        <v>1358</v>
      </c>
      <c r="AF42" s="11">
        <f t="shared" si="45"/>
        <v>1566</v>
      </c>
      <c r="AG42" s="11">
        <f t="shared" si="45"/>
        <v>1358</v>
      </c>
      <c r="AH42" s="11">
        <f t="shared" si="45"/>
        <v>1708</v>
      </c>
      <c r="AI42" s="11">
        <f t="shared" si="45"/>
        <v>1142</v>
      </c>
      <c r="AJ42" s="11">
        <f t="shared" si="45"/>
        <v>2062</v>
      </c>
      <c r="AK42" s="11">
        <f t="shared" si="45"/>
        <v>1311</v>
      </c>
      <c r="AL42" s="11">
        <f t="shared" si="45"/>
        <v>1502</v>
      </c>
      <c r="AM42" s="11">
        <f t="shared" si="45"/>
        <v>1852</v>
      </c>
      <c r="AN42" s="11">
        <f t="shared" si="45"/>
        <v>1491</v>
      </c>
      <c r="AO42" s="11">
        <f t="shared" si="45"/>
        <v>212</v>
      </c>
      <c r="AP42" s="11">
        <f t="shared" si="45"/>
        <v>1131</v>
      </c>
      <c r="AQ42" s="11">
        <f t="shared" si="45"/>
        <v>806</v>
      </c>
      <c r="AR42" s="11">
        <f t="shared" si="45"/>
        <v>845</v>
      </c>
      <c r="AS42" s="11">
        <f t="shared" si="45"/>
        <v>553</v>
      </c>
      <c r="AT42" s="11">
        <f t="shared" si="45"/>
        <v>1204</v>
      </c>
      <c r="AU42" s="11">
        <f t="shared" si="45"/>
        <v>1170</v>
      </c>
      <c r="AV42" s="11">
        <f t="shared" si="45"/>
        <v>1813</v>
      </c>
      <c r="AW42" s="11">
        <f t="shared" si="45"/>
        <v>1317</v>
      </c>
      <c r="AX42" s="11">
        <f t="shared" si="45"/>
        <v>1598</v>
      </c>
      <c r="AY42" s="11">
        <f t="shared" si="45"/>
        <v>274</v>
      </c>
      <c r="AZ42" s="11">
        <f t="shared" si="45"/>
        <v>1100</v>
      </c>
      <c r="BA42" s="11">
        <f t="shared" si="45"/>
        <v>1381</v>
      </c>
      <c r="BB42" s="11">
        <f t="shared" si="45"/>
        <v>1149</v>
      </c>
      <c r="BC42" s="11">
        <f t="shared" si="45"/>
        <v>1389</v>
      </c>
      <c r="BD42" s="11">
        <f t="shared" si="45"/>
        <v>1766</v>
      </c>
      <c r="BE42" s="11">
        <f t="shared" si="45"/>
        <v>658</v>
      </c>
      <c r="BF42" s="11">
        <f t="shared" si="45"/>
        <v>1228</v>
      </c>
      <c r="BG42" s="11">
        <f t="shared" si="45"/>
        <v>1061</v>
      </c>
      <c r="BH42" s="11">
        <f t="shared" si="45"/>
        <v>643</v>
      </c>
    </row>
    <row r="43" spans="1:60" ht="13.5" customHeight="1">
      <c r="A43" s="38">
        <v>42792</v>
      </c>
      <c r="B43" s="39" t="s">
        <v>65</v>
      </c>
      <c r="C43" s="40"/>
      <c r="D43" s="41" t="s">
        <v>21</v>
      </c>
      <c r="E43" s="42">
        <f t="shared" si="0"/>
        <v>1502</v>
      </c>
      <c r="F43" s="88">
        <v>3</v>
      </c>
      <c r="G43" s="88">
        <v>13</v>
      </c>
      <c r="H43" s="44">
        <f t="shared" si="1"/>
        <v>22</v>
      </c>
      <c r="I43" s="40"/>
      <c r="J43" s="45" t="s">
        <v>33</v>
      </c>
      <c r="K43" s="42">
        <f t="shared" si="2"/>
        <v>1358</v>
      </c>
      <c r="L43" s="91">
        <v>1</v>
      </c>
      <c r="M43" s="91">
        <v>11</v>
      </c>
      <c r="N43" s="44">
        <f t="shared" si="3"/>
        <v>14</v>
      </c>
      <c r="O43" s="40"/>
      <c r="P43" s="39" t="s">
        <v>66</v>
      </c>
      <c r="Q43" s="40"/>
      <c r="R43">
        <f>MIN(Rules!$E$2,(MAX(H43/N43,N43/H43)))</f>
        <v>1.5714285714285714</v>
      </c>
      <c r="S43">
        <f>VLOOKUP(B43,Rules!A:B,2,FALSE)</f>
        <v>45</v>
      </c>
      <c r="T43" s="40"/>
      <c r="U43" s="47">
        <f>1/(10^(-1*(E43+(IF(P43="Y",Rules!$I$2,0))-K43)/Rules!$E$12)+1)</f>
        <v>0.79476976699650037</v>
      </c>
      <c r="V43">
        <f t="shared" si="4"/>
        <v>15</v>
      </c>
      <c r="W43">
        <f t="shared" si="5"/>
        <v>-15</v>
      </c>
      <c r="Z43" s="48"/>
      <c r="AA43" s="11">
        <f t="shared" ref="AA43:BH43" si="46">IF($D43=AA$1,$E43+$V43,(IF($J43=AA$1,$K43+$W43,AA42)))</f>
        <v>932</v>
      </c>
      <c r="AB43" s="11">
        <f t="shared" si="46"/>
        <v>1197</v>
      </c>
      <c r="AC43" s="11">
        <f t="shared" si="46"/>
        <v>735</v>
      </c>
      <c r="AD43" s="11">
        <f t="shared" si="46"/>
        <v>1371</v>
      </c>
      <c r="AE43" s="11">
        <f t="shared" si="46"/>
        <v>1343</v>
      </c>
      <c r="AF43" s="11">
        <f t="shared" si="46"/>
        <v>1566</v>
      </c>
      <c r="AG43" s="11">
        <f t="shared" si="46"/>
        <v>1358</v>
      </c>
      <c r="AH43" s="11">
        <f t="shared" si="46"/>
        <v>1708</v>
      </c>
      <c r="AI43" s="11">
        <f t="shared" si="46"/>
        <v>1142</v>
      </c>
      <c r="AJ43" s="11">
        <f t="shared" si="46"/>
        <v>2062</v>
      </c>
      <c r="AK43" s="11">
        <f t="shared" si="46"/>
        <v>1311</v>
      </c>
      <c r="AL43" s="11">
        <f t="shared" si="46"/>
        <v>1517</v>
      </c>
      <c r="AM43" s="11">
        <f t="shared" si="46"/>
        <v>1852</v>
      </c>
      <c r="AN43" s="11">
        <f t="shared" si="46"/>
        <v>1491</v>
      </c>
      <c r="AO43" s="11">
        <f t="shared" si="46"/>
        <v>212</v>
      </c>
      <c r="AP43" s="11">
        <f t="shared" si="46"/>
        <v>1131</v>
      </c>
      <c r="AQ43" s="11">
        <f t="shared" si="46"/>
        <v>806</v>
      </c>
      <c r="AR43" s="11">
        <f t="shared" si="46"/>
        <v>845</v>
      </c>
      <c r="AS43" s="11">
        <f t="shared" si="46"/>
        <v>553</v>
      </c>
      <c r="AT43" s="11">
        <f t="shared" si="46"/>
        <v>1204</v>
      </c>
      <c r="AU43" s="11">
        <f t="shared" si="46"/>
        <v>1170</v>
      </c>
      <c r="AV43" s="11">
        <f t="shared" si="46"/>
        <v>1813</v>
      </c>
      <c r="AW43" s="11">
        <f t="shared" si="46"/>
        <v>1317</v>
      </c>
      <c r="AX43" s="11">
        <f t="shared" si="46"/>
        <v>1598</v>
      </c>
      <c r="AY43" s="11">
        <f t="shared" si="46"/>
        <v>274</v>
      </c>
      <c r="AZ43" s="11">
        <f t="shared" si="46"/>
        <v>1100</v>
      </c>
      <c r="BA43" s="11">
        <f t="shared" si="46"/>
        <v>1381</v>
      </c>
      <c r="BB43" s="11">
        <f t="shared" si="46"/>
        <v>1149</v>
      </c>
      <c r="BC43" s="11">
        <f t="shared" si="46"/>
        <v>1389</v>
      </c>
      <c r="BD43" s="11">
        <f t="shared" si="46"/>
        <v>1766</v>
      </c>
      <c r="BE43" s="11">
        <f t="shared" si="46"/>
        <v>658</v>
      </c>
      <c r="BF43" s="11">
        <f t="shared" si="46"/>
        <v>1228</v>
      </c>
      <c r="BG43" s="11">
        <f t="shared" si="46"/>
        <v>1061</v>
      </c>
      <c r="BH43" s="11">
        <f t="shared" si="46"/>
        <v>643</v>
      </c>
    </row>
    <row r="44" spans="1:60" ht="13.5" customHeight="1">
      <c r="A44" s="38">
        <v>42792</v>
      </c>
      <c r="B44" s="39" t="s">
        <v>65</v>
      </c>
      <c r="C44" s="40"/>
      <c r="D44" s="41" t="s">
        <v>34</v>
      </c>
      <c r="E44" s="42">
        <f t="shared" si="0"/>
        <v>932</v>
      </c>
      <c r="F44" s="88">
        <v>0</v>
      </c>
      <c r="G44" s="88">
        <v>11</v>
      </c>
      <c r="H44" s="44">
        <f t="shared" si="1"/>
        <v>11</v>
      </c>
      <c r="I44" s="40"/>
      <c r="J44" s="45" t="s">
        <v>37</v>
      </c>
      <c r="K44" s="42">
        <f t="shared" si="2"/>
        <v>1149</v>
      </c>
      <c r="L44" s="91">
        <v>1</v>
      </c>
      <c r="M44" s="91">
        <v>7</v>
      </c>
      <c r="N44" s="44">
        <f t="shared" si="3"/>
        <v>10</v>
      </c>
      <c r="O44" s="40"/>
      <c r="P44" s="39" t="s">
        <v>66</v>
      </c>
      <c r="Q44" s="40"/>
      <c r="R44">
        <f>MIN(Rules!$E$2,(MAX(H44/N44,N44/H44)))</f>
        <v>1.1000000000000001</v>
      </c>
      <c r="S44">
        <f>VLOOKUP(B44,Rules!A:B,2,FALSE)</f>
        <v>45</v>
      </c>
      <c r="T44" s="40"/>
      <c r="U44" s="47">
        <f>1/(10^(-1*(E44+(IF(P44="Y",Rules!$I$2,0))-K44)/Rules!$E$12)+1)</f>
        <v>0.42346958513368399</v>
      </c>
      <c r="V44">
        <f t="shared" si="4"/>
        <v>29</v>
      </c>
      <c r="W44">
        <f t="shared" si="5"/>
        <v>-29</v>
      </c>
      <c r="Z44" s="48"/>
      <c r="AA44" s="11">
        <f t="shared" ref="AA44:BH44" si="47">IF($D44=AA$1,$E44+$V44,(IF($J44=AA$1,$K44+$W44,AA43)))</f>
        <v>961</v>
      </c>
      <c r="AB44" s="11">
        <f t="shared" si="47"/>
        <v>1197</v>
      </c>
      <c r="AC44" s="11">
        <f t="shared" si="47"/>
        <v>735</v>
      </c>
      <c r="AD44" s="11">
        <f t="shared" si="47"/>
        <v>1371</v>
      </c>
      <c r="AE44" s="11">
        <f t="shared" si="47"/>
        <v>1343</v>
      </c>
      <c r="AF44" s="11">
        <f t="shared" si="47"/>
        <v>1566</v>
      </c>
      <c r="AG44" s="11">
        <f t="shared" si="47"/>
        <v>1358</v>
      </c>
      <c r="AH44" s="11">
        <f t="shared" si="47"/>
        <v>1708</v>
      </c>
      <c r="AI44" s="11">
        <f t="shared" si="47"/>
        <v>1142</v>
      </c>
      <c r="AJ44" s="11">
        <f t="shared" si="47"/>
        <v>2062</v>
      </c>
      <c r="AK44" s="11">
        <f t="shared" si="47"/>
        <v>1311</v>
      </c>
      <c r="AL44" s="11">
        <f t="shared" si="47"/>
        <v>1517</v>
      </c>
      <c r="AM44" s="11">
        <f t="shared" si="47"/>
        <v>1852</v>
      </c>
      <c r="AN44" s="11">
        <f t="shared" si="47"/>
        <v>1491</v>
      </c>
      <c r="AO44" s="11">
        <f t="shared" si="47"/>
        <v>212</v>
      </c>
      <c r="AP44" s="11">
        <f t="shared" si="47"/>
        <v>1131</v>
      </c>
      <c r="AQ44" s="11">
        <f t="shared" si="47"/>
        <v>806</v>
      </c>
      <c r="AR44" s="11">
        <f t="shared" si="47"/>
        <v>845</v>
      </c>
      <c r="AS44" s="11">
        <f t="shared" si="47"/>
        <v>553</v>
      </c>
      <c r="AT44" s="11">
        <f t="shared" si="47"/>
        <v>1204</v>
      </c>
      <c r="AU44" s="11">
        <f t="shared" si="47"/>
        <v>1170</v>
      </c>
      <c r="AV44" s="11">
        <f t="shared" si="47"/>
        <v>1813</v>
      </c>
      <c r="AW44" s="11">
        <f t="shared" si="47"/>
        <v>1317</v>
      </c>
      <c r="AX44" s="11">
        <f t="shared" si="47"/>
        <v>1598</v>
      </c>
      <c r="AY44" s="11">
        <f t="shared" si="47"/>
        <v>274</v>
      </c>
      <c r="AZ44" s="11">
        <f t="shared" si="47"/>
        <v>1100</v>
      </c>
      <c r="BA44" s="11">
        <f t="shared" si="47"/>
        <v>1381</v>
      </c>
      <c r="BB44" s="11">
        <f t="shared" si="47"/>
        <v>1120</v>
      </c>
      <c r="BC44" s="11">
        <f t="shared" si="47"/>
        <v>1389</v>
      </c>
      <c r="BD44" s="11">
        <f t="shared" si="47"/>
        <v>1766</v>
      </c>
      <c r="BE44" s="11">
        <f t="shared" si="47"/>
        <v>658</v>
      </c>
      <c r="BF44" s="11">
        <f t="shared" si="47"/>
        <v>1228</v>
      </c>
      <c r="BG44" s="11">
        <f t="shared" si="47"/>
        <v>1061</v>
      </c>
      <c r="BH44" s="11">
        <f t="shared" si="47"/>
        <v>643</v>
      </c>
    </row>
    <row r="45" spans="1:60" ht="13.5" customHeight="1">
      <c r="A45" s="38">
        <v>42792</v>
      </c>
      <c r="B45" s="39" t="s">
        <v>65</v>
      </c>
      <c r="C45" s="40"/>
      <c r="D45" s="41" t="s">
        <v>43</v>
      </c>
      <c r="E45" s="42">
        <f t="shared" si="0"/>
        <v>1204</v>
      </c>
      <c r="F45" s="88">
        <v>3</v>
      </c>
      <c r="G45" s="88">
        <v>9</v>
      </c>
      <c r="H45" s="44">
        <f t="shared" si="1"/>
        <v>18</v>
      </c>
      <c r="I45" s="40"/>
      <c r="J45" s="45" t="s">
        <v>20</v>
      </c>
      <c r="K45" s="42">
        <f t="shared" si="2"/>
        <v>1197</v>
      </c>
      <c r="L45" s="91">
        <v>3</v>
      </c>
      <c r="M45" s="91">
        <v>11</v>
      </c>
      <c r="N45" s="44">
        <f t="shared" si="3"/>
        <v>20</v>
      </c>
      <c r="O45" s="40"/>
      <c r="P45" s="39" t="s">
        <v>66</v>
      </c>
      <c r="Q45" s="40"/>
      <c r="R45">
        <f>MIN(Rules!$E$2,(MAX(H45/N45,N45/H45)))</f>
        <v>1.1111111111111112</v>
      </c>
      <c r="S45">
        <f>VLOOKUP(B45,Rules!A:B,2,FALSE)</f>
        <v>45</v>
      </c>
      <c r="T45" s="40"/>
      <c r="U45" s="47">
        <f>1/(10^(-1*(E45+(IF(P45="Y",Rules!$I$2,0))-K45)/Rules!$E$12)+1)</f>
        <v>0.67326987308583408</v>
      </c>
      <c r="V45">
        <f t="shared" si="4"/>
        <v>-34</v>
      </c>
      <c r="W45">
        <f t="shared" si="5"/>
        <v>34</v>
      </c>
      <c r="Z45" s="48"/>
      <c r="AA45" s="11">
        <f t="shared" ref="AA45:BH45" si="48">IF($D45=AA$1,$E45+$V45,(IF($J45=AA$1,$K45+$W45,AA44)))</f>
        <v>961</v>
      </c>
      <c r="AB45" s="11">
        <f t="shared" si="48"/>
        <v>1231</v>
      </c>
      <c r="AC45" s="11">
        <f t="shared" si="48"/>
        <v>735</v>
      </c>
      <c r="AD45" s="11">
        <f t="shared" si="48"/>
        <v>1371</v>
      </c>
      <c r="AE45" s="11">
        <f t="shared" si="48"/>
        <v>1343</v>
      </c>
      <c r="AF45" s="11">
        <f t="shared" si="48"/>
        <v>1566</v>
      </c>
      <c r="AG45" s="11">
        <f t="shared" si="48"/>
        <v>1358</v>
      </c>
      <c r="AH45" s="11">
        <f t="shared" si="48"/>
        <v>1708</v>
      </c>
      <c r="AI45" s="11">
        <f t="shared" si="48"/>
        <v>1142</v>
      </c>
      <c r="AJ45" s="11">
        <f t="shared" si="48"/>
        <v>2062</v>
      </c>
      <c r="AK45" s="11">
        <f t="shared" si="48"/>
        <v>1311</v>
      </c>
      <c r="AL45" s="11">
        <f t="shared" si="48"/>
        <v>1517</v>
      </c>
      <c r="AM45" s="11">
        <f t="shared" si="48"/>
        <v>1852</v>
      </c>
      <c r="AN45" s="11">
        <f t="shared" si="48"/>
        <v>1491</v>
      </c>
      <c r="AO45" s="11">
        <f t="shared" si="48"/>
        <v>212</v>
      </c>
      <c r="AP45" s="11">
        <f t="shared" si="48"/>
        <v>1131</v>
      </c>
      <c r="AQ45" s="11">
        <f t="shared" si="48"/>
        <v>806</v>
      </c>
      <c r="AR45" s="11">
        <f t="shared" si="48"/>
        <v>845</v>
      </c>
      <c r="AS45" s="11">
        <f t="shared" si="48"/>
        <v>553</v>
      </c>
      <c r="AT45" s="11">
        <f t="shared" si="48"/>
        <v>1170</v>
      </c>
      <c r="AU45" s="11">
        <f t="shared" si="48"/>
        <v>1170</v>
      </c>
      <c r="AV45" s="11">
        <f t="shared" si="48"/>
        <v>1813</v>
      </c>
      <c r="AW45" s="11">
        <f t="shared" si="48"/>
        <v>1317</v>
      </c>
      <c r="AX45" s="11">
        <f t="shared" si="48"/>
        <v>1598</v>
      </c>
      <c r="AY45" s="11">
        <f t="shared" si="48"/>
        <v>274</v>
      </c>
      <c r="AZ45" s="11">
        <f t="shared" si="48"/>
        <v>1100</v>
      </c>
      <c r="BA45" s="11">
        <f t="shared" si="48"/>
        <v>1381</v>
      </c>
      <c r="BB45" s="11">
        <f t="shared" si="48"/>
        <v>1120</v>
      </c>
      <c r="BC45" s="11">
        <f t="shared" si="48"/>
        <v>1389</v>
      </c>
      <c r="BD45" s="11">
        <f t="shared" si="48"/>
        <v>1766</v>
      </c>
      <c r="BE45" s="11">
        <f t="shared" si="48"/>
        <v>658</v>
      </c>
      <c r="BF45" s="11">
        <f t="shared" si="48"/>
        <v>1228</v>
      </c>
      <c r="BG45" s="11">
        <f t="shared" si="48"/>
        <v>1061</v>
      </c>
      <c r="BH45" s="11">
        <f t="shared" si="48"/>
        <v>643</v>
      </c>
    </row>
    <row r="46" spans="1:60" ht="13.5" customHeight="1">
      <c r="A46" s="38">
        <v>42792</v>
      </c>
      <c r="B46" s="39" t="s">
        <v>65</v>
      </c>
      <c r="C46" s="40"/>
      <c r="D46" s="41" t="s">
        <v>38</v>
      </c>
      <c r="E46" s="42">
        <f t="shared" si="0"/>
        <v>1100</v>
      </c>
      <c r="F46" s="88">
        <v>0</v>
      </c>
      <c r="G46" s="88">
        <v>14</v>
      </c>
      <c r="H46" s="44">
        <f t="shared" si="1"/>
        <v>14</v>
      </c>
      <c r="I46" s="40"/>
      <c r="J46" s="45" t="s">
        <v>32</v>
      </c>
      <c r="K46" s="42">
        <f t="shared" si="2"/>
        <v>1170</v>
      </c>
      <c r="L46" s="91">
        <v>2</v>
      </c>
      <c r="M46" s="91">
        <v>13</v>
      </c>
      <c r="N46" s="44">
        <f t="shared" si="3"/>
        <v>19</v>
      </c>
      <c r="O46" s="40"/>
      <c r="P46" s="39" t="s">
        <v>66</v>
      </c>
      <c r="Q46" s="40"/>
      <c r="R46">
        <f>MIN(Rules!$E$2,(MAX(H46/N46,N46/H46)))</f>
        <v>1.3571428571428572</v>
      </c>
      <c r="S46">
        <f>VLOOKUP(B46,Rules!A:B,2,FALSE)</f>
        <v>45</v>
      </c>
      <c r="T46" s="40"/>
      <c r="U46" s="47">
        <f>1/(10^(-1*(E46+(IF(P46="Y",Rules!$I$2,0))-K46)/Rules!$E$12)+1)</f>
        <v>0.59107559631494333</v>
      </c>
      <c r="V46">
        <f t="shared" si="4"/>
        <v>-36</v>
      </c>
      <c r="W46">
        <f t="shared" si="5"/>
        <v>36</v>
      </c>
      <c r="Z46" s="48"/>
      <c r="AA46" s="11">
        <f t="shared" ref="AA46:BH46" si="49">IF($D46=AA$1,$E46+$V46,(IF($J46=AA$1,$K46+$W46,AA45)))</f>
        <v>961</v>
      </c>
      <c r="AB46" s="11">
        <f t="shared" si="49"/>
        <v>1231</v>
      </c>
      <c r="AC46" s="11">
        <f t="shared" si="49"/>
        <v>735</v>
      </c>
      <c r="AD46" s="11">
        <f t="shared" si="49"/>
        <v>1371</v>
      </c>
      <c r="AE46" s="11">
        <f t="shared" si="49"/>
        <v>1343</v>
      </c>
      <c r="AF46" s="11">
        <f t="shared" si="49"/>
        <v>1566</v>
      </c>
      <c r="AG46" s="11">
        <f t="shared" si="49"/>
        <v>1358</v>
      </c>
      <c r="AH46" s="11">
        <f t="shared" si="49"/>
        <v>1708</v>
      </c>
      <c r="AI46" s="11">
        <f t="shared" si="49"/>
        <v>1142</v>
      </c>
      <c r="AJ46" s="11">
        <f t="shared" si="49"/>
        <v>2062</v>
      </c>
      <c r="AK46" s="11">
        <f t="shared" si="49"/>
        <v>1311</v>
      </c>
      <c r="AL46" s="11">
        <f t="shared" si="49"/>
        <v>1517</v>
      </c>
      <c r="AM46" s="11">
        <f t="shared" si="49"/>
        <v>1852</v>
      </c>
      <c r="AN46" s="11">
        <f t="shared" si="49"/>
        <v>1491</v>
      </c>
      <c r="AO46" s="11">
        <f t="shared" si="49"/>
        <v>212</v>
      </c>
      <c r="AP46" s="11">
        <f t="shared" si="49"/>
        <v>1131</v>
      </c>
      <c r="AQ46" s="11">
        <f t="shared" si="49"/>
        <v>806</v>
      </c>
      <c r="AR46" s="11">
        <f t="shared" si="49"/>
        <v>845</v>
      </c>
      <c r="AS46" s="11">
        <f t="shared" si="49"/>
        <v>553</v>
      </c>
      <c r="AT46" s="11">
        <f t="shared" si="49"/>
        <v>1170</v>
      </c>
      <c r="AU46" s="11">
        <f t="shared" si="49"/>
        <v>1206</v>
      </c>
      <c r="AV46" s="11">
        <f t="shared" si="49"/>
        <v>1813</v>
      </c>
      <c r="AW46" s="11">
        <f t="shared" si="49"/>
        <v>1317</v>
      </c>
      <c r="AX46" s="11">
        <f t="shared" si="49"/>
        <v>1598</v>
      </c>
      <c r="AY46" s="11">
        <f t="shared" si="49"/>
        <v>274</v>
      </c>
      <c r="AZ46" s="11">
        <f t="shared" si="49"/>
        <v>1064</v>
      </c>
      <c r="BA46" s="11">
        <f t="shared" si="49"/>
        <v>1381</v>
      </c>
      <c r="BB46" s="11">
        <f t="shared" si="49"/>
        <v>1120</v>
      </c>
      <c r="BC46" s="11">
        <f t="shared" si="49"/>
        <v>1389</v>
      </c>
      <c r="BD46" s="11">
        <f t="shared" si="49"/>
        <v>1766</v>
      </c>
      <c r="BE46" s="11">
        <f t="shared" si="49"/>
        <v>658</v>
      </c>
      <c r="BF46" s="11">
        <f t="shared" si="49"/>
        <v>1228</v>
      </c>
      <c r="BG46" s="11">
        <f t="shared" si="49"/>
        <v>1061</v>
      </c>
      <c r="BH46" s="11">
        <f t="shared" si="49"/>
        <v>643</v>
      </c>
    </row>
    <row r="47" spans="1:60" ht="13.5" customHeight="1">
      <c r="A47" s="38">
        <v>42792</v>
      </c>
      <c r="B47" s="39" t="s">
        <v>65</v>
      </c>
      <c r="C47" s="40"/>
      <c r="D47" s="41" t="s">
        <v>41</v>
      </c>
      <c r="E47" s="42">
        <f t="shared" si="0"/>
        <v>643</v>
      </c>
      <c r="F47" s="88">
        <v>0</v>
      </c>
      <c r="G47" s="88">
        <v>17</v>
      </c>
      <c r="H47" s="44">
        <f t="shared" si="1"/>
        <v>17</v>
      </c>
      <c r="I47" s="40"/>
      <c r="J47" s="45" t="s">
        <v>47</v>
      </c>
      <c r="K47" s="42">
        <f t="shared" si="2"/>
        <v>553</v>
      </c>
      <c r="L47" s="91">
        <v>2</v>
      </c>
      <c r="M47" s="91">
        <v>4</v>
      </c>
      <c r="N47" s="44">
        <f t="shared" si="3"/>
        <v>10</v>
      </c>
      <c r="O47" s="40"/>
      <c r="P47" s="39" t="s">
        <v>66</v>
      </c>
      <c r="Q47" s="40"/>
      <c r="R47">
        <f>MIN(Rules!$E$2,(MAX(H47/N47,N47/H47)))</f>
        <v>1.7</v>
      </c>
      <c r="S47">
        <f>VLOOKUP(B47,Rules!A:B,2,FALSE)</f>
        <v>45</v>
      </c>
      <c r="T47" s="40"/>
      <c r="U47" s="47">
        <f>1/(10^(-1*(E47+(IF(P47="Y",Rules!$I$2,0))-K47)/Rules!$E$12)+1)</f>
        <v>0.75124079353371065</v>
      </c>
      <c r="V47">
        <f t="shared" si="4"/>
        <v>19</v>
      </c>
      <c r="W47">
        <f t="shared" si="5"/>
        <v>-19</v>
      </c>
      <c r="Z47" s="48"/>
      <c r="AA47" s="11">
        <f t="shared" ref="AA47:BH47" si="50">IF($D47=AA$1,$E47+$V47,(IF($J47=AA$1,$K47+$W47,AA46)))</f>
        <v>961</v>
      </c>
      <c r="AB47" s="11">
        <f t="shared" si="50"/>
        <v>1231</v>
      </c>
      <c r="AC47" s="11">
        <f t="shared" si="50"/>
        <v>735</v>
      </c>
      <c r="AD47" s="11">
        <f t="shared" si="50"/>
        <v>1371</v>
      </c>
      <c r="AE47" s="11">
        <f t="shared" si="50"/>
        <v>1343</v>
      </c>
      <c r="AF47" s="11">
        <f t="shared" si="50"/>
        <v>1566</v>
      </c>
      <c r="AG47" s="11">
        <f t="shared" si="50"/>
        <v>1358</v>
      </c>
      <c r="AH47" s="11">
        <f t="shared" si="50"/>
        <v>1708</v>
      </c>
      <c r="AI47" s="11">
        <f t="shared" si="50"/>
        <v>1142</v>
      </c>
      <c r="AJ47" s="11">
        <f t="shared" si="50"/>
        <v>2062</v>
      </c>
      <c r="AK47" s="11">
        <f t="shared" si="50"/>
        <v>1311</v>
      </c>
      <c r="AL47" s="11">
        <f t="shared" si="50"/>
        <v>1517</v>
      </c>
      <c r="AM47" s="11">
        <f t="shared" si="50"/>
        <v>1852</v>
      </c>
      <c r="AN47" s="11">
        <f t="shared" si="50"/>
        <v>1491</v>
      </c>
      <c r="AO47" s="11">
        <f t="shared" si="50"/>
        <v>212</v>
      </c>
      <c r="AP47" s="11">
        <f t="shared" si="50"/>
        <v>1131</v>
      </c>
      <c r="AQ47" s="11">
        <f t="shared" si="50"/>
        <v>806</v>
      </c>
      <c r="AR47" s="11">
        <f t="shared" si="50"/>
        <v>845</v>
      </c>
      <c r="AS47" s="11">
        <f t="shared" si="50"/>
        <v>534</v>
      </c>
      <c r="AT47" s="11">
        <f t="shared" si="50"/>
        <v>1170</v>
      </c>
      <c r="AU47" s="11">
        <f t="shared" si="50"/>
        <v>1206</v>
      </c>
      <c r="AV47" s="11">
        <f t="shared" si="50"/>
        <v>1813</v>
      </c>
      <c r="AW47" s="11">
        <f t="shared" si="50"/>
        <v>1317</v>
      </c>
      <c r="AX47" s="11">
        <f t="shared" si="50"/>
        <v>1598</v>
      </c>
      <c r="AY47" s="11">
        <f t="shared" si="50"/>
        <v>274</v>
      </c>
      <c r="AZ47" s="11">
        <f t="shared" si="50"/>
        <v>1064</v>
      </c>
      <c r="BA47" s="11">
        <f t="shared" si="50"/>
        <v>1381</v>
      </c>
      <c r="BB47" s="11">
        <f t="shared" si="50"/>
        <v>1120</v>
      </c>
      <c r="BC47" s="11">
        <f t="shared" si="50"/>
        <v>1389</v>
      </c>
      <c r="BD47" s="11">
        <f t="shared" si="50"/>
        <v>1766</v>
      </c>
      <c r="BE47" s="11">
        <f t="shared" si="50"/>
        <v>658</v>
      </c>
      <c r="BF47" s="11">
        <f t="shared" si="50"/>
        <v>1228</v>
      </c>
      <c r="BG47" s="11">
        <f t="shared" si="50"/>
        <v>1061</v>
      </c>
      <c r="BH47" s="11">
        <f t="shared" si="50"/>
        <v>662</v>
      </c>
    </row>
    <row r="48" spans="1:60" ht="13.5" customHeight="1">
      <c r="A48" s="38">
        <v>42792</v>
      </c>
      <c r="B48" s="39" t="s">
        <v>65</v>
      </c>
      <c r="C48" s="40"/>
      <c r="D48" s="41" t="s">
        <v>42</v>
      </c>
      <c r="E48" s="42">
        <f t="shared" si="0"/>
        <v>1061</v>
      </c>
      <c r="F48" s="88">
        <v>1</v>
      </c>
      <c r="G48" s="88">
        <v>9</v>
      </c>
      <c r="H48" s="44">
        <f t="shared" si="1"/>
        <v>12</v>
      </c>
      <c r="I48" s="40"/>
      <c r="J48" s="45" t="s">
        <v>46</v>
      </c>
      <c r="K48" s="42">
        <f t="shared" si="2"/>
        <v>658</v>
      </c>
      <c r="L48" s="91">
        <v>0</v>
      </c>
      <c r="M48" s="91">
        <v>10</v>
      </c>
      <c r="N48" s="44">
        <f t="shared" si="3"/>
        <v>10</v>
      </c>
      <c r="O48" s="40"/>
      <c r="P48" s="39" t="s">
        <v>66</v>
      </c>
      <c r="Q48" s="40"/>
      <c r="R48">
        <f>MIN(Rules!$E$2,(MAX(H48/N48,N48/H48)))</f>
        <v>1.2</v>
      </c>
      <c r="S48">
        <f>VLOOKUP(B48,Rules!A:B,2,FALSE)</f>
        <v>45</v>
      </c>
      <c r="T48" s="40"/>
      <c r="U48" s="47">
        <f>1/(10^(-1*(E48+(IF(P48="Y",Rules!$I$2,0))-K48)/Rules!$E$12)+1)</f>
        <v>0.92734875000628814</v>
      </c>
      <c r="V48">
        <f t="shared" si="4"/>
        <v>4</v>
      </c>
      <c r="W48">
        <f t="shared" si="5"/>
        <v>-4</v>
      </c>
      <c r="Z48" s="48"/>
      <c r="AA48" s="11">
        <f t="shared" ref="AA48:BH48" si="51">IF($D48=AA$1,$E48+$V48,(IF($J48=AA$1,$K48+$W48,AA47)))</f>
        <v>961</v>
      </c>
      <c r="AB48" s="11">
        <f t="shared" si="51"/>
        <v>1231</v>
      </c>
      <c r="AC48" s="11">
        <f t="shared" si="51"/>
        <v>735</v>
      </c>
      <c r="AD48" s="11">
        <f t="shared" si="51"/>
        <v>1371</v>
      </c>
      <c r="AE48" s="11">
        <f t="shared" si="51"/>
        <v>1343</v>
      </c>
      <c r="AF48" s="11">
        <f t="shared" si="51"/>
        <v>1566</v>
      </c>
      <c r="AG48" s="11">
        <f t="shared" si="51"/>
        <v>1358</v>
      </c>
      <c r="AH48" s="11">
        <f t="shared" si="51"/>
        <v>1708</v>
      </c>
      <c r="AI48" s="11">
        <f t="shared" si="51"/>
        <v>1142</v>
      </c>
      <c r="AJ48" s="11">
        <f t="shared" si="51"/>
        <v>2062</v>
      </c>
      <c r="AK48" s="11">
        <f t="shared" si="51"/>
        <v>1311</v>
      </c>
      <c r="AL48" s="11">
        <f t="shared" si="51"/>
        <v>1517</v>
      </c>
      <c r="AM48" s="11">
        <f t="shared" si="51"/>
        <v>1852</v>
      </c>
      <c r="AN48" s="11">
        <f t="shared" si="51"/>
        <v>1491</v>
      </c>
      <c r="AO48" s="11">
        <f t="shared" si="51"/>
        <v>212</v>
      </c>
      <c r="AP48" s="11">
        <f t="shared" si="51"/>
        <v>1131</v>
      </c>
      <c r="AQ48" s="11">
        <f t="shared" si="51"/>
        <v>806</v>
      </c>
      <c r="AR48" s="11">
        <f t="shared" si="51"/>
        <v>845</v>
      </c>
      <c r="AS48" s="11">
        <f t="shared" si="51"/>
        <v>534</v>
      </c>
      <c r="AT48" s="11">
        <f t="shared" si="51"/>
        <v>1170</v>
      </c>
      <c r="AU48" s="11">
        <f t="shared" si="51"/>
        <v>1206</v>
      </c>
      <c r="AV48" s="11">
        <f t="shared" si="51"/>
        <v>1813</v>
      </c>
      <c r="AW48" s="11">
        <f t="shared" si="51"/>
        <v>1317</v>
      </c>
      <c r="AX48" s="11">
        <f t="shared" si="51"/>
        <v>1598</v>
      </c>
      <c r="AY48" s="11">
        <f t="shared" si="51"/>
        <v>274</v>
      </c>
      <c r="AZ48" s="11">
        <f t="shared" si="51"/>
        <v>1064</v>
      </c>
      <c r="BA48" s="11">
        <f t="shared" si="51"/>
        <v>1381</v>
      </c>
      <c r="BB48" s="11">
        <f t="shared" si="51"/>
        <v>1120</v>
      </c>
      <c r="BC48" s="11">
        <f t="shared" si="51"/>
        <v>1389</v>
      </c>
      <c r="BD48" s="11">
        <f t="shared" si="51"/>
        <v>1766</v>
      </c>
      <c r="BE48" s="11">
        <f t="shared" si="51"/>
        <v>654</v>
      </c>
      <c r="BF48" s="11">
        <f t="shared" si="51"/>
        <v>1228</v>
      </c>
      <c r="BG48" s="11">
        <f t="shared" si="51"/>
        <v>1065</v>
      </c>
      <c r="BH48" s="11">
        <f t="shared" si="51"/>
        <v>662</v>
      </c>
    </row>
    <row r="49" spans="1:60" ht="13.5" customHeight="1">
      <c r="A49" s="38">
        <v>42792</v>
      </c>
      <c r="B49" s="39" t="s">
        <v>65</v>
      </c>
      <c r="C49" s="40"/>
      <c r="D49" s="41" t="s">
        <v>31</v>
      </c>
      <c r="E49" s="42">
        <f t="shared" si="0"/>
        <v>1228</v>
      </c>
      <c r="F49" s="88">
        <v>2</v>
      </c>
      <c r="G49" s="88">
        <v>18</v>
      </c>
      <c r="H49" s="44">
        <f t="shared" si="1"/>
        <v>24</v>
      </c>
      <c r="I49" s="40"/>
      <c r="J49" s="45" t="s">
        <v>45</v>
      </c>
      <c r="K49" s="42">
        <f t="shared" si="2"/>
        <v>806</v>
      </c>
      <c r="L49" s="91">
        <v>1</v>
      </c>
      <c r="M49" s="91">
        <v>9</v>
      </c>
      <c r="N49" s="44">
        <f t="shared" si="3"/>
        <v>12</v>
      </c>
      <c r="O49" s="40"/>
      <c r="P49" s="39" t="s">
        <v>66</v>
      </c>
      <c r="Q49" s="40"/>
      <c r="R49">
        <f>MIN(Rules!$E$2,(MAX(H49/N49,N49/H49)))</f>
        <v>2</v>
      </c>
      <c r="S49">
        <f>VLOOKUP(B49,Rules!A:B,2,FALSE)</f>
        <v>45</v>
      </c>
      <c r="T49" s="40"/>
      <c r="U49" s="47">
        <f>1/(10^(-1*(E49+(IF(P49="Y",Rules!$I$2,0))-K49)/Rules!$E$12)+1)</f>
        <v>0.93302779734670438</v>
      </c>
      <c r="V49">
        <f t="shared" si="4"/>
        <v>6</v>
      </c>
      <c r="W49">
        <f t="shared" si="5"/>
        <v>-6</v>
      </c>
      <c r="Z49" s="48"/>
      <c r="AA49" s="11">
        <f t="shared" ref="AA49:BH49" si="52">IF($D49=AA$1,$E49+$V49,(IF($J49=AA$1,$K49+$W49,AA48)))</f>
        <v>961</v>
      </c>
      <c r="AB49" s="11">
        <f t="shared" si="52"/>
        <v>1231</v>
      </c>
      <c r="AC49" s="11">
        <f t="shared" si="52"/>
        <v>735</v>
      </c>
      <c r="AD49" s="11">
        <f t="shared" si="52"/>
        <v>1371</v>
      </c>
      <c r="AE49" s="11">
        <f t="shared" si="52"/>
        <v>1343</v>
      </c>
      <c r="AF49" s="11">
        <f t="shared" si="52"/>
        <v>1566</v>
      </c>
      <c r="AG49" s="11">
        <f t="shared" si="52"/>
        <v>1358</v>
      </c>
      <c r="AH49" s="11">
        <f t="shared" si="52"/>
        <v>1708</v>
      </c>
      <c r="AI49" s="11">
        <f t="shared" si="52"/>
        <v>1142</v>
      </c>
      <c r="AJ49" s="11">
        <f t="shared" si="52"/>
        <v>2062</v>
      </c>
      <c r="AK49" s="11">
        <f t="shared" si="52"/>
        <v>1311</v>
      </c>
      <c r="AL49" s="11">
        <f t="shared" si="52"/>
        <v>1517</v>
      </c>
      <c r="AM49" s="11">
        <f t="shared" si="52"/>
        <v>1852</v>
      </c>
      <c r="AN49" s="11">
        <f t="shared" si="52"/>
        <v>1491</v>
      </c>
      <c r="AO49" s="11">
        <f t="shared" si="52"/>
        <v>212</v>
      </c>
      <c r="AP49" s="11">
        <f t="shared" si="52"/>
        <v>1131</v>
      </c>
      <c r="AQ49" s="11">
        <f t="shared" si="52"/>
        <v>800</v>
      </c>
      <c r="AR49" s="11">
        <f t="shared" si="52"/>
        <v>845</v>
      </c>
      <c r="AS49" s="11">
        <f t="shared" si="52"/>
        <v>534</v>
      </c>
      <c r="AT49" s="11">
        <f t="shared" si="52"/>
        <v>1170</v>
      </c>
      <c r="AU49" s="11">
        <f t="shared" si="52"/>
        <v>1206</v>
      </c>
      <c r="AV49" s="11">
        <f t="shared" si="52"/>
        <v>1813</v>
      </c>
      <c r="AW49" s="11">
        <f t="shared" si="52"/>
        <v>1317</v>
      </c>
      <c r="AX49" s="11">
        <f t="shared" si="52"/>
        <v>1598</v>
      </c>
      <c r="AY49" s="11">
        <f t="shared" si="52"/>
        <v>274</v>
      </c>
      <c r="AZ49" s="11">
        <f t="shared" si="52"/>
        <v>1064</v>
      </c>
      <c r="BA49" s="11">
        <f t="shared" si="52"/>
        <v>1381</v>
      </c>
      <c r="BB49" s="11">
        <f t="shared" si="52"/>
        <v>1120</v>
      </c>
      <c r="BC49" s="11">
        <f t="shared" si="52"/>
        <v>1389</v>
      </c>
      <c r="BD49" s="11">
        <f t="shared" si="52"/>
        <v>1766</v>
      </c>
      <c r="BE49" s="11">
        <f t="shared" si="52"/>
        <v>654</v>
      </c>
      <c r="BF49" s="11">
        <f t="shared" si="52"/>
        <v>1234</v>
      </c>
      <c r="BG49" s="11">
        <f t="shared" si="52"/>
        <v>1065</v>
      </c>
      <c r="BH49" s="11">
        <f t="shared" si="52"/>
        <v>662</v>
      </c>
    </row>
    <row r="50" spans="1:60" ht="13.5" customHeight="1">
      <c r="A50" s="38">
        <v>42798</v>
      </c>
      <c r="B50" s="39" t="s">
        <v>65</v>
      </c>
      <c r="C50" s="40"/>
      <c r="D50" s="41" t="s">
        <v>29</v>
      </c>
      <c r="E50" s="42">
        <f t="shared" si="0"/>
        <v>1371</v>
      </c>
      <c r="F50" s="88">
        <v>0</v>
      </c>
      <c r="G50" s="88">
        <v>11</v>
      </c>
      <c r="H50" s="44">
        <f t="shared" si="1"/>
        <v>11</v>
      </c>
      <c r="I50" s="40"/>
      <c r="J50" s="45" t="s">
        <v>25</v>
      </c>
      <c r="K50" s="42">
        <f t="shared" si="2"/>
        <v>1708</v>
      </c>
      <c r="L50" s="91">
        <v>1</v>
      </c>
      <c r="M50" s="91">
        <v>16</v>
      </c>
      <c r="N50" s="44">
        <f t="shared" si="3"/>
        <v>19</v>
      </c>
      <c r="O50" s="40"/>
      <c r="P50" s="39" t="s">
        <v>66</v>
      </c>
      <c r="Q50" s="40"/>
      <c r="R50">
        <f>MIN(Rules!$E$2,(MAX(H50/N50,N50/H50)))</f>
        <v>1.7272727272727273</v>
      </c>
      <c r="S50">
        <f>VLOOKUP(B50,Rules!A:B,2,FALSE)</f>
        <v>45</v>
      </c>
      <c r="T50" s="40"/>
      <c r="U50" s="47">
        <f>1/(10^(-1*(E50+(IF(P50="Y",Rules!$I$2,0))-K50)/Rules!$E$12)+1)</f>
        <v>0.29709562017981894</v>
      </c>
      <c r="V50">
        <f t="shared" si="4"/>
        <v>-23</v>
      </c>
      <c r="W50">
        <f t="shared" si="5"/>
        <v>23</v>
      </c>
      <c r="Z50" s="48"/>
      <c r="AA50" s="11">
        <f t="shared" ref="AA50:BH50" si="53">IF($D50=AA$1,$E50+$V50,(IF($J50=AA$1,$K50+$W50,AA49)))</f>
        <v>961</v>
      </c>
      <c r="AB50" s="11">
        <f t="shared" si="53"/>
        <v>1231</v>
      </c>
      <c r="AC50" s="11">
        <f t="shared" si="53"/>
        <v>735</v>
      </c>
      <c r="AD50" s="11">
        <f t="shared" si="53"/>
        <v>1348</v>
      </c>
      <c r="AE50" s="11">
        <f t="shared" si="53"/>
        <v>1343</v>
      </c>
      <c r="AF50" s="11">
        <f t="shared" si="53"/>
        <v>1566</v>
      </c>
      <c r="AG50" s="11">
        <f t="shared" si="53"/>
        <v>1358</v>
      </c>
      <c r="AH50" s="11">
        <f t="shared" si="53"/>
        <v>1731</v>
      </c>
      <c r="AI50" s="11">
        <f t="shared" si="53"/>
        <v>1142</v>
      </c>
      <c r="AJ50" s="11">
        <f t="shared" si="53"/>
        <v>2062</v>
      </c>
      <c r="AK50" s="11">
        <f t="shared" si="53"/>
        <v>1311</v>
      </c>
      <c r="AL50" s="11">
        <f t="shared" si="53"/>
        <v>1517</v>
      </c>
      <c r="AM50" s="11">
        <f t="shared" si="53"/>
        <v>1852</v>
      </c>
      <c r="AN50" s="11">
        <f t="shared" si="53"/>
        <v>1491</v>
      </c>
      <c r="AO50" s="11">
        <f t="shared" si="53"/>
        <v>212</v>
      </c>
      <c r="AP50" s="11">
        <f t="shared" si="53"/>
        <v>1131</v>
      </c>
      <c r="AQ50" s="11">
        <f t="shared" si="53"/>
        <v>800</v>
      </c>
      <c r="AR50" s="11">
        <f t="shared" si="53"/>
        <v>845</v>
      </c>
      <c r="AS50" s="11">
        <f t="shared" si="53"/>
        <v>534</v>
      </c>
      <c r="AT50" s="11">
        <f t="shared" si="53"/>
        <v>1170</v>
      </c>
      <c r="AU50" s="11">
        <f t="shared" si="53"/>
        <v>1206</v>
      </c>
      <c r="AV50" s="11">
        <f t="shared" si="53"/>
        <v>1813</v>
      </c>
      <c r="AW50" s="11">
        <f t="shared" si="53"/>
        <v>1317</v>
      </c>
      <c r="AX50" s="11">
        <f t="shared" si="53"/>
        <v>1598</v>
      </c>
      <c r="AY50" s="11">
        <f t="shared" si="53"/>
        <v>274</v>
      </c>
      <c r="AZ50" s="11">
        <f t="shared" si="53"/>
        <v>1064</v>
      </c>
      <c r="BA50" s="11">
        <f t="shared" si="53"/>
        <v>1381</v>
      </c>
      <c r="BB50" s="11">
        <f t="shared" si="53"/>
        <v>1120</v>
      </c>
      <c r="BC50" s="11">
        <f t="shared" si="53"/>
        <v>1389</v>
      </c>
      <c r="BD50" s="11">
        <f t="shared" si="53"/>
        <v>1766</v>
      </c>
      <c r="BE50" s="11">
        <f t="shared" si="53"/>
        <v>654</v>
      </c>
      <c r="BF50" s="11">
        <f t="shared" si="53"/>
        <v>1234</v>
      </c>
      <c r="BG50" s="11">
        <f t="shared" si="53"/>
        <v>1065</v>
      </c>
      <c r="BH50" s="11">
        <f t="shared" si="53"/>
        <v>662</v>
      </c>
    </row>
    <row r="51" spans="1:60" ht="13.5" customHeight="1">
      <c r="A51" s="38">
        <v>42798</v>
      </c>
      <c r="B51" s="39" t="s">
        <v>65</v>
      </c>
      <c r="C51" s="40"/>
      <c r="D51" s="41" t="s">
        <v>17</v>
      </c>
      <c r="E51" s="42">
        <f t="shared" si="0"/>
        <v>2062</v>
      </c>
      <c r="F51" s="88">
        <v>1</v>
      </c>
      <c r="G51" s="88">
        <v>16</v>
      </c>
      <c r="H51" s="44">
        <f t="shared" si="1"/>
        <v>19</v>
      </c>
      <c r="I51" s="40"/>
      <c r="J51" s="45" t="s">
        <v>18</v>
      </c>
      <c r="K51" s="42">
        <f t="shared" si="2"/>
        <v>1813</v>
      </c>
      <c r="L51" s="91">
        <v>0</v>
      </c>
      <c r="M51" s="91">
        <v>7</v>
      </c>
      <c r="N51" s="44">
        <f t="shared" si="3"/>
        <v>7</v>
      </c>
      <c r="O51" s="40"/>
      <c r="P51" s="39" t="s">
        <v>66</v>
      </c>
      <c r="Q51" s="40"/>
      <c r="R51">
        <f>MIN(Rules!$E$2,(MAX(H51/N51,N51/H51)))</f>
        <v>2</v>
      </c>
      <c r="S51">
        <f>VLOOKUP(B51,Rules!A:B,2,FALSE)</f>
        <v>45</v>
      </c>
      <c r="T51" s="40"/>
      <c r="U51" s="47">
        <f>1/(10^(-1*(E51+(IF(P51="Y",Rules!$I$2,0))-K51)/Rules!$E$12)+1)</f>
        <v>0.8626483731839949</v>
      </c>
      <c r="V51">
        <f t="shared" si="4"/>
        <v>12</v>
      </c>
      <c r="W51">
        <f t="shared" si="5"/>
        <v>-12</v>
      </c>
      <c r="Z51" s="48"/>
      <c r="AA51" s="11">
        <f t="shared" ref="AA51:BH51" si="54">IF($D51=AA$1,$E51+$V51,(IF($J51=AA$1,$K51+$W51,AA50)))</f>
        <v>961</v>
      </c>
      <c r="AB51" s="11">
        <f t="shared" si="54"/>
        <v>1231</v>
      </c>
      <c r="AC51" s="11">
        <f t="shared" si="54"/>
        <v>735</v>
      </c>
      <c r="AD51" s="11">
        <f t="shared" si="54"/>
        <v>1348</v>
      </c>
      <c r="AE51" s="11">
        <f t="shared" si="54"/>
        <v>1343</v>
      </c>
      <c r="AF51" s="11">
        <f t="shared" si="54"/>
        <v>1566</v>
      </c>
      <c r="AG51" s="11">
        <f t="shared" si="54"/>
        <v>1358</v>
      </c>
      <c r="AH51" s="11">
        <f t="shared" si="54"/>
        <v>1731</v>
      </c>
      <c r="AI51" s="11">
        <f t="shared" si="54"/>
        <v>1142</v>
      </c>
      <c r="AJ51" s="11">
        <f t="shared" si="54"/>
        <v>2074</v>
      </c>
      <c r="AK51" s="11">
        <f t="shared" si="54"/>
        <v>1311</v>
      </c>
      <c r="AL51" s="11">
        <f t="shared" si="54"/>
        <v>1517</v>
      </c>
      <c r="AM51" s="11">
        <f t="shared" si="54"/>
        <v>1852</v>
      </c>
      <c r="AN51" s="11">
        <f t="shared" si="54"/>
        <v>1491</v>
      </c>
      <c r="AO51" s="11">
        <f t="shared" si="54"/>
        <v>212</v>
      </c>
      <c r="AP51" s="11">
        <f t="shared" si="54"/>
        <v>1131</v>
      </c>
      <c r="AQ51" s="11">
        <f t="shared" si="54"/>
        <v>800</v>
      </c>
      <c r="AR51" s="11">
        <f t="shared" si="54"/>
        <v>845</v>
      </c>
      <c r="AS51" s="11">
        <f t="shared" si="54"/>
        <v>534</v>
      </c>
      <c r="AT51" s="11">
        <f t="shared" si="54"/>
        <v>1170</v>
      </c>
      <c r="AU51" s="11">
        <f t="shared" si="54"/>
        <v>1206</v>
      </c>
      <c r="AV51" s="11">
        <f t="shared" si="54"/>
        <v>1801</v>
      </c>
      <c r="AW51" s="11">
        <f t="shared" si="54"/>
        <v>1317</v>
      </c>
      <c r="AX51" s="11">
        <f t="shared" si="54"/>
        <v>1598</v>
      </c>
      <c r="AY51" s="11">
        <f t="shared" si="54"/>
        <v>274</v>
      </c>
      <c r="AZ51" s="11">
        <f t="shared" si="54"/>
        <v>1064</v>
      </c>
      <c r="BA51" s="11">
        <f t="shared" si="54"/>
        <v>1381</v>
      </c>
      <c r="BB51" s="11">
        <f t="shared" si="54"/>
        <v>1120</v>
      </c>
      <c r="BC51" s="11">
        <f t="shared" si="54"/>
        <v>1389</v>
      </c>
      <c r="BD51" s="11">
        <f t="shared" si="54"/>
        <v>1766</v>
      </c>
      <c r="BE51" s="11">
        <f t="shared" si="54"/>
        <v>654</v>
      </c>
      <c r="BF51" s="11">
        <f t="shared" si="54"/>
        <v>1234</v>
      </c>
      <c r="BG51" s="11">
        <f t="shared" si="54"/>
        <v>1065</v>
      </c>
      <c r="BH51" s="11">
        <f t="shared" si="54"/>
        <v>662</v>
      </c>
    </row>
    <row r="52" spans="1:60" ht="13.5" customHeight="1">
      <c r="A52" s="38">
        <v>42798</v>
      </c>
      <c r="B52" s="39" t="s">
        <v>65</v>
      </c>
      <c r="C52" s="40"/>
      <c r="D52" s="41" t="s">
        <v>22</v>
      </c>
      <c r="E52" s="42">
        <f t="shared" si="0"/>
        <v>1766</v>
      </c>
      <c r="F52" s="88">
        <v>0</v>
      </c>
      <c r="G52" s="88">
        <v>14</v>
      </c>
      <c r="H52" s="44">
        <f t="shared" si="1"/>
        <v>14</v>
      </c>
      <c r="I52" s="40"/>
      <c r="J52" s="45" t="s">
        <v>23</v>
      </c>
      <c r="K52" s="42">
        <f t="shared" si="2"/>
        <v>1598</v>
      </c>
      <c r="L52" s="91">
        <v>0</v>
      </c>
      <c r="M52" s="91">
        <v>10</v>
      </c>
      <c r="N52" s="44">
        <f t="shared" si="3"/>
        <v>10</v>
      </c>
      <c r="O52" s="40"/>
      <c r="P52" s="39" t="s">
        <v>66</v>
      </c>
      <c r="Q52" s="40"/>
      <c r="R52">
        <f>MIN(Rules!$E$2,(MAX(H52/N52,N52/H52)))</f>
        <v>1.4</v>
      </c>
      <c r="S52">
        <f>VLOOKUP(B52,Rules!A:B,2,FALSE)</f>
        <v>45</v>
      </c>
      <c r="T52" s="40"/>
      <c r="U52" s="47">
        <f>1/(10^(-1*(E52+(IF(P52="Y",Rules!$I$2,0))-K52)/Rules!$E$12)+1)</f>
        <v>0.81221145034742626</v>
      </c>
      <c r="V52">
        <f t="shared" si="4"/>
        <v>12</v>
      </c>
      <c r="W52">
        <f t="shared" si="5"/>
        <v>-12</v>
      </c>
      <c r="Z52" s="48"/>
      <c r="AA52" s="11">
        <f t="shared" ref="AA52:BH52" si="55">IF($D52=AA$1,$E52+$V52,(IF($J52=AA$1,$K52+$W52,AA51)))</f>
        <v>961</v>
      </c>
      <c r="AB52" s="11">
        <f t="shared" si="55"/>
        <v>1231</v>
      </c>
      <c r="AC52" s="11">
        <f t="shared" si="55"/>
        <v>735</v>
      </c>
      <c r="AD52" s="11">
        <f t="shared" si="55"/>
        <v>1348</v>
      </c>
      <c r="AE52" s="11">
        <f t="shared" si="55"/>
        <v>1343</v>
      </c>
      <c r="AF52" s="11">
        <f t="shared" si="55"/>
        <v>1566</v>
      </c>
      <c r="AG52" s="11">
        <f t="shared" si="55"/>
        <v>1358</v>
      </c>
      <c r="AH52" s="11">
        <f t="shared" si="55"/>
        <v>1731</v>
      </c>
      <c r="AI52" s="11">
        <f t="shared" si="55"/>
        <v>1142</v>
      </c>
      <c r="AJ52" s="11">
        <f t="shared" si="55"/>
        <v>2074</v>
      </c>
      <c r="AK52" s="11">
        <f t="shared" si="55"/>
        <v>1311</v>
      </c>
      <c r="AL52" s="11">
        <f t="shared" si="55"/>
        <v>1517</v>
      </c>
      <c r="AM52" s="11">
        <f t="shared" si="55"/>
        <v>1852</v>
      </c>
      <c r="AN52" s="11">
        <f t="shared" si="55"/>
        <v>1491</v>
      </c>
      <c r="AO52" s="11">
        <f t="shared" si="55"/>
        <v>212</v>
      </c>
      <c r="AP52" s="11">
        <f t="shared" si="55"/>
        <v>1131</v>
      </c>
      <c r="AQ52" s="11">
        <f t="shared" si="55"/>
        <v>800</v>
      </c>
      <c r="AR52" s="11">
        <f t="shared" si="55"/>
        <v>845</v>
      </c>
      <c r="AS52" s="11">
        <f t="shared" si="55"/>
        <v>534</v>
      </c>
      <c r="AT52" s="11">
        <f t="shared" si="55"/>
        <v>1170</v>
      </c>
      <c r="AU52" s="11">
        <f t="shared" si="55"/>
        <v>1206</v>
      </c>
      <c r="AV52" s="11">
        <f t="shared" si="55"/>
        <v>1801</v>
      </c>
      <c r="AW52" s="11">
        <f t="shared" si="55"/>
        <v>1317</v>
      </c>
      <c r="AX52" s="11">
        <f t="shared" si="55"/>
        <v>1586</v>
      </c>
      <c r="AY52" s="11">
        <f t="shared" si="55"/>
        <v>274</v>
      </c>
      <c r="AZ52" s="11">
        <f t="shared" si="55"/>
        <v>1064</v>
      </c>
      <c r="BA52" s="11">
        <f t="shared" si="55"/>
        <v>1381</v>
      </c>
      <c r="BB52" s="11">
        <f t="shared" si="55"/>
        <v>1120</v>
      </c>
      <c r="BC52" s="11">
        <f t="shared" si="55"/>
        <v>1389</v>
      </c>
      <c r="BD52" s="11">
        <f t="shared" si="55"/>
        <v>1778</v>
      </c>
      <c r="BE52" s="11">
        <f t="shared" si="55"/>
        <v>654</v>
      </c>
      <c r="BF52" s="11">
        <f t="shared" si="55"/>
        <v>1234</v>
      </c>
      <c r="BG52" s="11">
        <f t="shared" si="55"/>
        <v>1065</v>
      </c>
      <c r="BH52" s="11">
        <f t="shared" si="55"/>
        <v>662</v>
      </c>
    </row>
    <row r="53" spans="1:60" ht="13.5" customHeight="1">
      <c r="A53" s="92">
        <v>42799</v>
      </c>
      <c r="B53" s="39" t="s">
        <v>65</v>
      </c>
      <c r="C53" s="56"/>
      <c r="D53" s="93" t="s">
        <v>24</v>
      </c>
      <c r="E53" s="42">
        <f t="shared" si="0"/>
        <v>1381</v>
      </c>
      <c r="F53" s="94">
        <v>1</v>
      </c>
      <c r="G53" s="94">
        <v>13</v>
      </c>
      <c r="H53" s="95">
        <f t="shared" si="1"/>
        <v>16</v>
      </c>
      <c r="I53" s="56"/>
      <c r="J53" s="96" t="s">
        <v>16</v>
      </c>
      <c r="K53" s="42">
        <f t="shared" si="2"/>
        <v>1852</v>
      </c>
      <c r="L53" s="97">
        <v>1</v>
      </c>
      <c r="M53" s="97">
        <v>19</v>
      </c>
      <c r="N53" s="95">
        <f t="shared" si="3"/>
        <v>22</v>
      </c>
      <c r="O53" s="57"/>
      <c r="P53" s="39" t="s">
        <v>66</v>
      </c>
      <c r="Q53" s="57"/>
      <c r="R53" s="57">
        <f>MIN(Rules!$E$2,(MAX(H53/N53,N53/H53)))</f>
        <v>1.375</v>
      </c>
      <c r="S53" s="57">
        <f>VLOOKUP(B53,Rules!A:B,2,FALSE)</f>
        <v>45</v>
      </c>
      <c r="T53" s="57"/>
      <c r="U53" s="98">
        <f>1/(10^(-1*(E53+(IF(P53="Y",Rules!$I$2,0))-K53)/Rules!$E$12)+1)</f>
        <v>0.18569043587146258</v>
      </c>
      <c r="V53" s="57">
        <f t="shared" ref="V53:V63" si="56">ROUND(IF(H53&gt;N53,(S53*R53*(1-U53)),IF(H53&lt;N53,(S53*R53*(0-U53)),S53*R53*(0.5-U53))),0)</f>
        <v>-11</v>
      </c>
      <c r="W53" s="57">
        <f t="shared" ref="W53:W63" si="57">-1*V53</f>
        <v>11</v>
      </c>
      <c r="X53" s="57"/>
      <c r="Y53" s="57"/>
      <c r="Z53" s="57"/>
      <c r="AA53" s="55">
        <f t="shared" ref="AA53:BH53" si="58">IF($D53=AA$1,$E53+$V53,(IF($J53=AA$1,$K53+$W53,AA52)))</f>
        <v>961</v>
      </c>
      <c r="AB53" s="55">
        <f t="shared" si="58"/>
        <v>1231</v>
      </c>
      <c r="AC53" s="55">
        <f t="shared" si="58"/>
        <v>735</v>
      </c>
      <c r="AD53" s="55">
        <f t="shared" si="58"/>
        <v>1348</v>
      </c>
      <c r="AE53" s="55">
        <f t="shared" si="58"/>
        <v>1343</v>
      </c>
      <c r="AF53" s="55">
        <f t="shared" si="58"/>
        <v>1566</v>
      </c>
      <c r="AG53" s="55">
        <f t="shared" si="58"/>
        <v>1358</v>
      </c>
      <c r="AH53" s="55">
        <f t="shared" si="58"/>
        <v>1731</v>
      </c>
      <c r="AI53" s="55">
        <f t="shared" si="58"/>
        <v>1142</v>
      </c>
      <c r="AJ53" s="55">
        <f t="shared" si="58"/>
        <v>2074</v>
      </c>
      <c r="AK53" s="55">
        <f t="shared" si="58"/>
        <v>1311</v>
      </c>
      <c r="AL53" s="55">
        <f t="shared" si="58"/>
        <v>1517</v>
      </c>
      <c r="AM53" s="55">
        <f t="shared" si="58"/>
        <v>1863</v>
      </c>
      <c r="AN53" s="55">
        <f t="shared" si="58"/>
        <v>1491</v>
      </c>
      <c r="AO53" s="55">
        <f t="shared" si="58"/>
        <v>212</v>
      </c>
      <c r="AP53" s="55">
        <f t="shared" si="58"/>
        <v>1131</v>
      </c>
      <c r="AQ53" s="55">
        <f t="shared" si="58"/>
        <v>800</v>
      </c>
      <c r="AR53" s="55">
        <f t="shared" si="58"/>
        <v>845</v>
      </c>
      <c r="AS53" s="55">
        <f t="shared" si="58"/>
        <v>534</v>
      </c>
      <c r="AT53" s="55">
        <f t="shared" si="58"/>
        <v>1170</v>
      </c>
      <c r="AU53" s="55">
        <f t="shared" si="58"/>
        <v>1206</v>
      </c>
      <c r="AV53" s="55">
        <f t="shared" si="58"/>
        <v>1801</v>
      </c>
      <c r="AW53" s="55">
        <f t="shared" si="58"/>
        <v>1317</v>
      </c>
      <c r="AX53" s="55">
        <f t="shared" si="58"/>
        <v>1586</v>
      </c>
      <c r="AY53" s="55">
        <f t="shared" si="58"/>
        <v>274</v>
      </c>
      <c r="AZ53" s="55">
        <f t="shared" si="58"/>
        <v>1064</v>
      </c>
      <c r="BA53" s="55">
        <f t="shared" si="58"/>
        <v>1370</v>
      </c>
      <c r="BB53" s="55">
        <f t="shared" si="58"/>
        <v>1120</v>
      </c>
      <c r="BC53" s="55">
        <f t="shared" si="58"/>
        <v>1389</v>
      </c>
      <c r="BD53" s="55">
        <f t="shared" si="58"/>
        <v>1778</v>
      </c>
      <c r="BE53" s="55">
        <f t="shared" si="58"/>
        <v>654</v>
      </c>
      <c r="BF53" s="55">
        <f t="shared" si="58"/>
        <v>1234</v>
      </c>
      <c r="BG53" s="55">
        <f t="shared" si="58"/>
        <v>1065</v>
      </c>
      <c r="BH53" s="55">
        <f t="shared" si="58"/>
        <v>662</v>
      </c>
    </row>
    <row r="54" spans="1:60" ht="13.5" customHeight="1">
      <c r="A54" s="92">
        <v>42799</v>
      </c>
      <c r="B54" s="39" t="s">
        <v>65</v>
      </c>
      <c r="C54" s="56"/>
      <c r="D54" s="93" t="s">
        <v>28</v>
      </c>
      <c r="E54" s="42">
        <f t="shared" si="0"/>
        <v>1491</v>
      </c>
      <c r="F54" s="94">
        <v>4</v>
      </c>
      <c r="G54" s="94">
        <v>14</v>
      </c>
      <c r="H54" s="95">
        <f t="shared" si="1"/>
        <v>26</v>
      </c>
      <c r="I54" s="56"/>
      <c r="J54" s="96" t="s">
        <v>35</v>
      </c>
      <c r="K54" s="42">
        <f t="shared" si="2"/>
        <v>1311</v>
      </c>
      <c r="L54" s="97">
        <v>0</v>
      </c>
      <c r="M54" s="97">
        <v>14</v>
      </c>
      <c r="N54" s="95">
        <f t="shared" si="3"/>
        <v>14</v>
      </c>
      <c r="O54" s="57"/>
      <c r="P54" s="39" t="s">
        <v>66</v>
      </c>
      <c r="Q54" s="57"/>
      <c r="R54" s="57">
        <f>MIN(Rules!$E$2,(MAX(H54/N54,N54/H54)))</f>
        <v>1.8571428571428572</v>
      </c>
      <c r="S54" s="57">
        <f>VLOOKUP(B54,Rules!A:B,2,FALSE)</f>
        <v>45</v>
      </c>
      <c r="T54" s="57"/>
      <c r="U54" s="98">
        <f>1/(10^(-1*(E54+(IF(P54="Y",Rules!$I$2,0))-K54)/Rules!$E$12)+1)</f>
        <v>0.820495207286423</v>
      </c>
      <c r="V54" s="57">
        <f t="shared" si="56"/>
        <v>15</v>
      </c>
      <c r="W54" s="57">
        <f t="shared" si="57"/>
        <v>-15</v>
      </c>
      <c r="X54" s="57"/>
      <c r="Y54" s="57"/>
      <c r="Z54" s="57"/>
      <c r="AA54" s="55">
        <f t="shared" ref="AA54:BH54" si="59">IF($D54=AA$1,$E54+$V54,(IF($J54=AA$1,$K54+$W54,AA53)))</f>
        <v>961</v>
      </c>
      <c r="AB54" s="55">
        <f t="shared" si="59"/>
        <v>1231</v>
      </c>
      <c r="AC54" s="55">
        <f t="shared" si="59"/>
        <v>735</v>
      </c>
      <c r="AD54" s="55">
        <f t="shared" si="59"/>
        <v>1348</v>
      </c>
      <c r="AE54" s="55">
        <f t="shared" si="59"/>
        <v>1343</v>
      </c>
      <c r="AF54" s="55">
        <f t="shared" si="59"/>
        <v>1566</v>
      </c>
      <c r="AG54" s="55">
        <f t="shared" si="59"/>
        <v>1358</v>
      </c>
      <c r="AH54" s="55">
        <f t="shared" si="59"/>
        <v>1731</v>
      </c>
      <c r="AI54" s="55">
        <f t="shared" si="59"/>
        <v>1142</v>
      </c>
      <c r="AJ54" s="55">
        <f t="shared" si="59"/>
        <v>2074</v>
      </c>
      <c r="AK54" s="55">
        <f t="shared" si="59"/>
        <v>1296</v>
      </c>
      <c r="AL54" s="55">
        <f t="shared" si="59"/>
        <v>1517</v>
      </c>
      <c r="AM54" s="55">
        <f t="shared" si="59"/>
        <v>1863</v>
      </c>
      <c r="AN54" s="55">
        <f t="shared" si="59"/>
        <v>1506</v>
      </c>
      <c r="AO54" s="55">
        <f t="shared" si="59"/>
        <v>212</v>
      </c>
      <c r="AP54" s="55">
        <f t="shared" si="59"/>
        <v>1131</v>
      </c>
      <c r="AQ54" s="55">
        <f t="shared" si="59"/>
        <v>800</v>
      </c>
      <c r="AR54" s="55">
        <f t="shared" si="59"/>
        <v>845</v>
      </c>
      <c r="AS54" s="55">
        <f t="shared" si="59"/>
        <v>534</v>
      </c>
      <c r="AT54" s="55">
        <f t="shared" si="59"/>
        <v>1170</v>
      </c>
      <c r="AU54" s="55">
        <f t="shared" si="59"/>
        <v>1206</v>
      </c>
      <c r="AV54" s="55">
        <f t="shared" si="59"/>
        <v>1801</v>
      </c>
      <c r="AW54" s="55">
        <f t="shared" si="59"/>
        <v>1317</v>
      </c>
      <c r="AX54" s="55">
        <f t="shared" si="59"/>
        <v>1586</v>
      </c>
      <c r="AY54" s="55">
        <f t="shared" si="59"/>
        <v>274</v>
      </c>
      <c r="AZ54" s="55">
        <f t="shared" si="59"/>
        <v>1064</v>
      </c>
      <c r="BA54" s="55">
        <f t="shared" si="59"/>
        <v>1370</v>
      </c>
      <c r="BB54" s="55">
        <f t="shared" si="59"/>
        <v>1120</v>
      </c>
      <c r="BC54" s="55">
        <f t="shared" si="59"/>
        <v>1389</v>
      </c>
      <c r="BD54" s="55">
        <f t="shared" si="59"/>
        <v>1778</v>
      </c>
      <c r="BE54" s="55">
        <f t="shared" si="59"/>
        <v>654</v>
      </c>
      <c r="BF54" s="55">
        <f t="shared" si="59"/>
        <v>1234</v>
      </c>
      <c r="BG54" s="55">
        <f t="shared" si="59"/>
        <v>1065</v>
      </c>
      <c r="BH54" s="55">
        <f t="shared" si="59"/>
        <v>662</v>
      </c>
    </row>
    <row r="55" spans="1:60" ht="13.5" customHeight="1">
      <c r="A55" s="92">
        <v>42799</v>
      </c>
      <c r="B55" s="39" t="s">
        <v>65</v>
      </c>
      <c r="C55" s="56"/>
      <c r="D55" s="93" t="s">
        <v>33</v>
      </c>
      <c r="E55" s="42">
        <f t="shared" si="0"/>
        <v>1343</v>
      </c>
      <c r="F55" s="94">
        <v>2</v>
      </c>
      <c r="G55" s="94">
        <v>11</v>
      </c>
      <c r="H55" s="95">
        <f t="shared" si="1"/>
        <v>17</v>
      </c>
      <c r="I55" s="56"/>
      <c r="J55" s="96" t="s">
        <v>26</v>
      </c>
      <c r="K55" s="42">
        <f t="shared" si="2"/>
        <v>1566</v>
      </c>
      <c r="L55" s="97">
        <v>0</v>
      </c>
      <c r="M55" s="97">
        <v>9</v>
      </c>
      <c r="N55" s="95">
        <f t="shared" si="3"/>
        <v>9</v>
      </c>
      <c r="O55" s="57"/>
      <c r="P55" s="39" t="s">
        <v>66</v>
      </c>
      <c r="Q55" s="57"/>
      <c r="R55" s="57">
        <f>MIN(Rules!$E$2,(MAX(H55/N55,N55/H55)))</f>
        <v>1.8888888888888888</v>
      </c>
      <c r="S55" s="57">
        <f>VLOOKUP(B55,Rules!A:B,2,FALSE)</f>
        <v>45</v>
      </c>
      <c r="T55" s="57"/>
      <c r="U55" s="98">
        <f>1/(10^(-1*(E55+(IF(P55="Y",Rules!$I$2,0))-K55)/Rules!$E$12)+1)</f>
        <v>0.41673832437483105</v>
      </c>
      <c r="V55" s="57">
        <f t="shared" si="56"/>
        <v>50</v>
      </c>
      <c r="W55" s="57">
        <f t="shared" si="57"/>
        <v>-50</v>
      </c>
      <c r="X55" s="57"/>
      <c r="Y55" s="57"/>
      <c r="Z55" s="57"/>
      <c r="AA55" s="55">
        <f t="shared" ref="AA55:BH55" si="60">IF($D55=AA$1,$E55+$V55,(IF($J55=AA$1,$K55+$W55,AA54)))</f>
        <v>961</v>
      </c>
      <c r="AB55" s="55">
        <f t="shared" si="60"/>
        <v>1231</v>
      </c>
      <c r="AC55" s="55">
        <f t="shared" si="60"/>
        <v>735</v>
      </c>
      <c r="AD55" s="55">
        <f t="shared" si="60"/>
        <v>1348</v>
      </c>
      <c r="AE55" s="55">
        <f t="shared" si="60"/>
        <v>1393</v>
      </c>
      <c r="AF55" s="55">
        <f t="shared" si="60"/>
        <v>1516</v>
      </c>
      <c r="AG55" s="55">
        <f t="shared" si="60"/>
        <v>1358</v>
      </c>
      <c r="AH55" s="55">
        <f t="shared" si="60"/>
        <v>1731</v>
      </c>
      <c r="AI55" s="55">
        <f t="shared" si="60"/>
        <v>1142</v>
      </c>
      <c r="AJ55" s="55">
        <f t="shared" si="60"/>
        <v>2074</v>
      </c>
      <c r="AK55" s="55">
        <f t="shared" si="60"/>
        <v>1296</v>
      </c>
      <c r="AL55" s="55">
        <f t="shared" si="60"/>
        <v>1517</v>
      </c>
      <c r="AM55" s="55">
        <f t="shared" si="60"/>
        <v>1863</v>
      </c>
      <c r="AN55" s="55">
        <f t="shared" si="60"/>
        <v>1506</v>
      </c>
      <c r="AO55" s="55">
        <f t="shared" si="60"/>
        <v>212</v>
      </c>
      <c r="AP55" s="55">
        <f t="shared" si="60"/>
        <v>1131</v>
      </c>
      <c r="AQ55" s="55">
        <f t="shared" si="60"/>
        <v>800</v>
      </c>
      <c r="AR55" s="55">
        <f t="shared" si="60"/>
        <v>845</v>
      </c>
      <c r="AS55" s="55">
        <f t="shared" si="60"/>
        <v>534</v>
      </c>
      <c r="AT55" s="55">
        <f t="shared" si="60"/>
        <v>1170</v>
      </c>
      <c r="AU55" s="55">
        <f t="shared" si="60"/>
        <v>1206</v>
      </c>
      <c r="AV55" s="55">
        <f t="shared" si="60"/>
        <v>1801</v>
      </c>
      <c r="AW55" s="55">
        <f t="shared" si="60"/>
        <v>1317</v>
      </c>
      <c r="AX55" s="55">
        <f t="shared" si="60"/>
        <v>1586</v>
      </c>
      <c r="AY55" s="55">
        <f t="shared" si="60"/>
        <v>274</v>
      </c>
      <c r="AZ55" s="55">
        <f t="shared" si="60"/>
        <v>1064</v>
      </c>
      <c r="BA55" s="55">
        <f t="shared" si="60"/>
        <v>1370</v>
      </c>
      <c r="BB55" s="55">
        <f t="shared" si="60"/>
        <v>1120</v>
      </c>
      <c r="BC55" s="55">
        <f t="shared" si="60"/>
        <v>1389</v>
      </c>
      <c r="BD55" s="55">
        <f t="shared" si="60"/>
        <v>1778</v>
      </c>
      <c r="BE55" s="55">
        <f t="shared" si="60"/>
        <v>654</v>
      </c>
      <c r="BF55" s="55">
        <f t="shared" si="60"/>
        <v>1234</v>
      </c>
      <c r="BG55" s="55">
        <f t="shared" si="60"/>
        <v>1065</v>
      </c>
      <c r="BH55" s="55">
        <f t="shared" si="60"/>
        <v>662</v>
      </c>
    </row>
    <row r="56" spans="1:60" ht="13.5" customHeight="1">
      <c r="A56" s="92">
        <v>42799</v>
      </c>
      <c r="B56" s="39" t="s">
        <v>65</v>
      </c>
      <c r="C56" s="56"/>
      <c r="D56" s="93" t="s">
        <v>27</v>
      </c>
      <c r="E56" s="42">
        <f t="shared" si="0"/>
        <v>1317</v>
      </c>
      <c r="F56" s="94">
        <v>1</v>
      </c>
      <c r="G56" s="94">
        <v>13</v>
      </c>
      <c r="H56" s="95">
        <f t="shared" si="1"/>
        <v>16</v>
      </c>
      <c r="I56" s="56"/>
      <c r="J56" s="96" t="s">
        <v>21</v>
      </c>
      <c r="K56" s="42">
        <f t="shared" si="2"/>
        <v>1517</v>
      </c>
      <c r="L56" s="97">
        <v>0</v>
      </c>
      <c r="M56" s="97">
        <v>15</v>
      </c>
      <c r="N56" s="95">
        <f t="shared" si="3"/>
        <v>15</v>
      </c>
      <c r="O56" s="57"/>
      <c r="P56" s="39" t="s">
        <v>66</v>
      </c>
      <c r="Q56" s="57"/>
      <c r="R56" s="57">
        <f>MIN(Rules!$E$2,(MAX(H56/N56,N56/H56)))</f>
        <v>1.0666666666666667</v>
      </c>
      <c r="S56" s="57">
        <f>VLOOKUP(B56,Rules!A:B,2,FALSE)</f>
        <v>45</v>
      </c>
      <c r="T56" s="57"/>
      <c r="U56" s="98">
        <f>1/(10^(-1*(E56+(IF(P56="Y",Rules!$I$2,0))-K56)/Rules!$E$12)+1)</f>
        <v>0.44268836623770724</v>
      </c>
      <c r="V56" s="57">
        <f t="shared" si="56"/>
        <v>27</v>
      </c>
      <c r="W56" s="57">
        <f t="shared" si="57"/>
        <v>-27</v>
      </c>
      <c r="X56" s="57"/>
      <c r="Y56" s="57"/>
      <c r="Z56" s="57"/>
      <c r="AA56" s="55">
        <f t="shared" ref="AA56:BH56" si="61">IF($D56=AA$1,$E56+$V56,(IF($J56=AA$1,$K56+$W56,AA55)))</f>
        <v>961</v>
      </c>
      <c r="AB56" s="55">
        <f t="shared" si="61"/>
        <v>1231</v>
      </c>
      <c r="AC56" s="55">
        <f t="shared" si="61"/>
        <v>735</v>
      </c>
      <c r="AD56" s="55">
        <f t="shared" si="61"/>
        <v>1348</v>
      </c>
      <c r="AE56" s="55">
        <f t="shared" si="61"/>
        <v>1393</v>
      </c>
      <c r="AF56" s="55">
        <f t="shared" si="61"/>
        <v>1516</v>
      </c>
      <c r="AG56" s="55">
        <f t="shared" si="61"/>
        <v>1358</v>
      </c>
      <c r="AH56" s="55">
        <f t="shared" si="61"/>
        <v>1731</v>
      </c>
      <c r="AI56" s="55">
        <f t="shared" si="61"/>
        <v>1142</v>
      </c>
      <c r="AJ56" s="55">
        <f t="shared" si="61"/>
        <v>2074</v>
      </c>
      <c r="AK56" s="55">
        <f t="shared" si="61"/>
        <v>1296</v>
      </c>
      <c r="AL56" s="55">
        <f t="shared" si="61"/>
        <v>1490</v>
      </c>
      <c r="AM56" s="55">
        <f t="shared" si="61"/>
        <v>1863</v>
      </c>
      <c r="AN56" s="55">
        <f t="shared" si="61"/>
        <v>1506</v>
      </c>
      <c r="AO56" s="55">
        <f t="shared" si="61"/>
        <v>212</v>
      </c>
      <c r="AP56" s="55">
        <f t="shared" si="61"/>
        <v>1131</v>
      </c>
      <c r="AQ56" s="55">
        <f t="shared" si="61"/>
        <v>800</v>
      </c>
      <c r="AR56" s="55">
        <f t="shared" si="61"/>
        <v>845</v>
      </c>
      <c r="AS56" s="55">
        <f t="shared" si="61"/>
        <v>534</v>
      </c>
      <c r="AT56" s="55">
        <f t="shared" si="61"/>
        <v>1170</v>
      </c>
      <c r="AU56" s="55">
        <f t="shared" si="61"/>
        <v>1206</v>
      </c>
      <c r="AV56" s="55">
        <f t="shared" si="61"/>
        <v>1801</v>
      </c>
      <c r="AW56" s="55">
        <f t="shared" si="61"/>
        <v>1344</v>
      </c>
      <c r="AX56" s="55">
        <f t="shared" si="61"/>
        <v>1586</v>
      </c>
      <c r="AY56" s="55">
        <f t="shared" si="61"/>
        <v>274</v>
      </c>
      <c r="AZ56" s="55">
        <f t="shared" si="61"/>
        <v>1064</v>
      </c>
      <c r="BA56" s="55">
        <f t="shared" si="61"/>
        <v>1370</v>
      </c>
      <c r="BB56" s="55">
        <f t="shared" si="61"/>
        <v>1120</v>
      </c>
      <c r="BC56" s="55">
        <f t="shared" si="61"/>
        <v>1389</v>
      </c>
      <c r="BD56" s="55">
        <f t="shared" si="61"/>
        <v>1778</v>
      </c>
      <c r="BE56" s="55">
        <f t="shared" si="61"/>
        <v>654</v>
      </c>
      <c r="BF56" s="55">
        <f t="shared" si="61"/>
        <v>1234</v>
      </c>
      <c r="BG56" s="55">
        <f t="shared" si="61"/>
        <v>1065</v>
      </c>
      <c r="BH56" s="55">
        <f t="shared" si="61"/>
        <v>662</v>
      </c>
    </row>
    <row r="57" spans="1:60" ht="13.5" customHeight="1">
      <c r="A57" s="92">
        <v>42799</v>
      </c>
      <c r="B57" s="39" t="s">
        <v>65</v>
      </c>
      <c r="C57" s="56"/>
      <c r="D57" s="93" t="s">
        <v>19</v>
      </c>
      <c r="E57" s="42">
        <f t="shared" si="0"/>
        <v>1358</v>
      </c>
      <c r="F57" s="94">
        <v>1</v>
      </c>
      <c r="G57" s="94">
        <v>7</v>
      </c>
      <c r="H57" s="95">
        <f t="shared" si="1"/>
        <v>10</v>
      </c>
      <c r="I57" s="56"/>
      <c r="J57" s="96" t="s">
        <v>30</v>
      </c>
      <c r="K57" s="42">
        <f t="shared" si="2"/>
        <v>1142</v>
      </c>
      <c r="L57" s="97">
        <v>1</v>
      </c>
      <c r="M57" s="97">
        <v>15</v>
      </c>
      <c r="N57" s="95">
        <f t="shared" si="3"/>
        <v>18</v>
      </c>
      <c r="O57" s="57"/>
      <c r="P57" s="39" t="s">
        <v>66</v>
      </c>
      <c r="Q57" s="57"/>
      <c r="R57" s="57">
        <f>MIN(Rules!$E$2,(MAX(H57/N57,N57/H57)))</f>
        <v>1.8</v>
      </c>
      <c r="S57" s="57">
        <f>VLOOKUP(B57,Rules!A:B,2,FALSE)</f>
        <v>45</v>
      </c>
      <c r="T57" s="57"/>
      <c r="U57" s="98">
        <f>1/(10^(-1*(E57+(IF(P57="Y",Rules!$I$2,0))-K57)/Rules!$E$12)+1)</f>
        <v>0.84363043164676366</v>
      </c>
      <c r="V57" s="57">
        <f t="shared" si="56"/>
        <v>-68</v>
      </c>
      <c r="W57" s="57">
        <f t="shared" si="57"/>
        <v>68</v>
      </c>
      <c r="X57" s="57"/>
      <c r="Y57" s="57"/>
      <c r="Z57" s="57"/>
      <c r="AA57" s="55">
        <f t="shared" ref="AA57:BH57" si="62">IF($D57=AA$1,$E57+$V57,(IF($J57=AA$1,$K57+$W57,AA56)))</f>
        <v>961</v>
      </c>
      <c r="AB57" s="55">
        <f t="shared" si="62"/>
        <v>1231</v>
      </c>
      <c r="AC57" s="55">
        <f t="shared" si="62"/>
        <v>735</v>
      </c>
      <c r="AD57" s="55">
        <f t="shared" si="62"/>
        <v>1348</v>
      </c>
      <c r="AE57" s="55">
        <f t="shared" si="62"/>
        <v>1393</v>
      </c>
      <c r="AF57" s="55">
        <f t="shared" si="62"/>
        <v>1516</v>
      </c>
      <c r="AG57" s="55">
        <f t="shared" si="62"/>
        <v>1290</v>
      </c>
      <c r="AH57" s="55">
        <f t="shared" si="62"/>
        <v>1731</v>
      </c>
      <c r="AI57" s="55">
        <f t="shared" si="62"/>
        <v>1210</v>
      </c>
      <c r="AJ57" s="55">
        <f t="shared" si="62"/>
        <v>2074</v>
      </c>
      <c r="AK57" s="55">
        <f t="shared" si="62"/>
        <v>1296</v>
      </c>
      <c r="AL57" s="55">
        <f t="shared" si="62"/>
        <v>1490</v>
      </c>
      <c r="AM57" s="55">
        <f t="shared" si="62"/>
        <v>1863</v>
      </c>
      <c r="AN57" s="55">
        <f t="shared" si="62"/>
        <v>1506</v>
      </c>
      <c r="AO57" s="55">
        <f t="shared" si="62"/>
        <v>212</v>
      </c>
      <c r="AP57" s="55">
        <f t="shared" si="62"/>
        <v>1131</v>
      </c>
      <c r="AQ57" s="55">
        <f t="shared" si="62"/>
        <v>800</v>
      </c>
      <c r="AR57" s="55">
        <f t="shared" si="62"/>
        <v>845</v>
      </c>
      <c r="AS57" s="55">
        <f t="shared" si="62"/>
        <v>534</v>
      </c>
      <c r="AT57" s="55">
        <f t="shared" si="62"/>
        <v>1170</v>
      </c>
      <c r="AU57" s="55">
        <f t="shared" si="62"/>
        <v>1206</v>
      </c>
      <c r="AV57" s="55">
        <f t="shared" si="62"/>
        <v>1801</v>
      </c>
      <c r="AW57" s="55">
        <f t="shared" si="62"/>
        <v>1344</v>
      </c>
      <c r="AX57" s="55">
        <f t="shared" si="62"/>
        <v>1586</v>
      </c>
      <c r="AY57" s="55">
        <f t="shared" si="62"/>
        <v>274</v>
      </c>
      <c r="AZ57" s="55">
        <f t="shared" si="62"/>
        <v>1064</v>
      </c>
      <c r="BA57" s="55">
        <f t="shared" si="62"/>
        <v>1370</v>
      </c>
      <c r="BB57" s="55">
        <f t="shared" si="62"/>
        <v>1120</v>
      </c>
      <c r="BC57" s="55">
        <f t="shared" si="62"/>
        <v>1389</v>
      </c>
      <c r="BD57" s="55">
        <f t="shared" si="62"/>
        <v>1778</v>
      </c>
      <c r="BE57" s="55">
        <f t="shared" si="62"/>
        <v>654</v>
      </c>
      <c r="BF57" s="55">
        <f t="shared" si="62"/>
        <v>1234</v>
      </c>
      <c r="BG57" s="55">
        <f t="shared" si="62"/>
        <v>1065</v>
      </c>
      <c r="BH57" s="55">
        <f t="shared" si="62"/>
        <v>662</v>
      </c>
    </row>
    <row r="58" spans="1:60" ht="13.5" customHeight="1">
      <c r="A58" s="92">
        <v>42799</v>
      </c>
      <c r="B58" s="39" t="s">
        <v>65</v>
      </c>
      <c r="C58" s="56"/>
      <c r="D58" s="93" t="s">
        <v>20</v>
      </c>
      <c r="E58" s="42">
        <f t="shared" si="0"/>
        <v>1231</v>
      </c>
      <c r="F58" s="94">
        <v>6</v>
      </c>
      <c r="G58" s="94">
        <v>22</v>
      </c>
      <c r="H58" s="95">
        <f t="shared" si="1"/>
        <v>40</v>
      </c>
      <c r="I58" s="56"/>
      <c r="J58" s="96" t="s">
        <v>38</v>
      </c>
      <c r="K58" s="42">
        <f t="shared" ref="K58:K63" si="63">HLOOKUP(J57:J58,AA$1:BX$10062,ROW()-1,FALSE)</f>
        <v>1064</v>
      </c>
      <c r="L58" s="97">
        <v>0</v>
      </c>
      <c r="M58" s="97">
        <v>10</v>
      </c>
      <c r="N58" s="95">
        <f t="shared" si="3"/>
        <v>10</v>
      </c>
      <c r="O58" s="57"/>
      <c r="P58" s="39" t="s">
        <v>66</v>
      </c>
      <c r="Q58" s="57"/>
      <c r="R58" s="57">
        <f>MIN(Rules!$E$2,(MAX(H58/N58,N58/H58)))</f>
        <v>2</v>
      </c>
      <c r="S58" s="57">
        <f>VLOOKUP(B58,Rules!A:B,2,FALSE)</f>
        <v>45</v>
      </c>
      <c r="T58" s="57"/>
      <c r="U58" s="98">
        <f>1/(10^(-1*(E58+(IF(P58="Y",Rules!$I$2,0))-K58)/Rules!$E$12)+1)</f>
        <v>0.81150804121339637</v>
      </c>
      <c r="V58" s="57">
        <f t="shared" si="56"/>
        <v>17</v>
      </c>
      <c r="W58" s="57">
        <f t="shared" si="57"/>
        <v>-17</v>
      </c>
      <c r="X58" s="57"/>
      <c r="Y58" s="57"/>
      <c r="Z58" s="57"/>
      <c r="AA58" s="55">
        <f t="shared" ref="AA58:BH58" si="64">IF($D58=AA$1,$E58+$V58,(IF($J57:$J58=AA$1,$K58+$W58,AA57)))</f>
        <v>961</v>
      </c>
      <c r="AB58" s="55">
        <f t="shared" si="64"/>
        <v>1248</v>
      </c>
      <c r="AC58" s="55">
        <f t="shared" si="64"/>
        <v>735</v>
      </c>
      <c r="AD58" s="55">
        <f t="shared" si="64"/>
        <v>1348</v>
      </c>
      <c r="AE58" s="55">
        <f t="shared" si="64"/>
        <v>1393</v>
      </c>
      <c r="AF58" s="55">
        <f t="shared" si="64"/>
        <v>1516</v>
      </c>
      <c r="AG58" s="55">
        <f t="shared" si="64"/>
        <v>1290</v>
      </c>
      <c r="AH58" s="55">
        <f t="shared" si="64"/>
        <v>1731</v>
      </c>
      <c r="AI58" s="55">
        <f t="shared" si="64"/>
        <v>1210</v>
      </c>
      <c r="AJ58" s="55">
        <f t="shared" si="64"/>
        <v>2074</v>
      </c>
      <c r="AK58" s="55">
        <f t="shared" si="64"/>
        <v>1296</v>
      </c>
      <c r="AL58" s="55">
        <f t="shared" si="64"/>
        <v>1490</v>
      </c>
      <c r="AM58" s="55">
        <f t="shared" si="64"/>
        <v>1863</v>
      </c>
      <c r="AN58" s="55">
        <f t="shared" si="64"/>
        <v>1506</v>
      </c>
      <c r="AO58" s="55">
        <f t="shared" si="64"/>
        <v>212</v>
      </c>
      <c r="AP58" s="55">
        <f t="shared" si="64"/>
        <v>1131</v>
      </c>
      <c r="AQ58" s="55">
        <f t="shared" si="64"/>
        <v>800</v>
      </c>
      <c r="AR58" s="55">
        <f t="shared" si="64"/>
        <v>845</v>
      </c>
      <c r="AS58" s="55">
        <f t="shared" si="64"/>
        <v>534</v>
      </c>
      <c r="AT58" s="55">
        <f t="shared" si="64"/>
        <v>1170</v>
      </c>
      <c r="AU58" s="55">
        <f t="shared" si="64"/>
        <v>1206</v>
      </c>
      <c r="AV58" s="55">
        <f t="shared" si="64"/>
        <v>1801</v>
      </c>
      <c r="AW58" s="55">
        <f t="shared" si="64"/>
        <v>1344</v>
      </c>
      <c r="AX58" s="55">
        <f t="shared" si="64"/>
        <v>1586</v>
      </c>
      <c r="AY58" s="55">
        <f t="shared" si="64"/>
        <v>274</v>
      </c>
      <c r="AZ58" s="55">
        <f t="shared" si="64"/>
        <v>1047</v>
      </c>
      <c r="BA58" s="55">
        <f t="shared" si="64"/>
        <v>1370</v>
      </c>
      <c r="BB58" s="55">
        <f t="shared" si="64"/>
        <v>1120</v>
      </c>
      <c r="BC58" s="55">
        <f t="shared" si="64"/>
        <v>1389</v>
      </c>
      <c r="BD58" s="55">
        <f t="shared" si="64"/>
        <v>1778</v>
      </c>
      <c r="BE58" s="55">
        <f t="shared" si="64"/>
        <v>654</v>
      </c>
      <c r="BF58" s="55">
        <f t="shared" si="64"/>
        <v>1234</v>
      </c>
      <c r="BG58" s="55">
        <f t="shared" si="64"/>
        <v>1065</v>
      </c>
      <c r="BH58" s="55">
        <f t="shared" si="64"/>
        <v>662</v>
      </c>
    </row>
    <row r="59" spans="1:60" ht="13.5" customHeight="1">
      <c r="A59" s="92">
        <v>42799</v>
      </c>
      <c r="B59" s="39" t="s">
        <v>65</v>
      </c>
      <c r="C59" s="56"/>
      <c r="D59" s="93" t="s">
        <v>32</v>
      </c>
      <c r="E59" s="42">
        <f t="shared" si="0"/>
        <v>1206</v>
      </c>
      <c r="F59" s="94">
        <v>2</v>
      </c>
      <c r="G59" s="94">
        <v>10</v>
      </c>
      <c r="H59" s="95">
        <f t="shared" si="1"/>
        <v>16</v>
      </c>
      <c r="I59" s="56"/>
      <c r="J59" s="96" t="s">
        <v>34</v>
      </c>
      <c r="K59" s="42">
        <f t="shared" si="63"/>
        <v>961</v>
      </c>
      <c r="L59" s="97">
        <v>1</v>
      </c>
      <c r="M59" s="97">
        <v>11</v>
      </c>
      <c r="N59" s="95">
        <f t="shared" si="3"/>
        <v>14</v>
      </c>
      <c r="O59" s="57"/>
      <c r="P59" s="39" t="s">
        <v>66</v>
      </c>
      <c r="Q59" s="57"/>
      <c r="R59" s="57">
        <f>MIN(Rules!$E$2,(MAX(H59/N59,N59/H59)))</f>
        <v>1.1428571428571428</v>
      </c>
      <c r="S59" s="57">
        <f>VLOOKUP(B59,Rules!A:B,2,FALSE)</f>
        <v>45</v>
      </c>
      <c r="T59" s="57"/>
      <c r="U59" s="98">
        <f>1/(10^(-1*(E59+(IF(P59="Y",Rules!$I$2,0))-K59)/Rules!$E$12)+1)</f>
        <v>0.86045116175771219</v>
      </c>
      <c r="V59" s="57">
        <f t="shared" si="56"/>
        <v>7</v>
      </c>
      <c r="W59" s="57">
        <f t="shared" si="57"/>
        <v>-7</v>
      </c>
      <c r="X59" s="57"/>
      <c r="Y59" s="57"/>
      <c r="Z59" s="57"/>
      <c r="AA59" s="55">
        <f t="shared" ref="AA59:BH59" si="65">IF($D59=AA$1,$E59+$V59,(IF($J58:$J59=AA$1,$K59+$W59,AA58)))</f>
        <v>954</v>
      </c>
      <c r="AB59" s="55">
        <f t="shared" si="65"/>
        <v>1248</v>
      </c>
      <c r="AC59" s="55">
        <f t="shared" si="65"/>
        <v>735</v>
      </c>
      <c r="AD59" s="55">
        <f t="shared" si="65"/>
        <v>1348</v>
      </c>
      <c r="AE59" s="55">
        <f t="shared" si="65"/>
        <v>1393</v>
      </c>
      <c r="AF59" s="55">
        <f t="shared" si="65"/>
        <v>1516</v>
      </c>
      <c r="AG59" s="55">
        <f t="shared" si="65"/>
        <v>1290</v>
      </c>
      <c r="AH59" s="55">
        <f t="shared" si="65"/>
        <v>1731</v>
      </c>
      <c r="AI59" s="55">
        <f t="shared" si="65"/>
        <v>1210</v>
      </c>
      <c r="AJ59" s="55">
        <f t="shared" si="65"/>
        <v>2074</v>
      </c>
      <c r="AK59" s="55">
        <f t="shared" si="65"/>
        <v>1296</v>
      </c>
      <c r="AL59" s="55">
        <f t="shared" si="65"/>
        <v>1490</v>
      </c>
      <c r="AM59" s="55">
        <f t="shared" si="65"/>
        <v>1863</v>
      </c>
      <c r="AN59" s="55">
        <f t="shared" si="65"/>
        <v>1506</v>
      </c>
      <c r="AO59" s="55">
        <f t="shared" si="65"/>
        <v>212</v>
      </c>
      <c r="AP59" s="55">
        <f t="shared" si="65"/>
        <v>1131</v>
      </c>
      <c r="AQ59" s="55">
        <f t="shared" si="65"/>
        <v>800</v>
      </c>
      <c r="AR59" s="55">
        <f t="shared" si="65"/>
        <v>845</v>
      </c>
      <c r="AS59" s="55">
        <f t="shared" si="65"/>
        <v>534</v>
      </c>
      <c r="AT59" s="55">
        <f t="shared" si="65"/>
        <v>1170</v>
      </c>
      <c r="AU59" s="55">
        <f t="shared" si="65"/>
        <v>1213</v>
      </c>
      <c r="AV59" s="55">
        <f t="shared" si="65"/>
        <v>1801</v>
      </c>
      <c r="AW59" s="55">
        <f t="shared" si="65"/>
        <v>1344</v>
      </c>
      <c r="AX59" s="55">
        <f t="shared" si="65"/>
        <v>1586</v>
      </c>
      <c r="AY59" s="55">
        <f t="shared" si="65"/>
        <v>274</v>
      </c>
      <c r="AZ59" s="55">
        <f t="shared" si="65"/>
        <v>1047</v>
      </c>
      <c r="BA59" s="55">
        <f t="shared" si="65"/>
        <v>1370</v>
      </c>
      <c r="BB59" s="55">
        <f t="shared" si="65"/>
        <v>1120</v>
      </c>
      <c r="BC59" s="55">
        <f t="shared" si="65"/>
        <v>1389</v>
      </c>
      <c r="BD59" s="55">
        <f t="shared" si="65"/>
        <v>1778</v>
      </c>
      <c r="BE59" s="55">
        <f t="shared" si="65"/>
        <v>654</v>
      </c>
      <c r="BF59" s="55">
        <f t="shared" si="65"/>
        <v>1234</v>
      </c>
      <c r="BG59" s="55">
        <f t="shared" si="65"/>
        <v>1065</v>
      </c>
      <c r="BH59" s="55">
        <f t="shared" si="65"/>
        <v>662</v>
      </c>
    </row>
    <row r="60" spans="1:60" ht="13.5" customHeight="1">
      <c r="A60" s="92">
        <v>42799</v>
      </c>
      <c r="B60" s="39" t="s">
        <v>65</v>
      </c>
      <c r="C60" s="56"/>
      <c r="D60" s="93" t="s">
        <v>37</v>
      </c>
      <c r="E60" s="42">
        <f t="shared" si="0"/>
        <v>1120</v>
      </c>
      <c r="F60" s="94">
        <v>0</v>
      </c>
      <c r="G60" s="94">
        <v>17</v>
      </c>
      <c r="H60" s="95">
        <f t="shared" si="1"/>
        <v>17</v>
      </c>
      <c r="I60" s="56"/>
      <c r="J60" s="96" t="s">
        <v>36</v>
      </c>
      <c r="K60" s="42">
        <f t="shared" si="63"/>
        <v>1131</v>
      </c>
      <c r="L60" s="97">
        <v>2</v>
      </c>
      <c r="M60" s="97">
        <v>10</v>
      </c>
      <c r="N60" s="95">
        <f t="shared" si="3"/>
        <v>16</v>
      </c>
      <c r="O60" s="57"/>
      <c r="P60" s="39" t="s">
        <v>66</v>
      </c>
      <c r="Q60" s="57"/>
      <c r="R60" s="57">
        <f>MIN(Rules!$E$2,(MAX(H60/N60,N60/H60)))</f>
        <v>1.0625</v>
      </c>
      <c r="S60" s="57">
        <f>VLOOKUP(B60,Rules!A:B,2,FALSE)</f>
        <v>45</v>
      </c>
      <c r="T60" s="57"/>
      <c r="U60" s="98">
        <f>1/(10^(-1*(E60+(IF(P60="Y",Rules!$I$2,0))-K60)/Rules!$E$12)+1)</f>
        <v>0.65478028243133213</v>
      </c>
      <c r="V60" s="57">
        <f t="shared" si="56"/>
        <v>17</v>
      </c>
      <c r="W60" s="57">
        <f t="shared" si="57"/>
        <v>-17</v>
      </c>
      <c r="X60" s="57"/>
      <c r="Y60" s="57"/>
      <c r="Z60" s="57"/>
      <c r="AA60" s="55">
        <f t="shared" ref="AA60:BH60" si="66">IF($D60=AA$1,$E60+$V60,(IF($J59:$J60=AA$1,$K60+$W60,AA59)))</f>
        <v>954</v>
      </c>
      <c r="AB60" s="55">
        <f t="shared" si="66"/>
        <v>1248</v>
      </c>
      <c r="AC60" s="55">
        <f t="shared" si="66"/>
        <v>735</v>
      </c>
      <c r="AD60" s="55">
        <f t="shared" si="66"/>
        <v>1348</v>
      </c>
      <c r="AE60" s="55">
        <f t="shared" si="66"/>
        <v>1393</v>
      </c>
      <c r="AF60" s="55">
        <f t="shared" si="66"/>
        <v>1516</v>
      </c>
      <c r="AG60" s="55">
        <f t="shared" si="66"/>
        <v>1290</v>
      </c>
      <c r="AH60" s="55">
        <f t="shared" si="66"/>
        <v>1731</v>
      </c>
      <c r="AI60" s="55">
        <f t="shared" si="66"/>
        <v>1210</v>
      </c>
      <c r="AJ60" s="55">
        <f t="shared" si="66"/>
        <v>2074</v>
      </c>
      <c r="AK60" s="55">
        <f t="shared" si="66"/>
        <v>1296</v>
      </c>
      <c r="AL60" s="55">
        <f t="shared" si="66"/>
        <v>1490</v>
      </c>
      <c r="AM60" s="55">
        <f t="shared" si="66"/>
        <v>1863</v>
      </c>
      <c r="AN60" s="55">
        <f t="shared" si="66"/>
        <v>1506</v>
      </c>
      <c r="AO60" s="55">
        <f t="shared" si="66"/>
        <v>212</v>
      </c>
      <c r="AP60" s="55">
        <f t="shared" si="66"/>
        <v>1114</v>
      </c>
      <c r="AQ60" s="55">
        <f t="shared" si="66"/>
        <v>800</v>
      </c>
      <c r="AR60" s="55">
        <f t="shared" si="66"/>
        <v>845</v>
      </c>
      <c r="AS60" s="55">
        <f t="shared" si="66"/>
        <v>534</v>
      </c>
      <c r="AT60" s="55">
        <f t="shared" si="66"/>
        <v>1170</v>
      </c>
      <c r="AU60" s="55">
        <f t="shared" si="66"/>
        <v>1213</v>
      </c>
      <c r="AV60" s="55">
        <f t="shared" si="66"/>
        <v>1801</v>
      </c>
      <c r="AW60" s="55">
        <f t="shared" si="66"/>
        <v>1344</v>
      </c>
      <c r="AX60" s="55">
        <f t="shared" si="66"/>
        <v>1586</v>
      </c>
      <c r="AY60" s="55">
        <f t="shared" si="66"/>
        <v>274</v>
      </c>
      <c r="AZ60" s="55">
        <f t="shared" si="66"/>
        <v>1047</v>
      </c>
      <c r="BA60" s="55">
        <f t="shared" si="66"/>
        <v>1370</v>
      </c>
      <c r="BB60" s="55">
        <f t="shared" si="66"/>
        <v>1137</v>
      </c>
      <c r="BC60" s="55">
        <f t="shared" si="66"/>
        <v>1389</v>
      </c>
      <c r="BD60" s="55">
        <f t="shared" si="66"/>
        <v>1778</v>
      </c>
      <c r="BE60" s="55">
        <f t="shared" si="66"/>
        <v>654</v>
      </c>
      <c r="BF60" s="55">
        <f t="shared" si="66"/>
        <v>1234</v>
      </c>
      <c r="BG60" s="55">
        <f t="shared" si="66"/>
        <v>1065</v>
      </c>
      <c r="BH60" s="55">
        <f t="shared" si="66"/>
        <v>662</v>
      </c>
    </row>
    <row r="61" spans="1:60" ht="13.5" customHeight="1">
      <c r="A61" s="92">
        <v>42799</v>
      </c>
      <c r="B61" s="39" t="s">
        <v>65</v>
      </c>
      <c r="C61" s="56"/>
      <c r="D61" s="93" t="s">
        <v>45</v>
      </c>
      <c r="E61" s="42">
        <f t="shared" si="0"/>
        <v>800</v>
      </c>
      <c r="F61" s="94">
        <v>2</v>
      </c>
      <c r="G61" s="94">
        <v>14</v>
      </c>
      <c r="H61" s="95">
        <f t="shared" si="1"/>
        <v>20</v>
      </c>
      <c r="I61" s="56"/>
      <c r="J61" s="96" t="s">
        <v>44</v>
      </c>
      <c r="K61" s="42">
        <f t="shared" si="63"/>
        <v>735</v>
      </c>
      <c r="L61" s="97">
        <v>2</v>
      </c>
      <c r="M61" s="97">
        <v>12</v>
      </c>
      <c r="N61" s="95">
        <f t="shared" si="3"/>
        <v>18</v>
      </c>
      <c r="O61" s="57"/>
      <c r="P61" s="39" t="s">
        <v>66</v>
      </c>
      <c r="Q61" s="57"/>
      <c r="R61" s="57">
        <f>MIN(Rules!$E$2,(MAX(H61/N61,N61/H61)))</f>
        <v>1.1111111111111112</v>
      </c>
      <c r="S61" s="57">
        <f>VLOOKUP(B61,Rules!A:B,2,FALSE)</f>
        <v>45</v>
      </c>
      <c r="T61" s="57"/>
      <c r="U61" s="98">
        <f>1/(10^(-1*(E61+(IF(P61="Y",Rules!$I$2,0))-K61)/Rules!$E$12)+1)</f>
        <v>0.72910996289775254</v>
      </c>
      <c r="V61" s="57">
        <f t="shared" si="56"/>
        <v>14</v>
      </c>
      <c r="W61" s="57">
        <f t="shared" si="57"/>
        <v>-14</v>
      </c>
      <c r="X61" s="57"/>
      <c r="Y61" s="57"/>
      <c r="Z61" s="57"/>
      <c r="AA61" s="55">
        <f t="shared" ref="AA61:BH61" si="67">IF($D61=AA$1,$E61+$V61,(IF($J60:$J61=AA$1,$K61+$W61,AA60)))</f>
        <v>954</v>
      </c>
      <c r="AB61" s="55">
        <f t="shared" si="67"/>
        <v>1248</v>
      </c>
      <c r="AC61" s="55">
        <f t="shared" si="67"/>
        <v>721</v>
      </c>
      <c r="AD61" s="55">
        <f t="shared" si="67"/>
        <v>1348</v>
      </c>
      <c r="AE61" s="55">
        <f t="shared" si="67"/>
        <v>1393</v>
      </c>
      <c r="AF61" s="55">
        <f t="shared" si="67"/>
        <v>1516</v>
      </c>
      <c r="AG61" s="55">
        <f t="shared" si="67"/>
        <v>1290</v>
      </c>
      <c r="AH61" s="55">
        <f t="shared" si="67"/>
        <v>1731</v>
      </c>
      <c r="AI61" s="55">
        <f t="shared" si="67"/>
        <v>1210</v>
      </c>
      <c r="AJ61" s="55">
        <f t="shared" si="67"/>
        <v>2074</v>
      </c>
      <c r="AK61" s="55">
        <f t="shared" si="67"/>
        <v>1296</v>
      </c>
      <c r="AL61" s="55">
        <f t="shared" si="67"/>
        <v>1490</v>
      </c>
      <c r="AM61" s="55">
        <f t="shared" si="67"/>
        <v>1863</v>
      </c>
      <c r="AN61" s="55">
        <f t="shared" si="67"/>
        <v>1506</v>
      </c>
      <c r="AO61" s="55">
        <f t="shared" si="67"/>
        <v>212</v>
      </c>
      <c r="AP61" s="55">
        <f t="shared" si="67"/>
        <v>1114</v>
      </c>
      <c r="AQ61" s="55">
        <f t="shared" si="67"/>
        <v>814</v>
      </c>
      <c r="AR61" s="55">
        <f t="shared" si="67"/>
        <v>845</v>
      </c>
      <c r="AS61" s="55">
        <f t="shared" si="67"/>
        <v>534</v>
      </c>
      <c r="AT61" s="55">
        <f t="shared" si="67"/>
        <v>1170</v>
      </c>
      <c r="AU61" s="55">
        <f t="shared" si="67"/>
        <v>1213</v>
      </c>
      <c r="AV61" s="55">
        <f t="shared" si="67"/>
        <v>1801</v>
      </c>
      <c r="AW61" s="55">
        <f t="shared" si="67"/>
        <v>1344</v>
      </c>
      <c r="AX61" s="55">
        <f t="shared" si="67"/>
        <v>1586</v>
      </c>
      <c r="AY61" s="55">
        <f t="shared" si="67"/>
        <v>274</v>
      </c>
      <c r="AZ61" s="55">
        <f t="shared" si="67"/>
        <v>1047</v>
      </c>
      <c r="BA61" s="55">
        <f t="shared" si="67"/>
        <v>1370</v>
      </c>
      <c r="BB61" s="55">
        <f t="shared" si="67"/>
        <v>1137</v>
      </c>
      <c r="BC61" s="55">
        <f t="shared" si="67"/>
        <v>1389</v>
      </c>
      <c r="BD61" s="55">
        <f t="shared" si="67"/>
        <v>1778</v>
      </c>
      <c r="BE61" s="55">
        <f t="shared" si="67"/>
        <v>654</v>
      </c>
      <c r="BF61" s="55">
        <f t="shared" si="67"/>
        <v>1234</v>
      </c>
      <c r="BG61" s="55">
        <f t="shared" si="67"/>
        <v>1065</v>
      </c>
      <c r="BH61" s="55">
        <f t="shared" si="67"/>
        <v>662</v>
      </c>
    </row>
    <row r="62" spans="1:60" ht="13.5" customHeight="1">
      <c r="A62" s="92">
        <v>42799</v>
      </c>
      <c r="B62" s="39" t="s">
        <v>65</v>
      </c>
      <c r="C62" s="56"/>
      <c r="D62" s="93" t="s">
        <v>46</v>
      </c>
      <c r="E62" s="42">
        <f t="shared" si="0"/>
        <v>654</v>
      </c>
      <c r="F62" s="94">
        <v>2</v>
      </c>
      <c r="G62" s="94">
        <v>11</v>
      </c>
      <c r="H62" s="95">
        <f t="shared" si="1"/>
        <v>17</v>
      </c>
      <c r="I62" s="56"/>
      <c r="J62" s="96" t="s">
        <v>31</v>
      </c>
      <c r="K62" s="42">
        <f t="shared" si="63"/>
        <v>1234</v>
      </c>
      <c r="L62" s="97">
        <v>3</v>
      </c>
      <c r="M62" s="97">
        <v>13</v>
      </c>
      <c r="N62" s="95">
        <f t="shared" si="3"/>
        <v>22</v>
      </c>
      <c r="O62" s="57"/>
      <c r="P62" s="39" t="s">
        <v>66</v>
      </c>
      <c r="Q62" s="57"/>
      <c r="R62" s="57">
        <f>MIN(Rules!$E$2,(MAX(H62/N62,N62/H62)))</f>
        <v>1.2941176470588236</v>
      </c>
      <c r="S62" s="57">
        <f>VLOOKUP(B62,Rules!A:B,2,FALSE)</f>
        <v>45</v>
      </c>
      <c r="T62" s="57"/>
      <c r="U62" s="98">
        <f>1/(10^(-1*(E62+(IF(P62="Y",Rules!$I$2,0))-K62)/Rules!$E$12)+1)</f>
        <v>0.12129504878814851</v>
      </c>
      <c r="V62" s="57">
        <f t="shared" si="56"/>
        <v>-7</v>
      </c>
      <c r="W62" s="57">
        <f t="shared" si="57"/>
        <v>7</v>
      </c>
      <c r="X62" s="57"/>
      <c r="Y62" s="57"/>
      <c r="Z62" s="57"/>
      <c r="AA62" s="55">
        <f t="shared" ref="AA62:BH62" si="68">IF($D62=AA$1,$E62+$V62,(IF($J61:$J62=AA$1,$K62+$W62,AA61)))</f>
        <v>954</v>
      </c>
      <c r="AB62" s="55">
        <f t="shared" si="68"/>
        <v>1248</v>
      </c>
      <c r="AC62" s="55">
        <f t="shared" si="68"/>
        <v>721</v>
      </c>
      <c r="AD62" s="55">
        <f t="shared" si="68"/>
        <v>1348</v>
      </c>
      <c r="AE62" s="55">
        <f t="shared" si="68"/>
        <v>1393</v>
      </c>
      <c r="AF62" s="55">
        <f t="shared" si="68"/>
        <v>1516</v>
      </c>
      <c r="AG62" s="55">
        <f t="shared" si="68"/>
        <v>1290</v>
      </c>
      <c r="AH62" s="55">
        <f t="shared" si="68"/>
        <v>1731</v>
      </c>
      <c r="AI62" s="55">
        <f t="shared" si="68"/>
        <v>1210</v>
      </c>
      <c r="AJ62" s="55">
        <f t="shared" si="68"/>
        <v>2074</v>
      </c>
      <c r="AK62" s="55">
        <f t="shared" si="68"/>
        <v>1296</v>
      </c>
      <c r="AL62" s="55">
        <f t="shared" si="68"/>
        <v>1490</v>
      </c>
      <c r="AM62" s="55">
        <f t="shared" si="68"/>
        <v>1863</v>
      </c>
      <c r="AN62" s="55">
        <f t="shared" si="68"/>
        <v>1506</v>
      </c>
      <c r="AO62" s="55">
        <f t="shared" si="68"/>
        <v>212</v>
      </c>
      <c r="AP62" s="55">
        <f t="shared" si="68"/>
        <v>1114</v>
      </c>
      <c r="AQ62" s="55">
        <f t="shared" si="68"/>
        <v>814</v>
      </c>
      <c r="AR62" s="55">
        <f t="shared" si="68"/>
        <v>845</v>
      </c>
      <c r="AS62" s="55">
        <f t="shared" si="68"/>
        <v>534</v>
      </c>
      <c r="AT62" s="55">
        <f t="shared" si="68"/>
        <v>1170</v>
      </c>
      <c r="AU62" s="55">
        <f t="shared" si="68"/>
        <v>1213</v>
      </c>
      <c r="AV62" s="55">
        <f t="shared" si="68"/>
        <v>1801</v>
      </c>
      <c r="AW62" s="55">
        <f t="shared" si="68"/>
        <v>1344</v>
      </c>
      <c r="AX62" s="55">
        <f t="shared" si="68"/>
        <v>1586</v>
      </c>
      <c r="AY62" s="55">
        <f t="shared" si="68"/>
        <v>274</v>
      </c>
      <c r="AZ62" s="55">
        <f t="shared" si="68"/>
        <v>1047</v>
      </c>
      <c r="BA62" s="55">
        <f t="shared" si="68"/>
        <v>1370</v>
      </c>
      <c r="BB62" s="55">
        <f t="shared" si="68"/>
        <v>1137</v>
      </c>
      <c r="BC62" s="55">
        <f t="shared" si="68"/>
        <v>1389</v>
      </c>
      <c r="BD62" s="55">
        <f t="shared" si="68"/>
        <v>1778</v>
      </c>
      <c r="BE62" s="55">
        <f t="shared" si="68"/>
        <v>647</v>
      </c>
      <c r="BF62" s="55">
        <f t="shared" si="68"/>
        <v>1241</v>
      </c>
      <c r="BG62" s="55">
        <f t="shared" si="68"/>
        <v>1065</v>
      </c>
      <c r="BH62" s="55">
        <f t="shared" si="68"/>
        <v>662</v>
      </c>
    </row>
    <row r="63" spans="1:60" ht="13.5" customHeight="1">
      <c r="A63" s="92">
        <v>42799</v>
      </c>
      <c r="B63" s="39" t="s">
        <v>65</v>
      </c>
      <c r="C63" s="56"/>
      <c r="D63" s="93" t="s">
        <v>41</v>
      </c>
      <c r="E63" s="42">
        <f t="shared" si="0"/>
        <v>662</v>
      </c>
      <c r="F63" s="94">
        <v>0</v>
      </c>
      <c r="G63" s="94">
        <v>13</v>
      </c>
      <c r="H63" s="95">
        <f t="shared" si="1"/>
        <v>13</v>
      </c>
      <c r="I63" s="56"/>
      <c r="J63" s="96" t="s">
        <v>42</v>
      </c>
      <c r="K63" s="42">
        <f t="shared" si="63"/>
        <v>1065</v>
      </c>
      <c r="L63" s="97">
        <v>1</v>
      </c>
      <c r="M63" s="97">
        <v>13</v>
      </c>
      <c r="N63" s="95">
        <f t="shared" si="3"/>
        <v>16</v>
      </c>
      <c r="O63" s="57"/>
      <c r="P63" s="39" t="s">
        <v>66</v>
      </c>
      <c r="Q63" s="57"/>
      <c r="R63" s="57">
        <f>MIN(Rules!$E$2,(MAX(H63/N63,N63/H63)))</f>
        <v>1.2307692307692308</v>
      </c>
      <c r="S63" s="57">
        <f>VLOOKUP(B63,Rules!A:B,2,FALSE)</f>
        <v>45</v>
      </c>
      <c r="T63" s="57"/>
      <c r="U63" s="98">
        <f>1/(10^(-1*(E63+(IF(P63="Y",Rules!$I$2,0))-K63)/Rules!$E$12)+1)</f>
        <v>0.23774036393106396</v>
      </c>
      <c r="V63" s="57">
        <f t="shared" si="56"/>
        <v>-13</v>
      </c>
      <c r="W63" s="57">
        <f t="shared" si="57"/>
        <v>13</v>
      </c>
      <c r="X63" s="57"/>
      <c r="Y63" s="57"/>
      <c r="Z63" s="57"/>
      <c r="AA63" s="55">
        <f t="shared" ref="AA63:BH63" si="69">IF($D63=AA$1,$E63+$V63,(IF($J62:$J63=AA$1,$K63+$W63,AA62)))</f>
        <v>954</v>
      </c>
      <c r="AB63" s="55">
        <f t="shared" si="69"/>
        <v>1248</v>
      </c>
      <c r="AC63" s="55">
        <f t="shared" si="69"/>
        <v>721</v>
      </c>
      <c r="AD63" s="55">
        <f t="shared" si="69"/>
        <v>1348</v>
      </c>
      <c r="AE63" s="55">
        <f t="shared" si="69"/>
        <v>1393</v>
      </c>
      <c r="AF63" s="55">
        <f t="shared" si="69"/>
        <v>1516</v>
      </c>
      <c r="AG63" s="55">
        <f t="shared" si="69"/>
        <v>1290</v>
      </c>
      <c r="AH63" s="55">
        <f t="shared" si="69"/>
        <v>1731</v>
      </c>
      <c r="AI63" s="55">
        <f t="shared" si="69"/>
        <v>1210</v>
      </c>
      <c r="AJ63" s="55">
        <f t="shared" si="69"/>
        <v>2074</v>
      </c>
      <c r="AK63" s="55">
        <f t="shared" si="69"/>
        <v>1296</v>
      </c>
      <c r="AL63" s="55">
        <f t="shared" si="69"/>
        <v>1490</v>
      </c>
      <c r="AM63" s="55">
        <f t="shared" si="69"/>
        <v>1863</v>
      </c>
      <c r="AN63" s="55">
        <f t="shared" si="69"/>
        <v>1506</v>
      </c>
      <c r="AO63" s="55">
        <f t="shared" si="69"/>
        <v>212</v>
      </c>
      <c r="AP63" s="55">
        <f t="shared" si="69"/>
        <v>1114</v>
      </c>
      <c r="AQ63" s="55">
        <f t="shared" si="69"/>
        <v>814</v>
      </c>
      <c r="AR63" s="55">
        <f t="shared" si="69"/>
        <v>845</v>
      </c>
      <c r="AS63" s="55">
        <f t="shared" si="69"/>
        <v>534</v>
      </c>
      <c r="AT63" s="55">
        <f t="shared" si="69"/>
        <v>1170</v>
      </c>
      <c r="AU63" s="55">
        <f t="shared" si="69"/>
        <v>1213</v>
      </c>
      <c r="AV63" s="55">
        <f t="shared" si="69"/>
        <v>1801</v>
      </c>
      <c r="AW63" s="55">
        <f t="shared" si="69"/>
        <v>1344</v>
      </c>
      <c r="AX63" s="55">
        <f t="shared" si="69"/>
        <v>1586</v>
      </c>
      <c r="AY63" s="55">
        <f t="shared" si="69"/>
        <v>274</v>
      </c>
      <c r="AZ63" s="55">
        <f t="shared" si="69"/>
        <v>1047</v>
      </c>
      <c r="BA63" s="55">
        <f t="shared" si="69"/>
        <v>1370</v>
      </c>
      <c r="BB63" s="55">
        <f t="shared" si="69"/>
        <v>1137</v>
      </c>
      <c r="BC63" s="55">
        <f t="shared" si="69"/>
        <v>1389</v>
      </c>
      <c r="BD63" s="55">
        <f t="shared" si="69"/>
        <v>1778</v>
      </c>
      <c r="BE63" s="55">
        <f t="shared" si="69"/>
        <v>647</v>
      </c>
      <c r="BF63" s="55">
        <f t="shared" si="69"/>
        <v>1241</v>
      </c>
      <c r="BG63" s="55">
        <f t="shared" si="69"/>
        <v>1078</v>
      </c>
      <c r="BH63" s="55">
        <f t="shared" si="69"/>
        <v>649</v>
      </c>
    </row>
    <row r="64" spans="1:60" ht="13.5" customHeight="1">
      <c r="A64" s="38">
        <v>42805</v>
      </c>
      <c r="B64" s="39" t="s">
        <v>65</v>
      </c>
      <c r="C64" s="40"/>
      <c r="D64" s="41" t="s">
        <v>40</v>
      </c>
      <c r="E64" s="42">
        <f t="shared" si="0"/>
        <v>1389</v>
      </c>
      <c r="F64" s="88">
        <v>3</v>
      </c>
      <c r="G64" s="88">
        <v>17</v>
      </c>
      <c r="H64" s="44">
        <f t="shared" si="1"/>
        <v>26</v>
      </c>
      <c r="I64" s="40"/>
      <c r="J64" s="45" t="s">
        <v>43</v>
      </c>
      <c r="K64" s="42">
        <f t="shared" ref="K64:K73" si="70">HLOOKUP(J64,AA$1:BX$10062,ROW()-1,FALSE)</f>
        <v>1170</v>
      </c>
      <c r="L64" s="91">
        <v>0</v>
      </c>
      <c r="M64" s="91">
        <v>18</v>
      </c>
      <c r="N64" s="44">
        <f t="shared" si="3"/>
        <v>18</v>
      </c>
      <c r="O64" s="40"/>
      <c r="P64" s="39" t="s">
        <v>66</v>
      </c>
      <c r="Q64" s="40"/>
      <c r="R64">
        <f>MIN(Rules!$E$2,(MAX(H64/N64,N64/H64)))</f>
        <v>1.4444444444444444</v>
      </c>
      <c r="S64">
        <f>VLOOKUP(B64,Rules!A:B,2,FALSE)</f>
        <v>45</v>
      </c>
      <c r="T64" s="40"/>
      <c r="U64" s="47">
        <f>1/(10^(-1*(E64+(IF(P64="Y",Rules!$I$2,0))-K64)/Rules!$E$12)+1)</f>
        <v>0.84544430781472502</v>
      </c>
      <c r="V64">
        <f t="shared" ref="V64:V68" si="71">ROUND(IF(H64&gt;N64,(S64*R64*(1-U64)),IF(H64&lt;N64,(S64*R64*(0-U64)),S64*R64*(0.5-U64))),0)</f>
        <v>10</v>
      </c>
      <c r="W64">
        <f t="shared" ref="W64:W68" si="72">-1*V64</f>
        <v>-10</v>
      </c>
      <c r="Z64" s="48"/>
      <c r="AA64" s="11">
        <f t="shared" ref="AA64:BH64" si="73">IF($D64=AA$1,$E64+$V64,(IF($J64=AA$1,$K64+$W64,AA63)))</f>
        <v>954</v>
      </c>
      <c r="AB64" s="11">
        <f t="shared" si="73"/>
        <v>1248</v>
      </c>
      <c r="AC64" s="11">
        <f t="shared" si="73"/>
        <v>721</v>
      </c>
      <c r="AD64" s="11">
        <f t="shared" si="73"/>
        <v>1348</v>
      </c>
      <c r="AE64" s="11">
        <f t="shared" si="73"/>
        <v>1393</v>
      </c>
      <c r="AF64" s="11">
        <f t="shared" si="73"/>
        <v>1516</v>
      </c>
      <c r="AG64" s="11">
        <f t="shared" si="73"/>
        <v>1290</v>
      </c>
      <c r="AH64" s="11">
        <f t="shared" si="73"/>
        <v>1731</v>
      </c>
      <c r="AI64" s="11">
        <f t="shared" si="73"/>
        <v>1210</v>
      </c>
      <c r="AJ64" s="11">
        <f t="shared" si="73"/>
        <v>2074</v>
      </c>
      <c r="AK64" s="11">
        <f t="shared" si="73"/>
        <v>1296</v>
      </c>
      <c r="AL64" s="11">
        <f t="shared" si="73"/>
        <v>1490</v>
      </c>
      <c r="AM64" s="11">
        <f t="shared" si="73"/>
        <v>1863</v>
      </c>
      <c r="AN64" s="11">
        <f t="shared" si="73"/>
        <v>1506</v>
      </c>
      <c r="AO64" s="11">
        <f t="shared" si="73"/>
        <v>212</v>
      </c>
      <c r="AP64" s="11">
        <f t="shared" si="73"/>
        <v>1114</v>
      </c>
      <c r="AQ64" s="11">
        <f t="shared" si="73"/>
        <v>814</v>
      </c>
      <c r="AR64" s="11">
        <f t="shared" si="73"/>
        <v>845</v>
      </c>
      <c r="AS64" s="11">
        <f t="shared" si="73"/>
        <v>534</v>
      </c>
      <c r="AT64" s="11">
        <f t="shared" si="73"/>
        <v>1160</v>
      </c>
      <c r="AU64" s="11">
        <f t="shared" si="73"/>
        <v>1213</v>
      </c>
      <c r="AV64" s="11">
        <f t="shared" si="73"/>
        <v>1801</v>
      </c>
      <c r="AW64" s="11">
        <f t="shared" si="73"/>
        <v>1344</v>
      </c>
      <c r="AX64" s="11">
        <f t="shared" si="73"/>
        <v>1586</v>
      </c>
      <c r="AY64" s="11">
        <f t="shared" si="73"/>
        <v>274</v>
      </c>
      <c r="AZ64" s="11">
        <f t="shared" si="73"/>
        <v>1047</v>
      </c>
      <c r="BA64" s="11">
        <f t="shared" si="73"/>
        <v>1370</v>
      </c>
      <c r="BB64" s="11">
        <f t="shared" si="73"/>
        <v>1137</v>
      </c>
      <c r="BC64" s="11">
        <f t="shared" si="73"/>
        <v>1399</v>
      </c>
      <c r="BD64" s="11">
        <f t="shared" si="73"/>
        <v>1778</v>
      </c>
      <c r="BE64" s="11">
        <f t="shared" si="73"/>
        <v>647</v>
      </c>
      <c r="BF64" s="11">
        <f t="shared" si="73"/>
        <v>1241</v>
      </c>
      <c r="BG64" s="11">
        <f t="shared" si="73"/>
        <v>1078</v>
      </c>
      <c r="BH64" s="11">
        <f t="shared" si="73"/>
        <v>649</v>
      </c>
    </row>
    <row r="65" spans="1:60" ht="13.5" customHeight="1">
      <c r="A65" s="38">
        <v>42806</v>
      </c>
      <c r="B65" s="39" t="s">
        <v>65</v>
      </c>
      <c r="C65" s="40"/>
      <c r="D65" s="41" t="s">
        <v>22</v>
      </c>
      <c r="E65" s="42">
        <f t="shared" si="0"/>
        <v>1778</v>
      </c>
      <c r="F65" s="88">
        <v>0</v>
      </c>
      <c r="G65" s="88">
        <v>19</v>
      </c>
      <c r="H65" s="44">
        <f t="shared" si="1"/>
        <v>19</v>
      </c>
      <c r="I65" s="40"/>
      <c r="J65" s="45" t="s">
        <v>29</v>
      </c>
      <c r="K65" s="42">
        <f t="shared" si="70"/>
        <v>1348</v>
      </c>
      <c r="L65" s="91">
        <v>1</v>
      </c>
      <c r="M65" s="91">
        <v>9</v>
      </c>
      <c r="N65" s="44">
        <f t="shared" si="3"/>
        <v>12</v>
      </c>
      <c r="O65" s="40"/>
      <c r="P65" s="39" t="s">
        <v>66</v>
      </c>
      <c r="Q65" s="40"/>
      <c r="R65">
        <f>MIN(Rules!$E$2,(MAX(H65/N65,N65/H65)))</f>
        <v>1.5833333333333333</v>
      </c>
      <c r="S65">
        <f>VLOOKUP(B65,Rules!A:B,2,FALSE)</f>
        <v>45</v>
      </c>
      <c r="T65" s="40"/>
      <c r="U65" s="47">
        <f>1/(10^(-1*(E65+(IF(P65="Y",Rules!$I$2,0))-K65)/Rules!$E$12)+1)</f>
        <v>0.93529349904607828</v>
      </c>
      <c r="V65">
        <f t="shared" si="71"/>
        <v>5</v>
      </c>
      <c r="W65">
        <f t="shared" si="72"/>
        <v>-5</v>
      </c>
      <c r="Z65" s="48"/>
      <c r="AA65" s="11">
        <f t="shared" ref="AA65:BH65" si="74">IF($D65=AA$1,$E65+$V65,(IF($J65=AA$1,$K65+$W65,AA64)))</f>
        <v>954</v>
      </c>
      <c r="AB65" s="11">
        <f t="shared" si="74"/>
        <v>1248</v>
      </c>
      <c r="AC65" s="11">
        <f t="shared" si="74"/>
        <v>721</v>
      </c>
      <c r="AD65" s="11">
        <f t="shared" si="74"/>
        <v>1343</v>
      </c>
      <c r="AE65" s="11">
        <f t="shared" si="74"/>
        <v>1393</v>
      </c>
      <c r="AF65" s="11">
        <f t="shared" si="74"/>
        <v>1516</v>
      </c>
      <c r="AG65" s="11">
        <f t="shared" si="74"/>
        <v>1290</v>
      </c>
      <c r="AH65" s="11">
        <f t="shared" si="74"/>
        <v>1731</v>
      </c>
      <c r="AI65" s="11">
        <f t="shared" si="74"/>
        <v>1210</v>
      </c>
      <c r="AJ65" s="11">
        <f t="shared" si="74"/>
        <v>2074</v>
      </c>
      <c r="AK65" s="11">
        <f t="shared" si="74"/>
        <v>1296</v>
      </c>
      <c r="AL65" s="11">
        <f t="shared" si="74"/>
        <v>1490</v>
      </c>
      <c r="AM65" s="11">
        <f t="shared" si="74"/>
        <v>1863</v>
      </c>
      <c r="AN65" s="11">
        <f t="shared" si="74"/>
        <v>1506</v>
      </c>
      <c r="AO65" s="11">
        <f t="shared" si="74"/>
        <v>212</v>
      </c>
      <c r="AP65" s="11">
        <f t="shared" si="74"/>
        <v>1114</v>
      </c>
      <c r="AQ65" s="11">
        <f t="shared" si="74"/>
        <v>814</v>
      </c>
      <c r="AR65" s="11">
        <f t="shared" si="74"/>
        <v>845</v>
      </c>
      <c r="AS65" s="11">
        <f t="shared" si="74"/>
        <v>534</v>
      </c>
      <c r="AT65" s="11">
        <f t="shared" si="74"/>
        <v>1160</v>
      </c>
      <c r="AU65" s="11">
        <f t="shared" si="74"/>
        <v>1213</v>
      </c>
      <c r="AV65" s="11">
        <f t="shared" si="74"/>
        <v>1801</v>
      </c>
      <c r="AW65" s="11">
        <f t="shared" si="74"/>
        <v>1344</v>
      </c>
      <c r="AX65" s="11">
        <f t="shared" si="74"/>
        <v>1586</v>
      </c>
      <c r="AY65" s="11">
        <f t="shared" si="74"/>
        <v>274</v>
      </c>
      <c r="AZ65" s="11">
        <f t="shared" si="74"/>
        <v>1047</v>
      </c>
      <c r="BA65" s="11">
        <f t="shared" si="74"/>
        <v>1370</v>
      </c>
      <c r="BB65" s="11">
        <f t="shared" si="74"/>
        <v>1137</v>
      </c>
      <c r="BC65" s="11">
        <f t="shared" si="74"/>
        <v>1399</v>
      </c>
      <c r="BD65" s="11">
        <f t="shared" si="74"/>
        <v>1783</v>
      </c>
      <c r="BE65" s="11">
        <f t="shared" si="74"/>
        <v>647</v>
      </c>
      <c r="BF65" s="11">
        <f t="shared" si="74"/>
        <v>1241</v>
      </c>
      <c r="BG65" s="11">
        <f t="shared" si="74"/>
        <v>1078</v>
      </c>
      <c r="BH65" s="11">
        <f t="shared" si="74"/>
        <v>649</v>
      </c>
    </row>
    <row r="66" spans="1:60" ht="13.5" customHeight="1">
      <c r="A66" s="38">
        <v>42812</v>
      </c>
      <c r="B66" s="39" t="s">
        <v>65</v>
      </c>
      <c r="C66" s="40"/>
      <c r="D66" s="41" t="s">
        <v>25</v>
      </c>
      <c r="E66" s="42">
        <f t="shared" si="0"/>
        <v>1731</v>
      </c>
      <c r="F66" s="88">
        <v>0</v>
      </c>
      <c r="G66" s="88">
        <v>12</v>
      </c>
      <c r="H66" s="44">
        <f t="shared" si="1"/>
        <v>12</v>
      </c>
      <c r="I66" s="40"/>
      <c r="J66" s="45" t="s">
        <v>22</v>
      </c>
      <c r="K66" s="42">
        <f t="shared" si="70"/>
        <v>1783</v>
      </c>
      <c r="L66" s="91">
        <v>0</v>
      </c>
      <c r="M66" s="91">
        <v>6</v>
      </c>
      <c r="N66" s="44">
        <f t="shared" si="3"/>
        <v>6</v>
      </c>
      <c r="O66" s="40"/>
      <c r="P66" s="39" t="s">
        <v>66</v>
      </c>
      <c r="Q66" s="40"/>
      <c r="R66">
        <f>MIN(Rules!$E$2,(MAX(H66/N66,N66/H66)))</f>
        <v>2</v>
      </c>
      <c r="S66">
        <f>VLOOKUP(B66,Rules!A:B,2,FALSE)</f>
        <v>45</v>
      </c>
      <c r="T66" s="40"/>
      <c r="U66" s="47">
        <f>1/(10^(-1*(E66+(IF(P66="Y",Rules!$I$2,0))-K66)/Rules!$E$12)+1)</f>
        <v>0.61094986345350522</v>
      </c>
      <c r="V66">
        <f t="shared" si="71"/>
        <v>35</v>
      </c>
      <c r="W66">
        <f t="shared" si="72"/>
        <v>-35</v>
      </c>
      <c r="Z66" s="48"/>
      <c r="AA66" s="11">
        <f t="shared" ref="AA66:BH66" si="75">IF($D66=AA$1,$E66+$V66,(IF($J66=AA$1,$K66+$W66,AA65)))</f>
        <v>954</v>
      </c>
      <c r="AB66" s="11">
        <f t="shared" si="75"/>
        <v>1248</v>
      </c>
      <c r="AC66" s="11">
        <f t="shared" si="75"/>
        <v>721</v>
      </c>
      <c r="AD66" s="11">
        <f t="shared" si="75"/>
        <v>1343</v>
      </c>
      <c r="AE66" s="11">
        <f t="shared" si="75"/>
        <v>1393</v>
      </c>
      <c r="AF66" s="11">
        <f t="shared" si="75"/>
        <v>1516</v>
      </c>
      <c r="AG66" s="11">
        <f t="shared" si="75"/>
        <v>1290</v>
      </c>
      <c r="AH66" s="11">
        <f t="shared" si="75"/>
        <v>1766</v>
      </c>
      <c r="AI66" s="11">
        <f t="shared" si="75"/>
        <v>1210</v>
      </c>
      <c r="AJ66" s="11">
        <f t="shared" si="75"/>
        <v>2074</v>
      </c>
      <c r="AK66" s="11">
        <f t="shared" si="75"/>
        <v>1296</v>
      </c>
      <c r="AL66" s="11">
        <f t="shared" si="75"/>
        <v>1490</v>
      </c>
      <c r="AM66" s="11">
        <f t="shared" si="75"/>
        <v>1863</v>
      </c>
      <c r="AN66" s="11">
        <f t="shared" si="75"/>
        <v>1506</v>
      </c>
      <c r="AO66" s="11">
        <f t="shared" si="75"/>
        <v>212</v>
      </c>
      <c r="AP66" s="11">
        <f t="shared" si="75"/>
        <v>1114</v>
      </c>
      <c r="AQ66" s="11">
        <f t="shared" si="75"/>
        <v>814</v>
      </c>
      <c r="AR66" s="11">
        <f t="shared" si="75"/>
        <v>845</v>
      </c>
      <c r="AS66" s="11">
        <f t="shared" si="75"/>
        <v>534</v>
      </c>
      <c r="AT66" s="11">
        <f t="shared" si="75"/>
        <v>1160</v>
      </c>
      <c r="AU66" s="11">
        <f t="shared" si="75"/>
        <v>1213</v>
      </c>
      <c r="AV66" s="11">
        <f t="shared" si="75"/>
        <v>1801</v>
      </c>
      <c r="AW66" s="11">
        <f t="shared" si="75"/>
        <v>1344</v>
      </c>
      <c r="AX66" s="11">
        <f t="shared" si="75"/>
        <v>1586</v>
      </c>
      <c r="AY66" s="11">
        <f t="shared" si="75"/>
        <v>274</v>
      </c>
      <c r="AZ66" s="11">
        <f t="shared" si="75"/>
        <v>1047</v>
      </c>
      <c r="BA66" s="11">
        <f t="shared" si="75"/>
        <v>1370</v>
      </c>
      <c r="BB66" s="11">
        <f t="shared" si="75"/>
        <v>1137</v>
      </c>
      <c r="BC66" s="11">
        <f t="shared" si="75"/>
        <v>1399</v>
      </c>
      <c r="BD66" s="11">
        <f t="shared" si="75"/>
        <v>1748</v>
      </c>
      <c r="BE66" s="11">
        <f t="shared" si="75"/>
        <v>647</v>
      </c>
      <c r="BF66" s="11">
        <f t="shared" si="75"/>
        <v>1241</v>
      </c>
      <c r="BG66" s="11">
        <f t="shared" si="75"/>
        <v>1078</v>
      </c>
      <c r="BH66" s="11">
        <f t="shared" si="75"/>
        <v>649</v>
      </c>
    </row>
    <row r="67" spans="1:60" ht="13.5" customHeight="1">
      <c r="A67" s="38">
        <v>42812</v>
      </c>
      <c r="B67" s="39" t="s">
        <v>65</v>
      </c>
      <c r="C67" s="40"/>
      <c r="D67" s="41" t="s">
        <v>16</v>
      </c>
      <c r="E67" s="42">
        <f t="shared" si="0"/>
        <v>1863</v>
      </c>
      <c r="F67" s="88">
        <v>0</v>
      </c>
      <c r="G67" s="88">
        <v>13</v>
      </c>
      <c r="H67" s="44">
        <f t="shared" si="1"/>
        <v>13</v>
      </c>
      <c r="I67" s="40"/>
      <c r="J67" s="45" t="s">
        <v>17</v>
      </c>
      <c r="K67" s="42">
        <f t="shared" si="70"/>
        <v>2074</v>
      </c>
      <c r="L67" s="91">
        <v>0</v>
      </c>
      <c r="M67" s="91">
        <v>13</v>
      </c>
      <c r="N67" s="44">
        <f t="shared" si="3"/>
        <v>13</v>
      </c>
      <c r="O67" s="40"/>
      <c r="P67" s="39" t="s">
        <v>66</v>
      </c>
      <c r="Q67" s="40"/>
      <c r="R67">
        <f>MIN(Rules!$E$2,(MAX(H67/N67,N67/H67)))</f>
        <v>1</v>
      </c>
      <c r="S67">
        <f>VLOOKUP(B67,Rules!A:B,2,FALSE)</f>
        <v>45</v>
      </c>
      <c r="T67" s="40"/>
      <c r="U67" s="47">
        <f>1/(10^(-1*(E67+(IF(P67="Y",Rules!$I$2,0))-K67)/Rules!$E$12)+1)</f>
        <v>0.43022937243009313</v>
      </c>
      <c r="V67">
        <f t="shared" si="71"/>
        <v>3</v>
      </c>
      <c r="W67">
        <f t="shared" si="72"/>
        <v>-3</v>
      </c>
      <c r="Z67" s="48"/>
      <c r="AA67" s="11">
        <f t="shared" ref="AA67:BH67" si="76">IF($D67=AA$1,$E67+$V67,(IF($J67=AA$1,$K67+$W67,AA66)))</f>
        <v>954</v>
      </c>
      <c r="AB67" s="11">
        <f t="shared" si="76"/>
        <v>1248</v>
      </c>
      <c r="AC67" s="11">
        <f t="shared" si="76"/>
        <v>721</v>
      </c>
      <c r="AD67" s="11">
        <f t="shared" si="76"/>
        <v>1343</v>
      </c>
      <c r="AE67" s="11">
        <f t="shared" si="76"/>
        <v>1393</v>
      </c>
      <c r="AF67" s="11">
        <f t="shared" si="76"/>
        <v>1516</v>
      </c>
      <c r="AG67" s="11">
        <f t="shared" si="76"/>
        <v>1290</v>
      </c>
      <c r="AH67" s="11">
        <f t="shared" si="76"/>
        <v>1766</v>
      </c>
      <c r="AI67" s="11">
        <f t="shared" si="76"/>
        <v>1210</v>
      </c>
      <c r="AJ67" s="11">
        <f t="shared" si="76"/>
        <v>2071</v>
      </c>
      <c r="AK67" s="11">
        <f t="shared" si="76"/>
        <v>1296</v>
      </c>
      <c r="AL67" s="11">
        <f t="shared" si="76"/>
        <v>1490</v>
      </c>
      <c r="AM67" s="11">
        <f t="shared" si="76"/>
        <v>1866</v>
      </c>
      <c r="AN67" s="11">
        <f t="shared" si="76"/>
        <v>1506</v>
      </c>
      <c r="AO67" s="11">
        <f t="shared" si="76"/>
        <v>212</v>
      </c>
      <c r="AP67" s="11">
        <f t="shared" si="76"/>
        <v>1114</v>
      </c>
      <c r="AQ67" s="11">
        <f t="shared" si="76"/>
        <v>814</v>
      </c>
      <c r="AR67" s="11">
        <f t="shared" si="76"/>
        <v>845</v>
      </c>
      <c r="AS67" s="11">
        <f t="shared" si="76"/>
        <v>534</v>
      </c>
      <c r="AT67" s="11">
        <f t="shared" si="76"/>
        <v>1160</v>
      </c>
      <c r="AU67" s="11">
        <f t="shared" si="76"/>
        <v>1213</v>
      </c>
      <c r="AV67" s="11">
        <f t="shared" si="76"/>
        <v>1801</v>
      </c>
      <c r="AW67" s="11">
        <f t="shared" si="76"/>
        <v>1344</v>
      </c>
      <c r="AX67" s="11">
        <f t="shared" si="76"/>
        <v>1586</v>
      </c>
      <c r="AY67" s="11">
        <f t="shared" si="76"/>
        <v>274</v>
      </c>
      <c r="AZ67" s="11">
        <f t="shared" si="76"/>
        <v>1047</v>
      </c>
      <c r="BA67" s="11">
        <f t="shared" si="76"/>
        <v>1370</v>
      </c>
      <c r="BB67" s="11">
        <f t="shared" si="76"/>
        <v>1137</v>
      </c>
      <c r="BC67" s="11">
        <f t="shared" si="76"/>
        <v>1399</v>
      </c>
      <c r="BD67" s="11">
        <f t="shared" si="76"/>
        <v>1748</v>
      </c>
      <c r="BE67" s="11">
        <f t="shared" si="76"/>
        <v>647</v>
      </c>
      <c r="BF67" s="11">
        <f t="shared" si="76"/>
        <v>1241</v>
      </c>
      <c r="BG67" s="11">
        <f t="shared" si="76"/>
        <v>1078</v>
      </c>
      <c r="BH67" s="11">
        <f t="shared" si="76"/>
        <v>649</v>
      </c>
    </row>
    <row r="68" spans="1:60" ht="13.5" customHeight="1">
      <c r="A68" s="38">
        <v>42812</v>
      </c>
      <c r="B68" s="39" t="s">
        <v>65</v>
      </c>
      <c r="C68" s="40"/>
      <c r="D68" s="41" t="s">
        <v>30</v>
      </c>
      <c r="E68" s="42">
        <f t="shared" si="0"/>
        <v>1210</v>
      </c>
      <c r="F68" s="88">
        <v>0</v>
      </c>
      <c r="G68" s="88">
        <v>10</v>
      </c>
      <c r="H68" s="44">
        <f t="shared" si="1"/>
        <v>10</v>
      </c>
      <c r="I68" s="40"/>
      <c r="J68" s="45" t="s">
        <v>28</v>
      </c>
      <c r="K68" s="42">
        <f t="shared" si="70"/>
        <v>1506</v>
      </c>
      <c r="L68" s="91">
        <v>2</v>
      </c>
      <c r="M68" s="91">
        <v>9</v>
      </c>
      <c r="N68" s="95">
        <f t="shared" si="3"/>
        <v>15</v>
      </c>
      <c r="O68" s="40"/>
      <c r="P68" s="39" t="s">
        <v>66</v>
      </c>
      <c r="Q68" s="40"/>
      <c r="R68">
        <f>MIN(Rules!$E$2,(MAX(H68/N68,N68/H68)))</f>
        <v>1.5</v>
      </c>
      <c r="S68">
        <f>VLOOKUP(B68,Rules!A:B,2,FALSE)</f>
        <v>45</v>
      </c>
      <c r="T68" s="40"/>
      <c r="U68" s="47">
        <f>1/(10^(-1*(E68+(IF(P68="Y",Rules!$I$2,0))-K68)/Rules!$E$12)+1)</f>
        <v>0.33796975182718242</v>
      </c>
      <c r="V68">
        <f t="shared" si="71"/>
        <v>-23</v>
      </c>
      <c r="W68">
        <f t="shared" si="72"/>
        <v>23</v>
      </c>
      <c r="Z68" s="48"/>
      <c r="AA68" s="11">
        <f t="shared" ref="AA68:BH68" si="77">IF($D68=AA$1,$E68+$V68,(IF($J68=AA$1,$K68+$W68,AA67)))</f>
        <v>954</v>
      </c>
      <c r="AB68" s="11">
        <f t="shared" si="77"/>
        <v>1248</v>
      </c>
      <c r="AC68" s="11">
        <f t="shared" si="77"/>
        <v>721</v>
      </c>
      <c r="AD68" s="11">
        <f t="shared" si="77"/>
        <v>1343</v>
      </c>
      <c r="AE68" s="11">
        <f t="shared" si="77"/>
        <v>1393</v>
      </c>
      <c r="AF68" s="11">
        <f t="shared" si="77"/>
        <v>1516</v>
      </c>
      <c r="AG68" s="11">
        <f t="shared" si="77"/>
        <v>1290</v>
      </c>
      <c r="AH68" s="11">
        <f t="shared" si="77"/>
        <v>1766</v>
      </c>
      <c r="AI68" s="11">
        <f t="shared" si="77"/>
        <v>1187</v>
      </c>
      <c r="AJ68" s="11">
        <f t="shared" si="77"/>
        <v>2071</v>
      </c>
      <c r="AK68" s="11">
        <f t="shared" si="77"/>
        <v>1296</v>
      </c>
      <c r="AL68" s="11">
        <f t="shared" si="77"/>
        <v>1490</v>
      </c>
      <c r="AM68" s="11">
        <f t="shared" si="77"/>
        <v>1866</v>
      </c>
      <c r="AN68" s="11">
        <f t="shared" si="77"/>
        <v>1529</v>
      </c>
      <c r="AO68" s="11">
        <f t="shared" si="77"/>
        <v>212</v>
      </c>
      <c r="AP68" s="11">
        <f t="shared" si="77"/>
        <v>1114</v>
      </c>
      <c r="AQ68" s="11">
        <f t="shared" si="77"/>
        <v>814</v>
      </c>
      <c r="AR68" s="11">
        <f t="shared" si="77"/>
        <v>845</v>
      </c>
      <c r="AS68" s="11">
        <f t="shared" si="77"/>
        <v>534</v>
      </c>
      <c r="AT68" s="11">
        <f t="shared" si="77"/>
        <v>1160</v>
      </c>
      <c r="AU68" s="11">
        <f t="shared" si="77"/>
        <v>1213</v>
      </c>
      <c r="AV68" s="11">
        <f t="shared" si="77"/>
        <v>1801</v>
      </c>
      <c r="AW68" s="11">
        <f t="shared" si="77"/>
        <v>1344</v>
      </c>
      <c r="AX68" s="11">
        <f t="shared" si="77"/>
        <v>1586</v>
      </c>
      <c r="AY68" s="11">
        <f t="shared" si="77"/>
        <v>274</v>
      </c>
      <c r="AZ68" s="11">
        <f t="shared" si="77"/>
        <v>1047</v>
      </c>
      <c r="BA68" s="11">
        <f t="shared" si="77"/>
        <v>1370</v>
      </c>
      <c r="BB68" s="11">
        <f t="shared" si="77"/>
        <v>1137</v>
      </c>
      <c r="BC68" s="11">
        <f t="shared" si="77"/>
        <v>1399</v>
      </c>
      <c r="BD68" s="11">
        <f t="shared" si="77"/>
        <v>1748</v>
      </c>
      <c r="BE68" s="11">
        <f t="shared" si="77"/>
        <v>647</v>
      </c>
      <c r="BF68" s="11">
        <f t="shared" si="77"/>
        <v>1241</v>
      </c>
      <c r="BG68" s="11">
        <f t="shared" si="77"/>
        <v>1078</v>
      </c>
      <c r="BH68" s="11">
        <f t="shared" si="77"/>
        <v>649</v>
      </c>
    </row>
    <row r="69" spans="1:60" ht="13.5" customHeight="1">
      <c r="A69" s="38">
        <v>42812</v>
      </c>
      <c r="B69" s="39" t="s">
        <v>65</v>
      </c>
      <c r="C69" s="56"/>
      <c r="D69" s="93" t="s">
        <v>44</v>
      </c>
      <c r="E69" s="42">
        <f t="shared" si="0"/>
        <v>721</v>
      </c>
      <c r="F69" s="94">
        <v>2</v>
      </c>
      <c r="G69" s="94">
        <v>10</v>
      </c>
      <c r="H69" s="95">
        <f t="shared" si="1"/>
        <v>16</v>
      </c>
      <c r="I69" s="56"/>
      <c r="J69" s="96" t="s">
        <v>46</v>
      </c>
      <c r="K69" s="42">
        <f t="shared" si="70"/>
        <v>647</v>
      </c>
      <c r="L69" s="97">
        <v>0</v>
      </c>
      <c r="M69" s="97">
        <v>7</v>
      </c>
      <c r="N69" s="95">
        <f t="shared" si="3"/>
        <v>7</v>
      </c>
      <c r="O69" s="57"/>
      <c r="P69" s="39" t="s">
        <v>66</v>
      </c>
      <c r="Q69" s="57"/>
      <c r="R69" s="57">
        <f>MIN(Rules!$E$2,(MAX(H69/N69,N69/H69)))</f>
        <v>2</v>
      </c>
      <c r="S69" s="57">
        <f>VLOOKUP(B69,Rules!A:B,2,FALSE)</f>
        <v>45</v>
      </c>
      <c r="T69" s="57"/>
      <c r="U69" s="98">
        <f>1/(10^(-1*(E69+(IF(P69="Y",Rules!$I$2,0))-K69)/Rules!$E$12)+1)</f>
        <v>0.7372178586884377</v>
      </c>
      <c r="V69" s="57">
        <f t="shared" ref="V69:V180" si="78">ROUND(IF(H69&gt;N69,(S69*R69*(1-U69)),IF(H69&lt;N69,(S69*R69*(0-U69)),S69*R69*(0.5-U69))),0)</f>
        <v>24</v>
      </c>
      <c r="W69" s="57">
        <f t="shared" ref="W69:W180" si="79">-1*V69</f>
        <v>-24</v>
      </c>
      <c r="X69" s="57"/>
      <c r="Y69" s="57"/>
      <c r="Z69" s="57"/>
      <c r="AA69" s="11">
        <f t="shared" ref="AA69:BH69" si="80">IF($D69=AA$1,$E69+$V69,(IF($J69=AA$1,$K69+$W69,AA68)))</f>
        <v>954</v>
      </c>
      <c r="AB69" s="11">
        <f t="shared" si="80"/>
        <v>1248</v>
      </c>
      <c r="AC69" s="11">
        <f t="shared" si="80"/>
        <v>745</v>
      </c>
      <c r="AD69" s="11">
        <f t="shared" si="80"/>
        <v>1343</v>
      </c>
      <c r="AE69" s="11">
        <f t="shared" si="80"/>
        <v>1393</v>
      </c>
      <c r="AF69" s="11">
        <f t="shared" si="80"/>
        <v>1516</v>
      </c>
      <c r="AG69" s="11">
        <f t="shared" si="80"/>
        <v>1290</v>
      </c>
      <c r="AH69" s="11">
        <f t="shared" si="80"/>
        <v>1766</v>
      </c>
      <c r="AI69" s="11">
        <f t="shared" si="80"/>
        <v>1187</v>
      </c>
      <c r="AJ69" s="11">
        <f t="shared" si="80"/>
        <v>2071</v>
      </c>
      <c r="AK69" s="11">
        <f t="shared" si="80"/>
        <v>1296</v>
      </c>
      <c r="AL69" s="11">
        <f t="shared" si="80"/>
        <v>1490</v>
      </c>
      <c r="AM69" s="11">
        <f t="shared" si="80"/>
        <v>1866</v>
      </c>
      <c r="AN69" s="11">
        <f t="shared" si="80"/>
        <v>1529</v>
      </c>
      <c r="AO69" s="11">
        <f t="shared" si="80"/>
        <v>212</v>
      </c>
      <c r="AP69" s="11">
        <f t="shared" si="80"/>
        <v>1114</v>
      </c>
      <c r="AQ69" s="11">
        <f t="shared" si="80"/>
        <v>814</v>
      </c>
      <c r="AR69" s="11">
        <f t="shared" si="80"/>
        <v>845</v>
      </c>
      <c r="AS69" s="11">
        <f t="shared" si="80"/>
        <v>534</v>
      </c>
      <c r="AT69" s="11">
        <f t="shared" si="80"/>
        <v>1160</v>
      </c>
      <c r="AU69" s="11">
        <f t="shared" si="80"/>
        <v>1213</v>
      </c>
      <c r="AV69" s="11">
        <f t="shared" si="80"/>
        <v>1801</v>
      </c>
      <c r="AW69" s="11">
        <f t="shared" si="80"/>
        <v>1344</v>
      </c>
      <c r="AX69" s="11">
        <f t="shared" si="80"/>
        <v>1586</v>
      </c>
      <c r="AY69" s="11">
        <f t="shared" si="80"/>
        <v>274</v>
      </c>
      <c r="AZ69" s="11">
        <f t="shared" si="80"/>
        <v>1047</v>
      </c>
      <c r="BA69" s="11">
        <f t="shared" si="80"/>
        <v>1370</v>
      </c>
      <c r="BB69" s="11">
        <f t="shared" si="80"/>
        <v>1137</v>
      </c>
      <c r="BC69" s="11">
        <f t="shared" si="80"/>
        <v>1399</v>
      </c>
      <c r="BD69" s="11">
        <f t="shared" si="80"/>
        <v>1748</v>
      </c>
      <c r="BE69" s="11">
        <f t="shared" si="80"/>
        <v>623</v>
      </c>
      <c r="BF69" s="11">
        <f t="shared" si="80"/>
        <v>1241</v>
      </c>
      <c r="BG69" s="11">
        <f t="shared" si="80"/>
        <v>1078</v>
      </c>
      <c r="BH69" s="11">
        <f t="shared" si="80"/>
        <v>649</v>
      </c>
    </row>
    <row r="70" spans="1:60" ht="13.5" customHeight="1">
      <c r="A70" s="38">
        <v>42813</v>
      </c>
      <c r="B70" s="39" t="s">
        <v>65</v>
      </c>
      <c r="C70" s="56"/>
      <c r="D70" s="93" t="s">
        <v>18</v>
      </c>
      <c r="E70" s="42">
        <f t="shared" si="0"/>
        <v>1801</v>
      </c>
      <c r="F70" s="94">
        <v>0</v>
      </c>
      <c r="G70" s="94">
        <v>15</v>
      </c>
      <c r="H70" s="95">
        <f t="shared" si="1"/>
        <v>15</v>
      </c>
      <c r="I70" s="56"/>
      <c r="J70" s="96" t="s">
        <v>29</v>
      </c>
      <c r="K70" s="42">
        <f t="shared" si="70"/>
        <v>1343</v>
      </c>
      <c r="L70" s="97">
        <v>1</v>
      </c>
      <c r="M70" s="97">
        <v>13</v>
      </c>
      <c r="N70" s="95">
        <f t="shared" si="3"/>
        <v>16</v>
      </c>
      <c r="O70" s="57"/>
      <c r="P70" s="39" t="s">
        <v>66</v>
      </c>
      <c r="Q70" s="57"/>
      <c r="R70" s="57">
        <f>MIN(Rules!$E$2,(MAX(H70/N70,N70/H70)))</f>
        <v>1.0666666666666667</v>
      </c>
      <c r="S70" s="57">
        <f>VLOOKUP(B70,Rules!A:B,2,FALSE)</f>
        <v>45</v>
      </c>
      <c r="T70" s="57"/>
      <c r="U70" s="98">
        <f>1/(10^(-1*(E70+(IF(P70="Y",Rules!$I$2,0))-K70)/Rules!$E$12)+1)</f>
        <v>0.94267276941654565</v>
      </c>
      <c r="V70" s="57">
        <f t="shared" si="78"/>
        <v>-45</v>
      </c>
      <c r="W70" s="57">
        <f t="shared" si="79"/>
        <v>45</v>
      </c>
      <c r="X70" s="57"/>
      <c r="Y70" s="57"/>
      <c r="Z70" s="57"/>
      <c r="AA70" s="11">
        <f t="shared" ref="AA70:BH70" si="81">IF($D70=AA$1,$E70+$V70,(IF($J70=AA$1,$K70+$W70,AA69)))</f>
        <v>954</v>
      </c>
      <c r="AB70" s="11">
        <f t="shared" si="81"/>
        <v>1248</v>
      </c>
      <c r="AC70" s="11">
        <f t="shared" si="81"/>
        <v>745</v>
      </c>
      <c r="AD70" s="11">
        <f t="shared" si="81"/>
        <v>1388</v>
      </c>
      <c r="AE70" s="11">
        <f t="shared" si="81"/>
        <v>1393</v>
      </c>
      <c r="AF70" s="11">
        <f t="shared" si="81"/>
        <v>1516</v>
      </c>
      <c r="AG70" s="11">
        <f t="shared" si="81"/>
        <v>1290</v>
      </c>
      <c r="AH70" s="11">
        <f t="shared" si="81"/>
        <v>1766</v>
      </c>
      <c r="AI70" s="11">
        <f t="shared" si="81"/>
        <v>1187</v>
      </c>
      <c r="AJ70" s="11">
        <f t="shared" si="81"/>
        <v>2071</v>
      </c>
      <c r="AK70" s="11">
        <f t="shared" si="81"/>
        <v>1296</v>
      </c>
      <c r="AL70" s="11">
        <f t="shared" si="81"/>
        <v>1490</v>
      </c>
      <c r="AM70" s="11">
        <f t="shared" si="81"/>
        <v>1866</v>
      </c>
      <c r="AN70" s="11">
        <f t="shared" si="81"/>
        <v>1529</v>
      </c>
      <c r="AO70" s="11">
        <f t="shared" si="81"/>
        <v>212</v>
      </c>
      <c r="AP70" s="11">
        <f t="shared" si="81"/>
        <v>1114</v>
      </c>
      <c r="AQ70" s="11">
        <f t="shared" si="81"/>
        <v>814</v>
      </c>
      <c r="AR70" s="11">
        <f t="shared" si="81"/>
        <v>845</v>
      </c>
      <c r="AS70" s="11">
        <f t="shared" si="81"/>
        <v>534</v>
      </c>
      <c r="AT70" s="11">
        <f t="shared" si="81"/>
        <v>1160</v>
      </c>
      <c r="AU70" s="11">
        <f t="shared" si="81"/>
        <v>1213</v>
      </c>
      <c r="AV70" s="11">
        <f t="shared" si="81"/>
        <v>1756</v>
      </c>
      <c r="AW70" s="11">
        <f t="shared" si="81"/>
        <v>1344</v>
      </c>
      <c r="AX70" s="11">
        <f t="shared" si="81"/>
        <v>1586</v>
      </c>
      <c r="AY70" s="11">
        <f t="shared" si="81"/>
        <v>274</v>
      </c>
      <c r="AZ70" s="11">
        <f t="shared" si="81"/>
        <v>1047</v>
      </c>
      <c r="BA70" s="11">
        <f t="shared" si="81"/>
        <v>1370</v>
      </c>
      <c r="BB70" s="11">
        <f t="shared" si="81"/>
        <v>1137</v>
      </c>
      <c r="BC70" s="11">
        <f t="shared" si="81"/>
        <v>1399</v>
      </c>
      <c r="BD70" s="11">
        <f t="shared" si="81"/>
        <v>1748</v>
      </c>
      <c r="BE70" s="11">
        <f t="shared" si="81"/>
        <v>623</v>
      </c>
      <c r="BF70" s="11">
        <f t="shared" si="81"/>
        <v>1241</v>
      </c>
      <c r="BG70" s="11">
        <f t="shared" si="81"/>
        <v>1078</v>
      </c>
      <c r="BH70" s="11">
        <f t="shared" si="81"/>
        <v>649</v>
      </c>
    </row>
    <row r="71" spans="1:60" ht="13.5" customHeight="1">
      <c r="A71" s="38">
        <v>42813</v>
      </c>
      <c r="B71" s="39" t="s">
        <v>65</v>
      </c>
      <c r="C71" s="56"/>
      <c r="D71" s="93" t="s">
        <v>23</v>
      </c>
      <c r="E71" s="42">
        <f t="shared" si="0"/>
        <v>1586</v>
      </c>
      <c r="F71" s="94">
        <v>2</v>
      </c>
      <c r="G71" s="94">
        <v>17</v>
      </c>
      <c r="H71" s="95">
        <f t="shared" si="1"/>
        <v>23</v>
      </c>
      <c r="I71" s="56"/>
      <c r="J71" s="96" t="s">
        <v>24</v>
      </c>
      <c r="K71" s="42">
        <f t="shared" si="70"/>
        <v>1370</v>
      </c>
      <c r="L71" s="97">
        <v>1</v>
      </c>
      <c r="M71" s="97">
        <v>13</v>
      </c>
      <c r="N71" s="95">
        <f t="shared" si="3"/>
        <v>16</v>
      </c>
      <c r="O71" s="57"/>
      <c r="P71" s="39" t="s">
        <v>66</v>
      </c>
      <c r="Q71" s="57"/>
      <c r="R71" s="57">
        <f>MIN(Rules!$E$2,(MAX(H71/N71,N71/H71)))</f>
        <v>1.4375</v>
      </c>
      <c r="S71" s="57">
        <f>VLOOKUP(B71,Rules!A:B,2,FALSE)</f>
        <v>45</v>
      </c>
      <c r="T71" s="57"/>
      <c r="U71" s="98">
        <f>1/(10^(-1*(E71+(IF(P71="Y",Rules!$I$2,0))-K71)/Rules!$E$12)+1)</f>
        <v>0.84363043164676366</v>
      </c>
      <c r="V71" s="57">
        <f t="shared" si="78"/>
        <v>10</v>
      </c>
      <c r="W71" s="57">
        <f t="shared" si="79"/>
        <v>-10</v>
      </c>
      <c r="X71" s="57"/>
      <c r="Y71" s="57"/>
      <c r="Z71" s="57"/>
      <c r="AA71" s="11">
        <f t="shared" ref="AA71:BH71" si="82">IF($D71=AA$1,$E71+$V71,(IF($J71=AA$1,$K71+$W71,AA70)))</f>
        <v>954</v>
      </c>
      <c r="AB71" s="11">
        <f t="shared" si="82"/>
        <v>1248</v>
      </c>
      <c r="AC71" s="11">
        <f t="shared" si="82"/>
        <v>745</v>
      </c>
      <c r="AD71" s="11">
        <f t="shared" si="82"/>
        <v>1388</v>
      </c>
      <c r="AE71" s="11">
        <f t="shared" si="82"/>
        <v>1393</v>
      </c>
      <c r="AF71" s="11">
        <f t="shared" si="82"/>
        <v>1516</v>
      </c>
      <c r="AG71" s="11">
        <f t="shared" si="82"/>
        <v>1290</v>
      </c>
      <c r="AH71" s="11">
        <f t="shared" si="82"/>
        <v>1766</v>
      </c>
      <c r="AI71" s="11">
        <f t="shared" si="82"/>
        <v>1187</v>
      </c>
      <c r="AJ71" s="11">
        <f t="shared" si="82"/>
        <v>2071</v>
      </c>
      <c r="AK71" s="11">
        <f t="shared" si="82"/>
        <v>1296</v>
      </c>
      <c r="AL71" s="11">
        <f t="shared" si="82"/>
        <v>1490</v>
      </c>
      <c r="AM71" s="11">
        <f t="shared" si="82"/>
        <v>1866</v>
      </c>
      <c r="AN71" s="11">
        <f t="shared" si="82"/>
        <v>1529</v>
      </c>
      <c r="AO71" s="11">
        <f t="shared" si="82"/>
        <v>212</v>
      </c>
      <c r="AP71" s="11">
        <f t="shared" si="82"/>
        <v>1114</v>
      </c>
      <c r="AQ71" s="11">
        <f t="shared" si="82"/>
        <v>814</v>
      </c>
      <c r="AR71" s="11">
        <f t="shared" si="82"/>
        <v>845</v>
      </c>
      <c r="AS71" s="11">
        <f t="shared" si="82"/>
        <v>534</v>
      </c>
      <c r="AT71" s="11">
        <f t="shared" si="82"/>
        <v>1160</v>
      </c>
      <c r="AU71" s="11">
        <f t="shared" si="82"/>
        <v>1213</v>
      </c>
      <c r="AV71" s="11">
        <f t="shared" si="82"/>
        <v>1756</v>
      </c>
      <c r="AW71" s="11">
        <f t="shared" si="82"/>
        <v>1344</v>
      </c>
      <c r="AX71" s="11">
        <f t="shared" si="82"/>
        <v>1596</v>
      </c>
      <c r="AY71" s="11">
        <f t="shared" si="82"/>
        <v>274</v>
      </c>
      <c r="AZ71" s="11">
        <f t="shared" si="82"/>
        <v>1047</v>
      </c>
      <c r="BA71" s="11">
        <f t="shared" si="82"/>
        <v>1360</v>
      </c>
      <c r="BB71" s="11">
        <f t="shared" si="82"/>
        <v>1137</v>
      </c>
      <c r="BC71" s="11">
        <f t="shared" si="82"/>
        <v>1399</v>
      </c>
      <c r="BD71" s="11">
        <f t="shared" si="82"/>
        <v>1748</v>
      </c>
      <c r="BE71" s="11">
        <f t="shared" si="82"/>
        <v>623</v>
      </c>
      <c r="BF71" s="11">
        <f t="shared" si="82"/>
        <v>1241</v>
      </c>
      <c r="BG71" s="11">
        <f t="shared" si="82"/>
        <v>1078</v>
      </c>
      <c r="BH71" s="11">
        <f t="shared" si="82"/>
        <v>649</v>
      </c>
    </row>
    <row r="72" spans="1:60" ht="13.5" customHeight="1">
      <c r="A72" s="38">
        <v>42813</v>
      </c>
      <c r="B72" s="39" t="s">
        <v>65</v>
      </c>
      <c r="C72" s="56"/>
      <c r="D72" s="93" t="s">
        <v>26</v>
      </c>
      <c r="E72" s="42">
        <f t="shared" si="0"/>
        <v>1516</v>
      </c>
      <c r="F72" s="94">
        <v>0</v>
      </c>
      <c r="G72" s="94">
        <v>18</v>
      </c>
      <c r="H72" s="95">
        <f t="shared" si="1"/>
        <v>18</v>
      </c>
      <c r="I72" s="56"/>
      <c r="J72" s="96" t="s">
        <v>27</v>
      </c>
      <c r="K72" s="42">
        <f t="shared" si="70"/>
        <v>1344</v>
      </c>
      <c r="L72" s="97">
        <v>1</v>
      </c>
      <c r="M72" s="97">
        <v>15</v>
      </c>
      <c r="N72" s="95">
        <f t="shared" si="3"/>
        <v>18</v>
      </c>
      <c r="O72" s="57"/>
      <c r="P72" s="39" t="s">
        <v>66</v>
      </c>
      <c r="Q72" s="57"/>
      <c r="R72" s="57">
        <f>MIN(Rules!$E$2,(MAX(H72/N72,N72/H72)))</f>
        <v>1</v>
      </c>
      <c r="S72" s="57">
        <f>VLOOKUP(B72,Rules!A:B,2,FALSE)</f>
        <v>45</v>
      </c>
      <c r="T72" s="57"/>
      <c r="U72" s="98">
        <f>1/(10^(-1*(E72+(IF(P72="Y",Rules!$I$2,0))-K72)/Rules!$E$12)+1)</f>
        <v>0.81500490190522978</v>
      </c>
      <c r="V72" s="57">
        <f t="shared" si="78"/>
        <v>-14</v>
      </c>
      <c r="W72" s="57">
        <f t="shared" si="79"/>
        <v>14</v>
      </c>
      <c r="X72" s="57"/>
      <c r="Y72" s="57"/>
      <c r="Z72" s="57"/>
      <c r="AA72" s="11">
        <f t="shared" ref="AA72:BH72" si="83">IF($D72=AA$1,$E72+$V72,(IF($J72=AA$1,$K72+$W72,AA71)))</f>
        <v>954</v>
      </c>
      <c r="AB72" s="11">
        <f t="shared" si="83"/>
        <v>1248</v>
      </c>
      <c r="AC72" s="11">
        <f t="shared" si="83"/>
        <v>745</v>
      </c>
      <c r="AD72" s="11">
        <f t="shared" si="83"/>
        <v>1388</v>
      </c>
      <c r="AE72" s="11">
        <f t="shared" si="83"/>
        <v>1393</v>
      </c>
      <c r="AF72" s="11">
        <f t="shared" si="83"/>
        <v>1502</v>
      </c>
      <c r="AG72" s="11">
        <f t="shared" si="83"/>
        <v>1290</v>
      </c>
      <c r="AH72" s="11">
        <f t="shared" si="83"/>
        <v>1766</v>
      </c>
      <c r="AI72" s="11">
        <f t="shared" si="83"/>
        <v>1187</v>
      </c>
      <c r="AJ72" s="11">
        <f t="shared" si="83"/>
        <v>2071</v>
      </c>
      <c r="AK72" s="11">
        <f t="shared" si="83"/>
        <v>1296</v>
      </c>
      <c r="AL72" s="11">
        <f t="shared" si="83"/>
        <v>1490</v>
      </c>
      <c r="AM72" s="11">
        <f t="shared" si="83"/>
        <v>1866</v>
      </c>
      <c r="AN72" s="11">
        <f t="shared" si="83"/>
        <v>1529</v>
      </c>
      <c r="AO72" s="11">
        <f t="shared" si="83"/>
        <v>212</v>
      </c>
      <c r="AP72" s="11">
        <f t="shared" si="83"/>
        <v>1114</v>
      </c>
      <c r="AQ72" s="11">
        <f t="shared" si="83"/>
        <v>814</v>
      </c>
      <c r="AR72" s="11">
        <f t="shared" si="83"/>
        <v>845</v>
      </c>
      <c r="AS72" s="11">
        <f t="shared" si="83"/>
        <v>534</v>
      </c>
      <c r="AT72" s="11">
        <f t="shared" si="83"/>
        <v>1160</v>
      </c>
      <c r="AU72" s="11">
        <f t="shared" si="83"/>
        <v>1213</v>
      </c>
      <c r="AV72" s="11">
        <f t="shared" si="83"/>
        <v>1756</v>
      </c>
      <c r="AW72" s="11">
        <f t="shared" si="83"/>
        <v>1358</v>
      </c>
      <c r="AX72" s="11">
        <f t="shared" si="83"/>
        <v>1596</v>
      </c>
      <c r="AY72" s="11">
        <f t="shared" si="83"/>
        <v>274</v>
      </c>
      <c r="AZ72" s="11">
        <f t="shared" si="83"/>
        <v>1047</v>
      </c>
      <c r="BA72" s="11">
        <f t="shared" si="83"/>
        <v>1360</v>
      </c>
      <c r="BB72" s="11">
        <f t="shared" si="83"/>
        <v>1137</v>
      </c>
      <c r="BC72" s="11">
        <f t="shared" si="83"/>
        <v>1399</v>
      </c>
      <c r="BD72" s="11">
        <f t="shared" si="83"/>
        <v>1748</v>
      </c>
      <c r="BE72" s="11">
        <f t="shared" si="83"/>
        <v>623</v>
      </c>
      <c r="BF72" s="11">
        <f t="shared" si="83"/>
        <v>1241</v>
      </c>
      <c r="BG72" s="11">
        <f t="shared" si="83"/>
        <v>1078</v>
      </c>
      <c r="BH72" s="11">
        <f t="shared" si="83"/>
        <v>649</v>
      </c>
    </row>
    <row r="73" spans="1:60" ht="13.5" customHeight="1">
      <c r="A73" s="38">
        <v>42813</v>
      </c>
      <c r="B73" s="39" t="s">
        <v>65</v>
      </c>
      <c r="C73" s="56"/>
      <c r="D73" s="93" t="s">
        <v>35</v>
      </c>
      <c r="E73" s="42">
        <f t="shared" si="0"/>
        <v>1296</v>
      </c>
      <c r="F73" s="94">
        <v>0</v>
      </c>
      <c r="G73" s="94">
        <v>18</v>
      </c>
      <c r="H73" s="95">
        <f t="shared" si="1"/>
        <v>18</v>
      </c>
      <c r="I73" s="56"/>
      <c r="J73" s="96" t="s">
        <v>33</v>
      </c>
      <c r="K73" s="42">
        <f t="shared" si="70"/>
        <v>1393</v>
      </c>
      <c r="L73" s="97">
        <v>1</v>
      </c>
      <c r="M73" s="97">
        <v>10</v>
      </c>
      <c r="N73" s="95">
        <f t="shared" si="3"/>
        <v>13</v>
      </c>
      <c r="O73" s="57"/>
      <c r="P73" s="39" t="s">
        <v>66</v>
      </c>
      <c r="Q73" s="57"/>
      <c r="R73" s="57">
        <f>MIN(Rules!$E$2,(MAX(H73/N73,N73/H73)))</f>
        <v>1.3846153846153846</v>
      </c>
      <c r="S73" s="57">
        <f>VLOOKUP(B73,Rules!A:B,2,FALSE)</f>
        <v>45</v>
      </c>
      <c r="T73" s="57"/>
      <c r="U73" s="98">
        <f>1/(10^(-1*(E73+(IF(P73="Y",Rules!$I$2,0))-K73)/Rules!$E$12)+1)</f>
        <v>0.56071738184688746</v>
      </c>
      <c r="V73" s="57">
        <f t="shared" si="78"/>
        <v>27</v>
      </c>
      <c r="W73" s="57">
        <f t="shared" si="79"/>
        <v>-27</v>
      </c>
      <c r="X73" s="57"/>
      <c r="Y73" s="57"/>
      <c r="Z73" s="57"/>
      <c r="AA73" s="11">
        <f t="shared" ref="AA73:BH73" si="84">IF($D73=AA$1,$E73+$V73,(IF($J73=AA$1,$K73+$W73,AA72)))</f>
        <v>954</v>
      </c>
      <c r="AB73" s="11">
        <f t="shared" si="84"/>
        <v>1248</v>
      </c>
      <c r="AC73" s="11">
        <f t="shared" si="84"/>
        <v>745</v>
      </c>
      <c r="AD73" s="11">
        <f t="shared" si="84"/>
        <v>1388</v>
      </c>
      <c r="AE73" s="11">
        <f t="shared" si="84"/>
        <v>1366</v>
      </c>
      <c r="AF73" s="11">
        <f t="shared" si="84"/>
        <v>1502</v>
      </c>
      <c r="AG73" s="11">
        <f t="shared" si="84"/>
        <v>1290</v>
      </c>
      <c r="AH73" s="11">
        <f t="shared" si="84"/>
        <v>1766</v>
      </c>
      <c r="AI73" s="11">
        <f t="shared" si="84"/>
        <v>1187</v>
      </c>
      <c r="AJ73" s="11">
        <f t="shared" si="84"/>
        <v>2071</v>
      </c>
      <c r="AK73" s="11">
        <f t="shared" si="84"/>
        <v>1323</v>
      </c>
      <c r="AL73" s="11">
        <f t="shared" si="84"/>
        <v>1490</v>
      </c>
      <c r="AM73" s="11">
        <f t="shared" si="84"/>
        <v>1866</v>
      </c>
      <c r="AN73" s="11">
        <f t="shared" si="84"/>
        <v>1529</v>
      </c>
      <c r="AO73" s="11">
        <f t="shared" si="84"/>
        <v>212</v>
      </c>
      <c r="AP73" s="11">
        <f t="shared" si="84"/>
        <v>1114</v>
      </c>
      <c r="AQ73" s="11">
        <f t="shared" si="84"/>
        <v>814</v>
      </c>
      <c r="AR73" s="11">
        <f t="shared" si="84"/>
        <v>845</v>
      </c>
      <c r="AS73" s="11">
        <f t="shared" si="84"/>
        <v>534</v>
      </c>
      <c r="AT73" s="11">
        <f t="shared" si="84"/>
        <v>1160</v>
      </c>
      <c r="AU73" s="11">
        <f t="shared" si="84"/>
        <v>1213</v>
      </c>
      <c r="AV73" s="11">
        <f t="shared" si="84"/>
        <v>1756</v>
      </c>
      <c r="AW73" s="11">
        <f t="shared" si="84"/>
        <v>1358</v>
      </c>
      <c r="AX73" s="11">
        <f t="shared" si="84"/>
        <v>1596</v>
      </c>
      <c r="AY73" s="11">
        <f t="shared" si="84"/>
        <v>274</v>
      </c>
      <c r="AZ73" s="11">
        <f t="shared" si="84"/>
        <v>1047</v>
      </c>
      <c r="BA73" s="11">
        <f t="shared" si="84"/>
        <v>1360</v>
      </c>
      <c r="BB73" s="11">
        <f t="shared" si="84"/>
        <v>1137</v>
      </c>
      <c r="BC73" s="11">
        <f t="shared" si="84"/>
        <v>1399</v>
      </c>
      <c r="BD73" s="11">
        <f t="shared" si="84"/>
        <v>1748</v>
      </c>
      <c r="BE73" s="11">
        <f t="shared" si="84"/>
        <v>623</v>
      </c>
      <c r="BF73" s="11">
        <f t="shared" si="84"/>
        <v>1241</v>
      </c>
      <c r="BG73" s="11">
        <f t="shared" si="84"/>
        <v>1078</v>
      </c>
      <c r="BH73" s="11">
        <f t="shared" si="84"/>
        <v>649</v>
      </c>
    </row>
    <row r="74" spans="1:60" ht="13.5" customHeight="1">
      <c r="A74" s="38">
        <v>42813</v>
      </c>
      <c r="B74" s="39" t="s">
        <v>65</v>
      </c>
      <c r="C74" s="56"/>
      <c r="D74" s="93" t="s">
        <v>21</v>
      </c>
      <c r="E74" s="42">
        <f t="shared" si="0"/>
        <v>1490</v>
      </c>
      <c r="F74" s="94">
        <v>5</v>
      </c>
      <c r="G74" s="94">
        <v>15</v>
      </c>
      <c r="H74" s="95">
        <f t="shared" si="1"/>
        <v>30</v>
      </c>
      <c r="I74" s="56"/>
      <c r="J74" s="96" t="s">
        <v>19</v>
      </c>
      <c r="K74" s="42">
        <f t="shared" ref="K74:K85" si="85">HLOOKUP(J73:J74,AA$1:BX$10062,ROW()-1,FALSE)</f>
        <v>1290</v>
      </c>
      <c r="L74" s="97">
        <v>2</v>
      </c>
      <c r="M74" s="97">
        <v>15</v>
      </c>
      <c r="N74" s="95">
        <f t="shared" si="3"/>
        <v>21</v>
      </c>
      <c r="O74" s="57"/>
      <c r="P74" s="39" t="s">
        <v>66</v>
      </c>
      <c r="Q74" s="57"/>
      <c r="R74" s="57">
        <f>MIN(Rules!$E$2,(MAX(H74/N74,N74/H74)))</f>
        <v>1.4285714285714286</v>
      </c>
      <c r="S74" s="57">
        <f>VLOOKUP(B74,Rules!A:B,2,FALSE)</f>
        <v>45</v>
      </c>
      <c r="T74" s="57"/>
      <c r="U74" s="98">
        <f>1/(10^(-1*(E74+(IF(P74="Y",Rules!$I$2,0))-K74)/Rules!$E$12)+1)</f>
        <v>0.83366246918343812</v>
      </c>
      <c r="V74" s="57">
        <f t="shared" si="78"/>
        <v>11</v>
      </c>
      <c r="W74" s="57">
        <f t="shared" si="79"/>
        <v>-11</v>
      </c>
      <c r="X74" s="57"/>
      <c r="Y74" s="57"/>
      <c r="Z74" s="57"/>
      <c r="AA74" s="11">
        <f t="shared" ref="AA74:BH74" si="86">IF($D74=AA$1,$E74+$V74,(IF($J74=AA$1,$K74+$W74,AA73)))</f>
        <v>954</v>
      </c>
      <c r="AB74" s="11">
        <f t="shared" si="86"/>
        <v>1248</v>
      </c>
      <c r="AC74" s="11">
        <f t="shared" si="86"/>
        <v>745</v>
      </c>
      <c r="AD74" s="11">
        <f t="shared" si="86"/>
        <v>1388</v>
      </c>
      <c r="AE74" s="11">
        <f t="shared" si="86"/>
        <v>1366</v>
      </c>
      <c r="AF74" s="11">
        <f t="shared" si="86"/>
        <v>1502</v>
      </c>
      <c r="AG74" s="11">
        <f t="shared" si="86"/>
        <v>1279</v>
      </c>
      <c r="AH74" s="11">
        <f t="shared" si="86"/>
        <v>1766</v>
      </c>
      <c r="AI74" s="11">
        <f t="shared" si="86"/>
        <v>1187</v>
      </c>
      <c r="AJ74" s="11">
        <f t="shared" si="86"/>
        <v>2071</v>
      </c>
      <c r="AK74" s="11">
        <f t="shared" si="86"/>
        <v>1323</v>
      </c>
      <c r="AL74" s="11">
        <f t="shared" si="86"/>
        <v>1501</v>
      </c>
      <c r="AM74" s="11">
        <f t="shared" si="86"/>
        <v>1866</v>
      </c>
      <c r="AN74" s="11">
        <f t="shared" si="86"/>
        <v>1529</v>
      </c>
      <c r="AO74" s="11">
        <f t="shared" si="86"/>
        <v>212</v>
      </c>
      <c r="AP74" s="11">
        <f t="shared" si="86"/>
        <v>1114</v>
      </c>
      <c r="AQ74" s="11">
        <f t="shared" si="86"/>
        <v>814</v>
      </c>
      <c r="AR74" s="11">
        <f t="shared" si="86"/>
        <v>845</v>
      </c>
      <c r="AS74" s="11">
        <f t="shared" si="86"/>
        <v>534</v>
      </c>
      <c r="AT74" s="11">
        <f t="shared" si="86"/>
        <v>1160</v>
      </c>
      <c r="AU74" s="11">
        <f t="shared" si="86"/>
        <v>1213</v>
      </c>
      <c r="AV74" s="11">
        <f t="shared" si="86"/>
        <v>1756</v>
      </c>
      <c r="AW74" s="11">
        <f t="shared" si="86"/>
        <v>1358</v>
      </c>
      <c r="AX74" s="11">
        <f t="shared" si="86"/>
        <v>1596</v>
      </c>
      <c r="AY74" s="11">
        <f t="shared" si="86"/>
        <v>274</v>
      </c>
      <c r="AZ74" s="11">
        <f t="shared" si="86"/>
        <v>1047</v>
      </c>
      <c r="BA74" s="11">
        <f t="shared" si="86"/>
        <v>1360</v>
      </c>
      <c r="BB74" s="11">
        <f t="shared" si="86"/>
        <v>1137</v>
      </c>
      <c r="BC74" s="11">
        <f t="shared" si="86"/>
        <v>1399</v>
      </c>
      <c r="BD74" s="11">
        <f t="shared" si="86"/>
        <v>1748</v>
      </c>
      <c r="BE74" s="11">
        <f t="shared" si="86"/>
        <v>623</v>
      </c>
      <c r="BF74" s="11">
        <f t="shared" si="86"/>
        <v>1241</v>
      </c>
      <c r="BG74" s="11">
        <f t="shared" si="86"/>
        <v>1078</v>
      </c>
      <c r="BH74" s="11">
        <f t="shared" si="86"/>
        <v>649</v>
      </c>
    </row>
    <row r="75" spans="1:60" ht="13.5" customHeight="1">
      <c r="A75" s="38">
        <v>42813</v>
      </c>
      <c r="B75" s="39" t="s">
        <v>65</v>
      </c>
      <c r="C75" s="56"/>
      <c r="D75" s="93" t="s">
        <v>43</v>
      </c>
      <c r="E75" s="42">
        <f t="shared" si="0"/>
        <v>1160</v>
      </c>
      <c r="F75" s="94">
        <v>0</v>
      </c>
      <c r="G75" s="94">
        <v>16</v>
      </c>
      <c r="H75" s="95">
        <f t="shared" si="1"/>
        <v>16</v>
      </c>
      <c r="I75" s="56"/>
      <c r="J75" s="96" t="s">
        <v>37</v>
      </c>
      <c r="K75" s="42">
        <f t="shared" si="85"/>
        <v>1137</v>
      </c>
      <c r="L75" s="97">
        <v>2</v>
      </c>
      <c r="M75" s="97">
        <v>7</v>
      </c>
      <c r="N75" s="95">
        <f t="shared" si="3"/>
        <v>13</v>
      </c>
      <c r="O75" s="57"/>
      <c r="P75" s="39" t="s">
        <v>66</v>
      </c>
      <c r="Q75" s="57"/>
      <c r="R75" s="57">
        <f>MIN(Rules!$E$2,(MAX(H75/N75,N75/H75)))</f>
        <v>1.2307692307692308</v>
      </c>
      <c r="S75" s="57">
        <f>VLOOKUP(B75,Rules!A:B,2,FALSE)</f>
        <v>45</v>
      </c>
      <c r="T75" s="57"/>
      <c r="U75" s="98">
        <f>1/(10^(-1*(E75+(IF(P75="Y",Rules!$I$2,0))-K75)/Rules!$E$12)+1)</f>
        <v>0.68926694658927057</v>
      </c>
      <c r="V75" s="57">
        <f t="shared" si="78"/>
        <v>17</v>
      </c>
      <c r="W75" s="57">
        <f t="shared" si="79"/>
        <v>-17</v>
      </c>
      <c r="X75" s="57"/>
      <c r="Y75" s="57"/>
      <c r="Z75" s="57"/>
      <c r="AA75" s="11">
        <f t="shared" ref="AA75:BH75" si="87">IF($D75=AA$1,$E75+$V75,(IF($J75=AA$1,$K75+$W75,AA74)))</f>
        <v>954</v>
      </c>
      <c r="AB75" s="11">
        <f t="shared" si="87"/>
        <v>1248</v>
      </c>
      <c r="AC75" s="11">
        <f t="shared" si="87"/>
        <v>745</v>
      </c>
      <c r="AD75" s="11">
        <f t="shared" si="87"/>
        <v>1388</v>
      </c>
      <c r="AE75" s="11">
        <f t="shared" si="87"/>
        <v>1366</v>
      </c>
      <c r="AF75" s="11">
        <f t="shared" si="87"/>
        <v>1502</v>
      </c>
      <c r="AG75" s="11">
        <f t="shared" si="87"/>
        <v>1279</v>
      </c>
      <c r="AH75" s="11">
        <f t="shared" si="87"/>
        <v>1766</v>
      </c>
      <c r="AI75" s="11">
        <f t="shared" si="87"/>
        <v>1187</v>
      </c>
      <c r="AJ75" s="11">
        <f t="shared" si="87"/>
        <v>2071</v>
      </c>
      <c r="AK75" s="11">
        <f t="shared" si="87"/>
        <v>1323</v>
      </c>
      <c r="AL75" s="11">
        <f t="shared" si="87"/>
        <v>1501</v>
      </c>
      <c r="AM75" s="11">
        <f t="shared" si="87"/>
        <v>1866</v>
      </c>
      <c r="AN75" s="11">
        <f t="shared" si="87"/>
        <v>1529</v>
      </c>
      <c r="AO75" s="11">
        <f t="shared" si="87"/>
        <v>212</v>
      </c>
      <c r="AP75" s="11">
        <f t="shared" si="87"/>
        <v>1114</v>
      </c>
      <c r="AQ75" s="11">
        <f t="shared" si="87"/>
        <v>814</v>
      </c>
      <c r="AR75" s="11">
        <f t="shared" si="87"/>
        <v>845</v>
      </c>
      <c r="AS75" s="11">
        <f t="shared" si="87"/>
        <v>534</v>
      </c>
      <c r="AT75" s="11">
        <f t="shared" si="87"/>
        <v>1177</v>
      </c>
      <c r="AU75" s="11">
        <f t="shared" si="87"/>
        <v>1213</v>
      </c>
      <c r="AV75" s="11">
        <f t="shared" si="87"/>
        <v>1756</v>
      </c>
      <c r="AW75" s="11">
        <f t="shared" si="87"/>
        <v>1358</v>
      </c>
      <c r="AX75" s="11">
        <f t="shared" si="87"/>
        <v>1596</v>
      </c>
      <c r="AY75" s="11">
        <f t="shared" si="87"/>
        <v>274</v>
      </c>
      <c r="AZ75" s="11">
        <f t="shared" si="87"/>
        <v>1047</v>
      </c>
      <c r="BA75" s="11">
        <f t="shared" si="87"/>
        <v>1360</v>
      </c>
      <c r="BB75" s="11">
        <f t="shared" si="87"/>
        <v>1120</v>
      </c>
      <c r="BC75" s="11">
        <f t="shared" si="87"/>
        <v>1399</v>
      </c>
      <c r="BD75" s="11">
        <f t="shared" si="87"/>
        <v>1748</v>
      </c>
      <c r="BE75" s="11">
        <f t="shared" si="87"/>
        <v>623</v>
      </c>
      <c r="BF75" s="11">
        <f t="shared" si="87"/>
        <v>1241</v>
      </c>
      <c r="BG75" s="11">
        <f t="shared" si="87"/>
        <v>1078</v>
      </c>
      <c r="BH75" s="11">
        <f t="shared" si="87"/>
        <v>649</v>
      </c>
    </row>
    <row r="76" spans="1:60" ht="13.5" customHeight="1">
      <c r="A76" s="38">
        <v>42813</v>
      </c>
      <c r="B76" s="39" t="s">
        <v>65</v>
      </c>
      <c r="C76" s="56"/>
      <c r="D76" s="93" t="s">
        <v>20</v>
      </c>
      <c r="E76" s="42">
        <f t="shared" si="0"/>
        <v>1248</v>
      </c>
      <c r="F76" s="94">
        <v>3</v>
      </c>
      <c r="G76" s="94">
        <v>15</v>
      </c>
      <c r="H76" s="95">
        <f t="shared" si="1"/>
        <v>24</v>
      </c>
      <c r="I76" s="56"/>
      <c r="J76" s="96" t="s">
        <v>32</v>
      </c>
      <c r="K76" s="42">
        <f t="shared" si="85"/>
        <v>1213</v>
      </c>
      <c r="L76" s="97">
        <v>1</v>
      </c>
      <c r="M76" s="97">
        <v>11</v>
      </c>
      <c r="N76" s="95">
        <f t="shared" si="3"/>
        <v>14</v>
      </c>
      <c r="O76" s="57"/>
      <c r="P76" s="39" t="s">
        <v>66</v>
      </c>
      <c r="Q76" s="57"/>
      <c r="R76" s="57">
        <f>MIN(Rules!$E$2,(MAX(H76/N76,N76/H76)))</f>
        <v>1.7142857142857142</v>
      </c>
      <c r="S76" s="57">
        <f>VLOOKUP(B76,Rules!A:B,2,FALSE)</f>
        <v>45</v>
      </c>
      <c r="T76" s="57"/>
      <c r="U76" s="98">
        <f>1/(10^(-1*(E76+(IF(P76="Y",Rules!$I$2,0))-K76)/Rules!$E$12)+1)</f>
        <v>0.70097739861010799</v>
      </c>
      <c r="V76" s="57">
        <f t="shared" si="78"/>
        <v>23</v>
      </c>
      <c r="W76" s="57">
        <f t="shared" si="79"/>
        <v>-23</v>
      </c>
      <c r="X76" s="57"/>
      <c r="Y76" s="57"/>
      <c r="Z76" s="57"/>
      <c r="AA76" s="11">
        <f t="shared" ref="AA76:BH76" si="88">IF($D76=AA$1,$E76+$V76,(IF($J76=AA$1,$K76+$W76,AA75)))</f>
        <v>954</v>
      </c>
      <c r="AB76" s="11">
        <f t="shared" si="88"/>
        <v>1271</v>
      </c>
      <c r="AC76" s="11">
        <f t="shared" si="88"/>
        <v>745</v>
      </c>
      <c r="AD76" s="11">
        <f t="shared" si="88"/>
        <v>1388</v>
      </c>
      <c r="AE76" s="11">
        <f t="shared" si="88"/>
        <v>1366</v>
      </c>
      <c r="AF76" s="11">
        <f t="shared" si="88"/>
        <v>1502</v>
      </c>
      <c r="AG76" s="11">
        <f t="shared" si="88"/>
        <v>1279</v>
      </c>
      <c r="AH76" s="11">
        <f t="shared" si="88"/>
        <v>1766</v>
      </c>
      <c r="AI76" s="11">
        <f t="shared" si="88"/>
        <v>1187</v>
      </c>
      <c r="AJ76" s="11">
        <f t="shared" si="88"/>
        <v>2071</v>
      </c>
      <c r="AK76" s="11">
        <f t="shared" si="88"/>
        <v>1323</v>
      </c>
      <c r="AL76" s="11">
        <f t="shared" si="88"/>
        <v>1501</v>
      </c>
      <c r="AM76" s="11">
        <f t="shared" si="88"/>
        <v>1866</v>
      </c>
      <c r="AN76" s="11">
        <f t="shared" si="88"/>
        <v>1529</v>
      </c>
      <c r="AO76" s="11">
        <f t="shared" si="88"/>
        <v>212</v>
      </c>
      <c r="AP76" s="11">
        <f t="shared" si="88"/>
        <v>1114</v>
      </c>
      <c r="AQ76" s="11">
        <f t="shared" si="88"/>
        <v>814</v>
      </c>
      <c r="AR76" s="11">
        <f t="shared" si="88"/>
        <v>845</v>
      </c>
      <c r="AS76" s="11">
        <f t="shared" si="88"/>
        <v>534</v>
      </c>
      <c r="AT76" s="11">
        <f t="shared" si="88"/>
        <v>1177</v>
      </c>
      <c r="AU76" s="11">
        <f t="shared" si="88"/>
        <v>1190</v>
      </c>
      <c r="AV76" s="11">
        <f t="shared" si="88"/>
        <v>1756</v>
      </c>
      <c r="AW76" s="11">
        <f t="shared" si="88"/>
        <v>1358</v>
      </c>
      <c r="AX76" s="11">
        <f t="shared" si="88"/>
        <v>1596</v>
      </c>
      <c r="AY76" s="11">
        <f t="shared" si="88"/>
        <v>274</v>
      </c>
      <c r="AZ76" s="11">
        <f t="shared" si="88"/>
        <v>1047</v>
      </c>
      <c r="BA76" s="11">
        <f t="shared" si="88"/>
        <v>1360</v>
      </c>
      <c r="BB76" s="11">
        <f t="shared" si="88"/>
        <v>1120</v>
      </c>
      <c r="BC76" s="11">
        <f t="shared" si="88"/>
        <v>1399</v>
      </c>
      <c r="BD76" s="11">
        <f t="shared" si="88"/>
        <v>1748</v>
      </c>
      <c r="BE76" s="11">
        <f t="shared" si="88"/>
        <v>623</v>
      </c>
      <c r="BF76" s="11">
        <f t="shared" si="88"/>
        <v>1241</v>
      </c>
      <c r="BG76" s="11">
        <f t="shared" si="88"/>
        <v>1078</v>
      </c>
      <c r="BH76" s="11">
        <f t="shared" si="88"/>
        <v>649</v>
      </c>
    </row>
    <row r="77" spans="1:60" ht="13.5" customHeight="1">
      <c r="A77" s="38">
        <v>42813</v>
      </c>
      <c r="B77" s="39" t="s">
        <v>65</v>
      </c>
      <c r="C77" s="56"/>
      <c r="D77" s="93" t="s">
        <v>38</v>
      </c>
      <c r="E77" s="42">
        <f t="shared" si="0"/>
        <v>1047</v>
      </c>
      <c r="F77" s="94">
        <v>2</v>
      </c>
      <c r="G77" s="94">
        <v>11</v>
      </c>
      <c r="H77" s="95">
        <f t="shared" si="1"/>
        <v>17</v>
      </c>
      <c r="I77" s="56"/>
      <c r="J77" s="96" t="s">
        <v>40</v>
      </c>
      <c r="K77" s="42">
        <f t="shared" si="85"/>
        <v>1399</v>
      </c>
      <c r="L77" s="97">
        <v>2</v>
      </c>
      <c r="M77" s="97">
        <v>15</v>
      </c>
      <c r="N77" s="95">
        <f t="shared" si="3"/>
        <v>21</v>
      </c>
      <c r="O77" s="57"/>
      <c r="P77" s="39" t="s">
        <v>66</v>
      </c>
      <c r="Q77" s="57"/>
      <c r="R77" s="57">
        <f>MIN(Rules!$E$2,(MAX(H77/N77,N77/H77)))</f>
        <v>1.2352941176470589</v>
      </c>
      <c r="S77" s="57">
        <f>VLOOKUP(B77,Rules!A:B,2,FALSE)</f>
        <v>45</v>
      </c>
      <c r="T77" s="57"/>
      <c r="U77" s="98">
        <f>1/(10^(-1*(E77+(IF(P77="Y",Rules!$I$2,0))-K77)/Rules!$E$12)+1)</f>
        <v>0.28287513822634347</v>
      </c>
      <c r="V77" s="57">
        <f t="shared" si="78"/>
        <v>-16</v>
      </c>
      <c r="W77" s="57">
        <f t="shared" si="79"/>
        <v>16</v>
      </c>
      <c r="X77" s="57"/>
      <c r="Y77" s="57"/>
      <c r="Z77" s="57"/>
      <c r="AA77" s="11">
        <f t="shared" ref="AA77:BH77" si="89">IF($D77=AA$1,$E77+$V77,(IF($J77=AA$1,$K77+$W77,AA76)))</f>
        <v>954</v>
      </c>
      <c r="AB77" s="11">
        <f t="shared" si="89"/>
        <v>1271</v>
      </c>
      <c r="AC77" s="11">
        <f t="shared" si="89"/>
        <v>745</v>
      </c>
      <c r="AD77" s="11">
        <f t="shared" si="89"/>
        <v>1388</v>
      </c>
      <c r="AE77" s="11">
        <f t="shared" si="89"/>
        <v>1366</v>
      </c>
      <c r="AF77" s="11">
        <f t="shared" si="89"/>
        <v>1502</v>
      </c>
      <c r="AG77" s="11">
        <f t="shared" si="89"/>
        <v>1279</v>
      </c>
      <c r="AH77" s="11">
        <f t="shared" si="89"/>
        <v>1766</v>
      </c>
      <c r="AI77" s="11">
        <f t="shared" si="89"/>
        <v>1187</v>
      </c>
      <c r="AJ77" s="11">
        <f t="shared" si="89"/>
        <v>2071</v>
      </c>
      <c r="AK77" s="11">
        <f t="shared" si="89"/>
        <v>1323</v>
      </c>
      <c r="AL77" s="11">
        <f t="shared" si="89"/>
        <v>1501</v>
      </c>
      <c r="AM77" s="11">
        <f t="shared" si="89"/>
        <v>1866</v>
      </c>
      <c r="AN77" s="11">
        <f t="shared" si="89"/>
        <v>1529</v>
      </c>
      <c r="AO77" s="11">
        <f t="shared" si="89"/>
        <v>212</v>
      </c>
      <c r="AP77" s="11">
        <f t="shared" si="89"/>
        <v>1114</v>
      </c>
      <c r="AQ77" s="11">
        <f t="shared" si="89"/>
        <v>814</v>
      </c>
      <c r="AR77" s="11">
        <f t="shared" si="89"/>
        <v>845</v>
      </c>
      <c r="AS77" s="11">
        <f t="shared" si="89"/>
        <v>534</v>
      </c>
      <c r="AT77" s="11">
        <f t="shared" si="89"/>
        <v>1177</v>
      </c>
      <c r="AU77" s="11">
        <f t="shared" si="89"/>
        <v>1190</v>
      </c>
      <c r="AV77" s="11">
        <f t="shared" si="89"/>
        <v>1756</v>
      </c>
      <c r="AW77" s="11">
        <f t="shared" si="89"/>
        <v>1358</v>
      </c>
      <c r="AX77" s="11">
        <f t="shared" si="89"/>
        <v>1596</v>
      </c>
      <c r="AY77" s="11">
        <f t="shared" si="89"/>
        <v>274</v>
      </c>
      <c r="AZ77" s="11">
        <f t="shared" si="89"/>
        <v>1031</v>
      </c>
      <c r="BA77" s="11">
        <f t="shared" si="89"/>
        <v>1360</v>
      </c>
      <c r="BB77" s="11">
        <f t="shared" si="89"/>
        <v>1120</v>
      </c>
      <c r="BC77" s="11">
        <f t="shared" si="89"/>
        <v>1415</v>
      </c>
      <c r="BD77" s="11">
        <f t="shared" si="89"/>
        <v>1748</v>
      </c>
      <c r="BE77" s="11">
        <f t="shared" si="89"/>
        <v>623</v>
      </c>
      <c r="BF77" s="11">
        <f t="shared" si="89"/>
        <v>1241</v>
      </c>
      <c r="BG77" s="11">
        <f t="shared" si="89"/>
        <v>1078</v>
      </c>
      <c r="BH77" s="11">
        <f t="shared" si="89"/>
        <v>649</v>
      </c>
    </row>
    <row r="78" spans="1:60" ht="13.5" customHeight="1">
      <c r="A78" s="38">
        <v>42813</v>
      </c>
      <c r="B78" s="39" t="s">
        <v>65</v>
      </c>
      <c r="C78" s="56"/>
      <c r="D78" s="93" t="s">
        <v>34</v>
      </c>
      <c r="E78" s="42">
        <f t="shared" si="0"/>
        <v>954</v>
      </c>
      <c r="F78" s="94">
        <v>1</v>
      </c>
      <c r="G78" s="94">
        <v>10</v>
      </c>
      <c r="H78" s="95">
        <f t="shared" si="1"/>
        <v>13</v>
      </c>
      <c r="I78" s="56"/>
      <c r="J78" s="96" t="s">
        <v>36</v>
      </c>
      <c r="K78" s="42">
        <f t="shared" si="85"/>
        <v>1114</v>
      </c>
      <c r="L78" s="97">
        <v>0</v>
      </c>
      <c r="M78" s="97">
        <v>11</v>
      </c>
      <c r="N78" s="95">
        <f t="shared" si="3"/>
        <v>11</v>
      </c>
      <c r="O78" s="57"/>
      <c r="P78" s="39" t="s">
        <v>66</v>
      </c>
      <c r="Q78" s="57"/>
      <c r="R78" s="57">
        <f>MIN(Rules!$E$2,(MAX(H78/N78,N78/H78)))</f>
        <v>1.1818181818181819</v>
      </c>
      <c r="S78" s="57">
        <f>VLOOKUP(B78,Rules!A:B,2,FALSE)</f>
        <v>45</v>
      </c>
      <c r="T78" s="57"/>
      <c r="U78" s="98">
        <f>1/(10^(-1*(E78+(IF(P78="Y",Rules!$I$2,0))-K78)/Rules!$E$12)+1)</f>
        <v>0.4884891087822083</v>
      </c>
      <c r="V78" s="57">
        <f t="shared" si="78"/>
        <v>27</v>
      </c>
      <c r="W78" s="57">
        <f t="shared" si="79"/>
        <v>-27</v>
      </c>
      <c r="X78" s="57"/>
      <c r="Y78" s="57"/>
      <c r="Z78" s="57"/>
      <c r="AA78" s="11">
        <f t="shared" ref="AA78:BH78" si="90">IF($D78=AA$1,$E78+$V78,(IF($J78=AA$1,$K78+$W78,AA77)))</f>
        <v>981</v>
      </c>
      <c r="AB78" s="11">
        <f t="shared" si="90"/>
        <v>1271</v>
      </c>
      <c r="AC78" s="11">
        <f t="shared" si="90"/>
        <v>745</v>
      </c>
      <c r="AD78" s="11">
        <f t="shared" si="90"/>
        <v>1388</v>
      </c>
      <c r="AE78" s="11">
        <f t="shared" si="90"/>
        <v>1366</v>
      </c>
      <c r="AF78" s="11">
        <f t="shared" si="90"/>
        <v>1502</v>
      </c>
      <c r="AG78" s="11">
        <f t="shared" si="90"/>
        <v>1279</v>
      </c>
      <c r="AH78" s="11">
        <f t="shared" si="90"/>
        <v>1766</v>
      </c>
      <c r="AI78" s="11">
        <f t="shared" si="90"/>
        <v>1187</v>
      </c>
      <c r="AJ78" s="11">
        <f t="shared" si="90"/>
        <v>2071</v>
      </c>
      <c r="AK78" s="11">
        <f t="shared" si="90"/>
        <v>1323</v>
      </c>
      <c r="AL78" s="11">
        <f t="shared" si="90"/>
        <v>1501</v>
      </c>
      <c r="AM78" s="11">
        <f t="shared" si="90"/>
        <v>1866</v>
      </c>
      <c r="AN78" s="11">
        <f t="shared" si="90"/>
        <v>1529</v>
      </c>
      <c r="AO78" s="11">
        <f t="shared" si="90"/>
        <v>212</v>
      </c>
      <c r="AP78" s="11">
        <f t="shared" si="90"/>
        <v>1087</v>
      </c>
      <c r="AQ78" s="11">
        <f t="shared" si="90"/>
        <v>814</v>
      </c>
      <c r="AR78" s="11">
        <f t="shared" si="90"/>
        <v>845</v>
      </c>
      <c r="AS78" s="11">
        <f t="shared" si="90"/>
        <v>534</v>
      </c>
      <c r="AT78" s="11">
        <f t="shared" si="90"/>
        <v>1177</v>
      </c>
      <c r="AU78" s="11">
        <f t="shared" si="90"/>
        <v>1190</v>
      </c>
      <c r="AV78" s="11">
        <f t="shared" si="90"/>
        <v>1756</v>
      </c>
      <c r="AW78" s="11">
        <f t="shared" si="90"/>
        <v>1358</v>
      </c>
      <c r="AX78" s="11">
        <f t="shared" si="90"/>
        <v>1596</v>
      </c>
      <c r="AY78" s="11">
        <f t="shared" si="90"/>
        <v>274</v>
      </c>
      <c r="AZ78" s="11">
        <f t="shared" si="90"/>
        <v>1031</v>
      </c>
      <c r="BA78" s="11">
        <f t="shared" si="90"/>
        <v>1360</v>
      </c>
      <c r="BB78" s="11">
        <f t="shared" si="90"/>
        <v>1120</v>
      </c>
      <c r="BC78" s="11">
        <f t="shared" si="90"/>
        <v>1415</v>
      </c>
      <c r="BD78" s="11">
        <f t="shared" si="90"/>
        <v>1748</v>
      </c>
      <c r="BE78" s="11">
        <f t="shared" si="90"/>
        <v>623</v>
      </c>
      <c r="BF78" s="11">
        <f t="shared" si="90"/>
        <v>1241</v>
      </c>
      <c r="BG78" s="11">
        <f t="shared" si="90"/>
        <v>1078</v>
      </c>
      <c r="BH78" s="11">
        <f t="shared" si="90"/>
        <v>649</v>
      </c>
    </row>
    <row r="79" spans="1:60" ht="13.5" customHeight="1">
      <c r="A79" s="38">
        <v>42813</v>
      </c>
      <c r="B79" s="39" t="s">
        <v>65</v>
      </c>
      <c r="C79" s="56"/>
      <c r="D79" s="93" t="s">
        <v>42</v>
      </c>
      <c r="E79" s="42">
        <f t="shared" si="0"/>
        <v>1078</v>
      </c>
      <c r="F79" s="94">
        <v>0</v>
      </c>
      <c r="G79" s="94">
        <v>15</v>
      </c>
      <c r="H79" s="95">
        <f t="shared" si="1"/>
        <v>15</v>
      </c>
      <c r="I79" s="56"/>
      <c r="J79" s="96" t="s">
        <v>47</v>
      </c>
      <c r="K79" s="42">
        <f t="shared" si="85"/>
        <v>534</v>
      </c>
      <c r="L79" s="97">
        <v>0</v>
      </c>
      <c r="M79" s="97">
        <v>9</v>
      </c>
      <c r="N79" s="95">
        <f t="shared" si="3"/>
        <v>9</v>
      </c>
      <c r="O79" s="57"/>
      <c r="P79" s="39" t="s">
        <v>66</v>
      </c>
      <c r="Q79" s="57"/>
      <c r="R79" s="57">
        <f>MIN(Rules!$E$2,(MAX(H79/N79,N79/H79)))</f>
        <v>1.6666666666666667</v>
      </c>
      <c r="S79" s="57">
        <f>VLOOKUP(B79,Rules!A:B,2,FALSE)</f>
        <v>45</v>
      </c>
      <c r="T79" s="57"/>
      <c r="U79" s="98">
        <f>1/(10^(-1*(E79+(IF(P79="Y",Rules!$I$2,0))-K79)/Rules!$E$12)+1)</f>
        <v>0.96068302321284882</v>
      </c>
      <c r="V79" s="57">
        <f t="shared" si="78"/>
        <v>3</v>
      </c>
      <c r="W79" s="57">
        <f t="shared" si="79"/>
        <v>-3</v>
      </c>
      <c r="X79" s="57"/>
      <c r="Y79" s="57"/>
      <c r="Z79" s="57"/>
      <c r="AA79" s="11">
        <f t="shared" ref="AA79:BH79" si="91">IF($D79=AA$1,$E79+$V79,(IF($J79=AA$1,$K79+$W79,AA78)))</f>
        <v>981</v>
      </c>
      <c r="AB79" s="11">
        <f t="shared" si="91"/>
        <v>1271</v>
      </c>
      <c r="AC79" s="11">
        <f t="shared" si="91"/>
        <v>745</v>
      </c>
      <c r="AD79" s="11">
        <f t="shared" si="91"/>
        <v>1388</v>
      </c>
      <c r="AE79" s="11">
        <f t="shared" si="91"/>
        <v>1366</v>
      </c>
      <c r="AF79" s="11">
        <f t="shared" si="91"/>
        <v>1502</v>
      </c>
      <c r="AG79" s="11">
        <f t="shared" si="91"/>
        <v>1279</v>
      </c>
      <c r="AH79" s="11">
        <f t="shared" si="91"/>
        <v>1766</v>
      </c>
      <c r="AI79" s="11">
        <f t="shared" si="91"/>
        <v>1187</v>
      </c>
      <c r="AJ79" s="11">
        <f t="shared" si="91"/>
        <v>2071</v>
      </c>
      <c r="AK79" s="11">
        <f t="shared" si="91"/>
        <v>1323</v>
      </c>
      <c r="AL79" s="11">
        <f t="shared" si="91"/>
        <v>1501</v>
      </c>
      <c r="AM79" s="11">
        <f t="shared" si="91"/>
        <v>1866</v>
      </c>
      <c r="AN79" s="11">
        <f t="shared" si="91"/>
        <v>1529</v>
      </c>
      <c r="AO79" s="11">
        <f t="shared" si="91"/>
        <v>212</v>
      </c>
      <c r="AP79" s="11">
        <f t="shared" si="91"/>
        <v>1087</v>
      </c>
      <c r="AQ79" s="11">
        <f t="shared" si="91"/>
        <v>814</v>
      </c>
      <c r="AR79" s="11">
        <f t="shared" si="91"/>
        <v>845</v>
      </c>
      <c r="AS79" s="11">
        <f t="shared" si="91"/>
        <v>531</v>
      </c>
      <c r="AT79" s="11">
        <f t="shared" si="91"/>
        <v>1177</v>
      </c>
      <c r="AU79" s="11">
        <f t="shared" si="91"/>
        <v>1190</v>
      </c>
      <c r="AV79" s="11">
        <f t="shared" si="91"/>
        <v>1756</v>
      </c>
      <c r="AW79" s="11">
        <f t="shared" si="91"/>
        <v>1358</v>
      </c>
      <c r="AX79" s="11">
        <f t="shared" si="91"/>
        <v>1596</v>
      </c>
      <c r="AY79" s="11">
        <f t="shared" si="91"/>
        <v>274</v>
      </c>
      <c r="AZ79" s="11">
        <f t="shared" si="91"/>
        <v>1031</v>
      </c>
      <c r="BA79" s="11">
        <f t="shared" si="91"/>
        <v>1360</v>
      </c>
      <c r="BB79" s="11">
        <f t="shared" si="91"/>
        <v>1120</v>
      </c>
      <c r="BC79" s="11">
        <f t="shared" si="91"/>
        <v>1415</v>
      </c>
      <c r="BD79" s="11">
        <f t="shared" si="91"/>
        <v>1748</v>
      </c>
      <c r="BE79" s="11">
        <f t="shared" si="91"/>
        <v>623</v>
      </c>
      <c r="BF79" s="11">
        <f t="shared" si="91"/>
        <v>1241</v>
      </c>
      <c r="BG79" s="11">
        <f t="shared" si="91"/>
        <v>1081</v>
      </c>
      <c r="BH79" s="11">
        <f t="shared" si="91"/>
        <v>649</v>
      </c>
    </row>
    <row r="80" spans="1:60" ht="13.5" customHeight="1">
      <c r="A80" s="38">
        <v>42813</v>
      </c>
      <c r="B80" s="39" t="s">
        <v>65</v>
      </c>
      <c r="C80" s="56"/>
      <c r="D80" s="93" t="s">
        <v>39</v>
      </c>
      <c r="E80" s="42">
        <f t="shared" si="0"/>
        <v>845</v>
      </c>
      <c r="F80" s="94">
        <v>2</v>
      </c>
      <c r="G80" s="94">
        <v>11</v>
      </c>
      <c r="H80" s="95">
        <f t="shared" si="1"/>
        <v>17</v>
      </c>
      <c r="I80" s="56"/>
      <c r="J80" s="96" t="s">
        <v>45</v>
      </c>
      <c r="K80" s="42">
        <f t="shared" si="85"/>
        <v>814</v>
      </c>
      <c r="L80" s="97">
        <v>0</v>
      </c>
      <c r="M80" s="97">
        <v>15</v>
      </c>
      <c r="N80" s="95">
        <f t="shared" si="3"/>
        <v>15</v>
      </c>
      <c r="O80" s="57"/>
      <c r="P80" s="39" t="s">
        <v>66</v>
      </c>
      <c r="Q80" s="57"/>
      <c r="R80" s="57">
        <f>MIN(Rules!$E$2,(MAX(H80/N80,N80/H80)))</f>
        <v>1.1333333333333333</v>
      </c>
      <c r="S80" s="57">
        <f>VLOOKUP(B80,Rules!A:B,2,FALSE)</f>
        <v>45</v>
      </c>
      <c r="T80" s="57"/>
      <c r="U80" s="98">
        <f>1/(10^(-1*(E80+(IF(P80="Y",Rules!$I$2,0))-K80)/Rules!$E$12)+1)</f>
        <v>0.69710203744103616</v>
      </c>
      <c r="V80" s="57">
        <f t="shared" si="78"/>
        <v>15</v>
      </c>
      <c r="W80" s="57">
        <f t="shared" si="79"/>
        <v>-15</v>
      </c>
      <c r="X80" s="57"/>
      <c r="Y80" s="57"/>
      <c r="Z80" s="57"/>
      <c r="AA80" s="11">
        <f t="shared" ref="AA80:BH80" si="92">IF($D80=AA$1,$E80+$V80,(IF($J80=AA$1,$K80+$W80,AA79)))</f>
        <v>981</v>
      </c>
      <c r="AB80" s="11">
        <f t="shared" si="92"/>
        <v>1271</v>
      </c>
      <c r="AC80" s="11">
        <f t="shared" si="92"/>
        <v>745</v>
      </c>
      <c r="AD80" s="11">
        <f t="shared" si="92"/>
        <v>1388</v>
      </c>
      <c r="AE80" s="11">
        <f t="shared" si="92"/>
        <v>1366</v>
      </c>
      <c r="AF80" s="11">
        <f t="shared" si="92"/>
        <v>1502</v>
      </c>
      <c r="AG80" s="11">
        <f t="shared" si="92"/>
        <v>1279</v>
      </c>
      <c r="AH80" s="11">
        <f t="shared" si="92"/>
        <v>1766</v>
      </c>
      <c r="AI80" s="11">
        <f t="shared" si="92"/>
        <v>1187</v>
      </c>
      <c r="AJ80" s="11">
        <f t="shared" si="92"/>
        <v>2071</v>
      </c>
      <c r="AK80" s="11">
        <f t="shared" si="92"/>
        <v>1323</v>
      </c>
      <c r="AL80" s="11">
        <f t="shared" si="92"/>
        <v>1501</v>
      </c>
      <c r="AM80" s="11">
        <f t="shared" si="92"/>
        <v>1866</v>
      </c>
      <c r="AN80" s="11">
        <f t="shared" si="92"/>
        <v>1529</v>
      </c>
      <c r="AO80" s="11">
        <f t="shared" si="92"/>
        <v>212</v>
      </c>
      <c r="AP80" s="11">
        <f t="shared" si="92"/>
        <v>1087</v>
      </c>
      <c r="AQ80" s="11">
        <f t="shared" si="92"/>
        <v>799</v>
      </c>
      <c r="AR80" s="11">
        <f t="shared" si="92"/>
        <v>860</v>
      </c>
      <c r="AS80" s="11">
        <f t="shared" si="92"/>
        <v>531</v>
      </c>
      <c r="AT80" s="11">
        <f t="shared" si="92"/>
        <v>1177</v>
      </c>
      <c r="AU80" s="11">
        <f t="shared" si="92"/>
        <v>1190</v>
      </c>
      <c r="AV80" s="11">
        <f t="shared" si="92"/>
        <v>1756</v>
      </c>
      <c r="AW80" s="11">
        <f t="shared" si="92"/>
        <v>1358</v>
      </c>
      <c r="AX80" s="11">
        <f t="shared" si="92"/>
        <v>1596</v>
      </c>
      <c r="AY80" s="11">
        <f t="shared" si="92"/>
        <v>274</v>
      </c>
      <c r="AZ80" s="11">
        <f t="shared" si="92"/>
        <v>1031</v>
      </c>
      <c r="BA80" s="11">
        <f t="shared" si="92"/>
        <v>1360</v>
      </c>
      <c r="BB80" s="11">
        <f t="shared" si="92"/>
        <v>1120</v>
      </c>
      <c r="BC80" s="11">
        <f t="shared" si="92"/>
        <v>1415</v>
      </c>
      <c r="BD80" s="11">
        <f t="shared" si="92"/>
        <v>1748</v>
      </c>
      <c r="BE80" s="11">
        <f t="shared" si="92"/>
        <v>623</v>
      </c>
      <c r="BF80" s="11">
        <f t="shared" si="92"/>
        <v>1241</v>
      </c>
      <c r="BG80" s="11">
        <f t="shared" si="92"/>
        <v>1081</v>
      </c>
      <c r="BH80" s="11">
        <f t="shared" si="92"/>
        <v>649</v>
      </c>
    </row>
    <row r="81" spans="1:60" ht="13.5" customHeight="1">
      <c r="A81" s="38">
        <v>42813</v>
      </c>
      <c r="B81" s="39" t="s">
        <v>65</v>
      </c>
      <c r="C81" s="56"/>
      <c r="D81" s="93" t="s">
        <v>31</v>
      </c>
      <c r="E81" s="42">
        <f t="shared" si="0"/>
        <v>1241</v>
      </c>
      <c r="F81" s="94">
        <v>0</v>
      </c>
      <c r="G81" s="94">
        <v>19</v>
      </c>
      <c r="H81" s="95">
        <f t="shared" si="1"/>
        <v>19</v>
      </c>
      <c r="I81" s="56"/>
      <c r="J81" s="96" t="s">
        <v>41</v>
      </c>
      <c r="K81" s="42">
        <f t="shared" si="85"/>
        <v>649</v>
      </c>
      <c r="L81" s="97">
        <v>0</v>
      </c>
      <c r="M81" s="97">
        <v>14</v>
      </c>
      <c r="N81" s="95">
        <f t="shared" si="3"/>
        <v>14</v>
      </c>
      <c r="O81" s="57"/>
      <c r="P81" s="39" t="s">
        <v>66</v>
      </c>
      <c r="Q81" s="57"/>
      <c r="R81" s="57">
        <f>MIN(Rules!$E$2,(MAX(H81/N81,N81/H81)))</f>
        <v>1.3571428571428572</v>
      </c>
      <c r="S81" s="57">
        <f>VLOOKUP(B81,Rules!A:B,2,FALSE)</f>
        <v>45</v>
      </c>
      <c r="T81" s="57"/>
      <c r="U81" s="98">
        <f>1/(10^(-1*(E81+(IF(P81="Y",Rules!$I$2,0))-K81)/Rules!$E$12)+1)</f>
        <v>0.96823273955151279</v>
      </c>
      <c r="V81" s="57">
        <f t="shared" si="78"/>
        <v>2</v>
      </c>
      <c r="W81" s="57">
        <f t="shared" si="79"/>
        <v>-2</v>
      </c>
      <c r="X81" s="57"/>
      <c r="Y81" s="57"/>
      <c r="Z81" s="57"/>
      <c r="AA81" s="11">
        <f t="shared" ref="AA81:BH81" si="93">IF($D81=AA$1,$E81+$V81,(IF($J81=AA$1,$K81+$W81,AA80)))</f>
        <v>981</v>
      </c>
      <c r="AB81" s="11">
        <f t="shared" si="93"/>
        <v>1271</v>
      </c>
      <c r="AC81" s="11">
        <f t="shared" si="93"/>
        <v>745</v>
      </c>
      <c r="AD81" s="11">
        <f t="shared" si="93"/>
        <v>1388</v>
      </c>
      <c r="AE81" s="11">
        <f t="shared" si="93"/>
        <v>1366</v>
      </c>
      <c r="AF81" s="11">
        <f t="shared" si="93"/>
        <v>1502</v>
      </c>
      <c r="AG81" s="11">
        <f t="shared" si="93"/>
        <v>1279</v>
      </c>
      <c r="AH81" s="11">
        <f t="shared" si="93"/>
        <v>1766</v>
      </c>
      <c r="AI81" s="11">
        <f t="shared" si="93"/>
        <v>1187</v>
      </c>
      <c r="AJ81" s="11">
        <f t="shared" si="93"/>
        <v>2071</v>
      </c>
      <c r="AK81" s="11">
        <f t="shared" si="93"/>
        <v>1323</v>
      </c>
      <c r="AL81" s="11">
        <f t="shared" si="93"/>
        <v>1501</v>
      </c>
      <c r="AM81" s="11">
        <f t="shared" si="93"/>
        <v>1866</v>
      </c>
      <c r="AN81" s="11">
        <f t="shared" si="93"/>
        <v>1529</v>
      </c>
      <c r="AO81" s="11">
        <f t="shared" si="93"/>
        <v>212</v>
      </c>
      <c r="AP81" s="11">
        <f t="shared" si="93"/>
        <v>1087</v>
      </c>
      <c r="AQ81" s="11">
        <f t="shared" si="93"/>
        <v>799</v>
      </c>
      <c r="AR81" s="11">
        <f t="shared" si="93"/>
        <v>860</v>
      </c>
      <c r="AS81" s="11">
        <f t="shared" si="93"/>
        <v>531</v>
      </c>
      <c r="AT81" s="11">
        <f t="shared" si="93"/>
        <v>1177</v>
      </c>
      <c r="AU81" s="11">
        <f t="shared" si="93"/>
        <v>1190</v>
      </c>
      <c r="AV81" s="11">
        <f t="shared" si="93"/>
        <v>1756</v>
      </c>
      <c r="AW81" s="11">
        <f t="shared" si="93"/>
        <v>1358</v>
      </c>
      <c r="AX81" s="11">
        <f t="shared" si="93"/>
        <v>1596</v>
      </c>
      <c r="AY81" s="11">
        <f t="shared" si="93"/>
        <v>274</v>
      </c>
      <c r="AZ81" s="11">
        <f t="shared" si="93"/>
        <v>1031</v>
      </c>
      <c r="BA81" s="11">
        <f t="shared" si="93"/>
        <v>1360</v>
      </c>
      <c r="BB81" s="11">
        <f t="shared" si="93"/>
        <v>1120</v>
      </c>
      <c r="BC81" s="11">
        <f t="shared" si="93"/>
        <v>1415</v>
      </c>
      <c r="BD81" s="11">
        <f t="shared" si="93"/>
        <v>1748</v>
      </c>
      <c r="BE81" s="11">
        <f t="shared" si="93"/>
        <v>623</v>
      </c>
      <c r="BF81" s="11">
        <f t="shared" si="93"/>
        <v>1243</v>
      </c>
      <c r="BG81" s="11">
        <f t="shared" si="93"/>
        <v>1081</v>
      </c>
      <c r="BH81" s="11">
        <f t="shared" si="93"/>
        <v>647</v>
      </c>
    </row>
    <row r="82" spans="1:60" ht="13.5" customHeight="1">
      <c r="A82" s="38">
        <v>42819</v>
      </c>
      <c r="B82" s="39" t="s">
        <v>65</v>
      </c>
      <c r="C82" s="56"/>
      <c r="D82" s="93" t="s">
        <v>17</v>
      </c>
      <c r="E82" s="42">
        <f t="shared" si="0"/>
        <v>2071</v>
      </c>
      <c r="F82" s="94">
        <v>2</v>
      </c>
      <c r="G82" s="94">
        <v>29</v>
      </c>
      <c r="H82" s="95">
        <f t="shared" si="1"/>
        <v>35</v>
      </c>
      <c r="I82" s="56"/>
      <c r="J82" s="96" t="s">
        <v>24</v>
      </c>
      <c r="K82" s="42">
        <f t="shared" si="85"/>
        <v>1360</v>
      </c>
      <c r="L82" s="99">
        <v>0</v>
      </c>
      <c r="M82" s="99">
        <v>14</v>
      </c>
      <c r="N82" s="95">
        <f t="shared" si="3"/>
        <v>14</v>
      </c>
      <c r="O82" s="57"/>
      <c r="P82" s="39" t="s">
        <v>66</v>
      </c>
      <c r="Q82" s="57"/>
      <c r="R82" s="57">
        <f>MIN(Rules!$E$2,(MAX(H82/N82,N82/H82)))</f>
        <v>2</v>
      </c>
      <c r="S82" s="57">
        <f>VLOOKUP(B82,Rules!A:B,2,FALSE)</f>
        <v>45</v>
      </c>
      <c r="T82" s="57"/>
      <c r="U82" s="98">
        <f>1/(10^(-1*(E82+(IF(P82="Y",Rules!$I$2,0))-K82)/Rules!$E$12)+1)</f>
        <v>0.98138599374667013</v>
      </c>
      <c r="V82" s="57">
        <f t="shared" si="78"/>
        <v>2</v>
      </c>
      <c r="W82" s="57">
        <f t="shared" si="79"/>
        <v>-2</v>
      </c>
      <c r="X82" s="57"/>
      <c r="Y82" s="57"/>
      <c r="Z82" s="57"/>
      <c r="AA82" s="11">
        <f t="shared" ref="AA82:BH82" si="94">IF($D82=AA$1,$E82+$V82,(IF($J82=AA$1,$K82+$W82,AA81)))</f>
        <v>981</v>
      </c>
      <c r="AB82" s="11">
        <f t="shared" si="94"/>
        <v>1271</v>
      </c>
      <c r="AC82" s="11">
        <f t="shared" si="94"/>
        <v>745</v>
      </c>
      <c r="AD82" s="11">
        <f t="shared" si="94"/>
        <v>1388</v>
      </c>
      <c r="AE82" s="11">
        <f t="shared" si="94"/>
        <v>1366</v>
      </c>
      <c r="AF82" s="11">
        <f t="shared" si="94"/>
        <v>1502</v>
      </c>
      <c r="AG82" s="11">
        <f t="shared" si="94"/>
        <v>1279</v>
      </c>
      <c r="AH82" s="11">
        <f t="shared" si="94"/>
        <v>1766</v>
      </c>
      <c r="AI82" s="11">
        <f t="shared" si="94"/>
        <v>1187</v>
      </c>
      <c r="AJ82" s="11">
        <f t="shared" si="94"/>
        <v>2073</v>
      </c>
      <c r="AK82" s="11">
        <f t="shared" si="94"/>
        <v>1323</v>
      </c>
      <c r="AL82" s="11">
        <f t="shared" si="94"/>
        <v>1501</v>
      </c>
      <c r="AM82" s="11">
        <f t="shared" si="94"/>
        <v>1866</v>
      </c>
      <c r="AN82" s="11">
        <f t="shared" si="94"/>
        <v>1529</v>
      </c>
      <c r="AO82" s="11">
        <f t="shared" si="94"/>
        <v>212</v>
      </c>
      <c r="AP82" s="11">
        <f t="shared" si="94"/>
        <v>1087</v>
      </c>
      <c r="AQ82" s="11">
        <f t="shared" si="94"/>
        <v>799</v>
      </c>
      <c r="AR82" s="11">
        <f t="shared" si="94"/>
        <v>860</v>
      </c>
      <c r="AS82" s="11">
        <f t="shared" si="94"/>
        <v>531</v>
      </c>
      <c r="AT82" s="11">
        <f t="shared" si="94"/>
        <v>1177</v>
      </c>
      <c r="AU82" s="11">
        <f t="shared" si="94"/>
        <v>1190</v>
      </c>
      <c r="AV82" s="11">
        <f t="shared" si="94"/>
        <v>1756</v>
      </c>
      <c r="AW82" s="11">
        <f t="shared" si="94"/>
        <v>1358</v>
      </c>
      <c r="AX82" s="11">
        <f t="shared" si="94"/>
        <v>1596</v>
      </c>
      <c r="AY82" s="11">
        <f t="shared" si="94"/>
        <v>274</v>
      </c>
      <c r="AZ82" s="11">
        <f t="shared" si="94"/>
        <v>1031</v>
      </c>
      <c r="BA82" s="11">
        <f t="shared" si="94"/>
        <v>1358</v>
      </c>
      <c r="BB82" s="11">
        <f t="shared" si="94"/>
        <v>1120</v>
      </c>
      <c r="BC82" s="11">
        <f t="shared" si="94"/>
        <v>1415</v>
      </c>
      <c r="BD82" s="11">
        <f t="shared" si="94"/>
        <v>1748</v>
      </c>
      <c r="BE82" s="11">
        <f t="shared" si="94"/>
        <v>623</v>
      </c>
      <c r="BF82" s="11">
        <f t="shared" si="94"/>
        <v>1243</v>
      </c>
      <c r="BG82" s="11">
        <f t="shared" si="94"/>
        <v>1081</v>
      </c>
      <c r="BH82" s="11">
        <f t="shared" si="94"/>
        <v>647</v>
      </c>
    </row>
    <row r="83" spans="1:60" ht="13.5" customHeight="1">
      <c r="A83" s="38">
        <v>42819</v>
      </c>
      <c r="B83" s="39" t="s">
        <v>65</v>
      </c>
      <c r="C83" s="56"/>
      <c r="D83" s="93" t="s">
        <v>20</v>
      </c>
      <c r="E83" s="42">
        <f t="shared" si="0"/>
        <v>1271</v>
      </c>
      <c r="F83" s="94">
        <v>1</v>
      </c>
      <c r="G83" s="94">
        <v>12</v>
      </c>
      <c r="H83" s="95">
        <f t="shared" si="1"/>
        <v>15</v>
      </c>
      <c r="I83" s="56"/>
      <c r="J83" s="96" t="s">
        <v>34</v>
      </c>
      <c r="K83" s="42">
        <f t="shared" si="85"/>
        <v>981</v>
      </c>
      <c r="L83" s="97">
        <v>1</v>
      </c>
      <c r="M83" s="97">
        <v>13</v>
      </c>
      <c r="N83" s="95">
        <f t="shared" si="3"/>
        <v>16</v>
      </c>
      <c r="O83" s="57"/>
      <c r="P83" s="39" t="s">
        <v>66</v>
      </c>
      <c r="Q83" s="57"/>
      <c r="R83" s="57">
        <f>MIN(Rules!$E$2,(MAX(H83/N83,N83/H83)))</f>
        <v>1.0666666666666667</v>
      </c>
      <c r="S83" s="57">
        <f>VLOOKUP(B83,Rules!A:B,2,FALSE)</f>
        <v>45</v>
      </c>
      <c r="T83" s="57"/>
      <c r="U83" s="98">
        <f>1/(10^(-1*(E83+(IF(P83="Y",Rules!$I$2,0))-K83)/Rules!$E$12)+1)</f>
        <v>0.88352828805643924</v>
      </c>
      <c r="V83" s="57">
        <f t="shared" si="78"/>
        <v>-42</v>
      </c>
      <c r="W83" s="57">
        <f t="shared" si="79"/>
        <v>42</v>
      </c>
      <c r="X83" s="57"/>
      <c r="Y83" s="57"/>
      <c r="Z83" s="57"/>
      <c r="AA83" s="11">
        <f t="shared" ref="AA83:BH83" si="95">IF($D83=AA$1,$E83+$V83,(IF($J83=AA$1,$K83+$W83,AA82)))</f>
        <v>1023</v>
      </c>
      <c r="AB83" s="11">
        <f t="shared" si="95"/>
        <v>1229</v>
      </c>
      <c r="AC83" s="11">
        <f t="shared" si="95"/>
        <v>745</v>
      </c>
      <c r="AD83" s="11">
        <f t="shared" si="95"/>
        <v>1388</v>
      </c>
      <c r="AE83" s="11">
        <f t="shared" si="95"/>
        <v>1366</v>
      </c>
      <c r="AF83" s="11">
        <f t="shared" si="95"/>
        <v>1502</v>
      </c>
      <c r="AG83" s="11">
        <f t="shared" si="95"/>
        <v>1279</v>
      </c>
      <c r="AH83" s="11">
        <f t="shared" si="95"/>
        <v>1766</v>
      </c>
      <c r="AI83" s="11">
        <f t="shared" si="95"/>
        <v>1187</v>
      </c>
      <c r="AJ83" s="11">
        <f t="shared" si="95"/>
        <v>2073</v>
      </c>
      <c r="AK83" s="11">
        <f t="shared" si="95"/>
        <v>1323</v>
      </c>
      <c r="AL83" s="11">
        <f t="shared" si="95"/>
        <v>1501</v>
      </c>
      <c r="AM83" s="11">
        <f t="shared" si="95"/>
        <v>1866</v>
      </c>
      <c r="AN83" s="11">
        <f t="shared" si="95"/>
        <v>1529</v>
      </c>
      <c r="AO83" s="11">
        <f t="shared" si="95"/>
        <v>212</v>
      </c>
      <c r="AP83" s="11">
        <f t="shared" si="95"/>
        <v>1087</v>
      </c>
      <c r="AQ83" s="11">
        <f t="shared" si="95"/>
        <v>799</v>
      </c>
      <c r="AR83" s="11">
        <f t="shared" si="95"/>
        <v>860</v>
      </c>
      <c r="AS83" s="11">
        <f t="shared" si="95"/>
        <v>531</v>
      </c>
      <c r="AT83" s="11">
        <f t="shared" si="95"/>
        <v>1177</v>
      </c>
      <c r="AU83" s="11">
        <f t="shared" si="95"/>
        <v>1190</v>
      </c>
      <c r="AV83" s="11">
        <f t="shared" si="95"/>
        <v>1756</v>
      </c>
      <c r="AW83" s="11">
        <f t="shared" si="95"/>
        <v>1358</v>
      </c>
      <c r="AX83" s="11">
        <f t="shared" si="95"/>
        <v>1596</v>
      </c>
      <c r="AY83" s="11">
        <f t="shared" si="95"/>
        <v>274</v>
      </c>
      <c r="AZ83" s="11">
        <f t="shared" si="95"/>
        <v>1031</v>
      </c>
      <c r="BA83" s="11">
        <f t="shared" si="95"/>
        <v>1358</v>
      </c>
      <c r="BB83" s="11">
        <f t="shared" si="95"/>
        <v>1120</v>
      </c>
      <c r="BC83" s="11">
        <f t="shared" si="95"/>
        <v>1415</v>
      </c>
      <c r="BD83" s="11">
        <f t="shared" si="95"/>
        <v>1748</v>
      </c>
      <c r="BE83" s="11">
        <f t="shared" si="95"/>
        <v>623</v>
      </c>
      <c r="BF83" s="11">
        <f t="shared" si="95"/>
        <v>1243</v>
      </c>
      <c r="BG83" s="11">
        <f t="shared" si="95"/>
        <v>1081</v>
      </c>
      <c r="BH83" s="11">
        <f t="shared" si="95"/>
        <v>647</v>
      </c>
    </row>
    <row r="84" spans="1:60" ht="13.5" customHeight="1">
      <c r="A84" s="38">
        <v>42819</v>
      </c>
      <c r="B84" s="39" t="s">
        <v>65</v>
      </c>
      <c r="C84" s="56"/>
      <c r="D84" s="93" t="s">
        <v>36</v>
      </c>
      <c r="E84" s="42">
        <f t="shared" si="0"/>
        <v>1087</v>
      </c>
      <c r="F84" s="94">
        <v>1</v>
      </c>
      <c r="G84" s="94">
        <v>13</v>
      </c>
      <c r="H84" s="95">
        <f t="shared" si="1"/>
        <v>16</v>
      </c>
      <c r="I84" s="56"/>
      <c r="J84" s="96" t="s">
        <v>43</v>
      </c>
      <c r="K84" s="42">
        <f t="shared" si="85"/>
        <v>1177</v>
      </c>
      <c r="L84" s="97">
        <v>0</v>
      </c>
      <c r="M84" s="97">
        <v>13</v>
      </c>
      <c r="N84" s="95">
        <f t="shared" si="3"/>
        <v>13</v>
      </c>
      <c r="O84" s="57"/>
      <c r="P84" s="39" t="s">
        <v>66</v>
      </c>
      <c r="Q84" s="57"/>
      <c r="R84" s="57">
        <f>MIN(Rules!$E$2,(MAX(H84/N84,N84/H84)))</f>
        <v>1.2307692307692308</v>
      </c>
      <c r="S84" s="57">
        <f>VLOOKUP(B84,Rules!A:B,2,FALSE)</f>
        <v>45</v>
      </c>
      <c r="T84" s="57"/>
      <c r="U84" s="98">
        <f>1/(10^(-1*(E84+(IF(P84="Y",Rules!$I$2,0))-K84)/Rules!$E$12)+1)</f>
        <v>0.56864139188366769</v>
      </c>
      <c r="V84" s="57">
        <f t="shared" si="78"/>
        <v>24</v>
      </c>
      <c r="W84" s="57">
        <f t="shared" si="79"/>
        <v>-24</v>
      </c>
      <c r="X84" s="57"/>
      <c r="Y84" s="57"/>
      <c r="Z84" s="57"/>
      <c r="AA84" s="11">
        <f t="shared" ref="AA84:BH84" si="96">IF($D84=AA$1,$E84+$V84,(IF($J84=AA$1,$K84+$W84,AA83)))</f>
        <v>1023</v>
      </c>
      <c r="AB84" s="11">
        <f t="shared" si="96"/>
        <v>1229</v>
      </c>
      <c r="AC84" s="11">
        <f t="shared" si="96"/>
        <v>745</v>
      </c>
      <c r="AD84" s="11">
        <f t="shared" si="96"/>
        <v>1388</v>
      </c>
      <c r="AE84" s="11">
        <f t="shared" si="96"/>
        <v>1366</v>
      </c>
      <c r="AF84" s="11">
        <f t="shared" si="96"/>
        <v>1502</v>
      </c>
      <c r="AG84" s="11">
        <f t="shared" si="96"/>
        <v>1279</v>
      </c>
      <c r="AH84" s="11">
        <f t="shared" si="96"/>
        <v>1766</v>
      </c>
      <c r="AI84" s="11">
        <f t="shared" si="96"/>
        <v>1187</v>
      </c>
      <c r="AJ84" s="11">
        <f t="shared" si="96"/>
        <v>2073</v>
      </c>
      <c r="AK84" s="11">
        <f t="shared" si="96"/>
        <v>1323</v>
      </c>
      <c r="AL84" s="11">
        <f t="shared" si="96"/>
        <v>1501</v>
      </c>
      <c r="AM84" s="11">
        <f t="shared" si="96"/>
        <v>1866</v>
      </c>
      <c r="AN84" s="11">
        <f t="shared" si="96"/>
        <v>1529</v>
      </c>
      <c r="AO84" s="11">
        <f t="shared" si="96"/>
        <v>212</v>
      </c>
      <c r="AP84" s="11">
        <f t="shared" si="96"/>
        <v>1111</v>
      </c>
      <c r="AQ84" s="11">
        <f t="shared" si="96"/>
        <v>799</v>
      </c>
      <c r="AR84" s="11">
        <f t="shared" si="96"/>
        <v>860</v>
      </c>
      <c r="AS84" s="11">
        <f t="shared" si="96"/>
        <v>531</v>
      </c>
      <c r="AT84" s="11">
        <f t="shared" si="96"/>
        <v>1153</v>
      </c>
      <c r="AU84" s="11">
        <f t="shared" si="96"/>
        <v>1190</v>
      </c>
      <c r="AV84" s="11">
        <f t="shared" si="96"/>
        <v>1756</v>
      </c>
      <c r="AW84" s="11">
        <f t="shared" si="96"/>
        <v>1358</v>
      </c>
      <c r="AX84" s="11">
        <f t="shared" si="96"/>
        <v>1596</v>
      </c>
      <c r="AY84" s="11">
        <f t="shared" si="96"/>
        <v>274</v>
      </c>
      <c r="AZ84" s="11">
        <f t="shared" si="96"/>
        <v>1031</v>
      </c>
      <c r="BA84" s="11">
        <f t="shared" si="96"/>
        <v>1358</v>
      </c>
      <c r="BB84" s="11">
        <f t="shared" si="96"/>
        <v>1120</v>
      </c>
      <c r="BC84" s="11">
        <f t="shared" si="96"/>
        <v>1415</v>
      </c>
      <c r="BD84" s="11">
        <f t="shared" si="96"/>
        <v>1748</v>
      </c>
      <c r="BE84" s="11">
        <f t="shared" si="96"/>
        <v>623</v>
      </c>
      <c r="BF84" s="11">
        <f t="shared" si="96"/>
        <v>1243</v>
      </c>
      <c r="BG84" s="11">
        <f t="shared" si="96"/>
        <v>1081</v>
      </c>
      <c r="BH84" s="11">
        <f t="shared" si="96"/>
        <v>647</v>
      </c>
    </row>
    <row r="85" spans="1:60" ht="13.5" customHeight="1">
      <c r="A85" s="38">
        <v>42819</v>
      </c>
      <c r="B85" s="39" t="s">
        <v>65</v>
      </c>
      <c r="C85" s="56"/>
      <c r="D85" s="93" t="s">
        <v>46</v>
      </c>
      <c r="E85" s="42">
        <f t="shared" si="0"/>
        <v>623</v>
      </c>
      <c r="F85" s="94">
        <v>0</v>
      </c>
      <c r="G85" s="94">
        <v>8</v>
      </c>
      <c r="H85" s="95">
        <f t="shared" si="1"/>
        <v>8</v>
      </c>
      <c r="I85" s="56"/>
      <c r="J85" s="96" t="s">
        <v>39</v>
      </c>
      <c r="K85" s="42">
        <f t="shared" si="85"/>
        <v>860</v>
      </c>
      <c r="L85" s="97">
        <v>0</v>
      </c>
      <c r="M85" s="97">
        <v>14</v>
      </c>
      <c r="N85" s="95">
        <f t="shared" si="3"/>
        <v>14</v>
      </c>
      <c r="O85" s="57"/>
      <c r="P85" s="39" t="s">
        <v>66</v>
      </c>
      <c r="Q85" s="57"/>
      <c r="R85" s="57">
        <f>MIN(Rules!$E$2,(MAX(H85/N85,N85/H85)))</f>
        <v>1.75</v>
      </c>
      <c r="S85" s="57">
        <f>VLOOKUP(B85,Rules!A:B,2,FALSE)</f>
        <v>45</v>
      </c>
      <c r="T85" s="57"/>
      <c r="U85" s="98">
        <f>1/(10^(-1*(E85+(IF(P85="Y",Rules!$I$2,0))-K85)/Rules!$E$12)+1)</f>
        <v>0.40115622698660025</v>
      </c>
      <c r="V85" s="57">
        <f t="shared" si="78"/>
        <v>-32</v>
      </c>
      <c r="W85" s="57">
        <f t="shared" si="79"/>
        <v>32</v>
      </c>
      <c r="X85" s="57"/>
      <c r="Y85" s="57"/>
      <c r="Z85" s="57"/>
      <c r="AA85" s="11">
        <f t="shared" ref="AA85:BH85" si="97">IF($D85=AA$1,$E85+$V85,(IF($J85=AA$1,$K85+$W85,AA84)))</f>
        <v>1023</v>
      </c>
      <c r="AB85" s="11">
        <f t="shared" si="97"/>
        <v>1229</v>
      </c>
      <c r="AC85" s="11">
        <f t="shared" si="97"/>
        <v>745</v>
      </c>
      <c r="AD85" s="11">
        <f t="shared" si="97"/>
        <v>1388</v>
      </c>
      <c r="AE85" s="11">
        <f t="shared" si="97"/>
        <v>1366</v>
      </c>
      <c r="AF85" s="11">
        <f t="shared" si="97"/>
        <v>1502</v>
      </c>
      <c r="AG85" s="11">
        <f t="shared" si="97"/>
        <v>1279</v>
      </c>
      <c r="AH85" s="11">
        <f t="shared" si="97"/>
        <v>1766</v>
      </c>
      <c r="AI85" s="11">
        <f t="shared" si="97"/>
        <v>1187</v>
      </c>
      <c r="AJ85" s="11">
        <f t="shared" si="97"/>
        <v>2073</v>
      </c>
      <c r="AK85" s="11">
        <f t="shared" si="97"/>
        <v>1323</v>
      </c>
      <c r="AL85" s="11">
        <f t="shared" si="97"/>
        <v>1501</v>
      </c>
      <c r="AM85" s="11">
        <f t="shared" si="97"/>
        <v>1866</v>
      </c>
      <c r="AN85" s="11">
        <f t="shared" si="97"/>
        <v>1529</v>
      </c>
      <c r="AO85" s="11">
        <f t="shared" si="97"/>
        <v>212</v>
      </c>
      <c r="AP85" s="11">
        <f t="shared" si="97"/>
        <v>1111</v>
      </c>
      <c r="AQ85" s="11">
        <f t="shared" si="97"/>
        <v>799</v>
      </c>
      <c r="AR85" s="11">
        <f t="shared" si="97"/>
        <v>892</v>
      </c>
      <c r="AS85" s="11">
        <f t="shared" si="97"/>
        <v>531</v>
      </c>
      <c r="AT85" s="11">
        <f t="shared" si="97"/>
        <v>1153</v>
      </c>
      <c r="AU85" s="11">
        <f t="shared" si="97"/>
        <v>1190</v>
      </c>
      <c r="AV85" s="11">
        <f t="shared" si="97"/>
        <v>1756</v>
      </c>
      <c r="AW85" s="11">
        <f t="shared" si="97"/>
        <v>1358</v>
      </c>
      <c r="AX85" s="11">
        <f t="shared" si="97"/>
        <v>1596</v>
      </c>
      <c r="AY85" s="11">
        <f t="shared" si="97"/>
        <v>274</v>
      </c>
      <c r="AZ85" s="11">
        <f t="shared" si="97"/>
        <v>1031</v>
      </c>
      <c r="BA85" s="11">
        <f t="shared" si="97"/>
        <v>1358</v>
      </c>
      <c r="BB85" s="11">
        <f t="shared" si="97"/>
        <v>1120</v>
      </c>
      <c r="BC85" s="11">
        <f t="shared" si="97"/>
        <v>1415</v>
      </c>
      <c r="BD85" s="11">
        <f t="shared" si="97"/>
        <v>1748</v>
      </c>
      <c r="BE85" s="11">
        <f t="shared" si="97"/>
        <v>591</v>
      </c>
      <c r="BF85" s="11">
        <f t="shared" si="97"/>
        <v>1243</v>
      </c>
      <c r="BG85" s="11">
        <f t="shared" si="97"/>
        <v>1081</v>
      </c>
      <c r="BH85" s="11">
        <f t="shared" si="97"/>
        <v>647</v>
      </c>
    </row>
    <row r="86" spans="1:60" ht="13.5" customHeight="1">
      <c r="A86" s="92">
        <v>42820</v>
      </c>
      <c r="B86" s="39" t="s">
        <v>65</v>
      </c>
      <c r="C86" s="56"/>
      <c r="D86" s="93" t="s">
        <v>29</v>
      </c>
      <c r="E86" s="42">
        <f t="shared" ref="E86:E180" si="98">HLOOKUP(D86,AA$1:BX$10062,ROW()-1,FALSE)</f>
        <v>1388</v>
      </c>
      <c r="F86" s="94">
        <v>1</v>
      </c>
      <c r="G86" s="94">
        <v>10</v>
      </c>
      <c r="H86" s="100">
        <f t="shared" si="1"/>
        <v>13</v>
      </c>
      <c r="I86" s="56"/>
      <c r="J86" s="96" t="s">
        <v>16</v>
      </c>
      <c r="K86" s="42">
        <f t="shared" ref="K86:K176" si="99">HLOOKUP(J85:J86,AA$1:BX$10062,ROW()-1,FALSE)</f>
        <v>1866</v>
      </c>
      <c r="L86" s="97">
        <v>0</v>
      </c>
      <c r="M86" s="97">
        <v>13</v>
      </c>
      <c r="N86" s="100">
        <f t="shared" si="3"/>
        <v>13</v>
      </c>
      <c r="O86" s="57"/>
      <c r="P86" s="39" t="s">
        <v>66</v>
      </c>
      <c r="Q86" s="57"/>
      <c r="R86" s="57">
        <f>MIN(Rules!$E$2,(MAX(H86/N86,N86/H86)))</f>
        <v>1</v>
      </c>
      <c r="S86" s="101">
        <f>VLOOKUP(B86,Rules!A:B,2,FALSE)</f>
        <v>45</v>
      </c>
      <c r="T86" s="57"/>
      <c r="U86" s="102">
        <f>1/(10^(-1*(E86+(IF(P86="Y",Rules!$I$2,0))-K86)/Rules!$E$12)+1)</f>
        <v>0.18086532413007061</v>
      </c>
      <c r="V86" s="57">
        <f t="shared" si="78"/>
        <v>14</v>
      </c>
      <c r="W86" s="57">
        <f t="shared" si="79"/>
        <v>-14</v>
      </c>
      <c r="X86" s="57"/>
      <c r="Y86" s="57"/>
      <c r="Z86" s="57"/>
      <c r="AA86" s="58">
        <f t="shared" ref="AA86:BH86" si="100">IF($D86=AA$1,$E86+$V86,(IF($J86=AA$1,$K86+$W86,AA85)))</f>
        <v>1023</v>
      </c>
      <c r="AB86" s="58">
        <f t="shared" si="100"/>
        <v>1229</v>
      </c>
      <c r="AC86" s="58">
        <f t="shared" si="100"/>
        <v>745</v>
      </c>
      <c r="AD86" s="58">
        <f t="shared" si="100"/>
        <v>1402</v>
      </c>
      <c r="AE86" s="58">
        <f t="shared" si="100"/>
        <v>1366</v>
      </c>
      <c r="AF86" s="58">
        <f t="shared" si="100"/>
        <v>1502</v>
      </c>
      <c r="AG86" s="58">
        <f t="shared" si="100"/>
        <v>1279</v>
      </c>
      <c r="AH86" s="58">
        <f t="shared" si="100"/>
        <v>1766</v>
      </c>
      <c r="AI86" s="58">
        <f t="shared" si="100"/>
        <v>1187</v>
      </c>
      <c r="AJ86" s="58">
        <f t="shared" si="100"/>
        <v>2073</v>
      </c>
      <c r="AK86" s="58">
        <f t="shared" si="100"/>
        <v>1323</v>
      </c>
      <c r="AL86" s="58">
        <f t="shared" si="100"/>
        <v>1501</v>
      </c>
      <c r="AM86" s="58">
        <f t="shared" si="100"/>
        <v>1852</v>
      </c>
      <c r="AN86" s="58">
        <f t="shared" si="100"/>
        <v>1529</v>
      </c>
      <c r="AO86" s="58">
        <f t="shared" si="100"/>
        <v>212</v>
      </c>
      <c r="AP86" s="58">
        <f t="shared" si="100"/>
        <v>1111</v>
      </c>
      <c r="AQ86" s="58">
        <f t="shared" si="100"/>
        <v>799</v>
      </c>
      <c r="AR86" s="58">
        <f t="shared" si="100"/>
        <v>892</v>
      </c>
      <c r="AS86" s="58">
        <f t="shared" si="100"/>
        <v>531</v>
      </c>
      <c r="AT86" s="58">
        <f t="shared" si="100"/>
        <v>1153</v>
      </c>
      <c r="AU86" s="58">
        <f t="shared" si="100"/>
        <v>1190</v>
      </c>
      <c r="AV86" s="58">
        <f t="shared" si="100"/>
        <v>1756</v>
      </c>
      <c r="AW86" s="58">
        <f t="shared" si="100"/>
        <v>1358</v>
      </c>
      <c r="AX86" s="58">
        <f t="shared" si="100"/>
        <v>1596</v>
      </c>
      <c r="AY86" s="58">
        <f t="shared" si="100"/>
        <v>274</v>
      </c>
      <c r="AZ86" s="58">
        <f t="shared" si="100"/>
        <v>1031</v>
      </c>
      <c r="BA86" s="58">
        <f t="shared" si="100"/>
        <v>1358</v>
      </c>
      <c r="BB86" s="58">
        <f t="shared" si="100"/>
        <v>1120</v>
      </c>
      <c r="BC86" s="58">
        <f t="shared" si="100"/>
        <v>1415</v>
      </c>
      <c r="BD86" s="58">
        <f t="shared" si="100"/>
        <v>1748</v>
      </c>
      <c r="BE86" s="58">
        <f t="shared" si="100"/>
        <v>591</v>
      </c>
      <c r="BF86" s="58">
        <f t="shared" si="100"/>
        <v>1243</v>
      </c>
      <c r="BG86" s="58">
        <f t="shared" si="100"/>
        <v>1081</v>
      </c>
      <c r="BH86" s="58">
        <f t="shared" si="100"/>
        <v>647</v>
      </c>
    </row>
    <row r="87" spans="1:60" ht="13.5" customHeight="1">
      <c r="A87" s="92">
        <v>42820</v>
      </c>
      <c r="B87" s="39" t="s">
        <v>65</v>
      </c>
      <c r="C87" s="56"/>
      <c r="D87" s="93" t="s">
        <v>22</v>
      </c>
      <c r="E87" s="42">
        <f t="shared" si="98"/>
        <v>1748</v>
      </c>
      <c r="F87" s="94">
        <v>0</v>
      </c>
      <c r="G87" s="94">
        <v>12</v>
      </c>
      <c r="H87" s="100">
        <f t="shared" si="1"/>
        <v>12</v>
      </c>
      <c r="I87" s="56"/>
      <c r="J87" s="96" t="s">
        <v>18</v>
      </c>
      <c r="K87" s="42">
        <f t="shared" si="99"/>
        <v>1756</v>
      </c>
      <c r="L87" s="97">
        <v>1</v>
      </c>
      <c r="M87" s="97">
        <v>10</v>
      </c>
      <c r="N87" s="100">
        <f t="shared" si="3"/>
        <v>13</v>
      </c>
      <c r="O87" s="57"/>
      <c r="P87" s="39" t="s">
        <v>66</v>
      </c>
      <c r="Q87" s="57"/>
      <c r="R87" s="57">
        <f>MIN(Rules!$E$2,(MAX(H87/N87,N87/H87)))</f>
        <v>1.0833333333333333</v>
      </c>
      <c r="S87" s="101">
        <f>VLOOKUP(B87,Rules!A:B,2,FALSE)</f>
        <v>45</v>
      </c>
      <c r="T87" s="57"/>
      <c r="U87" s="102">
        <f>1/(10^(-1*(E87+(IF(P87="Y",Rules!$I$2,0))-K87)/Rules!$E$12)+1)</f>
        <v>0.65789646964899096</v>
      </c>
      <c r="V87" s="57">
        <f t="shared" si="78"/>
        <v>-32</v>
      </c>
      <c r="W87" s="57">
        <f t="shared" si="79"/>
        <v>32</v>
      </c>
      <c r="X87" s="57"/>
      <c r="Y87" s="57"/>
      <c r="Z87" s="57"/>
      <c r="AA87" s="58">
        <f t="shared" ref="AA87:BH87" si="101">IF($D87=AA$1,$E87+$V87,(IF($J87=AA$1,$K87+$W87,AA86)))</f>
        <v>1023</v>
      </c>
      <c r="AB87" s="58">
        <f t="shared" si="101"/>
        <v>1229</v>
      </c>
      <c r="AC87" s="58">
        <f t="shared" si="101"/>
        <v>745</v>
      </c>
      <c r="AD87" s="58">
        <f t="shared" si="101"/>
        <v>1402</v>
      </c>
      <c r="AE87" s="58">
        <f t="shared" si="101"/>
        <v>1366</v>
      </c>
      <c r="AF87" s="58">
        <f t="shared" si="101"/>
        <v>1502</v>
      </c>
      <c r="AG87" s="58">
        <f t="shared" si="101"/>
        <v>1279</v>
      </c>
      <c r="AH87" s="58">
        <f t="shared" si="101"/>
        <v>1766</v>
      </c>
      <c r="AI87" s="58">
        <f t="shared" si="101"/>
        <v>1187</v>
      </c>
      <c r="AJ87" s="58">
        <f t="shared" si="101"/>
        <v>2073</v>
      </c>
      <c r="AK87" s="58">
        <f t="shared" si="101"/>
        <v>1323</v>
      </c>
      <c r="AL87" s="58">
        <f t="shared" si="101"/>
        <v>1501</v>
      </c>
      <c r="AM87" s="58">
        <f t="shared" si="101"/>
        <v>1852</v>
      </c>
      <c r="AN87" s="58">
        <f t="shared" si="101"/>
        <v>1529</v>
      </c>
      <c r="AO87" s="58">
        <f t="shared" si="101"/>
        <v>212</v>
      </c>
      <c r="AP87" s="58">
        <f t="shared" si="101"/>
        <v>1111</v>
      </c>
      <c r="AQ87" s="58">
        <f t="shared" si="101"/>
        <v>799</v>
      </c>
      <c r="AR87" s="58">
        <f t="shared" si="101"/>
        <v>892</v>
      </c>
      <c r="AS87" s="58">
        <f t="shared" si="101"/>
        <v>531</v>
      </c>
      <c r="AT87" s="58">
        <f t="shared" si="101"/>
        <v>1153</v>
      </c>
      <c r="AU87" s="58">
        <f t="shared" si="101"/>
        <v>1190</v>
      </c>
      <c r="AV87" s="58">
        <f t="shared" si="101"/>
        <v>1788</v>
      </c>
      <c r="AW87" s="58">
        <f t="shared" si="101"/>
        <v>1358</v>
      </c>
      <c r="AX87" s="58">
        <f t="shared" si="101"/>
        <v>1596</v>
      </c>
      <c r="AY87" s="58">
        <f t="shared" si="101"/>
        <v>274</v>
      </c>
      <c r="AZ87" s="58">
        <f t="shared" si="101"/>
        <v>1031</v>
      </c>
      <c r="BA87" s="58">
        <f t="shared" si="101"/>
        <v>1358</v>
      </c>
      <c r="BB87" s="58">
        <f t="shared" si="101"/>
        <v>1120</v>
      </c>
      <c r="BC87" s="58">
        <f t="shared" si="101"/>
        <v>1415</v>
      </c>
      <c r="BD87" s="58">
        <f t="shared" si="101"/>
        <v>1716</v>
      </c>
      <c r="BE87" s="58">
        <f t="shared" si="101"/>
        <v>591</v>
      </c>
      <c r="BF87" s="58">
        <f t="shared" si="101"/>
        <v>1243</v>
      </c>
      <c r="BG87" s="58">
        <f t="shared" si="101"/>
        <v>1081</v>
      </c>
      <c r="BH87" s="58">
        <f t="shared" si="101"/>
        <v>647</v>
      </c>
    </row>
    <row r="88" spans="1:60" ht="13.5" customHeight="1">
      <c r="A88" s="92">
        <v>42820</v>
      </c>
      <c r="B88" s="39" t="s">
        <v>65</v>
      </c>
      <c r="C88" s="56"/>
      <c r="D88" s="93" t="s">
        <v>25</v>
      </c>
      <c r="E88" s="42">
        <f t="shared" si="98"/>
        <v>1766</v>
      </c>
      <c r="F88" s="94">
        <v>1</v>
      </c>
      <c r="G88" s="94">
        <v>11</v>
      </c>
      <c r="H88" s="100">
        <f t="shared" si="1"/>
        <v>14</v>
      </c>
      <c r="I88" s="56"/>
      <c r="J88" s="96" t="s">
        <v>23</v>
      </c>
      <c r="K88" s="42">
        <f t="shared" si="99"/>
        <v>1596</v>
      </c>
      <c r="L88" s="97">
        <v>1</v>
      </c>
      <c r="M88" s="97">
        <v>11</v>
      </c>
      <c r="N88" s="100">
        <f t="shared" si="3"/>
        <v>14</v>
      </c>
      <c r="O88" s="57"/>
      <c r="P88" s="39" t="s">
        <v>66</v>
      </c>
      <c r="Q88" s="57"/>
      <c r="R88" s="57">
        <f>MIN(Rules!$E$2,(MAX(H88/N88,N88/H88)))</f>
        <v>1</v>
      </c>
      <c r="S88" s="101">
        <f>VLOOKUP(B88,Rules!A:B,2,FALSE)</f>
        <v>45</v>
      </c>
      <c r="T88" s="57"/>
      <c r="U88" s="102">
        <f>1/(10^(-1*(E88+(IF(P88="Y",Rules!$I$2,0))-K88)/Rules!$E$12)+1)</f>
        <v>0.81361221050558685</v>
      </c>
      <c r="V88" s="57">
        <f t="shared" si="78"/>
        <v>-14</v>
      </c>
      <c r="W88" s="57">
        <f t="shared" si="79"/>
        <v>14</v>
      </c>
      <c r="X88" s="57"/>
      <c r="Y88" s="57"/>
      <c r="Z88" s="57"/>
      <c r="AA88" s="58">
        <f t="shared" ref="AA88:BH88" si="102">IF($D88=AA$1,$E88+$V88,(IF($J88=AA$1,$K88+$W88,AA87)))</f>
        <v>1023</v>
      </c>
      <c r="AB88" s="58">
        <f t="shared" si="102"/>
        <v>1229</v>
      </c>
      <c r="AC88" s="58">
        <f t="shared" si="102"/>
        <v>745</v>
      </c>
      <c r="AD88" s="58">
        <f t="shared" si="102"/>
        <v>1402</v>
      </c>
      <c r="AE88" s="58">
        <f t="shared" si="102"/>
        <v>1366</v>
      </c>
      <c r="AF88" s="58">
        <f t="shared" si="102"/>
        <v>1502</v>
      </c>
      <c r="AG88" s="58">
        <f t="shared" si="102"/>
        <v>1279</v>
      </c>
      <c r="AH88" s="58">
        <f t="shared" si="102"/>
        <v>1752</v>
      </c>
      <c r="AI88" s="58">
        <f t="shared" si="102"/>
        <v>1187</v>
      </c>
      <c r="AJ88" s="58">
        <f t="shared" si="102"/>
        <v>2073</v>
      </c>
      <c r="AK88" s="58">
        <f t="shared" si="102"/>
        <v>1323</v>
      </c>
      <c r="AL88" s="58">
        <f t="shared" si="102"/>
        <v>1501</v>
      </c>
      <c r="AM88" s="58">
        <f t="shared" si="102"/>
        <v>1852</v>
      </c>
      <c r="AN88" s="58">
        <f t="shared" si="102"/>
        <v>1529</v>
      </c>
      <c r="AO88" s="58">
        <f t="shared" si="102"/>
        <v>212</v>
      </c>
      <c r="AP88" s="58">
        <f t="shared" si="102"/>
        <v>1111</v>
      </c>
      <c r="AQ88" s="58">
        <f t="shared" si="102"/>
        <v>799</v>
      </c>
      <c r="AR88" s="58">
        <f t="shared" si="102"/>
        <v>892</v>
      </c>
      <c r="AS88" s="58">
        <f t="shared" si="102"/>
        <v>531</v>
      </c>
      <c r="AT88" s="58">
        <f t="shared" si="102"/>
        <v>1153</v>
      </c>
      <c r="AU88" s="58">
        <f t="shared" si="102"/>
        <v>1190</v>
      </c>
      <c r="AV88" s="58">
        <f t="shared" si="102"/>
        <v>1788</v>
      </c>
      <c r="AW88" s="58">
        <f t="shared" si="102"/>
        <v>1358</v>
      </c>
      <c r="AX88" s="58">
        <f t="shared" si="102"/>
        <v>1610</v>
      </c>
      <c r="AY88" s="58">
        <f t="shared" si="102"/>
        <v>274</v>
      </c>
      <c r="AZ88" s="58">
        <f t="shared" si="102"/>
        <v>1031</v>
      </c>
      <c r="BA88" s="58">
        <f t="shared" si="102"/>
        <v>1358</v>
      </c>
      <c r="BB88" s="58">
        <f t="shared" si="102"/>
        <v>1120</v>
      </c>
      <c r="BC88" s="58">
        <f t="shared" si="102"/>
        <v>1415</v>
      </c>
      <c r="BD88" s="58">
        <f t="shared" si="102"/>
        <v>1716</v>
      </c>
      <c r="BE88" s="58">
        <f t="shared" si="102"/>
        <v>591</v>
      </c>
      <c r="BF88" s="58">
        <f t="shared" si="102"/>
        <v>1243</v>
      </c>
      <c r="BG88" s="58">
        <f t="shared" si="102"/>
        <v>1081</v>
      </c>
      <c r="BH88" s="58">
        <f t="shared" si="102"/>
        <v>647</v>
      </c>
    </row>
    <row r="89" spans="1:60" ht="13.5" customHeight="1">
      <c r="A89" s="92">
        <v>42820</v>
      </c>
      <c r="B89" s="39" t="s">
        <v>65</v>
      </c>
      <c r="C89" s="56"/>
      <c r="D89" s="93" t="s">
        <v>19</v>
      </c>
      <c r="E89" s="42">
        <f t="shared" si="98"/>
        <v>1279</v>
      </c>
      <c r="F89" s="94">
        <v>2</v>
      </c>
      <c r="G89" s="94">
        <v>10</v>
      </c>
      <c r="H89" s="100">
        <f t="shared" si="1"/>
        <v>16</v>
      </c>
      <c r="I89" s="56"/>
      <c r="J89" s="96" t="s">
        <v>26</v>
      </c>
      <c r="K89" s="42">
        <f t="shared" si="99"/>
        <v>1502</v>
      </c>
      <c r="L89" s="97">
        <v>0</v>
      </c>
      <c r="M89" s="97">
        <v>20</v>
      </c>
      <c r="N89" s="100">
        <f t="shared" si="3"/>
        <v>20</v>
      </c>
      <c r="O89" s="57"/>
      <c r="P89" s="39" t="s">
        <v>66</v>
      </c>
      <c r="Q89" s="57"/>
      <c r="R89" s="57">
        <f>MIN(Rules!$E$2,(MAX(H89/N89,N89/H89)))</f>
        <v>1.25</v>
      </c>
      <c r="S89" s="101">
        <f>VLOOKUP(B89,Rules!A:B,2,FALSE)</f>
        <v>45</v>
      </c>
      <c r="T89" s="57"/>
      <c r="U89" s="102">
        <f>1/(10^(-1*(E89+(IF(P89="Y",Rules!$I$2,0))-K89)/Rules!$E$12)+1)</f>
        <v>0.41673832437483105</v>
      </c>
      <c r="V89" s="57">
        <f t="shared" si="78"/>
        <v>-23</v>
      </c>
      <c r="W89" s="57">
        <f t="shared" si="79"/>
        <v>23</v>
      </c>
      <c r="X89" s="57"/>
      <c r="Y89" s="57"/>
      <c r="Z89" s="57"/>
      <c r="AA89" s="58">
        <f t="shared" ref="AA89:BH89" si="103">IF($D89=AA$1,$E89+$V89,(IF($J89=AA$1,$K89+$W89,AA88)))</f>
        <v>1023</v>
      </c>
      <c r="AB89" s="58">
        <f t="shared" si="103"/>
        <v>1229</v>
      </c>
      <c r="AC89" s="58">
        <f t="shared" si="103"/>
        <v>745</v>
      </c>
      <c r="AD89" s="58">
        <f t="shared" si="103"/>
        <v>1402</v>
      </c>
      <c r="AE89" s="58">
        <f t="shared" si="103"/>
        <v>1366</v>
      </c>
      <c r="AF89" s="58">
        <f t="shared" si="103"/>
        <v>1525</v>
      </c>
      <c r="AG89" s="58">
        <f t="shared" si="103"/>
        <v>1256</v>
      </c>
      <c r="AH89" s="58">
        <f t="shared" si="103"/>
        <v>1752</v>
      </c>
      <c r="AI89" s="58">
        <f t="shared" si="103"/>
        <v>1187</v>
      </c>
      <c r="AJ89" s="58">
        <f t="shared" si="103"/>
        <v>2073</v>
      </c>
      <c r="AK89" s="58">
        <f t="shared" si="103"/>
        <v>1323</v>
      </c>
      <c r="AL89" s="58">
        <f t="shared" si="103"/>
        <v>1501</v>
      </c>
      <c r="AM89" s="58">
        <f t="shared" si="103"/>
        <v>1852</v>
      </c>
      <c r="AN89" s="58">
        <f t="shared" si="103"/>
        <v>1529</v>
      </c>
      <c r="AO89" s="58">
        <f t="shared" si="103"/>
        <v>212</v>
      </c>
      <c r="AP89" s="58">
        <f t="shared" si="103"/>
        <v>1111</v>
      </c>
      <c r="AQ89" s="58">
        <f t="shared" si="103"/>
        <v>799</v>
      </c>
      <c r="AR89" s="58">
        <f t="shared" si="103"/>
        <v>892</v>
      </c>
      <c r="AS89" s="58">
        <f t="shared" si="103"/>
        <v>531</v>
      </c>
      <c r="AT89" s="58">
        <f t="shared" si="103"/>
        <v>1153</v>
      </c>
      <c r="AU89" s="58">
        <f t="shared" si="103"/>
        <v>1190</v>
      </c>
      <c r="AV89" s="58">
        <f t="shared" si="103"/>
        <v>1788</v>
      </c>
      <c r="AW89" s="58">
        <f t="shared" si="103"/>
        <v>1358</v>
      </c>
      <c r="AX89" s="58">
        <f t="shared" si="103"/>
        <v>1610</v>
      </c>
      <c r="AY89" s="58">
        <f t="shared" si="103"/>
        <v>274</v>
      </c>
      <c r="AZ89" s="58">
        <f t="shared" si="103"/>
        <v>1031</v>
      </c>
      <c r="BA89" s="58">
        <f t="shared" si="103"/>
        <v>1358</v>
      </c>
      <c r="BB89" s="58">
        <f t="shared" si="103"/>
        <v>1120</v>
      </c>
      <c r="BC89" s="58">
        <f t="shared" si="103"/>
        <v>1415</v>
      </c>
      <c r="BD89" s="58">
        <f t="shared" si="103"/>
        <v>1716</v>
      </c>
      <c r="BE89" s="58">
        <f t="shared" si="103"/>
        <v>591</v>
      </c>
      <c r="BF89" s="58">
        <f t="shared" si="103"/>
        <v>1243</v>
      </c>
      <c r="BG89" s="58">
        <f t="shared" si="103"/>
        <v>1081</v>
      </c>
      <c r="BH89" s="58">
        <f t="shared" si="103"/>
        <v>647</v>
      </c>
    </row>
    <row r="90" spans="1:60" ht="13.5" customHeight="1">
      <c r="A90" s="92">
        <v>42820</v>
      </c>
      <c r="B90" s="39" t="s">
        <v>65</v>
      </c>
      <c r="C90" s="56"/>
      <c r="D90" s="93" t="s">
        <v>27</v>
      </c>
      <c r="E90" s="42">
        <f t="shared" si="98"/>
        <v>1358</v>
      </c>
      <c r="F90" s="94">
        <v>3</v>
      </c>
      <c r="G90" s="94">
        <v>15</v>
      </c>
      <c r="H90" s="100">
        <f t="shared" si="1"/>
        <v>24</v>
      </c>
      <c r="I90" s="56"/>
      <c r="J90" s="96" t="s">
        <v>35</v>
      </c>
      <c r="K90" s="42">
        <f t="shared" si="99"/>
        <v>1323</v>
      </c>
      <c r="L90" s="97">
        <v>0</v>
      </c>
      <c r="M90" s="97">
        <v>6</v>
      </c>
      <c r="N90" s="100">
        <f t="shared" si="3"/>
        <v>6</v>
      </c>
      <c r="O90" s="57"/>
      <c r="P90" s="39" t="s">
        <v>66</v>
      </c>
      <c r="Q90" s="57"/>
      <c r="R90" s="57">
        <f>MIN(Rules!$E$2,(MAX(H90/N90,N90/H90)))</f>
        <v>2</v>
      </c>
      <c r="S90" s="101">
        <f>VLOOKUP(B90,Rules!A:B,2,FALSE)</f>
        <v>45</v>
      </c>
      <c r="T90" s="57"/>
      <c r="U90" s="102">
        <f>1/(10^(-1*(E90+(IF(P90="Y",Rules!$I$2,0))-K90)/Rules!$E$12)+1)</f>
        <v>0.70097739861010799</v>
      </c>
      <c r="V90" s="57">
        <f t="shared" si="78"/>
        <v>27</v>
      </c>
      <c r="W90" s="57">
        <f t="shared" si="79"/>
        <v>-27</v>
      </c>
      <c r="X90" s="57"/>
      <c r="Y90" s="57"/>
      <c r="Z90" s="57"/>
      <c r="AA90" s="58">
        <f t="shared" ref="AA90:BH90" si="104">IF($D90=AA$1,$E90+$V90,(IF($J90=AA$1,$K90+$W90,AA89)))</f>
        <v>1023</v>
      </c>
      <c r="AB90" s="58">
        <f t="shared" si="104"/>
        <v>1229</v>
      </c>
      <c r="AC90" s="58">
        <f t="shared" si="104"/>
        <v>745</v>
      </c>
      <c r="AD90" s="58">
        <f t="shared" si="104"/>
        <v>1402</v>
      </c>
      <c r="AE90" s="58">
        <f t="shared" si="104"/>
        <v>1366</v>
      </c>
      <c r="AF90" s="58">
        <f t="shared" si="104"/>
        <v>1525</v>
      </c>
      <c r="AG90" s="58">
        <f t="shared" si="104"/>
        <v>1256</v>
      </c>
      <c r="AH90" s="58">
        <f t="shared" si="104"/>
        <v>1752</v>
      </c>
      <c r="AI90" s="58">
        <f t="shared" si="104"/>
        <v>1187</v>
      </c>
      <c r="AJ90" s="58">
        <f t="shared" si="104"/>
        <v>2073</v>
      </c>
      <c r="AK90" s="58">
        <f t="shared" si="104"/>
        <v>1296</v>
      </c>
      <c r="AL90" s="58">
        <f t="shared" si="104"/>
        <v>1501</v>
      </c>
      <c r="AM90" s="58">
        <f t="shared" si="104"/>
        <v>1852</v>
      </c>
      <c r="AN90" s="58">
        <f t="shared" si="104"/>
        <v>1529</v>
      </c>
      <c r="AO90" s="58">
        <f t="shared" si="104"/>
        <v>212</v>
      </c>
      <c r="AP90" s="58">
        <f t="shared" si="104"/>
        <v>1111</v>
      </c>
      <c r="AQ90" s="58">
        <f t="shared" si="104"/>
        <v>799</v>
      </c>
      <c r="AR90" s="58">
        <f t="shared" si="104"/>
        <v>892</v>
      </c>
      <c r="AS90" s="58">
        <f t="shared" si="104"/>
        <v>531</v>
      </c>
      <c r="AT90" s="58">
        <f t="shared" si="104"/>
        <v>1153</v>
      </c>
      <c r="AU90" s="58">
        <f t="shared" si="104"/>
        <v>1190</v>
      </c>
      <c r="AV90" s="58">
        <f t="shared" si="104"/>
        <v>1788</v>
      </c>
      <c r="AW90" s="58">
        <f t="shared" si="104"/>
        <v>1385</v>
      </c>
      <c r="AX90" s="58">
        <f t="shared" si="104"/>
        <v>1610</v>
      </c>
      <c r="AY90" s="58">
        <f t="shared" si="104"/>
        <v>274</v>
      </c>
      <c r="AZ90" s="58">
        <f t="shared" si="104"/>
        <v>1031</v>
      </c>
      <c r="BA90" s="58">
        <f t="shared" si="104"/>
        <v>1358</v>
      </c>
      <c r="BB90" s="58">
        <f t="shared" si="104"/>
        <v>1120</v>
      </c>
      <c r="BC90" s="58">
        <f t="shared" si="104"/>
        <v>1415</v>
      </c>
      <c r="BD90" s="58">
        <f t="shared" si="104"/>
        <v>1716</v>
      </c>
      <c r="BE90" s="58">
        <f t="shared" si="104"/>
        <v>591</v>
      </c>
      <c r="BF90" s="58">
        <f t="shared" si="104"/>
        <v>1243</v>
      </c>
      <c r="BG90" s="58">
        <f t="shared" si="104"/>
        <v>1081</v>
      </c>
      <c r="BH90" s="58">
        <f t="shared" si="104"/>
        <v>647</v>
      </c>
    </row>
    <row r="91" spans="1:60" ht="13.5" customHeight="1">
      <c r="A91" s="92">
        <v>42820</v>
      </c>
      <c r="B91" s="39" t="s">
        <v>65</v>
      </c>
      <c r="C91" s="56"/>
      <c r="D91" s="93" t="s">
        <v>30</v>
      </c>
      <c r="E91" s="42">
        <f t="shared" si="98"/>
        <v>1187</v>
      </c>
      <c r="F91" s="94">
        <v>1</v>
      </c>
      <c r="G91" s="94">
        <v>13</v>
      </c>
      <c r="H91" s="100">
        <f t="shared" si="1"/>
        <v>16</v>
      </c>
      <c r="I91" s="56"/>
      <c r="J91" s="96" t="s">
        <v>21</v>
      </c>
      <c r="K91" s="42">
        <f t="shared" si="99"/>
        <v>1501</v>
      </c>
      <c r="L91" s="97">
        <v>3</v>
      </c>
      <c r="M91" s="97">
        <v>15</v>
      </c>
      <c r="N91" s="100">
        <f t="shared" si="3"/>
        <v>24</v>
      </c>
      <c r="O91" s="57"/>
      <c r="P91" s="39" t="s">
        <v>66</v>
      </c>
      <c r="Q91" s="57"/>
      <c r="R91" s="57">
        <f>MIN(Rules!$E$2,(MAX(H91/N91,N91/H91)))</f>
        <v>1.5</v>
      </c>
      <c r="S91" s="101">
        <f>VLOOKUP(B91,Rules!A:B,2,FALSE)</f>
        <v>45</v>
      </c>
      <c r="T91" s="57"/>
      <c r="U91" s="102">
        <f>1/(10^(-1*(E91+(IF(P91="Y",Rules!$I$2,0))-K91)/Rules!$E$12)+1)</f>
        <v>0.31967888425044344</v>
      </c>
      <c r="V91" s="57">
        <f t="shared" si="78"/>
        <v>-22</v>
      </c>
      <c r="W91" s="57">
        <f t="shared" si="79"/>
        <v>22</v>
      </c>
      <c r="X91" s="57"/>
      <c r="Y91" s="57"/>
      <c r="Z91" s="57"/>
      <c r="AA91" s="58">
        <f t="shared" ref="AA91:BH91" si="105">IF($D91=AA$1,$E91+$V91,(IF($J91=AA$1,$K91+$W91,AA90)))</f>
        <v>1023</v>
      </c>
      <c r="AB91" s="58">
        <f t="shared" si="105"/>
        <v>1229</v>
      </c>
      <c r="AC91" s="58">
        <f t="shared" si="105"/>
        <v>745</v>
      </c>
      <c r="AD91" s="58">
        <f t="shared" si="105"/>
        <v>1402</v>
      </c>
      <c r="AE91" s="58">
        <f t="shared" si="105"/>
        <v>1366</v>
      </c>
      <c r="AF91" s="58">
        <f t="shared" si="105"/>
        <v>1525</v>
      </c>
      <c r="AG91" s="58">
        <f t="shared" si="105"/>
        <v>1256</v>
      </c>
      <c r="AH91" s="58">
        <f t="shared" si="105"/>
        <v>1752</v>
      </c>
      <c r="AI91" s="58">
        <f t="shared" si="105"/>
        <v>1165</v>
      </c>
      <c r="AJ91" s="58">
        <f t="shared" si="105"/>
        <v>2073</v>
      </c>
      <c r="AK91" s="58">
        <f t="shared" si="105"/>
        <v>1296</v>
      </c>
      <c r="AL91" s="58">
        <f t="shared" si="105"/>
        <v>1523</v>
      </c>
      <c r="AM91" s="58">
        <f t="shared" si="105"/>
        <v>1852</v>
      </c>
      <c r="AN91" s="58">
        <f t="shared" si="105"/>
        <v>1529</v>
      </c>
      <c r="AO91" s="58">
        <f t="shared" si="105"/>
        <v>212</v>
      </c>
      <c r="AP91" s="58">
        <f t="shared" si="105"/>
        <v>1111</v>
      </c>
      <c r="AQ91" s="58">
        <f t="shared" si="105"/>
        <v>799</v>
      </c>
      <c r="AR91" s="58">
        <f t="shared" si="105"/>
        <v>892</v>
      </c>
      <c r="AS91" s="58">
        <f t="shared" si="105"/>
        <v>531</v>
      </c>
      <c r="AT91" s="58">
        <f t="shared" si="105"/>
        <v>1153</v>
      </c>
      <c r="AU91" s="58">
        <f t="shared" si="105"/>
        <v>1190</v>
      </c>
      <c r="AV91" s="58">
        <f t="shared" si="105"/>
        <v>1788</v>
      </c>
      <c r="AW91" s="58">
        <f t="shared" si="105"/>
        <v>1385</v>
      </c>
      <c r="AX91" s="58">
        <f t="shared" si="105"/>
        <v>1610</v>
      </c>
      <c r="AY91" s="58">
        <f t="shared" si="105"/>
        <v>274</v>
      </c>
      <c r="AZ91" s="58">
        <f t="shared" si="105"/>
        <v>1031</v>
      </c>
      <c r="BA91" s="58">
        <f t="shared" si="105"/>
        <v>1358</v>
      </c>
      <c r="BB91" s="58">
        <f t="shared" si="105"/>
        <v>1120</v>
      </c>
      <c r="BC91" s="58">
        <f t="shared" si="105"/>
        <v>1415</v>
      </c>
      <c r="BD91" s="58">
        <f t="shared" si="105"/>
        <v>1716</v>
      </c>
      <c r="BE91" s="58">
        <f t="shared" si="105"/>
        <v>591</v>
      </c>
      <c r="BF91" s="58">
        <f t="shared" si="105"/>
        <v>1243</v>
      </c>
      <c r="BG91" s="58">
        <f t="shared" si="105"/>
        <v>1081</v>
      </c>
      <c r="BH91" s="58">
        <f t="shared" si="105"/>
        <v>647</v>
      </c>
    </row>
    <row r="92" spans="1:60" ht="13.5" customHeight="1">
      <c r="A92" s="92">
        <v>42820</v>
      </c>
      <c r="B92" s="39" t="s">
        <v>65</v>
      </c>
      <c r="C92" s="56"/>
      <c r="D92" s="93" t="s">
        <v>28</v>
      </c>
      <c r="E92" s="42">
        <f t="shared" si="98"/>
        <v>1529</v>
      </c>
      <c r="F92" s="94">
        <v>0</v>
      </c>
      <c r="G92" s="94">
        <v>18</v>
      </c>
      <c r="H92" s="100">
        <f t="shared" si="1"/>
        <v>18</v>
      </c>
      <c r="I92" s="56"/>
      <c r="J92" s="96" t="s">
        <v>33</v>
      </c>
      <c r="K92" s="42">
        <f t="shared" si="99"/>
        <v>1366</v>
      </c>
      <c r="L92" s="97">
        <v>1</v>
      </c>
      <c r="M92" s="97">
        <v>14</v>
      </c>
      <c r="N92" s="100">
        <f t="shared" si="3"/>
        <v>17</v>
      </c>
      <c r="O92" s="57"/>
      <c r="P92" s="39" t="s">
        <v>66</v>
      </c>
      <c r="Q92" s="57"/>
      <c r="R92" s="57">
        <f>MIN(Rules!$E$2,(MAX(H92/N92,N92/H92)))</f>
        <v>1.0588235294117647</v>
      </c>
      <c r="S92" s="101">
        <f>VLOOKUP(B92,Rules!A:B,2,FALSE)</f>
        <v>45</v>
      </c>
      <c r="T92" s="57"/>
      <c r="U92" s="102">
        <f>1/(10^(-1*(E92+(IF(P92="Y",Rules!$I$2,0))-K92)/Rules!$E$12)+1)</f>
        <v>0.8086741823200746</v>
      </c>
      <c r="V92" s="57">
        <f t="shared" si="78"/>
        <v>9</v>
      </c>
      <c r="W92" s="57">
        <f t="shared" si="79"/>
        <v>-9</v>
      </c>
      <c r="X92" s="57"/>
      <c r="Y92" s="57"/>
      <c r="Z92" s="57"/>
      <c r="AA92" s="58">
        <f t="shared" ref="AA92:BH92" si="106">IF($D92=AA$1,$E92+$V92,(IF($J92=AA$1,$K92+$W92,AA91)))</f>
        <v>1023</v>
      </c>
      <c r="AB92" s="58">
        <f t="shared" si="106"/>
        <v>1229</v>
      </c>
      <c r="AC92" s="58">
        <f t="shared" si="106"/>
        <v>745</v>
      </c>
      <c r="AD92" s="58">
        <f t="shared" si="106"/>
        <v>1402</v>
      </c>
      <c r="AE92" s="58">
        <f t="shared" si="106"/>
        <v>1357</v>
      </c>
      <c r="AF92" s="58">
        <f t="shared" si="106"/>
        <v>1525</v>
      </c>
      <c r="AG92" s="58">
        <f t="shared" si="106"/>
        <v>1256</v>
      </c>
      <c r="AH92" s="58">
        <f t="shared" si="106"/>
        <v>1752</v>
      </c>
      <c r="AI92" s="58">
        <f t="shared" si="106"/>
        <v>1165</v>
      </c>
      <c r="AJ92" s="58">
        <f t="shared" si="106"/>
        <v>2073</v>
      </c>
      <c r="AK92" s="58">
        <f t="shared" si="106"/>
        <v>1296</v>
      </c>
      <c r="AL92" s="58">
        <f t="shared" si="106"/>
        <v>1523</v>
      </c>
      <c r="AM92" s="58">
        <f t="shared" si="106"/>
        <v>1852</v>
      </c>
      <c r="AN92" s="58">
        <f t="shared" si="106"/>
        <v>1538</v>
      </c>
      <c r="AO92" s="58">
        <f t="shared" si="106"/>
        <v>212</v>
      </c>
      <c r="AP92" s="58">
        <f t="shared" si="106"/>
        <v>1111</v>
      </c>
      <c r="AQ92" s="58">
        <f t="shared" si="106"/>
        <v>799</v>
      </c>
      <c r="AR92" s="58">
        <f t="shared" si="106"/>
        <v>892</v>
      </c>
      <c r="AS92" s="58">
        <f t="shared" si="106"/>
        <v>531</v>
      </c>
      <c r="AT92" s="58">
        <f t="shared" si="106"/>
        <v>1153</v>
      </c>
      <c r="AU92" s="58">
        <f t="shared" si="106"/>
        <v>1190</v>
      </c>
      <c r="AV92" s="58">
        <f t="shared" si="106"/>
        <v>1788</v>
      </c>
      <c r="AW92" s="58">
        <f t="shared" si="106"/>
        <v>1385</v>
      </c>
      <c r="AX92" s="58">
        <f t="shared" si="106"/>
        <v>1610</v>
      </c>
      <c r="AY92" s="58">
        <f t="shared" si="106"/>
        <v>274</v>
      </c>
      <c r="AZ92" s="58">
        <f t="shared" si="106"/>
        <v>1031</v>
      </c>
      <c r="BA92" s="58">
        <f t="shared" si="106"/>
        <v>1358</v>
      </c>
      <c r="BB92" s="58">
        <f t="shared" si="106"/>
        <v>1120</v>
      </c>
      <c r="BC92" s="58">
        <f t="shared" si="106"/>
        <v>1415</v>
      </c>
      <c r="BD92" s="58">
        <f t="shared" si="106"/>
        <v>1716</v>
      </c>
      <c r="BE92" s="58">
        <f t="shared" si="106"/>
        <v>591</v>
      </c>
      <c r="BF92" s="58">
        <f t="shared" si="106"/>
        <v>1243</v>
      </c>
      <c r="BG92" s="58">
        <f t="shared" si="106"/>
        <v>1081</v>
      </c>
      <c r="BH92" s="58">
        <f t="shared" si="106"/>
        <v>647</v>
      </c>
    </row>
    <row r="93" spans="1:60" ht="13.5" customHeight="1">
      <c r="A93" s="92">
        <v>42820</v>
      </c>
      <c r="B93" s="39" t="s">
        <v>65</v>
      </c>
      <c r="C93" s="56"/>
      <c r="D93" s="93" t="s">
        <v>37</v>
      </c>
      <c r="E93" s="42">
        <f t="shared" si="98"/>
        <v>1120</v>
      </c>
      <c r="F93" s="94">
        <v>2</v>
      </c>
      <c r="G93" s="94">
        <v>10</v>
      </c>
      <c r="H93" s="100">
        <f t="shared" si="1"/>
        <v>16</v>
      </c>
      <c r="I93" s="56"/>
      <c r="J93" s="96" t="s">
        <v>38</v>
      </c>
      <c r="K93" s="42">
        <f t="shared" si="99"/>
        <v>1031</v>
      </c>
      <c r="L93" s="97">
        <v>2</v>
      </c>
      <c r="M93" s="97">
        <v>14</v>
      </c>
      <c r="N93" s="100">
        <f t="shared" si="3"/>
        <v>20</v>
      </c>
      <c r="O93" s="57"/>
      <c r="P93" s="39" t="s">
        <v>66</v>
      </c>
      <c r="Q93" s="57"/>
      <c r="R93" s="57">
        <f>MIN(Rules!$E$2,(MAX(H93/N93,N93/H93)))</f>
        <v>1.25</v>
      </c>
      <c r="S93" s="101">
        <f>VLOOKUP(B93,Rules!A:B,2,FALSE)</f>
        <v>45</v>
      </c>
      <c r="T93" s="57"/>
      <c r="U93" s="102">
        <f>1/(10^(-1*(E93+(IF(P93="Y",Rules!$I$2,0))-K93)/Rules!$E$12)+1)</f>
        <v>0.75037919289157351</v>
      </c>
      <c r="V93" s="57">
        <f t="shared" si="78"/>
        <v>-42</v>
      </c>
      <c r="W93" s="57">
        <f t="shared" si="79"/>
        <v>42</v>
      </c>
      <c r="X93" s="57"/>
      <c r="Y93" s="57"/>
      <c r="Z93" s="57"/>
      <c r="AA93" s="58">
        <f t="shared" ref="AA93:BH93" si="107">IF($D93=AA$1,$E93+$V93,(IF($J93=AA$1,$K93+$W93,AA92)))</f>
        <v>1023</v>
      </c>
      <c r="AB93" s="58">
        <f t="shared" si="107"/>
        <v>1229</v>
      </c>
      <c r="AC93" s="58">
        <f t="shared" si="107"/>
        <v>745</v>
      </c>
      <c r="AD93" s="58">
        <f t="shared" si="107"/>
        <v>1402</v>
      </c>
      <c r="AE93" s="58">
        <f t="shared" si="107"/>
        <v>1357</v>
      </c>
      <c r="AF93" s="58">
        <f t="shared" si="107"/>
        <v>1525</v>
      </c>
      <c r="AG93" s="58">
        <f t="shared" si="107"/>
        <v>1256</v>
      </c>
      <c r="AH93" s="58">
        <f t="shared" si="107"/>
        <v>1752</v>
      </c>
      <c r="AI93" s="58">
        <f t="shared" si="107"/>
        <v>1165</v>
      </c>
      <c r="AJ93" s="58">
        <f t="shared" si="107"/>
        <v>2073</v>
      </c>
      <c r="AK93" s="58">
        <f t="shared" si="107"/>
        <v>1296</v>
      </c>
      <c r="AL93" s="58">
        <f t="shared" si="107"/>
        <v>1523</v>
      </c>
      <c r="AM93" s="58">
        <f t="shared" si="107"/>
        <v>1852</v>
      </c>
      <c r="AN93" s="58">
        <f t="shared" si="107"/>
        <v>1538</v>
      </c>
      <c r="AO93" s="58">
        <f t="shared" si="107"/>
        <v>212</v>
      </c>
      <c r="AP93" s="58">
        <f t="shared" si="107"/>
        <v>1111</v>
      </c>
      <c r="AQ93" s="58">
        <f t="shared" si="107"/>
        <v>799</v>
      </c>
      <c r="AR93" s="58">
        <f t="shared" si="107"/>
        <v>892</v>
      </c>
      <c r="AS93" s="58">
        <f t="shared" si="107"/>
        <v>531</v>
      </c>
      <c r="AT93" s="58">
        <f t="shared" si="107"/>
        <v>1153</v>
      </c>
      <c r="AU93" s="58">
        <f t="shared" si="107"/>
        <v>1190</v>
      </c>
      <c r="AV93" s="58">
        <f t="shared" si="107"/>
        <v>1788</v>
      </c>
      <c r="AW93" s="58">
        <f t="shared" si="107"/>
        <v>1385</v>
      </c>
      <c r="AX93" s="58">
        <f t="shared" si="107"/>
        <v>1610</v>
      </c>
      <c r="AY93" s="58">
        <f t="shared" si="107"/>
        <v>274</v>
      </c>
      <c r="AZ93" s="58">
        <f t="shared" si="107"/>
        <v>1073</v>
      </c>
      <c r="BA93" s="58">
        <f t="shared" si="107"/>
        <v>1358</v>
      </c>
      <c r="BB93" s="58">
        <f t="shared" si="107"/>
        <v>1078</v>
      </c>
      <c r="BC93" s="58">
        <f t="shared" si="107"/>
        <v>1415</v>
      </c>
      <c r="BD93" s="58">
        <f t="shared" si="107"/>
        <v>1716</v>
      </c>
      <c r="BE93" s="58">
        <f t="shared" si="107"/>
        <v>591</v>
      </c>
      <c r="BF93" s="58">
        <f t="shared" si="107"/>
        <v>1243</v>
      </c>
      <c r="BG93" s="58">
        <f t="shared" si="107"/>
        <v>1081</v>
      </c>
      <c r="BH93" s="58">
        <f t="shared" si="107"/>
        <v>647</v>
      </c>
    </row>
    <row r="94" spans="1:60" ht="13.5" customHeight="1">
      <c r="A94" s="92">
        <v>42820</v>
      </c>
      <c r="B94" s="39" t="s">
        <v>65</v>
      </c>
      <c r="C94" s="56"/>
      <c r="D94" s="93" t="s">
        <v>40</v>
      </c>
      <c r="E94" s="42">
        <f t="shared" si="98"/>
        <v>1415</v>
      </c>
      <c r="F94" s="94">
        <v>0</v>
      </c>
      <c r="G94" s="94">
        <v>12</v>
      </c>
      <c r="H94" s="100">
        <f t="shared" si="1"/>
        <v>12</v>
      </c>
      <c r="I94" s="56"/>
      <c r="J94" s="96" t="s">
        <v>32</v>
      </c>
      <c r="K94" s="42">
        <f t="shared" si="99"/>
        <v>1190</v>
      </c>
      <c r="L94" s="97">
        <v>0</v>
      </c>
      <c r="M94" s="97">
        <v>16</v>
      </c>
      <c r="N94" s="100">
        <f t="shared" si="3"/>
        <v>16</v>
      </c>
      <c r="O94" s="57"/>
      <c r="P94" s="39" t="s">
        <v>66</v>
      </c>
      <c r="Q94" s="57"/>
      <c r="R94" s="57">
        <f>MIN(Rules!$E$2,(MAX(H94/N94,N94/H94)))</f>
        <v>1.3333333333333333</v>
      </c>
      <c r="S94" s="101">
        <f>VLOOKUP(B94,Rules!A:B,2,FALSE)</f>
        <v>45</v>
      </c>
      <c r="T94" s="57"/>
      <c r="U94" s="102">
        <f>1/(10^(-1*(E94+(IF(P94="Y",Rules!$I$2,0))-K94)/Rules!$E$12)+1)</f>
        <v>0.84902044278867672</v>
      </c>
      <c r="V94" s="57">
        <f t="shared" si="78"/>
        <v>-51</v>
      </c>
      <c r="W94" s="57">
        <f t="shared" si="79"/>
        <v>51</v>
      </c>
      <c r="X94" s="57"/>
      <c r="Y94" s="57"/>
      <c r="Z94" s="57"/>
      <c r="AA94" s="58">
        <f t="shared" ref="AA94:BH94" si="108">IF($D94=AA$1,$E94+$V94,(IF($J94=AA$1,$K94+$W94,AA93)))</f>
        <v>1023</v>
      </c>
      <c r="AB94" s="58">
        <f t="shared" si="108"/>
        <v>1229</v>
      </c>
      <c r="AC94" s="58">
        <f t="shared" si="108"/>
        <v>745</v>
      </c>
      <c r="AD94" s="58">
        <f t="shared" si="108"/>
        <v>1402</v>
      </c>
      <c r="AE94" s="58">
        <f t="shared" si="108"/>
        <v>1357</v>
      </c>
      <c r="AF94" s="58">
        <f t="shared" si="108"/>
        <v>1525</v>
      </c>
      <c r="AG94" s="58">
        <f t="shared" si="108"/>
        <v>1256</v>
      </c>
      <c r="AH94" s="58">
        <f t="shared" si="108"/>
        <v>1752</v>
      </c>
      <c r="AI94" s="58">
        <f t="shared" si="108"/>
        <v>1165</v>
      </c>
      <c r="AJ94" s="58">
        <f t="shared" si="108"/>
        <v>2073</v>
      </c>
      <c r="AK94" s="58">
        <f t="shared" si="108"/>
        <v>1296</v>
      </c>
      <c r="AL94" s="58">
        <f t="shared" si="108"/>
        <v>1523</v>
      </c>
      <c r="AM94" s="58">
        <f t="shared" si="108"/>
        <v>1852</v>
      </c>
      <c r="AN94" s="58">
        <f t="shared" si="108"/>
        <v>1538</v>
      </c>
      <c r="AO94" s="58">
        <f t="shared" si="108"/>
        <v>212</v>
      </c>
      <c r="AP94" s="58">
        <f t="shared" si="108"/>
        <v>1111</v>
      </c>
      <c r="AQ94" s="58">
        <f t="shared" si="108"/>
        <v>799</v>
      </c>
      <c r="AR94" s="58">
        <f t="shared" si="108"/>
        <v>892</v>
      </c>
      <c r="AS94" s="58">
        <f t="shared" si="108"/>
        <v>531</v>
      </c>
      <c r="AT94" s="58">
        <f t="shared" si="108"/>
        <v>1153</v>
      </c>
      <c r="AU94" s="58">
        <f t="shared" si="108"/>
        <v>1241</v>
      </c>
      <c r="AV94" s="58">
        <f t="shared" si="108"/>
        <v>1788</v>
      </c>
      <c r="AW94" s="58">
        <f t="shared" si="108"/>
        <v>1385</v>
      </c>
      <c r="AX94" s="58">
        <f t="shared" si="108"/>
        <v>1610</v>
      </c>
      <c r="AY94" s="58">
        <f t="shared" si="108"/>
        <v>274</v>
      </c>
      <c r="AZ94" s="58">
        <f t="shared" si="108"/>
        <v>1073</v>
      </c>
      <c r="BA94" s="58">
        <f t="shared" si="108"/>
        <v>1358</v>
      </c>
      <c r="BB94" s="58">
        <f t="shared" si="108"/>
        <v>1078</v>
      </c>
      <c r="BC94" s="58">
        <f t="shared" si="108"/>
        <v>1364</v>
      </c>
      <c r="BD94" s="58">
        <f t="shared" si="108"/>
        <v>1716</v>
      </c>
      <c r="BE94" s="58">
        <f t="shared" si="108"/>
        <v>591</v>
      </c>
      <c r="BF94" s="58">
        <f t="shared" si="108"/>
        <v>1243</v>
      </c>
      <c r="BG94" s="58">
        <f t="shared" si="108"/>
        <v>1081</v>
      </c>
      <c r="BH94" s="58">
        <f t="shared" si="108"/>
        <v>647</v>
      </c>
    </row>
    <row r="95" spans="1:60" ht="13.5" customHeight="1">
      <c r="A95" s="92">
        <v>42820</v>
      </c>
      <c r="B95" s="39" t="s">
        <v>65</v>
      </c>
      <c r="C95" s="56"/>
      <c r="D95" s="93" t="s">
        <v>45</v>
      </c>
      <c r="E95" s="42">
        <f t="shared" si="98"/>
        <v>799</v>
      </c>
      <c r="F95" s="94">
        <v>2</v>
      </c>
      <c r="G95" s="94">
        <v>16</v>
      </c>
      <c r="H95" s="100">
        <f t="shared" si="1"/>
        <v>22</v>
      </c>
      <c r="I95" s="56"/>
      <c r="J95" s="96" t="s">
        <v>47</v>
      </c>
      <c r="K95" s="42">
        <f t="shared" si="99"/>
        <v>531</v>
      </c>
      <c r="L95" s="97">
        <v>0</v>
      </c>
      <c r="M95" s="97">
        <v>15</v>
      </c>
      <c r="N95" s="100">
        <f t="shared" si="3"/>
        <v>15</v>
      </c>
      <c r="O95" s="57"/>
      <c r="P95" s="39" t="s">
        <v>66</v>
      </c>
      <c r="Q95" s="57"/>
      <c r="R95" s="57">
        <f>MIN(Rules!$E$2,(MAX(H95/N95,N95/H95)))</f>
        <v>1.4666666666666666</v>
      </c>
      <c r="S95" s="101">
        <f>VLOOKUP(B95,Rules!A:B,2,FALSE)</f>
        <v>45</v>
      </c>
      <c r="T95" s="57"/>
      <c r="U95" s="102">
        <f>1/(10^(-1*(E95+(IF(P95="Y",Rules!$I$2,0))-K95)/Rules!$E$12)+1)</f>
        <v>0.87269064432498333</v>
      </c>
      <c r="V95" s="57">
        <f t="shared" si="78"/>
        <v>8</v>
      </c>
      <c r="W95" s="57">
        <f t="shared" si="79"/>
        <v>-8</v>
      </c>
      <c r="X95" s="57"/>
      <c r="Y95" s="57"/>
      <c r="Z95" s="57"/>
      <c r="AA95" s="58">
        <f t="shared" ref="AA95:BH95" si="109">IF($D95=AA$1,$E95+$V95,(IF($J95=AA$1,$K95+$W95,AA94)))</f>
        <v>1023</v>
      </c>
      <c r="AB95" s="58">
        <f t="shared" si="109"/>
        <v>1229</v>
      </c>
      <c r="AC95" s="58">
        <f t="shared" si="109"/>
        <v>745</v>
      </c>
      <c r="AD95" s="58">
        <f t="shared" si="109"/>
        <v>1402</v>
      </c>
      <c r="AE95" s="58">
        <f t="shared" si="109"/>
        <v>1357</v>
      </c>
      <c r="AF95" s="58">
        <f t="shared" si="109"/>
        <v>1525</v>
      </c>
      <c r="AG95" s="58">
        <f t="shared" si="109"/>
        <v>1256</v>
      </c>
      <c r="AH95" s="58">
        <f t="shared" si="109"/>
        <v>1752</v>
      </c>
      <c r="AI95" s="58">
        <f t="shared" si="109"/>
        <v>1165</v>
      </c>
      <c r="AJ95" s="58">
        <f t="shared" si="109"/>
        <v>2073</v>
      </c>
      <c r="AK95" s="58">
        <f t="shared" si="109"/>
        <v>1296</v>
      </c>
      <c r="AL95" s="58">
        <f t="shared" si="109"/>
        <v>1523</v>
      </c>
      <c r="AM95" s="58">
        <f t="shared" si="109"/>
        <v>1852</v>
      </c>
      <c r="AN95" s="58">
        <f t="shared" si="109"/>
        <v>1538</v>
      </c>
      <c r="AO95" s="58">
        <f t="shared" si="109"/>
        <v>212</v>
      </c>
      <c r="AP95" s="58">
        <f t="shared" si="109"/>
        <v>1111</v>
      </c>
      <c r="AQ95" s="58">
        <f t="shared" si="109"/>
        <v>807</v>
      </c>
      <c r="AR95" s="58">
        <f t="shared" si="109"/>
        <v>892</v>
      </c>
      <c r="AS95" s="58">
        <f t="shared" si="109"/>
        <v>523</v>
      </c>
      <c r="AT95" s="58">
        <f t="shared" si="109"/>
        <v>1153</v>
      </c>
      <c r="AU95" s="58">
        <f t="shared" si="109"/>
        <v>1241</v>
      </c>
      <c r="AV95" s="58">
        <f t="shared" si="109"/>
        <v>1788</v>
      </c>
      <c r="AW95" s="58">
        <f t="shared" si="109"/>
        <v>1385</v>
      </c>
      <c r="AX95" s="58">
        <f t="shared" si="109"/>
        <v>1610</v>
      </c>
      <c r="AY95" s="58">
        <f t="shared" si="109"/>
        <v>274</v>
      </c>
      <c r="AZ95" s="58">
        <f t="shared" si="109"/>
        <v>1073</v>
      </c>
      <c r="BA95" s="58">
        <f t="shared" si="109"/>
        <v>1358</v>
      </c>
      <c r="BB95" s="58">
        <f t="shared" si="109"/>
        <v>1078</v>
      </c>
      <c r="BC95" s="58">
        <f t="shared" si="109"/>
        <v>1364</v>
      </c>
      <c r="BD95" s="58">
        <f t="shared" si="109"/>
        <v>1716</v>
      </c>
      <c r="BE95" s="58">
        <f t="shared" si="109"/>
        <v>591</v>
      </c>
      <c r="BF95" s="58">
        <f t="shared" si="109"/>
        <v>1243</v>
      </c>
      <c r="BG95" s="58">
        <f t="shared" si="109"/>
        <v>1081</v>
      </c>
      <c r="BH95" s="58">
        <f t="shared" si="109"/>
        <v>647</v>
      </c>
    </row>
    <row r="96" spans="1:60" ht="13.5" customHeight="1">
      <c r="A96" s="92">
        <v>42820</v>
      </c>
      <c r="B96" s="39" t="s">
        <v>65</v>
      </c>
      <c r="C96" s="56"/>
      <c r="D96" s="93" t="s">
        <v>42</v>
      </c>
      <c r="E96" s="42">
        <f t="shared" si="98"/>
        <v>1081</v>
      </c>
      <c r="F96" s="94">
        <v>0</v>
      </c>
      <c r="G96" s="94">
        <v>9</v>
      </c>
      <c r="H96" s="100">
        <f t="shared" si="1"/>
        <v>9</v>
      </c>
      <c r="I96" s="56"/>
      <c r="J96" s="96" t="s">
        <v>31</v>
      </c>
      <c r="K96" s="42">
        <f t="shared" si="99"/>
        <v>1243</v>
      </c>
      <c r="L96" s="97">
        <v>3</v>
      </c>
      <c r="M96" s="97">
        <v>24</v>
      </c>
      <c r="N96" s="100">
        <f t="shared" si="3"/>
        <v>33</v>
      </c>
      <c r="O96" s="57"/>
      <c r="P96" s="39" t="s">
        <v>66</v>
      </c>
      <c r="Q96" s="57"/>
      <c r="R96" s="57">
        <f>MIN(Rules!$E$2,(MAX(H96/N96,N96/H96)))</f>
        <v>2</v>
      </c>
      <c r="S96" s="101">
        <f>VLOOKUP(B96,Rules!A:B,2,FALSE)</f>
        <v>45</v>
      </c>
      <c r="T96" s="57"/>
      <c r="U96" s="102">
        <f>1/(10^(-1*(E96+(IF(P96="Y",Rules!$I$2,0))-K96)/Rules!$E$12)+1)</f>
        <v>0.48618800429324904</v>
      </c>
      <c r="V96" s="57">
        <f t="shared" si="78"/>
        <v>-44</v>
      </c>
      <c r="W96" s="57">
        <f t="shared" si="79"/>
        <v>44</v>
      </c>
      <c r="X96" s="57"/>
      <c r="Y96" s="57"/>
      <c r="Z96" s="57"/>
      <c r="AA96" s="58">
        <f t="shared" ref="AA96:BH96" si="110">IF($D96=AA$1,$E96+$V96,(IF($J96=AA$1,$K96+$W96,AA95)))</f>
        <v>1023</v>
      </c>
      <c r="AB96" s="58">
        <f t="shared" si="110"/>
        <v>1229</v>
      </c>
      <c r="AC96" s="58">
        <f t="shared" si="110"/>
        <v>745</v>
      </c>
      <c r="AD96" s="58">
        <f t="shared" si="110"/>
        <v>1402</v>
      </c>
      <c r="AE96" s="58">
        <f t="shared" si="110"/>
        <v>1357</v>
      </c>
      <c r="AF96" s="58">
        <f t="shared" si="110"/>
        <v>1525</v>
      </c>
      <c r="AG96" s="58">
        <f t="shared" si="110"/>
        <v>1256</v>
      </c>
      <c r="AH96" s="58">
        <f t="shared" si="110"/>
        <v>1752</v>
      </c>
      <c r="AI96" s="58">
        <f t="shared" si="110"/>
        <v>1165</v>
      </c>
      <c r="AJ96" s="58">
        <f t="shared" si="110"/>
        <v>2073</v>
      </c>
      <c r="AK96" s="58">
        <f t="shared" si="110"/>
        <v>1296</v>
      </c>
      <c r="AL96" s="58">
        <f t="shared" si="110"/>
        <v>1523</v>
      </c>
      <c r="AM96" s="58">
        <f t="shared" si="110"/>
        <v>1852</v>
      </c>
      <c r="AN96" s="58">
        <f t="shared" si="110"/>
        <v>1538</v>
      </c>
      <c r="AO96" s="58">
        <f t="shared" si="110"/>
        <v>212</v>
      </c>
      <c r="AP96" s="58">
        <f t="shared" si="110"/>
        <v>1111</v>
      </c>
      <c r="AQ96" s="58">
        <f t="shared" si="110"/>
        <v>807</v>
      </c>
      <c r="AR96" s="58">
        <f t="shared" si="110"/>
        <v>892</v>
      </c>
      <c r="AS96" s="58">
        <f t="shared" si="110"/>
        <v>523</v>
      </c>
      <c r="AT96" s="58">
        <f t="shared" si="110"/>
        <v>1153</v>
      </c>
      <c r="AU96" s="58">
        <f t="shared" si="110"/>
        <v>1241</v>
      </c>
      <c r="AV96" s="58">
        <f t="shared" si="110"/>
        <v>1788</v>
      </c>
      <c r="AW96" s="58">
        <f t="shared" si="110"/>
        <v>1385</v>
      </c>
      <c r="AX96" s="58">
        <f t="shared" si="110"/>
        <v>1610</v>
      </c>
      <c r="AY96" s="58">
        <f t="shared" si="110"/>
        <v>274</v>
      </c>
      <c r="AZ96" s="58">
        <f t="shared" si="110"/>
        <v>1073</v>
      </c>
      <c r="BA96" s="58">
        <f t="shared" si="110"/>
        <v>1358</v>
      </c>
      <c r="BB96" s="58">
        <f t="shared" si="110"/>
        <v>1078</v>
      </c>
      <c r="BC96" s="58">
        <f t="shared" si="110"/>
        <v>1364</v>
      </c>
      <c r="BD96" s="58">
        <f t="shared" si="110"/>
        <v>1716</v>
      </c>
      <c r="BE96" s="58">
        <f t="shared" si="110"/>
        <v>591</v>
      </c>
      <c r="BF96" s="58">
        <f t="shared" si="110"/>
        <v>1287</v>
      </c>
      <c r="BG96" s="58">
        <f t="shared" si="110"/>
        <v>1037</v>
      </c>
      <c r="BH96" s="58">
        <f t="shared" si="110"/>
        <v>647</v>
      </c>
    </row>
    <row r="97" spans="1:60" ht="13.5" customHeight="1">
      <c r="A97" s="92">
        <v>42820</v>
      </c>
      <c r="B97" s="39" t="s">
        <v>65</v>
      </c>
      <c r="C97" s="56"/>
      <c r="D97" s="93" t="s">
        <v>41</v>
      </c>
      <c r="E97" s="42">
        <f t="shared" si="98"/>
        <v>647</v>
      </c>
      <c r="F97" s="94">
        <v>0</v>
      </c>
      <c r="G97" s="94">
        <v>10</v>
      </c>
      <c r="H97" s="100">
        <f t="shared" si="1"/>
        <v>10</v>
      </c>
      <c r="I97" s="56"/>
      <c r="J97" s="96" t="s">
        <v>44</v>
      </c>
      <c r="K97" s="42">
        <f t="shared" si="99"/>
        <v>745</v>
      </c>
      <c r="L97" s="97">
        <v>1</v>
      </c>
      <c r="M97" s="97">
        <v>18</v>
      </c>
      <c r="N97" s="100">
        <f t="shared" si="3"/>
        <v>21</v>
      </c>
      <c r="O97" s="57"/>
      <c r="P97" s="39" t="s">
        <v>66</v>
      </c>
      <c r="Q97" s="57"/>
      <c r="R97" s="57">
        <f>MIN(Rules!$E$2,(MAX(H97/N97,N97/H97)))</f>
        <v>2</v>
      </c>
      <c r="S97" s="101">
        <f>VLOOKUP(B97,Rules!A:B,2,FALSE)</f>
        <v>45</v>
      </c>
      <c r="T97" s="57"/>
      <c r="U97" s="102">
        <f>1/(10^(-1*(E97+(IF(P97="Y",Rules!$I$2,0))-K97)/Rules!$E$12)+1)</f>
        <v>0.55958275146974135</v>
      </c>
      <c r="V97" s="57">
        <f t="shared" si="78"/>
        <v>-50</v>
      </c>
      <c r="W97" s="57">
        <f t="shared" si="79"/>
        <v>50</v>
      </c>
      <c r="X97" s="57"/>
      <c r="Y97" s="57"/>
      <c r="Z97" s="57"/>
      <c r="AA97" s="58">
        <f t="shared" ref="AA97:BH97" si="111">IF($D97=AA$1,$E97+$V97,(IF($J97=AA$1,$K97+$W97,AA96)))</f>
        <v>1023</v>
      </c>
      <c r="AB97" s="58">
        <f t="shared" si="111"/>
        <v>1229</v>
      </c>
      <c r="AC97" s="58">
        <f t="shared" si="111"/>
        <v>795</v>
      </c>
      <c r="AD97" s="58">
        <f t="shared" si="111"/>
        <v>1402</v>
      </c>
      <c r="AE97" s="58">
        <f t="shared" si="111"/>
        <v>1357</v>
      </c>
      <c r="AF97" s="58">
        <f t="shared" si="111"/>
        <v>1525</v>
      </c>
      <c r="AG97" s="58">
        <f t="shared" si="111"/>
        <v>1256</v>
      </c>
      <c r="AH97" s="58">
        <f t="shared" si="111"/>
        <v>1752</v>
      </c>
      <c r="AI97" s="58">
        <f t="shared" si="111"/>
        <v>1165</v>
      </c>
      <c r="AJ97" s="58">
        <f t="shared" si="111"/>
        <v>2073</v>
      </c>
      <c r="AK97" s="58">
        <f t="shared" si="111"/>
        <v>1296</v>
      </c>
      <c r="AL97" s="58">
        <f t="shared" si="111"/>
        <v>1523</v>
      </c>
      <c r="AM97" s="58">
        <f t="shared" si="111"/>
        <v>1852</v>
      </c>
      <c r="AN97" s="58">
        <f t="shared" si="111"/>
        <v>1538</v>
      </c>
      <c r="AO97" s="58">
        <f t="shared" si="111"/>
        <v>212</v>
      </c>
      <c r="AP97" s="58">
        <f t="shared" si="111"/>
        <v>1111</v>
      </c>
      <c r="AQ97" s="58">
        <f t="shared" si="111"/>
        <v>807</v>
      </c>
      <c r="AR97" s="58">
        <f t="shared" si="111"/>
        <v>892</v>
      </c>
      <c r="AS97" s="58">
        <f t="shared" si="111"/>
        <v>523</v>
      </c>
      <c r="AT97" s="58">
        <f t="shared" si="111"/>
        <v>1153</v>
      </c>
      <c r="AU97" s="58">
        <f t="shared" si="111"/>
        <v>1241</v>
      </c>
      <c r="AV97" s="58">
        <f t="shared" si="111"/>
        <v>1788</v>
      </c>
      <c r="AW97" s="58">
        <f t="shared" si="111"/>
        <v>1385</v>
      </c>
      <c r="AX97" s="58">
        <f t="shared" si="111"/>
        <v>1610</v>
      </c>
      <c r="AY97" s="58">
        <f t="shared" si="111"/>
        <v>274</v>
      </c>
      <c r="AZ97" s="58">
        <f t="shared" si="111"/>
        <v>1073</v>
      </c>
      <c r="BA97" s="58">
        <f t="shared" si="111"/>
        <v>1358</v>
      </c>
      <c r="BB97" s="58">
        <f t="shared" si="111"/>
        <v>1078</v>
      </c>
      <c r="BC97" s="58">
        <f t="shared" si="111"/>
        <v>1364</v>
      </c>
      <c r="BD97" s="58">
        <f t="shared" si="111"/>
        <v>1716</v>
      </c>
      <c r="BE97" s="58">
        <f t="shared" si="111"/>
        <v>591</v>
      </c>
      <c r="BF97" s="58">
        <f t="shared" si="111"/>
        <v>1287</v>
      </c>
      <c r="BG97" s="58">
        <f t="shared" si="111"/>
        <v>1037</v>
      </c>
      <c r="BH97" s="58">
        <f t="shared" si="111"/>
        <v>597</v>
      </c>
    </row>
    <row r="98" spans="1:60" ht="13.5" customHeight="1">
      <c r="A98" s="92">
        <v>42826</v>
      </c>
      <c r="B98" s="39" t="s">
        <v>65</v>
      </c>
      <c r="C98" s="56"/>
      <c r="D98" s="93" t="s">
        <v>45</v>
      </c>
      <c r="E98" s="42">
        <f t="shared" si="98"/>
        <v>807</v>
      </c>
      <c r="F98" s="94">
        <v>1</v>
      </c>
      <c r="G98" s="94">
        <v>13</v>
      </c>
      <c r="H98" s="100">
        <f t="shared" si="1"/>
        <v>16</v>
      </c>
      <c r="I98" s="56"/>
      <c r="J98" s="96" t="s">
        <v>46</v>
      </c>
      <c r="K98" s="42">
        <f t="shared" si="99"/>
        <v>591</v>
      </c>
      <c r="L98" s="97">
        <v>2</v>
      </c>
      <c r="M98" s="97">
        <v>8</v>
      </c>
      <c r="N98" s="100">
        <f t="shared" si="3"/>
        <v>14</v>
      </c>
      <c r="O98" s="57"/>
      <c r="P98" s="39" t="s">
        <v>66</v>
      </c>
      <c r="Q98" s="57"/>
      <c r="R98" s="57">
        <f>MIN(Rules!$E$2,(MAX(H98/N98,N98/H98)))</f>
        <v>1.1428571428571428</v>
      </c>
      <c r="S98" s="101">
        <f>VLOOKUP(B98,Rules!A:B,2,FALSE)</f>
        <v>45</v>
      </c>
      <c r="T98" s="57"/>
      <c r="U98" s="102">
        <f>1/(10^(-1*(E98+(IF(P98="Y",Rules!$I$2,0))-K98)/Rules!$E$12)+1)</f>
        <v>0.84363043164676366</v>
      </c>
      <c r="V98" s="57">
        <f t="shared" si="78"/>
        <v>8</v>
      </c>
      <c r="W98" s="57">
        <f t="shared" si="79"/>
        <v>-8</v>
      </c>
      <c r="X98" s="57"/>
      <c r="Y98" s="57"/>
      <c r="Z98" s="57"/>
      <c r="AA98" s="58">
        <f t="shared" ref="AA98:BH98" si="112">IF($D98=AA$1,$E98+$V98,(IF($J98=AA$1,$K98+$W98,AA97)))</f>
        <v>1023</v>
      </c>
      <c r="AB98" s="58">
        <f t="shared" si="112"/>
        <v>1229</v>
      </c>
      <c r="AC98" s="58">
        <f t="shared" si="112"/>
        <v>795</v>
      </c>
      <c r="AD98" s="58">
        <f t="shared" si="112"/>
        <v>1402</v>
      </c>
      <c r="AE98" s="58">
        <f t="shared" si="112"/>
        <v>1357</v>
      </c>
      <c r="AF98" s="58">
        <f t="shared" si="112"/>
        <v>1525</v>
      </c>
      <c r="AG98" s="58">
        <f t="shared" si="112"/>
        <v>1256</v>
      </c>
      <c r="AH98" s="58">
        <f t="shared" si="112"/>
        <v>1752</v>
      </c>
      <c r="AI98" s="58">
        <f t="shared" si="112"/>
        <v>1165</v>
      </c>
      <c r="AJ98" s="58">
        <f t="shared" si="112"/>
        <v>2073</v>
      </c>
      <c r="AK98" s="58">
        <f t="shared" si="112"/>
        <v>1296</v>
      </c>
      <c r="AL98" s="58">
        <f t="shared" si="112"/>
        <v>1523</v>
      </c>
      <c r="AM98" s="58">
        <f t="shared" si="112"/>
        <v>1852</v>
      </c>
      <c r="AN98" s="58">
        <f t="shared" si="112"/>
        <v>1538</v>
      </c>
      <c r="AO98" s="58">
        <f t="shared" si="112"/>
        <v>212</v>
      </c>
      <c r="AP98" s="58">
        <f t="shared" si="112"/>
        <v>1111</v>
      </c>
      <c r="AQ98" s="58">
        <f t="shared" si="112"/>
        <v>815</v>
      </c>
      <c r="AR98" s="58">
        <f t="shared" si="112"/>
        <v>892</v>
      </c>
      <c r="AS98" s="58">
        <f t="shared" si="112"/>
        <v>523</v>
      </c>
      <c r="AT98" s="58">
        <f t="shared" si="112"/>
        <v>1153</v>
      </c>
      <c r="AU98" s="58">
        <f t="shared" si="112"/>
        <v>1241</v>
      </c>
      <c r="AV98" s="58">
        <f t="shared" si="112"/>
        <v>1788</v>
      </c>
      <c r="AW98" s="58">
        <f t="shared" si="112"/>
        <v>1385</v>
      </c>
      <c r="AX98" s="58">
        <f t="shared" si="112"/>
        <v>1610</v>
      </c>
      <c r="AY98" s="58">
        <f t="shared" si="112"/>
        <v>274</v>
      </c>
      <c r="AZ98" s="58">
        <f t="shared" si="112"/>
        <v>1073</v>
      </c>
      <c r="BA98" s="58">
        <f t="shared" si="112"/>
        <v>1358</v>
      </c>
      <c r="BB98" s="58">
        <f t="shared" si="112"/>
        <v>1078</v>
      </c>
      <c r="BC98" s="58">
        <f t="shared" si="112"/>
        <v>1364</v>
      </c>
      <c r="BD98" s="58">
        <f t="shared" si="112"/>
        <v>1716</v>
      </c>
      <c r="BE98" s="58">
        <f t="shared" si="112"/>
        <v>583</v>
      </c>
      <c r="BF98" s="58">
        <f t="shared" si="112"/>
        <v>1287</v>
      </c>
      <c r="BG98" s="58">
        <f t="shared" si="112"/>
        <v>1037</v>
      </c>
      <c r="BH98" s="58">
        <f t="shared" si="112"/>
        <v>597</v>
      </c>
    </row>
    <row r="99" spans="1:60" ht="13.5" customHeight="1">
      <c r="A99" s="92">
        <v>42827</v>
      </c>
      <c r="B99" s="39" t="s">
        <v>65</v>
      </c>
      <c r="C99" s="56"/>
      <c r="D99" s="93" t="s">
        <v>16</v>
      </c>
      <c r="E99" s="42">
        <f t="shared" si="98"/>
        <v>1852</v>
      </c>
      <c r="F99" s="94">
        <v>1</v>
      </c>
      <c r="G99" s="94">
        <v>21</v>
      </c>
      <c r="H99" s="100">
        <f t="shared" si="1"/>
        <v>24</v>
      </c>
      <c r="I99" s="56"/>
      <c r="J99" s="96" t="s">
        <v>22</v>
      </c>
      <c r="K99" s="42">
        <f t="shared" si="99"/>
        <v>1716</v>
      </c>
      <c r="L99" s="97">
        <v>2</v>
      </c>
      <c r="M99" s="97">
        <v>11</v>
      </c>
      <c r="N99" s="100">
        <f t="shared" si="3"/>
        <v>17</v>
      </c>
      <c r="O99" s="57"/>
      <c r="P99" s="39" t="s">
        <v>66</v>
      </c>
      <c r="Q99" s="57"/>
      <c r="R99" s="57">
        <f>MIN(Rules!$E$2,(MAX(H99/N99,N99/H99)))</f>
        <v>1.411764705882353</v>
      </c>
      <c r="S99" s="101">
        <f>VLOOKUP(B99,Rules!A:B,2,FALSE)</f>
        <v>45</v>
      </c>
      <c r="T99" s="57"/>
      <c r="U99" s="102">
        <f>1/(10^(-1*(E99+(IF(P99="Y",Rules!$I$2,0))-K99)/Rules!$E$12)+1)</f>
        <v>0.78869526327096284</v>
      </c>
      <c r="V99" s="57">
        <f t="shared" si="78"/>
        <v>13</v>
      </c>
      <c r="W99" s="57">
        <f t="shared" si="79"/>
        <v>-13</v>
      </c>
      <c r="X99" s="57"/>
      <c r="Y99" s="57"/>
      <c r="Z99" s="57"/>
      <c r="AA99" s="58">
        <f t="shared" ref="AA99:BH99" si="113">IF($D99=AA$1,$E99+$V99,(IF($J99=AA$1,$K99+$W99,AA98)))</f>
        <v>1023</v>
      </c>
      <c r="AB99" s="58">
        <f t="shared" si="113"/>
        <v>1229</v>
      </c>
      <c r="AC99" s="58">
        <f t="shared" si="113"/>
        <v>795</v>
      </c>
      <c r="AD99" s="58">
        <f t="shared" si="113"/>
        <v>1402</v>
      </c>
      <c r="AE99" s="58">
        <f t="shared" si="113"/>
        <v>1357</v>
      </c>
      <c r="AF99" s="58">
        <f t="shared" si="113"/>
        <v>1525</v>
      </c>
      <c r="AG99" s="58">
        <f t="shared" si="113"/>
        <v>1256</v>
      </c>
      <c r="AH99" s="58">
        <f t="shared" si="113"/>
        <v>1752</v>
      </c>
      <c r="AI99" s="58">
        <f t="shared" si="113"/>
        <v>1165</v>
      </c>
      <c r="AJ99" s="58">
        <f t="shared" si="113"/>
        <v>2073</v>
      </c>
      <c r="AK99" s="58">
        <f t="shared" si="113"/>
        <v>1296</v>
      </c>
      <c r="AL99" s="58">
        <f t="shared" si="113"/>
        <v>1523</v>
      </c>
      <c r="AM99" s="58">
        <f t="shared" si="113"/>
        <v>1865</v>
      </c>
      <c r="AN99" s="58">
        <f t="shared" si="113"/>
        <v>1538</v>
      </c>
      <c r="AO99" s="58">
        <f t="shared" si="113"/>
        <v>212</v>
      </c>
      <c r="AP99" s="58">
        <f t="shared" si="113"/>
        <v>1111</v>
      </c>
      <c r="AQ99" s="58">
        <f t="shared" si="113"/>
        <v>815</v>
      </c>
      <c r="AR99" s="58">
        <f t="shared" si="113"/>
        <v>892</v>
      </c>
      <c r="AS99" s="58">
        <f t="shared" si="113"/>
        <v>523</v>
      </c>
      <c r="AT99" s="58">
        <f t="shared" si="113"/>
        <v>1153</v>
      </c>
      <c r="AU99" s="58">
        <f t="shared" si="113"/>
        <v>1241</v>
      </c>
      <c r="AV99" s="58">
        <f t="shared" si="113"/>
        <v>1788</v>
      </c>
      <c r="AW99" s="58">
        <f t="shared" si="113"/>
        <v>1385</v>
      </c>
      <c r="AX99" s="58">
        <f t="shared" si="113"/>
        <v>1610</v>
      </c>
      <c r="AY99" s="58">
        <f t="shared" si="113"/>
        <v>274</v>
      </c>
      <c r="AZ99" s="58">
        <f t="shared" si="113"/>
        <v>1073</v>
      </c>
      <c r="BA99" s="58">
        <f t="shared" si="113"/>
        <v>1358</v>
      </c>
      <c r="BB99" s="58">
        <f t="shared" si="113"/>
        <v>1078</v>
      </c>
      <c r="BC99" s="58">
        <f t="shared" si="113"/>
        <v>1364</v>
      </c>
      <c r="BD99" s="58">
        <f t="shared" si="113"/>
        <v>1703</v>
      </c>
      <c r="BE99" s="58">
        <f t="shared" si="113"/>
        <v>583</v>
      </c>
      <c r="BF99" s="58">
        <f t="shared" si="113"/>
        <v>1287</v>
      </c>
      <c r="BG99" s="58">
        <f t="shared" si="113"/>
        <v>1037</v>
      </c>
      <c r="BH99" s="58">
        <f t="shared" si="113"/>
        <v>597</v>
      </c>
    </row>
    <row r="100" spans="1:60" ht="13.5" customHeight="1">
      <c r="A100" s="92">
        <v>42827</v>
      </c>
      <c r="B100" s="39" t="s">
        <v>65</v>
      </c>
      <c r="C100" s="56"/>
      <c r="D100" s="93" t="s">
        <v>18</v>
      </c>
      <c r="E100" s="42">
        <f t="shared" si="98"/>
        <v>1788</v>
      </c>
      <c r="F100" s="94">
        <v>1</v>
      </c>
      <c r="G100" s="94">
        <v>12</v>
      </c>
      <c r="H100" s="100">
        <f t="shared" si="1"/>
        <v>15</v>
      </c>
      <c r="I100" s="56"/>
      <c r="J100" s="96" t="s">
        <v>25</v>
      </c>
      <c r="K100" s="42">
        <f t="shared" si="99"/>
        <v>1752</v>
      </c>
      <c r="L100" s="97">
        <v>0</v>
      </c>
      <c r="M100" s="97">
        <v>13</v>
      </c>
      <c r="N100" s="100">
        <f t="shared" si="3"/>
        <v>13</v>
      </c>
      <c r="O100" s="57"/>
      <c r="P100" s="39" t="s">
        <v>66</v>
      </c>
      <c r="Q100" s="57"/>
      <c r="R100" s="57">
        <f>MIN(Rules!$E$2,(MAX(H100/N100,N100/H100)))</f>
        <v>1.1538461538461537</v>
      </c>
      <c r="S100" s="101">
        <f>VLOOKUP(B100,Rules!A:B,2,FALSE)</f>
        <v>45</v>
      </c>
      <c r="T100" s="57"/>
      <c r="U100" s="102">
        <f>1/(10^(-1*(E100+(IF(P100="Y",Rules!$I$2,0))-K100)/Rules!$E$12)+1)</f>
        <v>0.70194178523697803</v>
      </c>
      <c r="V100" s="57">
        <f t="shared" si="78"/>
        <v>15</v>
      </c>
      <c r="W100" s="57">
        <f t="shared" si="79"/>
        <v>-15</v>
      </c>
      <c r="X100" s="57"/>
      <c r="Y100" s="57"/>
      <c r="Z100" s="57"/>
      <c r="AA100" s="58">
        <f t="shared" ref="AA100:BH100" si="114">IF($D100=AA$1,$E100+$V100,(IF($J100=AA$1,$K100+$W100,AA99)))</f>
        <v>1023</v>
      </c>
      <c r="AB100" s="58">
        <f t="shared" si="114"/>
        <v>1229</v>
      </c>
      <c r="AC100" s="58">
        <f t="shared" si="114"/>
        <v>795</v>
      </c>
      <c r="AD100" s="58">
        <f t="shared" si="114"/>
        <v>1402</v>
      </c>
      <c r="AE100" s="58">
        <f t="shared" si="114"/>
        <v>1357</v>
      </c>
      <c r="AF100" s="58">
        <f t="shared" si="114"/>
        <v>1525</v>
      </c>
      <c r="AG100" s="58">
        <f t="shared" si="114"/>
        <v>1256</v>
      </c>
      <c r="AH100" s="58">
        <f t="shared" si="114"/>
        <v>1737</v>
      </c>
      <c r="AI100" s="58">
        <f t="shared" si="114"/>
        <v>1165</v>
      </c>
      <c r="AJ100" s="58">
        <f t="shared" si="114"/>
        <v>2073</v>
      </c>
      <c r="AK100" s="58">
        <f t="shared" si="114"/>
        <v>1296</v>
      </c>
      <c r="AL100" s="58">
        <f t="shared" si="114"/>
        <v>1523</v>
      </c>
      <c r="AM100" s="58">
        <f t="shared" si="114"/>
        <v>1865</v>
      </c>
      <c r="AN100" s="58">
        <f t="shared" si="114"/>
        <v>1538</v>
      </c>
      <c r="AO100" s="58">
        <f t="shared" si="114"/>
        <v>212</v>
      </c>
      <c r="AP100" s="58">
        <f t="shared" si="114"/>
        <v>1111</v>
      </c>
      <c r="AQ100" s="58">
        <f t="shared" si="114"/>
        <v>815</v>
      </c>
      <c r="AR100" s="58">
        <f t="shared" si="114"/>
        <v>892</v>
      </c>
      <c r="AS100" s="58">
        <f t="shared" si="114"/>
        <v>523</v>
      </c>
      <c r="AT100" s="58">
        <f t="shared" si="114"/>
        <v>1153</v>
      </c>
      <c r="AU100" s="58">
        <f t="shared" si="114"/>
        <v>1241</v>
      </c>
      <c r="AV100" s="58">
        <f t="shared" si="114"/>
        <v>1803</v>
      </c>
      <c r="AW100" s="58">
        <f t="shared" si="114"/>
        <v>1385</v>
      </c>
      <c r="AX100" s="58">
        <f t="shared" si="114"/>
        <v>1610</v>
      </c>
      <c r="AY100" s="58">
        <f t="shared" si="114"/>
        <v>274</v>
      </c>
      <c r="AZ100" s="58">
        <f t="shared" si="114"/>
        <v>1073</v>
      </c>
      <c r="BA100" s="58">
        <f t="shared" si="114"/>
        <v>1358</v>
      </c>
      <c r="BB100" s="58">
        <f t="shared" si="114"/>
        <v>1078</v>
      </c>
      <c r="BC100" s="58">
        <f t="shared" si="114"/>
        <v>1364</v>
      </c>
      <c r="BD100" s="58">
        <f t="shared" si="114"/>
        <v>1703</v>
      </c>
      <c r="BE100" s="58">
        <f t="shared" si="114"/>
        <v>583</v>
      </c>
      <c r="BF100" s="58">
        <f t="shared" si="114"/>
        <v>1287</v>
      </c>
      <c r="BG100" s="58">
        <f t="shared" si="114"/>
        <v>1037</v>
      </c>
      <c r="BH100" s="58">
        <f t="shared" si="114"/>
        <v>597</v>
      </c>
    </row>
    <row r="101" spans="1:60" ht="13.5" customHeight="1">
      <c r="A101" s="92">
        <v>42827</v>
      </c>
      <c r="B101" s="39" t="s">
        <v>65</v>
      </c>
      <c r="C101" s="56"/>
      <c r="D101" s="93" t="s">
        <v>23</v>
      </c>
      <c r="E101" s="42">
        <f t="shared" si="98"/>
        <v>1610</v>
      </c>
      <c r="F101" s="94">
        <v>1</v>
      </c>
      <c r="G101" s="94">
        <v>15</v>
      </c>
      <c r="H101" s="100">
        <f t="shared" si="1"/>
        <v>18</v>
      </c>
      <c r="I101" s="56"/>
      <c r="J101" s="96" t="s">
        <v>17</v>
      </c>
      <c r="K101" s="42">
        <f t="shared" si="99"/>
        <v>2073</v>
      </c>
      <c r="L101" s="94">
        <v>2</v>
      </c>
      <c r="M101" s="94">
        <v>15</v>
      </c>
      <c r="N101" s="100">
        <f t="shared" si="3"/>
        <v>21</v>
      </c>
      <c r="O101" s="57"/>
      <c r="P101" s="39" t="s">
        <v>66</v>
      </c>
      <c r="Q101" s="57"/>
      <c r="R101" s="57">
        <f>MIN(Rules!$E$2,(MAX(H101/N101,N101/H101)))</f>
        <v>1.1666666666666667</v>
      </c>
      <c r="S101" s="101">
        <f>VLOOKUP(B101,Rules!A:B,2,FALSE)</f>
        <v>45</v>
      </c>
      <c r="T101" s="57"/>
      <c r="U101" s="102">
        <f>1/(10^(-1*(E101+(IF(P101="Y",Rules!$I$2,0))-K101)/Rules!$E$12)+1)</f>
        <v>0.19132581767992538</v>
      </c>
      <c r="V101" s="57">
        <f t="shared" si="78"/>
        <v>-10</v>
      </c>
      <c r="W101" s="57">
        <f t="shared" si="79"/>
        <v>10</v>
      </c>
      <c r="X101" s="57"/>
      <c r="Y101" s="57"/>
      <c r="Z101" s="57"/>
      <c r="AA101" s="58">
        <f t="shared" ref="AA101:BH101" si="115">IF($D101=AA$1,$E101+$V101,(IF($J101=AA$1,$K101+$W101,AA100)))</f>
        <v>1023</v>
      </c>
      <c r="AB101" s="58">
        <f t="shared" si="115"/>
        <v>1229</v>
      </c>
      <c r="AC101" s="58">
        <f t="shared" si="115"/>
        <v>795</v>
      </c>
      <c r="AD101" s="58">
        <f t="shared" si="115"/>
        <v>1402</v>
      </c>
      <c r="AE101" s="58">
        <f t="shared" si="115"/>
        <v>1357</v>
      </c>
      <c r="AF101" s="58">
        <f t="shared" si="115"/>
        <v>1525</v>
      </c>
      <c r="AG101" s="58">
        <f t="shared" si="115"/>
        <v>1256</v>
      </c>
      <c r="AH101" s="58">
        <f t="shared" si="115"/>
        <v>1737</v>
      </c>
      <c r="AI101" s="58">
        <f t="shared" si="115"/>
        <v>1165</v>
      </c>
      <c r="AJ101" s="58">
        <f t="shared" si="115"/>
        <v>2083</v>
      </c>
      <c r="AK101" s="58">
        <f t="shared" si="115"/>
        <v>1296</v>
      </c>
      <c r="AL101" s="58">
        <f t="shared" si="115"/>
        <v>1523</v>
      </c>
      <c r="AM101" s="58">
        <f t="shared" si="115"/>
        <v>1865</v>
      </c>
      <c r="AN101" s="58">
        <f t="shared" si="115"/>
        <v>1538</v>
      </c>
      <c r="AO101" s="58">
        <f t="shared" si="115"/>
        <v>212</v>
      </c>
      <c r="AP101" s="58">
        <f t="shared" si="115"/>
        <v>1111</v>
      </c>
      <c r="AQ101" s="58">
        <f t="shared" si="115"/>
        <v>815</v>
      </c>
      <c r="AR101" s="58">
        <f t="shared" si="115"/>
        <v>892</v>
      </c>
      <c r="AS101" s="58">
        <f t="shared" si="115"/>
        <v>523</v>
      </c>
      <c r="AT101" s="58">
        <f t="shared" si="115"/>
        <v>1153</v>
      </c>
      <c r="AU101" s="58">
        <f t="shared" si="115"/>
        <v>1241</v>
      </c>
      <c r="AV101" s="58">
        <f t="shared" si="115"/>
        <v>1803</v>
      </c>
      <c r="AW101" s="58">
        <f t="shared" si="115"/>
        <v>1385</v>
      </c>
      <c r="AX101" s="58">
        <f t="shared" si="115"/>
        <v>1600</v>
      </c>
      <c r="AY101" s="58">
        <f t="shared" si="115"/>
        <v>274</v>
      </c>
      <c r="AZ101" s="58">
        <f t="shared" si="115"/>
        <v>1073</v>
      </c>
      <c r="BA101" s="58">
        <f t="shared" si="115"/>
        <v>1358</v>
      </c>
      <c r="BB101" s="58">
        <f t="shared" si="115"/>
        <v>1078</v>
      </c>
      <c r="BC101" s="58">
        <f t="shared" si="115"/>
        <v>1364</v>
      </c>
      <c r="BD101" s="58">
        <f t="shared" si="115"/>
        <v>1703</v>
      </c>
      <c r="BE101" s="58">
        <f t="shared" si="115"/>
        <v>583</v>
      </c>
      <c r="BF101" s="58">
        <f t="shared" si="115"/>
        <v>1287</v>
      </c>
      <c r="BG101" s="58">
        <f t="shared" si="115"/>
        <v>1037</v>
      </c>
      <c r="BH101" s="58">
        <f t="shared" si="115"/>
        <v>597</v>
      </c>
    </row>
    <row r="102" spans="1:60" ht="13.5" customHeight="1">
      <c r="A102" s="92">
        <v>42827</v>
      </c>
      <c r="B102" s="39" t="s">
        <v>65</v>
      </c>
      <c r="C102" s="56"/>
      <c r="D102" s="93" t="s">
        <v>24</v>
      </c>
      <c r="E102" s="42">
        <f t="shared" si="98"/>
        <v>1358</v>
      </c>
      <c r="F102" s="94">
        <v>1</v>
      </c>
      <c r="G102" s="94">
        <v>13</v>
      </c>
      <c r="H102" s="100">
        <f t="shared" si="1"/>
        <v>16</v>
      </c>
      <c r="I102" s="56"/>
      <c r="J102" s="96" t="s">
        <v>29</v>
      </c>
      <c r="K102" s="42">
        <f t="shared" si="99"/>
        <v>1402</v>
      </c>
      <c r="L102" s="94">
        <v>1</v>
      </c>
      <c r="M102" s="94">
        <v>10</v>
      </c>
      <c r="N102" s="100">
        <f t="shared" si="3"/>
        <v>13</v>
      </c>
      <c r="O102" s="57"/>
      <c r="P102" s="39" t="s">
        <v>66</v>
      </c>
      <c r="Q102" s="57"/>
      <c r="R102" s="57">
        <f>MIN(Rules!$E$2,(MAX(H102/N102,N102/H102)))</f>
        <v>1.2307692307692308</v>
      </c>
      <c r="S102" s="101">
        <f>VLOOKUP(B102,Rules!A:B,2,FALSE)</f>
        <v>45</v>
      </c>
      <c r="T102" s="57"/>
      <c r="U102" s="102">
        <f>1/(10^(-1*(E102+(IF(P102="Y",Rules!$I$2,0))-K102)/Rules!$E$12)+1)</f>
        <v>0.61967006088849008</v>
      </c>
      <c r="V102" s="57">
        <f t="shared" si="78"/>
        <v>21</v>
      </c>
      <c r="W102" s="57">
        <f t="shared" si="79"/>
        <v>-21</v>
      </c>
      <c r="X102" s="57"/>
      <c r="Y102" s="57"/>
      <c r="Z102" s="57"/>
      <c r="AA102" s="58">
        <f t="shared" ref="AA102:BH102" si="116">IF($D102=AA$1,$E102+$V102,(IF($J102=AA$1,$K102+$W102,AA101)))</f>
        <v>1023</v>
      </c>
      <c r="AB102" s="58">
        <f t="shared" si="116"/>
        <v>1229</v>
      </c>
      <c r="AC102" s="58">
        <f t="shared" si="116"/>
        <v>795</v>
      </c>
      <c r="AD102" s="58">
        <f t="shared" si="116"/>
        <v>1381</v>
      </c>
      <c r="AE102" s="58">
        <f t="shared" si="116"/>
        <v>1357</v>
      </c>
      <c r="AF102" s="58">
        <f t="shared" si="116"/>
        <v>1525</v>
      </c>
      <c r="AG102" s="58">
        <f t="shared" si="116"/>
        <v>1256</v>
      </c>
      <c r="AH102" s="58">
        <f t="shared" si="116"/>
        <v>1737</v>
      </c>
      <c r="AI102" s="58">
        <f t="shared" si="116"/>
        <v>1165</v>
      </c>
      <c r="AJ102" s="58">
        <f t="shared" si="116"/>
        <v>2083</v>
      </c>
      <c r="AK102" s="58">
        <f t="shared" si="116"/>
        <v>1296</v>
      </c>
      <c r="AL102" s="58">
        <f t="shared" si="116"/>
        <v>1523</v>
      </c>
      <c r="AM102" s="58">
        <f t="shared" si="116"/>
        <v>1865</v>
      </c>
      <c r="AN102" s="58">
        <f t="shared" si="116"/>
        <v>1538</v>
      </c>
      <c r="AO102" s="58">
        <f t="shared" si="116"/>
        <v>212</v>
      </c>
      <c r="AP102" s="58">
        <f t="shared" si="116"/>
        <v>1111</v>
      </c>
      <c r="AQ102" s="58">
        <f t="shared" si="116"/>
        <v>815</v>
      </c>
      <c r="AR102" s="58">
        <f t="shared" si="116"/>
        <v>892</v>
      </c>
      <c r="AS102" s="58">
        <f t="shared" si="116"/>
        <v>523</v>
      </c>
      <c r="AT102" s="58">
        <f t="shared" si="116"/>
        <v>1153</v>
      </c>
      <c r="AU102" s="58">
        <f t="shared" si="116"/>
        <v>1241</v>
      </c>
      <c r="AV102" s="58">
        <f t="shared" si="116"/>
        <v>1803</v>
      </c>
      <c r="AW102" s="58">
        <f t="shared" si="116"/>
        <v>1385</v>
      </c>
      <c r="AX102" s="58">
        <f t="shared" si="116"/>
        <v>1600</v>
      </c>
      <c r="AY102" s="58">
        <f t="shared" si="116"/>
        <v>274</v>
      </c>
      <c r="AZ102" s="58">
        <f t="shared" si="116"/>
        <v>1073</v>
      </c>
      <c r="BA102" s="58">
        <f t="shared" si="116"/>
        <v>1379</v>
      </c>
      <c r="BB102" s="58">
        <f t="shared" si="116"/>
        <v>1078</v>
      </c>
      <c r="BC102" s="58">
        <f t="shared" si="116"/>
        <v>1364</v>
      </c>
      <c r="BD102" s="58">
        <f t="shared" si="116"/>
        <v>1703</v>
      </c>
      <c r="BE102" s="58">
        <f t="shared" si="116"/>
        <v>583</v>
      </c>
      <c r="BF102" s="58">
        <f t="shared" si="116"/>
        <v>1287</v>
      </c>
      <c r="BG102" s="58">
        <f t="shared" si="116"/>
        <v>1037</v>
      </c>
      <c r="BH102" s="58">
        <f t="shared" si="116"/>
        <v>597</v>
      </c>
    </row>
    <row r="103" spans="1:60" ht="13.5" customHeight="1">
      <c r="A103" s="92">
        <v>42827</v>
      </c>
      <c r="B103" s="39" t="s">
        <v>65</v>
      </c>
      <c r="C103" s="56"/>
      <c r="D103" s="93" t="s">
        <v>33</v>
      </c>
      <c r="E103" s="42">
        <f t="shared" si="98"/>
        <v>1357</v>
      </c>
      <c r="F103" s="94">
        <v>1</v>
      </c>
      <c r="G103" s="94">
        <v>13</v>
      </c>
      <c r="H103" s="100">
        <f t="shared" si="1"/>
        <v>16</v>
      </c>
      <c r="I103" s="56"/>
      <c r="J103" s="96" t="s">
        <v>27</v>
      </c>
      <c r="K103" s="42">
        <f t="shared" si="99"/>
        <v>1385</v>
      </c>
      <c r="L103" s="94">
        <v>3</v>
      </c>
      <c r="M103" s="94">
        <v>19</v>
      </c>
      <c r="N103" s="100">
        <f t="shared" si="3"/>
        <v>28</v>
      </c>
      <c r="O103" s="57"/>
      <c r="P103" s="39" t="s">
        <v>66</v>
      </c>
      <c r="Q103" s="57"/>
      <c r="R103" s="57">
        <f>MIN(Rules!$E$2,(MAX(H103/N103,N103/H103)))</f>
        <v>1.75</v>
      </c>
      <c r="S103" s="101">
        <f>VLOOKUP(B103,Rules!A:B,2,FALSE)</f>
        <v>45</v>
      </c>
      <c r="T103" s="57"/>
      <c r="U103" s="102">
        <f>1/(10^(-1*(E103+(IF(P103="Y",Rules!$I$2,0))-K103)/Rules!$E$12)+1)</f>
        <v>0.63687603752914757</v>
      </c>
      <c r="V103" s="57">
        <f t="shared" si="78"/>
        <v>-50</v>
      </c>
      <c r="W103" s="57">
        <f t="shared" si="79"/>
        <v>50</v>
      </c>
      <c r="X103" s="57"/>
      <c r="Y103" s="57"/>
      <c r="Z103" s="57"/>
      <c r="AA103" s="58">
        <f t="shared" ref="AA103:BH103" si="117">IF($D103=AA$1,$E103+$V103,(IF($J103=AA$1,$K103+$W103,AA102)))</f>
        <v>1023</v>
      </c>
      <c r="AB103" s="58">
        <f t="shared" si="117"/>
        <v>1229</v>
      </c>
      <c r="AC103" s="58">
        <f t="shared" si="117"/>
        <v>795</v>
      </c>
      <c r="AD103" s="58">
        <f t="shared" si="117"/>
        <v>1381</v>
      </c>
      <c r="AE103" s="58">
        <f t="shared" si="117"/>
        <v>1307</v>
      </c>
      <c r="AF103" s="58">
        <f t="shared" si="117"/>
        <v>1525</v>
      </c>
      <c r="AG103" s="58">
        <f t="shared" si="117"/>
        <v>1256</v>
      </c>
      <c r="AH103" s="58">
        <f t="shared" si="117"/>
        <v>1737</v>
      </c>
      <c r="AI103" s="58">
        <f t="shared" si="117"/>
        <v>1165</v>
      </c>
      <c r="AJ103" s="58">
        <f t="shared" si="117"/>
        <v>2083</v>
      </c>
      <c r="AK103" s="58">
        <f t="shared" si="117"/>
        <v>1296</v>
      </c>
      <c r="AL103" s="58">
        <f t="shared" si="117"/>
        <v>1523</v>
      </c>
      <c r="AM103" s="58">
        <f t="shared" si="117"/>
        <v>1865</v>
      </c>
      <c r="AN103" s="58">
        <f t="shared" si="117"/>
        <v>1538</v>
      </c>
      <c r="AO103" s="58">
        <f t="shared" si="117"/>
        <v>212</v>
      </c>
      <c r="AP103" s="58">
        <f t="shared" si="117"/>
        <v>1111</v>
      </c>
      <c r="AQ103" s="58">
        <f t="shared" si="117"/>
        <v>815</v>
      </c>
      <c r="AR103" s="58">
        <f t="shared" si="117"/>
        <v>892</v>
      </c>
      <c r="AS103" s="58">
        <f t="shared" si="117"/>
        <v>523</v>
      </c>
      <c r="AT103" s="58">
        <f t="shared" si="117"/>
        <v>1153</v>
      </c>
      <c r="AU103" s="58">
        <f t="shared" si="117"/>
        <v>1241</v>
      </c>
      <c r="AV103" s="58">
        <f t="shared" si="117"/>
        <v>1803</v>
      </c>
      <c r="AW103" s="58">
        <f t="shared" si="117"/>
        <v>1435</v>
      </c>
      <c r="AX103" s="58">
        <f t="shared" si="117"/>
        <v>1600</v>
      </c>
      <c r="AY103" s="58">
        <f t="shared" si="117"/>
        <v>274</v>
      </c>
      <c r="AZ103" s="58">
        <f t="shared" si="117"/>
        <v>1073</v>
      </c>
      <c r="BA103" s="58">
        <f t="shared" si="117"/>
        <v>1379</v>
      </c>
      <c r="BB103" s="58">
        <f t="shared" si="117"/>
        <v>1078</v>
      </c>
      <c r="BC103" s="58">
        <f t="shared" si="117"/>
        <v>1364</v>
      </c>
      <c r="BD103" s="58">
        <f t="shared" si="117"/>
        <v>1703</v>
      </c>
      <c r="BE103" s="58">
        <f t="shared" si="117"/>
        <v>583</v>
      </c>
      <c r="BF103" s="58">
        <f t="shared" si="117"/>
        <v>1287</v>
      </c>
      <c r="BG103" s="58">
        <f t="shared" si="117"/>
        <v>1037</v>
      </c>
      <c r="BH103" s="58">
        <f t="shared" si="117"/>
        <v>597</v>
      </c>
    </row>
    <row r="104" spans="1:60" ht="13.5" customHeight="1">
      <c r="A104" s="92">
        <v>42827</v>
      </c>
      <c r="B104" s="39" t="s">
        <v>65</v>
      </c>
      <c r="C104" s="56"/>
      <c r="D104" s="93" t="s">
        <v>26</v>
      </c>
      <c r="E104" s="42">
        <f t="shared" si="98"/>
        <v>1525</v>
      </c>
      <c r="F104" s="94">
        <v>1</v>
      </c>
      <c r="G104" s="94">
        <v>10</v>
      </c>
      <c r="H104" s="100">
        <f t="shared" si="1"/>
        <v>13</v>
      </c>
      <c r="I104" s="56"/>
      <c r="J104" s="96" t="s">
        <v>30</v>
      </c>
      <c r="K104" s="42">
        <f t="shared" si="99"/>
        <v>1165</v>
      </c>
      <c r="L104" s="94">
        <v>0</v>
      </c>
      <c r="M104" s="94">
        <v>13</v>
      </c>
      <c r="N104" s="100">
        <f t="shared" si="3"/>
        <v>13</v>
      </c>
      <c r="O104" s="57"/>
      <c r="P104" s="39" t="s">
        <v>66</v>
      </c>
      <c r="Q104" s="57"/>
      <c r="R104" s="57">
        <f>MIN(Rules!$E$2,(MAX(H104/N104,N104/H104)))</f>
        <v>1</v>
      </c>
      <c r="S104" s="101">
        <f>VLOOKUP(B104,Rules!A:B,2,FALSE)</f>
        <v>45</v>
      </c>
      <c r="T104" s="57"/>
      <c r="U104" s="102">
        <f>1/(10^(-1*(E104+(IF(P104="Y",Rules!$I$2,0))-K104)/Rules!$E$12)+1)</f>
        <v>0.91282581174541322</v>
      </c>
      <c r="V104" s="57">
        <f t="shared" si="78"/>
        <v>-19</v>
      </c>
      <c r="W104" s="57">
        <f t="shared" si="79"/>
        <v>19</v>
      </c>
      <c r="X104" s="57"/>
      <c r="Y104" s="57"/>
      <c r="Z104" s="57"/>
      <c r="AA104" s="58">
        <f t="shared" ref="AA104:BH104" si="118">IF($D104=AA$1,$E104+$V104,(IF($J104=AA$1,$K104+$W104,AA103)))</f>
        <v>1023</v>
      </c>
      <c r="AB104" s="58">
        <f t="shared" si="118"/>
        <v>1229</v>
      </c>
      <c r="AC104" s="58">
        <f t="shared" si="118"/>
        <v>795</v>
      </c>
      <c r="AD104" s="58">
        <f t="shared" si="118"/>
        <v>1381</v>
      </c>
      <c r="AE104" s="58">
        <f t="shared" si="118"/>
        <v>1307</v>
      </c>
      <c r="AF104" s="58">
        <f t="shared" si="118"/>
        <v>1506</v>
      </c>
      <c r="AG104" s="58">
        <f t="shared" si="118"/>
        <v>1256</v>
      </c>
      <c r="AH104" s="58">
        <f t="shared" si="118"/>
        <v>1737</v>
      </c>
      <c r="AI104" s="58">
        <f t="shared" si="118"/>
        <v>1184</v>
      </c>
      <c r="AJ104" s="58">
        <f t="shared" si="118"/>
        <v>2083</v>
      </c>
      <c r="AK104" s="58">
        <f t="shared" si="118"/>
        <v>1296</v>
      </c>
      <c r="AL104" s="58">
        <f t="shared" si="118"/>
        <v>1523</v>
      </c>
      <c r="AM104" s="58">
        <f t="shared" si="118"/>
        <v>1865</v>
      </c>
      <c r="AN104" s="58">
        <f t="shared" si="118"/>
        <v>1538</v>
      </c>
      <c r="AO104" s="58">
        <f t="shared" si="118"/>
        <v>212</v>
      </c>
      <c r="AP104" s="58">
        <f t="shared" si="118"/>
        <v>1111</v>
      </c>
      <c r="AQ104" s="58">
        <f t="shared" si="118"/>
        <v>815</v>
      </c>
      <c r="AR104" s="58">
        <f t="shared" si="118"/>
        <v>892</v>
      </c>
      <c r="AS104" s="58">
        <f t="shared" si="118"/>
        <v>523</v>
      </c>
      <c r="AT104" s="58">
        <f t="shared" si="118"/>
        <v>1153</v>
      </c>
      <c r="AU104" s="58">
        <f t="shared" si="118"/>
        <v>1241</v>
      </c>
      <c r="AV104" s="58">
        <f t="shared" si="118"/>
        <v>1803</v>
      </c>
      <c r="AW104" s="58">
        <f t="shared" si="118"/>
        <v>1435</v>
      </c>
      <c r="AX104" s="58">
        <f t="shared" si="118"/>
        <v>1600</v>
      </c>
      <c r="AY104" s="58">
        <f t="shared" si="118"/>
        <v>274</v>
      </c>
      <c r="AZ104" s="58">
        <f t="shared" si="118"/>
        <v>1073</v>
      </c>
      <c r="BA104" s="58">
        <f t="shared" si="118"/>
        <v>1379</v>
      </c>
      <c r="BB104" s="58">
        <f t="shared" si="118"/>
        <v>1078</v>
      </c>
      <c r="BC104" s="58">
        <f t="shared" si="118"/>
        <v>1364</v>
      </c>
      <c r="BD104" s="58">
        <f t="shared" si="118"/>
        <v>1703</v>
      </c>
      <c r="BE104" s="58">
        <f t="shared" si="118"/>
        <v>583</v>
      </c>
      <c r="BF104" s="58">
        <f t="shared" si="118"/>
        <v>1287</v>
      </c>
      <c r="BG104" s="58">
        <f t="shared" si="118"/>
        <v>1037</v>
      </c>
      <c r="BH104" s="58">
        <f t="shared" si="118"/>
        <v>597</v>
      </c>
    </row>
    <row r="105" spans="1:60" ht="13.5" customHeight="1">
      <c r="A105" s="92">
        <v>42827</v>
      </c>
      <c r="B105" s="39" t="s">
        <v>65</v>
      </c>
      <c r="C105" s="56"/>
      <c r="D105" s="93" t="s">
        <v>35</v>
      </c>
      <c r="E105" s="42">
        <f t="shared" si="98"/>
        <v>1296</v>
      </c>
      <c r="F105" s="94">
        <v>0</v>
      </c>
      <c r="G105" s="94">
        <v>13</v>
      </c>
      <c r="H105" s="100">
        <f t="shared" si="1"/>
        <v>13</v>
      </c>
      <c r="I105" s="56"/>
      <c r="J105" s="96" t="s">
        <v>19</v>
      </c>
      <c r="K105" s="42">
        <f t="shared" si="99"/>
        <v>1256</v>
      </c>
      <c r="L105" s="94">
        <v>2</v>
      </c>
      <c r="M105" s="94">
        <v>8</v>
      </c>
      <c r="N105" s="100">
        <f t="shared" si="3"/>
        <v>14</v>
      </c>
      <c r="O105" s="57"/>
      <c r="P105" s="39" t="s">
        <v>66</v>
      </c>
      <c r="Q105" s="57"/>
      <c r="R105" s="57">
        <f>MIN(Rules!$E$2,(MAX(H105/N105,N105/H105)))</f>
        <v>1.0769230769230769</v>
      </c>
      <c r="S105" s="101">
        <f>VLOOKUP(B105,Rules!A:B,2,FALSE)</f>
        <v>45</v>
      </c>
      <c r="T105" s="57"/>
      <c r="U105" s="102">
        <f>1/(10^(-1*(E105+(IF(P105="Y",Rules!$I$2,0))-K105)/Rules!$E$12)+1)</f>
        <v>0.70578135971200251</v>
      </c>
      <c r="V105" s="57">
        <f t="shared" si="78"/>
        <v>-34</v>
      </c>
      <c r="W105" s="57">
        <f t="shared" si="79"/>
        <v>34</v>
      </c>
      <c r="X105" s="57"/>
      <c r="Y105" s="57"/>
      <c r="Z105" s="57"/>
      <c r="AA105" s="58">
        <f t="shared" ref="AA105:BH105" si="119">IF($D105=AA$1,$E105+$V105,(IF($J105=AA$1,$K105+$W105,AA104)))</f>
        <v>1023</v>
      </c>
      <c r="AB105" s="58">
        <f t="shared" si="119"/>
        <v>1229</v>
      </c>
      <c r="AC105" s="58">
        <f t="shared" si="119"/>
        <v>795</v>
      </c>
      <c r="AD105" s="58">
        <f t="shared" si="119"/>
        <v>1381</v>
      </c>
      <c r="AE105" s="58">
        <f t="shared" si="119"/>
        <v>1307</v>
      </c>
      <c r="AF105" s="58">
        <f t="shared" si="119"/>
        <v>1506</v>
      </c>
      <c r="AG105" s="58">
        <f t="shared" si="119"/>
        <v>1290</v>
      </c>
      <c r="AH105" s="58">
        <f t="shared" si="119"/>
        <v>1737</v>
      </c>
      <c r="AI105" s="58">
        <f t="shared" si="119"/>
        <v>1184</v>
      </c>
      <c r="AJ105" s="58">
        <f t="shared" si="119"/>
        <v>2083</v>
      </c>
      <c r="AK105" s="58">
        <f t="shared" si="119"/>
        <v>1262</v>
      </c>
      <c r="AL105" s="58">
        <f t="shared" si="119"/>
        <v>1523</v>
      </c>
      <c r="AM105" s="58">
        <f t="shared" si="119"/>
        <v>1865</v>
      </c>
      <c r="AN105" s="58">
        <f t="shared" si="119"/>
        <v>1538</v>
      </c>
      <c r="AO105" s="58">
        <f t="shared" si="119"/>
        <v>212</v>
      </c>
      <c r="AP105" s="58">
        <f t="shared" si="119"/>
        <v>1111</v>
      </c>
      <c r="AQ105" s="58">
        <f t="shared" si="119"/>
        <v>815</v>
      </c>
      <c r="AR105" s="58">
        <f t="shared" si="119"/>
        <v>892</v>
      </c>
      <c r="AS105" s="58">
        <f t="shared" si="119"/>
        <v>523</v>
      </c>
      <c r="AT105" s="58">
        <f t="shared" si="119"/>
        <v>1153</v>
      </c>
      <c r="AU105" s="58">
        <f t="shared" si="119"/>
        <v>1241</v>
      </c>
      <c r="AV105" s="58">
        <f t="shared" si="119"/>
        <v>1803</v>
      </c>
      <c r="AW105" s="58">
        <f t="shared" si="119"/>
        <v>1435</v>
      </c>
      <c r="AX105" s="58">
        <f t="shared" si="119"/>
        <v>1600</v>
      </c>
      <c r="AY105" s="58">
        <f t="shared" si="119"/>
        <v>274</v>
      </c>
      <c r="AZ105" s="58">
        <f t="shared" si="119"/>
        <v>1073</v>
      </c>
      <c r="BA105" s="58">
        <f t="shared" si="119"/>
        <v>1379</v>
      </c>
      <c r="BB105" s="58">
        <f t="shared" si="119"/>
        <v>1078</v>
      </c>
      <c r="BC105" s="58">
        <f t="shared" si="119"/>
        <v>1364</v>
      </c>
      <c r="BD105" s="58">
        <f t="shared" si="119"/>
        <v>1703</v>
      </c>
      <c r="BE105" s="58">
        <f t="shared" si="119"/>
        <v>583</v>
      </c>
      <c r="BF105" s="58">
        <f t="shared" si="119"/>
        <v>1287</v>
      </c>
      <c r="BG105" s="58">
        <f t="shared" si="119"/>
        <v>1037</v>
      </c>
      <c r="BH105" s="58">
        <f t="shared" si="119"/>
        <v>597</v>
      </c>
    </row>
    <row r="106" spans="1:60" ht="13.5" customHeight="1">
      <c r="A106" s="92">
        <v>42827</v>
      </c>
      <c r="B106" s="39" t="s">
        <v>65</v>
      </c>
      <c r="C106" s="56"/>
      <c r="D106" s="93" t="s">
        <v>21</v>
      </c>
      <c r="E106" s="42">
        <f t="shared" si="98"/>
        <v>1523</v>
      </c>
      <c r="F106" s="94">
        <v>0</v>
      </c>
      <c r="G106" s="94">
        <v>14</v>
      </c>
      <c r="H106" s="100">
        <f t="shared" si="1"/>
        <v>14</v>
      </c>
      <c r="I106" s="56"/>
      <c r="J106" s="96" t="s">
        <v>28</v>
      </c>
      <c r="K106" s="42">
        <f t="shared" si="99"/>
        <v>1538</v>
      </c>
      <c r="L106" s="94">
        <v>0</v>
      </c>
      <c r="M106" s="94">
        <v>13</v>
      </c>
      <c r="N106" s="100">
        <f t="shared" si="3"/>
        <v>13</v>
      </c>
      <c r="O106" s="57"/>
      <c r="P106" s="39" t="s">
        <v>66</v>
      </c>
      <c r="Q106" s="57"/>
      <c r="R106" s="57">
        <f>MIN(Rules!$E$2,(MAX(H106/N106,N106/H106)))</f>
        <v>1.0769230769230769</v>
      </c>
      <c r="S106" s="101">
        <f>VLOOKUP(B106,Rules!A:B,2,FALSE)</f>
        <v>45</v>
      </c>
      <c r="T106" s="57"/>
      <c r="U106" s="102">
        <f>1/(10^(-1*(E106+(IF(P106="Y",Rules!$I$2,0))-K106)/Rules!$E$12)+1)</f>
        <v>0.65060462793387253</v>
      </c>
      <c r="V106" s="57">
        <f t="shared" si="78"/>
        <v>17</v>
      </c>
      <c r="W106" s="57">
        <f t="shared" si="79"/>
        <v>-17</v>
      </c>
      <c r="X106" s="57"/>
      <c r="Y106" s="57"/>
      <c r="Z106" s="57"/>
      <c r="AA106" s="58">
        <f t="shared" ref="AA106:BH106" si="120">IF($D106=AA$1,$E106+$V106,(IF($J106=AA$1,$K106+$W106,AA105)))</f>
        <v>1023</v>
      </c>
      <c r="AB106" s="58">
        <f t="shared" si="120"/>
        <v>1229</v>
      </c>
      <c r="AC106" s="58">
        <f t="shared" si="120"/>
        <v>795</v>
      </c>
      <c r="AD106" s="58">
        <f t="shared" si="120"/>
        <v>1381</v>
      </c>
      <c r="AE106" s="58">
        <f t="shared" si="120"/>
        <v>1307</v>
      </c>
      <c r="AF106" s="58">
        <f t="shared" si="120"/>
        <v>1506</v>
      </c>
      <c r="AG106" s="58">
        <f t="shared" si="120"/>
        <v>1290</v>
      </c>
      <c r="AH106" s="58">
        <f t="shared" si="120"/>
        <v>1737</v>
      </c>
      <c r="AI106" s="58">
        <f t="shared" si="120"/>
        <v>1184</v>
      </c>
      <c r="AJ106" s="58">
        <f t="shared" si="120"/>
        <v>2083</v>
      </c>
      <c r="AK106" s="58">
        <f t="shared" si="120"/>
        <v>1262</v>
      </c>
      <c r="AL106" s="58">
        <f t="shared" si="120"/>
        <v>1540</v>
      </c>
      <c r="AM106" s="58">
        <f t="shared" si="120"/>
        <v>1865</v>
      </c>
      <c r="AN106" s="58">
        <f t="shared" si="120"/>
        <v>1521</v>
      </c>
      <c r="AO106" s="58">
        <f t="shared" si="120"/>
        <v>212</v>
      </c>
      <c r="AP106" s="58">
        <f t="shared" si="120"/>
        <v>1111</v>
      </c>
      <c r="AQ106" s="58">
        <f t="shared" si="120"/>
        <v>815</v>
      </c>
      <c r="AR106" s="58">
        <f t="shared" si="120"/>
        <v>892</v>
      </c>
      <c r="AS106" s="58">
        <f t="shared" si="120"/>
        <v>523</v>
      </c>
      <c r="AT106" s="58">
        <f t="shared" si="120"/>
        <v>1153</v>
      </c>
      <c r="AU106" s="58">
        <f t="shared" si="120"/>
        <v>1241</v>
      </c>
      <c r="AV106" s="58">
        <f t="shared" si="120"/>
        <v>1803</v>
      </c>
      <c r="AW106" s="58">
        <f t="shared" si="120"/>
        <v>1435</v>
      </c>
      <c r="AX106" s="58">
        <f t="shared" si="120"/>
        <v>1600</v>
      </c>
      <c r="AY106" s="58">
        <f t="shared" si="120"/>
        <v>274</v>
      </c>
      <c r="AZ106" s="58">
        <f t="shared" si="120"/>
        <v>1073</v>
      </c>
      <c r="BA106" s="58">
        <f t="shared" si="120"/>
        <v>1379</v>
      </c>
      <c r="BB106" s="58">
        <f t="shared" si="120"/>
        <v>1078</v>
      </c>
      <c r="BC106" s="58">
        <f t="shared" si="120"/>
        <v>1364</v>
      </c>
      <c r="BD106" s="58">
        <f t="shared" si="120"/>
        <v>1703</v>
      </c>
      <c r="BE106" s="58">
        <f t="shared" si="120"/>
        <v>583</v>
      </c>
      <c r="BF106" s="58">
        <f t="shared" si="120"/>
        <v>1287</v>
      </c>
      <c r="BG106" s="58">
        <f t="shared" si="120"/>
        <v>1037</v>
      </c>
      <c r="BH106" s="58">
        <f t="shared" si="120"/>
        <v>597</v>
      </c>
    </row>
    <row r="107" spans="1:60" ht="13.5" customHeight="1">
      <c r="A107" s="92">
        <v>42827</v>
      </c>
      <c r="B107" s="39" t="s">
        <v>65</v>
      </c>
      <c r="C107" s="56"/>
      <c r="D107" s="93" t="s">
        <v>20</v>
      </c>
      <c r="E107" s="42">
        <f t="shared" si="98"/>
        <v>1229</v>
      </c>
      <c r="F107" s="94">
        <v>0</v>
      </c>
      <c r="G107" s="94">
        <v>16</v>
      </c>
      <c r="H107" s="100">
        <f t="shared" si="1"/>
        <v>16</v>
      </c>
      <c r="I107" s="56"/>
      <c r="J107" s="96" t="s">
        <v>40</v>
      </c>
      <c r="K107" s="42">
        <f t="shared" si="99"/>
        <v>1364</v>
      </c>
      <c r="L107" s="94">
        <v>3</v>
      </c>
      <c r="M107" s="94">
        <v>8</v>
      </c>
      <c r="N107" s="100">
        <f t="shared" si="3"/>
        <v>17</v>
      </c>
      <c r="O107" s="57"/>
      <c r="P107" s="39" t="s">
        <v>66</v>
      </c>
      <c r="Q107" s="57"/>
      <c r="R107" s="57">
        <f>MIN(Rules!$E$2,(MAX(H107/N107,N107/H107)))</f>
        <v>1.0625</v>
      </c>
      <c r="S107" s="101">
        <f>VLOOKUP(B107,Rules!A:B,2,FALSE)</f>
        <v>45</v>
      </c>
      <c r="T107" s="57"/>
      <c r="U107" s="102">
        <f>1/(10^(-1*(E107+(IF(P107="Y",Rules!$I$2,0))-K107)/Rules!$E$12)+1)</f>
        <v>0.51726252443237619</v>
      </c>
      <c r="V107" s="57">
        <f t="shared" si="78"/>
        <v>-25</v>
      </c>
      <c r="W107" s="57">
        <f t="shared" si="79"/>
        <v>25</v>
      </c>
      <c r="X107" s="57"/>
      <c r="Y107" s="57"/>
      <c r="Z107" s="57"/>
      <c r="AA107" s="58">
        <f t="shared" ref="AA107:BH107" si="121">IF($D107=AA$1,$E107+$V107,(IF($J107=AA$1,$K107+$W107,AA106)))</f>
        <v>1023</v>
      </c>
      <c r="AB107" s="58">
        <f t="shared" si="121"/>
        <v>1204</v>
      </c>
      <c r="AC107" s="58">
        <f t="shared" si="121"/>
        <v>795</v>
      </c>
      <c r="AD107" s="58">
        <f t="shared" si="121"/>
        <v>1381</v>
      </c>
      <c r="AE107" s="58">
        <f t="shared" si="121"/>
        <v>1307</v>
      </c>
      <c r="AF107" s="58">
        <f t="shared" si="121"/>
        <v>1506</v>
      </c>
      <c r="AG107" s="58">
        <f t="shared" si="121"/>
        <v>1290</v>
      </c>
      <c r="AH107" s="58">
        <f t="shared" si="121"/>
        <v>1737</v>
      </c>
      <c r="AI107" s="58">
        <f t="shared" si="121"/>
        <v>1184</v>
      </c>
      <c r="AJ107" s="58">
        <f t="shared" si="121"/>
        <v>2083</v>
      </c>
      <c r="AK107" s="58">
        <f t="shared" si="121"/>
        <v>1262</v>
      </c>
      <c r="AL107" s="58">
        <f t="shared" si="121"/>
        <v>1540</v>
      </c>
      <c r="AM107" s="58">
        <f t="shared" si="121"/>
        <v>1865</v>
      </c>
      <c r="AN107" s="58">
        <f t="shared" si="121"/>
        <v>1521</v>
      </c>
      <c r="AO107" s="58">
        <f t="shared" si="121"/>
        <v>212</v>
      </c>
      <c r="AP107" s="58">
        <f t="shared" si="121"/>
        <v>1111</v>
      </c>
      <c r="AQ107" s="58">
        <f t="shared" si="121"/>
        <v>815</v>
      </c>
      <c r="AR107" s="58">
        <f t="shared" si="121"/>
        <v>892</v>
      </c>
      <c r="AS107" s="58">
        <f t="shared" si="121"/>
        <v>523</v>
      </c>
      <c r="AT107" s="58">
        <f t="shared" si="121"/>
        <v>1153</v>
      </c>
      <c r="AU107" s="58">
        <f t="shared" si="121"/>
        <v>1241</v>
      </c>
      <c r="AV107" s="58">
        <f t="shared" si="121"/>
        <v>1803</v>
      </c>
      <c r="AW107" s="58">
        <f t="shared" si="121"/>
        <v>1435</v>
      </c>
      <c r="AX107" s="58">
        <f t="shared" si="121"/>
        <v>1600</v>
      </c>
      <c r="AY107" s="58">
        <f t="shared" si="121"/>
        <v>274</v>
      </c>
      <c r="AZ107" s="58">
        <f t="shared" si="121"/>
        <v>1073</v>
      </c>
      <c r="BA107" s="58">
        <f t="shared" si="121"/>
        <v>1379</v>
      </c>
      <c r="BB107" s="58">
        <f t="shared" si="121"/>
        <v>1078</v>
      </c>
      <c r="BC107" s="58">
        <f t="shared" si="121"/>
        <v>1389</v>
      </c>
      <c r="BD107" s="58">
        <f t="shared" si="121"/>
        <v>1703</v>
      </c>
      <c r="BE107" s="58">
        <f t="shared" si="121"/>
        <v>583</v>
      </c>
      <c r="BF107" s="58">
        <f t="shared" si="121"/>
        <v>1287</v>
      </c>
      <c r="BG107" s="58">
        <f t="shared" si="121"/>
        <v>1037</v>
      </c>
      <c r="BH107" s="58">
        <f t="shared" si="121"/>
        <v>597</v>
      </c>
    </row>
    <row r="108" spans="1:60" ht="13.5" customHeight="1">
      <c r="A108" s="92">
        <v>42827</v>
      </c>
      <c r="B108" s="39" t="s">
        <v>65</v>
      </c>
      <c r="C108" s="56"/>
      <c r="D108" s="93" t="s">
        <v>32</v>
      </c>
      <c r="E108" s="42">
        <f t="shared" si="98"/>
        <v>1241</v>
      </c>
      <c r="F108" s="94">
        <v>1</v>
      </c>
      <c r="G108" s="94">
        <v>11</v>
      </c>
      <c r="H108" s="100">
        <f t="shared" si="1"/>
        <v>14</v>
      </c>
      <c r="I108" s="56"/>
      <c r="J108" s="96" t="s">
        <v>37</v>
      </c>
      <c r="K108" s="42">
        <f t="shared" si="99"/>
        <v>1078</v>
      </c>
      <c r="L108" s="94">
        <v>0</v>
      </c>
      <c r="M108" s="94">
        <v>17</v>
      </c>
      <c r="N108" s="100">
        <f t="shared" si="3"/>
        <v>17</v>
      </c>
      <c r="O108" s="57"/>
      <c r="P108" s="39" t="s">
        <v>66</v>
      </c>
      <c r="Q108" s="57"/>
      <c r="R108" s="57">
        <f>MIN(Rules!$E$2,(MAX(H108/N108,N108/H108)))</f>
        <v>1.2142857142857142</v>
      </c>
      <c r="S108" s="101">
        <f>VLOOKUP(B108,Rules!A:B,2,FALSE)</f>
        <v>45</v>
      </c>
      <c r="T108" s="57"/>
      <c r="U108" s="102">
        <f>1/(10^(-1*(E108+(IF(P108="Y",Rules!$I$2,0))-K108)/Rules!$E$12)+1)</f>
        <v>0.8086741823200746</v>
      </c>
      <c r="V108" s="57">
        <f t="shared" si="78"/>
        <v>-44</v>
      </c>
      <c r="W108" s="57">
        <f t="shared" si="79"/>
        <v>44</v>
      </c>
      <c r="X108" s="57"/>
      <c r="Y108" s="57"/>
      <c r="Z108" s="57"/>
      <c r="AA108" s="58">
        <f t="shared" ref="AA108:BH108" si="122">IF($D108=AA$1,$E108+$V108,(IF($J108=AA$1,$K108+$W108,AA107)))</f>
        <v>1023</v>
      </c>
      <c r="AB108" s="58">
        <f t="shared" si="122"/>
        <v>1204</v>
      </c>
      <c r="AC108" s="58">
        <f t="shared" si="122"/>
        <v>795</v>
      </c>
      <c r="AD108" s="58">
        <f t="shared" si="122"/>
        <v>1381</v>
      </c>
      <c r="AE108" s="58">
        <f t="shared" si="122"/>
        <v>1307</v>
      </c>
      <c r="AF108" s="58">
        <f t="shared" si="122"/>
        <v>1506</v>
      </c>
      <c r="AG108" s="58">
        <f t="shared" si="122"/>
        <v>1290</v>
      </c>
      <c r="AH108" s="58">
        <f t="shared" si="122"/>
        <v>1737</v>
      </c>
      <c r="AI108" s="58">
        <f t="shared" si="122"/>
        <v>1184</v>
      </c>
      <c r="AJ108" s="58">
        <f t="shared" si="122"/>
        <v>2083</v>
      </c>
      <c r="AK108" s="58">
        <f t="shared" si="122"/>
        <v>1262</v>
      </c>
      <c r="AL108" s="58">
        <f t="shared" si="122"/>
        <v>1540</v>
      </c>
      <c r="AM108" s="58">
        <f t="shared" si="122"/>
        <v>1865</v>
      </c>
      <c r="AN108" s="58">
        <f t="shared" si="122"/>
        <v>1521</v>
      </c>
      <c r="AO108" s="58">
        <f t="shared" si="122"/>
        <v>212</v>
      </c>
      <c r="AP108" s="58">
        <f t="shared" si="122"/>
        <v>1111</v>
      </c>
      <c r="AQ108" s="58">
        <f t="shared" si="122"/>
        <v>815</v>
      </c>
      <c r="AR108" s="58">
        <f t="shared" si="122"/>
        <v>892</v>
      </c>
      <c r="AS108" s="58">
        <f t="shared" si="122"/>
        <v>523</v>
      </c>
      <c r="AT108" s="58">
        <f t="shared" si="122"/>
        <v>1153</v>
      </c>
      <c r="AU108" s="58">
        <f t="shared" si="122"/>
        <v>1197</v>
      </c>
      <c r="AV108" s="58">
        <f t="shared" si="122"/>
        <v>1803</v>
      </c>
      <c r="AW108" s="58">
        <f t="shared" si="122"/>
        <v>1435</v>
      </c>
      <c r="AX108" s="58">
        <f t="shared" si="122"/>
        <v>1600</v>
      </c>
      <c r="AY108" s="58">
        <f t="shared" si="122"/>
        <v>274</v>
      </c>
      <c r="AZ108" s="58">
        <f t="shared" si="122"/>
        <v>1073</v>
      </c>
      <c r="BA108" s="58">
        <f t="shared" si="122"/>
        <v>1379</v>
      </c>
      <c r="BB108" s="58">
        <f t="shared" si="122"/>
        <v>1122</v>
      </c>
      <c r="BC108" s="58">
        <f t="shared" si="122"/>
        <v>1389</v>
      </c>
      <c r="BD108" s="58">
        <f t="shared" si="122"/>
        <v>1703</v>
      </c>
      <c r="BE108" s="58">
        <f t="shared" si="122"/>
        <v>583</v>
      </c>
      <c r="BF108" s="58">
        <f t="shared" si="122"/>
        <v>1287</v>
      </c>
      <c r="BG108" s="58">
        <f t="shared" si="122"/>
        <v>1037</v>
      </c>
      <c r="BH108" s="58">
        <f t="shared" si="122"/>
        <v>597</v>
      </c>
    </row>
    <row r="109" spans="1:60" ht="13.5" customHeight="1">
      <c r="A109" s="92">
        <v>42827</v>
      </c>
      <c r="B109" s="39" t="s">
        <v>65</v>
      </c>
      <c r="C109" s="56"/>
      <c r="D109" s="93" t="s">
        <v>38</v>
      </c>
      <c r="E109" s="42">
        <f t="shared" si="98"/>
        <v>1073</v>
      </c>
      <c r="F109" s="94">
        <v>3</v>
      </c>
      <c r="G109" s="94">
        <v>15</v>
      </c>
      <c r="H109" s="100">
        <f t="shared" si="1"/>
        <v>24</v>
      </c>
      <c r="I109" s="56"/>
      <c r="J109" s="96" t="s">
        <v>36</v>
      </c>
      <c r="K109" s="42">
        <f t="shared" si="99"/>
        <v>1111</v>
      </c>
      <c r="L109" s="94">
        <v>4</v>
      </c>
      <c r="M109" s="94">
        <v>11</v>
      </c>
      <c r="N109" s="100">
        <f t="shared" si="3"/>
        <v>23</v>
      </c>
      <c r="O109" s="57"/>
      <c r="P109" s="39" t="s">
        <v>66</v>
      </c>
      <c r="Q109" s="57"/>
      <c r="R109" s="57">
        <f>MIN(Rules!$E$2,(MAX(H109/N109,N109/H109)))</f>
        <v>1.0434782608695652</v>
      </c>
      <c r="S109" s="101">
        <f>VLOOKUP(B109,Rules!A:B,2,FALSE)</f>
        <v>45</v>
      </c>
      <c r="T109" s="57"/>
      <c r="U109" s="102">
        <f>1/(10^(-1*(E109+(IF(P109="Y",Rules!$I$2,0))-K109)/Rules!$E$12)+1)</f>
        <v>0.62616024104205337</v>
      </c>
      <c r="V109" s="57">
        <f t="shared" si="78"/>
        <v>18</v>
      </c>
      <c r="W109" s="57">
        <f t="shared" si="79"/>
        <v>-18</v>
      </c>
      <c r="X109" s="57"/>
      <c r="Y109" s="57"/>
      <c r="Z109" s="57"/>
      <c r="AA109" s="58">
        <f t="shared" ref="AA109:BH109" si="123">IF($D109=AA$1,$E109+$V109,(IF($J109=AA$1,$K109+$W109,AA108)))</f>
        <v>1023</v>
      </c>
      <c r="AB109" s="58">
        <f t="shared" si="123"/>
        <v>1204</v>
      </c>
      <c r="AC109" s="58">
        <f t="shared" si="123"/>
        <v>795</v>
      </c>
      <c r="AD109" s="58">
        <f t="shared" si="123"/>
        <v>1381</v>
      </c>
      <c r="AE109" s="58">
        <f t="shared" si="123"/>
        <v>1307</v>
      </c>
      <c r="AF109" s="58">
        <f t="shared" si="123"/>
        <v>1506</v>
      </c>
      <c r="AG109" s="58">
        <f t="shared" si="123"/>
        <v>1290</v>
      </c>
      <c r="AH109" s="58">
        <f t="shared" si="123"/>
        <v>1737</v>
      </c>
      <c r="AI109" s="58">
        <f t="shared" si="123"/>
        <v>1184</v>
      </c>
      <c r="AJ109" s="58">
        <f t="shared" si="123"/>
        <v>2083</v>
      </c>
      <c r="AK109" s="58">
        <f t="shared" si="123"/>
        <v>1262</v>
      </c>
      <c r="AL109" s="58">
        <f t="shared" si="123"/>
        <v>1540</v>
      </c>
      <c r="AM109" s="58">
        <f t="shared" si="123"/>
        <v>1865</v>
      </c>
      <c r="AN109" s="58">
        <f t="shared" si="123"/>
        <v>1521</v>
      </c>
      <c r="AO109" s="58">
        <f t="shared" si="123"/>
        <v>212</v>
      </c>
      <c r="AP109" s="58">
        <f t="shared" si="123"/>
        <v>1093</v>
      </c>
      <c r="AQ109" s="58">
        <f t="shared" si="123"/>
        <v>815</v>
      </c>
      <c r="AR109" s="58">
        <f t="shared" si="123"/>
        <v>892</v>
      </c>
      <c r="AS109" s="58">
        <f t="shared" si="123"/>
        <v>523</v>
      </c>
      <c r="AT109" s="58">
        <f t="shared" si="123"/>
        <v>1153</v>
      </c>
      <c r="AU109" s="58">
        <f t="shared" si="123"/>
        <v>1197</v>
      </c>
      <c r="AV109" s="58">
        <f t="shared" si="123"/>
        <v>1803</v>
      </c>
      <c r="AW109" s="58">
        <f t="shared" si="123"/>
        <v>1435</v>
      </c>
      <c r="AX109" s="58">
        <f t="shared" si="123"/>
        <v>1600</v>
      </c>
      <c r="AY109" s="58">
        <f t="shared" si="123"/>
        <v>274</v>
      </c>
      <c r="AZ109" s="58">
        <f t="shared" si="123"/>
        <v>1091</v>
      </c>
      <c r="BA109" s="58">
        <f t="shared" si="123"/>
        <v>1379</v>
      </c>
      <c r="BB109" s="58">
        <f t="shared" si="123"/>
        <v>1122</v>
      </c>
      <c r="BC109" s="58">
        <f t="shared" si="123"/>
        <v>1389</v>
      </c>
      <c r="BD109" s="58">
        <f t="shared" si="123"/>
        <v>1703</v>
      </c>
      <c r="BE109" s="58">
        <f t="shared" si="123"/>
        <v>583</v>
      </c>
      <c r="BF109" s="58">
        <f t="shared" si="123"/>
        <v>1287</v>
      </c>
      <c r="BG109" s="58">
        <f t="shared" si="123"/>
        <v>1037</v>
      </c>
      <c r="BH109" s="58">
        <f t="shared" si="123"/>
        <v>597</v>
      </c>
    </row>
    <row r="110" spans="1:60" ht="13.5" customHeight="1">
      <c r="A110" s="92">
        <v>42827</v>
      </c>
      <c r="B110" s="39" t="s">
        <v>65</v>
      </c>
      <c r="C110" s="56"/>
      <c r="D110" s="93" t="s">
        <v>34</v>
      </c>
      <c r="E110" s="42">
        <f t="shared" si="98"/>
        <v>1023</v>
      </c>
      <c r="F110" s="94">
        <v>1</v>
      </c>
      <c r="G110" s="94">
        <v>13</v>
      </c>
      <c r="H110" s="100">
        <f t="shared" si="1"/>
        <v>16</v>
      </c>
      <c r="I110" s="56"/>
      <c r="J110" s="96" t="s">
        <v>43</v>
      </c>
      <c r="K110" s="42">
        <f t="shared" si="99"/>
        <v>1153</v>
      </c>
      <c r="L110" s="94">
        <v>0</v>
      </c>
      <c r="M110" s="94">
        <v>16</v>
      </c>
      <c r="N110" s="100">
        <f t="shared" si="3"/>
        <v>16</v>
      </c>
      <c r="O110" s="57"/>
      <c r="P110" s="39" t="s">
        <v>66</v>
      </c>
      <c r="Q110" s="57"/>
      <c r="R110" s="57">
        <f>MIN(Rules!$E$2,(MAX(H110/N110,N110/H110)))</f>
        <v>1</v>
      </c>
      <c r="S110" s="101">
        <f>VLOOKUP(B110,Rules!A:B,2,FALSE)</f>
        <v>45</v>
      </c>
      <c r="T110" s="57"/>
      <c r="U110" s="102">
        <f>1/(10^(-1*(E110+(IF(P110="Y",Rules!$I$2,0))-K110)/Rules!$E$12)+1)</f>
        <v>0.52300958729756231</v>
      </c>
      <c r="V110" s="57">
        <f t="shared" si="78"/>
        <v>-1</v>
      </c>
      <c r="W110" s="57">
        <f t="shared" si="79"/>
        <v>1</v>
      </c>
      <c r="X110" s="57"/>
      <c r="Y110" s="57"/>
      <c r="Z110" s="57"/>
      <c r="AA110" s="58">
        <f t="shared" ref="AA110:BH110" si="124">IF($D110=AA$1,$E110+$V110,(IF($J110=AA$1,$K110+$W110,AA109)))</f>
        <v>1022</v>
      </c>
      <c r="AB110" s="58">
        <f t="shared" si="124"/>
        <v>1204</v>
      </c>
      <c r="AC110" s="58">
        <f t="shared" si="124"/>
        <v>795</v>
      </c>
      <c r="AD110" s="58">
        <f t="shared" si="124"/>
        <v>1381</v>
      </c>
      <c r="AE110" s="58">
        <f t="shared" si="124"/>
        <v>1307</v>
      </c>
      <c r="AF110" s="58">
        <f t="shared" si="124"/>
        <v>1506</v>
      </c>
      <c r="AG110" s="58">
        <f t="shared" si="124"/>
        <v>1290</v>
      </c>
      <c r="AH110" s="58">
        <f t="shared" si="124"/>
        <v>1737</v>
      </c>
      <c r="AI110" s="58">
        <f t="shared" si="124"/>
        <v>1184</v>
      </c>
      <c r="AJ110" s="58">
        <f t="shared" si="124"/>
        <v>2083</v>
      </c>
      <c r="AK110" s="58">
        <f t="shared" si="124"/>
        <v>1262</v>
      </c>
      <c r="AL110" s="58">
        <f t="shared" si="124"/>
        <v>1540</v>
      </c>
      <c r="AM110" s="58">
        <f t="shared" si="124"/>
        <v>1865</v>
      </c>
      <c r="AN110" s="58">
        <f t="shared" si="124"/>
        <v>1521</v>
      </c>
      <c r="AO110" s="58">
        <f t="shared" si="124"/>
        <v>212</v>
      </c>
      <c r="AP110" s="58">
        <f t="shared" si="124"/>
        <v>1093</v>
      </c>
      <c r="AQ110" s="58">
        <f t="shared" si="124"/>
        <v>815</v>
      </c>
      <c r="AR110" s="58">
        <f t="shared" si="124"/>
        <v>892</v>
      </c>
      <c r="AS110" s="58">
        <f t="shared" si="124"/>
        <v>523</v>
      </c>
      <c r="AT110" s="58">
        <f t="shared" si="124"/>
        <v>1154</v>
      </c>
      <c r="AU110" s="58">
        <f t="shared" si="124"/>
        <v>1197</v>
      </c>
      <c r="AV110" s="58">
        <f t="shared" si="124"/>
        <v>1803</v>
      </c>
      <c r="AW110" s="58">
        <f t="shared" si="124"/>
        <v>1435</v>
      </c>
      <c r="AX110" s="58">
        <f t="shared" si="124"/>
        <v>1600</v>
      </c>
      <c r="AY110" s="58">
        <f t="shared" si="124"/>
        <v>274</v>
      </c>
      <c r="AZ110" s="58">
        <f t="shared" si="124"/>
        <v>1091</v>
      </c>
      <c r="BA110" s="58">
        <f t="shared" si="124"/>
        <v>1379</v>
      </c>
      <c r="BB110" s="58">
        <f t="shared" si="124"/>
        <v>1122</v>
      </c>
      <c r="BC110" s="58">
        <f t="shared" si="124"/>
        <v>1389</v>
      </c>
      <c r="BD110" s="58">
        <f t="shared" si="124"/>
        <v>1703</v>
      </c>
      <c r="BE110" s="58">
        <f t="shared" si="124"/>
        <v>583</v>
      </c>
      <c r="BF110" s="58">
        <f t="shared" si="124"/>
        <v>1287</v>
      </c>
      <c r="BG110" s="58">
        <f t="shared" si="124"/>
        <v>1037</v>
      </c>
      <c r="BH110" s="58">
        <f t="shared" si="124"/>
        <v>597</v>
      </c>
    </row>
    <row r="111" spans="1:60" ht="13.5" customHeight="1">
      <c r="A111" s="92">
        <v>42827</v>
      </c>
      <c r="B111" s="39" t="s">
        <v>65</v>
      </c>
      <c r="C111" s="56"/>
      <c r="D111" s="93" t="s">
        <v>31</v>
      </c>
      <c r="E111" s="42">
        <f t="shared" si="98"/>
        <v>1287</v>
      </c>
      <c r="F111" s="94">
        <v>3</v>
      </c>
      <c r="G111" s="94">
        <v>26</v>
      </c>
      <c r="H111" s="100">
        <f t="shared" si="1"/>
        <v>35</v>
      </c>
      <c r="I111" s="56"/>
      <c r="J111" s="96" t="s">
        <v>47</v>
      </c>
      <c r="K111" s="42">
        <f t="shared" si="99"/>
        <v>523</v>
      </c>
      <c r="L111" s="94">
        <v>1</v>
      </c>
      <c r="M111" s="94">
        <v>9</v>
      </c>
      <c r="N111" s="100">
        <f t="shared" si="3"/>
        <v>12</v>
      </c>
      <c r="O111" s="57"/>
      <c r="P111" s="39" t="s">
        <v>66</v>
      </c>
      <c r="Q111" s="57"/>
      <c r="R111" s="57">
        <f>MIN(Rules!$E$2,(MAX(H111/N111,N111/H111)))</f>
        <v>2</v>
      </c>
      <c r="S111" s="101">
        <f>VLOOKUP(B111,Rules!A:B,2,FALSE)</f>
        <v>45</v>
      </c>
      <c r="T111" s="57"/>
      <c r="U111" s="102">
        <f>1/(10^(-1*(E111+(IF(P111="Y",Rules!$I$2,0))-K111)/Rules!$E$12)+1)</f>
        <v>0.98535821113652078</v>
      </c>
      <c r="V111" s="57">
        <f t="shared" si="78"/>
        <v>1</v>
      </c>
      <c r="W111" s="57">
        <f t="shared" si="79"/>
        <v>-1</v>
      </c>
      <c r="X111" s="57"/>
      <c r="Y111" s="57"/>
      <c r="Z111" s="57"/>
      <c r="AA111" s="58">
        <f t="shared" ref="AA111:BH111" si="125">IF($D111=AA$1,$E111+$V111,(IF($J111=AA$1,$K111+$W111,AA110)))</f>
        <v>1022</v>
      </c>
      <c r="AB111" s="58">
        <f t="shared" si="125"/>
        <v>1204</v>
      </c>
      <c r="AC111" s="58">
        <f t="shared" si="125"/>
        <v>795</v>
      </c>
      <c r="AD111" s="58">
        <f t="shared" si="125"/>
        <v>1381</v>
      </c>
      <c r="AE111" s="58">
        <f t="shared" si="125"/>
        <v>1307</v>
      </c>
      <c r="AF111" s="58">
        <f t="shared" si="125"/>
        <v>1506</v>
      </c>
      <c r="AG111" s="58">
        <f t="shared" si="125"/>
        <v>1290</v>
      </c>
      <c r="AH111" s="58">
        <f t="shared" si="125"/>
        <v>1737</v>
      </c>
      <c r="AI111" s="58">
        <f t="shared" si="125"/>
        <v>1184</v>
      </c>
      <c r="AJ111" s="58">
        <f t="shared" si="125"/>
        <v>2083</v>
      </c>
      <c r="AK111" s="58">
        <f t="shared" si="125"/>
        <v>1262</v>
      </c>
      <c r="AL111" s="58">
        <f t="shared" si="125"/>
        <v>1540</v>
      </c>
      <c r="AM111" s="58">
        <f t="shared" si="125"/>
        <v>1865</v>
      </c>
      <c r="AN111" s="58">
        <f t="shared" si="125"/>
        <v>1521</v>
      </c>
      <c r="AO111" s="58">
        <f t="shared" si="125"/>
        <v>212</v>
      </c>
      <c r="AP111" s="58">
        <f t="shared" si="125"/>
        <v>1093</v>
      </c>
      <c r="AQ111" s="58">
        <f t="shared" si="125"/>
        <v>815</v>
      </c>
      <c r="AR111" s="58">
        <f t="shared" si="125"/>
        <v>892</v>
      </c>
      <c r="AS111" s="58">
        <f t="shared" si="125"/>
        <v>522</v>
      </c>
      <c r="AT111" s="58">
        <f t="shared" si="125"/>
        <v>1154</v>
      </c>
      <c r="AU111" s="58">
        <f t="shared" si="125"/>
        <v>1197</v>
      </c>
      <c r="AV111" s="58">
        <f t="shared" si="125"/>
        <v>1803</v>
      </c>
      <c r="AW111" s="58">
        <f t="shared" si="125"/>
        <v>1435</v>
      </c>
      <c r="AX111" s="58">
        <f t="shared" si="125"/>
        <v>1600</v>
      </c>
      <c r="AY111" s="58">
        <f t="shared" si="125"/>
        <v>274</v>
      </c>
      <c r="AZ111" s="58">
        <f t="shared" si="125"/>
        <v>1091</v>
      </c>
      <c r="BA111" s="58">
        <f t="shared" si="125"/>
        <v>1379</v>
      </c>
      <c r="BB111" s="58">
        <f t="shared" si="125"/>
        <v>1122</v>
      </c>
      <c r="BC111" s="58">
        <f t="shared" si="125"/>
        <v>1389</v>
      </c>
      <c r="BD111" s="58">
        <f t="shared" si="125"/>
        <v>1703</v>
      </c>
      <c r="BE111" s="58">
        <f t="shared" si="125"/>
        <v>583</v>
      </c>
      <c r="BF111" s="58">
        <f t="shared" si="125"/>
        <v>1288</v>
      </c>
      <c r="BG111" s="58">
        <f t="shared" si="125"/>
        <v>1037</v>
      </c>
      <c r="BH111" s="58">
        <f t="shared" si="125"/>
        <v>597</v>
      </c>
    </row>
    <row r="112" spans="1:60" ht="13.5" customHeight="1">
      <c r="A112" s="92">
        <v>42827</v>
      </c>
      <c r="B112" s="39" t="s">
        <v>65</v>
      </c>
      <c r="C112" s="56"/>
      <c r="D112" s="93" t="s">
        <v>44</v>
      </c>
      <c r="E112" s="42">
        <f t="shared" si="98"/>
        <v>795</v>
      </c>
      <c r="F112" s="94">
        <v>2</v>
      </c>
      <c r="G112" s="94">
        <v>14</v>
      </c>
      <c r="H112" s="100">
        <f t="shared" si="1"/>
        <v>20</v>
      </c>
      <c r="I112" s="56"/>
      <c r="J112" s="96" t="s">
        <v>42</v>
      </c>
      <c r="K112" s="42">
        <f t="shared" si="99"/>
        <v>1037</v>
      </c>
      <c r="L112" s="94">
        <v>1</v>
      </c>
      <c r="M112" s="94">
        <v>7</v>
      </c>
      <c r="N112" s="100">
        <f t="shared" si="3"/>
        <v>10</v>
      </c>
      <c r="O112" s="57"/>
      <c r="P112" s="39" t="s">
        <v>66</v>
      </c>
      <c r="Q112" s="57"/>
      <c r="R112" s="57">
        <f>MIN(Rules!$E$2,(MAX(H112/N112,N112/H112)))</f>
        <v>2</v>
      </c>
      <c r="S112" s="101">
        <f>VLOOKUP(B112,Rules!A:B,2,FALSE)</f>
        <v>45</v>
      </c>
      <c r="T112" s="57"/>
      <c r="U112" s="102">
        <f>1/(10^(-1*(E112+(IF(P112="Y",Rules!$I$2,0))-K112)/Rules!$E$12)+1)</f>
        <v>0.39563753308868405</v>
      </c>
      <c r="V112" s="57">
        <f t="shared" si="78"/>
        <v>54</v>
      </c>
      <c r="W112" s="57">
        <f t="shared" si="79"/>
        <v>-54</v>
      </c>
      <c r="X112" s="57"/>
      <c r="Y112" s="57"/>
      <c r="Z112" s="57"/>
      <c r="AA112" s="58">
        <f t="shared" ref="AA112:BH112" si="126">IF($D112=AA$1,$E112+$V112,(IF($J112=AA$1,$K112+$W112,AA111)))</f>
        <v>1022</v>
      </c>
      <c r="AB112" s="58">
        <f t="shared" si="126"/>
        <v>1204</v>
      </c>
      <c r="AC112" s="58">
        <f t="shared" si="126"/>
        <v>849</v>
      </c>
      <c r="AD112" s="58">
        <f t="shared" si="126"/>
        <v>1381</v>
      </c>
      <c r="AE112" s="58">
        <f t="shared" si="126"/>
        <v>1307</v>
      </c>
      <c r="AF112" s="58">
        <f t="shared" si="126"/>
        <v>1506</v>
      </c>
      <c r="AG112" s="58">
        <f t="shared" si="126"/>
        <v>1290</v>
      </c>
      <c r="AH112" s="58">
        <f t="shared" si="126"/>
        <v>1737</v>
      </c>
      <c r="AI112" s="58">
        <f t="shared" si="126"/>
        <v>1184</v>
      </c>
      <c r="AJ112" s="58">
        <f t="shared" si="126"/>
        <v>2083</v>
      </c>
      <c r="AK112" s="58">
        <f t="shared" si="126"/>
        <v>1262</v>
      </c>
      <c r="AL112" s="58">
        <f t="shared" si="126"/>
        <v>1540</v>
      </c>
      <c r="AM112" s="58">
        <f t="shared" si="126"/>
        <v>1865</v>
      </c>
      <c r="AN112" s="58">
        <f t="shared" si="126"/>
        <v>1521</v>
      </c>
      <c r="AO112" s="58">
        <f t="shared" si="126"/>
        <v>212</v>
      </c>
      <c r="AP112" s="58">
        <f t="shared" si="126"/>
        <v>1093</v>
      </c>
      <c r="AQ112" s="58">
        <f t="shared" si="126"/>
        <v>815</v>
      </c>
      <c r="AR112" s="58">
        <f t="shared" si="126"/>
        <v>892</v>
      </c>
      <c r="AS112" s="58">
        <f t="shared" si="126"/>
        <v>522</v>
      </c>
      <c r="AT112" s="58">
        <f t="shared" si="126"/>
        <v>1154</v>
      </c>
      <c r="AU112" s="58">
        <f t="shared" si="126"/>
        <v>1197</v>
      </c>
      <c r="AV112" s="58">
        <f t="shared" si="126"/>
        <v>1803</v>
      </c>
      <c r="AW112" s="58">
        <f t="shared" si="126"/>
        <v>1435</v>
      </c>
      <c r="AX112" s="58">
        <f t="shared" si="126"/>
        <v>1600</v>
      </c>
      <c r="AY112" s="58">
        <f t="shared" si="126"/>
        <v>274</v>
      </c>
      <c r="AZ112" s="58">
        <f t="shared" si="126"/>
        <v>1091</v>
      </c>
      <c r="BA112" s="58">
        <f t="shared" si="126"/>
        <v>1379</v>
      </c>
      <c r="BB112" s="58">
        <f t="shared" si="126"/>
        <v>1122</v>
      </c>
      <c r="BC112" s="58">
        <f t="shared" si="126"/>
        <v>1389</v>
      </c>
      <c r="BD112" s="58">
        <f t="shared" si="126"/>
        <v>1703</v>
      </c>
      <c r="BE112" s="58">
        <f t="shared" si="126"/>
        <v>583</v>
      </c>
      <c r="BF112" s="58">
        <f t="shared" si="126"/>
        <v>1288</v>
      </c>
      <c r="BG112" s="58">
        <f t="shared" si="126"/>
        <v>983</v>
      </c>
      <c r="BH112" s="58">
        <f t="shared" si="126"/>
        <v>597</v>
      </c>
    </row>
    <row r="113" spans="1:60" ht="13.5" customHeight="1">
      <c r="A113" s="92">
        <v>42827</v>
      </c>
      <c r="B113" s="39" t="s">
        <v>65</v>
      </c>
      <c r="C113" s="56"/>
      <c r="D113" s="93" t="s">
        <v>39</v>
      </c>
      <c r="E113" s="42">
        <f t="shared" si="98"/>
        <v>892</v>
      </c>
      <c r="F113" s="94">
        <v>2</v>
      </c>
      <c r="G113" s="94">
        <v>13</v>
      </c>
      <c r="H113" s="100">
        <f t="shared" si="1"/>
        <v>19</v>
      </c>
      <c r="I113" s="56"/>
      <c r="J113" s="96" t="s">
        <v>41</v>
      </c>
      <c r="K113" s="42">
        <f t="shared" si="99"/>
        <v>597</v>
      </c>
      <c r="L113" s="94">
        <v>2</v>
      </c>
      <c r="M113" s="94">
        <v>9</v>
      </c>
      <c r="N113" s="100">
        <f t="shared" si="3"/>
        <v>15</v>
      </c>
      <c r="O113" s="57"/>
      <c r="P113" s="39" t="s">
        <v>66</v>
      </c>
      <c r="Q113" s="57"/>
      <c r="R113" s="57">
        <f>MIN(Rules!$E$2,(MAX(H113/N113,N113/H113)))</f>
        <v>1.2666666666666666</v>
      </c>
      <c r="S113" s="101">
        <f>VLOOKUP(B113,Rules!A:B,2,FALSE)</f>
        <v>45</v>
      </c>
      <c r="T113" s="57"/>
      <c r="U113" s="102">
        <f>1/(10^(-1*(E113+(IF(P113="Y",Rules!$I$2,0))-K113)/Rules!$E$12)+1)</f>
        <v>0.88587694258584959</v>
      </c>
      <c r="V113" s="57">
        <f t="shared" si="78"/>
        <v>7</v>
      </c>
      <c r="W113" s="57">
        <f t="shared" si="79"/>
        <v>-7</v>
      </c>
      <c r="X113" s="57"/>
      <c r="Y113" s="57"/>
      <c r="Z113" s="57"/>
      <c r="AA113" s="58">
        <f t="shared" ref="AA113:BH113" si="127">IF($D113=AA$1,$E113+$V113,(IF($J113=AA$1,$K113+$W113,AA112)))</f>
        <v>1022</v>
      </c>
      <c r="AB113" s="58">
        <f t="shared" si="127"/>
        <v>1204</v>
      </c>
      <c r="AC113" s="58">
        <f t="shared" si="127"/>
        <v>849</v>
      </c>
      <c r="AD113" s="58">
        <f t="shared" si="127"/>
        <v>1381</v>
      </c>
      <c r="AE113" s="58">
        <f t="shared" si="127"/>
        <v>1307</v>
      </c>
      <c r="AF113" s="58">
        <f t="shared" si="127"/>
        <v>1506</v>
      </c>
      <c r="AG113" s="58">
        <f t="shared" si="127"/>
        <v>1290</v>
      </c>
      <c r="AH113" s="58">
        <f t="shared" si="127"/>
        <v>1737</v>
      </c>
      <c r="AI113" s="58">
        <f t="shared" si="127"/>
        <v>1184</v>
      </c>
      <c r="AJ113" s="58">
        <f t="shared" si="127"/>
        <v>2083</v>
      </c>
      <c r="AK113" s="58">
        <f t="shared" si="127"/>
        <v>1262</v>
      </c>
      <c r="AL113" s="58">
        <f t="shared" si="127"/>
        <v>1540</v>
      </c>
      <c r="AM113" s="58">
        <f t="shared" si="127"/>
        <v>1865</v>
      </c>
      <c r="AN113" s="58">
        <f t="shared" si="127"/>
        <v>1521</v>
      </c>
      <c r="AO113" s="58">
        <f t="shared" si="127"/>
        <v>212</v>
      </c>
      <c r="AP113" s="58">
        <f t="shared" si="127"/>
        <v>1093</v>
      </c>
      <c r="AQ113" s="58">
        <f t="shared" si="127"/>
        <v>815</v>
      </c>
      <c r="AR113" s="58">
        <f t="shared" si="127"/>
        <v>899</v>
      </c>
      <c r="AS113" s="58">
        <f t="shared" si="127"/>
        <v>522</v>
      </c>
      <c r="AT113" s="58">
        <f t="shared" si="127"/>
        <v>1154</v>
      </c>
      <c r="AU113" s="58">
        <f t="shared" si="127"/>
        <v>1197</v>
      </c>
      <c r="AV113" s="58">
        <f t="shared" si="127"/>
        <v>1803</v>
      </c>
      <c r="AW113" s="58">
        <f t="shared" si="127"/>
        <v>1435</v>
      </c>
      <c r="AX113" s="58">
        <f t="shared" si="127"/>
        <v>1600</v>
      </c>
      <c r="AY113" s="58">
        <f t="shared" si="127"/>
        <v>274</v>
      </c>
      <c r="AZ113" s="58">
        <f t="shared" si="127"/>
        <v>1091</v>
      </c>
      <c r="BA113" s="58">
        <f t="shared" si="127"/>
        <v>1379</v>
      </c>
      <c r="BB113" s="58">
        <f t="shared" si="127"/>
        <v>1122</v>
      </c>
      <c r="BC113" s="58">
        <f t="shared" si="127"/>
        <v>1389</v>
      </c>
      <c r="BD113" s="58">
        <f t="shared" si="127"/>
        <v>1703</v>
      </c>
      <c r="BE113" s="58">
        <f t="shared" si="127"/>
        <v>583</v>
      </c>
      <c r="BF113" s="58">
        <f t="shared" si="127"/>
        <v>1288</v>
      </c>
      <c r="BG113" s="58">
        <f t="shared" si="127"/>
        <v>983</v>
      </c>
      <c r="BH113" s="58">
        <f t="shared" si="127"/>
        <v>590</v>
      </c>
    </row>
    <row r="114" spans="1:60" ht="13.5" customHeight="1">
      <c r="A114" s="92">
        <v>42833</v>
      </c>
      <c r="B114" s="39" t="s">
        <v>65</v>
      </c>
      <c r="C114" s="56"/>
      <c r="D114" s="93" t="s">
        <v>31</v>
      </c>
      <c r="E114" s="42">
        <f t="shared" si="98"/>
        <v>1288</v>
      </c>
      <c r="F114" s="94">
        <v>2</v>
      </c>
      <c r="G114" s="94">
        <v>24</v>
      </c>
      <c r="H114" s="100">
        <f t="shared" si="1"/>
        <v>30</v>
      </c>
      <c r="I114" s="56"/>
      <c r="J114" s="96" t="s">
        <v>42</v>
      </c>
      <c r="K114" s="42">
        <f t="shared" si="99"/>
        <v>983</v>
      </c>
      <c r="L114" s="94">
        <v>2</v>
      </c>
      <c r="M114" s="94">
        <v>11</v>
      </c>
      <c r="N114" s="100">
        <f t="shared" si="3"/>
        <v>17</v>
      </c>
      <c r="O114" s="57"/>
      <c r="P114" s="39" t="s">
        <v>67</v>
      </c>
      <c r="Q114" s="57"/>
      <c r="R114" s="57">
        <f>MIN(Rules!$E$2,(MAX(H114/N114,N114/H114)))</f>
        <v>1.7647058823529411</v>
      </c>
      <c r="S114" s="101">
        <f>VLOOKUP(B114,Rules!A:B,2,FALSE)</f>
        <v>45</v>
      </c>
      <c r="T114" s="57"/>
      <c r="U114" s="102">
        <f>1/(10^(-1*(E114+(IF(P114="Y",Rules!$I$2,0))-K114)/Rules!$E$12)+1)</f>
        <v>0.80290917015381591</v>
      </c>
      <c r="V114" s="57">
        <f t="shared" si="78"/>
        <v>16</v>
      </c>
      <c r="W114" s="57">
        <f t="shared" si="79"/>
        <v>-16</v>
      </c>
      <c r="X114" s="57"/>
      <c r="Y114" s="57"/>
      <c r="Z114" s="57"/>
      <c r="AA114" s="58">
        <f t="shared" ref="AA114:BH114" si="128">IF($D114=AA$1,$E114+$V114,(IF($J114=AA$1,$K114+$W114,AA113)))</f>
        <v>1022</v>
      </c>
      <c r="AB114" s="58">
        <f t="shared" si="128"/>
        <v>1204</v>
      </c>
      <c r="AC114" s="58">
        <f t="shared" si="128"/>
        <v>849</v>
      </c>
      <c r="AD114" s="58">
        <f t="shared" si="128"/>
        <v>1381</v>
      </c>
      <c r="AE114" s="58">
        <f t="shared" si="128"/>
        <v>1307</v>
      </c>
      <c r="AF114" s="58">
        <f t="shared" si="128"/>
        <v>1506</v>
      </c>
      <c r="AG114" s="58">
        <f t="shared" si="128"/>
        <v>1290</v>
      </c>
      <c r="AH114" s="58">
        <f t="shared" si="128"/>
        <v>1737</v>
      </c>
      <c r="AI114" s="58">
        <f t="shared" si="128"/>
        <v>1184</v>
      </c>
      <c r="AJ114" s="58">
        <f t="shared" si="128"/>
        <v>2083</v>
      </c>
      <c r="AK114" s="58">
        <f t="shared" si="128"/>
        <v>1262</v>
      </c>
      <c r="AL114" s="58">
        <f t="shared" si="128"/>
        <v>1540</v>
      </c>
      <c r="AM114" s="58">
        <f t="shared" si="128"/>
        <v>1865</v>
      </c>
      <c r="AN114" s="58">
        <f t="shared" si="128"/>
        <v>1521</v>
      </c>
      <c r="AO114" s="58">
        <f t="shared" si="128"/>
        <v>212</v>
      </c>
      <c r="AP114" s="58">
        <f t="shared" si="128"/>
        <v>1093</v>
      </c>
      <c r="AQ114" s="58">
        <f t="shared" si="128"/>
        <v>815</v>
      </c>
      <c r="AR114" s="58">
        <f t="shared" si="128"/>
        <v>899</v>
      </c>
      <c r="AS114" s="58">
        <f t="shared" si="128"/>
        <v>522</v>
      </c>
      <c r="AT114" s="58">
        <f t="shared" si="128"/>
        <v>1154</v>
      </c>
      <c r="AU114" s="58">
        <f t="shared" si="128"/>
        <v>1197</v>
      </c>
      <c r="AV114" s="58">
        <f t="shared" si="128"/>
        <v>1803</v>
      </c>
      <c r="AW114" s="58">
        <f t="shared" si="128"/>
        <v>1435</v>
      </c>
      <c r="AX114" s="58">
        <f t="shared" si="128"/>
        <v>1600</v>
      </c>
      <c r="AY114" s="58">
        <f t="shared" si="128"/>
        <v>274</v>
      </c>
      <c r="AZ114" s="58">
        <f t="shared" si="128"/>
        <v>1091</v>
      </c>
      <c r="BA114" s="58">
        <f t="shared" si="128"/>
        <v>1379</v>
      </c>
      <c r="BB114" s="58">
        <f t="shared" si="128"/>
        <v>1122</v>
      </c>
      <c r="BC114" s="58">
        <f t="shared" si="128"/>
        <v>1389</v>
      </c>
      <c r="BD114" s="58">
        <f t="shared" si="128"/>
        <v>1703</v>
      </c>
      <c r="BE114" s="58">
        <f t="shared" si="128"/>
        <v>583</v>
      </c>
      <c r="BF114" s="58">
        <f t="shared" si="128"/>
        <v>1304</v>
      </c>
      <c r="BG114" s="58">
        <f t="shared" si="128"/>
        <v>967</v>
      </c>
      <c r="BH114" s="58">
        <f t="shared" si="128"/>
        <v>590</v>
      </c>
    </row>
    <row r="115" spans="1:60" ht="13.5" customHeight="1">
      <c r="A115" s="92">
        <v>42833</v>
      </c>
      <c r="B115" s="39" t="s">
        <v>65</v>
      </c>
      <c r="C115" s="56"/>
      <c r="D115" s="93" t="s">
        <v>32</v>
      </c>
      <c r="E115" s="42">
        <f t="shared" si="98"/>
        <v>1197</v>
      </c>
      <c r="F115" s="94">
        <v>0</v>
      </c>
      <c r="G115" s="94">
        <v>19</v>
      </c>
      <c r="H115" s="100">
        <f t="shared" si="1"/>
        <v>19</v>
      </c>
      <c r="I115" s="56"/>
      <c r="J115" s="96" t="s">
        <v>40</v>
      </c>
      <c r="K115" s="42">
        <f t="shared" si="99"/>
        <v>1389</v>
      </c>
      <c r="L115" s="94">
        <v>3</v>
      </c>
      <c r="M115" s="94">
        <v>19</v>
      </c>
      <c r="N115" s="100">
        <f t="shared" si="3"/>
        <v>28</v>
      </c>
      <c r="O115" s="57"/>
      <c r="P115" s="39" t="s">
        <v>67</v>
      </c>
      <c r="Q115" s="57"/>
      <c r="R115" s="57">
        <f>MIN(Rules!$E$2,(MAX(H115/N115,N115/H115)))</f>
        <v>1.4736842105263157</v>
      </c>
      <c r="S115" s="101">
        <f>VLOOKUP(B115,Rules!A:B,2,FALSE)</f>
        <v>45</v>
      </c>
      <c r="T115" s="57"/>
      <c r="U115" s="102">
        <f>1/(10^(-1*(E115+(IF(P115="Y",Rules!$I$2,0))-K115)/Rules!$E$12)+1)</f>
        <v>0.29230970749986668</v>
      </c>
      <c r="V115" s="57">
        <f t="shared" si="78"/>
        <v>-19</v>
      </c>
      <c r="W115" s="57">
        <f t="shared" si="79"/>
        <v>19</v>
      </c>
      <c r="X115" s="57"/>
      <c r="Y115" s="57"/>
      <c r="Z115" s="57"/>
      <c r="AA115" s="58">
        <f t="shared" ref="AA115:BH115" si="129">IF($D115=AA$1,$E115+$V115,(IF($J115=AA$1,$K115+$W115,AA114)))</f>
        <v>1022</v>
      </c>
      <c r="AB115" s="58">
        <f t="shared" si="129"/>
        <v>1204</v>
      </c>
      <c r="AC115" s="58">
        <f t="shared" si="129"/>
        <v>849</v>
      </c>
      <c r="AD115" s="58">
        <f t="shared" si="129"/>
        <v>1381</v>
      </c>
      <c r="AE115" s="58">
        <f t="shared" si="129"/>
        <v>1307</v>
      </c>
      <c r="AF115" s="58">
        <f t="shared" si="129"/>
        <v>1506</v>
      </c>
      <c r="AG115" s="58">
        <f t="shared" si="129"/>
        <v>1290</v>
      </c>
      <c r="AH115" s="58">
        <f t="shared" si="129"/>
        <v>1737</v>
      </c>
      <c r="AI115" s="58">
        <f t="shared" si="129"/>
        <v>1184</v>
      </c>
      <c r="AJ115" s="58">
        <f t="shared" si="129"/>
        <v>2083</v>
      </c>
      <c r="AK115" s="58">
        <f t="shared" si="129"/>
        <v>1262</v>
      </c>
      <c r="AL115" s="58">
        <f t="shared" si="129"/>
        <v>1540</v>
      </c>
      <c r="AM115" s="58">
        <f t="shared" si="129"/>
        <v>1865</v>
      </c>
      <c r="AN115" s="58">
        <f t="shared" si="129"/>
        <v>1521</v>
      </c>
      <c r="AO115" s="58">
        <f t="shared" si="129"/>
        <v>212</v>
      </c>
      <c r="AP115" s="58">
        <f t="shared" si="129"/>
        <v>1093</v>
      </c>
      <c r="AQ115" s="58">
        <f t="shared" si="129"/>
        <v>815</v>
      </c>
      <c r="AR115" s="58">
        <f t="shared" si="129"/>
        <v>899</v>
      </c>
      <c r="AS115" s="58">
        <f t="shared" si="129"/>
        <v>522</v>
      </c>
      <c r="AT115" s="58">
        <f t="shared" si="129"/>
        <v>1154</v>
      </c>
      <c r="AU115" s="58">
        <f t="shared" si="129"/>
        <v>1178</v>
      </c>
      <c r="AV115" s="58">
        <f t="shared" si="129"/>
        <v>1803</v>
      </c>
      <c r="AW115" s="58">
        <f t="shared" si="129"/>
        <v>1435</v>
      </c>
      <c r="AX115" s="58">
        <f t="shared" si="129"/>
        <v>1600</v>
      </c>
      <c r="AY115" s="58">
        <f t="shared" si="129"/>
        <v>274</v>
      </c>
      <c r="AZ115" s="58">
        <f t="shared" si="129"/>
        <v>1091</v>
      </c>
      <c r="BA115" s="58">
        <f t="shared" si="129"/>
        <v>1379</v>
      </c>
      <c r="BB115" s="58">
        <f t="shared" si="129"/>
        <v>1122</v>
      </c>
      <c r="BC115" s="58">
        <f t="shared" si="129"/>
        <v>1408</v>
      </c>
      <c r="BD115" s="58">
        <f t="shared" si="129"/>
        <v>1703</v>
      </c>
      <c r="BE115" s="58">
        <f t="shared" si="129"/>
        <v>583</v>
      </c>
      <c r="BF115" s="58">
        <f t="shared" si="129"/>
        <v>1304</v>
      </c>
      <c r="BG115" s="58">
        <f t="shared" si="129"/>
        <v>967</v>
      </c>
      <c r="BH115" s="58">
        <f t="shared" si="129"/>
        <v>590</v>
      </c>
    </row>
    <row r="116" spans="1:60" ht="13.5" customHeight="1">
      <c r="A116" s="92">
        <v>42834</v>
      </c>
      <c r="B116" s="39" t="s">
        <v>65</v>
      </c>
      <c r="C116" s="56"/>
      <c r="D116" s="93" t="s">
        <v>28</v>
      </c>
      <c r="E116" s="42">
        <f t="shared" si="98"/>
        <v>1521</v>
      </c>
      <c r="F116" s="94">
        <v>0</v>
      </c>
      <c r="G116" s="94">
        <v>16</v>
      </c>
      <c r="H116" s="100">
        <f t="shared" si="1"/>
        <v>16</v>
      </c>
      <c r="I116" s="56"/>
      <c r="J116" s="96" t="s">
        <v>21</v>
      </c>
      <c r="K116" s="42">
        <f t="shared" si="99"/>
        <v>1540</v>
      </c>
      <c r="L116" s="94">
        <v>0</v>
      </c>
      <c r="M116" s="94">
        <v>18</v>
      </c>
      <c r="N116" s="100">
        <f t="shared" si="3"/>
        <v>18</v>
      </c>
      <c r="O116" s="57"/>
      <c r="P116" s="39" t="s">
        <v>67</v>
      </c>
      <c r="Q116" s="57"/>
      <c r="R116" s="57">
        <f>MIN(Rules!$E$2,(MAX(H116/N116,N116/H116)))</f>
        <v>1.125</v>
      </c>
      <c r="S116" s="101">
        <f>VLOOKUP(B116,Rules!A:B,2,FALSE)</f>
        <v>45</v>
      </c>
      <c r="T116" s="57"/>
      <c r="U116" s="102">
        <f>1/(10^(-1*(E116+(IF(P116="Y",Rules!$I$2,0))-K116)/Rules!$E$12)+1)</f>
        <v>0.47813938680076784</v>
      </c>
      <c r="V116" s="57">
        <f t="shared" si="78"/>
        <v>-24</v>
      </c>
      <c r="W116" s="57">
        <f t="shared" si="79"/>
        <v>24</v>
      </c>
      <c r="X116" s="57"/>
      <c r="Y116" s="57"/>
      <c r="Z116" s="57"/>
      <c r="AA116" s="58">
        <f t="shared" ref="AA116:BH116" si="130">IF($D116=AA$1,$E116+$V116,(IF($J116=AA$1,$K116+$W116,AA115)))</f>
        <v>1022</v>
      </c>
      <c r="AB116" s="58">
        <f t="shared" si="130"/>
        <v>1204</v>
      </c>
      <c r="AC116" s="58">
        <f t="shared" si="130"/>
        <v>849</v>
      </c>
      <c r="AD116" s="58">
        <f t="shared" si="130"/>
        <v>1381</v>
      </c>
      <c r="AE116" s="58">
        <f t="shared" si="130"/>
        <v>1307</v>
      </c>
      <c r="AF116" s="58">
        <f t="shared" si="130"/>
        <v>1506</v>
      </c>
      <c r="AG116" s="58">
        <f t="shared" si="130"/>
        <v>1290</v>
      </c>
      <c r="AH116" s="58">
        <f t="shared" si="130"/>
        <v>1737</v>
      </c>
      <c r="AI116" s="58">
        <f t="shared" si="130"/>
        <v>1184</v>
      </c>
      <c r="AJ116" s="58">
        <f t="shared" si="130"/>
        <v>2083</v>
      </c>
      <c r="AK116" s="58">
        <f t="shared" si="130"/>
        <v>1262</v>
      </c>
      <c r="AL116" s="58">
        <f t="shared" si="130"/>
        <v>1564</v>
      </c>
      <c r="AM116" s="58">
        <f t="shared" si="130"/>
        <v>1865</v>
      </c>
      <c r="AN116" s="58">
        <f t="shared" si="130"/>
        <v>1497</v>
      </c>
      <c r="AO116" s="58">
        <f t="shared" si="130"/>
        <v>212</v>
      </c>
      <c r="AP116" s="58">
        <f t="shared" si="130"/>
        <v>1093</v>
      </c>
      <c r="AQ116" s="58">
        <f t="shared" si="130"/>
        <v>815</v>
      </c>
      <c r="AR116" s="58">
        <f t="shared" si="130"/>
        <v>899</v>
      </c>
      <c r="AS116" s="58">
        <f t="shared" si="130"/>
        <v>522</v>
      </c>
      <c r="AT116" s="58">
        <f t="shared" si="130"/>
        <v>1154</v>
      </c>
      <c r="AU116" s="58">
        <f t="shared" si="130"/>
        <v>1178</v>
      </c>
      <c r="AV116" s="58">
        <f t="shared" si="130"/>
        <v>1803</v>
      </c>
      <c r="AW116" s="58">
        <f t="shared" si="130"/>
        <v>1435</v>
      </c>
      <c r="AX116" s="58">
        <f t="shared" si="130"/>
        <v>1600</v>
      </c>
      <c r="AY116" s="58">
        <f t="shared" si="130"/>
        <v>274</v>
      </c>
      <c r="AZ116" s="58">
        <f t="shared" si="130"/>
        <v>1091</v>
      </c>
      <c r="BA116" s="58">
        <f t="shared" si="130"/>
        <v>1379</v>
      </c>
      <c r="BB116" s="58">
        <f t="shared" si="130"/>
        <v>1122</v>
      </c>
      <c r="BC116" s="58">
        <f t="shared" si="130"/>
        <v>1408</v>
      </c>
      <c r="BD116" s="58">
        <f t="shared" si="130"/>
        <v>1703</v>
      </c>
      <c r="BE116" s="58">
        <f t="shared" si="130"/>
        <v>583</v>
      </c>
      <c r="BF116" s="58">
        <f t="shared" si="130"/>
        <v>1304</v>
      </c>
      <c r="BG116" s="58">
        <f t="shared" si="130"/>
        <v>967</v>
      </c>
      <c r="BH116" s="58">
        <f t="shared" si="130"/>
        <v>590</v>
      </c>
    </row>
    <row r="117" spans="1:60" ht="13.5" customHeight="1">
      <c r="A117" s="92">
        <v>42834</v>
      </c>
      <c r="B117" s="39" t="s">
        <v>65</v>
      </c>
      <c r="C117" s="56"/>
      <c r="D117" s="93" t="s">
        <v>17</v>
      </c>
      <c r="E117" s="42">
        <f t="shared" si="98"/>
        <v>2083</v>
      </c>
      <c r="F117" s="94">
        <v>1</v>
      </c>
      <c r="G117" s="94">
        <v>16</v>
      </c>
      <c r="H117" s="100">
        <f t="shared" si="1"/>
        <v>19</v>
      </c>
      <c r="I117" s="56"/>
      <c r="J117" s="96" t="s">
        <v>16</v>
      </c>
      <c r="K117" s="42">
        <f t="shared" si="99"/>
        <v>1865</v>
      </c>
      <c r="L117" s="94">
        <v>0</v>
      </c>
      <c r="M117" s="94">
        <v>20</v>
      </c>
      <c r="N117" s="100">
        <f t="shared" si="3"/>
        <v>20</v>
      </c>
      <c r="O117" s="57"/>
      <c r="P117" s="39" t="s">
        <v>66</v>
      </c>
      <c r="Q117" s="57"/>
      <c r="R117" s="57">
        <f>MIN(Rules!$E$2,(MAX(H117/N117,N117/H117)))</f>
        <v>1.0526315789473684</v>
      </c>
      <c r="S117" s="101">
        <f>VLOOKUP(B117,Rules!A:B,2,FALSE)</f>
        <v>45</v>
      </c>
      <c r="T117" s="57"/>
      <c r="U117" s="102">
        <f>1/(10^(-1*(E117+(IF(P117="Y",Rules!$I$2,0))-K117)/Rules!$E$12)+1)</f>
        <v>0.84484160063736824</v>
      </c>
      <c r="V117" s="57">
        <f t="shared" si="78"/>
        <v>-40</v>
      </c>
      <c r="W117" s="57">
        <f t="shared" si="79"/>
        <v>40</v>
      </c>
      <c r="X117" s="57"/>
      <c r="Y117" s="57"/>
      <c r="Z117" s="57"/>
      <c r="AA117" s="58">
        <f t="shared" ref="AA117:BH117" si="131">IF($D117=AA$1,$E117+$V117,(IF($J117=AA$1,$K117+$W117,AA116)))</f>
        <v>1022</v>
      </c>
      <c r="AB117" s="58">
        <f t="shared" si="131"/>
        <v>1204</v>
      </c>
      <c r="AC117" s="58">
        <f t="shared" si="131"/>
        <v>849</v>
      </c>
      <c r="AD117" s="58">
        <f t="shared" si="131"/>
        <v>1381</v>
      </c>
      <c r="AE117" s="58">
        <f t="shared" si="131"/>
        <v>1307</v>
      </c>
      <c r="AF117" s="58">
        <f t="shared" si="131"/>
        <v>1506</v>
      </c>
      <c r="AG117" s="58">
        <f t="shared" si="131"/>
        <v>1290</v>
      </c>
      <c r="AH117" s="58">
        <f t="shared" si="131"/>
        <v>1737</v>
      </c>
      <c r="AI117" s="58">
        <f t="shared" si="131"/>
        <v>1184</v>
      </c>
      <c r="AJ117" s="58">
        <f t="shared" si="131"/>
        <v>2043</v>
      </c>
      <c r="AK117" s="58">
        <f t="shared" si="131"/>
        <v>1262</v>
      </c>
      <c r="AL117" s="58">
        <f t="shared" si="131"/>
        <v>1564</v>
      </c>
      <c r="AM117" s="58">
        <f t="shared" si="131"/>
        <v>1905</v>
      </c>
      <c r="AN117" s="58">
        <f t="shared" si="131"/>
        <v>1497</v>
      </c>
      <c r="AO117" s="58">
        <f t="shared" si="131"/>
        <v>212</v>
      </c>
      <c r="AP117" s="58">
        <f t="shared" si="131"/>
        <v>1093</v>
      </c>
      <c r="AQ117" s="58">
        <f t="shared" si="131"/>
        <v>815</v>
      </c>
      <c r="AR117" s="58">
        <f t="shared" si="131"/>
        <v>899</v>
      </c>
      <c r="AS117" s="58">
        <f t="shared" si="131"/>
        <v>522</v>
      </c>
      <c r="AT117" s="58">
        <f t="shared" si="131"/>
        <v>1154</v>
      </c>
      <c r="AU117" s="58">
        <f t="shared" si="131"/>
        <v>1178</v>
      </c>
      <c r="AV117" s="58">
        <f t="shared" si="131"/>
        <v>1803</v>
      </c>
      <c r="AW117" s="58">
        <f t="shared" si="131"/>
        <v>1435</v>
      </c>
      <c r="AX117" s="58">
        <f t="shared" si="131"/>
        <v>1600</v>
      </c>
      <c r="AY117" s="58">
        <f t="shared" si="131"/>
        <v>274</v>
      </c>
      <c r="AZ117" s="58">
        <f t="shared" si="131"/>
        <v>1091</v>
      </c>
      <c r="BA117" s="58">
        <f t="shared" si="131"/>
        <v>1379</v>
      </c>
      <c r="BB117" s="58">
        <f t="shared" si="131"/>
        <v>1122</v>
      </c>
      <c r="BC117" s="58">
        <f t="shared" si="131"/>
        <v>1408</v>
      </c>
      <c r="BD117" s="58">
        <f t="shared" si="131"/>
        <v>1703</v>
      </c>
      <c r="BE117" s="58">
        <f t="shared" si="131"/>
        <v>583</v>
      </c>
      <c r="BF117" s="58">
        <f t="shared" si="131"/>
        <v>1304</v>
      </c>
      <c r="BG117" s="58">
        <f t="shared" si="131"/>
        <v>967</v>
      </c>
      <c r="BH117" s="58">
        <f t="shared" si="131"/>
        <v>590</v>
      </c>
    </row>
    <row r="118" spans="1:60" ht="13.5" customHeight="1">
      <c r="A118" s="92">
        <v>42862</v>
      </c>
      <c r="B118" s="39" t="s">
        <v>68</v>
      </c>
      <c r="C118" s="56"/>
      <c r="D118" s="93" t="s">
        <v>48</v>
      </c>
      <c r="E118" s="42">
        <f t="shared" si="98"/>
        <v>274</v>
      </c>
      <c r="F118" s="103">
        <v>1</v>
      </c>
      <c r="G118" s="103">
        <v>13</v>
      </c>
      <c r="H118" s="100">
        <f t="shared" si="1"/>
        <v>16</v>
      </c>
      <c r="I118" s="56"/>
      <c r="J118" s="96" t="s">
        <v>37</v>
      </c>
      <c r="K118" s="42">
        <f t="shared" si="99"/>
        <v>1122</v>
      </c>
      <c r="L118" s="103">
        <v>1</v>
      </c>
      <c r="M118" s="103">
        <v>21</v>
      </c>
      <c r="N118" s="100">
        <f t="shared" si="3"/>
        <v>24</v>
      </c>
      <c r="O118" s="57"/>
      <c r="P118" s="39" t="s">
        <v>66</v>
      </c>
      <c r="Q118" s="57"/>
      <c r="R118" s="101">
        <f>MIN(Rules!$E$2,(MAX(H118/N118,N118/H118)))</f>
        <v>1.5</v>
      </c>
      <c r="S118" s="101">
        <f>VLOOKUP(B118,Rules!A:B,2,FALSE)</f>
        <v>70</v>
      </c>
      <c r="T118" s="57"/>
      <c r="U118" s="102">
        <f>1/(10^(-1*(E118+(IF(P118="Y",Rules!$I$2,0))-K118)/Rules!$E$12)+1)</f>
        <v>3.8627080485975254E-2</v>
      </c>
      <c r="V118" s="101">
        <f t="shared" si="78"/>
        <v>-4</v>
      </c>
      <c r="W118" s="101">
        <f t="shared" si="79"/>
        <v>4</v>
      </c>
      <c r="X118" s="57"/>
      <c r="Y118" s="57"/>
      <c r="Z118" s="57"/>
      <c r="AA118" s="58">
        <f t="shared" ref="AA118:BH118" si="132">IF($D118=AA$1,$E118+$V118,(IF($J118=AA$1,$K118+$W118,AA117)))</f>
        <v>1022</v>
      </c>
      <c r="AB118" s="58">
        <f t="shared" si="132"/>
        <v>1204</v>
      </c>
      <c r="AC118" s="58">
        <f t="shared" si="132"/>
        <v>849</v>
      </c>
      <c r="AD118" s="58">
        <f t="shared" si="132"/>
        <v>1381</v>
      </c>
      <c r="AE118" s="58">
        <f t="shared" si="132"/>
        <v>1307</v>
      </c>
      <c r="AF118" s="58">
        <f t="shared" si="132"/>
        <v>1506</v>
      </c>
      <c r="AG118" s="58">
        <f t="shared" si="132"/>
        <v>1290</v>
      </c>
      <c r="AH118" s="58">
        <f t="shared" si="132"/>
        <v>1737</v>
      </c>
      <c r="AI118" s="58">
        <f t="shared" si="132"/>
        <v>1184</v>
      </c>
      <c r="AJ118" s="58">
        <f t="shared" si="132"/>
        <v>2043</v>
      </c>
      <c r="AK118" s="58">
        <f t="shared" si="132"/>
        <v>1262</v>
      </c>
      <c r="AL118" s="58">
        <f t="shared" si="132"/>
        <v>1564</v>
      </c>
      <c r="AM118" s="58">
        <f t="shared" si="132"/>
        <v>1905</v>
      </c>
      <c r="AN118" s="58">
        <f t="shared" si="132"/>
        <v>1497</v>
      </c>
      <c r="AO118" s="58">
        <f t="shared" si="132"/>
        <v>212</v>
      </c>
      <c r="AP118" s="58">
        <f t="shared" si="132"/>
        <v>1093</v>
      </c>
      <c r="AQ118" s="58">
        <f t="shared" si="132"/>
        <v>815</v>
      </c>
      <c r="AR118" s="58">
        <f t="shared" si="132"/>
        <v>899</v>
      </c>
      <c r="AS118" s="58">
        <f t="shared" si="132"/>
        <v>522</v>
      </c>
      <c r="AT118" s="58">
        <f t="shared" si="132"/>
        <v>1154</v>
      </c>
      <c r="AU118" s="58">
        <f t="shared" si="132"/>
        <v>1178</v>
      </c>
      <c r="AV118" s="58">
        <f t="shared" si="132"/>
        <v>1803</v>
      </c>
      <c r="AW118" s="58">
        <f t="shared" si="132"/>
        <v>1435</v>
      </c>
      <c r="AX118" s="58">
        <f t="shared" si="132"/>
        <v>1600</v>
      </c>
      <c r="AY118" s="58">
        <f t="shared" si="132"/>
        <v>270</v>
      </c>
      <c r="AZ118" s="58">
        <f t="shared" si="132"/>
        <v>1091</v>
      </c>
      <c r="BA118" s="58">
        <f t="shared" si="132"/>
        <v>1379</v>
      </c>
      <c r="BB118" s="58">
        <f t="shared" si="132"/>
        <v>1126</v>
      </c>
      <c r="BC118" s="58">
        <f t="shared" si="132"/>
        <v>1408</v>
      </c>
      <c r="BD118" s="58">
        <f t="shared" si="132"/>
        <v>1703</v>
      </c>
      <c r="BE118" s="58">
        <f t="shared" si="132"/>
        <v>583</v>
      </c>
      <c r="BF118" s="58">
        <f t="shared" si="132"/>
        <v>1304</v>
      </c>
      <c r="BG118" s="58">
        <f t="shared" si="132"/>
        <v>967</v>
      </c>
      <c r="BH118" s="58">
        <f t="shared" si="132"/>
        <v>590</v>
      </c>
    </row>
    <row r="119" spans="1:60" ht="13.5" customHeight="1">
      <c r="A119" s="92">
        <v>42875</v>
      </c>
      <c r="B119" s="39" t="s">
        <v>68</v>
      </c>
      <c r="C119" s="56"/>
      <c r="D119" s="93" t="s">
        <v>23</v>
      </c>
      <c r="E119" s="42">
        <f t="shared" si="98"/>
        <v>1600</v>
      </c>
      <c r="F119" s="103">
        <v>1</v>
      </c>
      <c r="G119" s="103">
        <v>20</v>
      </c>
      <c r="H119" s="100">
        <f t="shared" si="1"/>
        <v>23</v>
      </c>
      <c r="I119" s="56"/>
      <c r="J119" s="96" t="s">
        <v>35</v>
      </c>
      <c r="K119" s="42">
        <f t="shared" si="99"/>
        <v>1262</v>
      </c>
      <c r="L119" s="103">
        <v>1</v>
      </c>
      <c r="M119" s="103">
        <v>11</v>
      </c>
      <c r="N119" s="100">
        <f t="shared" si="3"/>
        <v>14</v>
      </c>
      <c r="O119" s="57"/>
      <c r="P119" s="39" t="s">
        <v>66</v>
      </c>
      <c r="Q119" s="57"/>
      <c r="R119" s="101">
        <f>MIN(Rules!$E$2,(MAX(H119/N119,N119/H119)))</f>
        <v>1.6428571428571428</v>
      </c>
      <c r="S119" s="101">
        <f>VLOOKUP(B119,Rules!A:B,2,FALSE)</f>
        <v>70</v>
      </c>
      <c r="T119" s="57"/>
      <c r="U119" s="102">
        <f>1/(10^(-1*(E119+(IF(P119="Y",Rules!$I$2,0))-K119)/Rules!$E$12)+1)</f>
        <v>0.90441937670283412</v>
      </c>
      <c r="V119" s="101">
        <f t="shared" si="78"/>
        <v>11</v>
      </c>
      <c r="W119" s="101">
        <f t="shared" si="79"/>
        <v>-11</v>
      </c>
      <c r="X119" s="57"/>
      <c r="Y119" s="57"/>
      <c r="Z119" s="57"/>
      <c r="AA119" s="58">
        <f t="shared" ref="AA119:BH119" si="133">IF($D119=AA$1,$E119+$V119,(IF($J119=AA$1,$K119+$W119,AA118)))</f>
        <v>1022</v>
      </c>
      <c r="AB119" s="58">
        <f t="shared" si="133"/>
        <v>1204</v>
      </c>
      <c r="AC119" s="58">
        <f t="shared" si="133"/>
        <v>849</v>
      </c>
      <c r="AD119" s="58">
        <f t="shared" si="133"/>
        <v>1381</v>
      </c>
      <c r="AE119" s="58">
        <f t="shared" si="133"/>
        <v>1307</v>
      </c>
      <c r="AF119" s="58">
        <f t="shared" si="133"/>
        <v>1506</v>
      </c>
      <c r="AG119" s="58">
        <f t="shared" si="133"/>
        <v>1290</v>
      </c>
      <c r="AH119" s="58">
        <f t="shared" si="133"/>
        <v>1737</v>
      </c>
      <c r="AI119" s="58">
        <f t="shared" si="133"/>
        <v>1184</v>
      </c>
      <c r="AJ119" s="58">
        <f t="shared" si="133"/>
        <v>2043</v>
      </c>
      <c r="AK119" s="58">
        <f t="shared" si="133"/>
        <v>1251</v>
      </c>
      <c r="AL119" s="58">
        <f t="shared" si="133"/>
        <v>1564</v>
      </c>
      <c r="AM119" s="58">
        <f t="shared" si="133"/>
        <v>1905</v>
      </c>
      <c r="AN119" s="58">
        <f t="shared" si="133"/>
        <v>1497</v>
      </c>
      <c r="AO119" s="58">
        <f t="shared" si="133"/>
        <v>212</v>
      </c>
      <c r="AP119" s="58">
        <f t="shared" si="133"/>
        <v>1093</v>
      </c>
      <c r="AQ119" s="58">
        <f t="shared" si="133"/>
        <v>815</v>
      </c>
      <c r="AR119" s="58">
        <f t="shared" si="133"/>
        <v>899</v>
      </c>
      <c r="AS119" s="58">
        <f t="shared" si="133"/>
        <v>522</v>
      </c>
      <c r="AT119" s="58">
        <f t="shared" si="133"/>
        <v>1154</v>
      </c>
      <c r="AU119" s="58">
        <f t="shared" si="133"/>
        <v>1178</v>
      </c>
      <c r="AV119" s="58">
        <f t="shared" si="133"/>
        <v>1803</v>
      </c>
      <c r="AW119" s="58">
        <f t="shared" si="133"/>
        <v>1435</v>
      </c>
      <c r="AX119" s="58">
        <f t="shared" si="133"/>
        <v>1611</v>
      </c>
      <c r="AY119" s="58">
        <f t="shared" si="133"/>
        <v>270</v>
      </c>
      <c r="AZ119" s="58">
        <f t="shared" si="133"/>
        <v>1091</v>
      </c>
      <c r="BA119" s="58">
        <f t="shared" si="133"/>
        <v>1379</v>
      </c>
      <c r="BB119" s="58">
        <f t="shared" si="133"/>
        <v>1126</v>
      </c>
      <c r="BC119" s="58">
        <f t="shared" si="133"/>
        <v>1408</v>
      </c>
      <c r="BD119" s="58">
        <f t="shared" si="133"/>
        <v>1703</v>
      </c>
      <c r="BE119" s="58">
        <f t="shared" si="133"/>
        <v>583</v>
      </c>
      <c r="BF119" s="58">
        <f t="shared" si="133"/>
        <v>1304</v>
      </c>
      <c r="BG119" s="58">
        <f t="shared" si="133"/>
        <v>967</v>
      </c>
      <c r="BH119" s="58">
        <f t="shared" si="133"/>
        <v>590</v>
      </c>
    </row>
    <row r="120" spans="1:60" ht="13.5" customHeight="1">
      <c r="A120" s="92">
        <v>42876</v>
      </c>
      <c r="B120" s="39" t="s">
        <v>68</v>
      </c>
      <c r="C120" s="56"/>
      <c r="D120" s="93" t="s">
        <v>32</v>
      </c>
      <c r="E120" s="42">
        <f t="shared" si="98"/>
        <v>1178</v>
      </c>
      <c r="F120" s="103">
        <v>1</v>
      </c>
      <c r="G120" s="103">
        <v>19</v>
      </c>
      <c r="H120" s="100">
        <f t="shared" si="1"/>
        <v>22</v>
      </c>
      <c r="I120" s="56"/>
      <c r="J120" s="96" t="s">
        <v>41</v>
      </c>
      <c r="K120" s="42">
        <f t="shared" si="99"/>
        <v>590</v>
      </c>
      <c r="L120" s="103">
        <v>1</v>
      </c>
      <c r="M120" s="103">
        <v>14</v>
      </c>
      <c r="N120" s="100">
        <f t="shared" si="3"/>
        <v>17</v>
      </c>
      <c r="O120" s="57"/>
      <c r="P120" s="39" t="s">
        <v>67</v>
      </c>
      <c r="Q120" s="57"/>
      <c r="R120" s="101">
        <f>MIN(Rules!$E$2,(MAX(H120/N120,N120/H120)))</f>
        <v>1.2941176470588236</v>
      </c>
      <c r="S120" s="101">
        <f>VLOOKUP(B120,Rules!A:B,2,FALSE)</f>
        <v>70</v>
      </c>
      <c r="T120" s="57"/>
      <c r="U120" s="102">
        <f>1/(10^(-1*(E120+(IF(P120="Y",Rules!$I$2,0))-K120)/Rules!$E$12)+1)</f>
        <v>0.93748768646131764</v>
      </c>
      <c r="V120" s="101">
        <f t="shared" si="78"/>
        <v>6</v>
      </c>
      <c r="W120" s="101">
        <f t="shared" si="79"/>
        <v>-6</v>
      </c>
      <c r="X120" s="57"/>
      <c r="Y120" s="57"/>
      <c r="Z120" s="57"/>
      <c r="AA120" s="58">
        <f t="shared" ref="AA120:BH120" si="134">IF($D120=AA$1,$E120+$V120,(IF($J120=AA$1,$K120+$W120,AA119)))</f>
        <v>1022</v>
      </c>
      <c r="AB120" s="58">
        <f t="shared" si="134"/>
        <v>1204</v>
      </c>
      <c r="AC120" s="58">
        <f t="shared" si="134"/>
        <v>849</v>
      </c>
      <c r="AD120" s="58">
        <f t="shared" si="134"/>
        <v>1381</v>
      </c>
      <c r="AE120" s="58">
        <f t="shared" si="134"/>
        <v>1307</v>
      </c>
      <c r="AF120" s="58">
        <f t="shared" si="134"/>
        <v>1506</v>
      </c>
      <c r="AG120" s="58">
        <f t="shared" si="134"/>
        <v>1290</v>
      </c>
      <c r="AH120" s="58">
        <f t="shared" si="134"/>
        <v>1737</v>
      </c>
      <c r="AI120" s="58">
        <f t="shared" si="134"/>
        <v>1184</v>
      </c>
      <c r="AJ120" s="58">
        <f t="shared" si="134"/>
        <v>2043</v>
      </c>
      <c r="AK120" s="58">
        <f t="shared" si="134"/>
        <v>1251</v>
      </c>
      <c r="AL120" s="58">
        <f t="shared" si="134"/>
        <v>1564</v>
      </c>
      <c r="AM120" s="58">
        <f t="shared" si="134"/>
        <v>1905</v>
      </c>
      <c r="AN120" s="58">
        <f t="shared" si="134"/>
        <v>1497</v>
      </c>
      <c r="AO120" s="58">
        <f t="shared" si="134"/>
        <v>212</v>
      </c>
      <c r="AP120" s="58">
        <f t="shared" si="134"/>
        <v>1093</v>
      </c>
      <c r="AQ120" s="58">
        <f t="shared" si="134"/>
        <v>815</v>
      </c>
      <c r="AR120" s="58">
        <f t="shared" si="134"/>
        <v>899</v>
      </c>
      <c r="AS120" s="58">
        <f t="shared" si="134"/>
        <v>522</v>
      </c>
      <c r="AT120" s="58">
        <f t="shared" si="134"/>
        <v>1154</v>
      </c>
      <c r="AU120" s="58">
        <f t="shared" si="134"/>
        <v>1184</v>
      </c>
      <c r="AV120" s="58">
        <f t="shared" si="134"/>
        <v>1803</v>
      </c>
      <c r="AW120" s="58">
        <f t="shared" si="134"/>
        <v>1435</v>
      </c>
      <c r="AX120" s="58">
        <f t="shared" si="134"/>
        <v>1611</v>
      </c>
      <c r="AY120" s="58">
        <f t="shared" si="134"/>
        <v>270</v>
      </c>
      <c r="AZ120" s="58">
        <f t="shared" si="134"/>
        <v>1091</v>
      </c>
      <c r="BA120" s="58">
        <f t="shared" si="134"/>
        <v>1379</v>
      </c>
      <c r="BB120" s="58">
        <f t="shared" si="134"/>
        <v>1126</v>
      </c>
      <c r="BC120" s="58">
        <f t="shared" si="134"/>
        <v>1408</v>
      </c>
      <c r="BD120" s="58">
        <f t="shared" si="134"/>
        <v>1703</v>
      </c>
      <c r="BE120" s="58">
        <f t="shared" si="134"/>
        <v>583</v>
      </c>
      <c r="BF120" s="58">
        <f t="shared" si="134"/>
        <v>1304</v>
      </c>
      <c r="BG120" s="58">
        <f t="shared" si="134"/>
        <v>967</v>
      </c>
      <c r="BH120" s="58">
        <f t="shared" si="134"/>
        <v>584</v>
      </c>
    </row>
    <row r="121" spans="1:60" ht="13.5" customHeight="1">
      <c r="A121" s="92">
        <v>42876</v>
      </c>
      <c r="B121" s="39" t="s">
        <v>68</v>
      </c>
      <c r="C121" s="56"/>
      <c r="D121" s="93" t="s">
        <v>36</v>
      </c>
      <c r="E121" s="42">
        <f t="shared" si="98"/>
        <v>1093</v>
      </c>
      <c r="F121" s="103">
        <v>4</v>
      </c>
      <c r="G121" s="103">
        <v>15</v>
      </c>
      <c r="H121" s="100">
        <f t="shared" si="1"/>
        <v>27</v>
      </c>
      <c r="I121" s="56"/>
      <c r="J121" s="96" t="s">
        <v>43</v>
      </c>
      <c r="K121" s="42">
        <f t="shared" si="99"/>
        <v>1154</v>
      </c>
      <c r="L121" s="103">
        <v>0</v>
      </c>
      <c r="M121" s="103">
        <v>16</v>
      </c>
      <c r="N121" s="100">
        <f t="shared" si="3"/>
        <v>16</v>
      </c>
      <c r="O121" s="57"/>
      <c r="P121" s="39" t="s">
        <v>66</v>
      </c>
      <c r="Q121" s="57"/>
      <c r="R121" s="101">
        <f>MIN(Rules!$E$2,(MAX(H121/N121,N121/H121)))</f>
        <v>1.6875</v>
      </c>
      <c r="S121" s="101">
        <f>VLOOKUP(B121,Rules!A:B,2,FALSE)</f>
        <v>70</v>
      </c>
      <c r="T121" s="57"/>
      <c r="U121" s="102">
        <f>1/(10^(-1*(E121+(IF(P121="Y",Rules!$I$2,0))-K121)/Rules!$E$12)+1)</f>
        <v>0.60105434414126879</v>
      </c>
      <c r="V121" s="101">
        <f t="shared" si="78"/>
        <v>47</v>
      </c>
      <c r="W121" s="101">
        <f t="shared" si="79"/>
        <v>-47</v>
      </c>
      <c r="X121" s="57"/>
      <c r="Y121" s="57"/>
      <c r="Z121" s="57"/>
      <c r="AA121" s="58">
        <f t="shared" ref="AA121:BH121" si="135">IF($D121=AA$1,$E121+$V121,(IF($J121=AA$1,$K121+$W121,AA120)))</f>
        <v>1022</v>
      </c>
      <c r="AB121" s="58">
        <f t="shared" si="135"/>
        <v>1204</v>
      </c>
      <c r="AC121" s="58">
        <f t="shared" si="135"/>
        <v>849</v>
      </c>
      <c r="AD121" s="58">
        <f t="shared" si="135"/>
        <v>1381</v>
      </c>
      <c r="AE121" s="58">
        <f t="shared" si="135"/>
        <v>1307</v>
      </c>
      <c r="AF121" s="58">
        <f t="shared" si="135"/>
        <v>1506</v>
      </c>
      <c r="AG121" s="58">
        <f t="shared" si="135"/>
        <v>1290</v>
      </c>
      <c r="AH121" s="58">
        <f t="shared" si="135"/>
        <v>1737</v>
      </c>
      <c r="AI121" s="58">
        <f t="shared" si="135"/>
        <v>1184</v>
      </c>
      <c r="AJ121" s="58">
        <f t="shared" si="135"/>
        <v>2043</v>
      </c>
      <c r="AK121" s="58">
        <f t="shared" si="135"/>
        <v>1251</v>
      </c>
      <c r="AL121" s="58">
        <f t="shared" si="135"/>
        <v>1564</v>
      </c>
      <c r="AM121" s="58">
        <f t="shared" si="135"/>
        <v>1905</v>
      </c>
      <c r="AN121" s="58">
        <f t="shared" si="135"/>
        <v>1497</v>
      </c>
      <c r="AO121" s="58">
        <f t="shared" si="135"/>
        <v>212</v>
      </c>
      <c r="AP121" s="58">
        <f t="shared" si="135"/>
        <v>1140</v>
      </c>
      <c r="AQ121" s="58">
        <f t="shared" si="135"/>
        <v>815</v>
      </c>
      <c r="AR121" s="58">
        <f t="shared" si="135"/>
        <v>899</v>
      </c>
      <c r="AS121" s="58">
        <f t="shared" si="135"/>
        <v>522</v>
      </c>
      <c r="AT121" s="58">
        <f t="shared" si="135"/>
        <v>1107</v>
      </c>
      <c r="AU121" s="58">
        <f t="shared" si="135"/>
        <v>1184</v>
      </c>
      <c r="AV121" s="58">
        <f t="shared" si="135"/>
        <v>1803</v>
      </c>
      <c r="AW121" s="58">
        <f t="shared" si="135"/>
        <v>1435</v>
      </c>
      <c r="AX121" s="58">
        <f t="shared" si="135"/>
        <v>1611</v>
      </c>
      <c r="AY121" s="58">
        <f t="shared" si="135"/>
        <v>270</v>
      </c>
      <c r="AZ121" s="58">
        <f t="shared" si="135"/>
        <v>1091</v>
      </c>
      <c r="BA121" s="58">
        <f t="shared" si="135"/>
        <v>1379</v>
      </c>
      <c r="BB121" s="58">
        <f t="shared" si="135"/>
        <v>1126</v>
      </c>
      <c r="BC121" s="58">
        <f t="shared" si="135"/>
        <v>1408</v>
      </c>
      <c r="BD121" s="58">
        <f t="shared" si="135"/>
        <v>1703</v>
      </c>
      <c r="BE121" s="58">
        <f t="shared" si="135"/>
        <v>583</v>
      </c>
      <c r="BF121" s="58">
        <f t="shared" si="135"/>
        <v>1304</v>
      </c>
      <c r="BG121" s="58">
        <f t="shared" si="135"/>
        <v>967</v>
      </c>
      <c r="BH121" s="58">
        <f t="shared" si="135"/>
        <v>584</v>
      </c>
    </row>
    <row r="122" spans="1:60" ht="13.5" customHeight="1">
      <c r="A122" s="92">
        <v>42876</v>
      </c>
      <c r="B122" s="39" t="s">
        <v>68</v>
      </c>
      <c r="C122" s="56"/>
      <c r="D122" s="93" t="s">
        <v>44</v>
      </c>
      <c r="E122" s="42">
        <f t="shared" si="98"/>
        <v>849</v>
      </c>
      <c r="F122" s="103">
        <v>2</v>
      </c>
      <c r="G122" s="103">
        <v>17</v>
      </c>
      <c r="H122" s="100">
        <f t="shared" si="1"/>
        <v>23</v>
      </c>
      <c r="I122" s="56"/>
      <c r="J122" s="96" t="s">
        <v>42</v>
      </c>
      <c r="K122" s="42">
        <f t="shared" si="99"/>
        <v>967</v>
      </c>
      <c r="L122" s="103">
        <v>2</v>
      </c>
      <c r="M122" s="103">
        <v>13</v>
      </c>
      <c r="N122" s="100">
        <f t="shared" si="3"/>
        <v>19</v>
      </c>
      <c r="O122" s="57"/>
      <c r="P122" s="39" t="s">
        <v>66</v>
      </c>
      <c r="Q122" s="57"/>
      <c r="R122" s="101">
        <f>MIN(Rules!$E$2,(MAX(H122/N122,N122/H122)))</f>
        <v>1.2105263157894737</v>
      </c>
      <c r="S122" s="101">
        <f>VLOOKUP(B122,Rules!A:B,2,FALSE)</f>
        <v>70</v>
      </c>
      <c r="T122" s="57"/>
      <c r="U122" s="102">
        <f>1/(10^(-1*(E122+(IF(P122="Y",Rules!$I$2,0))-K122)/Rules!$E$12)+1)</f>
        <v>0.53677483361181699</v>
      </c>
      <c r="V122" s="101">
        <f t="shared" si="78"/>
        <v>39</v>
      </c>
      <c r="W122" s="101">
        <f t="shared" si="79"/>
        <v>-39</v>
      </c>
      <c r="X122" s="57"/>
      <c r="Y122" s="57"/>
      <c r="Z122" s="57"/>
      <c r="AA122" s="58">
        <f t="shared" ref="AA122:BH122" si="136">IF($D122=AA$1,$E122+$V122,(IF($J122=AA$1,$K122+$W122,AA121)))</f>
        <v>1022</v>
      </c>
      <c r="AB122" s="58">
        <f t="shared" si="136"/>
        <v>1204</v>
      </c>
      <c r="AC122" s="58">
        <f t="shared" si="136"/>
        <v>888</v>
      </c>
      <c r="AD122" s="58">
        <f t="shared" si="136"/>
        <v>1381</v>
      </c>
      <c r="AE122" s="58">
        <f t="shared" si="136"/>
        <v>1307</v>
      </c>
      <c r="AF122" s="58">
        <f t="shared" si="136"/>
        <v>1506</v>
      </c>
      <c r="AG122" s="58">
        <f t="shared" si="136"/>
        <v>1290</v>
      </c>
      <c r="AH122" s="58">
        <f t="shared" si="136"/>
        <v>1737</v>
      </c>
      <c r="AI122" s="58">
        <f t="shared" si="136"/>
        <v>1184</v>
      </c>
      <c r="AJ122" s="58">
        <f t="shared" si="136"/>
        <v>2043</v>
      </c>
      <c r="AK122" s="58">
        <f t="shared" si="136"/>
        <v>1251</v>
      </c>
      <c r="AL122" s="58">
        <f t="shared" si="136"/>
        <v>1564</v>
      </c>
      <c r="AM122" s="58">
        <f t="shared" si="136"/>
        <v>1905</v>
      </c>
      <c r="AN122" s="58">
        <f t="shared" si="136"/>
        <v>1497</v>
      </c>
      <c r="AO122" s="58">
        <f t="shared" si="136"/>
        <v>212</v>
      </c>
      <c r="AP122" s="58">
        <f t="shared" si="136"/>
        <v>1140</v>
      </c>
      <c r="AQ122" s="58">
        <f t="shared" si="136"/>
        <v>815</v>
      </c>
      <c r="AR122" s="58">
        <f t="shared" si="136"/>
        <v>899</v>
      </c>
      <c r="AS122" s="58">
        <f t="shared" si="136"/>
        <v>522</v>
      </c>
      <c r="AT122" s="58">
        <f t="shared" si="136"/>
        <v>1107</v>
      </c>
      <c r="AU122" s="58">
        <f t="shared" si="136"/>
        <v>1184</v>
      </c>
      <c r="AV122" s="58">
        <f t="shared" si="136"/>
        <v>1803</v>
      </c>
      <c r="AW122" s="58">
        <f t="shared" si="136"/>
        <v>1435</v>
      </c>
      <c r="AX122" s="58">
        <f t="shared" si="136"/>
        <v>1611</v>
      </c>
      <c r="AY122" s="58">
        <f t="shared" si="136"/>
        <v>270</v>
      </c>
      <c r="AZ122" s="58">
        <f t="shared" si="136"/>
        <v>1091</v>
      </c>
      <c r="BA122" s="58">
        <f t="shared" si="136"/>
        <v>1379</v>
      </c>
      <c r="BB122" s="58">
        <f t="shared" si="136"/>
        <v>1126</v>
      </c>
      <c r="BC122" s="58">
        <f t="shared" si="136"/>
        <v>1408</v>
      </c>
      <c r="BD122" s="58">
        <f t="shared" si="136"/>
        <v>1703</v>
      </c>
      <c r="BE122" s="58">
        <f t="shared" si="136"/>
        <v>583</v>
      </c>
      <c r="BF122" s="58">
        <f t="shared" si="136"/>
        <v>1304</v>
      </c>
      <c r="BG122" s="58">
        <f t="shared" si="136"/>
        <v>928</v>
      </c>
      <c r="BH122" s="58">
        <f t="shared" si="136"/>
        <v>584</v>
      </c>
    </row>
    <row r="123" spans="1:60" ht="13.5" customHeight="1">
      <c r="A123" s="92">
        <v>42876</v>
      </c>
      <c r="B123" s="39" t="s">
        <v>68</v>
      </c>
      <c r="C123" s="56"/>
      <c r="D123" s="93" t="s">
        <v>18</v>
      </c>
      <c r="E123" s="42">
        <f t="shared" si="98"/>
        <v>1803</v>
      </c>
      <c r="F123" s="103">
        <v>2</v>
      </c>
      <c r="G123" s="103">
        <v>14</v>
      </c>
      <c r="H123" s="100">
        <f t="shared" si="1"/>
        <v>20</v>
      </c>
      <c r="I123" s="56"/>
      <c r="J123" s="96" t="s">
        <v>37</v>
      </c>
      <c r="K123" s="42">
        <f t="shared" si="99"/>
        <v>1126</v>
      </c>
      <c r="L123" s="103">
        <v>0</v>
      </c>
      <c r="M123" s="103">
        <v>11</v>
      </c>
      <c r="N123" s="100">
        <f t="shared" si="3"/>
        <v>11</v>
      </c>
      <c r="O123" s="57"/>
      <c r="P123" s="39" t="s">
        <v>66</v>
      </c>
      <c r="Q123" s="57"/>
      <c r="R123" s="101">
        <f>MIN(Rules!$E$2,(MAX(H123/N123,N123/H123)))</f>
        <v>1.8181818181818181</v>
      </c>
      <c r="S123" s="101">
        <f>VLOOKUP(B123,Rules!A:B,2,FALSE)</f>
        <v>70</v>
      </c>
      <c r="T123" s="57"/>
      <c r="U123" s="102">
        <f>1/(10^(-1*(E123+(IF(P123="Y",Rules!$I$2,0))-K123)/Rules!$E$12)+1)</f>
        <v>0.97829939778344066</v>
      </c>
      <c r="V123" s="101">
        <f t="shared" si="78"/>
        <v>3</v>
      </c>
      <c r="W123" s="101">
        <f t="shared" si="79"/>
        <v>-3</v>
      </c>
      <c r="X123" s="57"/>
      <c r="Y123" s="57"/>
      <c r="Z123" s="57"/>
      <c r="AA123" s="58">
        <f t="shared" ref="AA123:BH123" si="137">IF($D123=AA$1,$E123+$V123,(IF($J123=AA$1,$K123+$W123,AA122)))</f>
        <v>1022</v>
      </c>
      <c r="AB123" s="58">
        <f t="shared" si="137"/>
        <v>1204</v>
      </c>
      <c r="AC123" s="58">
        <f t="shared" si="137"/>
        <v>888</v>
      </c>
      <c r="AD123" s="58">
        <f t="shared" si="137"/>
        <v>1381</v>
      </c>
      <c r="AE123" s="58">
        <f t="shared" si="137"/>
        <v>1307</v>
      </c>
      <c r="AF123" s="58">
        <f t="shared" si="137"/>
        <v>1506</v>
      </c>
      <c r="AG123" s="58">
        <f t="shared" si="137"/>
        <v>1290</v>
      </c>
      <c r="AH123" s="58">
        <f t="shared" si="137"/>
        <v>1737</v>
      </c>
      <c r="AI123" s="58">
        <f t="shared" si="137"/>
        <v>1184</v>
      </c>
      <c r="AJ123" s="58">
        <f t="shared" si="137"/>
        <v>2043</v>
      </c>
      <c r="AK123" s="58">
        <f t="shared" si="137"/>
        <v>1251</v>
      </c>
      <c r="AL123" s="58">
        <f t="shared" si="137"/>
        <v>1564</v>
      </c>
      <c r="AM123" s="58">
        <f t="shared" si="137"/>
        <v>1905</v>
      </c>
      <c r="AN123" s="58">
        <f t="shared" si="137"/>
        <v>1497</v>
      </c>
      <c r="AO123" s="58">
        <f t="shared" si="137"/>
        <v>212</v>
      </c>
      <c r="AP123" s="58">
        <f t="shared" si="137"/>
        <v>1140</v>
      </c>
      <c r="AQ123" s="58">
        <f t="shared" si="137"/>
        <v>815</v>
      </c>
      <c r="AR123" s="58">
        <f t="shared" si="137"/>
        <v>899</v>
      </c>
      <c r="AS123" s="58">
        <f t="shared" si="137"/>
        <v>522</v>
      </c>
      <c r="AT123" s="58">
        <f t="shared" si="137"/>
        <v>1107</v>
      </c>
      <c r="AU123" s="58">
        <f t="shared" si="137"/>
        <v>1184</v>
      </c>
      <c r="AV123" s="58">
        <f t="shared" si="137"/>
        <v>1806</v>
      </c>
      <c r="AW123" s="58">
        <f t="shared" si="137"/>
        <v>1435</v>
      </c>
      <c r="AX123" s="58">
        <f t="shared" si="137"/>
        <v>1611</v>
      </c>
      <c r="AY123" s="58">
        <f t="shared" si="137"/>
        <v>270</v>
      </c>
      <c r="AZ123" s="58">
        <f t="shared" si="137"/>
        <v>1091</v>
      </c>
      <c r="BA123" s="58">
        <f t="shared" si="137"/>
        <v>1379</v>
      </c>
      <c r="BB123" s="58">
        <f t="shared" si="137"/>
        <v>1123</v>
      </c>
      <c r="BC123" s="58">
        <f t="shared" si="137"/>
        <v>1408</v>
      </c>
      <c r="BD123" s="58">
        <f t="shared" si="137"/>
        <v>1703</v>
      </c>
      <c r="BE123" s="58">
        <f t="shared" si="137"/>
        <v>583</v>
      </c>
      <c r="BF123" s="58">
        <f t="shared" si="137"/>
        <v>1304</v>
      </c>
      <c r="BG123" s="58">
        <f t="shared" si="137"/>
        <v>928</v>
      </c>
      <c r="BH123" s="58">
        <f t="shared" si="137"/>
        <v>584</v>
      </c>
    </row>
    <row r="124" spans="1:60" ht="13.5" customHeight="1">
      <c r="A124" s="92">
        <v>42876</v>
      </c>
      <c r="B124" s="39" t="s">
        <v>68</v>
      </c>
      <c r="C124" s="56"/>
      <c r="D124" s="93" t="s">
        <v>25</v>
      </c>
      <c r="E124" s="42">
        <f t="shared" si="98"/>
        <v>1737</v>
      </c>
      <c r="F124" s="103">
        <v>3</v>
      </c>
      <c r="G124" s="103">
        <v>19</v>
      </c>
      <c r="H124" s="100">
        <f t="shared" si="1"/>
        <v>28</v>
      </c>
      <c r="I124" s="56"/>
      <c r="J124" s="96" t="s">
        <v>34</v>
      </c>
      <c r="K124" s="42">
        <f t="shared" si="99"/>
        <v>1022</v>
      </c>
      <c r="L124" s="103">
        <v>1</v>
      </c>
      <c r="M124" s="103">
        <v>9</v>
      </c>
      <c r="N124" s="100">
        <f t="shared" si="3"/>
        <v>12</v>
      </c>
      <c r="O124" s="57"/>
      <c r="P124" s="39" t="s">
        <v>66</v>
      </c>
      <c r="Q124" s="57"/>
      <c r="R124" s="101">
        <f>MIN(Rules!$E$2,(MAX(H124/N124,N124/H124)))</f>
        <v>2</v>
      </c>
      <c r="S124" s="101">
        <f>VLOOKUP(B124,Rules!A:B,2,FALSE)</f>
        <v>70</v>
      </c>
      <c r="T124" s="57"/>
      <c r="U124" s="102">
        <f>1/(10^(-1*(E124+(IF(P124="Y",Rules!$I$2,0))-K124)/Rules!$E$12)+1)</f>
        <v>0.98171952697018072</v>
      </c>
      <c r="V124" s="101">
        <f t="shared" si="78"/>
        <v>3</v>
      </c>
      <c r="W124" s="101">
        <f t="shared" si="79"/>
        <v>-3</v>
      </c>
      <c r="X124" s="57"/>
      <c r="Y124" s="57"/>
      <c r="Z124" s="57"/>
      <c r="AA124" s="58">
        <f t="shared" ref="AA124:BH124" si="138">IF($D124=AA$1,$E124+$V124,(IF($J124=AA$1,$K124+$W124,AA123)))</f>
        <v>1019</v>
      </c>
      <c r="AB124" s="58">
        <f t="shared" si="138"/>
        <v>1204</v>
      </c>
      <c r="AC124" s="58">
        <f t="shared" si="138"/>
        <v>888</v>
      </c>
      <c r="AD124" s="58">
        <f t="shared" si="138"/>
        <v>1381</v>
      </c>
      <c r="AE124" s="58">
        <f t="shared" si="138"/>
        <v>1307</v>
      </c>
      <c r="AF124" s="58">
        <f t="shared" si="138"/>
        <v>1506</v>
      </c>
      <c r="AG124" s="58">
        <f t="shared" si="138"/>
        <v>1290</v>
      </c>
      <c r="AH124" s="58">
        <f t="shared" si="138"/>
        <v>1740</v>
      </c>
      <c r="AI124" s="58">
        <f t="shared" si="138"/>
        <v>1184</v>
      </c>
      <c r="AJ124" s="58">
        <f t="shared" si="138"/>
        <v>2043</v>
      </c>
      <c r="AK124" s="58">
        <f t="shared" si="138"/>
        <v>1251</v>
      </c>
      <c r="AL124" s="58">
        <f t="shared" si="138"/>
        <v>1564</v>
      </c>
      <c r="AM124" s="58">
        <f t="shared" si="138"/>
        <v>1905</v>
      </c>
      <c r="AN124" s="58">
        <f t="shared" si="138"/>
        <v>1497</v>
      </c>
      <c r="AO124" s="58">
        <f t="shared" si="138"/>
        <v>212</v>
      </c>
      <c r="AP124" s="58">
        <f t="shared" si="138"/>
        <v>1140</v>
      </c>
      <c r="AQ124" s="58">
        <f t="shared" si="138"/>
        <v>815</v>
      </c>
      <c r="AR124" s="58">
        <f t="shared" si="138"/>
        <v>899</v>
      </c>
      <c r="AS124" s="58">
        <f t="shared" si="138"/>
        <v>522</v>
      </c>
      <c r="AT124" s="58">
        <f t="shared" si="138"/>
        <v>1107</v>
      </c>
      <c r="AU124" s="58">
        <f t="shared" si="138"/>
        <v>1184</v>
      </c>
      <c r="AV124" s="58">
        <f t="shared" si="138"/>
        <v>1806</v>
      </c>
      <c r="AW124" s="58">
        <f t="shared" si="138"/>
        <v>1435</v>
      </c>
      <c r="AX124" s="58">
        <f t="shared" si="138"/>
        <v>1611</v>
      </c>
      <c r="AY124" s="58">
        <f t="shared" si="138"/>
        <v>270</v>
      </c>
      <c r="AZ124" s="58">
        <f t="shared" si="138"/>
        <v>1091</v>
      </c>
      <c r="BA124" s="58">
        <f t="shared" si="138"/>
        <v>1379</v>
      </c>
      <c r="BB124" s="58">
        <f t="shared" si="138"/>
        <v>1123</v>
      </c>
      <c r="BC124" s="58">
        <f t="shared" si="138"/>
        <v>1408</v>
      </c>
      <c r="BD124" s="58">
        <f t="shared" si="138"/>
        <v>1703</v>
      </c>
      <c r="BE124" s="58">
        <f t="shared" si="138"/>
        <v>583</v>
      </c>
      <c r="BF124" s="58">
        <f t="shared" si="138"/>
        <v>1304</v>
      </c>
      <c r="BG124" s="58">
        <f t="shared" si="138"/>
        <v>928</v>
      </c>
      <c r="BH124" s="58">
        <f t="shared" si="138"/>
        <v>584</v>
      </c>
    </row>
    <row r="125" spans="1:60" ht="13.5" customHeight="1">
      <c r="A125" s="92">
        <v>42882</v>
      </c>
      <c r="B125" s="39" t="s">
        <v>68</v>
      </c>
      <c r="C125" s="56"/>
      <c r="D125" s="93" t="s">
        <v>33</v>
      </c>
      <c r="E125" s="42">
        <f t="shared" si="98"/>
        <v>1307</v>
      </c>
      <c r="F125" s="103">
        <v>1</v>
      </c>
      <c r="G125" s="103">
        <v>13</v>
      </c>
      <c r="H125" s="100">
        <f t="shared" si="1"/>
        <v>16</v>
      </c>
      <c r="I125" s="56"/>
      <c r="J125" s="96" t="s">
        <v>39</v>
      </c>
      <c r="K125" s="42">
        <f t="shared" si="99"/>
        <v>899</v>
      </c>
      <c r="L125" s="103">
        <v>1</v>
      </c>
      <c r="M125" s="103">
        <v>12</v>
      </c>
      <c r="N125" s="100">
        <f t="shared" si="3"/>
        <v>15</v>
      </c>
      <c r="O125" s="57"/>
      <c r="P125" s="39" t="s">
        <v>66</v>
      </c>
      <c r="Q125" s="57"/>
      <c r="R125" s="101">
        <f>MIN(Rules!$E$2,(MAX(H125/N125,N125/H125)))</f>
        <v>1.0666666666666667</v>
      </c>
      <c r="S125" s="101">
        <f>VLOOKUP(B125,Rules!A:B,2,FALSE)</f>
        <v>70</v>
      </c>
      <c r="T125" s="57"/>
      <c r="U125" s="102">
        <f>1/(10^(-1*(E125+(IF(P125="Y",Rules!$I$2,0))-K125)/Rules!$E$12)+1)</f>
        <v>0.92888488814268211</v>
      </c>
      <c r="V125" s="101">
        <f t="shared" si="78"/>
        <v>5</v>
      </c>
      <c r="W125" s="101">
        <f t="shared" si="79"/>
        <v>-5</v>
      </c>
      <c r="X125" s="57"/>
      <c r="Y125" s="57"/>
      <c r="Z125" s="57"/>
      <c r="AA125" s="58">
        <f t="shared" ref="AA125:BH125" si="139">IF($D125=AA$1,$E125+$V125,(IF($J125=AA$1,$K125+$W125,AA124)))</f>
        <v>1019</v>
      </c>
      <c r="AB125" s="58">
        <f t="shared" si="139"/>
        <v>1204</v>
      </c>
      <c r="AC125" s="58">
        <f t="shared" si="139"/>
        <v>888</v>
      </c>
      <c r="AD125" s="58">
        <f t="shared" si="139"/>
        <v>1381</v>
      </c>
      <c r="AE125" s="58">
        <f t="shared" si="139"/>
        <v>1312</v>
      </c>
      <c r="AF125" s="58">
        <f t="shared" si="139"/>
        <v>1506</v>
      </c>
      <c r="AG125" s="58">
        <f t="shared" si="139"/>
        <v>1290</v>
      </c>
      <c r="AH125" s="58">
        <f t="shared" si="139"/>
        <v>1740</v>
      </c>
      <c r="AI125" s="58">
        <f t="shared" si="139"/>
        <v>1184</v>
      </c>
      <c r="AJ125" s="58">
        <f t="shared" si="139"/>
        <v>2043</v>
      </c>
      <c r="AK125" s="58">
        <f t="shared" si="139"/>
        <v>1251</v>
      </c>
      <c r="AL125" s="58">
        <f t="shared" si="139"/>
        <v>1564</v>
      </c>
      <c r="AM125" s="58">
        <f t="shared" si="139"/>
        <v>1905</v>
      </c>
      <c r="AN125" s="58">
        <f t="shared" si="139"/>
        <v>1497</v>
      </c>
      <c r="AO125" s="58">
        <f t="shared" si="139"/>
        <v>212</v>
      </c>
      <c r="AP125" s="58">
        <f t="shared" si="139"/>
        <v>1140</v>
      </c>
      <c r="AQ125" s="58">
        <f t="shared" si="139"/>
        <v>815</v>
      </c>
      <c r="AR125" s="58">
        <f t="shared" si="139"/>
        <v>894</v>
      </c>
      <c r="AS125" s="58">
        <f t="shared" si="139"/>
        <v>522</v>
      </c>
      <c r="AT125" s="58">
        <f t="shared" si="139"/>
        <v>1107</v>
      </c>
      <c r="AU125" s="58">
        <f t="shared" si="139"/>
        <v>1184</v>
      </c>
      <c r="AV125" s="58">
        <f t="shared" si="139"/>
        <v>1806</v>
      </c>
      <c r="AW125" s="58">
        <f t="shared" si="139"/>
        <v>1435</v>
      </c>
      <c r="AX125" s="58">
        <f t="shared" si="139"/>
        <v>1611</v>
      </c>
      <c r="AY125" s="58">
        <f t="shared" si="139"/>
        <v>270</v>
      </c>
      <c r="AZ125" s="58">
        <f t="shared" si="139"/>
        <v>1091</v>
      </c>
      <c r="BA125" s="58">
        <f t="shared" si="139"/>
        <v>1379</v>
      </c>
      <c r="BB125" s="58">
        <f t="shared" si="139"/>
        <v>1123</v>
      </c>
      <c r="BC125" s="58">
        <f t="shared" si="139"/>
        <v>1408</v>
      </c>
      <c r="BD125" s="58">
        <f t="shared" si="139"/>
        <v>1703</v>
      </c>
      <c r="BE125" s="58">
        <f t="shared" si="139"/>
        <v>583</v>
      </c>
      <c r="BF125" s="58">
        <f t="shared" si="139"/>
        <v>1304</v>
      </c>
      <c r="BG125" s="58">
        <f t="shared" si="139"/>
        <v>928</v>
      </c>
      <c r="BH125" s="58">
        <f t="shared" si="139"/>
        <v>584</v>
      </c>
    </row>
    <row r="126" spans="1:60" ht="13.5" customHeight="1">
      <c r="A126" s="92">
        <v>42882</v>
      </c>
      <c r="B126" s="39" t="s">
        <v>68</v>
      </c>
      <c r="C126" s="56"/>
      <c r="D126" s="93" t="s">
        <v>46</v>
      </c>
      <c r="E126" s="42">
        <f t="shared" si="98"/>
        <v>583</v>
      </c>
      <c r="F126" s="103">
        <v>1</v>
      </c>
      <c r="G126" s="103">
        <v>11</v>
      </c>
      <c r="H126" s="100">
        <f t="shared" si="1"/>
        <v>14</v>
      </c>
      <c r="I126" s="56"/>
      <c r="J126" s="96" t="s">
        <v>26</v>
      </c>
      <c r="K126" s="42">
        <f t="shared" si="99"/>
        <v>1506</v>
      </c>
      <c r="L126" s="103">
        <v>1</v>
      </c>
      <c r="M126" s="103">
        <v>12</v>
      </c>
      <c r="N126" s="100">
        <f t="shared" si="3"/>
        <v>15</v>
      </c>
      <c r="O126" s="57"/>
      <c r="P126" s="39" t="s">
        <v>66</v>
      </c>
      <c r="Q126" s="57"/>
      <c r="R126" s="101">
        <f>MIN(Rules!$E$2,(MAX(H126/N126,N126/H126)))</f>
        <v>1.0714285714285714</v>
      </c>
      <c r="S126" s="101">
        <f>VLOOKUP(B126,Rules!A:B,2,FALSE)</f>
        <v>70</v>
      </c>
      <c r="T126" s="57"/>
      <c r="U126" s="102">
        <f>1/(10^(-1*(E126+(IF(P126="Y",Rules!$I$2,0))-K126)/Rules!$E$12)+1)</f>
        <v>2.7657893063158075E-2</v>
      </c>
      <c r="V126" s="101">
        <f t="shared" si="78"/>
        <v>-2</v>
      </c>
      <c r="W126" s="101">
        <f t="shared" si="79"/>
        <v>2</v>
      </c>
      <c r="X126" s="57"/>
      <c r="Y126" s="57"/>
      <c r="Z126" s="57"/>
      <c r="AA126" s="58">
        <f t="shared" ref="AA126:BH126" si="140">IF($D126=AA$1,$E126+$V126,(IF($J126=AA$1,$K126+$W126,AA125)))</f>
        <v>1019</v>
      </c>
      <c r="AB126" s="58">
        <f t="shared" si="140"/>
        <v>1204</v>
      </c>
      <c r="AC126" s="58">
        <f t="shared" si="140"/>
        <v>888</v>
      </c>
      <c r="AD126" s="58">
        <f t="shared" si="140"/>
        <v>1381</v>
      </c>
      <c r="AE126" s="58">
        <f t="shared" si="140"/>
        <v>1312</v>
      </c>
      <c r="AF126" s="58">
        <f t="shared" si="140"/>
        <v>1508</v>
      </c>
      <c r="AG126" s="58">
        <f t="shared" si="140"/>
        <v>1290</v>
      </c>
      <c r="AH126" s="58">
        <f t="shared" si="140"/>
        <v>1740</v>
      </c>
      <c r="AI126" s="58">
        <f t="shared" si="140"/>
        <v>1184</v>
      </c>
      <c r="AJ126" s="58">
        <f t="shared" si="140"/>
        <v>2043</v>
      </c>
      <c r="AK126" s="58">
        <f t="shared" si="140"/>
        <v>1251</v>
      </c>
      <c r="AL126" s="58">
        <f t="shared" si="140"/>
        <v>1564</v>
      </c>
      <c r="AM126" s="58">
        <f t="shared" si="140"/>
        <v>1905</v>
      </c>
      <c r="AN126" s="58">
        <f t="shared" si="140"/>
        <v>1497</v>
      </c>
      <c r="AO126" s="58">
        <f t="shared" si="140"/>
        <v>212</v>
      </c>
      <c r="AP126" s="58">
        <f t="shared" si="140"/>
        <v>1140</v>
      </c>
      <c r="AQ126" s="58">
        <f t="shared" si="140"/>
        <v>815</v>
      </c>
      <c r="AR126" s="58">
        <f t="shared" si="140"/>
        <v>894</v>
      </c>
      <c r="AS126" s="58">
        <f t="shared" si="140"/>
        <v>522</v>
      </c>
      <c r="AT126" s="58">
        <f t="shared" si="140"/>
        <v>1107</v>
      </c>
      <c r="AU126" s="58">
        <f t="shared" si="140"/>
        <v>1184</v>
      </c>
      <c r="AV126" s="58">
        <f t="shared" si="140"/>
        <v>1806</v>
      </c>
      <c r="AW126" s="58">
        <f t="shared" si="140"/>
        <v>1435</v>
      </c>
      <c r="AX126" s="58">
        <f t="shared" si="140"/>
        <v>1611</v>
      </c>
      <c r="AY126" s="58">
        <f t="shared" si="140"/>
        <v>270</v>
      </c>
      <c r="AZ126" s="58">
        <f t="shared" si="140"/>
        <v>1091</v>
      </c>
      <c r="BA126" s="58">
        <f t="shared" si="140"/>
        <v>1379</v>
      </c>
      <c r="BB126" s="58">
        <f t="shared" si="140"/>
        <v>1123</v>
      </c>
      <c r="BC126" s="58">
        <f t="shared" si="140"/>
        <v>1408</v>
      </c>
      <c r="BD126" s="58">
        <f t="shared" si="140"/>
        <v>1703</v>
      </c>
      <c r="BE126" s="58">
        <f t="shared" si="140"/>
        <v>581</v>
      </c>
      <c r="BF126" s="58">
        <f t="shared" si="140"/>
        <v>1304</v>
      </c>
      <c r="BG126" s="58">
        <f t="shared" si="140"/>
        <v>928</v>
      </c>
      <c r="BH126" s="58">
        <f t="shared" si="140"/>
        <v>584</v>
      </c>
    </row>
    <row r="127" spans="1:60" ht="13.5" customHeight="1">
      <c r="A127" s="92">
        <v>42883</v>
      </c>
      <c r="B127" s="39" t="s">
        <v>68</v>
      </c>
      <c r="C127" s="56"/>
      <c r="D127" s="93" t="s">
        <v>19</v>
      </c>
      <c r="E127" s="42">
        <f t="shared" si="98"/>
        <v>1290</v>
      </c>
      <c r="F127" s="103">
        <v>0</v>
      </c>
      <c r="G127" s="103">
        <v>11</v>
      </c>
      <c r="H127" s="100">
        <f t="shared" si="1"/>
        <v>11</v>
      </c>
      <c r="I127" s="56"/>
      <c r="J127" s="96" t="s">
        <v>22</v>
      </c>
      <c r="K127" s="42">
        <f t="shared" si="99"/>
        <v>1703</v>
      </c>
      <c r="L127" s="103">
        <v>0</v>
      </c>
      <c r="M127" s="103">
        <v>22</v>
      </c>
      <c r="N127" s="100">
        <f t="shared" si="3"/>
        <v>22</v>
      </c>
      <c r="O127" s="57"/>
      <c r="P127" s="39" t="s">
        <v>66</v>
      </c>
      <c r="Q127" s="57"/>
      <c r="R127" s="101">
        <f>MIN(Rules!$E$2,(MAX(H127/N127,N127/H127)))</f>
        <v>2</v>
      </c>
      <c r="S127" s="101">
        <f>VLOOKUP(B127,Rules!A:B,2,FALSE)</f>
        <v>70</v>
      </c>
      <c r="T127" s="57"/>
      <c r="U127" s="102">
        <f>1/(10^(-1*(E127+(IF(P127="Y",Rules!$I$2,0))-K127)/Rules!$E$12)+1)</f>
        <v>0.22949590930711544</v>
      </c>
      <c r="V127" s="101">
        <f t="shared" si="78"/>
        <v>-32</v>
      </c>
      <c r="W127" s="101">
        <f t="shared" si="79"/>
        <v>32</v>
      </c>
      <c r="X127" s="57"/>
      <c r="Y127" s="57"/>
      <c r="Z127" s="57"/>
      <c r="AA127" s="58">
        <f t="shared" ref="AA127:BH127" si="141">IF($D127=AA$1,$E127+$V127,(IF($J127=AA$1,$K127+$W127,AA126)))</f>
        <v>1019</v>
      </c>
      <c r="AB127" s="58">
        <f t="shared" si="141"/>
        <v>1204</v>
      </c>
      <c r="AC127" s="58">
        <f t="shared" si="141"/>
        <v>888</v>
      </c>
      <c r="AD127" s="58">
        <f t="shared" si="141"/>
        <v>1381</v>
      </c>
      <c r="AE127" s="58">
        <f t="shared" si="141"/>
        <v>1312</v>
      </c>
      <c r="AF127" s="58">
        <f t="shared" si="141"/>
        <v>1508</v>
      </c>
      <c r="AG127" s="58">
        <f t="shared" si="141"/>
        <v>1258</v>
      </c>
      <c r="AH127" s="58">
        <f t="shared" si="141"/>
        <v>1740</v>
      </c>
      <c r="AI127" s="58">
        <f t="shared" si="141"/>
        <v>1184</v>
      </c>
      <c r="AJ127" s="58">
        <f t="shared" si="141"/>
        <v>2043</v>
      </c>
      <c r="AK127" s="58">
        <f t="shared" si="141"/>
        <v>1251</v>
      </c>
      <c r="AL127" s="58">
        <f t="shared" si="141"/>
        <v>1564</v>
      </c>
      <c r="AM127" s="58">
        <f t="shared" si="141"/>
        <v>1905</v>
      </c>
      <c r="AN127" s="58">
        <f t="shared" si="141"/>
        <v>1497</v>
      </c>
      <c r="AO127" s="58">
        <f t="shared" si="141"/>
        <v>212</v>
      </c>
      <c r="AP127" s="58">
        <f t="shared" si="141"/>
        <v>1140</v>
      </c>
      <c r="AQ127" s="58">
        <f t="shared" si="141"/>
        <v>815</v>
      </c>
      <c r="AR127" s="58">
        <f t="shared" si="141"/>
        <v>894</v>
      </c>
      <c r="AS127" s="58">
        <f t="shared" si="141"/>
        <v>522</v>
      </c>
      <c r="AT127" s="58">
        <f t="shared" si="141"/>
        <v>1107</v>
      </c>
      <c r="AU127" s="58">
        <f t="shared" si="141"/>
        <v>1184</v>
      </c>
      <c r="AV127" s="58">
        <f t="shared" si="141"/>
        <v>1806</v>
      </c>
      <c r="AW127" s="58">
        <f t="shared" si="141"/>
        <v>1435</v>
      </c>
      <c r="AX127" s="58">
        <f t="shared" si="141"/>
        <v>1611</v>
      </c>
      <c r="AY127" s="58">
        <f t="shared" si="141"/>
        <v>270</v>
      </c>
      <c r="AZ127" s="58">
        <f t="shared" si="141"/>
        <v>1091</v>
      </c>
      <c r="BA127" s="58">
        <f t="shared" si="141"/>
        <v>1379</v>
      </c>
      <c r="BB127" s="58">
        <f t="shared" si="141"/>
        <v>1123</v>
      </c>
      <c r="BC127" s="58">
        <f t="shared" si="141"/>
        <v>1408</v>
      </c>
      <c r="BD127" s="58">
        <f t="shared" si="141"/>
        <v>1735</v>
      </c>
      <c r="BE127" s="58">
        <f t="shared" si="141"/>
        <v>581</v>
      </c>
      <c r="BF127" s="58">
        <f t="shared" si="141"/>
        <v>1304</v>
      </c>
      <c r="BG127" s="58">
        <f t="shared" si="141"/>
        <v>928</v>
      </c>
      <c r="BH127" s="58">
        <f t="shared" si="141"/>
        <v>584</v>
      </c>
    </row>
    <row r="128" spans="1:60" ht="13.5" customHeight="1">
      <c r="A128" s="92">
        <v>42883</v>
      </c>
      <c r="B128" s="39" t="s">
        <v>68</v>
      </c>
      <c r="C128" s="56"/>
      <c r="D128" s="93" t="s">
        <v>47</v>
      </c>
      <c r="E128" s="42">
        <f t="shared" si="98"/>
        <v>522</v>
      </c>
      <c r="F128" s="103">
        <v>0</v>
      </c>
      <c r="G128" s="103">
        <v>16</v>
      </c>
      <c r="H128" s="100">
        <f t="shared" si="1"/>
        <v>16</v>
      </c>
      <c r="I128" s="56"/>
      <c r="J128" s="96" t="s">
        <v>45</v>
      </c>
      <c r="K128" s="42">
        <f t="shared" si="99"/>
        <v>815</v>
      </c>
      <c r="L128" s="103">
        <v>3</v>
      </c>
      <c r="M128" s="103">
        <v>10</v>
      </c>
      <c r="N128" s="100">
        <f t="shared" si="3"/>
        <v>19</v>
      </c>
      <c r="O128" s="57"/>
      <c r="P128" s="39" t="s">
        <v>66</v>
      </c>
      <c r="Q128" s="57"/>
      <c r="R128" s="101">
        <f>MIN(Rules!$E$2,(MAX(H128/N128,N128/H128)))</f>
        <v>1.1875</v>
      </c>
      <c r="S128" s="101">
        <f>VLOOKUP(B128,Rules!A:B,2,FALSE)</f>
        <v>70</v>
      </c>
      <c r="T128" s="57"/>
      <c r="U128" s="102">
        <f>1/(10^(-1*(E128+(IF(P128="Y",Rules!$I$2,0))-K128)/Rules!$E$12)+1)</f>
        <v>0.34106780560897437</v>
      </c>
      <c r="V128" s="101">
        <f t="shared" si="78"/>
        <v>-28</v>
      </c>
      <c r="W128" s="101">
        <f t="shared" si="79"/>
        <v>28</v>
      </c>
      <c r="X128" s="57"/>
      <c r="Y128" s="57"/>
      <c r="Z128" s="57"/>
      <c r="AA128" s="58">
        <f t="shared" ref="AA128:BH128" si="142">IF($D128=AA$1,$E128+$V128,(IF($J128=AA$1,$K128+$W128,AA127)))</f>
        <v>1019</v>
      </c>
      <c r="AB128" s="58">
        <f t="shared" si="142"/>
        <v>1204</v>
      </c>
      <c r="AC128" s="58">
        <f t="shared" si="142"/>
        <v>888</v>
      </c>
      <c r="AD128" s="58">
        <f t="shared" si="142"/>
        <v>1381</v>
      </c>
      <c r="AE128" s="58">
        <f t="shared" si="142"/>
        <v>1312</v>
      </c>
      <c r="AF128" s="58">
        <f t="shared" si="142"/>
        <v>1508</v>
      </c>
      <c r="AG128" s="58">
        <f t="shared" si="142"/>
        <v>1258</v>
      </c>
      <c r="AH128" s="58">
        <f t="shared" si="142"/>
        <v>1740</v>
      </c>
      <c r="AI128" s="58">
        <f t="shared" si="142"/>
        <v>1184</v>
      </c>
      <c r="AJ128" s="58">
        <f t="shared" si="142"/>
        <v>2043</v>
      </c>
      <c r="AK128" s="58">
        <f t="shared" si="142"/>
        <v>1251</v>
      </c>
      <c r="AL128" s="58">
        <f t="shared" si="142"/>
        <v>1564</v>
      </c>
      <c r="AM128" s="58">
        <f t="shared" si="142"/>
        <v>1905</v>
      </c>
      <c r="AN128" s="58">
        <f t="shared" si="142"/>
        <v>1497</v>
      </c>
      <c r="AO128" s="58">
        <f t="shared" si="142"/>
        <v>212</v>
      </c>
      <c r="AP128" s="58">
        <f t="shared" si="142"/>
        <v>1140</v>
      </c>
      <c r="AQ128" s="58">
        <f t="shared" si="142"/>
        <v>843</v>
      </c>
      <c r="AR128" s="58">
        <f t="shared" si="142"/>
        <v>894</v>
      </c>
      <c r="AS128" s="58">
        <f t="shared" si="142"/>
        <v>494</v>
      </c>
      <c r="AT128" s="58">
        <f t="shared" si="142"/>
        <v>1107</v>
      </c>
      <c r="AU128" s="58">
        <f t="shared" si="142"/>
        <v>1184</v>
      </c>
      <c r="AV128" s="58">
        <f t="shared" si="142"/>
        <v>1806</v>
      </c>
      <c r="AW128" s="58">
        <f t="shared" si="142"/>
        <v>1435</v>
      </c>
      <c r="AX128" s="58">
        <f t="shared" si="142"/>
        <v>1611</v>
      </c>
      <c r="AY128" s="58">
        <f t="shared" si="142"/>
        <v>270</v>
      </c>
      <c r="AZ128" s="58">
        <f t="shared" si="142"/>
        <v>1091</v>
      </c>
      <c r="BA128" s="58">
        <f t="shared" si="142"/>
        <v>1379</v>
      </c>
      <c r="BB128" s="58">
        <f t="shared" si="142"/>
        <v>1123</v>
      </c>
      <c r="BC128" s="58">
        <f t="shared" si="142"/>
        <v>1408</v>
      </c>
      <c r="BD128" s="58">
        <f t="shared" si="142"/>
        <v>1735</v>
      </c>
      <c r="BE128" s="58">
        <f t="shared" si="142"/>
        <v>581</v>
      </c>
      <c r="BF128" s="58">
        <f t="shared" si="142"/>
        <v>1304</v>
      </c>
      <c r="BG128" s="58">
        <f t="shared" si="142"/>
        <v>928</v>
      </c>
      <c r="BH128" s="58">
        <f t="shared" si="142"/>
        <v>584</v>
      </c>
    </row>
    <row r="129" spans="1:60" ht="13.5" customHeight="1">
      <c r="A129" s="104">
        <v>42889</v>
      </c>
      <c r="B129" s="39" t="s">
        <v>68</v>
      </c>
      <c r="C129" s="56"/>
      <c r="D129" s="93" t="s">
        <v>44</v>
      </c>
      <c r="E129" s="42">
        <f t="shared" si="98"/>
        <v>888</v>
      </c>
      <c r="F129" s="94">
        <v>0</v>
      </c>
      <c r="G129" s="94">
        <v>7</v>
      </c>
      <c r="H129" s="100">
        <f t="shared" si="1"/>
        <v>7</v>
      </c>
      <c r="I129" s="56"/>
      <c r="J129" s="96" t="s">
        <v>17</v>
      </c>
      <c r="K129" s="42">
        <f t="shared" si="99"/>
        <v>2043</v>
      </c>
      <c r="L129" s="94">
        <v>0</v>
      </c>
      <c r="M129" s="94">
        <v>19</v>
      </c>
      <c r="N129" s="100">
        <f t="shared" si="3"/>
        <v>19</v>
      </c>
      <c r="O129" s="57"/>
      <c r="P129" s="39" t="s">
        <v>67</v>
      </c>
      <c r="Q129" s="57"/>
      <c r="R129" s="101">
        <f>MIN(Rules!$E$2,(MAX(H129/N129,N129/H129)))</f>
        <v>2</v>
      </c>
      <c r="S129" s="101">
        <f>VLOOKUP(B129,Rules!A:B,2,FALSE)</f>
        <v>70</v>
      </c>
      <c r="T129" s="57"/>
      <c r="U129" s="102">
        <f>1/(10^(-1*(E129+(IF(P129="Y",Rules!$I$2,0))-K129)/Rules!$E$12)+1)</f>
        <v>4.8739167816144648E-3</v>
      </c>
      <c r="V129" s="101">
        <f t="shared" si="78"/>
        <v>-1</v>
      </c>
      <c r="W129" s="101">
        <f t="shared" si="79"/>
        <v>1</v>
      </c>
      <c r="X129" s="57"/>
      <c r="Y129" s="57"/>
      <c r="Z129" s="57"/>
      <c r="AA129" s="58">
        <f t="shared" ref="AA129:BH129" si="143">IF($D129=AA$1,$E129+$V129,(IF($J129=AA$1,$K129+$W129,AA128)))</f>
        <v>1019</v>
      </c>
      <c r="AB129" s="58">
        <f t="shared" si="143"/>
        <v>1204</v>
      </c>
      <c r="AC129" s="58">
        <f t="shared" si="143"/>
        <v>887</v>
      </c>
      <c r="AD129" s="58">
        <f t="shared" si="143"/>
        <v>1381</v>
      </c>
      <c r="AE129" s="58">
        <f t="shared" si="143"/>
        <v>1312</v>
      </c>
      <c r="AF129" s="58">
        <f t="shared" si="143"/>
        <v>1508</v>
      </c>
      <c r="AG129" s="58">
        <f t="shared" si="143"/>
        <v>1258</v>
      </c>
      <c r="AH129" s="58">
        <f t="shared" si="143"/>
        <v>1740</v>
      </c>
      <c r="AI129" s="58">
        <f t="shared" si="143"/>
        <v>1184</v>
      </c>
      <c r="AJ129" s="58">
        <f t="shared" si="143"/>
        <v>2044</v>
      </c>
      <c r="AK129" s="58">
        <f t="shared" si="143"/>
        <v>1251</v>
      </c>
      <c r="AL129" s="58">
        <f t="shared" si="143"/>
        <v>1564</v>
      </c>
      <c r="AM129" s="58">
        <f t="shared" si="143"/>
        <v>1905</v>
      </c>
      <c r="AN129" s="58">
        <f t="shared" si="143"/>
        <v>1497</v>
      </c>
      <c r="AO129" s="58">
        <f t="shared" si="143"/>
        <v>212</v>
      </c>
      <c r="AP129" s="58">
        <f t="shared" si="143"/>
        <v>1140</v>
      </c>
      <c r="AQ129" s="58">
        <f t="shared" si="143"/>
        <v>843</v>
      </c>
      <c r="AR129" s="58">
        <f t="shared" si="143"/>
        <v>894</v>
      </c>
      <c r="AS129" s="58">
        <f t="shared" si="143"/>
        <v>494</v>
      </c>
      <c r="AT129" s="58">
        <f t="shared" si="143"/>
        <v>1107</v>
      </c>
      <c r="AU129" s="58">
        <f t="shared" si="143"/>
        <v>1184</v>
      </c>
      <c r="AV129" s="58">
        <f t="shared" si="143"/>
        <v>1806</v>
      </c>
      <c r="AW129" s="58">
        <f t="shared" si="143"/>
        <v>1435</v>
      </c>
      <c r="AX129" s="58">
        <f t="shared" si="143"/>
        <v>1611</v>
      </c>
      <c r="AY129" s="58">
        <f t="shared" si="143"/>
        <v>270</v>
      </c>
      <c r="AZ129" s="58">
        <f t="shared" si="143"/>
        <v>1091</v>
      </c>
      <c r="BA129" s="58">
        <f t="shared" si="143"/>
        <v>1379</v>
      </c>
      <c r="BB129" s="58">
        <f t="shared" si="143"/>
        <v>1123</v>
      </c>
      <c r="BC129" s="58">
        <f t="shared" si="143"/>
        <v>1408</v>
      </c>
      <c r="BD129" s="58">
        <f t="shared" si="143"/>
        <v>1735</v>
      </c>
      <c r="BE129" s="58">
        <f t="shared" si="143"/>
        <v>581</v>
      </c>
      <c r="BF129" s="58">
        <f t="shared" si="143"/>
        <v>1304</v>
      </c>
      <c r="BG129" s="58">
        <f t="shared" si="143"/>
        <v>928</v>
      </c>
      <c r="BH129" s="58">
        <f t="shared" si="143"/>
        <v>584</v>
      </c>
    </row>
    <row r="130" spans="1:60" ht="13.5" customHeight="1">
      <c r="A130" s="104">
        <v>42890</v>
      </c>
      <c r="B130" s="39" t="s">
        <v>68</v>
      </c>
      <c r="C130" s="56"/>
      <c r="D130" s="105" t="s">
        <v>32</v>
      </c>
      <c r="E130" s="42">
        <f t="shared" si="98"/>
        <v>1184</v>
      </c>
      <c r="F130" s="94">
        <v>3</v>
      </c>
      <c r="G130" s="94">
        <v>9</v>
      </c>
      <c r="H130" s="106">
        <f t="shared" si="1"/>
        <v>18</v>
      </c>
      <c r="I130" s="56"/>
      <c r="J130" s="107" t="s">
        <v>27</v>
      </c>
      <c r="K130" s="42">
        <f t="shared" si="99"/>
        <v>1435</v>
      </c>
      <c r="L130" s="94">
        <v>0</v>
      </c>
      <c r="M130" s="94">
        <v>27</v>
      </c>
      <c r="N130" s="106">
        <f t="shared" si="3"/>
        <v>27</v>
      </c>
      <c r="O130" s="57"/>
      <c r="P130" s="39" t="s">
        <v>67</v>
      </c>
      <c r="Q130" s="57"/>
      <c r="R130" s="101">
        <f>MIN(Rules!$E$2,(MAX(H130/N130,N130/H130)))</f>
        <v>1.5</v>
      </c>
      <c r="S130" s="101">
        <f>VLOOKUP(B130,Rules!A:B,2,FALSE)</f>
        <v>70</v>
      </c>
      <c r="T130" s="57"/>
      <c r="U130" s="102">
        <f>1/(10^(-1*(E130+(IF(P130="Y",Rules!$I$2,0))-K130)/Rules!$E$12)+1)</f>
        <v>0.23941349034840212</v>
      </c>
      <c r="V130" s="101">
        <f t="shared" si="78"/>
        <v>-25</v>
      </c>
      <c r="W130" s="101">
        <f t="shared" si="79"/>
        <v>25</v>
      </c>
      <c r="X130" s="57"/>
      <c r="Y130" s="57"/>
      <c r="Z130" s="57"/>
      <c r="AA130" s="58">
        <f t="shared" ref="AA130:BH130" si="144">IF($D130=AA$1,$E130+$V130,(IF($J130=AA$1,$K130+$W130,AA129)))</f>
        <v>1019</v>
      </c>
      <c r="AB130" s="58">
        <f t="shared" si="144"/>
        <v>1204</v>
      </c>
      <c r="AC130" s="58">
        <f t="shared" si="144"/>
        <v>887</v>
      </c>
      <c r="AD130" s="58">
        <f t="shared" si="144"/>
        <v>1381</v>
      </c>
      <c r="AE130" s="58">
        <f t="shared" si="144"/>
        <v>1312</v>
      </c>
      <c r="AF130" s="58">
        <f t="shared" si="144"/>
        <v>1508</v>
      </c>
      <c r="AG130" s="58">
        <f t="shared" si="144"/>
        <v>1258</v>
      </c>
      <c r="AH130" s="58">
        <f t="shared" si="144"/>
        <v>1740</v>
      </c>
      <c r="AI130" s="58">
        <f t="shared" si="144"/>
        <v>1184</v>
      </c>
      <c r="AJ130" s="58">
        <f t="shared" si="144"/>
        <v>2044</v>
      </c>
      <c r="AK130" s="58">
        <f t="shared" si="144"/>
        <v>1251</v>
      </c>
      <c r="AL130" s="58">
        <f t="shared" si="144"/>
        <v>1564</v>
      </c>
      <c r="AM130" s="58">
        <f t="shared" si="144"/>
        <v>1905</v>
      </c>
      <c r="AN130" s="58">
        <f t="shared" si="144"/>
        <v>1497</v>
      </c>
      <c r="AO130" s="58">
        <f t="shared" si="144"/>
        <v>212</v>
      </c>
      <c r="AP130" s="58">
        <f t="shared" si="144"/>
        <v>1140</v>
      </c>
      <c r="AQ130" s="58">
        <f t="shared" si="144"/>
        <v>843</v>
      </c>
      <c r="AR130" s="58">
        <f t="shared" si="144"/>
        <v>894</v>
      </c>
      <c r="AS130" s="58">
        <f t="shared" si="144"/>
        <v>494</v>
      </c>
      <c r="AT130" s="58">
        <f t="shared" si="144"/>
        <v>1107</v>
      </c>
      <c r="AU130" s="58">
        <f t="shared" si="144"/>
        <v>1159</v>
      </c>
      <c r="AV130" s="58">
        <f t="shared" si="144"/>
        <v>1806</v>
      </c>
      <c r="AW130" s="58">
        <f t="shared" si="144"/>
        <v>1460</v>
      </c>
      <c r="AX130" s="58">
        <f t="shared" si="144"/>
        <v>1611</v>
      </c>
      <c r="AY130" s="58">
        <f t="shared" si="144"/>
        <v>270</v>
      </c>
      <c r="AZ130" s="58">
        <f t="shared" si="144"/>
        <v>1091</v>
      </c>
      <c r="BA130" s="58">
        <f t="shared" si="144"/>
        <v>1379</v>
      </c>
      <c r="BB130" s="58">
        <f t="shared" si="144"/>
        <v>1123</v>
      </c>
      <c r="BC130" s="58">
        <f t="shared" si="144"/>
        <v>1408</v>
      </c>
      <c r="BD130" s="58">
        <f t="shared" si="144"/>
        <v>1735</v>
      </c>
      <c r="BE130" s="58">
        <f t="shared" si="144"/>
        <v>581</v>
      </c>
      <c r="BF130" s="58">
        <f t="shared" si="144"/>
        <v>1304</v>
      </c>
      <c r="BG130" s="58">
        <f t="shared" si="144"/>
        <v>928</v>
      </c>
      <c r="BH130" s="58">
        <f t="shared" si="144"/>
        <v>584</v>
      </c>
    </row>
    <row r="131" spans="1:60" ht="13.5" customHeight="1">
      <c r="A131" s="104">
        <v>42890</v>
      </c>
      <c r="B131" s="39" t="s">
        <v>68</v>
      </c>
      <c r="C131" s="56"/>
      <c r="D131" s="105" t="s">
        <v>36</v>
      </c>
      <c r="E131" s="42">
        <f t="shared" si="98"/>
        <v>1140</v>
      </c>
      <c r="F131" s="94">
        <v>1</v>
      </c>
      <c r="G131" s="94">
        <v>7</v>
      </c>
      <c r="H131" s="106">
        <f t="shared" si="1"/>
        <v>10</v>
      </c>
      <c r="I131" s="56"/>
      <c r="J131" s="107" t="s">
        <v>28</v>
      </c>
      <c r="K131" s="42">
        <f t="shared" si="99"/>
        <v>1497</v>
      </c>
      <c r="L131" s="94">
        <v>1</v>
      </c>
      <c r="M131" s="94">
        <v>21</v>
      </c>
      <c r="N131" s="106">
        <f t="shared" si="3"/>
        <v>24</v>
      </c>
      <c r="O131" s="57"/>
      <c r="P131" s="39" t="s">
        <v>67</v>
      </c>
      <c r="Q131" s="57"/>
      <c r="R131" s="101">
        <f>MIN(Rules!$E$2,(MAX(H131/N131,N131/H131)))</f>
        <v>2</v>
      </c>
      <c r="S131" s="101">
        <f>VLOOKUP(B131,Rules!A:B,2,FALSE)</f>
        <v>70</v>
      </c>
      <c r="T131" s="57"/>
      <c r="U131" s="102">
        <f>1/(10^(-1*(E131+(IF(P131="Y",Rules!$I$2,0))-K131)/Rules!$E$12)+1)</f>
        <v>0.16191530732290191</v>
      </c>
      <c r="V131" s="101">
        <f t="shared" si="78"/>
        <v>-23</v>
      </c>
      <c r="W131" s="101">
        <f t="shared" si="79"/>
        <v>23</v>
      </c>
      <c r="X131" s="57"/>
      <c r="Y131" s="57"/>
      <c r="Z131" s="57"/>
      <c r="AA131" s="58">
        <f t="shared" ref="AA131:BH131" si="145">IF($D131=AA$1,$E131+$V131,(IF($J131=AA$1,$K131+$W131,AA130)))</f>
        <v>1019</v>
      </c>
      <c r="AB131" s="58">
        <f t="shared" si="145"/>
        <v>1204</v>
      </c>
      <c r="AC131" s="58">
        <f t="shared" si="145"/>
        <v>887</v>
      </c>
      <c r="AD131" s="58">
        <f t="shared" si="145"/>
        <v>1381</v>
      </c>
      <c r="AE131" s="58">
        <f t="shared" si="145"/>
        <v>1312</v>
      </c>
      <c r="AF131" s="58">
        <f t="shared" si="145"/>
        <v>1508</v>
      </c>
      <c r="AG131" s="58">
        <f t="shared" si="145"/>
        <v>1258</v>
      </c>
      <c r="AH131" s="58">
        <f t="shared" si="145"/>
        <v>1740</v>
      </c>
      <c r="AI131" s="58">
        <f t="shared" si="145"/>
        <v>1184</v>
      </c>
      <c r="AJ131" s="58">
        <f t="shared" si="145"/>
        <v>2044</v>
      </c>
      <c r="AK131" s="58">
        <f t="shared" si="145"/>
        <v>1251</v>
      </c>
      <c r="AL131" s="58">
        <f t="shared" si="145"/>
        <v>1564</v>
      </c>
      <c r="AM131" s="58">
        <f t="shared" si="145"/>
        <v>1905</v>
      </c>
      <c r="AN131" s="58">
        <f t="shared" si="145"/>
        <v>1520</v>
      </c>
      <c r="AO131" s="58">
        <f t="shared" si="145"/>
        <v>212</v>
      </c>
      <c r="AP131" s="58">
        <f t="shared" si="145"/>
        <v>1117</v>
      </c>
      <c r="AQ131" s="58">
        <f t="shared" si="145"/>
        <v>843</v>
      </c>
      <c r="AR131" s="58">
        <f t="shared" si="145"/>
        <v>894</v>
      </c>
      <c r="AS131" s="58">
        <f t="shared" si="145"/>
        <v>494</v>
      </c>
      <c r="AT131" s="58">
        <f t="shared" si="145"/>
        <v>1107</v>
      </c>
      <c r="AU131" s="58">
        <f t="shared" si="145"/>
        <v>1159</v>
      </c>
      <c r="AV131" s="58">
        <f t="shared" si="145"/>
        <v>1806</v>
      </c>
      <c r="AW131" s="58">
        <f t="shared" si="145"/>
        <v>1460</v>
      </c>
      <c r="AX131" s="58">
        <f t="shared" si="145"/>
        <v>1611</v>
      </c>
      <c r="AY131" s="58">
        <f t="shared" si="145"/>
        <v>270</v>
      </c>
      <c r="AZ131" s="58">
        <f t="shared" si="145"/>
        <v>1091</v>
      </c>
      <c r="BA131" s="58">
        <f t="shared" si="145"/>
        <v>1379</v>
      </c>
      <c r="BB131" s="58">
        <f t="shared" si="145"/>
        <v>1123</v>
      </c>
      <c r="BC131" s="58">
        <f t="shared" si="145"/>
        <v>1408</v>
      </c>
      <c r="BD131" s="58">
        <f t="shared" si="145"/>
        <v>1735</v>
      </c>
      <c r="BE131" s="58">
        <f t="shared" si="145"/>
        <v>581</v>
      </c>
      <c r="BF131" s="58">
        <f t="shared" si="145"/>
        <v>1304</v>
      </c>
      <c r="BG131" s="58">
        <f t="shared" si="145"/>
        <v>928</v>
      </c>
      <c r="BH131" s="58">
        <f t="shared" si="145"/>
        <v>584</v>
      </c>
    </row>
    <row r="132" spans="1:60" ht="13.5" customHeight="1">
      <c r="A132" s="104">
        <v>42890</v>
      </c>
      <c r="B132" s="39" t="s">
        <v>68</v>
      </c>
      <c r="C132" s="56"/>
      <c r="D132" s="105" t="s">
        <v>30</v>
      </c>
      <c r="E132" s="42">
        <f t="shared" si="98"/>
        <v>1184</v>
      </c>
      <c r="F132" s="94">
        <v>0</v>
      </c>
      <c r="G132" s="94">
        <v>15</v>
      </c>
      <c r="H132" s="106">
        <f t="shared" si="1"/>
        <v>15</v>
      </c>
      <c r="I132" s="56"/>
      <c r="J132" s="107" t="s">
        <v>20</v>
      </c>
      <c r="K132" s="42">
        <f t="shared" si="99"/>
        <v>1204</v>
      </c>
      <c r="L132" s="94">
        <v>2</v>
      </c>
      <c r="M132" s="94">
        <v>7</v>
      </c>
      <c r="N132" s="106">
        <f t="shared" si="3"/>
        <v>13</v>
      </c>
      <c r="O132" s="57"/>
      <c r="P132" s="39" t="s">
        <v>66</v>
      </c>
      <c r="Q132" s="57"/>
      <c r="R132" s="101">
        <f>MIN(Rules!$E$2,(MAX(H132/N132,N132/H132)))</f>
        <v>1.1538461538461537</v>
      </c>
      <c r="S132" s="101">
        <f>VLOOKUP(B132,Rules!A:B,2,FALSE)</f>
        <v>70</v>
      </c>
      <c r="T132" s="57"/>
      <c r="U132" s="102">
        <f>1/(10^(-1*(E132+(IF(P132="Y",Rules!$I$2,0))-K132)/Rules!$E$12)+1)</f>
        <v>0.6453524504393825</v>
      </c>
      <c r="V132" s="101">
        <f t="shared" si="78"/>
        <v>29</v>
      </c>
      <c r="W132" s="101">
        <f t="shared" si="79"/>
        <v>-29</v>
      </c>
      <c r="X132" s="57"/>
      <c r="Y132" s="57"/>
      <c r="Z132" s="57"/>
      <c r="AA132" s="58">
        <f t="shared" ref="AA132:BH132" si="146">IF($D132=AA$1,$E132+$V132,(IF($J132=AA$1,$K132+$W132,AA131)))</f>
        <v>1019</v>
      </c>
      <c r="AB132" s="58">
        <f t="shared" si="146"/>
        <v>1175</v>
      </c>
      <c r="AC132" s="58">
        <f t="shared" si="146"/>
        <v>887</v>
      </c>
      <c r="AD132" s="58">
        <f t="shared" si="146"/>
        <v>1381</v>
      </c>
      <c r="AE132" s="58">
        <f t="shared" si="146"/>
        <v>1312</v>
      </c>
      <c r="AF132" s="58">
        <f t="shared" si="146"/>
        <v>1508</v>
      </c>
      <c r="AG132" s="58">
        <f t="shared" si="146"/>
        <v>1258</v>
      </c>
      <c r="AH132" s="58">
        <f t="shared" si="146"/>
        <v>1740</v>
      </c>
      <c r="AI132" s="58">
        <f t="shared" si="146"/>
        <v>1213</v>
      </c>
      <c r="AJ132" s="58">
        <f t="shared" si="146"/>
        <v>2044</v>
      </c>
      <c r="AK132" s="58">
        <f t="shared" si="146"/>
        <v>1251</v>
      </c>
      <c r="AL132" s="58">
        <f t="shared" si="146"/>
        <v>1564</v>
      </c>
      <c r="AM132" s="58">
        <f t="shared" si="146"/>
        <v>1905</v>
      </c>
      <c r="AN132" s="58">
        <f t="shared" si="146"/>
        <v>1520</v>
      </c>
      <c r="AO132" s="58">
        <f t="shared" si="146"/>
        <v>212</v>
      </c>
      <c r="AP132" s="58">
        <f t="shared" si="146"/>
        <v>1117</v>
      </c>
      <c r="AQ132" s="58">
        <f t="shared" si="146"/>
        <v>843</v>
      </c>
      <c r="AR132" s="58">
        <f t="shared" si="146"/>
        <v>894</v>
      </c>
      <c r="AS132" s="58">
        <f t="shared" si="146"/>
        <v>494</v>
      </c>
      <c r="AT132" s="58">
        <f t="shared" si="146"/>
        <v>1107</v>
      </c>
      <c r="AU132" s="58">
        <f t="shared" si="146"/>
        <v>1159</v>
      </c>
      <c r="AV132" s="58">
        <f t="shared" si="146"/>
        <v>1806</v>
      </c>
      <c r="AW132" s="58">
        <f t="shared" si="146"/>
        <v>1460</v>
      </c>
      <c r="AX132" s="58">
        <f t="shared" si="146"/>
        <v>1611</v>
      </c>
      <c r="AY132" s="58">
        <f t="shared" si="146"/>
        <v>270</v>
      </c>
      <c r="AZ132" s="58">
        <f t="shared" si="146"/>
        <v>1091</v>
      </c>
      <c r="BA132" s="58">
        <f t="shared" si="146"/>
        <v>1379</v>
      </c>
      <c r="BB132" s="58">
        <f t="shared" si="146"/>
        <v>1123</v>
      </c>
      <c r="BC132" s="58">
        <f t="shared" si="146"/>
        <v>1408</v>
      </c>
      <c r="BD132" s="58">
        <f t="shared" si="146"/>
        <v>1735</v>
      </c>
      <c r="BE132" s="58">
        <f t="shared" si="146"/>
        <v>581</v>
      </c>
      <c r="BF132" s="58">
        <f t="shared" si="146"/>
        <v>1304</v>
      </c>
      <c r="BG132" s="58">
        <f t="shared" si="146"/>
        <v>928</v>
      </c>
      <c r="BH132" s="58">
        <f t="shared" si="146"/>
        <v>584</v>
      </c>
    </row>
    <row r="133" spans="1:60" ht="13.5" customHeight="1">
      <c r="A133" s="104">
        <v>42896</v>
      </c>
      <c r="B133" s="39" t="s">
        <v>68</v>
      </c>
      <c r="C133" s="56"/>
      <c r="D133" s="93" t="s">
        <v>26</v>
      </c>
      <c r="E133" s="42">
        <f t="shared" si="98"/>
        <v>1508</v>
      </c>
      <c r="F133" s="103">
        <v>1</v>
      </c>
      <c r="G133" s="103">
        <v>10</v>
      </c>
      <c r="H133" s="100">
        <f t="shared" si="1"/>
        <v>13</v>
      </c>
      <c r="I133" s="56"/>
      <c r="J133" s="96" t="s">
        <v>40</v>
      </c>
      <c r="K133" s="42">
        <f t="shared" si="99"/>
        <v>1408</v>
      </c>
      <c r="L133" s="103">
        <v>1</v>
      </c>
      <c r="M133" s="103">
        <v>9</v>
      </c>
      <c r="N133" s="100">
        <f t="shared" si="3"/>
        <v>12</v>
      </c>
      <c r="O133" s="57"/>
      <c r="P133" s="39" t="s">
        <v>66</v>
      </c>
      <c r="Q133" s="57"/>
      <c r="R133" s="101">
        <f>MIN(Rules!$E$2,(MAX(H133/N133,N133/H133)))</f>
        <v>1.0833333333333333</v>
      </c>
      <c r="S133" s="101">
        <f>VLOOKUP(B133,Rules!A:B,2,FALSE)</f>
        <v>70</v>
      </c>
      <c r="T133" s="57"/>
      <c r="U133" s="102">
        <f>1/(10^(-1*(E133+(IF(P133="Y",Rules!$I$2,0))-K133)/Rules!$E$12)+1)</f>
        <v>0.75974692664795784</v>
      </c>
      <c r="V133" s="101">
        <f t="shared" si="78"/>
        <v>18</v>
      </c>
      <c r="W133" s="101">
        <f t="shared" si="79"/>
        <v>-18</v>
      </c>
      <c r="X133" s="57"/>
      <c r="Y133" s="57"/>
      <c r="Z133" s="57"/>
      <c r="AA133" s="58">
        <f t="shared" ref="AA133:BH133" si="147">IF($D133=AA$1,$E133+$V133,(IF($J133=AA$1,$K133+$W133,AA132)))</f>
        <v>1019</v>
      </c>
      <c r="AB133" s="58">
        <f t="shared" si="147"/>
        <v>1175</v>
      </c>
      <c r="AC133" s="58">
        <f t="shared" si="147"/>
        <v>887</v>
      </c>
      <c r="AD133" s="58">
        <f t="shared" si="147"/>
        <v>1381</v>
      </c>
      <c r="AE133" s="58">
        <f t="shared" si="147"/>
        <v>1312</v>
      </c>
      <c r="AF133" s="58">
        <f t="shared" si="147"/>
        <v>1526</v>
      </c>
      <c r="AG133" s="58">
        <f t="shared" si="147"/>
        <v>1258</v>
      </c>
      <c r="AH133" s="58">
        <f t="shared" si="147"/>
        <v>1740</v>
      </c>
      <c r="AI133" s="58">
        <f t="shared" si="147"/>
        <v>1213</v>
      </c>
      <c r="AJ133" s="58">
        <f t="shared" si="147"/>
        <v>2044</v>
      </c>
      <c r="AK133" s="58">
        <f t="shared" si="147"/>
        <v>1251</v>
      </c>
      <c r="AL133" s="58">
        <f t="shared" si="147"/>
        <v>1564</v>
      </c>
      <c r="AM133" s="58">
        <f t="shared" si="147"/>
        <v>1905</v>
      </c>
      <c r="AN133" s="58">
        <f t="shared" si="147"/>
        <v>1520</v>
      </c>
      <c r="AO133" s="58">
        <f t="shared" si="147"/>
        <v>212</v>
      </c>
      <c r="AP133" s="58">
        <f t="shared" si="147"/>
        <v>1117</v>
      </c>
      <c r="AQ133" s="58">
        <f t="shared" si="147"/>
        <v>843</v>
      </c>
      <c r="AR133" s="58">
        <f t="shared" si="147"/>
        <v>894</v>
      </c>
      <c r="AS133" s="58">
        <f t="shared" si="147"/>
        <v>494</v>
      </c>
      <c r="AT133" s="58">
        <f t="shared" si="147"/>
        <v>1107</v>
      </c>
      <c r="AU133" s="58">
        <f t="shared" si="147"/>
        <v>1159</v>
      </c>
      <c r="AV133" s="58">
        <f t="shared" si="147"/>
        <v>1806</v>
      </c>
      <c r="AW133" s="58">
        <f t="shared" si="147"/>
        <v>1460</v>
      </c>
      <c r="AX133" s="58">
        <f t="shared" si="147"/>
        <v>1611</v>
      </c>
      <c r="AY133" s="58">
        <f t="shared" si="147"/>
        <v>270</v>
      </c>
      <c r="AZ133" s="58">
        <f t="shared" si="147"/>
        <v>1091</v>
      </c>
      <c r="BA133" s="58">
        <f t="shared" si="147"/>
        <v>1379</v>
      </c>
      <c r="BB133" s="58">
        <f t="shared" si="147"/>
        <v>1123</v>
      </c>
      <c r="BC133" s="58">
        <f t="shared" si="147"/>
        <v>1390</v>
      </c>
      <c r="BD133" s="58">
        <f t="shared" si="147"/>
        <v>1735</v>
      </c>
      <c r="BE133" s="58">
        <f t="shared" si="147"/>
        <v>581</v>
      </c>
      <c r="BF133" s="58">
        <f t="shared" si="147"/>
        <v>1304</v>
      </c>
      <c r="BG133" s="58">
        <f t="shared" si="147"/>
        <v>928</v>
      </c>
      <c r="BH133" s="58">
        <f t="shared" si="147"/>
        <v>584</v>
      </c>
    </row>
    <row r="134" spans="1:60" ht="13.5" customHeight="1">
      <c r="A134" s="104">
        <v>42897</v>
      </c>
      <c r="B134" s="39" t="s">
        <v>68</v>
      </c>
      <c r="C134" s="56"/>
      <c r="D134" s="93" t="s">
        <v>21</v>
      </c>
      <c r="E134" s="42">
        <f t="shared" si="98"/>
        <v>1564</v>
      </c>
      <c r="F134" s="103">
        <v>0</v>
      </c>
      <c r="G134" s="103">
        <v>15</v>
      </c>
      <c r="H134" s="100">
        <f t="shared" si="1"/>
        <v>15</v>
      </c>
      <c r="I134" s="56"/>
      <c r="J134" s="96" t="s">
        <v>18</v>
      </c>
      <c r="K134" s="42">
        <f t="shared" si="99"/>
        <v>1806</v>
      </c>
      <c r="L134" s="103">
        <v>1</v>
      </c>
      <c r="M134" s="103">
        <v>11</v>
      </c>
      <c r="N134" s="100">
        <f t="shared" si="3"/>
        <v>14</v>
      </c>
      <c r="O134" s="57"/>
      <c r="P134" s="39" t="s">
        <v>66</v>
      </c>
      <c r="Q134" s="57"/>
      <c r="R134" s="101">
        <f>MIN(Rules!$E$2,(MAX(H134/N134,N134/H134)))</f>
        <v>1.0714285714285714</v>
      </c>
      <c r="S134" s="101">
        <f>VLOOKUP(B134,Rules!A:B,2,FALSE)</f>
        <v>70</v>
      </c>
      <c r="T134" s="57"/>
      <c r="U134" s="102">
        <f>1/(10^(-1*(E134+(IF(P134="Y",Rules!$I$2,0))-K134)/Rules!$E$12)+1)</f>
        <v>0.39563753308868405</v>
      </c>
      <c r="V134" s="101">
        <f t="shared" si="78"/>
        <v>45</v>
      </c>
      <c r="W134" s="101">
        <f t="shared" si="79"/>
        <v>-45</v>
      </c>
      <c r="X134" s="57"/>
      <c r="Y134" s="57"/>
      <c r="Z134" s="57"/>
      <c r="AA134" s="58">
        <f t="shared" ref="AA134:BH134" si="148">IF($D134=AA$1,$E134+$V134,(IF($J134=AA$1,$K134+$W134,AA133)))</f>
        <v>1019</v>
      </c>
      <c r="AB134" s="58">
        <f t="shared" si="148"/>
        <v>1175</v>
      </c>
      <c r="AC134" s="58">
        <f t="shared" si="148"/>
        <v>887</v>
      </c>
      <c r="AD134" s="58">
        <f t="shared" si="148"/>
        <v>1381</v>
      </c>
      <c r="AE134" s="58">
        <f t="shared" si="148"/>
        <v>1312</v>
      </c>
      <c r="AF134" s="58">
        <f t="shared" si="148"/>
        <v>1526</v>
      </c>
      <c r="AG134" s="58">
        <f t="shared" si="148"/>
        <v>1258</v>
      </c>
      <c r="AH134" s="58">
        <f t="shared" si="148"/>
        <v>1740</v>
      </c>
      <c r="AI134" s="58">
        <f t="shared" si="148"/>
        <v>1213</v>
      </c>
      <c r="AJ134" s="58">
        <f t="shared" si="148"/>
        <v>2044</v>
      </c>
      <c r="AK134" s="58">
        <f t="shared" si="148"/>
        <v>1251</v>
      </c>
      <c r="AL134" s="58">
        <f t="shared" si="148"/>
        <v>1609</v>
      </c>
      <c r="AM134" s="58">
        <f t="shared" si="148"/>
        <v>1905</v>
      </c>
      <c r="AN134" s="58">
        <f t="shared" si="148"/>
        <v>1520</v>
      </c>
      <c r="AO134" s="58">
        <f t="shared" si="148"/>
        <v>212</v>
      </c>
      <c r="AP134" s="58">
        <f t="shared" si="148"/>
        <v>1117</v>
      </c>
      <c r="AQ134" s="58">
        <f t="shared" si="148"/>
        <v>843</v>
      </c>
      <c r="AR134" s="58">
        <f t="shared" si="148"/>
        <v>894</v>
      </c>
      <c r="AS134" s="58">
        <f t="shared" si="148"/>
        <v>494</v>
      </c>
      <c r="AT134" s="58">
        <f t="shared" si="148"/>
        <v>1107</v>
      </c>
      <c r="AU134" s="58">
        <f t="shared" si="148"/>
        <v>1159</v>
      </c>
      <c r="AV134" s="58">
        <f t="shared" si="148"/>
        <v>1761</v>
      </c>
      <c r="AW134" s="58">
        <f t="shared" si="148"/>
        <v>1460</v>
      </c>
      <c r="AX134" s="58">
        <f t="shared" si="148"/>
        <v>1611</v>
      </c>
      <c r="AY134" s="58">
        <f t="shared" si="148"/>
        <v>270</v>
      </c>
      <c r="AZ134" s="58">
        <f t="shared" si="148"/>
        <v>1091</v>
      </c>
      <c r="BA134" s="58">
        <f t="shared" si="148"/>
        <v>1379</v>
      </c>
      <c r="BB134" s="58">
        <f t="shared" si="148"/>
        <v>1123</v>
      </c>
      <c r="BC134" s="58">
        <f t="shared" si="148"/>
        <v>1390</v>
      </c>
      <c r="BD134" s="58">
        <f t="shared" si="148"/>
        <v>1735</v>
      </c>
      <c r="BE134" s="58">
        <f t="shared" si="148"/>
        <v>581</v>
      </c>
      <c r="BF134" s="58">
        <f t="shared" si="148"/>
        <v>1304</v>
      </c>
      <c r="BG134" s="58">
        <f t="shared" si="148"/>
        <v>928</v>
      </c>
      <c r="BH134" s="58">
        <f t="shared" si="148"/>
        <v>584</v>
      </c>
    </row>
    <row r="135" spans="1:60" ht="13.5" customHeight="1">
      <c r="A135" s="104">
        <v>42897</v>
      </c>
      <c r="B135" s="39" t="s">
        <v>68</v>
      </c>
      <c r="C135" s="56"/>
      <c r="D135" s="93" t="s">
        <v>38</v>
      </c>
      <c r="E135" s="42">
        <f t="shared" si="98"/>
        <v>1091</v>
      </c>
      <c r="F135" s="103">
        <v>0</v>
      </c>
      <c r="G135" s="103">
        <v>10</v>
      </c>
      <c r="H135" s="100">
        <f t="shared" si="1"/>
        <v>10</v>
      </c>
      <c r="I135" s="56"/>
      <c r="J135" s="96" t="s">
        <v>31</v>
      </c>
      <c r="K135" s="42">
        <f t="shared" si="99"/>
        <v>1304</v>
      </c>
      <c r="L135" s="103">
        <v>0</v>
      </c>
      <c r="M135" s="103">
        <v>10</v>
      </c>
      <c r="N135" s="100">
        <f t="shared" si="3"/>
        <v>10</v>
      </c>
      <c r="O135" s="57"/>
      <c r="P135" s="39" t="s">
        <v>66</v>
      </c>
      <c r="Q135" s="57"/>
      <c r="R135" s="101">
        <f>MIN(Rules!$E$2,(MAX(H135/N135,N135/H135)))</f>
        <v>1</v>
      </c>
      <c r="S135" s="101">
        <f>VLOOKUP(B135,Rules!A:B,2,FALSE)</f>
        <v>70</v>
      </c>
      <c r="T135" s="57"/>
      <c r="U135" s="102">
        <f>1/(10^(-1*(E135+(IF(P135="Y",Rules!$I$2,0))-K135)/Rules!$E$12)+1)</f>
        <v>0.42797308858917521</v>
      </c>
      <c r="V135" s="101">
        <f t="shared" si="78"/>
        <v>5</v>
      </c>
      <c r="W135" s="101">
        <f t="shared" si="79"/>
        <v>-5</v>
      </c>
      <c r="X135" s="57"/>
      <c r="Y135" s="57"/>
      <c r="Z135" s="57"/>
      <c r="AA135" s="58">
        <f t="shared" ref="AA135:BH135" si="149">IF($D135=AA$1,$E135+$V135,(IF($J135=AA$1,$K135+$W135,AA134)))</f>
        <v>1019</v>
      </c>
      <c r="AB135" s="58">
        <f t="shared" si="149"/>
        <v>1175</v>
      </c>
      <c r="AC135" s="58">
        <f t="shared" si="149"/>
        <v>887</v>
      </c>
      <c r="AD135" s="58">
        <f t="shared" si="149"/>
        <v>1381</v>
      </c>
      <c r="AE135" s="58">
        <f t="shared" si="149"/>
        <v>1312</v>
      </c>
      <c r="AF135" s="58">
        <f t="shared" si="149"/>
        <v>1526</v>
      </c>
      <c r="AG135" s="58">
        <f t="shared" si="149"/>
        <v>1258</v>
      </c>
      <c r="AH135" s="58">
        <f t="shared" si="149"/>
        <v>1740</v>
      </c>
      <c r="AI135" s="58">
        <f t="shared" si="149"/>
        <v>1213</v>
      </c>
      <c r="AJ135" s="58">
        <f t="shared" si="149"/>
        <v>2044</v>
      </c>
      <c r="AK135" s="58">
        <f t="shared" si="149"/>
        <v>1251</v>
      </c>
      <c r="AL135" s="58">
        <f t="shared" si="149"/>
        <v>1609</v>
      </c>
      <c r="AM135" s="58">
        <f t="shared" si="149"/>
        <v>1905</v>
      </c>
      <c r="AN135" s="58">
        <f t="shared" si="149"/>
        <v>1520</v>
      </c>
      <c r="AO135" s="58">
        <f t="shared" si="149"/>
        <v>212</v>
      </c>
      <c r="AP135" s="58">
        <f t="shared" si="149"/>
        <v>1117</v>
      </c>
      <c r="AQ135" s="58">
        <f t="shared" si="149"/>
        <v>843</v>
      </c>
      <c r="AR135" s="58">
        <f t="shared" si="149"/>
        <v>894</v>
      </c>
      <c r="AS135" s="58">
        <f t="shared" si="149"/>
        <v>494</v>
      </c>
      <c r="AT135" s="58">
        <f t="shared" si="149"/>
        <v>1107</v>
      </c>
      <c r="AU135" s="58">
        <f t="shared" si="149"/>
        <v>1159</v>
      </c>
      <c r="AV135" s="58">
        <f t="shared" si="149"/>
        <v>1761</v>
      </c>
      <c r="AW135" s="58">
        <f t="shared" si="149"/>
        <v>1460</v>
      </c>
      <c r="AX135" s="58">
        <f t="shared" si="149"/>
        <v>1611</v>
      </c>
      <c r="AY135" s="58">
        <f t="shared" si="149"/>
        <v>270</v>
      </c>
      <c r="AZ135" s="58">
        <f t="shared" si="149"/>
        <v>1096</v>
      </c>
      <c r="BA135" s="58">
        <f t="shared" si="149"/>
        <v>1379</v>
      </c>
      <c r="BB135" s="58">
        <f t="shared" si="149"/>
        <v>1123</v>
      </c>
      <c r="BC135" s="58">
        <f t="shared" si="149"/>
        <v>1390</v>
      </c>
      <c r="BD135" s="58">
        <f t="shared" si="149"/>
        <v>1735</v>
      </c>
      <c r="BE135" s="58">
        <f t="shared" si="149"/>
        <v>581</v>
      </c>
      <c r="BF135" s="58">
        <f t="shared" si="149"/>
        <v>1299</v>
      </c>
      <c r="BG135" s="58">
        <f t="shared" si="149"/>
        <v>928</v>
      </c>
      <c r="BH135" s="58">
        <f t="shared" si="149"/>
        <v>584</v>
      </c>
    </row>
    <row r="136" spans="1:60" ht="13.5" customHeight="1">
      <c r="A136" s="104">
        <v>42897</v>
      </c>
      <c r="B136" s="39" t="s">
        <v>68</v>
      </c>
      <c r="C136" s="56"/>
      <c r="D136" s="93" t="s">
        <v>33</v>
      </c>
      <c r="E136" s="42">
        <f t="shared" si="98"/>
        <v>1312</v>
      </c>
      <c r="F136" s="103">
        <v>1</v>
      </c>
      <c r="G136" s="103">
        <v>12</v>
      </c>
      <c r="H136" s="100">
        <f t="shared" si="1"/>
        <v>15</v>
      </c>
      <c r="I136" s="56"/>
      <c r="J136" s="96" t="s">
        <v>16</v>
      </c>
      <c r="K136" s="42">
        <f t="shared" si="99"/>
        <v>1905</v>
      </c>
      <c r="L136" s="103">
        <v>1</v>
      </c>
      <c r="M136" s="103">
        <v>18</v>
      </c>
      <c r="N136" s="100">
        <f t="shared" si="3"/>
        <v>21</v>
      </c>
      <c r="O136" s="57"/>
      <c r="P136" s="39" t="s">
        <v>66</v>
      </c>
      <c r="Q136" s="57"/>
      <c r="R136" s="101">
        <f>MIN(Rules!$E$2,(MAX(H136/N136,N136/H136)))</f>
        <v>1.4</v>
      </c>
      <c r="S136" s="101">
        <f>VLOOKUP(B136,Rules!A:B,2,FALSE)</f>
        <v>70</v>
      </c>
      <c r="T136" s="57"/>
      <c r="U136" s="102">
        <f>1/(10^(-1*(E136+(IF(P136="Y",Rules!$I$2,0))-K136)/Rules!$E$12)+1)</f>
        <v>0.11505752803574959</v>
      </c>
      <c r="V136" s="101">
        <f t="shared" si="78"/>
        <v>-11</v>
      </c>
      <c r="W136" s="101">
        <f t="shared" si="79"/>
        <v>11</v>
      </c>
      <c r="X136" s="57"/>
      <c r="Y136" s="57"/>
      <c r="Z136" s="57"/>
      <c r="AA136" s="58">
        <f t="shared" ref="AA136:BH136" si="150">IF($D136=AA$1,$E136+$V136,(IF($J136=AA$1,$K136+$W136,AA135)))</f>
        <v>1019</v>
      </c>
      <c r="AB136" s="58">
        <f t="shared" si="150"/>
        <v>1175</v>
      </c>
      <c r="AC136" s="58">
        <f t="shared" si="150"/>
        <v>887</v>
      </c>
      <c r="AD136" s="58">
        <f t="shared" si="150"/>
        <v>1381</v>
      </c>
      <c r="AE136" s="58">
        <f t="shared" si="150"/>
        <v>1301</v>
      </c>
      <c r="AF136" s="58">
        <f t="shared" si="150"/>
        <v>1526</v>
      </c>
      <c r="AG136" s="58">
        <f t="shared" si="150"/>
        <v>1258</v>
      </c>
      <c r="AH136" s="58">
        <f t="shared" si="150"/>
        <v>1740</v>
      </c>
      <c r="AI136" s="58">
        <f t="shared" si="150"/>
        <v>1213</v>
      </c>
      <c r="AJ136" s="58">
        <f t="shared" si="150"/>
        <v>2044</v>
      </c>
      <c r="AK136" s="58">
        <f t="shared" si="150"/>
        <v>1251</v>
      </c>
      <c r="AL136" s="58">
        <f t="shared" si="150"/>
        <v>1609</v>
      </c>
      <c r="AM136" s="58">
        <f t="shared" si="150"/>
        <v>1916</v>
      </c>
      <c r="AN136" s="58">
        <f t="shared" si="150"/>
        <v>1520</v>
      </c>
      <c r="AO136" s="58">
        <f t="shared" si="150"/>
        <v>212</v>
      </c>
      <c r="AP136" s="58">
        <f t="shared" si="150"/>
        <v>1117</v>
      </c>
      <c r="AQ136" s="58">
        <f t="shared" si="150"/>
        <v>843</v>
      </c>
      <c r="AR136" s="58">
        <f t="shared" si="150"/>
        <v>894</v>
      </c>
      <c r="AS136" s="58">
        <f t="shared" si="150"/>
        <v>494</v>
      </c>
      <c r="AT136" s="58">
        <f t="shared" si="150"/>
        <v>1107</v>
      </c>
      <c r="AU136" s="58">
        <f t="shared" si="150"/>
        <v>1159</v>
      </c>
      <c r="AV136" s="58">
        <f t="shared" si="150"/>
        <v>1761</v>
      </c>
      <c r="AW136" s="58">
        <f t="shared" si="150"/>
        <v>1460</v>
      </c>
      <c r="AX136" s="58">
        <f t="shared" si="150"/>
        <v>1611</v>
      </c>
      <c r="AY136" s="58">
        <f t="shared" si="150"/>
        <v>270</v>
      </c>
      <c r="AZ136" s="58">
        <f t="shared" si="150"/>
        <v>1096</v>
      </c>
      <c r="BA136" s="58">
        <f t="shared" si="150"/>
        <v>1379</v>
      </c>
      <c r="BB136" s="58">
        <f t="shared" si="150"/>
        <v>1123</v>
      </c>
      <c r="BC136" s="58">
        <f t="shared" si="150"/>
        <v>1390</v>
      </c>
      <c r="BD136" s="58">
        <f t="shared" si="150"/>
        <v>1735</v>
      </c>
      <c r="BE136" s="58">
        <f t="shared" si="150"/>
        <v>581</v>
      </c>
      <c r="BF136" s="58">
        <f t="shared" si="150"/>
        <v>1299</v>
      </c>
      <c r="BG136" s="58">
        <f t="shared" si="150"/>
        <v>928</v>
      </c>
      <c r="BH136" s="58">
        <f t="shared" si="150"/>
        <v>584</v>
      </c>
    </row>
    <row r="137" spans="1:60" ht="13.5" customHeight="1">
      <c r="A137" s="104">
        <v>42897</v>
      </c>
      <c r="B137" s="39" t="s">
        <v>68</v>
      </c>
      <c r="C137" s="56"/>
      <c r="D137" s="93" t="s">
        <v>29</v>
      </c>
      <c r="E137" s="42">
        <f t="shared" si="98"/>
        <v>1381</v>
      </c>
      <c r="F137" s="94">
        <v>0</v>
      </c>
      <c r="G137" s="94">
        <v>15</v>
      </c>
      <c r="H137" s="100">
        <f t="shared" si="1"/>
        <v>15</v>
      </c>
      <c r="I137" s="56"/>
      <c r="J137" s="96" t="s">
        <v>23</v>
      </c>
      <c r="K137" s="42">
        <f t="shared" si="99"/>
        <v>1611</v>
      </c>
      <c r="L137" s="94">
        <v>1</v>
      </c>
      <c r="M137" s="94">
        <v>15</v>
      </c>
      <c r="N137" s="100">
        <f t="shared" si="3"/>
        <v>18</v>
      </c>
      <c r="O137" s="57"/>
      <c r="P137" s="39" t="s">
        <v>66</v>
      </c>
      <c r="Q137" s="57"/>
      <c r="R137" s="101">
        <f>MIN(Rules!$E$2,(MAX(H137/N137,N137/H137)))</f>
        <v>1.2</v>
      </c>
      <c r="S137" s="101">
        <f>VLOOKUP(B137,Rules!A:B,2,FALSE)</f>
        <v>70</v>
      </c>
      <c r="T137" s="57"/>
      <c r="U137" s="102">
        <f>1/(10^(-1*(E137+(IF(P137="Y",Rules!$I$2,0))-K137)/Rules!$E$12)+1)</f>
        <v>0.40892440368505661</v>
      </c>
      <c r="V137" s="101">
        <f t="shared" si="78"/>
        <v>-34</v>
      </c>
      <c r="W137" s="101">
        <f t="shared" si="79"/>
        <v>34</v>
      </c>
      <c r="X137" s="57"/>
      <c r="Y137" s="57"/>
      <c r="Z137" s="57"/>
      <c r="AA137" s="58">
        <f t="shared" ref="AA137:BH137" si="151">IF($D137=AA$1,$E137+$V137,(IF($J137=AA$1,$K137+$W137,AA136)))</f>
        <v>1019</v>
      </c>
      <c r="AB137" s="58">
        <f t="shared" si="151"/>
        <v>1175</v>
      </c>
      <c r="AC137" s="58">
        <f t="shared" si="151"/>
        <v>887</v>
      </c>
      <c r="AD137" s="58">
        <f t="shared" si="151"/>
        <v>1347</v>
      </c>
      <c r="AE137" s="58">
        <f t="shared" si="151"/>
        <v>1301</v>
      </c>
      <c r="AF137" s="58">
        <f t="shared" si="151"/>
        <v>1526</v>
      </c>
      <c r="AG137" s="58">
        <f t="shared" si="151"/>
        <v>1258</v>
      </c>
      <c r="AH137" s="58">
        <f t="shared" si="151"/>
        <v>1740</v>
      </c>
      <c r="AI137" s="58">
        <f t="shared" si="151"/>
        <v>1213</v>
      </c>
      <c r="AJ137" s="58">
        <f t="shared" si="151"/>
        <v>2044</v>
      </c>
      <c r="AK137" s="58">
        <f t="shared" si="151"/>
        <v>1251</v>
      </c>
      <c r="AL137" s="58">
        <f t="shared" si="151"/>
        <v>1609</v>
      </c>
      <c r="AM137" s="58">
        <f t="shared" si="151"/>
        <v>1916</v>
      </c>
      <c r="AN137" s="58">
        <f t="shared" si="151"/>
        <v>1520</v>
      </c>
      <c r="AO137" s="58">
        <f t="shared" si="151"/>
        <v>212</v>
      </c>
      <c r="AP137" s="58">
        <f t="shared" si="151"/>
        <v>1117</v>
      </c>
      <c r="AQ137" s="58">
        <f t="shared" si="151"/>
        <v>843</v>
      </c>
      <c r="AR137" s="58">
        <f t="shared" si="151"/>
        <v>894</v>
      </c>
      <c r="AS137" s="58">
        <f t="shared" si="151"/>
        <v>494</v>
      </c>
      <c r="AT137" s="58">
        <f t="shared" si="151"/>
        <v>1107</v>
      </c>
      <c r="AU137" s="58">
        <f t="shared" si="151"/>
        <v>1159</v>
      </c>
      <c r="AV137" s="58">
        <f t="shared" si="151"/>
        <v>1761</v>
      </c>
      <c r="AW137" s="58">
        <f t="shared" si="151"/>
        <v>1460</v>
      </c>
      <c r="AX137" s="58">
        <f t="shared" si="151"/>
        <v>1645</v>
      </c>
      <c r="AY137" s="58">
        <f t="shared" si="151"/>
        <v>270</v>
      </c>
      <c r="AZ137" s="58">
        <f t="shared" si="151"/>
        <v>1096</v>
      </c>
      <c r="BA137" s="58">
        <f t="shared" si="151"/>
        <v>1379</v>
      </c>
      <c r="BB137" s="58">
        <f t="shared" si="151"/>
        <v>1123</v>
      </c>
      <c r="BC137" s="58">
        <f t="shared" si="151"/>
        <v>1390</v>
      </c>
      <c r="BD137" s="58">
        <f t="shared" si="151"/>
        <v>1735</v>
      </c>
      <c r="BE137" s="58">
        <f t="shared" si="151"/>
        <v>581</v>
      </c>
      <c r="BF137" s="58">
        <f t="shared" si="151"/>
        <v>1299</v>
      </c>
      <c r="BG137" s="58">
        <f t="shared" si="151"/>
        <v>928</v>
      </c>
      <c r="BH137" s="58">
        <f t="shared" si="151"/>
        <v>584</v>
      </c>
    </row>
    <row r="138" spans="1:60" ht="13.5" customHeight="1">
      <c r="A138" s="104">
        <v>42903</v>
      </c>
      <c r="B138" s="39" t="s">
        <v>68</v>
      </c>
      <c r="C138" s="56"/>
      <c r="D138" s="105" t="s">
        <v>28</v>
      </c>
      <c r="E138" s="42">
        <f t="shared" si="98"/>
        <v>1520</v>
      </c>
      <c r="F138" s="94">
        <v>2</v>
      </c>
      <c r="G138" s="94">
        <v>16</v>
      </c>
      <c r="H138" s="106">
        <f t="shared" si="1"/>
        <v>22</v>
      </c>
      <c r="I138" s="56"/>
      <c r="J138" s="107" t="s">
        <v>27</v>
      </c>
      <c r="K138" s="42">
        <f t="shared" si="99"/>
        <v>1460</v>
      </c>
      <c r="L138" s="94">
        <v>0</v>
      </c>
      <c r="M138" s="94">
        <v>13</v>
      </c>
      <c r="N138" s="106">
        <f t="shared" si="3"/>
        <v>13</v>
      </c>
      <c r="O138" s="57"/>
      <c r="P138" s="39" t="s">
        <v>67</v>
      </c>
      <c r="Q138" s="57"/>
      <c r="R138" s="101">
        <f>MIN(Rules!$E$2,(MAX(H138/N138,N138/H138)))</f>
        <v>1.6923076923076923</v>
      </c>
      <c r="S138" s="101">
        <f>VLOOKUP(B138,Rules!A:B,2,FALSE)</f>
        <v>70</v>
      </c>
      <c r="T138" s="57"/>
      <c r="U138" s="102">
        <f>1/(10^(-1*(E138+(IF(P138="Y",Rules!$I$2,0))-K138)/Rules!$E$12)+1)</f>
        <v>0.56864139188366769</v>
      </c>
      <c r="V138" s="101">
        <f t="shared" si="78"/>
        <v>51</v>
      </c>
      <c r="W138" s="101">
        <f t="shared" si="79"/>
        <v>-51</v>
      </c>
      <c r="X138" s="57"/>
      <c r="Y138" s="57"/>
      <c r="Z138" s="57"/>
      <c r="AA138" s="58">
        <f t="shared" ref="AA138:BH138" si="152">IF($D138=AA$1,$E138+$V138,(IF($J138=AA$1,$K138+$W138,AA137)))</f>
        <v>1019</v>
      </c>
      <c r="AB138" s="58">
        <f t="shared" si="152"/>
        <v>1175</v>
      </c>
      <c r="AC138" s="58">
        <f t="shared" si="152"/>
        <v>887</v>
      </c>
      <c r="AD138" s="58">
        <f t="shared" si="152"/>
        <v>1347</v>
      </c>
      <c r="AE138" s="58">
        <f t="shared" si="152"/>
        <v>1301</v>
      </c>
      <c r="AF138" s="58">
        <f t="shared" si="152"/>
        <v>1526</v>
      </c>
      <c r="AG138" s="58">
        <f t="shared" si="152"/>
        <v>1258</v>
      </c>
      <c r="AH138" s="58">
        <f t="shared" si="152"/>
        <v>1740</v>
      </c>
      <c r="AI138" s="58">
        <f t="shared" si="152"/>
        <v>1213</v>
      </c>
      <c r="AJ138" s="58">
        <f t="shared" si="152"/>
        <v>2044</v>
      </c>
      <c r="AK138" s="58">
        <f t="shared" si="152"/>
        <v>1251</v>
      </c>
      <c r="AL138" s="58">
        <f t="shared" si="152"/>
        <v>1609</v>
      </c>
      <c r="AM138" s="58">
        <f t="shared" si="152"/>
        <v>1916</v>
      </c>
      <c r="AN138" s="58">
        <f t="shared" si="152"/>
        <v>1571</v>
      </c>
      <c r="AO138" s="58">
        <f t="shared" si="152"/>
        <v>212</v>
      </c>
      <c r="AP138" s="58">
        <f t="shared" si="152"/>
        <v>1117</v>
      </c>
      <c r="AQ138" s="58">
        <f t="shared" si="152"/>
        <v>843</v>
      </c>
      <c r="AR138" s="58">
        <f t="shared" si="152"/>
        <v>894</v>
      </c>
      <c r="AS138" s="58">
        <f t="shared" si="152"/>
        <v>494</v>
      </c>
      <c r="AT138" s="58">
        <f t="shared" si="152"/>
        <v>1107</v>
      </c>
      <c r="AU138" s="58">
        <f t="shared" si="152"/>
        <v>1159</v>
      </c>
      <c r="AV138" s="58">
        <f t="shared" si="152"/>
        <v>1761</v>
      </c>
      <c r="AW138" s="58">
        <f t="shared" si="152"/>
        <v>1409</v>
      </c>
      <c r="AX138" s="58">
        <f t="shared" si="152"/>
        <v>1645</v>
      </c>
      <c r="AY138" s="58">
        <f t="shared" si="152"/>
        <v>270</v>
      </c>
      <c r="AZ138" s="58">
        <f t="shared" si="152"/>
        <v>1096</v>
      </c>
      <c r="BA138" s="58">
        <f t="shared" si="152"/>
        <v>1379</v>
      </c>
      <c r="BB138" s="58">
        <f t="shared" si="152"/>
        <v>1123</v>
      </c>
      <c r="BC138" s="58">
        <f t="shared" si="152"/>
        <v>1390</v>
      </c>
      <c r="BD138" s="58">
        <f t="shared" si="152"/>
        <v>1735</v>
      </c>
      <c r="BE138" s="58">
        <f t="shared" si="152"/>
        <v>581</v>
      </c>
      <c r="BF138" s="58">
        <f t="shared" si="152"/>
        <v>1299</v>
      </c>
      <c r="BG138" s="58">
        <f t="shared" si="152"/>
        <v>928</v>
      </c>
      <c r="BH138" s="58">
        <f t="shared" si="152"/>
        <v>584</v>
      </c>
    </row>
    <row r="139" spans="1:60" ht="13.5" customHeight="1">
      <c r="A139" s="104">
        <v>42903</v>
      </c>
      <c r="B139" s="39" t="s">
        <v>68</v>
      </c>
      <c r="C139" s="56"/>
      <c r="D139" s="105" t="s">
        <v>31</v>
      </c>
      <c r="E139" s="42">
        <f t="shared" si="98"/>
        <v>1299</v>
      </c>
      <c r="F139" s="94">
        <v>3</v>
      </c>
      <c r="G139" s="94">
        <v>17</v>
      </c>
      <c r="H139" s="106">
        <f t="shared" si="1"/>
        <v>26</v>
      </c>
      <c r="I139" s="56"/>
      <c r="J139" s="107" t="s">
        <v>38</v>
      </c>
      <c r="K139" s="42">
        <f t="shared" si="99"/>
        <v>1096</v>
      </c>
      <c r="L139" s="94">
        <v>0</v>
      </c>
      <c r="M139" s="94">
        <v>15</v>
      </c>
      <c r="N139" s="106">
        <f t="shared" si="3"/>
        <v>15</v>
      </c>
      <c r="O139" s="57"/>
      <c r="P139" s="39" t="s">
        <v>66</v>
      </c>
      <c r="Q139" s="57"/>
      <c r="R139" s="101">
        <f>MIN(Rules!$E$2,(MAX(H139/N139,N139/H139)))</f>
        <v>1.7333333333333334</v>
      </c>
      <c r="S139" s="101">
        <f>VLOOKUP(B139,Rules!A:B,2,FALSE)</f>
        <v>70</v>
      </c>
      <c r="T139" s="57"/>
      <c r="U139" s="102">
        <f>1/(10^(-1*(E139+(IF(P139="Y",Rules!$I$2,0))-K139)/Rules!$E$12)+1)</f>
        <v>0.83556943623375202</v>
      </c>
      <c r="V139" s="101">
        <f t="shared" si="78"/>
        <v>20</v>
      </c>
      <c r="W139" s="101">
        <f t="shared" si="79"/>
        <v>-20</v>
      </c>
      <c r="X139" s="57"/>
      <c r="Y139" s="57"/>
      <c r="Z139" s="57"/>
      <c r="AA139" s="58">
        <f t="shared" ref="AA139:BH139" si="153">IF($D139=AA$1,$E139+$V139,(IF($J139=AA$1,$K139+$W139,AA138)))</f>
        <v>1019</v>
      </c>
      <c r="AB139" s="58">
        <f t="shared" si="153"/>
        <v>1175</v>
      </c>
      <c r="AC139" s="58">
        <f t="shared" si="153"/>
        <v>887</v>
      </c>
      <c r="AD139" s="58">
        <f t="shared" si="153"/>
        <v>1347</v>
      </c>
      <c r="AE139" s="58">
        <f t="shared" si="153"/>
        <v>1301</v>
      </c>
      <c r="AF139" s="58">
        <f t="shared" si="153"/>
        <v>1526</v>
      </c>
      <c r="AG139" s="58">
        <f t="shared" si="153"/>
        <v>1258</v>
      </c>
      <c r="AH139" s="58">
        <f t="shared" si="153"/>
        <v>1740</v>
      </c>
      <c r="AI139" s="58">
        <f t="shared" si="153"/>
        <v>1213</v>
      </c>
      <c r="AJ139" s="58">
        <f t="shared" si="153"/>
        <v>2044</v>
      </c>
      <c r="AK139" s="58">
        <f t="shared" si="153"/>
        <v>1251</v>
      </c>
      <c r="AL139" s="58">
        <f t="shared" si="153"/>
        <v>1609</v>
      </c>
      <c r="AM139" s="58">
        <f t="shared" si="153"/>
        <v>1916</v>
      </c>
      <c r="AN139" s="58">
        <f t="shared" si="153"/>
        <v>1571</v>
      </c>
      <c r="AO139" s="58">
        <f t="shared" si="153"/>
        <v>212</v>
      </c>
      <c r="AP139" s="58">
        <f t="shared" si="153"/>
        <v>1117</v>
      </c>
      <c r="AQ139" s="58">
        <f t="shared" si="153"/>
        <v>843</v>
      </c>
      <c r="AR139" s="58">
        <f t="shared" si="153"/>
        <v>894</v>
      </c>
      <c r="AS139" s="58">
        <f t="shared" si="153"/>
        <v>494</v>
      </c>
      <c r="AT139" s="58">
        <f t="shared" si="153"/>
        <v>1107</v>
      </c>
      <c r="AU139" s="58">
        <f t="shared" si="153"/>
        <v>1159</v>
      </c>
      <c r="AV139" s="58">
        <f t="shared" si="153"/>
        <v>1761</v>
      </c>
      <c r="AW139" s="58">
        <f t="shared" si="153"/>
        <v>1409</v>
      </c>
      <c r="AX139" s="58">
        <f t="shared" si="153"/>
        <v>1645</v>
      </c>
      <c r="AY139" s="58">
        <f t="shared" si="153"/>
        <v>270</v>
      </c>
      <c r="AZ139" s="58">
        <f t="shared" si="153"/>
        <v>1076</v>
      </c>
      <c r="BA139" s="58">
        <f t="shared" si="153"/>
        <v>1379</v>
      </c>
      <c r="BB139" s="58">
        <f t="shared" si="153"/>
        <v>1123</v>
      </c>
      <c r="BC139" s="58">
        <f t="shared" si="153"/>
        <v>1390</v>
      </c>
      <c r="BD139" s="58">
        <f t="shared" si="153"/>
        <v>1735</v>
      </c>
      <c r="BE139" s="58">
        <f t="shared" si="153"/>
        <v>581</v>
      </c>
      <c r="BF139" s="58">
        <f t="shared" si="153"/>
        <v>1319</v>
      </c>
      <c r="BG139" s="58">
        <f t="shared" si="153"/>
        <v>928</v>
      </c>
      <c r="BH139" s="58">
        <f t="shared" si="153"/>
        <v>584</v>
      </c>
    </row>
    <row r="140" spans="1:60" ht="13.5" customHeight="1">
      <c r="A140" s="104">
        <v>42903</v>
      </c>
      <c r="B140" s="39" t="s">
        <v>72</v>
      </c>
      <c r="C140" s="56" t="s">
        <v>78</v>
      </c>
      <c r="D140" s="105" t="s">
        <v>46</v>
      </c>
      <c r="E140" s="42">
        <f t="shared" si="98"/>
        <v>581</v>
      </c>
      <c r="F140" s="94">
        <v>0</v>
      </c>
      <c r="G140" s="94">
        <v>13</v>
      </c>
      <c r="H140" s="106">
        <f t="shared" si="1"/>
        <v>13</v>
      </c>
      <c r="I140" s="56"/>
      <c r="J140" s="107" t="s">
        <v>19</v>
      </c>
      <c r="K140" s="42">
        <f t="shared" si="99"/>
        <v>1258</v>
      </c>
      <c r="L140" s="94">
        <v>1</v>
      </c>
      <c r="M140" s="94">
        <v>17</v>
      </c>
      <c r="N140" s="106">
        <f t="shared" si="3"/>
        <v>20</v>
      </c>
      <c r="O140" s="57"/>
      <c r="P140" s="39" t="s">
        <v>66</v>
      </c>
      <c r="Q140" s="57"/>
      <c r="R140" s="101">
        <f>MIN(Rules!$E$2,(MAX(H140/N140,N140/H140)))</f>
        <v>1.5384615384615385</v>
      </c>
      <c r="S140" s="101">
        <f>VLOOKUP(B140,Rules!A:B,2,FALSE)</f>
        <v>60</v>
      </c>
      <c r="T140" s="57"/>
      <c r="U140" s="102">
        <f>1/(10^(-1*(E140+(IF(P140="Y",Rules!$I$2,0))-K140)/Rules!$E$12)+1)</f>
        <v>8.1142462289980913E-2</v>
      </c>
      <c r="V140" s="101">
        <f t="shared" si="78"/>
        <v>-7</v>
      </c>
      <c r="W140" s="101">
        <f t="shared" si="79"/>
        <v>7</v>
      </c>
      <c r="X140" s="57"/>
      <c r="Y140" s="57"/>
      <c r="Z140" s="57"/>
      <c r="AA140" s="58">
        <f t="shared" ref="AA140:BH140" si="154">IF($D140=AA$1,$E140+$V140,(IF($J140=AA$1,$K140+$W140,AA139)))</f>
        <v>1019</v>
      </c>
      <c r="AB140" s="58">
        <f t="shared" si="154"/>
        <v>1175</v>
      </c>
      <c r="AC140" s="58">
        <f t="shared" si="154"/>
        <v>887</v>
      </c>
      <c r="AD140" s="58">
        <f t="shared" si="154"/>
        <v>1347</v>
      </c>
      <c r="AE140" s="58">
        <f t="shared" si="154"/>
        <v>1301</v>
      </c>
      <c r="AF140" s="58">
        <f t="shared" si="154"/>
        <v>1526</v>
      </c>
      <c r="AG140" s="58">
        <f t="shared" si="154"/>
        <v>1265</v>
      </c>
      <c r="AH140" s="58">
        <f t="shared" si="154"/>
        <v>1740</v>
      </c>
      <c r="AI140" s="58">
        <f t="shared" si="154"/>
        <v>1213</v>
      </c>
      <c r="AJ140" s="58">
        <f t="shared" si="154"/>
        <v>2044</v>
      </c>
      <c r="AK140" s="58">
        <f t="shared" si="154"/>
        <v>1251</v>
      </c>
      <c r="AL140" s="58">
        <f t="shared" si="154"/>
        <v>1609</v>
      </c>
      <c r="AM140" s="58">
        <f t="shared" si="154"/>
        <v>1916</v>
      </c>
      <c r="AN140" s="58">
        <f t="shared" si="154"/>
        <v>1571</v>
      </c>
      <c r="AO140" s="58">
        <f t="shared" si="154"/>
        <v>212</v>
      </c>
      <c r="AP140" s="58">
        <f t="shared" si="154"/>
        <v>1117</v>
      </c>
      <c r="AQ140" s="58">
        <f t="shared" si="154"/>
        <v>843</v>
      </c>
      <c r="AR140" s="58">
        <f t="shared" si="154"/>
        <v>894</v>
      </c>
      <c r="AS140" s="58">
        <f t="shared" si="154"/>
        <v>494</v>
      </c>
      <c r="AT140" s="58">
        <f t="shared" si="154"/>
        <v>1107</v>
      </c>
      <c r="AU140" s="58">
        <f t="shared" si="154"/>
        <v>1159</v>
      </c>
      <c r="AV140" s="58">
        <f t="shared" si="154"/>
        <v>1761</v>
      </c>
      <c r="AW140" s="58">
        <f t="shared" si="154"/>
        <v>1409</v>
      </c>
      <c r="AX140" s="58">
        <f t="shared" si="154"/>
        <v>1645</v>
      </c>
      <c r="AY140" s="58">
        <f t="shared" si="154"/>
        <v>270</v>
      </c>
      <c r="AZ140" s="58">
        <f t="shared" si="154"/>
        <v>1076</v>
      </c>
      <c r="BA140" s="58">
        <f t="shared" si="154"/>
        <v>1379</v>
      </c>
      <c r="BB140" s="58">
        <f t="shared" si="154"/>
        <v>1123</v>
      </c>
      <c r="BC140" s="58">
        <f t="shared" si="154"/>
        <v>1390</v>
      </c>
      <c r="BD140" s="58">
        <f t="shared" si="154"/>
        <v>1735</v>
      </c>
      <c r="BE140" s="58">
        <f t="shared" si="154"/>
        <v>574</v>
      </c>
      <c r="BF140" s="58">
        <f t="shared" si="154"/>
        <v>1319</v>
      </c>
      <c r="BG140" s="58">
        <f t="shared" si="154"/>
        <v>928</v>
      </c>
      <c r="BH140" s="58">
        <f t="shared" si="154"/>
        <v>584</v>
      </c>
    </row>
    <row r="141" spans="1:60" ht="13.5" customHeight="1">
      <c r="A141" s="104">
        <v>42903</v>
      </c>
      <c r="B141" s="39" t="s">
        <v>72</v>
      </c>
      <c r="C141" s="56" t="s">
        <v>78</v>
      </c>
      <c r="D141" s="105" t="s">
        <v>32</v>
      </c>
      <c r="E141" s="42">
        <f t="shared" si="98"/>
        <v>1159</v>
      </c>
      <c r="F141" s="94">
        <v>1</v>
      </c>
      <c r="G141" s="94">
        <v>10</v>
      </c>
      <c r="H141" s="106">
        <f t="shared" si="1"/>
        <v>13</v>
      </c>
      <c r="I141" s="56"/>
      <c r="J141" s="107" t="s">
        <v>43</v>
      </c>
      <c r="K141" s="42">
        <f t="shared" si="99"/>
        <v>1107</v>
      </c>
      <c r="L141" s="94">
        <v>2</v>
      </c>
      <c r="M141" s="94">
        <v>15</v>
      </c>
      <c r="N141" s="106">
        <f t="shared" si="3"/>
        <v>21</v>
      </c>
      <c r="O141" s="57"/>
      <c r="P141" s="39" t="s">
        <v>66</v>
      </c>
      <c r="Q141" s="57"/>
      <c r="R141" s="101">
        <f>MIN(Rules!$E$2,(MAX(H141/N141,N141/H141)))</f>
        <v>1.6153846153846154</v>
      </c>
      <c r="S141" s="101">
        <f>VLOOKUP(B141,Rules!A:B,2,FALSE)</f>
        <v>60</v>
      </c>
      <c r="T141" s="57"/>
      <c r="U141" s="102">
        <f>1/(10^(-1*(E141+(IF(P141="Y",Rules!$I$2,0))-K141)/Rules!$E$12)+1)</f>
        <v>0.71712486177365653</v>
      </c>
      <c r="V141" s="101">
        <f t="shared" si="78"/>
        <v>-70</v>
      </c>
      <c r="W141" s="101">
        <f t="shared" si="79"/>
        <v>70</v>
      </c>
      <c r="X141" s="57"/>
      <c r="Y141" s="57"/>
      <c r="Z141" s="57"/>
      <c r="AA141" s="58">
        <f t="shared" ref="AA141:BH141" si="155">IF($D141=AA$1,$E141+$V141,(IF($J141=AA$1,$K141+$W141,AA140)))</f>
        <v>1019</v>
      </c>
      <c r="AB141" s="58">
        <f t="shared" si="155"/>
        <v>1175</v>
      </c>
      <c r="AC141" s="58">
        <f t="shared" si="155"/>
        <v>887</v>
      </c>
      <c r="AD141" s="58">
        <f t="shared" si="155"/>
        <v>1347</v>
      </c>
      <c r="AE141" s="58">
        <f t="shared" si="155"/>
        <v>1301</v>
      </c>
      <c r="AF141" s="58">
        <f t="shared" si="155"/>
        <v>1526</v>
      </c>
      <c r="AG141" s="58">
        <f t="shared" si="155"/>
        <v>1265</v>
      </c>
      <c r="AH141" s="58">
        <f t="shared" si="155"/>
        <v>1740</v>
      </c>
      <c r="AI141" s="58">
        <f t="shared" si="155"/>
        <v>1213</v>
      </c>
      <c r="AJ141" s="58">
        <f t="shared" si="155"/>
        <v>2044</v>
      </c>
      <c r="AK141" s="58">
        <f t="shared" si="155"/>
        <v>1251</v>
      </c>
      <c r="AL141" s="58">
        <f t="shared" si="155"/>
        <v>1609</v>
      </c>
      <c r="AM141" s="58">
        <f t="shared" si="155"/>
        <v>1916</v>
      </c>
      <c r="AN141" s="58">
        <f t="shared" si="155"/>
        <v>1571</v>
      </c>
      <c r="AO141" s="58">
        <f t="shared" si="155"/>
        <v>212</v>
      </c>
      <c r="AP141" s="58">
        <f t="shared" si="155"/>
        <v>1117</v>
      </c>
      <c r="AQ141" s="58">
        <f t="shared" si="155"/>
        <v>843</v>
      </c>
      <c r="AR141" s="58">
        <f t="shared" si="155"/>
        <v>894</v>
      </c>
      <c r="AS141" s="58">
        <f t="shared" si="155"/>
        <v>494</v>
      </c>
      <c r="AT141" s="58">
        <f t="shared" si="155"/>
        <v>1177</v>
      </c>
      <c r="AU141" s="58">
        <f t="shared" si="155"/>
        <v>1089</v>
      </c>
      <c r="AV141" s="58">
        <f t="shared" si="155"/>
        <v>1761</v>
      </c>
      <c r="AW141" s="58">
        <f t="shared" si="155"/>
        <v>1409</v>
      </c>
      <c r="AX141" s="58">
        <f t="shared" si="155"/>
        <v>1645</v>
      </c>
      <c r="AY141" s="58">
        <f t="shared" si="155"/>
        <v>270</v>
      </c>
      <c r="AZ141" s="58">
        <f t="shared" si="155"/>
        <v>1076</v>
      </c>
      <c r="BA141" s="58">
        <f t="shared" si="155"/>
        <v>1379</v>
      </c>
      <c r="BB141" s="58">
        <f t="shared" si="155"/>
        <v>1123</v>
      </c>
      <c r="BC141" s="58">
        <f t="shared" si="155"/>
        <v>1390</v>
      </c>
      <c r="BD141" s="58">
        <f t="shared" si="155"/>
        <v>1735</v>
      </c>
      <c r="BE141" s="58">
        <f t="shared" si="155"/>
        <v>574</v>
      </c>
      <c r="BF141" s="58">
        <f t="shared" si="155"/>
        <v>1319</v>
      </c>
      <c r="BG141" s="58">
        <f t="shared" si="155"/>
        <v>928</v>
      </c>
      <c r="BH141" s="58">
        <f t="shared" si="155"/>
        <v>584</v>
      </c>
    </row>
    <row r="142" spans="1:60" ht="13.5" customHeight="1">
      <c r="A142" s="104">
        <v>42903</v>
      </c>
      <c r="B142" s="39" t="s">
        <v>72</v>
      </c>
      <c r="C142" s="56" t="s">
        <v>78</v>
      </c>
      <c r="D142" s="105" t="s">
        <v>41</v>
      </c>
      <c r="E142" s="42">
        <f t="shared" si="98"/>
        <v>584</v>
      </c>
      <c r="F142" s="94">
        <v>3</v>
      </c>
      <c r="G142" s="94">
        <v>10</v>
      </c>
      <c r="H142" s="106">
        <f t="shared" si="1"/>
        <v>19</v>
      </c>
      <c r="I142" s="56"/>
      <c r="J142" s="107" t="s">
        <v>45</v>
      </c>
      <c r="K142" s="42">
        <f t="shared" si="99"/>
        <v>843</v>
      </c>
      <c r="L142" s="94">
        <v>2</v>
      </c>
      <c r="M142" s="94">
        <v>16</v>
      </c>
      <c r="N142" s="106">
        <f t="shared" si="3"/>
        <v>22</v>
      </c>
      <c r="O142" s="57"/>
      <c r="P142" s="39" t="s">
        <v>66</v>
      </c>
      <c r="Q142" s="57"/>
      <c r="R142" s="101">
        <f>MIN(Rules!$E$2,(MAX(H142/N142,N142/H142)))</f>
        <v>1.1578947368421053</v>
      </c>
      <c r="S142" s="101">
        <f>VLOOKUP(B142,Rules!A:B,2,FALSE)</f>
        <v>60</v>
      </c>
      <c r="T142" s="57"/>
      <c r="U142" s="102">
        <f>1/(10^(-1*(E142+(IF(P142="Y",Rules!$I$2,0))-K142)/Rules!$E$12)+1)</f>
        <v>0.37707933827244483</v>
      </c>
      <c r="V142" s="101">
        <f t="shared" si="78"/>
        <v>-26</v>
      </c>
      <c r="W142" s="101">
        <f t="shared" si="79"/>
        <v>26</v>
      </c>
      <c r="X142" s="57"/>
      <c r="Y142" s="57"/>
      <c r="Z142" s="57"/>
      <c r="AA142" s="58">
        <f t="shared" ref="AA142:BH142" si="156">IF($D142=AA$1,$E142+$V142,(IF($J142=AA$1,$K142+$W142,AA141)))</f>
        <v>1019</v>
      </c>
      <c r="AB142" s="58">
        <f t="shared" si="156"/>
        <v>1175</v>
      </c>
      <c r="AC142" s="58">
        <f t="shared" si="156"/>
        <v>887</v>
      </c>
      <c r="AD142" s="58">
        <f t="shared" si="156"/>
        <v>1347</v>
      </c>
      <c r="AE142" s="58">
        <f t="shared" si="156"/>
        <v>1301</v>
      </c>
      <c r="AF142" s="58">
        <f t="shared" si="156"/>
        <v>1526</v>
      </c>
      <c r="AG142" s="58">
        <f t="shared" si="156"/>
        <v>1265</v>
      </c>
      <c r="AH142" s="58">
        <f t="shared" si="156"/>
        <v>1740</v>
      </c>
      <c r="AI142" s="58">
        <f t="shared" si="156"/>
        <v>1213</v>
      </c>
      <c r="AJ142" s="58">
        <f t="shared" si="156"/>
        <v>2044</v>
      </c>
      <c r="AK142" s="58">
        <f t="shared" si="156"/>
        <v>1251</v>
      </c>
      <c r="AL142" s="58">
        <f t="shared" si="156"/>
        <v>1609</v>
      </c>
      <c r="AM142" s="58">
        <f t="shared" si="156"/>
        <v>1916</v>
      </c>
      <c r="AN142" s="58">
        <f t="shared" si="156"/>
        <v>1571</v>
      </c>
      <c r="AO142" s="58">
        <f t="shared" si="156"/>
        <v>212</v>
      </c>
      <c r="AP142" s="58">
        <f t="shared" si="156"/>
        <v>1117</v>
      </c>
      <c r="AQ142" s="58">
        <f t="shared" si="156"/>
        <v>869</v>
      </c>
      <c r="AR142" s="58">
        <f t="shared" si="156"/>
        <v>894</v>
      </c>
      <c r="AS142" s="58">
        <f t="shared" si="156"/>
        <v>494</v>
      </c>
      <c r="AT142" s="58">
        <f t="shared" si="156"/>
        <v>1177</v>
      </c>
      <c r="AU142" s="58">
        <f t="shared" si="156"/>
        <v>1089</v>
      </c>
      <c r="AV142" s="58">
        <f t="shared" si="156"/>
        <v>1761</v>
      </c>
      <c r="AW142" s="58">
        <f t="shared" si="156"/>
        <v>1409</v>
      </c>
      <c r="AX142" s="58">
        <f t="shared" si="156"/>
        <v>1645</v>
      </c>
      <c r="AY142" s="58">
        <f t="shared" si="156"/>
        <v>270</v>
      </c>
      <c r="AZ142" s="58">
        <f t="shared" si="156"/>
        <v>1076</v>
      </c>
      <c r="BA142" s="58">
        <f t="shared" si="156"/>
        <v>1379</v>
      </c>
      <c r="BB142" s="58">
        <f t="shared" si="156"/>
        <v>1123</v>
      </c>
      <c r="BC142" s="58">
        <f t="shared" si="156"/>
        <v>1390</v>
      </c>
      <c r="BD142" s="58">
        <f t="shared" si="156"/>
        <v>1735</v>
      </c>
      <c r="BE142" s="58">
        <f t="shared" si="156"/>
        <v>574</v>
      </c>
      <c r="BF142" s="58">
        <f t="shared" si="156"/>
        <v>1319</v>
      </c>
      <c r="BG142" s="58">
        <f t="shared" si="156"/>
        <v>928</v>
      </c>
      <c r="BH142" s="58">
        <f t="shared" si="156"/>
        <v>558</v>
      </c>
    </row>
    <row r="143" spans="1:60" ht="13.5" customHeight="1">
      <c r="A143" s="104">
        <v>42903</v>
      </c>
      <c r="B143" s="39" t="s">
        <v>72</v>
      </c>
      <c r="C143" s="56" t="s">
        <v>78</v>
      </c>
      <c r="D143" s="105" t="s">
        <v>37</v>
      </c>
      <c r="E143" s="42">
        <f t="shared" si="98"/>
        <v>1123</v>
      </c>
      <c r="F143" s="94">
        <v>0</v>
      </c>
      <c r="G143" s="94">
        <v>22</v>
      </c>
      <c r="H143" s="106">
        <f t="shared" si="1"/>
        <v>22</v>
      </c>
      <c r="I143" s="56"/>
      <c r="J143" s="107" t="s">
        <v>34</v>
      </c>
      <c r="K143" s="42">
        <f t="shared" si="99"/>
        <v>1019</v>
      </c>
      <c r="L143" s="94">
        <v>3</v>
      </c>
      <c r="M143" s="94">
        <v>7</v>
      </c>
      <c r="N143" s="106">
        <f t="shared" si="3"/>
        <v>16</v>
      </c>
      <c r="O143" s="57"/>
      <c r="P143" s="39" t="s">
        <v>66</v>
      </c>
      <c r="Q143" s="57"/>
      <c r="R143" s="101">
        <f>MIN(Rules!$E$2,(MAX(H143/N143,N143/H143)))</f>
        <v>1.375</v>
      </c>
      <c r="S143" s="101">
        <f>VLOOKUP(B143,Rules!A:B,2,FALSE)</f>
        <v>60</v>
      </c>
      <c r="T143" s="57"/>
      <c r="U143" s="102">
        <f>1/(10^(-1*(E143+(IF(P143="Y",Rules!$I$2,0))-K143)/Rules!$E$12)+1)</f>
        <v>0.76309317629103468</v>
      </c>
      <c r="V143" s="101">
        <f t="shared" si="78"/>
        <v>20</v>
      </c>
      <c r="W143" s="101">
        <f t="shared" si="79"/>
        <v>-20</v>
      </c>
      <c r="X143" s="57"/>
      <c r="Y143" s="57"/>
      <c r="Z143" s="57"/>
      <c r="AA143" s="58">
        <f t="shared" ref="AA143:BH143" si="157">IF($D143=AA$1,$E143+$V143,(IF($J143=AA$1,$K143+$W143,AA142)))</f>
        <v>999</v>
      </c>
      <c r="AB143" s="58">
        <f t="shared" si="157"/>
        <v>1175</v>
      </c>
      <c r="AC143" s="58">
        <f t="shared" si="157"/>
        <v>887</v>
      </c>
      <c r="AD143" s="58">
        <f t="shared" si="157"/>
        <v>1347</v>
      </c>
      <c r="AE143" s="58">
        <f t="shared" si="157"/>
        <v>1301</v>
      </c>
      <c r="AF143" s="58">
        <f t="shared" si="157"/>
        <v>1526</v>
      </c>
      <c r="AG143" s="58">
        <f t="shared" si="157"/>
        <v>1265</v>
      </c>
      <c r="AH143" s="58">
        <f t="shared" si="157"/>
        <v>1740</v>
      </c>
      <c r="AI143" s="58">
        <f t="shared" si="157"/>
        <v>1213</v>
      </c>
      <c r="AJ143" s="58">
        <f t="shared" si="157"/>
        <v>2044</v>
      </c>
      <c r="AK143" s="58">
        <f t="shared" si="157"/>
        <v>1251</v>
      </c>
      <c r="AL143" s="58">
        <f t="shared" si="157"/>
        <v>1609</v>
      </c>
      <c r="AM143" s="58">
        <f t="shared" si="157"/>
        <v>1916</v>
      </c>
      <c r="AN143" s="58">
        <f t="shared" si="157"/>
        <v>1571</v>
      </c>
      <c r="AO143" s="58">
        <f t="shared" si="157"/>
        <v>212</v>
      </c>
      <c r="AP143" s="58">
        <f t="shared" si="157"/>
        <v>1117</v>
      </c>
      <c r="AQ143" s="58">
        <f t="shared" si="157"/>
        <v>869</v>
      </c>
      <c r="AR143" s="58">
        <f t="shared" si="157"/>
        <v>894</v>
      </c>
      <c r="AS143" s="58">
        <f t="shared" si="157"/>
        <v>494</v>
      </c>
      <c r="AT143" s="58">
        <f t="shared" si="157"/>
        <v>1177</v>
      </c>
      <c r="AU143" s="58">
        <f t="shared" si="157"/>
        <v>1089</v>
      </c>
      <c r="AV143" s="58">
        <f t="shared" si="157"/>
        <v>1761</v>
      </c>
      <c r="AW143" s="58">
        <f t="shared" si="157"/>
        <v>1409</v>
      </c>
      <c r="AX143" s="58">
        <f t="shared" si="157"/>
        <v>1645</v>
      </c>
      <c r="AY143" s="58">
        <f t="shared" si="157"/>
        <v>270</v>
      </c>
      <c r="AZ143" s="58">
        <f t="shared" si="157"/>
        <v>1076</v>
      </c>
      <c r="BA143" s="58">
        <f t="shared" si="157"/>
        <v>1379</v>
      </c>
      <c r="BB143" s="58">
        <f t="shared" si="157"/>
        <v>1143</v>
      </c>
      <c r="BC143" s="58">
        <f t="shared" si="157"/>
        <v>1390</v>
      </c>
      <c r="BD143" s="58">
        <f t="shared" si="157"/>
        <v>1735</v>
      </c>
      <c r="BE143" s="58">
        <f t="shared" si="157"/>
        <v>574</v>
      </c>
      <c r="BF143" s="58">
        <f t="shared" si="157"/>
        <v>1319</v>
      </c>
      <c r="BG143" s="58">
        <f t="shared" si="157"/>
        <v>928</v>
      </c>
      <c r="BH143" s="58">
        <f t="shared" si="157"/>
        <v>558</v>
      </c>
    </row>
    <row r="144" spans="1:60" ht="13.5" customHeight="1">
      <c r="A144" s="104">
        <v>42904</v>
      </c>
      <c r="B144" s="39" t="s">
        <v>68</v>
      </c>
      <c r="C144" s="56"/>
      <c r="D144" s="105" t="s">
        <v>24</v>
      </c>
      <c r="E144" s="42">
        <f t="shared" si="98"/>
        <v>1379</v>
      </c>
      <c r="F144" s="94">
        <v>2</v>
      </c>
      <c r="G144" s="94">
        <v>23</v>
      </c>
      <c r="H144" s="106">
        <f t="shared" si="1"/>
        <v>29</v>
      </c>
      <c r="I144" s="56"/>
      <c r="J144" s="107" t="s">
        <v>45</v>
      </c>
      <c r="K144" s="42">
        <f t="shared" si="99"/>
        <v>869</v>
      </c>
      <c r="L144" s="94">
        <v>1</v>
      </c>
      <c r="M144" s="94">
        <v>9</v>
      </c>
      <c r="N144" s="106">
        <f t="shared" si="3"/>
        <v>12</v>
      </c>
      <c r="O144" s="57"/>
      <c r="P144" s="39" t="s">
        <v>66</v>
      </c>
      <c r="Q144" s="57"/>
      <c r="R144" s="101">
        <f>MIN(Rules!$E$2,(MAX(H144/N144,N144/H144)))</f>
        <v>2</v>
      </c>
      <c r="S144" s="101">
        <f>VLOOKUP(B144,Rules!A:B,2,FALSE)</f>
        <v>70</v>
      </c>
      <c r="T144" s="57"/>
      <c r="U144" s="102">
        <f>1/(10^(-1*(E144+(IF(P144="Y",Rules!$I$2,0))-K144)/Rules!$E$12)+1)</f>
        <v>0.95432321896033767</v>
      </c>
      <c r="V144" s="101">
        <f t="shared" si="78"/>
        <v>6</v>
      </c>
      <c r="W144" s="101">
        <f t="shared" si="79"/>
        <v>-6</v>
      </c>
      <c r="X144" s="57"/>
      <c r="Y144" s="57"/>
      <c r="Z144" s="57"/>
      <c r="AA144" s="58">
        <f t="shared" ref="AA144:BH144" si="158">IF($D144=AA$1,$E144+$V144,(IF($J144=AA$1,$K144+$W144,AA143)))</f>
        <v>999</v>
      </c>
      <c r="AB144" s="58">
        <f t="shared" si="158"/>
        <v>1175</v>
      </c>
      <c r="AC144" s="58">
        <f t="shared" si="158"/>
        <v>887</v>
      </c>
      <c r="AD144" s="58">
        <f t="shared" si="158"/>
        <v>1347</v>
      </c>
      <c r="AE144" s="58">
        <f t="shared" si="158"/>
        <v>1301</v>
      </c>
      <c r="AF144" s="58">
        <f t="shared" si="158"/>
        <v>1526</v>
      </c>
      <c r="AG144" s="58">
        <f t="shared" si="158"/>
        <v>1265</v>
      </c>
      <c r="AH144" s="58">
        <f t="shared" si="158"/>
        <v>1740</v>
      </c>
      <c r="AI144" s="58">
        <f t="shared" si="158"/>
        <v>1213</v>
      </c>
      <c r="AJ144" s="58">
        <f t="shared" si="158"/>
        <v>2044</v>
      </c>
      <c r="AK144" s="58">
        <f t="shared" si="158"/>
        <v>1251</v>
      </c>
      <c r="AL144" s="58">
        <f t="shared" si="158"/>
        <v>1609</v>
      </c>
      <c r="AM144" s="58">
        <f t="shared" si="158"/>
        <v>1916</v>
      </c>
      <c r="AN144" s="58">
        <f t="shared" si="158"/>
        <v>1571</v>
      </c>
      <c r="AO144" s="58">
        <f t="shared" si="158"/>
        <v>212</v>
      </c>
      <c r="AP144" s="58">
        <f t="shared" si="158"/>
        <v>1117</v>
      </c>
      <c r="AQ144" s="58">
        <f t="shared" si="158"/>
        <v>863</v>
      </c>
      <c r="AR144" s="58">
        <f t="shared" si="158"/>
        <v>894</v>
      </c>
      <c r="AS144" s="58">
        <f t="shared" si="158"/>
        <v>494</v>
      </c>
      <c r="AT144" s="58">
        <f t="shared" si="158"/>
        <v>1177</v>
      </c>
      <c r="AU144" s="58">
        <f t="shared" si="158"/>
        <v>1089</v>
      </c>
      <c r="AV144" s="58">
        <f t="shared" si="158"/>
        <v>1761</v>
      </c>
      <c r="AW144" s="58">
        <f t="shared" si="158"/>
        <v>1409</v>
      </c>
      <c r="AX144" s="58">
        <f t="shared" si="158"/>
        <v>1645</v>
      </c>
      <c r="AY144" s="58">
        <f t="shared" si="158"/>
        <v>270</v>
      </c>
      <c r="AZ144" s="58">
        <f t="shared" si="158"/>
        <v>1076</v>
      </c>
      <c r="BA144" s="58">
        <f t="shared" si="158"/>
        <v>1385</v>
      </c>
      <c r="BB144" s="58">
        <f t="shared" si="158"/>
        <v>1143</v>
      </c>
      <c r="BC144" s="58">
        <f t="shared" si="158"/>
        <v>1390</v>
      </c>
      <c r="BD144" s="58">
        <f t="shared" si="158"/>
        <v>1735</v>
      </c>
      <c r="BE144" s="58">
        <f t="shared" si="158"/>
        <v>574</v>
      </c>
      <c r="BF144" s="58">
        <f t="shared" si="158"/>
        <v>1319</v>
      </c>
      <c r="BG144" s="58">
        <f t="shared" si="158"/>
        <v>928</v>
      </c>
      <c r="BH144" s="58">
        <f t="shared" si="158"/>
        <v>558</v>
      </c>
    </row>
    <row r="145" spans="1:60" ht="13.5" customHeight="1">
      <c r="A145" s="104">
        <v>42904</v>
      </c>
      <c r="B145" s="39" t="s">
        <v>68</v>
      </c>
      <c r="C145" s="56"/>
      <c r="D145" s="105" t="s">
        <v>22</v>
      </c>
      <c r="E145" s="42">
        <f t="shared" si="98"/>
        <v>1735</v>
      </c>
      <c r="F145" s="94">
        <v>1</v>
      </c>
      <c r="G145" s="94">
        <v>21</v>
      </c>
      <c r="H145" s="106">
        <f t="shared" si="1"/>
        <v>24</v>
      </c>
      <c r="I145" s="56"/>
      <c r="J145" s="107" t="s">
        <v>25</v>
      </c>
      <c r="K145" s="42">
        <f t="shared" si="99"/>
        <v>1740</v>
      </c>
      <c r="L145" s="94">
        <v>1</v>
      </c>
      <c r="M145" s="94">
        <v>12</v>
      </c>
      <c r="N145" s="106">
        <f t="shared" si="3"/>
        <v>15</v>
      </c>
      <c r="O145" s="57"/>
      <c r="P145" s="39" t="s">
        <v>67</v>
      </c>
      <c r="Q145" s="57"/>
      <c r="R145" s="101">
        <f>MIN(Rules!$E$2,(MAX(H145/N145,N145/H145)))</f>
        <v>1.6</v>
      </c>
      <c r="S145" s="101">
        <f>VLOOKUP(B145,Rules!A:B,2,FALSE)</f>
        <v>70</v>
      </c>
      <c r="T145" s="57"/>
      <c r="U145" s="102">
        <f>1/(10^(-1*(E145+(IF(P145="Y",Rules!$I$2,0))-K145)/Rules!$E$12)+1)</f>
        <v>0.49424379158885506</v>
      </c>
      <c r="V145" s="101">
        <f t="shared" si="78"/>
        <v>57</v>
      </c>
      <c r="W145" s="101">
        <f t="shared" si="79"/>
        <v>-57</v>
      </c>
      <c r="X145" s="57"/>
      <c r="Y145" s="57"/>
      <c r="Z145" s="57"/>
      <c r="AA145" s="58">
        <f t="shared" ref="AA145:BH145" si="159">IF($D145=AA$1,$E145+$V145,(IF($J145=AA$1,$K145+$W145,AA144)))</f>
        <v>999</v>
      </c>
      <c r="AB145" s="58">
        <f t="shared" si="159"/>
        <v>1175</v>
      </c>
      <c r="AC145" s="58">
        <f t="shared" si="159"/>
        <v>887</v>
      </c>
      <c r="AD145" s="58">
        <f t="shared" si="159"/>
        <v>1347</v>
      </c>
      <c r="AE145" s="58">
        <f t="shared" si="159"/>
        <v>1301</v>
      </c>
      <c r="AF145" s="58">
        <f t="shared" si="159"/>
        <v>1526</v>
      </c>
      <c r="AG145" s="58">
        <f t="shared" si="159"/>
        <v>1265</v>
      </c>
      <c r="AH145" s="58">
        <f t="shared" si="159"/>
        <v>1683</v>
      </c>
      <c r="AI145" s="58">
        <f t="shared" si="159"/>
        <v>1213</v>
      </c>
      <c r="AJ145" s="58">
        <f t="shared" si="159"/>
        <v>2044</v>
      </c>
      <c r="AK145" s="58">
        <f t="shared" si="159"/>
        <v>1251</v>
      </c>
      <c r="AL145" s="58">
        <f t="shared" si="159"/>
        <v>1609</v>
      </c>
      <c r="AM145" s="58">
        <f t="shared" si="159"/>
        <v>1916</v>
      </c>
      <c r="AN145" s="58">
        <f t="shared" si="159"/>
        <v>1571</v>
      </c>
      <c r="AO145" s="58">
        <f t="shared" si="159"/>
        <v>212</v>
      </c>
      <c r="AP145" s="58">
        <f t="shared" si="159"/>
        <v>1117</v>
      </c>
      <c r="AQ145" s="58">
        <f t="shared" si="159"/>
        <v>863</v>
      </c>
      <c r="AR145" s="58">
        <f t="shared" si="159"/>
        <v>894</v>
      </c>
      <c r="AS145" s="58">
        <f t="shared" si="159"/>
        <v>494</v>
      </c>
      <c r="AT145" s="58">
        <f t="shared" si="159"/>
        <v>1177</v>
      </c>
      <c r="AU145" s="58">
        <f t="shared" si="159"/>
        <v>1089</v>
      </c>
      <c r="AV145" s="58">
        <f t="shared" si="159"/>
        <v>1761</v>
      </c>
      <c r="AW145" s="58">
        <f t="shared" si="159"/>
        <v>1409</v>
      </c>
      <c r="AX145" s="58">
        <f t="shared" si="159"/>
        <v>1645</v>
      </c>
      <c r="AY145" s="58">
        <f t="shared" si="159"/>
        <v>270</v>
      </c>
      <c r="AZ145" s="58">
        <f t="shared" si="159"/>
        <v>1076</v>
      </c>
      <c r="BA145" s="58">
        <f t="shared" si="159"/>
        <v>1385</v>
      </c>
      <c r="BB145" s="58">
        <f t="shared" si="159"/>
        <v>1143</v>
      </c>
      <c r="BC145" s="58">
        <f t="shared" si="159"/>
        <v>1390</v>
      </c>
      <c r="BD145" s="58">
        <f t="shared" si="159"/>
        <v>1792</v>
      </c>
      <c r="BE145" s="58">
        <f t="shared" si="159"/>
        <v>574</v>
      </c>
      <c r="BF145" s="58">
        <f t="shared" si="159"/>
        <v>1319</v>
      </c>
      <c r="BG145" s="58">
        <f t="shared" si="159"/>
        <v>928</v>
      </c>
      <c r="BH145" s="58">
        <f t="shared" si="159"/>
        <v>558</v>
      </c>
    </row>
    <row r="146" spans="1:60" ht="13.5" customHeight="1">
      <c r="A146" s="104">
        <v>42910</v>
      </c>
      <c r="B146" s="39" t="s">
        <v>68</v>
      </c>
      <c r="C146" s="56"/>
      <c r="D146" s="105" t="s">
        <v>30</v>
      </c>
      <c r="E146" s="42">
        <f t="shared" si="98"/>
        <v>1213</v>
      </c>
      <c r="F146" s="94">
        <v>1</v>
      </c>
      <c r="G146" s="94">
        <v>14</v>
      </c>
      <c r="H146" s="106">
        <f t="shared" si="1"/>
        <v>17</v>
      </c>
      <c r="I146" s="56"/>
      <c r="J146" s="107" t="s">
        <v>23</v>
      </c>
      <c r="K146" s="42">
        <f t="shared" si="99"/>
        <v>1645</v>
      </c>
      <c r="L146" s="94">
        <v>0</v>
      </c>
      <c r="M146" s="94">
        <v>15</v>
      </c>
      <c r="N146" s="106">
        <f t="shared" si="3"/>
        <v>15</v>
      </c>
      <c r="O146" s="57"/>
      <c r="P146" s="39" t="s">
        <v>66</v>
      </c>
      <c r="Q146" s="57"/>
      <c r="R146" s="101">
        <f>MIN(Rules!$E$2,(MAX(H146/N146,N146/H146)))</f>
        <v>1.1333333333333333</v>
      </c>
      <c r="S146" s="101">
        <f>VLOOKUP(B146,Rules!A:B,2,FALSE)</f>
        <v>70</v>
      </c>
      <c r="T146" s="57"/>
      <c r="U146" s="102">
        <f>1/(10^(-1*(E146+(IF(P146="Y",Rules!$I$2,0))-K146)/Rules!$E$12)+1)</f>
        <v>0.21439096126743515</v>
      </c>
      <c r="V146" s="101">
        <f t="shared" si="78"/>
        <v>62</v>
      </c>
      <c r="W146" s="101">
        <f t="shared" si="79"/>
        <v>-62</v>
      </c>
      <c r="X146" s="57"/>
      <c r="Y146" s="57"/>
      <c r="Z146" s="57"/>
      <c r="AA146" s="58">
        <f t="shared" ref="AA146:BH146" si="160">IF($D146=AA$1,$E146+$V146,(IF($J146=AA$1,$K146+$W146,AA145)))</f>
        <v>999</v>
      </c>
      <c r="AB146" s="58">
        <f t="shared" si="160"/>
        <v>1175</v>
      </c>
      <c r="AC146" s="58">
        <f t="shared" si="160"/>
        <v>887</v>
      </c>
      <c r="AD146" s="58">
        <f t="shared" si="160"/>
        <v>1347</v>
      </c>
      <c r="AE146" s="58">
        <f t="shared" si="160"/>
        <v>1301</v>
      </c>
      <c r="AF146" s="58">
        <f t="shared" si="160"/>
        <v>1526</v>
      </c>
      <c r="AG146" s="58">
        <f t="shared" si="160"/>
        <v>1265</v>
      </c>
      <c r="AH146" s="58">
        <f t="shared" si="160"/>
        <v>1683</v>
      </c>
      <c r="AI146" s="58">
        <f t="shared" si="160"/>
        <v>1275</v>
      </c>
      <c r="AJ146" s="58">
        <f t="shared" si="160"/>
        <v>2044</v>
      </c>
      <c r="AK146" s="58">
        <f t="shared" si="160"/>
        <v>1251</v>
      </c>
      <c r="AL146" s="58">
        <f t="shared" si="160"/>
        <v>1609</v>
      </c>
      <c r="AM146" s="58">
        <f t="shared" si="160"/>
        <v>1916</v>
      </c>
      <c r="AN146" s="58">
        <f t="shared" si="160"/>
        <v>1571</v>
      </c>
      <c r="AO146" s="58">
        <f t="shared" si="160"/>
        <v>212</v>
      </c>
      <c r="AP146" s="58">
        <f t="shared" si="160"/>
        <v>1117</v>
      </c>
      <c r="AQ146" s="58">
        <f t="shared" si="160"/>
        <v>863</v>
      </c>
      <c r="AR146" s="58">
        <f t="shared" si="160"/>
        <v>894</v>
      </c>
      <c r="AS146" s="58">
        <f t="shared" si="160"/>
        <v>494</v>
      </c>
      <c r="AT146" s="58">
        <f t="shared" si="160"/>
        <v>1177</v>
      </c>
      <c r="AU146" s="58">
        <f t="shared" si="160"/>
        <v>1089</v>
      </c>
      <c r="AV146" s="58">
        <f t="shared" si="160"/>
        <v>1761</v>
      </c>
      <c r="AW146" s="58">
        <f t="shared" si="160"/>
        <v>1409</v>
      </c>
      <c r="AX146" s="58">
        <f t="shared" si="160"/>
        <v>1583</v>
      </c>
      <c r="AY146" s="58">
        <f t="shared" si="160"/>
        <v>270</v>
      </c>
      <c r="AZ146" s="58">
        <f t="shared" si="160"/>
        <v>1076</v>
      </c>
      <c r="BA146" s="58">
        <f t="shared" si="160"/>
        <v>1385</v>
      </c>
      <c r="BB146" s="58">
        <f t="shared" si="160"/>
        <v>1143</v>
      </c>
      <c r="BC146" s="58">
        <f t="shared" si="160"/>
        <v>1390</v>
      </c>
      <c r="BD146" s="58">
        <f t="shared" si="160"/>
        <v>1792</v>
      </c>
      <c r="BE146" s="58">
        <f t="shared" si="160"/>
        <v>574</v>
      </c>
      <c r="BF146" s="58">
        <f t="shared" si="160"/>
        <v>1319</v>
      </c>
      <c r="BG146" s="58">
        <f t="shared" si="160"/>
        <v>928</v>
      </c>
      <c r="BH146" s="58">
        <f t="shared" si="160"/>
        <v>558</v>
      </c>
    </row>
    <row r="147" spans="1:60" ht="13.5" customHeight="1">
      <c r="A147" s="104">
        <v>42910</v>
      </c>
      <c r="B147" s="39" t="s">
        <v>72</v>
      </c>
      <c r="C147" s="56" t="s">
        <v>79</v>
      </c>
      <c r="D147" s="105" t="s">
        <v>39</v>
      </c>
      <c r="E147" s="42">
        <f t="shared" si="98"/>
        <v>894</v>
      </c>
      <c r="F147" s="94">
        <v>0</v>
      </c>
      <c r="G147" s="94">
        <v>11</v>
      </c>
      <c r="H147" s="106">
        <f t="shared" si="1"/>
        <v>11</v>
      </c>
      <c r="I147" s="56"/>
      <c r="J147" s="107" t="s">
        <v>42</v>
      </c>
      <c r="K147" s="42">
        <f t="shared" si="99"/>
        <v>928</v>
      </c>
      <c r="L147" s="94">
        <v>0</v>
      </c>
      <c r="M147" s="94">
        <v>12</v>
      </c>
      <c r="N147" s="106">
        <f t="shared" si="3"/>
        <v>12</v>
      </c>
      <c r="O147" s="57"/>
      <c r="P147" s="39" t="s">
        <v>66</v>
      </c>
      <c r="Q147" s="57"/>
      <c r="R147" s="101">
        <f>MIN(Rules!$E$2,(MAX(H147/N147,N147/H147)))</f>
        <v>1.0909090909090908</v>
      </c>
      <c r="S147" s="101">
        <f>VLOOKUP(B147,Rules!A:B,2,FALSE)</f>
        <v>60</v>
      </c>
      <c r="T147" s="57"/>
      <c r="U147" s="102">
        <f>1/(10^(-1*(E147+(IF(P147="Y",Rules!$I$2,0))-K147)/Rules!$E$12)+1)</f>
        <v>0.63046210120439694</v>
      </c>
      <c r="V147" s="101">
        <f t="shared" si="78"/>
        <v>-41</v>
      </c>
      <c r="W147" s="101">
        <f t="shared" si="79"/>
        <v>41</v>
      </c>
      <c r="X147" s="57"/>
      <c r="Y147" s="57"/>
      <c r="Z147" s="57"/>
      <c r="AA147" s="58">
        <f t="shared" ref="AA147:BH147" si="161">IF($D147=AA$1,$E147+$V147,(IF($J147=AA$1,$K147+$W147,AA146)))</f>
        <v>999</v>
      </c>
      <c r="AB147" s="58">
        <f t="shared" si="161"/>
        <v>1175</v>
      </c>
      <c r="AC147" s="58">
        <f t="shared" si="161"/>
        <v>887</v>
      </c>
      <c r="AD147" s="58">
        <f t="shared" si="161"/>
        <v>1347</v>
      </c>
      <c r="AE147" s="58">
        <f t="shared" si="161"/>
        <v>1301</v>
      </c>
      <c r="AF147" s="58">
        <f t="shared" si="161"/>
        <v>1526</v>
      </c>
      <c r="AG147" s="58">
        <f t="shared" si="161"/>
        <v>1265</v>
      </c>
      <c r="AH147" s="58">
        <f t="shared" si="161"/>
        <v>1683</v>
      </c>
      <c r="AI147" s="58">
        <f t="shared" si="161"/>
        <v>1275</v>
      </c>
      <c r="AJ147" s="58">
        <f t="shared" si="161"/>
        <v>2044</v>
      </c>
      <c r="AK147" s="58">
        <f t="shared" si="161"/>
        <v>1251</v>
      </c>
      <c r="AL147" s="58">
        <f t="shared" si="161"/>
        <v>1609</v>
      </c>
      <c r="AM147" s="58">
        <f t="shared" si="161"/>
        <v>1916</v>
      </c>
      <c r="AN147" s="58">
        <f t="shared" si="161"/>
        <v>1571</v>
      </c>
      <c r="AO147" s="58">
        <f t="shared" si="161"/>
        <v>212</v>
      </c>
      <c r="AP147" s="58">
        <f t="shared" si="161"/>
        <v>1117</v>
      </c>
      <c r="AQ147" s="58">
        <f t="shared" si="161"/>
        <v>863</v>
      </c>
      <c r="AR147" s="58">
        <f t="shared" si="161"/>
        <v>853</v>
      </c>
      <c r="AS147" s="58">
        <f t="shared" si="161"/>
        <v>494</v>
      </c>
      <c r="AT147" s="58">
        <f t="shared" si="161"/>
        <v>1177</v>
      </c>
      <c r="AU147" s="58">
        <f t="shared" si="161"/>
        <v>1089</v>
      </c>
      <c r="AV147" s="58">
        <f t="shared" si="161"/>
        <v>1761</v>
      </c>
      <c r="AW147" s="58">
        <f t="shared" si="161"/>
        <v>1409</v>
      </c>
      <c r="AX147" s="58">
        <f t="shared" si="161"/>
        <v>1583</v>
      </c>
      <c r="AY147" s="58">
        <f t="shared" si="161"/>
        <v>270</v>
      </c>
      <c r="AZ147" s="58">
        <f t="shared" si="161"/>
        <v>1076</v>
      </c>
      <c r="BA147" s="58">
        <f t="shared" si="161"/>
        <v>1385</v>
      </c>
      <c r="BB147" s="58">
        <f t="shared" si="161"/>
        <v>1143</v>
      </c>
      <c r="BC147" s="58">
        <f t="shared" si="161"/>
        <v>1390</v>
      </c>
      <c r="BD147" s="58">
        <f t="shared" si="161"/>
        <v>1792</v>
      </c>
      <c r="BE147" s="58">
        <f t="shared" si="161"/>
        <v>574</v>
      </c>
      <c r="BF147" s="58">
        <f t="shared" si="161"/>
        <v>1319</v>
      </c>
      <c r="BG147" s="58">
        <f t="shared" si="161"/>
        <v>969</v>
      </c>
      <c r="BH147" s="58">
        <f t="shared" si="161"/>
        <v>558</v>
      </c>
    </row>
    <row r="148" spans="1:60" ht="13.5" customHeight="1">
      <c r="A148" s="104">
        <v>42911</v>
      </c>
      <c r="B148" s="39" t="s">
        <v>68</v>
      </c>
      <c r="C148" s="56"/>
      <c r="D148" s="105" t="s">
        <v>17</v>
      </c>
      <c r="E148" s="42">
        <f t="shared" si="98"/>
        <v>2044</v>
      </c>
      <c r="F148" s="94">
        <v>4</v>
      </c>
      <c r="G148" s="94">
        <v>29</v>
      </c>
      <c r="H148" s="106">
        <f t="shared" si="1"/>
        <v>41</v>
      </c>
      <c r="I148" s="56"/>
      <c r="J148" s="107" t="s">
        <v>31</v>
      </c>
      <c r="K148" s="42">
        <f t="shared" si="99"/>
        <v>1319</v>
      </c>
      <c r="L148" s="94">
        <v>0</v>
      </c>
      <c r="M148" s="94">
        <v>10</v>
      </c>
      <c r="N148" s="106">
        <f t="shared" si="3"/>
        <v>10</v>
      </c>
      <c r="O148" s="57"/>
      <c r="P148" s="39" t="s">
        <v>66</v>
      </c>
      <c r="Q148" s="57"/>
      <c r="R148" s="101">
        <f>MIN(Rules!$E$2,(MAX(H148/N148,N148/H148)))</f>
        <v>2</v>
      </c>
      <c r="S148" s="101">
        <f>VLOOKUP(B148,Rules!A:B,2,FALSE)</f>
        <v>70</v>
      </c>
      <c r="T148" s="57"/>
      <c r="U148" s="102">
        <f>1/(10^(-1*(E148+(IF(P148="Y",Rules!$I$2,0))-K148)/Rules!$E$12)+1)</f>
        <v>0.98252790850516658</v>
      </c>
      <c r="V148" s="101">
        <f t="shared" si="78"/>
        <v>2</v>
      </c>
      <c r="W148" s="101">
        <f t="shared" si="79"/>
        <v>-2</v>
      </c>
      <c r="X148" s="57"/>
      <c r="Y148" s="57"/>
      <c r="Z148" s="57"/>
      <c r="AA148" s="58">
        <f t="shared" ref="AA148:BH148" si="162">IF($D148=AA$1,$E148+$V148,(IF($J148=AA$1,$K148+$W148,AA147)))</f>
        <v>999</v>
      </c>
      <c r="AB148" s="58">
        <f t="shared" si="162"/>
        <v>1175</v>
      </c>
      <c r="AC148" s="58">
        <f t="shared" si="162"/>
        <v>887</v>
      </c>
      <c r="AD148" s="58">
        <f t="shared" si="162"/>
        <v>1347</v>
      </c>
      <c r="AE148" s="58">
        <f t="shared" si="162"/>
        <v>1301</v>
      </c>
      <c r="AF148" s="58">
        <f t="shared" si="162"/>
        <v>1526</v>
      </c>
      <c r="AG148" s="58">
        <f t="shared" si="162"/>
        <v>1265</v>
      </c>
      <c r="AH148" s="58">
        <f t="shared" si="162"/>
        <v>1683</v>
      </c>
      <c r="AI148" s="58">
        <f t="shared" si="162"/>
        <v>1275</v>
      </c>
      <c r="AJ148" s="58">
        <f t="shared" si="162"/>
        <v>2046</v>
      </c>
      <c r="AK148" s="58">
        <f t="shared" si="162"/>
        <v>1251</v>
      </c>
      <c r="AL148" s="58">
        <f t="shared" si="162"/>
        <v>1609</v>
      </c>
      <c r="AM148" s="58">
        <f t="shared" si="162"/>
        <v>1916</v>
      </c>
      <c r="AN148" s="58">
        <f t="shared" si="162"/>
        <v>1571</v>
      </c>
      <c r="AO148" s="58">
        <f t="shared" si="162"/>
        <v>212</v>
      </c>
      <c r="AP148" s="58">
        <f t="shared" si="162"/>
        <v>1117</v>
      </c>
      <c r="AQ148" s="58">
        <f t="shared" si="162"/>
        <v>863</v>
      </c>
      <c r="AR148" s="58">
        <f t="shared" si="162"/>
        <v>853</v>
      </c>
      <c r="AS148" s="58">
        <f t="shared" si="162"/>
        <v>494</v>
      </c>
      <c r="AT148" s="58">
        <f t="shared" si="162"/>
        <v>1177</v>
      </c>
      <c r="AU148" s="58">
        <f t="shared" si="162"/>
        <v>1089</v>
      </c>
      <c r="AV148" s="58">
        <f t="shared" si="162"/>
        <v>1761</v>
      </c>
      <c r="AW148" s="58">
        <f t="shared" si="162"/>
        <v>1409</v>
      </c>
      <c r="AX148" s="58">
        <f t="shared" si="162"/>
        <v>1583</v>
      </c>
      <c r="AY148" s="58">
        <f t="shared" si="162"/>
        <v>270</v>
      </c>
      <c r="AZ148" s="58">
        <f t="shared" si="162"/>
        <v>1076</v>
      </c>
      <c r="BA148" s="58">
        <f t="shared" si="162"/>
        <v>1385</v>
      </c>
      <c r="BB148" s="58">
        <f t="shared" si="162"/>
        <v>1143</v>
      </c>
      <c r="BC148" s="58">
        <f t="shared" si="162"/>
        <v>1390</v>
      </c>
      <c r="BD148" s="58">
        <f t="shared" si="162"/>
        <v>1792</v>
      </c>
      <c r="BE148" s="58">
        <f t="shared" si="162"/>
        <v>574</v>
      </c>
      <c r="BF148" s="58">
        <f t="shared" si="162"/>
        <v>1317</v>
      </c>
      <c r="BG148" s="58">
        <f t="shared" si="162"/>
        <v>969</v>
      </c>
      <c r="BH148" s="58">
        <f t="shared" si="162"/>
        <v>558</v>
      </c>
    </row>
    <row r="149" spans="1:60" ht="13.5" customHeight="1">
      <c r="A149" s="104">
        <v>42911</v>
      </c>
      <c r="B149" s="39" t="s">
        <v>72</v>
      </c>
      <c r="C149" s="56" t="s">
        <v>79</v>
      </c>
      <c r="D149" s="105" t="s">
        <v>47</v>
      </c>
      <c r="E149" s="42">
        <f t="shared" si="98"/>
        <v>494</v>
      </c>
      <c r="F149" s="94">
        <v>0</v>
      </c>
      <c r="G149" s="94">
        <v>12</v>
      </c>
      <c r="H149" s="106">
        <f t="shared" si="1"/>
        <v>12</v>
      </c>
      <c r="I149" s="56"/>
      <c r="J149" s="107" t="s">
        <v>44</v>
      </c>
      <c r="K149" s="42">
        <f t="shared" si="99"/>
        <v>887</v>
      </c>
      <c r="L149" s="94">
        <v>0</v>
      </c>
      <c r="M149" s="94">
        <v>13</v>
      </c>
      <c r="N149" s="106">
        <f t="shared" si="3"/>
        <v>13</v>
      </c>
      <c r="O149" s="57"/>
      <c r="P149" s="39" t="s">
        <v>66</v>
      </c>
      <c r="Q149" s="57"/>
      <c r="R149" s="101">
        <f>MIN(Rules!$E$2,(MAX(H149/N149,N149/H149)))</f>
        <v>1.0833333333333333</v>
      </c>
      <c r="S149" s="101">
        <f>VLOOKUP(B149,Rules!A:B,2,FALSE)</f>
        <v>60</v>
      </c>
      <c r="T149" s="57"/>
      <c r="U149" s="102">
        <f>1/(10^(-1*(E149+(IF(P149="Y",Rules!$I$2,0))-K149)/Rules!$E$12)+1)</f>
        <v>0.24618636192187618</v>
      </c>
      <c r="V149" s="101">
        <f t="shared" si="78"/>
        <v>-16</v>
      </c>
      <c r="W149" s="101">
        <f t="shared" si="79"/>
        <v>16</v>
      </c>
      <c r="X149" s="57"/>
      <c r="Y149" s="57"/>
      <c r="Z149" s="57"/>
      <c r="AA149" s="58">
        <f t="shared" ref="AA149:BH149" si="163">IF($D149=AA$1,$E149+$V149,(IF($J149=AA$1,$K149+$W149,AA148)))</f>
        <v>999</v>
      </c>
      <c r="AB149" s="58">
        <f t="shared" si="163"/>
        <v>1175</v>
      </c>
      <c r="AC149" s="58">
        <f t="shared" si="163"/>
        <v>903</v>
      </c>
      <c r="AD149" s="58">
        <f t="shared" si="163"/>
        <v>1347</v>
      </c>
      <c r="AE149" s="58">
        <f t="shared" si="163"/>
        <v>1301</v>
      </c>
      <c r="AF149" s="58">
        <f t="shared" si="163"/>
        <v>1526</v>
      </c>
      <c r="AG149" s="58">
        <f t="shared" si="163"/>
        <v>1265</v>
      </c>
      <c r="AH149" s="58">
        <f t="shared" si="163"/>
        <v>1683</v>
      </c>
      <c r="AI149" s="58">
        <f t="shared" si="163"/>
        <v>1275</v>
      </c>
      <c r="AJ149" s="58">
        <f t="shared" si="163"/>
        <v>2046</v>
      </c>
      <c r="AK149" s="58">
        <f t="shared" si="163"/>
        <v>1251</v>
      </c>
      <c r="AL149" s="58">
        <f t="shared" si="163"/>
        <v>1609</v>
      </c>
      <c r="AM149" s="58">
        <f t="shared" si="163"/>
        <v>1916</v>
      </c>
      <c r="AN149" s="58">
        <f t="shared" si="163"/>
        <v>1571</v>
      </c>
      <c r="AO149" s="58">
        <f t="shared" si="163"/>
        <v>212</v>
      </c>
      <c r="AP149" s="58">
        <f t="shared" si="163"/>
        <v>1117</v>
      </c>
      <c r="AQ149" s="58">
        <f t="shared" si="163"/>
        <v>863</v>
      </c>
      <c r="AR149" s="58">
        <f t="shared" si="163"/>
        <v>853</v>
      </c>
      <c r="AS149" s="58">
        <f t="shared" si="163"/>
        <v>478</v>
      </c>
      <c r="AT149" s="58">
        <f t="shared" si="163"/>
        <v>1177</v>
      </c>
      <c r="AU149" s="58">
        <f t="shared" si="163"/>
        <v>1089</v>
      </c>
      <c r="AV149" s="58">
        <f t="shared" si="163"/>
        <v>1761</v>
      </c>
      <c r="AW149" s="58">
        <f t="shared" si="163"/>
        <v>1409</v>
      </c>
      <c r="AX149" s="58">
        <f t="shared" si="163"/>
        <v>1583</v>
      </c>
      <c r="AY149" s="58">
        <f t="shared" si="163"/>
        <v>270</v>
      </c>
      <c r="AZ149" s="58">
        <f t="shared" si="163"/>
        <v>1076</v>
      </c>
      <c r="BA149" s="58">
        <f t="shared" si="163"/>
        <v>1385</v>
      </c>
      <c r="BB149" s="58">
        <f t="shared" si="163"/>
        <v>1143</v>
      </c>
      <c r="BC149" s="58">
        <f t="shared" si="163"/>
        <v>1390</v>
      </c>
      <c r="BD149" s="58">
        <f t="shared" si="163"/>
        <v>1792</v>
      </c>
      <c r="BE149" s="58">
        <f t="shared" si="163"/>
        <v>574</v>
      </c>
      <c r="BF149" s="58">
        <f t="shared" si="163"/>
        <v>1317</v>
      </c>
      <c r="BG149" s="58">
        <f t="shared" si="163"/>
        <v>969</v>
      </c>
      <c r="BH149" s="58">
        <f t="shared" si="163"/>
        <v>558</v>
      </c>
    </row>
    <row r="150" spans="1:60" ht="13.5" customHeight="1">
      <c r="A150" s="104">
        <v>42911</v>
      </c>
      <c r="B150" s="39" t="s">
        <v>72</v>
      </c>
      <c r="C150" s="56" t="s">
        <v>79</v>
      </c>
      <c r="D150" s="105" t="s">
        <v>38</v>
      </c>
      <c r="E150" s="42">
        <f t="shared" si="98"/>
        <v>1076</v>
      </c>
      <c r="F150" s="94">
        <v>0</v>
      </c>
      <c r="G150" s="94">
        <v>16</v>
      </c>
      <c r="H150" s="106">
        <f t="shared" si="1"/>
        <v>16</v>
      </c>
      <c r="I150" s="56"/>
      <c r="J150" s="107" t="s">
        <v>29</v>
      </c>
      <c r="K150" s="42">
        <f t="shared" si="99"/>
        <v>1347</v>
      </c>
      <c r="L150" s="94">
        <v>1</v>
      </c>
      <c r="M150" s="94">
        <v>17</v>
      </c>
      <c r="N150" s="106">
        <f t="shared" si="3"/>
        <v>20</v>
      </c>
      <c r="O150" s="57"/>
      <c r="P150" s="39" t="s">
        <v>66</v>
      </c>
      <c r="Q150" s="57"/>
      <c r="R150" s="101">
        <f>MIN(Rules!$E$2,(MAX(H150/N150,N150/H150)))</f>
        <v>1.25</v>
      </c>
      <c r="S150" s="101">
        <f>VLOOKUP(B150,Rules!A:B,2,FALSE)</f>
        <v>60</v>
      </c>
      <c r="T150" s="57"/>
      <c r="U150" s="102">
        <f>1/(10^(-1*(E150+(IF(P150="Y",Rules!$I$2,0))-K150)/Rules!$E$12)+1)</f>
        <v>0.36418964678261584</v>
      </c>
      <c r="V150" s="101">
        <f t="shared" si="78"/>
        <v>-27</v>
      </c>
      <c r="W150" s="101">
        <f t="shared" si="79"/>
        <v>27</v>
      </c>
      <c r="X150" s="57"/>
      <c r="Y150" s="57"/>
      <c r="Z150" s="57"/>
      <c r="AA150" s="58">
        <f t="shared" ref="AA150:BH150" si="164">IF($D150=AA$1,$E150+$V150,(IF($J150=AA$1,$K150+$W150,AA149)))</f>
        <v>999</v>
      </c>
      <c r="AB150" s="58">
        <f t="shared" si="164"/>
        <v>1175</v>
      </c>
      <c r="AC150" s="58">
        <f t="shared" si="164"/>
        <v>903</v>
      </c>
      <c r="AD150" s="58">
        <f t="shared" si="164"/>
        <v>1374</v>
      </c>
      <c r="AE150" s="58">
        <f t="shared" si="164"/>
        <v>1301</v>
      </c>
      <c r="AF150" s="58">
        <f t="shared" si="164"/>
        <v>1526</v>
      </c>
      <c r="AG150" s="58">
        <f t="shared" si="164"/>
        <v>1265</v>
      </c>
      <c r="AH150" s="58">
        <f t="shared" si="164"/>
        <v>1683</v>
      </c>
      <c r="AI150" s="58">
        <f t="shared" si="164"/>
        <v>1275</v>
      </c>
      <c r="AJ150" s="58">
        <f t="shared" si="164"/>
        <v>2046</v>
      </c>
      <c r="AK150" s="58">
        <f t="shared" si="164"/>
        <v>1251</v>
      </c>
      <c r="AL150" s="58">
        <f t="shared" si="164"/>
        <v>1609</v>
      </c>
      <c r="AM150" s="58">
        <f t="shared" si="164"/>
        <v>1916</v>
      </c>
      <c r="AN150" s="58">
        <f t="shared" si="164"/>
        <v>1571</v>
      </c>
      <c r="AO150" s="58">
        <f t="shared" si="164"/>
        <v>212</v>
      </c>
      <c r="AP150" s="58">
        <f t="shared" si="164"/>
        <v>1117</v>
      </c>
      <c r="AQ150" s="58">
        <f t="shared" si="164"/>
        <v>863</v>
      </c>
      <c r="AR150" s="58">
        <f t="shared" si="164"/>
        <v>853</v>
      </c>
      <c r="AS150" s="58">
        <f t="shared" si="164"/>
        <v>478</v>
      </c>
      <c r="AT150" s="58">
        <f t="shared" si="164"/>
        <v>1177</v>
      </c>
      <c r="AU150" s="58">
        <f t="shared" si="164"/>
        <v>1089</v>
      </c>
      <c r="AV150" s="58">
        <f t="shared" si="164"/>
        <v>1761</v>
      </c>
      <c r="AW150" s="58">
        <f t="shared" si="164"/>
        <v>1409</v>
      </c>
      <c r="AX150" s="58">
        <f t="shared" si="164"/>
        <v>1583</v>
      </c>
      <c r="AY150" s="58">
        <f t="shared" si="164"/>
        <v>270</v>
      </c>
      <c r="AZ150" s="58">
        <f t="shared" si="164"/>
        <v>1049</v>
      </c>
      <c r="BA150" s="58">
        <f t="shared" si="164"/>
        <v>1385</v>
      </c>
      <c r="BB150" s="58">
        <f t="shared" si="164"/>
        <v>1143</v>
      </c>
      <c r="BC150" s="58">
        <f t="shared" si="164"/>
        <v>1390</v>
      </c>
      <c r="BD150" s="58">
        <f t="shared" si="164"/>
        <v>1792</v>
      </c>
      <c r="BE150" s="58">
        <f t="shared" si="164"/>
        <v>574</v>
      </c>
      <c r="BF150" s="58">
        <f t="shared" si="164"/>
        <v>1317</v>
      </c>
      <c r="BG150" s="58">
        <f t="shared" si="164"/>
        <v>969</v>
      </c>
      <c r="BH150" s="58">
        <f t="shared" si="164"/>
        <v>558</v>
      </c>
    </row>
    <row r="151" spans="1:60" ht="13.5" customHeight="1">
      <c r="A151" s="104">
        <v>42911</v>
      </c>
      <c r="B151" s="39" t="s">
        <v>72</v>
      </c>
      <c r="C151" s="56" t="s">
        <v>79</v>
      </c>
      <c r="D151" s="105" t="s">
        <v>20</v>
      </c>
      <c r="E151" s="42">
        <f t="shared" si="98"/>
        <v>1175</v>
      </c>
      <c r="F151" s="94">
        <v>0</v>
      </c>
      <c r="G151" s="94">
        <v>20</v>
      </c>
      <c r="H151" s="106">
        <f t="shared" si="1"/>
        <v>20</v>
      </c>
      <c r="I151" s="56"/>
      <c r="J151" s="107" t="s">
        <v>35</v>
      </c>
      <c r="K151" s="42">
        <f t="shared" si="99"/>
        <v>1251</v>
      </c>
      <c r="L151" s="94">
        <v>1</v>
      </c>
      <c r="M151" s="94">
        <v>11</v>
      </c>
      <c r="N151" s="106">
        <f t="shared" si="3"/>
        <v>14</v>
      </c>
      <c r="O151" s="57"/>
      <c r="P151" s="39" t="s">
        <v>66</v>
      </c>
      <c r="Q151" s="57"/>
      <c r="R151" s="101">
        <f>MIN(Rules!$E$2,(MAX(H151/N151,N151/H151)))</f>
        <v>1.4285714285714286</v>
      </c>
      <c r="S151" s="101">
        <f>VLOOKUP(B151,Rules!A:B,2,FALSE)</f>
        <v>60</v>
      </c>
      <c r="T151" s="57"/>
      <c r="U151" s="102">
        <f>1/(10^(-1*(E151+(IF(P151="Y",Rules!$I$2,0))-K151)/Rules!$E$12)+1)</f>
        <v>0.58438061178295941</v>
      </c>
      <c r="V151" s="101">
        <f t="shared" si="78"/>
        <v>36</v>
      </c>
      <c r="W151" s="101">
        <f t="shared" si="79"/>
        <v>-36</v>
      </c>
      <c r="X151" s="57"/>
      <c r="Y151" s="57"/>
      <c r="Z151" s="57"/>
      <c r="AA151" s="58">
        <f t="shared" ref="AA151:BH151" si="165">IF($D151=AA$1,$E151+$V151,(IF($J151=AA$1,$K151+$W151,AA150)))</f>
        <v>999</v>
      </c>
      <c r="AB151" s="58">
        <f t="shared" si="165"/>
        <v>1211</v>
      </c>
      <c r="AC151" s="58">
        <f t="shared" si="165"/>
        <v>903</v>
      </c>
      <c r="AD151" s="58">
        <f t="shared" si="165"/>
        <v>1374</v>
      </c>
      <c r="AE151" s="58">
        <f t="shared" si="165"/>
        <v>1301</v>
      </c>
      <c r="AF151" s="58">
        <f t="shared" si="165"/>
        <v>1526</v>
      </c>
      <c r="AG151" s="58">
        <f t="shared" si="165"/>
        <v>1265</v>
      </c>
      <c r="AH151" s="58">
        <f t="shared" si="165"/>
        <v>1683</v>
      </c>
      <c r="AI151" s="58">
        <f t="shared" si="165"/>
        <v>1275</v>
      </c>
      <c r="AJ151" s="58">
        <f t="shared" si="165"/>
        <v>2046</v>
      </c>
      <c r="AK151" s="58">
        <f t="shared" si="165"/>
        <v>1215</v>
      </c>
      <c r="AL151" s="58">
        <f t="shared" si="165"/>
        <v>1609</v>
      </c>
      <c r="AM151" s="58">
        <f t="shared" si="165"/>
        <v>1916</v>
      </c>
      <c r="AN151" s="58">
        <f t="shared" si="165"/>
        <v>1571</v>
      </c>
      <c r="AO151" s="58">
        <f t="shared" si="165"/>
        <v>212</v>
      </c>
      <c r="AP151" s="58">
        <f t="shared" si="165"/>
        <v>1117</v>
      </c>
      <c r="AQ151" s="58">
        <f t="shared" si="165"/>
        <v>863</v>
      </c>
      <c r="AR151" s="58">
        <f t="shared" si="165"/>
        <v>853</v>
      </c>
      <c r="AS151" s="58">
        <f t="shared" si="165"/>
        <v>478</v>
      </c>
      <c r="AT151" s="58">
        <f t="shared" si="165"/>
        <v>1177</v>
      </c>
      <c r="AU151" s="58">
        <f t="shared" si="165"/>
        <v>1089</v>
      </c>
      <c r="AV151" s="58">
        <f t="shared" si="165"/>
        <v>1761</v>
      </c>
      <c r="AW151" s="58">
        <f t="shared" si="165"/>
        <v>1409</v>
      </c>
      <c r="AX151" s="58">
        <f t="shared" si="165"/>
        <v>1583</v>
      </c>
      <c r="AY151" s="58">
        <f t="shared" si="165"/>
        <v>270</v>
      </c>
      <c r="AZ151" s="58">
        <f t="shared" si="165"/>
        <v>1049</v>
      </c>
      <c r="BA151" s="58">
        <f t="shared" si="165"/>
        <v>1385</v>
      </c>
      <c r="BB151" s="58">
        <f t="shared" si="165"/>
        <v>1143</v>
      </c>
      <c r="BC151" s="58">
        <f t="shared" si="165"/>
        <v>1390</v>
      </c>
      <c r="BD151" s="58">
        <f t="shared" si="165"/>
        <v>1792</v>
      </c>
      <c r="BE151" s="58">
        <f t="shared" si="165"/>
        <v>574</v>
      </c>
      <c r="BF151" s="58">
        <f t="shared" si="165"/>
        <v>1317</v>
      </c>
      <c r="BG151" s="58">
        <f t="shared" si="165"/>
        <v>969</v>
      </c>
      <c r="BH151" s="58">
        <f t="shared" si="165"/>
        <v>558</v>
      </c>
    </row>
    <row r="152" spans="1:60" ht="13.5" customHeight="1">
      <c r="A152" s="104">
        <v>42917</v>
      </c>
      <c r="B152" s="39" t="s">
        <v>72</v>
      </c>
      <c r="C152" s="56" t="s">
        <v>80</v>
      </c>
      <c r="D152" s="105" t="s">
        <v>36</v>
      </c>
      <c r="E152" s="42">
        <f t="shared" si="98"/>
        <v>1117</v>
      </c>
      <c r="F152" s="94">
        <v>0</v>
      </c>
      <c r="G152" s="94">
        <v>14</v>
      </c>
      <c r="H152" s="106">
        <f t="shared" si="1"/>
        <v>14</v>
      </c>
      <c r="I152" s="56"/>
      <c r="J152" s="107" t="s">
        <v>33</v>
      </c>
      <c r="K152" s="42">
        <f t="shared" si="99"/>
        <v>1301</v>
      </c>
      <c r="L152" s="94">
        <v>2</v>
      </c>
      <c r="M152" s="94">
        <v>18</v>
      </c>
      <c r="N152" s="106">
        <f t="shared" si="3"/>
        <v>24</v>
      </c>
      <c r="O152" s="57"/>
      <c r="P152" s="39" t="s">
        <v>66</v>
      </c>
      <c r="Q152" s="57"/>
      <c r="R152" s="101">
        <f>MIN(Rules!$E$2,(MAX(H152/N152,N152/H152)))</f>
        <v>1.7142857142857142</v>
      </c>
      <c r="S152" s="101">
        <f>VLOOKUP(B152,Rules!A:B,2,FALSE)</f>
        <v>60</v>
      </c>
      <c r="T152" s="57"/>
      <c r="U152" s="102">
        <f>1/(10^(-1*(E152+(IF(P152="Y",Rules!$I$2,0))-K152)/Rules!$E$12)+1)</f>
        <v>0.4609358288549254</v>
      </c>
      <c r="V152" s="101">
        <f t="shared" si="78"/>
        <v>-47</v>
      </c>
      <c r="W152" s="101">
        <f t="shared" si="79"/>
        <v>47</v>
      </c>
      <c r="X152" s="57"/>
      <c r="Y152" s="57"/>
      <c r="Z152" s="57"/>
      <c r="AA152" s="58">
        <f t="shared" ref="AA152:BH152" si="166">IF($D152=AA$1,$E152+$V152,(IF($J152=AA$1,$K152+$W152,AA151)))</f>
        <v>999</v>
      </c>
      <c r="AB152" s="58">
        <f t="shared" si="166"/>
        <v>1211</v>
      </c>
      <c r="AC152" s="58">
        <f t="shared" si="166"/>
        <v>903</v>
      </c>
      <c r="AD152" s="58">
        <f t="shared" si="166"/>
        <v>1374</v>
      </c>
      <c r="AE152" s="58">
        <f t="shared" si="166"/>
        <v>1348</v>
      </c>
      <c r="AF152" s="58">
        <f t="shared" si="166"/>
        <v>1526</v>
      </c>
      <c r="AG152" s="58">
        <f t="shared" si="166"/>
        <v>1265</v>
      </c>
      <c r="AH152" s="58">
        <f t="shared" si="166"/>
        <v>1683</v>
      </c>
      <c r="AI152" s="58">
        <f t="shared" si="166"/>
        <v>1275</v>
      </c>
      <c r="AJ152" s="58">
        <f t="shared" si="166"/>
        <v>2046</v>
      </c>
      <c r="AK152" s="58">
        <f t="shared" si="166"/>
        <v>1215</v>
      </c>
      <c r="AL152" s="58">
        <f t="shared" si="166"/>
        <v>1609</v>
      </c>
      <c r="AM152" s="58">
        <f t="shared" si="166"/>
        <v>1916</v>
      </c>
      <c r="AN152" s="58">
        <f t="shared" si="166"/>
        <v>1571</v>
      </c>
      <c r="AO152" s="58">
        <f t="shared" si="166"/>
        <v>212</v>
      </c>
      <c r="AP152" s="58">
        <f t="shared" si="166"/>
        <v>1070</v>
      </c>
      <c r="AQ152" s="58">
        <f t="shared" si="166"/>
        <v>863</v>
      </c>
      <c r="AR152" s="58">
        <f t="shared" si="166"/>
        <v>853</v>
      </c>
      <c r="AS152" s="58">
        <f t="shared" si="166"/>
        <v>478</v>
      </c>
      <c r="AT152" s="58">
        <f t="shared" si="166"/>
        <v>1177</v>
      </c>
      <c r="AU152" s="58">
        <f t="shared" si="166"/>
        <v>1089</v>
      </c>
      <c r="AV152" s="58">
        <f t="shared" si="166"/>
        <v>1761</v>
      </c>
      <c r="AW152" s="58">
        <f t="shared" si="166"/>
        <v>1409</v>
      </c>
      <c r="AX152" s="58">
        <f t="shared" si="166"/>
        <v>1583</v>
      </c>
      <c r="AY152" s="58">
        <f t="shared" si="166"/>
        <v>270</v>
      </c>
      <c r="AZ152" s="58">
        <f t="shared" si="166"/>
        <v>1049</v>
      </c>
      <c r="BA152" s="58">
        <f t="shared" si="166"/>
        <v>1385</v>
      </c>
      <c r="BB152" s="58">
        <f t="shared" si="166"/>
        <v>1143</v>
      </c>
      <c r="BC152" s="58">
        <f t="shared" si="166"/>
        <v>1390</v>
      </c>
      <c r="BD152" s="58">
        <f t="shared" si="166"/>
        <v>1792</v>
      </c>
      <c r="BE152" s="58">
        <f t="shared" si="166"/>
        <v>574</v>
      </c>
      <c r="BF152" s="58">
        <f t="shared" si="166"/>
        <v>1317</v>
      </c>
      <c r="BG152" s="58">
        <f t="shared" si="166"/>
        <v>969</v>
      </c>
      <c r="BH152" s="58">
        <f t="shared" si="166"/>
        <v>558</v>
      </c>
    </row>
    <row r="153" spans="1:60" ht="13.5" customHeight="1">
      <c r="A153" s="104">
        <v>42917</v>
      </c>
      <c r="B153" s="39" t="s">
        <v>72</v>
      </c>
      <c r="C153" s="56" t="s">
        <v>80</v>
      </c>
      <c r="D153" s="105" t="s">
        <v>27</v>
      </c>
      <c r="E153" s="42">
        <f t="shared" si="98"/>
        <v>1409</v>
      </c>
      <c r="F153" s="94">
        <v>0</v>
      </c>
      <c r="G153" s="94">
        <v>14</v>
      </c>
      <c r="H153" s="106">
        <f t="shared" si="1"/>
        <v>14</v>
      </c>
      <c r="I153" s="56"/>
      <c r="J153" s="107" t="s">
        <v>37</v>
      </c>
      <c r="K153" s="42">
        <f t="shared" si="99"/>
        <v>1143</v>
      </c>
      <c r="L153" s="94">
        <v>1</v>
      </c>
      <c r="M153" s="94">
        <v>9</v>
      </c>
      <c r="N153" s="106">
        <f t="shared" si="3"/>
        <v>12</v>
      </c>
      <c r="O153" s="57"/>
      <c r="P153" s="39" t="s">
        <v>66</v>
      </c>
      <c r="Q153" s="57"/>
      <c r="R153" s="101">
        <f>MIN(Rules!$E$2,(MAX(H153/N153,N153/H153)))</f>
        <v>1.1666666666666667</v>
      </c>
      <c r="S153" s="101">
        <f>VLOOKUP(B153,Rules!A:B,2,FALSE)</f>
        <v>60</v>
      </c>
      <c r="T153" s="57"/>
      <c r="U153" s="102">
        <f>1/(10^(-1*(E153+(IF(P153="Y",Rules!$I$2,0))-K153)/Rules!$E$12)+1)</f>
        <v>0.87166384265417174</v>
      </c>
      <c r="V153" s="101">
        <f t="shared" si="78"/>
        <v>9</v>
      </c>
      <c r="W153" s="101">
        <f t="shared" si="79"/>
        <v>-9</v>
      </c>
      <c r="X153" s="57"/>
      <c r="Y153" s="57"/>
      <c r="Z153" s="57"/>
      <c r="AA153" s="58">
        <f t="shared" ref="AA153:BH153" si="167">IF($D153=AA$1,$E153+$V153,(IF($J153=AA$1,$K153+$W153,AA152)))</f>
        <v>999</v>
      </c>
      <c r="AB153" s="58">
        <f t="shared" si="167"/>
        <v>1211</v>
      </c>
      <c r="AC153" s="58">
        <f t="shared" si="167"/>
        <v>903</v>
      </c>
      <c r="AD153" s="58">
        <f t="shared" si="167"/>
        <v>1374</v>
      </c>
      <c r="AE153" s="58">
        <f t="shared" si="167"/>
        <v>1348</v>
      </c>
      <c r="AF153" s="58">
        <f t="shared" si="167"/>
        <v>1526</v>
      </c>
      <c r="AG153" s="58">
        <f t="shared" si="167"/>
        <v>1265</v>
      </c>
      <c r="AH153" s="58">
        <f t="shared" si="167"/>
        <v>1683</v>
      </c>
      <c r="AI153" s="58">
        <f t="shared" si="167"/>
        <v>1275</v>
      </c>
      <c r="AJ153" s="58">
        <f t="shared" si="167"/>
        <v>2046</v>
      </c>
      <c r="AK153" s="58">
        <f t="shared" si="167"/>
        <v>1215</v>
      </c>
      <c r="AL153" s="58">
        <f t="shared" si="167"/>
        <v>1609</v>
      </c>
      <c r="AM153" s="58">
        <f t="shared" si="167"/>
        <v>1916</v>
      </c>
      <c r="AN153" s="58">
        <f t="shared" si="167"/>
        <v>1571</v>
      </c>
      <c r="AO153" s="58">
        <f t="shared" si="167"/>
        <v>212</v>
      </c>
      <c r="AP153" s="58">
        <f t="shared" si="167"/>
        <v>1070</v>
      </c>
      <c r="AQ153" s="58">
        <f t="shared" si="167"/>
        <v>863</v>
      </c>
      <c r="AR153" s="58">
        <f t="shared" si="167"/>
        <v>853</v>
      </c>
      <c r="AS153" s="58">
        <f t="shared" si="167"/>
        <v>478</v>
      </c>
      <c r="AT153" s="58">
        <f t="shared" si="167"/>
        <v>1177</v>
      </c>
      <c r="AU153" s="58">
        <f t="shared" si="167"/>
        <v>1089</v>
      </c>
      <c r="AV153" s="58">
        <f t="shared" si="167"/>
        <v>1761</v>
      </c>
      <c r="AW153" s="58">
        <f t="shared" si="167"/>
        <v>1418</v>
      </c>
      <c r="AX153" s="58">
        <f t="shared" si="167"/>
        <v>1583</v>
      </c>
      <c r="AY153" s="58">
        <f t="shared" si="167"/>
        <v>270</v>
      </c>
      <c r="AZ153" s="58">
        <f t="shared" si="167"/>
        <v>1049</v>
      </c>
      <c r="BA153" s="58">
        <f t="shared" si="167"/>
        <v>1385</v>
      </c>
      <c r="BB153" s="58">
        <f t="shared" si="167"/>
        <v>1134</v>
      </c>
      <c r="BC153" s="58">
        <f t="shared" si="167"/>
        <v>1390</v>
      </c>
      <c r="BD153" s="58">
        <f t="shared" si="167"/>
        <v>1792</v>
      </c>
      <c r="BE153" s="58">
        <f t="shared" si="167"/>
        <v>574</v>
      </c>
      <c r="BF153" s="58">
        <f t="shared" si="167"/>
        <v>1317</v>
      </c>
      <c r="BG153" s="58">
        <f t="shared" si="167"/>
        <v>969</v>
      </c>
      <c r="BH153" s="58">
        <f t="shared" si="167"/>
        <v>558</v>
      </c>
    </row>
    <row r="154" spans="1:60" ht="13.5" customHeight="1">
      <c r="A154" s="104">
        <v>42917</v>
      </c>
      <c r="B154" s="39" t="s">
        <v>72</v>
      </c>
      <c r="C154" s="56" t="s">
        <v>80</v>
      </c>
      <c r="D154" s="105" t="s">
        <v>18</v>
      </c>
      <c r="E154" s="42">
        <f t="shared" si="98"/>
        <v>1761</v>
      </c>
      <c r="F154" s="94">
        <v>2</v>
      </c>
      <c r="G154" s="94">
        <v>21</v>
      </c>
      <c r="H154" s="106">
        <f t="shared" si="1"/>
        <v>27</v>
      </c>
      <c r="I154" s="56"/>
      <c r="J154" s="107" t="s">
        <v>19</v>
      </c>
      <c r="K154" s="42">
        <f t="shared" si="99"/>
        <v>1265</v>
      </c>
      <c r="L154" s="94">
        <v>1</v>
      </c>
      <c r="M154" s="94">
        <v>13</v>
      </c>
      <c r="N154" s="106">
        <f t="shared" si="3"/>
        <v>16</v>
      </c>
      <c r="O154" s="57"/>
      <c r="P154" s="39" t="s">
        <v>66</v>
      </c>
      <c r="Q154" s="57"/>
      <c r="R154" s="101">
        <f>MIN(Rules!$E$2,(MAX(H154/N154,N154/H154)))</f>
        <v>1.6875</v>
      </c>
      <c r="S154" s="101">
        <f>VLOOKUP(B154,Rules!A:B,2,FALSE)</f>
        <v>60</v>
      </c>
      <c r="T154" s="57"/>
      <c r="U154" s="102">
        <f>1/(10^(-1*(E154+(IF(P154="Y",Rules!$I$2,0))-K154)/Rules!$E$12)+1)</f>
        <v>0.9514290702514675</v>
      </c>
      <c r="V154" s="101">
        <f t="shared" si="78"/>
        <v>5</v>
      </c>
      <c r="W154" s="101">
        <f t="shared" si="79"/>
        <v>-5</v>
      </c>
      <c r="X154" s="57"/>
      <c r="Y154" s="57"/>
      <c r="Z154" s="57"/>
      <c r="AA154" s="58">
        <f t="shared" ref="AA154:BH154" si="168">IF($D154=AA$1,$E154+$V154,(IF($J154=AA$1,$K154+$W154,AA153)))</f>
        <v>999</v>
      </c>
      <c r="AB154" s="58">
        <f t="shared" si="168"/>
        <v>1211</v>
      </c>
      <c r="AC154" s="58">
        <f t="shared" si="168"/>
        <v>903</v>
      </c>
      <c r="AD154" s="58">
        <f t="shared" si="168"/>
        <v>1374</v>
      </c>
      <c r="AE154" s="58">
        <f t="shared" si="168"/>
        <v>1348</v>
      </c>
      <c r="AF154" s="58">
        <f t="shared" si="168"/>
        <v>1526</v>
      </c>
      <c r="AG154" s="58">
        <f t="shared" si="168"/>
        <v>1260</v>
      </c>
      <c r="AH154" s="58">
        <f t="shared" si="168"/>
        <v>1683</v>
      </c>
      <c r="AI154" s="58">
        <f t="shared" si="168"/>
        <v>1275</v>
      </c>
      <c r="AJ154" s="58">
        <f t="shared" si="168"/>
        <v>2046</v>
      </c>
      <c r="AK154" s="58">
        <f t="shared" si="168"/>
        <v>1215</v>
      </c>
      <c r="AL154" s="58">
        <f t="shared" si="168"/>
        <v>1609</v>
      </c>
      <c r="AM154" s="58">
        <f t="shared" si="168"/>
        <v>1916</v>
      </c>
      <c r="AN154" s="58">
        <f t="shared" si="168"/>
        <v>1571</v>
      </c>
      <c r="AO154" s="58">
        <f t="shared" si="168"/>
        <v>212</v>
      </c>
      <c r="AP154" s="58">
        <f t="shared" si="168"/>
        <v>1070</v>
      </c>
      <c r="AQ154" s="58">
        <f t="shared" si="168"/>
        <v>863</v>
      </c>
      <c r="AR154" s="58">
        <f t="shared" si="168"/>
        <v>853</v>
      </c>
      <c r="AS154" s="58">
        <f t="shared" si="168"/>
        <v>478</v>
      </c>
      <c r="AT154" s="58">
        <f t="shared" si="168"/>
        <v>1177</v>
      </c>
      <c r="AU154" s="58">
        <f t="shared" si="168"/>
        <v>1089</v>
      </c>
      <c r="AV154" s="58">
        <f t="shared" si="168"/>
        <v>1766</v>
      </c>
      <c r="AW154" s="58">
        <f t="shared" si="168"/>
        <v>1418</v>
      </c>
      <c r="AX154" s="58">
        <f t="shared" si="168"/>
        <v>1583</v>
      </c>
      <c r="AY154" s="58">
        <f t="shared" si="168"/>
        <v>270</v>
      </c>
      <c r="AZ154" s="58">
        <f t="shared" si="168"/>
        <v>1049</v>
      </c>
      <c r="BA154" s="58">
        <f t="shared" si="168"/>
        <v>1385</v>
      </c>
      <c r="BB154" s="58">
        <f t="shared" si="168"/>
        <v>1134</v>
      </c>
      <c r="BC154" s="58">
        <f t="shared" si="168"/>
        <v>1390</v>
      </c>
      <c r="BD154" s="58">
        <f t="shared" si="168"/>
        <v>1792</v>
      </c>
      <c r="BE154" s="58">
        <f t="shared" si="168"/>
        <v>574</v>
      </c>
      <c r="BF154" s="58">
        <f t="shared" si="168"/>
        <v>1317</v>
      </c>
      <c r="BG154" s="58">
        <f t="shared" si="168"/>
        <v>969</v>
      </c>
      <c r="BH154" s="58">
        <f t="shared" si="168"/>
        <v>558</v>
      </c>
    </row>
    <row r="155" spans="1:60" ht="13.5" customHeight="1">
      <c r="A155" s="104">
        <v>42917</v>
      </c>
      <c r="B155" s="39" t="s">
        <v>72</v>
      </c>
      <c r="C155" s="56" t="s">
        <v>80</v>
      </c>
      <c r="D155" s="105" t="s">
        <v>25</v>
      </c>
      <c r="E155" s="42">
        <f t="shared" si="98"/>
        <v>1683</v>
      </c>
      <c r="F155" s="94">
        <v>0</v>
      </c>
      <c r="G155" s="94">
        <v>12</v>
      </c>
      <c r="H155" s="106">
        <f t="shared" si="1"/>
        <v>12</v>
      </c>
      <c r="I155" s="56"/>
      <c r="J155" s="107" t="s">
        <v>43</v>
      </c>
      <c r="K155" s="42">
        <f t="shared" si="99"/>
        <v>1177</v>
      </c>
      <c r="L155" s="94">
        <v>0</v>
      </c>
      <c r="M155" s="94">
        <v>7</v>
      </c>
      <c r="N155" s="106">
        <f t="shared" si="3"/>
        <v>7</v>
      </c>
      <c r="O155" s="57"/>
      <c r="P155" s="39" t="s">
        <v>66</v>
      </c>
      <c r="Q155" s="57"/>
      <c r="R155" s="101">
        <f>MIN(Rules!$E$2,(MAX(H155/N155,N155/H155)))</f>
        <v>1.7142857142857142</v>
      </c>
      <c r="S155" s="101">
        <f>VLOOKUP(B155,Rules!A:B,2,FALSE)</f>
        <v>60</v>
      </c>
      <c r="T155" s="57"/>
      <c r="U155" s="102">
        <f>1/(10^(-1*(E155+(IF(P155="Y",Rules!$I$2,0))-K155)/Rules!$E$12)+1)</f>
        <v>0.95351350029099369</v>
      </c>
      <c r="V155" s="101">
        <f t="shared" si="78"/>
        <v>5</v>
      </c>
      <c r="W155" s="101">
        <f t="shared" si="79"/>
        <v>-5</v>
      </c>
      <c r="X155" s="57"/>
      <c r="Y155" s="57"/>
      <c r="Z155" s="57"/>
      <c r="AA155" s="58">
        <f t="shared" ref="AA155:BH155" si="169">IF($D155=AA$1,$E155+$V155,(IF($J155=AA$1,$K155+$W155,AA154)))</f>
        <v>999</v>
      </c>
      <c r="AB155" s="58">
        <f t="shared" si="169"/>
        <v>1211</v>
      </c>
      <c r="AC155" s="58">
        <f t="shared" si="169"/>
        <v>903</v>
      </c>
      <c r="AD155" s="58">
        <f t="shared" si="169"/>
        <v>1374</v>
      </c>
      <c r="AE155" s="58">
        <f t="shared" si="169"/>
        <v>1348</v>
      </c>
      <c r="AF155" s="58">
        <f t="shared" si="169"/>
        <v>1526</v>
      </c>
      <c r="AG155" s="58">
        <f t="shared" si="169"/>
        <v>1260</v>
      </c>
      <c r="AH155" s="58">
        <f t="shared" si="169"/>
        <v>1688</v>
      </c>
      <c r="AI155" s="58">
        <f t="shared" si="169"/>
        <v>1275</v>
      </c>
      <c r="AJ155" s="58">
        <f t="shared" si="169"/>
        <v>2046</v>
      </c>
      <c r="AK155" s="58">
        <f t="shared" si="169"/>
        <v>1215</v>
      </c>
      <c r="AL155" s="58">
        <f t="shared" si="169"/>
        <v>1609</v>
      </c>
      <c r="AM155" s="58">
        <f t="shared" si="169"/>
        <v>1916</v>
      </c>
      <c r="AN155" s="58">
        <f t="shared" si="169"/>
        <v>1571</v>
      </c>
      <c r="AO155" s="58">
        <f t="shared" si="169"/>
        <v>212</v>
      </c>
      <c r="AP155" s="58">
        <f t="shared" si="169"/>
        <v>1070</v>
      </c>
      <c r="AQ155" s="58">
        <f t="shared" si="169"/>
        <v>863</v>
      </c>
      <c r="AR155" s="58">
        <f t="shared" si="169"/>
        <v>853</v>
      </c>
      <c r="AS155" s="58">
        <f t="shared" si="169"/>
        <v>478</v>
      </c>
      <c r="AT155" s="58">
        <f t="shared" si="169"/>
        <v>1172</v>
      </c>
      <c r="AU155" s="58">
        <f t="shared" si="169"/>
        <v>1089</v>
      </c>
      <c r="AV155" s="58">
        <f t="shared" si="169"/>
        <v>1766</v>
      </c>
      <c r="AW155" s="58">
        <f t="shared" si="169"/>
        <v>1418</v>
      </c>
      <c r="AX155" s="58">
        <f t="shared" si="169"/>
        <v>1583</v>
      </c>
      <c r="AY155" s="58">
        <f t="shared" si="169"/>
        <v>270</v>
      </c>
      <c r="AZ155" s="58">
        <f t="shared" si="169"/>
        <v>1049</v>
      </c>
      <c r="BA155" s="58">
        <f t="shared" si="169"/>
        <v>1385</v>
      </c>
      <c r="BB155" s="58">
        <f t="shared" si="169"/>
        <v>1134</v>
      </c>
      <c r="BC155" s="58">
        <f t="shared" si="169"/>
        <v>1390</v>
      </c>
      <c r="BD155" s="58">
        <f t="shared" si="169"/>
        <v>1792</v>
      </c>
      <c r="BE155" s="58">
        <f t="shared" si="169"/>
        <v>574</v>
      </c>
      <c r="BF155" s="58">
        <f t="shared" si="169"/>
        <v>1317</v>
      </c>
      <c r="BG155" s="58">
        <f t="shared" si="169"/>
        <v>969</v>
      </c>
      <c r="BH155" s="58">
        <f t="shared" si="169"/>
        <v>558</v>
      </c>
    </row>
    <row r="156" spans="1:60" ht="13.5" customHeight="1">
      <c r="A156" s="104">
        <v>42918</v>
      </c>
      <c r="B156" s="39" t="s">
        <v>68</v>
      </c>
      <c r="C156" s="56"/>
      <c r="D156" s="105" t="s">
        <v>16</v>
      </c>
      <c r="E156" s="42">
        <f t="shared" si="98"/>
        <v>1916</v>
      </c>
      <c r="F156" s="94">
        <v>1</v>
      </c>
      <c r="G156" s="94">
        <v>23</v>
      </c>
      <c r="H156" s="106">
        <f t="shared" si="1"/>
        <v>26</v>
      </c>
      <c r="I156" s="56"/>
      <c r="J156" s="107" t="s">
        <v>26</v>
      </c>
      <c r="K156" s="42">
        <f t="shared" si="99"/>
        <v>1526</v>
      </c>
      <c r="L156" s="94">
        <v>0</v>
      </c>
      <c r="M156" s="94">
        <v>15</v>
      </c>
      <c r="N156" s="106">
        <f t="shared" si="3"/>
        <v>15</v>
      </c>
      <c r="O156" s="57"/>
      <c r="P156" s="39" t="s">
        <v>66</v>
      </c>
      <c r="Q156" s="57"/>
      <c r="R156" s="101">
        <f>MIN(Rules!$E$2,(MAX(H156/N156,N156/H156)))</f>
        <v>1.7333333333333334</v>
      </c>
      <c r="S156" s="101">
        <f>VLOOKUP(B156,Rules!A:B,2,FALSE)</f>
        <v>70</v>
      </c>
      <c r="T156" s="57"/>
      <c r="U156" s="102">
        <f>1/(10^(-1*(E156+(IF(P156="Y",Rules!$I$2,0))-K156)/Rules!$E$12)+1)</f>
        <v>0.92321068030289977</v>
      </c>
      <c r="V156" s="101">
        <f t="shared" si="78"/>
        <v>9</v>
      </c>
      <c r="W156" s="101">
        <f t="shared" si="79"/>
        <v>-9</v>
      </c>
      <c r="X156" s="57"/>
      <c r="Y156" s="57"/>
      <c r="Z156" s="57"/>
      <c r="AA156" s="58">
        <f t="shared" ref="AA156:BH156" si="170">IF($D156=AA$1,$E156+$V156,(IF($J156=AA$1,$K156+$W156,AA155)))</f>
        <v>999</v>
      </c>
      <c r="AB156" s="58">
        <f t="shared" si="170"/>
        <v>1211</v>
      </c>
      <c r="AC156" s="58">
        <f t="shared" si="170"/>
        <v>903</v>
      </c>
      <c r="AD156" s="58">
        <f t="shared" si="170"/>
        <v>1374</v>
      </c>
      <c r="AE156" s="58">
        <f t="shared" si="170"/>
        <v>1348</v>
      </c>
      <c r="AF156" s="58">
        <f t="shared" si="170"/>
        <v>1517</v>
      </c>
      <c r="AG156" s="58">
        <f t="shared" si="170"/>
        <v>1260</v>
      </c>
      <c r="AH156" s="58">
        <f t="shared" si="170"/>
        <v>1688</v>
      </c>
      <c r="AI156" s="58">
        <f t="shared" si="170"/>
        <v>1275</v>
      </c>
      <c r="AJ156" s="58">
        <f t="shared" si="170"/>
        <v>2046</v>
      </c>
      <c r="AK156" s="58">
        <f t="shared" si="170"/>
        <v>1215</v>
      </c>
      <c r="AL156" s="58">
        <f t="shared" si="170"/>
        <v>1609</v>
      </c>
      <c r="AM156" s="58">
        <f t="shared" si="170"/>
        <v>1925</v>
      </c>
      <c r="AN156" s="58">
        <f t="shared" si="170"/>
        <v>1571</v>
      </c>
      <c r="AO156" s="58">
        <f t="shared" si="170"/>
        <v>212</v>
      </c>
      <c r="AP156" s="58">
        <f t="shared" si="170"/>
        <v>1070</v>
      </c>
      <c r="AQ156" s="58">
        <f t="shared" si="170"/>
        <v>863</v>
      </c>
      <c r="AR156" s="58">
        <f t="shared" si="170"/>
        <v>853</v>
      </c>
      <c r="AS156" s="58">
        <f t="shared" si="170"/>
        <v>478</v>
      </c>
      <c r="AT156" s="58">
        <f t="shared" si="170"/>
        <v>1172</v>
      </c>
      <c r="AU156" s="58">
        <f t="shared" si="170"/>
        <v>1089</v>
      </c>
      <c r="AV156" s="58">
        <f t="shared" si="170"/>
        <v>1766</v>
      </c>
      <c r="AW156" s="58">
        <f t="shared" si="170"/>
        <v>1418</v>
      </c>
      <c r="AX156" s="58">
        <f t="shared" si="170"/>
        <v>1583</v>
      </c>
      <c r="AY156" s="58">
        <f t="shared" si="170"/>
        <v>270</v>
      </c>
      <c r="AZ156" s="58">
        <f t="shared" si="170"/>
        <v>1049</v>
      </c>
      <c r="BA156" s="58">
        <f t="shared" si="170"/>
        <v>1385</v>
      </c>
      <c r="BB156" s="58">
        <f t="shared" si="170"/>
        <v>1134</v>
      </c>
      <c r="BC156" s="58">
        <f t="shared" si="170"/>
        <v>1390</v>
      </c>
      <c r="BD156" s="58">
        <f t="shared" si="170"/>
        <v>1792</v>
      </c>
      <c r="BE156" s="58">
        <f t="shared" si="170"/>
        <v>574</v>
      </c>
      <c r="BF156" s="58">
        <f t="shared" si="170"/>
        <v>1317</v>
      </c>
      <c r="BG156" s="58">
        <f t="shared" si="170"/>
        <v>969</v>
      </c>
      <c r="BH156" s="58">
        <f t="shared" si="170"/>
        <v>558</v>
      </c>
    </row>
    <row r="157" spans="1:60" ht="13.5" customHeight="1">
      <c r="A157" s="104">
        <v>42924</v>
      </c>
      <c r="B157" s="39" t="s">
        <v>72</v>
      </c>
      <c r="C157" s="56" t="s">
        <v>81</v>
      </c>
      <c r="D157" s="105" t="s">
        <v>31</v>
      </c>
      <c r="E157" s="42">
        <f t="shared" si="98"/>
        <v>1317</v>
      </c>
      <c r="F157" s="94">
        <v>1</v>
      </c>
      <c r="G157" s="94">
        <v>7</v>
      </c>
      <c r="H157" s="106">
        <f t="shared" si="1"/>
        <v>10</v>
      </c>
      <c r="I157" s="56"/>
      <c r="J157" s="107" t="s">
        <v>20</v>
      </c>
      <c r="K157" s="42">
        <f t="shared" si="99"/>
        <v>1211</v>
      </c>
      <c r="L157" s="94">
        <v>1</v>
      </c>
      <c r="M157" s="94">
        <v>12</v>
      </c>
      <c r="N157" s="106">
        <f t="shared" si="3"/>
        <v>15</v>
      </c>
      <c r="O157" s="57"/>
      <c r="P157" s="39" t="s">
        <v>66</v>
      </c>
      <c r="Q157" s="57"/>
      <c r="R157" s="101">
        <f>MIN(Rules!$E$2,(MAX(H157/N157,N157/H157)))</f>
        <v>1.5</v>
      </c>
      <c r="S157" s="101">
        <f>VLOOKUP(B157,Rules!A:B,2,FALSE)</f>
        <v>60</v>
      </c>
      <c r="T157" s="57"/>
      <c r="U157" s="102">
        <f>1/(10^(-1*(E157+(IF(P157="Y",Rules!$I$2,0))-K157)/Rules!$E$12)+1)</f>
        <v>0.76475420315999665</v>
      </c>
      <c r="V157" s="101">
        <f t="shared" si="78"/>
        <v>-69</v>
      </c>
      <c r="W157" s="101">
        <f t="shared" si="79"/>
        <v>69</v>
      </c>
      <c r="X157" s="57"/>
      <c r="Y157" s="57"/>
      <c r="Z157" s="57"/>
      <c r="AA157" s="58">
        <f t="shared" ref="AA157:BH157" si="171">IF($D157=AA$1,$E157+$V157,(IF($J157=AA$1,$K157+$W157,AA156)))</f>
        <v>999</v>
      </c>
      <c r="AB157" s="58">
        <f t="shared" si="171"/>
        <v>1280</v>
      </c>
      <c r="AC157" s="58">
        <f t="shared" si="171"/>
        <v>903</v>
      </c>
      <c r="AD157" s="58">
        <f t="shared" si="171"/>
        <v>1374</v>
      </c>
      <c r="AE157" s="58">
        <f t="shared" si="171"/>
        <v>1348</v>
      </c>
      <c r="AF157" s="58">
        <f t="shared" si="171"/>
        <v>1517</v>
      </c>
      <c r="AG157" s="58">
        <f t="shared" si="171"/>
        <v>1260</v>
      </c>
      <c r="AH157" s="58">
        <f t="shared" si="171"/>
        <v>1688</v>
      </c>
      <c r="AI157" s="58">
        <f t="shared" si="171"/>
        <v>1275</v>
      </c>
      <c r="AJ157" s="58">
        <f t="shared" si="171"/>
        <v>2046</v>
      </c>
      <c r="AK157" s="58">
        <f t="shared" si="171"/>
        <v>1215</v>
      </c>
      <c r="AL157" s="58">
        <f t="shared" si="171"/>
        <v>1609</v>
      </c>
      <c r="AM157" s="58">
        <f t="shared" si="171"/>
        <v>1925</v>
      </c>
      <c r="AN157" s="58">
        <f t="shared" si="171"/>
        <v>1571</v>
      </c>
      <c r="AO157" s="58">
        <f t="shared" si="171"/>
        <v>212</v>
      </c>
      <c r="AP157" s="58">
        <f t="shared" si="171"/>
        <v>1070</v>
      </c>
      <c r="AQ157" s="58">
        <f t="shared" si="171"/>
        <v>863</v>
      </c>
      <c r="AR157" s="58">
        <f t="shared" si="171"/>
        <v>853</v>
      </c>
      <c r="AS157" s="58">
        <f t="shared" si="171"/>
        <v>478</v>
      </c>
      <c r="AT157" s="58">
        <f t="shared" si="171"/>
        <v>1172</v>
      </c>
      <c r="AU157" s="58">
        <f t="shared" si="171"/>
        <v>1089</v>
      </c>
      <c r="AV157" s="58">
        <f t="shared" si="171"/>
        <v>1766</v>
      </c>
      <c r="AW157" s="58">
        <f t="shared" si="171"/>
        <v>1418</v>
      </c>
      <c r="AX157" s="58">
        <f t="shared" si="171"/>
        <v>1583</v>
      </c>
      <c r="AY157" s="58">
        <f t="shared" si="171"/>
        <v>270</v>
      </c>
      <c r="AZ157" s="58">
        <f t="shared" si="171"/>
        <v>1049</v>
      </c>
      <c r="BA157" s="58">
        <f t="shared" si="171"/>
        <v>1385</v>
      </c>
      <c r="BB157" s="58">
        <f t="shared" si="171"/>
        <v>1134</v>
      </c>
      <c r="BC157" s="58">
        <f t="shared" si="171"/>
        <v>1390</v>
      </c>
      <c r="BD157" s="58">
        <f t="shared" si="171"/>
        <v>1792</v>
      </c>
      <c r="BE157" s="58">
        <f t="shared" si="171"/>
        <v>574</v>
      </c>
      <c r="BF157" s="58">
        <f t="shared" si="171"/>
        <v>1248</v>
      </c>
      <c r="BG157" s="58">
        <f t="shared" si="171"/>
        <v>969</v>
      </c>
      <c r="BH157" s="58">
        <f t="shared" si="171"/>
        <v>558</v>
      </c>
    </row>
    <row r="158" spans="1:60" ht="13.5" customHeight="1">
      <c r="A158" s="104">
        <v>42924</v>
      </c>
      <c r="B158" s="39" t="s">
        <v>72</v>
      </c>
      <c r="C158" s="56" t="s">
        <v>81</v>
      </c>
      <c r="D158" s="105" t="s">
        <v>42</v>
      </c>
      <c r="E158" s="42">
        <f t="shared" si="98"/>
        <v>969</v>
      </c>
      <c r="F158" s="94">
        <v>1</v>
      </c>
      <c r="G158" s="94">
        <v>11</v>
      </c>
      <c r="H158" s="106">
        <f t="shared" si="1"/>
        <v>14</v>
      </c>
      <c r="I158" s="56"/>
      <c r="J158" s="107" t="s">
        <v>23</v>
      </c>
      <c r="K158" s="42">
        <f t="shared" si="99"/>
        <v>1583</v>
      </c>
      <c r="L158" s="94">
        <v>3</v>
      </c>
      <c r="M158" s="94">
        <v>23</v>
      </c>
      <c r="N158" s="106">
        <f t="shared" si="3"/>
        <v>32</v>
      </c>
      <c r="O158" s="57"/>
      <c r="P158" s="39" t="s">
        <v>66</v>
      </c>
      <c r="Q158" s="57"/>
      <c r="R158" s="101">
        <f>MIN(Rules!$E$2,(MAX(H158/N158,N158/H158)))</f>
        <v>2</v>
      </c>
      <c r="S158" s="101">
        <f>VLOOKUP(B158,Rules!A:B,2,FALSE)</f>
        <v>60</v>
      </c>
      <c r="T158" s="57"/>
      <c r="U158" s="102">
        <f>1/(10^(-1*(E158+(IF(P158="Y",Rules!$I$2,0))-K158)/Rules!$E$12)+1)</f>
        <v>0.10557126884965452</v>
      </c>
      <c r="V158" s="101">
        <f t="shared" si="78"/>
        <v>-13</v>
      </c>
      <c r="W158" s="101">
        <f t="shared" si="79"/>
        <v>13</v>
      </c>
      <c r="X158" s="57"/>
      <c r="Y158" s="57"/>
      <c r="Z158" s="57"/>
      <c r="AA158" s="58">
        <f t="shared" ref="AA158:BH158" si="172">IF($D158=AA$1,$E158+$V158,(IF($J158=AA$1,$K158+$W158,AA157)))</f>
        <v>999</v>
      </c>
      <c r="AB158" s="58">
        <f t="shared" si="172"/>
        <v>1280</v>
      </c>
      <c r="AC158" s="58">
        <f t="shared" si="172"/>
        <v>903</v>
      </c>
      <c r="AD158" s="58">
        <f t="shared" si="172"/>
        <v>1374</v>
      </c>
      <c r="AE158" s="58">
        <f t="shared" si="172"/>
        <v>1348</v>
      </c>
      <c r="AF158" s="58">
        <f t="shared" si="172"/>
        <v>1517</v>
      </c>
      <c r="AG158" s="58">
        <f t="shared" si="172"/>
        <v>1260</v>
      </c>
      <c r="AH158" s="58">
        <f t="shared" si="172"/>
        <v>1688</v>
      </c>
      <c r="AI158" s="58">
        <f t="shared" si="172"/>
        <v>1275</v>
      </c>
      <c r="AJ158" s="58">
        <f t="shared" si="172"/>
        <v>2046</v>
      </c>
      <c r="AK158" s="58">
        <f t="shared" si="172"/>
        <v>1215</v>
      </c>
      <c r="AL158" s="58">
        <f t="shared" si="172"/>
        <v>1609</v>
      </c>
      <c r="AM158" s="58">
        <f t="shared" si="172"/>
        <v>1925</v>
      </c>
      <c r="AN158" s="58">
        <f t="shared" si="172"/>
        <v>1571</v>
      </c>
      <c r="AO158" s="58">
        <f t="shared" si="172"/>
        <v>212</v>
      </c>
      <c r="AP158" s="58">
        <f t="shared" si="172"/>
        <v>1070</v>
      </c>
      <c r="AQ158" s="58">
        <f t="shared" si="172"/>
        <v>863</v>
      </c>
      <c r="AR158" s="58">
        <f t="shared" si="172"/>
        <v>853</v>
      </c>
      <c r="AS158" s="58">
        <f t="shared" si="172"/>
        <v>478</v>
      </c>
      <c r="AT158" s="58">
        <f t="shared" si="172"/>
        <v>1172</v>
      </c>
      <c r="AU158" s="58">
        <f t="shared" si="172"/>
        <v>1089</v>
      </c>
      <c r="AV158" s="58">
        <f t="shared" si="172"/>
        <v>1766</v>
      </c>
      <c r="AW158" s="58">
        <f t="shared" si="172"/>
        <v>1418</v>
      </c>
      <c r="AX158" s="58">
        <f t="shared" si="172"/>
        <v>1596</v>
      </c>
      <c r="AY158" s="58">
        <f t="shared" si="172"/>
        <v>270</v>
      </c>
      <c r="AZ158" s="58">
        <f t="shared" si="172"/>
        <v>1049</v>
      </c>
      <c r="BA158" s="58">
        <f t="shared" si="172"/>
        <v>1385</v>
      </c>
      <c r="BB158" s="58">
        <f t="shared" si="172"/>
        <v>1134</v>
      </c>
      <c r="BC158" s="58">
        <f t="shared" si="172"/>
        <v>1390</v>
      </c>
      <c r="BD158" s="58">
        <f t="shared" si="172"/>
        <v>1792</v>
      </c>
      <c r="BE158" s="58">
        <f t="shared" si="172"/>
        <v>574</v>
      </c>
      <c r="BF158" s="58">
        <f t="shared" si="172"/>
        <v>1248</v>
      </c>
      <c r="BG158" s="58">
        <f t="shared" si="172"/>
        <v>956</v>
      </c>
      <c r="BH158" s="58">
        <f t="shared" si="172"/>
        <v>558</v>
      </c>
    </row>
    <row r="159" spans="1:60" ht="13.5" customHeight="1">
      <c r="A159" s="104">
        <v>42924</v>
      </c>
      <c r="B159" s="39" t="s">
        <v>72</v>
      </c>
      <c r="C159" s="56" t="s">
        <v>81</v>
      </c>
      <c r="D159" s="105" t="s">
        <v>44</v>
      </c>
      <c r="E159" s="42">
        <f t="shared" si="98"/>
        <v>903</v>
      </c>
      <c r="F159" s="94">
        <v>2</v>
      </c>
      <c r="G159" s="94">
        <v>14</v>
      </c>
      <c r="H159" s="106">
        <f t="shared" si="1"/>
        <v>20</v>
      </c>
      <c r="I159" s="56"/>
      <c r="J159" s="107" t="s">
        <v>45</v>
      </c>
      <c r="K159" s="42">
        <f t="shared" si="99"/>
        <v>863</v>
      </c>
      <c r="L159" s="94">
        <v>0</v>
      </c>
      <c r="M159" s="94">
        <v>13</v>
      </c>
      <c r="N159" s="106">
        <f t="shared" si="3"/>
        <v>13</v>
      </c>
      <c r="O159" s="57"/>
      <c r="P159" s="39" t="s">
        <v>66</v>
      </c>
      <c r="Q159" s="57"/>
      <c r="R159" s="101">
        <f>MIN(Rules!$E$2,(MAX(H159/N159,N159/H159)))</f>
        <v>1.5384615384615385</v>
      </c>
      <c r="S159" s="101">
        <f>VLOOKUP(B159,Rules!A:B,2,FALSE)</f>
        <v>60</v>
      </c>
      <c r="T159" s="57"/>
      <c r="U159" s="102">
        <f>1/(10^(-1*(E159+(IF(P159="Y",Rules!$I$2,0))-K159)/Rules!$E$12)+1)</f>
        <v>0.70578135971200251</v>
      </c>
      <c r="V159" s="101">
        <f t="shared" si="78"/>
        <v>27</v>
      </c>
      <c r="W159" s="101">
        <f t="shared" si="79"/>
        <v>-27</v>
      </c>
      <c r="X159" s="57"/>
      <c r="Y159" s="57"/>
      <c r="Z159" s="57"/>
      <c r="AA159" s="58">
        <f t="shared" ref="AA159:BH159" si="173">IF($D159=AA$1,$E159+$V159,(IF($J159=AA$1,$K159+$W159,AA158)))</f>
        <v>999</v>
      </c>
      <c r="AB159" s="58">
        <f t="shared" si="173"/>
        <v>1280</v>
      </c>
      <c r="AC159" s="58">
        <f t="shared" si="173"/>
        <v>930</v>
      </c>
      <c r="AD159" s="58">
        <f t="shared" si="173"/>
        <v>1374</v>
      </c>
      <c r="AE159" s="58">
        <f t="shared" si="173"/>
        <v>1348</v>
      </c>
      <c r="AF159" s="58">
        <f t="shared" si="173"/>
        <v>1517</v>
      </c>
      <c r="AG159" s="58">
        <f t="shared" si="173"/>
        <v>1260</v>
      </c>
      <c r="AH159" s="58">
        <f t="shared" si="173"/>
        <v>1688</v>
      </c>
      <c r="AI159" s="58">
        <f t="shared" si="173"/>
        <v>1275</v>
      </c>
      <c r="AJ159" s="58">
        <f t="shared" si="173"/>
        <v>2046</v>
      </c>
      <c r="AK159" s="58">
        <f t="shared" si="173"/>
        <v>1215</v>
      </c>
      <c r="AL159" s="58">
        <f t="shared" si="173"/>
        <v>1609</v>
      </c>
      <c r="AM159" s="58">
        <f t="shared" si="173"/>
        <v>1925</v>
      </c>
      <c r="AN159" s="58">
        <f t="shared" si="173"/>
        <v>1571</v>
      </c>
      <c r="AO159" s="58">
        <f t="shared" si="173"/>
        <v>212</v>
      </c>
      <c r="AP159" s="58">
        <f t="shared" si="173"/>
        <v>1070</v>
      </c>
      <c r="AQ159" s="58">
        <f t="shared" si="173"/>
        <v>836</v>
      </c>
      <c r="AR159" s="58">
        <f t="shared" si="173"/>
        <v>853</v>
      </c>
      <c r="AS159" s="58">
        <f t="shared" si="173"/>
        <v>478</v>
      </c>
      <c r="AT159" s="58">
        <f t="shared" si="173"/>
        <v>1172</v>
      </c>
      <c r="AU159" s="58">
        <f t="shared" si="173"/>
        <v>1089</v>
      </c>
      <c r="AV159" s="58">
        <f t="shared" si="173"/>
        <v>1766</v>
      </c>
      <c r="AW159" s="58">
        <f t="shared" si="173"/>
        <v>1418</v>
      </c>
      <c r="AX159" s="58">
        <f t="shared" si="173"/>
        <v>1596</v>
      </c>
      <c r="AY159" s="58">
        <f t="shared" si="173"/>
        <v>270</v>
      </c>
      <c r="AZ159" s="58">
        <f t="shared" si="173"/>
        <v>1049</v>
      </c>
      <c r="BA159" s="58">
        <f t="shared" si="173"/>
        <v>1385</v>
      </c>
      <c r="BB159" s="58">
        <f t="shared" si="173"/>
        <v>1134</v>
      </c>
      <c r="BC159" s="58">
        <f t="shared" si="173"/>
        <v>1390</v>
      </c>
      <c r="BD159" s="58">
        <f t="shared" si="173"/>
        <v>1792</v>
      </c>
      <c r="BE159" s="58">
        <f t="shared" si="173"/>
        <v>574</v>
      </c>
      <c r="BF159" s="58">
        <f t="shared" si="173"/>
        <v>1248</v>
      </c>
      <c r="BG159" s="58">
        <f t="shared" si="173"/>
        <v>956</v>
      </c>
      <c r="BH159" s="58">
        <f t="shared" si="173"/>
        <v>558</v>
      </c>
    </row>
    <row r="160" spans="1:60" ht="13.5" customHeight="1">
      <c r="A160" s="104">
        <v>42924</v>
      </c>
      <c r="B160" s="39" t="s">
        <v>72</v>
      </c>
      <c r="C160" s="56" t="s">
        <v>81</v>
      </c>
      <c r="D160" s="105" t="s">
        <v>29</v>
      </c>
      <c r="E160" s="42">
        <f t="shared" si="98"/>
        <v>1374</v>
      </c>
      <c r="F160" s="94">
        <v>0</v>
      </c>
      <c r="G160" s="94">
        <v>18</v>
      </c>
      <c r="H160" s="106">
        <f t="shared" si="1"/>
        <v>18</v>
      </c>
      <c r="I160" s="56"/>
      <c r="J160" s="107" t="s">
        <v>82</v>
      </c>
      <c r="K160" s="42">
        <f t="shared" si="99"/>
        <v>1390</v>
      </c>
      <c r="L160" s="94">
        <v>2</v>
      </c>
      <c r="M160" s="94">
        <v>15</v>
      </c>
      <c r="N160" s="106">
        <f t="shared" si="3"/>
        <v>21</v>
      </c>
      <c r="O160" s="57"/>
      <c r="P160" s="39" t="s">
        <v>66</v>
      </c>
      <c r="Q160" s="57"/>
      <c r="R160" s="101">
        <f>MIN(Rules!$E$2,(MAX(H160/N160,N160/H160)))</f>
        <v>1.1666666666666667</v>
      </c>
      <c r="S160" s="101">
        <f>VLOOKUP(B160,Rules!A:B,2,FALSE)</f>
        <v>60</v>
      </c>
      <c r="T160" s="57"/>
      <c r="U160" s="102">
        <f>1/(10^(-1*(E160+(IF(P160="Y",Rules!$I$2,0))-K160)/Rules!$E$12)+1)</f>
        <v>0.64955706402745117</v>
      </c>
      <c r="V160" s="101">
        <f t="shared" si="78"/>
        <v>-45</v>
      </c>
      <c r="W160" s="101">
        <f t="shared" si="79"/>
        <v>45</v>
      </c>
      <c r="X160" s="57"/>
      <c r="Y160" s="57"/>
      <c r="Z160" s="57"/>
      <c r="AA160" s="58">
        <f t="shared" ref="AA160:BH160" si="174">IF($D160=AA$1,$E160+$V160,(IF($J160=AA$1,$K160+$W160,AA159)))</f>
        <v>999</v>
      </c>
      <c r="AB160" s="58">
        <f t="shared" si="174"/>
        <v>1280</v>
      </c>
      <c r="AC160" s="58">
        <f t="shared" si="174"/>
        <v>930</v>
      </c>
      <c r="AD160" s="58">
        <f t="shared" si="174"/>
        <v>1329</v>
      </c>
      <c r="AE160" s="58">
        <f t="shared" si="174"/>
        <v>1348</v>
      </c>
      <c r="AF160" s="58">
        <f t="shared" si="174"/>
        <v>1517</v>
      </c>
      <c r="AG160" s="58">
        <f t="shared" si="174"/>
        <v>1260</v>
      </c>
      <c r="AH160" s="58">
        <f t="shared" si="174"/>
        <v>1688</v>
      </c>
      <c r="AI160" s="58">
        <f t="shared" si="174"/>
        <v>1275</v>
      </c>
      <c r="AJ160" s="58">
        <f t="shared" si="174"/>
        <v>2046</v>
      </c>
      <c r="AK160" s="58">
        <f t="shared" si="174"/>
        <v>1215</v>
      </c>
      <c r="AL160" s="58">
        <f t="shared" si="174"/>
        <v>1609</v>
      </c>
      <c r="AM160" s="58">
        <f t="shared" si="174"/>
        <v>1925</v>
      </c>
      <c r="AN160" s="58">
        <f t="shared" si="174"/>
        <v>1571</v>
      </c>
      <c r="AO160" s="58">
        <f t="shared" si="174"/>
        <v>212</v>
      </c>
      <c r="AP160" s="58">
        <f t="shared" si="174"/>
        <v>1070</v>
      </c>
      <c r="AQ160" s="58">
        <f t="shared" si="174"/>
        <v>836</v>
      </c>
      <c r="AR160" s="58">
        <f t="shared" si="174"/>
        <v>853</v>
      </c>
      <c r="AS160" s="58">
        <f t="shared" si="174"/>
        <v>478</v>
      </c>
      <c r="AT160" s="58">
        <f t="shared" si="174"/>
        <v>1172</v>
      </c>
      <c r="AU160" s="58">
        <f t="shared" si="174"/>
        <v>1089</v>
      </c>
      <c r="AV160" s="58">
        <f t="shared" si="174"/>
        <v>1766</v>
      </c>
      <c r="AW160" s="58">
        <f t="shared" si="174"/>
        <v>1418</v>
      </c>
      <c r="AX160" s="58">
        <f t="shared" si="174"/>
        <v>1596</v>
      </c>
      <c r="AY160" s="58">
        <f t="shared" si="174"/>
        <v>270</v>
      </c>
      <c r="AZ160" s="58">
        <f t="shared" si="174"/>
        <v>1049</v>
      </c>
      <c r="BA160" s="58">
        <f t="shared" si="174"/>
        <v>1385</v>
      </c>
      <c r="BB160" s="58">
        <f t="shared" si="174"/>
        <v>1134</v>
      </c>
      <c r="BC160" s="58">
        <f t="shared" si="174"/>
        <v>1435</v>
      </c>
      <c r="BD160" s="58">
        <f t="shared" si="174"/>
        <v>1792</v>
      </c>
      <c r="BE160" s="58">
        <f t="shared" si="174"/>
        <v>574</v>
      </c>
      <c r="BF160" s="58">
        <f t="shared" si="174"/>
        <v>1248</v>
      </c>
      <c r="BG160" s="58">
        <f t="shared" si="174"/>
        <v>956</v>
      </c>
      <c r="BH160" s="58">
        <f t="shared" si="174"/>
        <v>558</v>
      </c>
    </row>
    <row r="161" spans="1:60" ht="13.5" customHeight="1">
      <c r="A161" s="104">
        <v>42924</v>
      </c>
      <c r="B161" s="39" t="s">
        <v>72</v>
      </c>
      <c r="C161" s="56" t="s">
        <v>83</v>
      </c>
      <c r="D161" s="105" t="s">
        <v>27</v>
      </c>
      <c r="E161" s="42">
        <f t="shared" si="98"/>
        <v>1418</v>
      </c>
      <c r="F161" s="94">
        <v>1</v>
      </c>
      <c r="G161" s="94">
        <v>14</v>
      </c>
      <c r="H161" s="106">
        <f t="shared" si="1"/>
        <v>17</v>
      </c>
      <c r="I161" s="56"/>
      <c r="J161" s="107" t="s">
        <v>25</v>
      </c>
      <c r="K161" s="42">
        <f t="shared" si="99"/>
        <v>1688</v>
      </c>
      <c r="L161" s="94">
        <v>1</v>
      </c>
      <c r="M161" s="94">
        <v>15</v>
      </c>
      <c r="N161" s="106">
        <f t="shared" si="3"/>
        <v>18</v>
      </c>
      <c r="O161" s="57"/>
      <c r="P161" s="39" t="s">
        <v>66</v>
      </c>
      <c r="Q161" s="57"/>
      <c r="R161" s="101">
        <f>MIN(Rules!$E$2,(MAX(H161/N161,N161/H161)))</f>
        <v>1.0588235294117647</v>
      </c>
      <c r="S161" s="101">
        <f>VLOOKUP(B161,Rules!A:B,2,FALSE)</f>
        <v>60</v>
      </c>
      <c r="T161" s="57"/>
      <c r="U161" s="102">
        <f>1/(10^(-1*(E161+(IF(P161="Y",Rules!$I$2,0))-K161)/Rules!$E$12)+1)</f>
        <v>0.36525666494768316</v>
      </c>
      <c r="V161" s="101">
        <f t="shared" si="78"/>
        <v>-23</v>
      </c>
      <c r="W161" s="101">
        <f t="shared" si="79"/>
        <v>23</v>
      </c>
      <c r="X161" s="57"/>
      <c r="Y161" s="57"/>
      <c r="Z161" s="57"/>
      <c r="AA161" s="58">
        <f t="shared" ref="AA161:BH161" si="175">IF($D161=AA$1,$E161+$V161,(IF($J161=AA$1,$K161+$W161,AA160)))</f>
        <v>999</v>
      </c>
      <c r="AB161" s="58">
        <f t="shared" si="175"/>
        <v>1280</v>
      </c>
      <c r="AC161" s="58">
        <f t="shared" si="175"/>
        <v>930</v>
      </c>
      <c r="AD161" s="58">
        <f t="shared" si="175"/>
        <v>1329</v>
      </c>
      <c r="AE161" s="58">
        <f t="shared" si="175"/>
        <v>1348</v>
      </c>
      <c r="AF161" s="58">
        <f t="shared" si="175"/>
        <v>1517</v>
      </c>
      <c r="AG161" s="58">
        <f t="shared" si="175"/>
        <v>1260</v>
      </c>
      <c r="AH161" s="58">
        <f t="shared" si="175"/>
        <v>1711</v>
      </c>
      <c r="AI161" s="58">
        <f t="shared" si="175"/>
        <v>1275</v>
      </c>
      <c r="AJ161" s="58">
        <f t="shared" si="175"/>
        <v>2046</v>
      </c>
      <c r="AK161" s="58">
        <f t="shared" si="175"/>
        <v>1215</v>
      </c>
      <c r="AL161" s="58">
        <f t="shared" si="175"/>
        <v>1609</v>
      </c>
      <c r="AM161" s="58">
        <f t="shared" si="175"/>
        <v>1925</v>
      </c>
      <c r="AN161" s="58">
        <f t="shared" si="175"/>
        <v>1571</v>
      </c>
      <c r="AO161" s="58">
        <f t="shared" si="175"/>
        <v>212</v>
      </c>
      <c r="AP161" s="58">
        <f t="shared" si="175"/>
        <v>1070</v>
      </c>
      <c r="AQ161" s="58">
        <f t="shared" si="175"/>
        <v>836</v>
      </c>
      <c r="AR161" s="58">
        <f t="shared" si="175"/>
        <v>853</v>
      </c>
      <c r="AS161" s="58">
        <f t="shared" si="175"/>
        <v>478</v>
      </c>
      <c r="AT161" s="58">
        <f t="shared" si="175"/>
        <v>1172</v>
      </c>
      <c r="AU161" s="58">
        <f t="shared" si="175"/>
        <v>1089</v>
      </c>
      <c r="AV161" s="58">
        <f t="shared" si="175"/>
        <v>1766</v>
      </c>
      <c r="AW161" s="58">
        <f t="shared" si="175"/>
        <v>1395</v>
      </c>
      <c r="AX161" s="58">
        <f t="shared" si="175"/>
        <v>1596</v>
      </c>
      <c r="AY161" s="58">
        <f t="shared" si="175"/>
        <v>270</v>
      </c>
      <c r="AZ161" s="58">
        <f t="shared" si="175"/>
        <v>1049</v>
      </c>
      <c r="BA161" s="58">
        <f t="shared" si="175"/>
        <v>1385</v>
      </c>
      <c r="BB161" s="58">
        <f t="shared" si="175"/>
        <v>1134</v>
      </c>
      <c r="BC161" s="58">
        <f t="shared" si="175"/>
        <v>1435</v>
      </c>
      <c r="BD161" s="58">
        <f t="shared" si="175"/>
        <v>1792</v>
      </c>
      <c r="BE161" s="58">
        <f t="shared" si="175"/>
        <v>574</v>
      </c>
      <c r="BF161" s="58">
        <f t="shared" si="175"/>
        <v>1248</v>
      </c>
      <c r="BG161" s="58">
        <f t="shared" si="175"/>
        <v>956</v>
      </c>
      <c r="BH161" s="58">
        <f t="shared" si="175"/>
        <v>558</v>
      </c>
    </row>
    <row r="162" spans="1:60" ht="13.5" customHeight="1">
      <c r="A162" s="104">
        <v>42924</v>
      </c>
      <c r="B162" s="39" t="s">
        <v>72</v>
      </c>
      <c r="C162" s="56" t="s">
        <v>83</v>
      </c>
      <c r="D162" s="105" t="s">
        <v>33</v>
      </c>
      <c r="E162" s="42">
        <f t="shared" si="98"/>
        <v>1348</v>
      </c>
      <c r="F162" s="94">
        <v>0</v>
      </c>
      <c r="G162" s="94">
        <v>13</v>
      </c>
      <c r="H162" s="106">
        <f t="shared" si="1"/>
        <v>13</v>
      </c>
      <c r="I162" s="56"/>
      <c r="J162" s="107" t="s">
        <v>18</v>
      </c>
      <c r="K162" s="42">
        <f t="shared" si="99"/>
        <v>1766</v>
      </c>
      <c r="L162" s="94">
        <v>2</v>
      </c>
      <c r="M162" s="94">
        <v>14</v>
      </c>
      <c r="N162" s="106">
        <f t="shared" si="3"/>
        <v>20</v>
      </c>
      <c r="O162" s="57"/>
      <c r="P162" s="39" t="s">
        <v>66</v>
      </c>
      <c r="Q162" s="57"/>
      <c r="R162" s="101">
        <f>MIN(Rules!$E$2,(MAX(H162/N162,N162/H162)))</f>
        <v>1.5384615384615385</v>
      </c>
      <c r="S162" s="101">
        <f>VLOOKUP(B162,Rules!A:B,2,FALSE)</f>
        <v>60</v>
      </c>
      <c r="T162" s="57"/>
      <c r="U162" s="102">
        <f>1/(10^(-1*(E162+(IF(P162="Y",Rules!$I$2,0))-K162)/Rules!$E$12)+1)</f>
        <v>0.22544968582678451</v>
      </c>
      <c r="V162" s="101">
        <f t="shared" si="78"/>
        <v>-21</v>
      </c>
      <c r="W162" s="101">
        <f t="shared" si="79"/>
        <v>21</v>
      </c>
      <c r="X162" s="57"/>
      <c r="Y162" s="57"/>
      <c r="Z162" s="57"/>
      <c r="AA162" s="58">
        <f t="shared" ref="AA162:BH162" si="176">IF($D162=AA$1,$E162+$V162,(IF($J162=AA$1,$K162+$W162,AA161)))</f>
        <v>999</v>
      </c>
      <c r="AB162" s="58">
        <f t="shared" si="176"/>
        <v>1280</v>
      </c>
      <c r="AC162" s="58">
        <f t="shared" si="176"/>
        <v>930</v>
      </c>
      <c r="AD162" s="58">
        <f t="shared" si="176"/>
        <v>1329</v>
      </c>
      <c r="AE162" s="58">
        <f t="shared" si="176"/>
        <v>1327</v>
      </c>
      <c r="AF162" s="58">
        <f t="shared" si="176"/>
        <v>1517</v>
      </c>
      <c r="AG162" s="58">
        <f t="shared" si="176"/>
        <v>1260</v>
      </c>
      <c r="AH162" s="58">
        <f t="shared" si="176"/>
        <v>1711</v>
      </c>
      <c r="AI162" s="58">
        <f t="shared" si="176"/>
        <v>1275</v>
      </c>
      <c r="AJ162" s="58">
        <f t="shared" si="176"/>
        <v>2046</v>
      </c>
      <c r="AK162" s="58">
        <f t="shared" si="176"/>
        <v>1215</v>
      </c>
      <c r="AL162" s="58">
        <f t="shared" si="176"/>
        <v>1609</v>
      </c>
      <c r="AM162" s="58">
        <f t="shared" si="176"/>
        <v>1925</v>
      </c>
      <c r="AN162" s="58">
        <f t="shared" si="176"/>
        <v>1571</v>
      </c>
      <c r="AO162" s="58">
        <f t="shared" si="176"/>
        <v>212</v>
      </c>
      <c r="AP162" s="58">
        <f t="shared" si="176"/>
        <v>1070</v>
      </c>
      <c r="AQ162" s="58">
        <f t="shared" si="176"/>
        <v>836</v>
      </c>
      <c r="AR162" s="58">
        <f t="shared" si="176"/>
        <v>853</v>
      </c>
      <c r="AS162" s="58">
        <f t="shared" si="176"/>
        <v>478</v>
      </c>
      <c r="AT162" s="58">
        <f t="shared" si="176"/>
        <v>1172</v>
      </c>
      <c r="AU162" s="58">
        <f t="shared" si="176"/>
        <v>1089</v>
      </c>
      <c r="AV162" s="58">
        <f t="shared" si="176"/>
        <v>1787</v>
      </c>
      <c r="AW162" s="58">
        <f t="shared" si="176"/>
        <v>1395</v>
      </c>
      <c r="AX162" s="58">
        <f t="shared" si="176"/>
        <v>1596</v>
      </c>
      <c r="AY162" s="58">
        <f t="shared" si="176"/>
        <v>270</v>
      </c>
      <c r="AZ162" s="58">
        <f t="shared" si="176"/>
        <v>1049</v>
      </c>
      <c r="BA162" s="58">
        <f t="shared" si="176"/>
        <v>1385</v>
      </c>
      <c r="BB162" s="58">
        <f t="shared" si="176"/>
        <v>1134</v>
      </c>
      <c r="BC162" s="58">
        <f t="shared" si="176"/>
        <v>1435</v>
      </c>
      <c r="BD162" s="58">
        <f t="shared" si="176"/>
        <v>1792</v>
      </c>
      <c r="BE162" s="58">
        <f t="shared" si="176"/>
        <v>574</v>
      </c>
      <c r="BF162" s="58">
        <f t="shared" si="176"/>
        <v>1248</v>
      </c>
      <c r="BG162" s="58">
        <f t="shared" si="176"/>
        <v>956</v>
      </c>
      <c r="BH162" s="58">
        <f t="shared" si="176"/>
        <v>558</v>
      </c>
    </row>
    <row r="163" spans="1:60" ht="13.5" customHeight="1">
      <c r="A163" s="104">
        <v>42925</v>
      </c>
      <c r="B163" s="39" t="s">
        <v>68</v>
      </c>
      <c r="C163" s="56"/>
      <c r="D163" s="105" t="s">
        <v>21</v>
      </c>
      <c r="E163" s="42">
        <f t="shared" si="98"/>
        <v>1609</v>
      </c>
      <c r="F163" s="94">
        <v>0</v>
      </c>
      <c r="G163" s="94">
        <v>12</v>
      </c>
      <c r="H163" s="106">
        <f t="shared" si="1"/>
        <v>12</v>
      </c>
      <c r="I163" s="56"/>
      <c r="J163" s="107" t="s">
        <v>24</v>
      </c>
      <c r="K163" s="42">
        <f t="shared" si="99"/>
        <v>1385</v>
      </c>
      <c r="L163" s="94">
        <v>2</v>
      </c>
      <c r="M163" s="94">
        <v>15</v>
      </c>
      <c r="N163" s="106">
        <f t="shared" si="3"/>
        <v>21</v>
      </c>
      <c r="O163" s="57"/>
      <c r="P163" s="39" t="s">
        <v>66</v>
      </c>
      <c r="Q163" s="57"/>
      <c r="R163" s="101">
        <f>MIN(Rules!$E$2,(MAX(H163/N163,N163/H163)))</f>
        <v>1.75</v>
      </c>
      <c r="S163" s="101">
        <f>VLOOKUP(B163,Rules!A:B,2,FALSE)</f>
        <v>70</v>
      </c>
      <c r="T163" s="57"/>
      <c r="U163" s="102">
        <f>1/(10^(-1*(E163+(IF(P163="Y",Rules!$I$2,0))-K163)/Rules!$E$12)+1)</f>
        <v>0.84842918100013553</v>
      </c>
      <c r="V163" s="101">
        <f t="shared" si="78"/>
        <v>-104</v>
      </c>
      <c r="W163" s="101">
        <f t="shared" si="79"/>
        <v>104</v>
      </c>
      <c r="X163" s="57"/>
      <c r="Y163" s="57"/>
      <c r="Z163" s="57"/>
      <c r="AA163" s="58">
        <f t="shared" ref="AA163:BH163" si="177">IF($D163=AA$1,$E163+$V163,(IF($J163=AA$1,$K163+$W163,AA162)))</f>
        <v>999</v>
      </c>
      <c r="AB163" s="58">
        <f t="shared" si="177"/>
        <v>1280</v>
      </c>
      <c r="AC163" s="58">
        <f t="shared" si="177"/>
        <v>930</v>
      </c>
      <c r="AD163" s="58">
        <f t="shared" si="177"/>
        <v>1329</v>
      </c>
      <c r="AE163" s="58">
        <f t="shared" si="177"/>
        <v>1327</v>
      </c>
      <c r="AF163" s="58">
        <f t="shared" si="177"/>
        <v>1517</v>
      </c>
      <c r="AG163" s="58">
        <f t="shared" si="177"/>
        <v>1260</v>
      </c>
      <c r="AH163" s="58">
        <f t="shared" si="177"/>
        <v>1711</v>
      </c>
      <c r="AI163" s="58">
        <f t="shared" si="177"/>
        <v>1275</v>
      </c>
      <c r="AJ163" s="58">
        <f t="shared" si="177"/>
        <v>2046</v>
      </c>
      <c r="AK163" s="58">
        <f t="shared" si="177"/>
        <v>1215</v>
      </c>
      <c r="AL163" s="58">
        <f t="shared" si="177"/>
        <v>1505</v>
      </c>
      <c r="AM163" s="58">
        <f t="shared" si="177"/>
        <v>1925</v>
      </c>
      <c r="AN163" s="58">
        <f t="shared" si="177"/>
        <v>1571</v>
      </c>
      <c r="AO163" s="58">
        <f t="shared" si="177"/>
        <v>212</v>
      </c>
      <c r="AP163" s="58">
        <f t="shared" si="177"/>
        <v>1070</v>
      </c>
      <c r="AQ163" s="58">
        <f t="shared" si="177"/>
        <v>836</v>
      </c>
      <c r="AR163" s="58">
        <f t="shared" si="177"/>
        <v>853</v>
      </c>
      <c r="AS163" s="58">
        <f t="shared" si="177"/>
        <v>478</v>
      </c>
      <c r="AT163" s="58">
        <f t="shared" si="177"/>
        <v>1172</v>
      </c>
      <c r="AU163" s="58">
        <f t="shared" si="177"/>
        <v>1089</v>
      </c>
      <c r="AV163" s="58">
        <f t="shared" si="177"/>
        <v>1787</v>
      </c>
      <c r="AW163" s="58">
        <f t="shared" si="177"/>
        <v>1395</v>
      </c>
      <c r="AX163" s="58">
        <f t="shared" si="177"/>
        <v>1596</v>
      </c>
      <c r="AY163" s="58">
        <f t="shared" si="177"/>
        <v>270</v>
      </c>
      <c r="AZ163" s="58">
        <f t="shared" si="177"/>
        <v>1049</v>
      </c>
      <c r="BA163" s="58">
        <f t="shared" si="177"/>
        <v>1489</v>
      </c>
      <c r="BB163" s="58">
        <f t="shared" si="177"/>
        <v>1134</v>
      </c>
      <c r="BC163" s="58">
        <f t="shared" si="177"/>
        <v>1435</v>
      </c>
      <c r="BD163" s="58">
        <f t="shared" si="177"/>
        <v>1792</v>
      </c>
      <c r="BE163" s="58">
        <f t="shared" si="177"/>
        <v>574</v>
      </c>
      <c r="BF163" s="58">
        <f t="shared" si="177"/>
        <v>1248</v>
      </c>
      <c r="BG163" s="58">
        <f t="shared" si="177"/>
        <v>956</v>
      </c>
      <c r="BH163" s="58">
        <f t="shared" si="177"/>
        <v>558</v>
      </c>
    </row>
    <row r="164" spans="1:60" ht="13.5" customHeight="1">
      <c r="A164" s="104">
        <v>42931</v>
      </c>
      <c r="B164" s="39" t="s">
        <v>72</v>
      </c>
      <c r="C164" s="56" t="s">
        <v>84</v>
      </c>
      <c r="D164" s="105" t="s">
        <v>40</v>
      </c>
      <c r="E164" s="42">
        <f t="shared" si="98"/>
        <v>1435</v>
      </c>
      <c r="F164" s="94">
        <v>1</v>
      </c>
      <c r="G164" s="94">
        <v>15</v>
      </c>
      <c r="H164" s="106">
        <f t="shared" si="1"/>
        <v>18</v>
      </c>
      <c r="I164" s="56"/>
      <c r="J164" s="107" t="s">
        <v>20</v>
      </c>
      <c r="K164" s="42">
        <f t="shared" si="99"/>
        <v>1280</v>
      </c>
      <c r="L164" s="94">
        <v>1</v>
      </c>
      <c r="M164" s="94">
        <v>17</v>
      </c>
      <c r="N164" s="106">
        <f t="shared" si="3"/>
        <v>20</v>
      </c>
      <c r="O164" s="57"/>
      <c r="P164" s="39" t="s">
        <v>66</v>
      </c>
      <c r="Q164" s="57"/>
      <c r="R164" s="101">
        <f>MIN(Rules!$E$2,(MAX(H164/N164,N164/H164)))</f>
        <v>1.1111111111111112</v>
      </c>
      <c r="S164" s="101">
        <f>VLOOKUP(B164,Rules!A:B,2,FALSE)</f>
        <v>60</v>
      </c>
      <c r="T164" s="57"/>
      <c r="U164" s="102">
        <f>1/(10^(-1*(E164+(IF(P164="Y",Rules!$I$2,0))-K164)/Rules!$E$12)+1)</f>
        <v>0.80290917015381591</v>
      </c>
      <c r="V164" s="101">
        <f t="shared" si="78"/>
        <v>-54</v>
      </c>
      <c r="W164" s="101">
        <f t="shared" si="79"/>
        <v>54</v>
      </c>
      <c r="X164" s="57"/>
      <c r="Y164" s="57"/>
      <c r="Z164" s="57"/>
      <c r="AA164" s="58">
        <f t="shared" ref="AA164:BH164" si="178">IF($D164=AA$1,$E164+$V164,(IF($J164=AA$1,$K164+$W164,AA163)))</f>
        <v>999</v>
      </c>
      <c r="AB164" s="58">
        <f t="shared" si="178"/>
        <v>1334</v>
      </c>
      <c r="AC164" s="58">
        <f t="shared" si="178"/>
        <v>930</v>
      </c>
      <c r="AD164" s="58">
        <f t="shared" si="178"/>
        <v>1329</v>
      </c>
      <c r="AE164" s="58">
        <f t="shared" si="178"/>
        <v>1327</v>
      </c>
      <c r="AF164" s="58">
        <f t="shared" si="178"/>
        <v>1517</v>
      </c>
      <c r="AG164" s="58">
        <f t="shared" si="178"/>
        <v>1260</v>
      </c>
      <c r="AH164" s="58">
        <f t="shared" si="178"/>
        <v>1711</v>
      </c>
      <c r="AI164" s="58">
        <f t="shared" si="178"/>
        <v>1275</v>
      </c>
      <c r="AJ164" s="58">
        <f t="shared" si="178"/>
        <v>2046</v>
      </c>
      <c r="AK164" s="58">
        <f t="shared" si="178"/>
        <v>1215</v>
      </c>
      <c r="AL164" s="58">
        <f t="shared" si="178"/>
        <v>1505</v>
      </c>
      <c r="AM164" s="58">
        <f t="shared" si="178"/>
        <v>1925</v>
      </c>
      <c r="AN164" s="58">
        <f t="shared" si="178"/>
        <v>1571</v>
      </c>
      <c r="AO164" s="58">
        <f t="shared" si="178"/>
        <v>212</v>
      </c>
      <c r="AP164" s="58">
        <f t="shared" si="178"/>
        <v>1070</v>
      </c>
      <c r="AQ164" s="58">
        <f t="shared" si="178"/>
        <v>836</v>
      </c>
      <c r="AR164" s="58">
        <f t="shared" si="178"/>
        <v>853</v>
      </c>
      <c r="AS164" s="58">
        <f t="shared" si="178"/>
        <v>478</v>
      </c>
      <c r="AT164" s="58">
        <f t="shared" si="178"/>
        <v>1172</v>
      </c>
      <c r="AU164" s="58">
        <f t="shared" si="178"/>
        <v>1089</v>
      </c>
      <c r="AV164" s="58">
        <f t="shared" si="178"/>
        <v>1787</v>
      </c>
      <c r="AW164" s="58">
        <f t="shared" si="178"/>
        <v>1395</v>
      </c>
      <c r="AX164" s="58">
        <f t="shared" si="178"/>
        <v>1596</v>
      </c>
      <c r="AY164" s="58">
        <f t="shared" si="178"/>
        <v>270</v>
      </c>
      <c r="AZ164" s="58">
        <f t="shared" si="178"/>
        <v>1049</v>
      </c>
      <c r="BA164" s="58">
        <f t="shared" si="178"/>
        <v>1489</v>
      </c>
      <c r="BB164" s="58">
        <f t="shared" si="178"/>
        <v>1134</v>
      </c>
      <c r="BC164" s="58">
        <f t="shared" si="178"/>
        <v>1381</v>
      </c>
      <c r="BD164" s="58">
        <f t="shared" si="178"/>
        <v>1792</v>
      </c>
      <c r="BE164" s="58">
        <f t="shared" si="178"/>
        <v>574</v>
      </c>
      <c r="BF164" s="58">
        <f t="shared" si="178"/>
        <v>1248</v>
      </c>
      <c r="BG164" s="58">
        <f t="shared" si="178"/>
        <v>956</v>
      </c>
      <c r="BH164" s="58">
        <f t="shared" si="178"/>
        <v>558</v>
      </c>
    </row>
    <row r="165" spans="1:60" ht="13.5" customHeight="1">
      <c r="A165" s="104">
        <v>42931</v>
      </c>
      <c r="B165" s="39" t="s">
        <v>72</v>
      </c>
      <c r="C165" s="56" t="s">
        <v>84</v>
      </c>
      <c r="D165" s="105" t="s">
        <v>44</v>
      </c>
      <c r="E165" s="42">
        <f t="shared" si="98"/>
        <v>930</v>
      </c>
      <c r="F165" s="94">
        <v>1</v>
      </c>
      <c r="G165" s="94">
        <v>7</v>
      </c>
      <c r="H165" s="106">
        <f t="shared" si="1"/>
        <v>10</v>
      </c>
      <c r="I165" s="56"/>
      <c r="J165" s="107" t="s">
        <v>23</v>
      </c>
      <c r="K165" s="42">
        <f t="shared" si="99"/>
        <v>1596</v>
      </c>
      <c r="L165" s="94">
        <v>1</v>
      </c>
      <c r="M165" s="94">
        <v>12</v>
      </c>
      <c r="N165" s="106">
        <f t="shared" si="3"/>
        <v>15</v>
      </c>
      <c r="O165" s="57"/>
      <c r="P165" s="39" t="s">
        <v>66</v>
      </c>
      <c r="Q165" s="57"/>
      <c r="R165" s="101">
        <f>MIN(Rules!$E$2,(MAX(H165/N165,N165/H165)))</f>
        <v>1.5</v>
      </c>
      <c r="S165" s="101">
        <f>VLOOKUP(B165,Rules!A:B,2,FALSE)</f>
        <v>60</v>
      </c>
      <c r="T165" s="57"/>
      <c r="U165" s="102">
        <f>1/(10^(-1*(E165+(IF(P165="Y",Rules!$I$2,0))-K165)/Rules!$E$12)+1)</f>
        <v>8.500038831701838E-2</v>
      </c>
      <c r="V165" s="101">
        <f t="shared" si="78"/>
        <v>-8</v>
      </c>
      <c r="W165" s="101">
        <f t="shared" si="79"/>
        <v>8</v>
      </c>
      <c r="X165" s="57"/>
      <c r="Y165" s="57"/>
      <c r="Z165" s="57"/>
      <c r="AA165" s="58">
        <f t="shared" ref="AA165:BH165" si="179">IF($D165=AA$1,$E165+$V165,(IF($J165=AA$1,$K165+$W165,AA164)))</f>
        <v>999</v>
      </c>
      <c r="AB165" s="58">
        <f t="shared" si="179"/>
        <v>1334</v>
      </c>
      <c r="AC165" s="58">
        <f t="shared" si="179"/>
        <v>922</v>
      </c>
      <c r="AD165" s="58">
        <f t="shared" si="179"/>
        <v>1329</v>
      </c>
      <c r="AE165" s="58">
        <f t="shared" si="179"/>
        <v>1327</v>
      </c>
      <c r="AF165" s="58">
        <f t="shared" si="179"/>
        <v>1517</v>
      </c>
      <c r="AG165" s="58">
        <f t="shared" si="179"/>
        <v>1260</v>
      </c>
      <c r="AH165" s="58">
        <f t="shared" si="179"/>
        <v>1711</v>
      </c>
      <c r="AI165" s="58">
        <f t="shared" si="179"/>
        <v>1275</v>
      </c>
      <c r="AJ165" s="58">
        <f t="shared" si="179"/>
        <v>2046</v>
      </c>
      <c r="AK165" s="58">
        <f t="shared" si="179"/>
        <v>1215</v>
      </c>
      <c r="AL165" s="58">
        <f t="shared" si="179"/>
        <v>1505</v>
      </c>
      <c r="AM165" s="58">
        <f t="shared" si="179"/>
        <v>1925</v>
      </c>
      <c r="AN165" s="58">
        <f t="shared" si="179"/>
        <v>1571</v>
      </c>
      <c r="AO165" s="58">
        <f t="shared" si="179"/>
        <v>212</v>
      </c>
      <c r="AP165" s="58">
        <f t="shared" si="179"/>
        <v>1070</v>
      </c>
      <c r="AQ165" s="58">
        <f t="shared" si="179"/>
        <v>836</v>
      </c>
      <c r="AR165" s="58">
        <f t="shared" si="179"/>
        <v>853</v>
      </c>
      <c r="AS165" s="58">
        <f t="shared" si="179"/>
        <v>478</v>
      </c>
      <c r="AT165" s="58">
        <f t="shared" si="179"/>
        <v>1172</v>
      </c>
      <c r="AU165" s="58">
        <f t="shared" si="179"/>
        <v>1089</v>
      </c>
      <c r="AV165" s="58">
        <f t="shared" si="179"/>
        <v>1787</v>
      </c>
      <c r="AW165" s="58">
        <f t="shared" si="179"/>
        <v>1395</v>
      </c>
      <c r="AX165" s="58">
        <f t="shared" si="179"/>
        <v>1604</v>
      </c>
      <c r="AY165" s="58">
        <f t="shared" si="179"/>
        <v>270</v>
      </c>
      <c r="AZ165" s="58">
        <f t="shared" si="179"/>
        <v>1049</v>
      </c>
      <c r="BA165" s="58">
        <f t="shared" si="179"/>
        <v>1489</v>
      </c>
      <c r="BB165" s="58">
        <f t="shared" si="179"/>
        <v>1134</v>
      </c>
      <c r="BC165" s="58">
        <f t="shared" si="179"/>
        <v>1381</v>
      </c>
      <c r="BD165" s="58">
        <f t="shared" si="179"/>
        <v>1792</v>
      </c>
      <c r="BE165" s="58">
        <f t="shared" si="179"/>
        <v>574</v>
      </c>
      <c r="BF165" s="58">
        <f t="shared" si="179"/>
        <v>1248</v>
      </c>
      <c r="BG165" s="58">
        <f t="shared" si="179"/>
        <v>956</v>
      </c>
      <c r="BH165" s="58">
        <f t="shared" si="179"/>
        <v>558</v>
      </c>
    </row>
    <row r="166" spans="1:60" ht="13.5" customHeight="1">
      <c r="A166" s="104">
        <v>42932</v>
      </c>
      <c r="B166" s="39" t="s">
        <v>68</v>
      </c>
      <c r="C166" s="56"/>
      <c r="D166" s="105" t="s">
        <v>17</v>
      </c>
      <c r="E166" s="42">
        <f t="shared" si="98"/>
        <v>2046</v>
      </c>
      <c r="F166" s="94">
        <v>2</v>
      </c>
      <c r="G166" s="94">
        <v>23</v>
      </c>
      <c r="H166" s="106">
        <f t="shared" si="1"/>
        <v>29</v>
      </c>
      <c r="I166" s="56"/>
      <c r="J166" s="107" t="s">
        <v>28</v>
      </c>
      <c r="K166" s="42">
        <f t="shared" si="99"/>
        <v>1571</v>
      </c>
      <c r="L166" s="94">
        <v>1</v>
      </c>
      <c r="M166" s="94">
        <v>17</v>
      </c>
      <c r="N166" s="106">
        <f t="shared" si="3"/>
        <v>20</v>
      </c>
      <c r="O166" s="57"/>
      <c r="P166" s="39" t="s">
        <v>66</v>
      </c>
      <c r="Q166" s="57"/>
      <c r="R166" s="101">
        <f>MIN(Rules!$E$2,(MAX(H166/N166,N166/H166)))</f>
        <v>1.45</v>
      </c>
      <c r="S166" s="101">
        <f>VLOOKUP(B166,Rules!A:B,2,FALSE)</f>
        <v>70</v>
      </c>
      <c r="T166" s="57"/>
      <c r="U166" s="102">
        <f>1/(10^(-1*(E166+(IF(P166="Y",Rules!$I$2,0))-K166)/Rules!$E$12)+1)</f>
        <v>0.94675978479797751</v>
      </c>
      <c r="V166" s="101">
        <f t="shared" si="78"/>
        <v>5</v>
      </c>
      <c r="W166" s="101">
        <f t="shared" si="79"/>
        <v>-5</v>
      </c>
      <c r="X166" s="57"/>
      <c r="Y166" s="57"/>
      <c r="Z166" s="57"/>
      <c r="AA166" s="58">
        <f t="shared" ref="AA166:BH166" si="180">IF($D166=AA$1,$E166+$V166,(IF($J166=AA$1,$K166+$W166,AA165)))</f>
        <v>999</v>
      </c>
      <c r="AB166" s="58">
        <f t="shared" si="180"/>
        <v>1334</v>
      </c>
      <c r="AC166" s="58">
        <f t="shared" si="180"/>
        <v>922</v>
      </c>
      <c r="AD166" s="58">
        <f t="shared" si="180"/>
        <v>1329</v>
      </c>
      <c r="AE166" s="58">
        <f t="shared" si="180"/>
        <v>1327</v>
      </c>
      <c r="AF166" s="58">
        <f t="shared" si="180"/>
        <v>1517</v>
      </c>
      <c r="AG166" s="58">
        <f t="shared" si="180"/>
        <v>1260</v>
      </c>
      <c r="AH166" s="58">
        <f t="shared" si="180"/>
        <v>1711</v>
      </c>
      <c r="AI166" s="58">
        <f t="shared" si="180"/>
        <v>1275</v>
      </c>
      <c r="AJ166" s="58">
        <f t="shared" si="180"/>
        <v>2051</v>
      </c>
      <c r="AK166" s="58">
        <f t="shared" si="180"/>
        <v>1215</v>
      </c>
      <c r="AL166" s="58">
        <f t="shared" si="180"/>
        <v>1505</v>
      </c>
      <c r="AM166" s="58">
        <f t="shared" si="180"/>
        <v>1925</v>
      </c>
      <c r="AN166" s="58">
        <f t="shared" si="180"/>
        <v>1566</v>
      </c>
      <c r="AO166" s="58">
        <f t="shared" si="180"/>
        <v>212</v>
      </c>
      <c r="AP166" s="58">
        <f t="shared" si="180"/>
        <v>1070</v>
      </c>
      <c r="AQ166" s="58">
        <f t="shared" si="180"/>
        <v>836</v>
      </c>
      <c r="AR166" s="58">
        <f t="shared" si="180"/>
        <v>853</v>
      </c>
      <c r="AS166" s="58">
        <f t="shared" si="180"/>
        <v>478</v>
      </c>
      <c r="AT166" s="58">
        <f t="shared" si="180"/>
        <v>1172</v>
      </c>
      <c r="AU166" s="58">
        <f t="shared" si="180"/>
        <v>1089</v>
      </c>
      <c r="AV166" s="58">
        <f t="shared" si="180"/>
        <v>1787</v>
      </c>
      <c r="AW166" s="58">
        <f t="shared" si="180"/>
        <v>1395</v>
      </c>
      <c r="AX166" s="58">
        <f t="shared" si="180"/>
        <v>1604</v>
      </c>
      <c r="AY166" s="58">
        <f t="shared" si="180"/>
        <v>270</v>
      </c>
      <c r="AZ166" s="58">
        <f t="shared" si="180"/>
        <v>1049</v>
      </c>
      <c r="BA166" s="58">
        <f t="shared" si="180"/>
        <v>1489</v>
      </c>
      <c r="BB166" s="58">
        <f t="shared" si="180"/>
        <v>1134</v>
      </c>
      <c r="BC166" s="58">
        <f t="shared" si="180"/>
        <v>1381</v>
      </c>
      <c r="BD166" s="58">
        <f t="shared" si="180"/>
        <v>1792</v>
      </c>
      <c r="BE166" s="58">
        <f t="shared" si="180"/>
        <v>574</v>
      </c>
      <c r="BF166" s="58">
        <f t="shared" si="180"/>
        <v>1248</v>
      </c>
      <c r="BG166" s="58">
        <f t="shared" si="180"/>
        <v>956</v>
      </c>
      <c r="BH166" s="58">
        <f t="shared" si="180"/>
        <v>558</v>
      </c>
    </row>
    <row r="167" spans="1:60" ht="13.5" customHeight="1">
      <c r="A167" s="104">
        <v>42932</v>
      </c>
      <c r="B167" s="39" t="s">
        <v>68</v>
      </c>
      <c r="C167" s="56"/>
      <c r="D167" s="105" t="s">
        <v>22</v>
      </c>
      <c r="E167" s="42">
        <f t="shared" si="98"/>
        <v>1792</v>
      </c>
      <c r="F167" s="94">
        <v>2</v>
      </c>
      <c r="G167" s="94">
        <v>17</v>
      </c>
      <c r="H167" s="106">
        <f t="shared" si="1"/>
        <v>23</v>
      </c>
      <c r="I167" s="56"/>
      <c r="J167" s="107" t="s">
        <v>30</v>
      </c>
      <c r="K167" s="42">
        <f t="shared" si="99"/>
        <v>1275</v>
      </c>
      <c r="L167" s="94">
        <v>0</v>
      </c>
      <c r="M167" s="94">
        <v>15</v>
      </c>
      <c r="N167" s="106">
        <f t="shared" si="3"/>
        <v>15</v>
      </c>
      <c r="O167" s="57"/>
      <c r="P167" s="39" t="s">
        <v>67</v>
      </c>
      <c r="Q167" s="57"/>
      <c r="R167" s="101">
        <f>MIN(Rules!$E$2,(MAX(H167/N167,N167/H167)))</f>
        <v>1.5333333333333334</v>
      </c>
      <c r="S167" s="101">
        <f>VLOOKUP(B167,Rules!A:B,2,FALSE)</f>
        <v>70</v>
      </c>
      <c r="T167" s="57"/>
      <c r="U167" s="102">
        <f>1/(10^(-1*(E167+(IF(P167="Y",Rules!$I$2,0))-K167)/Rules!$E$12)+1)</f>
        <v>0.9153570964418799</v>
      </c>
      <c r="V167" s="101">
        <f t="shared" si="78"/>
        <v>9</v>
      </c>
      <c r="W167" s="101">
        <f t="shared" si="79"/>
        <v>-9</v>
      </c>
      <c r="X167" s="57"/>
      <c r="Y167" s="57"/>
      <c r="Z167" s="57"/>
      <c r="AA167" s="58">
        <f t="shared" ref="AA167:BH167" si="181">IF($D167=AA$1,$E167+$V167,(IF($J167=AA$1,$K167+$W167,AA166)))</f>
        <v>999</v>
      </c>
      <c r="AB167" s="58">
        <f t="shared" si="181"/>
        <v>1334</v>
      </c>
      <c r="AC167" s="58">
        <f t="shared" si="181"/>
        <v>922</v>
      </c>
      <c r="AD167" s="58">
        <f t="shared" si="181"/>
        <v>1329</v>
      </c>
      <c r="AE167" s="58">
        <f t="shared" si="181"/>
        <v>1327</v>
      </c>
      <c r="AF167" s="58">
        <f t="shared" si="181"/>
        <v>1517</v>
      </c>
      <c r="AG167" s="58">
        <f t="shared" si="181"/>
        <v>1260</v>
      </c>
      <c r="AH167" s="58">
        <f t="shared" si="181"/>
        <v>1711</v>
      </c>
      <c r="AI167" s="58">
        <f t="shared" si="181"/>
        <v>1266</v>
      </c>
      <c r="AJ167" s="58">
        <f t="shared" si="181"/>
        <v>2051</v>
      </c>
      <c r="AK167" s="58">
        <f t="shared" si="181"/>
        <v>1215</v>
      </c>
      <c r="AL167" s="58">
        <f t="shared" si="181"/>
        <v>1505</v>
      </c>
      <c r="AM167" s="58">
        <f t="shared" si="181"/>
        <v>1925</v>
      </c>
      <c r="AN167" s="58">
        <f t="shared" si="181"/>
        <v>1566</v>
      </c>
      <c r="AO167" s="58">
        <f t="shared" si="181"/>
        <v>212</v>
      </c>
      <c r="AP167" s="58">
        <f t="shared" si="181"/>
        <v>1070</v>
      </c>
      <c r="AQ167" s="58">
        <f t="shared" si="181"/>
        <v>836</v>
      </c>
      <c r="AR167" s="58">
        <f t="shared" si="181"/>
        <v>853</v>
      </c>
      <c r="AS167" s="58">
        <f t="shared" si="181"/>
        <v>478</v>
      </c>
      <c r="AT167" s="58">
        <f t="shared" si="181"/>
        <v>1172</v>
      </c>
      <c r="AU167" s="58">
        <f t="shared" si="181"/>
        <v>1089</v>
      </c>
      <c r="AV167" s="58">
        <f t="shared" si="181"/>
        <v>1787</v>
      </c>
      <c r="AW167" s="58">
        <f t="shared" si="181"/>
        <v>1395</v>
      </c>
      <c r="AX167" s="58">
        <f t="shared" si="181"/>
        <v>1604</v>
      </c>
      <c r="AY167" s="58">
        <f t="shared" si="181"/>
        <v>270</v>
      </c>
      <c r="AZ167" s="58">
        <f t="shared" si="181"/>
        <v>1049</v>
      </c>
      <c r="BA167" s="58">
        <f t="shared" si="181"/>
        <v>1489</v>
      </c>
      <c r="BB167" s="58">
        <f t="shared" si="181"/>
        <v>1134</v>
      </c>
      <c r="BC167" s="58">
        <f t="shared" si="181"/>
        <v>1381</v>
      </c>
      <c r="BD167" s="58">
        <f t="shared" si="181"/>
        <v>1801</v>
      </c>
      <c r="BE167" s="58">
        <f t="shared" si="181"/>
        <v>574</v>
      </c>
      <c r="BF167" s="58">
        <f t="shared" si="181"/>
        <v>1248</v>
      </c>
      <c r="BG167" s="58">
        <f t="shared" si="181"/>
        <v>956</v>
      </c>
      <c r="BH167" s="58">
        <f t="shared" si="181"/>
        <v>558</v>
      </c>
    </row>
    <row r="168" spans="1:60" ht="13.5" customHeight="1">
      <c r="A168" s="104">
        <v>42938</v>
      </c>
      <c r="B168" s="39" t="s">
        <v>72</v>
      </c>
      <c r="C168" s="56" t="s">
        <v>85</v>
      </c>
      <c r="D168" s="105" t="s">
        <v>21</v>
      </c>
      <c r="E168" s="42">
        <f t="shared" si="98"/>
        <v>1505</v>
      </c>
      <c r="F168" s="94">
        <v>4</v>
      </c>
      <c r="G168" s="94">
        <v>17</v>
      </c>
      <c r="H168" s="106">
        <f t="shared" si="1"/>
        <v>29</v>
      </c>
      <c r="I168" s="56"/>
      <c r="J168" s="107" t="s">
        <v>25</v>
      </c>
      <c r="K168" s="42">
        <f t="shared" si="99"/>
        <v>1711</v>
      </c>
      <c r="L168" s="94">
        <v>0</v>
      </c>
      <c r="M168" s="94">
        <v>14</v>
      </c>
      <c r="N168" s="106">
        <f t="shared" si="3"/>
        <v>14</v>
      </c>
      <c r="O168" s="57"/>
      <c r="P168" s="39" t="s">
        <v>67</v>
      </c>
      <c r="Q168" s="57"/>
      <c r="R168" s="101">
        <f>MIN(Rules!$E$2,(MAX(H168/N168,N168/H168)))</f>
        <v>2</v>
      </c>
      <c r="S168" s="101">
        <f>VLOOKUP(B168,Rules!A:B,2,FALSE)</f>
        <v>60</v>
      </c>
      <c r="T168" s="57"/>
      <c r="U168" s="102">
        <f>1/(10^(-1*(E168+(IF(P168="Y",Rules!$I$2,0))-K168)/Rules!$E$12)+1)</f>
        <v>0.27915336876265551</v>
      </c>
      <c r="V168" s="101">
        <f t="shared" si="78"/>
        <v>87</v>
      </c>
      <c r="W168" s="101">
        <f t="shared" si="79"/>
        <v>-87</v>
      </c>
      <c r="X168" s="57"/>
      <c r="Y168" s="57"/>
      <c r="Z168" s="57"/>
      <c r="AA168" s="58">
        <f t="shared" ref="AA168:BH168" si="182">IF($D168=AA$1,$E168+$V168,(IF($J168=AA$1,$K168+$W168,AA167)))</f>
        <v>999</v>
      </c>
      <c r="AB168" s="58">
        <f t="shared" si="182"/>
        <v>1334</v>
      </c>
      <c r="AC168" s="58">
        <f t="shared" si="182"/>
        <v>922</v>
      </c>
      <c r="AD168" s="58">
        <f t="shared" si="182"/>
        <v>1329</v>
      </c>
      <c r="AE168" s="58">
        <f t="shared" si="182"/>
        <v>1327</v>
      </c>
      <c r="AF168" s="58">
        <f t="shared" si="182"/>
        <v>1517</v>
      </c>
      <c r="AG168" s="58">
        <f t="shared" si="182"/>
        <v>1260</v>
      </c>
      <c r="AH168" s="58">
        <f t="shared" si="182"/>
        <v>1624</v>
      </c>
      <c r="AI168" s="58">
        <f t="shared" si="182"/>
        <v>1266</v>
      </c>
      <c r="AJ168" s="58">
        <f t="shared" si="182"/>
        <v>2051</v>
      </c>
      <c r="AK168" s="58">
        <f t="shared" si="182"/>
        <v>1215</v>
      </c>
      <c r="AL168" s="58">
        <f t="shared" si="182"/>
        <v>1592</v>
      </c>
      <c r="AM168" s="58">
        <f t="shared" si="182"/>
        <v>1925</v>
      </c>
      <c r="AN168" s="58">
        <f t="shared" si="182"/>
        <v>1566</v>
      </c>
      <c r="AO168" s="58">
        <f t="shared" si="182"/>
        <v>212</v>
      </c>
      <c r="AP168" s="58">
        <f t="shared" si="182"/>
        <v>1070</v>
      </c>
      <c r="AQ168" s="58">
        <f t="shared" si="182"/>
        <v>836</v>
      </c>
      <c r="AR168" s="58">
        <f t="shared" si="182"/>
        <v>853</v>
      </c>
      <c r="AS168" s="58">
        <f t="shared" si="182"/>
        <v>478</v>
      </c>
      <c r="AT168" s="58">
        <f t="shared" si="182"/>
        <v>1172</v>
      </c>
      <c r="AU168" s="58">
        <f t="shared" si="182"/>
        <v>1089</v>
      </c>
      <c r="AV168" s="58">
        <f t="shared" si="182"/>
        <v>1787</v>
      </c>
      <c r="AW168" s="58">
        <f t="shared" si="182"/>
        <v>1395</v>
      </c>
      <c r="AX168" s="58">
        <f t="shared" si="182"/>
        <v>1604</v>
      </c>
      <c r="AY168" s="58">
        <f t="shared" si="182"/>
        <v>270</v>
      </c>
      <c r="AZ168" s="58">
        <f t="shared" si="182"/>
        <v>1049</v>
      </c>
      <c r="BA168" s="58">
        <f t="shared" si="182"/>
        <v>1489</v>
      </c>
      <c r="BB168" s="58">
        <f t="shared" si="182"/>
        <v>1134</v>
      </c>
      <c r="BC168" s="58">
        <f t="shared" si="182"/>
        <v>1381</v>
      </c>
      <c r="BD168" s="58">
        <f t="shared" si="182"/>
        <v>1801</v>
      </c>
      <c r="BE168" s="58">
        <f t="shared" si="182"/>
        <v>574</v>
      </c>
      <c r="BF168" s="58">
        <f t="shared" si="182"/>
        <v>1248</v>
      </c>
      <c r="BG168" s="58">
        <f t="shared" si="182"/>
        <v>956</v>
      </c>
      <c r="BH168" s="58">
        <f t="shared" si="182"/>
        <v>558</v>
      </c>
    </row>
    <row r="169" spans="1:60" ht="13.5" customHeight="1">
      <c r="A169" s="104">
        <v>42938</v>
      </c>
      <c r="B169" s="39" t="s">
        <v>72</v>
      </c>
      <c r="C169" s="56" t="s">
        <v>85</v>
      </c>
      <c r="D169" s="105" t="s">
        <v>26</v>
      </c>
      <c r="E169" s="42">
        <f t="shared" si="98"/>
        <v>1517</v>
      </c>
      <c r="F169" s="94">
        <v>2</v>
      </c>
      <c r="G169" s="94">
        <v>20</v>
      </c>
      <c r="H169" s="106">
        <f t="shared" si="1"/>
        <v>26</v>
      </c>
      <c r="I169" s="56"/>
      <c r="J169" s="107" t="s">
        <v>18</v>
      </c>
      <c r="K169" s="42">
        <f t="shared" si="99"/>
        <v>1787</v>
      </c>
      <c r="L169" s="94">
        <v>0</v>
      </c>
      <c r="M169" s="94">
        <v>27</v>
      </c>
      <c r="N169" s="106">
        <f t="shared" si="3"/>
        <v>27</v>
      </c>
      <c r="O169" s="57"/>
      <c r="P169" s="39" t="s">
        <v>67</v>
      </c>
      <c r="Q169" s="57"/>
      <c r="R169" s="101">
        <f>MIN(Rules!$E$2,(MAX(H169/N169,N169/H169)))</f>
        <v>1.0384615384615385</v>
      </c>
      <c r="S169" s="101">
        <f>VLOOKUP(B169,Rules!A:B,2,FALSE)</f>
        <v>60</v>
      </c>
      <c r="T169" s="57"/>
      <c r="U169" s="102">
        <f>1/(10^(-1*(E169+(IF(P169="Y",Rules!$I$2,0))-K169)/Rules!$E$12)+1)</f>
        <v>0.22384542465816923</v>
      </c>
      <c r="V169" s="101">
        <f t="shared" si="78"/>
        <v>-14</v>
      </c>
      <c r="W169" s="101">
        <f t="shared" si="79"/>
        <v>14</v>
      </c>
      <c r="X169" s="57"/>
      <c r="Y169" s="57"/>
      <c r="Z169" s="57"/>
      <c r="AA169" s="58">
        <f t="shared" ref="AA169:BH169" si="183">IF($D169=AA$1,$E169+$V169,(IF($J169=AA$1,$K169+$W169,AA168)))</f>
        <v>999</v>
      </c>
      <c r="AB169" s="58">
        <f t="shared" si="183"/>
        <v>1334</v>
      </c>
      <c r="AC169" s="58">
        <f t="shared" si="183"/>
        <v>922</v>
      </c>
      <c r="AD169" s="58">
        <f t="shared" si="183"/>
        <v>1329</v>
      </c>
      <c r="AE169" s="58">
        <f t="shared" si="183"/>
        <v>1327</v>
      </c>
      <c r="AF169" s="58">
        <f t="shared" si="183"/>
        <v>1503</v>
      </c>
      <c r="AG169" s="58">
        <f t="shared" si="183"/>
        <v>1260</v>
      </c>
      <c r="AH169" s="58">
        <f t="shared" si="183"/>
        <v>1624</v>
      </c>
      <c r="AI169" s="58">
        <f t="shared" si="183"/>
        <v>1266</v>
      </c>
      <c r="AJ169" s="58">
        <f t="shared" si="183"/>
        <v>2051</v>
      </c>
      <c r="AK169" s="58">
        <f t="shared" si="183"/>
        <v>1215</v>
      </c>
      <c r="AL169" s="58">
        <f t="shared" si="183"/>
        <v>1592</v>
      </c>
      <c r="AM169" s="58">
        <f t="shared" si="183"/>
        <v>1925</v>
      </c>
      <c r="AN169" s="58">
        <f t="shared" si="183"/>
        <v>1566</v>
      </c>
      <c r="AO169" s="58">
        <f t="shared" si="183"/>
        <v>212</v>
      </c>
      <c r="AP169" s="58">
        <f t="shared" si="183"/>
        <v>1070</v>
      </c>
      <c r="AQ169" s="58">
        <f t="shared" si="183"/>
        <v>836</v>
      </c>
      <c r="AR169" s="58">
        <f t="shared" si="183"/>
        <v>853</v>
      </c>
      <c r="AS169" s="58">
        <f t="shared" si="183"/>
        <v>478</v>
      </c>
      <c r="AT169" s="58">
        <f t="shared" si="183"/>
        <v>1172</v>
      </c>
      <c r="AU169" s="58">
        <f t="shared" si="183"/>
        <v>1089</v>
      </c>
      <c r="AV169" s="58">
        <f t="shared" si="183"/>
        <v>1801</v>
      </c>
      <c r="AW169" s="58">
        <f t="shared" si="183"/>
        <v>1395</v>
      </c>
      <c r="AX169" s="58">
        <f t="shared" si="183"/>
        <v>1604</v>
      </c>
      <c r="AY169" s="58">
        <f t="shared" si="183"/>
        <v>270</v>
      </c>
      <c r="AZ169" s="58">
        <f t="shared" si="183"/>
        <v>1049</v>
      </c>
      <c r="BA169" s="58">
        <f t="shared" si="183"/>
        <v>1489</v>
      </c>
      <c r="BB169" s="58">
        <f t="shared" si="183"/>
        <v>1134</v>
      </c>
      <c r="BC169" s="58">
        <f t="shared" si="183"/>
        <v>1381</v>
      </c>
      <c r="BD169" s="58">
        <f t="shared" si="183"/>
        <v>1801</v>
      </c>
      <c r="BE169" s="58">
        <f t="shared" si="183"/>
        <v>574</v>
      </c>
      <c r="BF169" s="58">
        <f t="shared" si="183"/>
        <v>1248</v>
      </c>
      <c r="BG169" s="58">
        <f t="shared" si="183"/>
        <v>956</v>
      </c>
      <c r="BH169" s="58">
        <f t="shared" si="183"/>
        <v>558</v>
      </c>
    </row>
    <row r="170" spans="1:60" ht="13.5" customHeight="1">
      <c r="A170" s="104">
        <v>42945</v>
      </c>
      <c r="B170" s="39" t="s">
        <v>72</v>
      </c>
      <c r="C170" s="56" t="s">
        <v>86</v>
      </c>
      <c r="D170" s="105" t="s">
        <v>28</v>
      </c>
      <c r="E170" s="42">
        <f t="shared" si="98"/>
        <v>1566</v>
      </c>
      <c r="F170" s="94">
        <v>0</v>
      </c>
      <c r="G170" s="94">
        <v>17</v>
      </c>
      <c r="H170" s="106">
        <f t="shared" si="1"/>
        <v>17</v>
      </c>
      <c r="I170" s="56"/>
      <c r="J170" s="107" t="s">
        <v>20</v>
      </c>
      <c r="K170" s="42">
        <f t="shared" si="99"/>
        <v>1334</v>
      </c>
      <c r="L170" s="94">
        <v>1</v>
      </c>
      <c r="M170" s="94">
        <v>17</v>
      </c>
      <c r="N170" s="106">
        <f t="shared" si="3"/>
        <v>20</v>
      </c>
      <c r="O170" s="57"/>
      <c r="P170" s="39" t="s">
        <v>67</v>
      </c>
      <c r="Q170" s="57"/>
      <c r="R170" s="101">
        <f>MIN(Rules!$E$2,(MAX(H170/N170,N170/H170)))</f>
        <v>1.1764705882352942</v>
      </c>
      <c r="S170" s="101">
        <f>VLOOKUP(B170,Rules!A:B,2,FALSE)</f>
        <v>60</v>
      </c>
      <c r="T170" s="57"/>
      <c r="U170" s="102">
        <f>1/(10^(-1*(E170+(IF(P170="Y",Rules!$I$2,0))-K170)/Rules!$E$12)+1)</f>
        <v>0.74429242264027951</v>
      </c>
      <c r="V170" s="101">
        <f t="shared" si="78"/>
        <v>-53</v>
      </c>
      <c r="W170" s="101">
        <f t="shared" si="79"/>
        <v>53</v>
      </c>
      <c r="X170" s="57"/>
      <c r="Y170" s="57"/>
      <c r="Z170" s="57"/>
      <c r="AA170" s="58">
        <f t="shared" ref="AA170:BH170" si="184">IF($D170=AA$1,$E170+$V170,(IF($J170=AA$1,$K170+$W170,AA169)))</f>
        <v>999</v>
      </c>
      <c r="AB170" s="58">
        <f t="shared" si="184"/>
        <v>1387</v>
      </c>
      <c r="AC170" s="58">
        <f t="shared" si="184"/>
        <v>922</v>
      </c>
      <c r="AD170" s="58">
        <f t="shared" si="184"/>
        <v>1329</v>
      </c>
      <c r="AE170" s="58">
        <f t="shared" si="184"/>
        <v>1327</v>
      </c>
      <c r="AF170" s="58">
        <f t="shared" si="184"/>
        <v>1503</v>
      </c>
      <c r="AG170" s="58">
        <f t="shared" si="184"/>
        <v>1260</v>
      </c>
      <c r="AH170" s="58">
        <f t="shared" si="184"/>
        <v>1624</v>
      </c>
      <c r="AI170" s="58">
        <f t="shared" si="184"/>
        <v>1266</v>
      </c>
      <c r="AJ170" s="58">
        <f t="shared" si="184"/>
        <v>2051</v>
      </c>
      <c r="AK170" s="58">
        <f t="shared" si="184"/>
        <v>1215</v>
      </c>
      <c r="AL170" s="58">
        <f t="shared" si="184"/>
        <v>1592</v>
      </c>
      <c r="AM170" s="58">
        <f t="shared" si="184"/>
        <v>1925</v>
      </c>
      <c r="AN170" s="58">
        <f t="shared" si="184"/>
        <v>1513</v>
      </c>
      <c r="AO170" s="58">
        <f t="shared" si="184"/>
        <v>212</v>
      </c>
      <c r="AP170" s="58">
        <f t="shared" si="184"/>
        <v>1070</v>
      </c>
      <c r="AQ170" s="58">
        <f t="shared" si="184"/>
        <v>836</v>
      </c>
      <c r="AR170" s="58">
        <f t="shared" si="184"/>
        <v>853</v>
      </c>
      <c r="AS170" s="58">
        <f t="shared" si="184"/>
        <v>478</v>
      </c>
      <c r="AT170" s="58">
        <f t="shared" si="184"/>
        <v>1172</v>
      </c>
      <c r="AU170" s="58">
        <f t="shared" si="184"/>
        <v>1089</v>
      </c>
      <c r="AV170" s="58">
        <f t="shared" si="184"/>
        <v>1801</v>
      </c>
      <c r="AW170" s="58">
        <f t="shared" si="184"/>
        <v>1395</v>
      </c>
      <c r="AX170" s="58">
        <f t="shared" si="184"/>
        <v>1604</v>
      </c>
      <c r="AY170" s="58">
        <f t="shared" si="184"/>
        <v>270</v>
      </c>
      <c r="AZ170" s="58">
        <f t="shared" si="184"/>
        <v>1049</v>
      </c>
      <c r="BA170" s="58">
        <f t="shared" si="184"/>
        <v>1489</v>
      </c>
      <c r="BB170" s="58">
        <f t="shared" si="184"/>
        <v>1134</v>
      </c>
      <c r="BC170" s="58">
        <f t="shared" si="184"/>
        <v>1381</v>
      </c>
      <c r="BD170" s="58">
        <f t="shared" si="184"/>
        <v>1801</v>
      </c>
      <c r="BE170" s="58">
        <f t="shared" si="184"/>
        <v>574</v>
      </c>
      <c r="BF170" s="58">
        <f t="shared" si="184"/>
        <v>1248</v>
      </c>
      <c r="BG170" s="58">
        <f t="shared" si="184"/>
        <v>956</v>
      </c>
      <c r="BH170" s="58">
        <f t="shared" si="184"/>
        <v>558</v>
      </c>
    </row>
    <row r="171" spans="1:60" ht="13.5" customHeight="1">
      <c r="A171" s="104">
        <v>42945</v>
      </c>
      <c r="B171" s="39" t="s">
        <v>72</v>
      </c>
      <c r="C171" s="56" t="s">
        <v>86</v>
      </c>
      <c r="D171" s="105" t="s">
        <v>30</v>
      </c>
      <c r="E171" s="42">
        <f t="shared" si="98"/>
        <v>1266</v>
      </c>
      <c r="F171" s="94">
        <v>1</v>
      </c>
      <c r="G171" s="94">
        <v>16</v>
      </c>
      <c r="H171" s="106">
        <f t="shared" si="1"/>
        <v>19</v>
      </c>
      <c r="I171" s="56"/>
      <c r="J171" s="107" t="s">
        <v>23</v>
      </c>
      <c r="K171" s="42">
        <f t="shared" si="99"/>
        <v>1604</v>
      </c>
      <c r="L171" s="94">
        <v>1</v>
      </c>
      <c r="M171" s="94">
        <v>24</v>
      </c>
      <c r="N171" s="106">
        <f t="shared" si="3"/>
        <v>27</v>
      </c>
      <c r="O171" s="57"/>
      <c r="P171" s="39" t="s">
        <v>67</v>
      </c>
      <c r="Q171" s="57"/>
      <c r="R171" s="101">
        <f>MIN(Rules!$E$2,(MAX(H171/N171,N171/H171)))</f>
        <v>1.4210526315789473</v>
      </c>
      <c r="S171" s="101">
        <f>VLOOKUP(B171,Rules!A:B,2,FALSE)</f>
        <v>60</v>
      </c>
      <c r="T171" s="57"/>
      <c r="U171" s="102">
        <f>1/(10^(-1*(E171+(IF(P171="Y",Rules!$I$2,0))-K171)/Rules!$E$12)+1)</f>
        <v>0.17414261333517836</v>
      </c>
      <c r="V171" s="101">
        <f t="shared" si="78"/>
        <v>-15</v>
      </c>
      <c r="W171" s="101">
        <f t="shared" si="79"/>
        <v>15</v>
      </c>
      <c r="X171" s="57"/>
      <c r="Y171" s="57"/>
      <c r="Z171" s="57"/>
      <c r="AA171" s="58">
        <f t="shared" ref="AA171:BH171" si="185">IF($D171=AA$1,$E171+$V171,(IF($J171=AA$1,$K171+$W171,AA170)))</f>
        <v>999</v>
      </c>
      <c r="AB171" s="58">
        <f t="shared" si="185"/>
        <v>1387</v>
      </c>
      <c r="AC171" s="58">
        <f t="shared" si="185"/>
        <v>922</v>
      </c>
      <c r="AD171" s="58">
        <f t="shared" si="185"/>
        <v>1329</v>
      </c>
      <c r="AE171" s="58">
        <f t="shared" si="185"/>
        <v>1327</v>
      </c>
      <c r="AF171" s="58">
        <f t="shared" si="185"/>
        <v>1503</v>
      </c>
      <c r="AG171" s="58">
        <f t="shared" si="185"/>
        <v>1260</v>
      </c>
      <c r="AH171" s="58">
        <f t="shared" si="185"/>
        <v>1624</v>
      </c>
      <c r="AI171" s="58">
        <f t="shared" si="185"/>
        <v>1251</v>
      </c>
      <c r="AJ171" s="58">
        <f t="shared" si="185"/>
        <v>2051</v>
      </c>
      <c r="AK171" s="58">
        <f t="shared" si="185"/>
        <v>1215</v>
      </c>
      <c r="AL171" s="58">
        <f t="shared" si="185"/>
        <v>1592</v>
      </c>
      <c r="AM171" s="58">
        <f t="shared" si="185"/>
        <v>1925</v>
      </c>
      <c r="AN171" s="58">
        <f t="shared" si="185"/>
        <v>1513</v>
      </c>
      <c r="AO171" s="58">
        <f t="shared" si="185"/>
        <v>212</v>
      </c>
      <c r="AP171" s="58">
        <f t="shared" si="185"/>
        <v>1070</v>
      </c>
      <c r="AQ171" s="58">
        <f t="shared" si="185"/>
        <v>836</v>
      </c>
      <c r="AR171" s="58">
        <f t="shared" si="185"/>
        <v>853</v>
      </c>
      <c r="AS171" s="58">
        <f t="shared" si="185"/>
        <v>478</v>
      </c>
      <c r="AT171" s="58">
        <f t="shared" si="185"/>
        <v>1172</v>
      </c>
      <c r="AU171" s="58">
        <f t="shared" si="185"/>
        <v>1089</v>
      </c>
      <c r="AV171" s="58">
        <f t="shared" si="185"/>
        <v>1801</v>
      </c>
      <c r="AW171" s="58">
        <f t="shared" si="185"/>
        <v>1395</v>
      </c>
      <c r="AX171" s="58">
        <f t="shared" si="185"/>
        <v>1619</v>
      </c>
      <c r="AY171" s="58">
        <f t="shared" si="185"/>
        <v>270</v>
      </c>
      <c r="AZ171" s="58">
        <f t="shared" si="185"/>
        <v>1049</v>
      </c>
      <c r="BA171" s="58">
        <f t="shared" si="185"/>
        <v>1489</v>
      </c>
      <c r="BB171" s="58">
        <f t="shared" si="185"/>
        <v>1134</v>
      </c>
      <c r="BC171" s="58">
        <f t="shared" si="185"/>
        <v>1381</v>
      </c>
      <c r="BD171" s="58">
        <f t="shared" si="185"/>
        <v>1801</v>
      </c>
      <c r="BE171" s="58">
        <f t="shared" si="185"/>
        <v>574</v>
      </c>
      <c r="BF171" s="58">
        <f t="shared" si="185"/>
        <v>1248</v>
      </c>
      <c r="BG171" s="58">
        <f t="shared" si="185"/>
        <v>956</v>
      </c>
      <c r="BH171" s="58">
        <f t="shared" si="185"/>
        <v>558</v>
      </c>
    </row>
    <row r="172" spans="1:60" ht="13.5" customHeight="1">
      <c r="A172" s="104">
        <v>42946</v>
      </c>
      <c r="B172" s="39" t="s">
        <v>70</v>
      </c>
      <c r="C172" s="56"/>
      <c r="D172" s="105" t="s">
        <v>24</v>
      </c>
      <c r="E172" s="42">
        <f t="shared" si="98"/>
        <v>1489</v>
      </c>
      <c r="F172" s="94">
        <v>2</v>
      </c>
      <c r="G172" s="94">
        <v>9</v>
      </c>
      <c r="H172" s="106">
        <f t="shared" si="1"/>
        <v>15</v>
      </c>
      <c r="I172" s="56"/>
      <c r="J172" s="107" t="s">
        <v>18</v>
      </c>
      <c r="K172" s="42">
        <f t="shared" si="99"/>
        <v>1801</v>
      </c>
      <c r="L172" s="94">
        <v>1</v>
      </c>
      <c r="M172" s="94">
        <v>12</v>
      </c>
      <c r="N172" s="106">
        <f t="shared" si="3"/>
        <v>15</v>
      </c>
      <c r="O172" s="57"/>
      <c r="P172" s="39" t="s">
        <v>67</v>
      </c>
      <c r="Q172" s="57"/>
      <c r="R172" s="101">
        <f>MIN(Rules!$E$2,(MAX(H172/N172,N172/H172)))</f>
        <v>1</v>
      </c>
      <c r="S172" s="101">
        <f>VLOOKUP(B172,Rules!A:B,2,FALSE)</f>
        <v>80</v>
      </c>
      <c r="T172" s="57"/>
      <c r="U172" s="102">
        <f>1/(10^(-1*(E172+(IF(P172="Y",Rules!$I$2,0))-K172)/Rules!$E$12)+1)</f>
        <v>0.192039343772855</v>
      </c>
      <c r="V172" s="101">
        <f t="shared" si="78"/>
        <v>25</v>
      </c>
      <c r="W172" s="101">
        <f t="shared" si="79"/>
        <v>-25</v>
      </c>
      <c r="X172" s="57"/>
      <c r="Y172" s="57"/>
      <c r="Z172" s="57"/>
      <c r="AA172" s="58">
        <f t="shared" ref="AA172:BH172" si="186">IF($D172=AA$1,$E172+$V172,(IF($J172=AA$1,$K172+$W172,AA171)))</f>
        <v>999</v>
      </c>
      <c r="AB172" s="58">
        <f t="shared" si="186"/>
        <v>1387</v>
      </c>
      <c r="AC172" s="58">
        <f t="shared" si="186"/>
        <v>922</v>
      </c>
      <c r="AD172" s="58">
        <f t="shared" si="186"/>
        <v>1329</v>
      </c>
      <c r="AE172" s="58">
        <f t="shared" si="186"/>
        <v>1327</v>
      </c>
      <c r="AF172" s="58">
        <f t="shared" si="186"/>
        <v>1503</v>
      </c>
      <c r="AG172" s="58">
        <f t="shared" si="186"/>
        <v>1260</v>
      </c>
      <c r="AH172" s="58">
        <f t="shared" si="186"/>
        <v>1624</v>
      </c>
      <c r="AI172" s="58">
        <f t="shared" si="186"/>
        <v>1251</v>
      </c>
      <c r="AJ172" s="58">
        <f t="shared" si="186"/>
        <v>2051</v>
      </c>
      <c r="AK172" s="58">
        <f t="shared" si="186"/>
        <v>1215</v>
      </c>
      <c r="AL172" s="58">
        <f t="shared" si="186"/>
        <v>1592</v>
      </c>
      <c r="AM172" s="58">
        <f t="shared" si="186"/>
        <v>1925</v>
      </c>
      <c r="AN172" s="58">
        <f t="shared" si="186"/>
        <v>1513</v>
      </c>
      <c r="AO172" s="58">
        <f t="shared" si="186"/>
        <v>212</v>
      </c>
      <c r="AP172" s="58">
        <f t="shared" si="186"/>
        <v>1070</v>
      </c>
      <c r="AQ172" s="58">
        <f t="shared" si="186"/>
        <v>836</v>
      </c>
      <c r="AR172" s="58">
        <f t="shared" si="186"/>
        <v>853</v>
      </c>
      <c r="AS172" s="58">
        <f t="shared" si="186"/>
        <v>478</v>
      </c>
      <c r="AT172" s="58">
        <f t="shared" si="186"/>
        <v>1172</v>
      </c>
      <c r="AU172" s="58">
        <f t="shared" si="186"/>
        <v>1089</v>
      </c>
      <c r="AV172" s="58">
        <f t="shared" si="186"/>
        <v>1776</v>
      </c>
      <c r="AW172" s="58">
        <f t="shared" si="186"/>
        <v>1395</v>
      </c>
      <c r="AX172" s="58">
        <f t="shared" si="186"/>
        <v>1619</v>
      </c>
      <c r="AY172" s="58">
        <f t="shared" si="186"/>
        <v>270</v>
      </c>
      <c r="AZ172" s="58">
        <f t="shared" si="186"/>
        <v>1049</v>
      </c>
      <c r="BA172" s="58">
        <f t="shared" si="186"/>
        <v>1514</v>
      </c>
      <c r="BB172" s="58">
        <f t="shared" si="186"/>
        <v>1134</v>
      </c>
      <c r="BC172" s="58">
        <f t="shared" si="186"/>
        <v>1381</v>
      </c>
      <c r="BD172" s="58">
        <f t="shared" si="186"/>
        <v>1801</v>
      </c>
      <c r="BE172" s="58">
        <f t="shared" si="186"/>
        <v>574</v>
      </c>
      <c r="BF172" s="58">
        <f t="shared" si="186"/>
        <v>1248</v>
      </c>
      <c r="BG172" s="58">
        <f t="shared" si="186"/>
        <v>956</v>
      </c>
      <c r="BH172" s="58">
        <f t="shared" si="186"/>
        <v>558</v>
      </c>
    </row>
    <row r="173" spans="1:60" ht="13.5" customHeight="1">
      <c r="A173" s="104">
        <v>42946</v>
      </c>
      <c r="B173" s="39" t="s">
        <v>70</v>
      </c>
      <c r="C173" s="56"/>
      <c r="D173" s="105" t="s">
        <v>16</v>
      </c>
      <c r="E173" s="42">
        <f t="shared" si="98"/>
        <v>1925</v>
      </c>
      <c r="F173" s="94">
        <v>1</v>
      </c>
      <c r="G173" s="94">
        <v>18</v>
      </c>
      <c r="H173" s="106">
        <f t="shared" si="1"/>
        <v>21</v>
      </c>
      <c r="I173" s="56"/>
      <c r="J173" s="107" t="s">
        <v>21</v>
      </c>
      <c r="K173" s="42">
        <f t="shared" si="99"/>
        <v>1592</v>
      </c>
      <c r="L173" s="94">
        <v>0</v>
      </c>
      <c r="M173" s="94">
        <v>13</v>
      </c>
      <c r="N173" s="106">
        <f t="shared" si="3"/>
        <v>13</v>
      </c>
      <c r="O173" s="57"/>
      <c r="P173" s="39" t="s">
        <v>67</v>
      </c>
      <c r="Q173" s="57"/>
      <c r="R173" s="101">
        <f>MIN(Rules!$E$2,(MAX(H173/N173,N173/H173)))</f>
        <v>1.6153846153846154</v>
      </c>
      <c r="S173" s="101">
        <f>VLOOKUP(B173,Rules!A:B,2,FALSE)</f>
        <v>80</v>
      </c>
      <c r="T173" s="57"/>
      <c r="U173" s="102">
        <f>1/(10^(-1*(E173+(IF(P173="Y",Rules!$I$2,0))-K173)/Rules!$E$12)+1)</f>
        <v>0.82252099266634848</v>
      </c>
      <c r="V173" s="101">
        <f t="shared" si="78"/>
        <v>23</v>
      </c>
      <c r="W173" s="101">
        <f t="shared" si="79"/>
        <v>-23</v>
      </c>
      <c r="X173" s="57"/>
      <c r="Y173" s="57"/>
      <c r="Z173" s="57"/>
      <c r="AA173" s="58">
        <f t="shared" ref="AA173:BH173" si="187">IF($D173=AA$1,$E173+$V173,(IF($J173=AA$1,$K173+$W173,AA172)))</f>
        <v>999</v>
      </c>
      <c r="AB173" s="58">
        <f t="shared" si="187"/>
        <v>1387</v>
      </c>
      <c r="AC173" s="58">
        <f t="shared" si="187"/>
        <v>922</v>
      </c>
      <c r="AD173" s="58">
        <f t="shared" si="187"/>
        <v>1329</v>
      </c>
      <c r="AE173" s="58">
        <f t="shared" si="187"/>
        <v>1327</v>
      </c>
      <c r="AF173" s="58">
        <f t="shared" si="187"/>
        <v>1503</v>
      </c>
      <c r="AG173" s="58">
        <f t="shared" si="187"/>
        <v>1260</v>
      </c>
      <c r="AH173" s="58">
        <f t="shared" si="187"/>
        <v>1624</v>
      </c>
      <c r="AI173" s="58">
        <f t="shared" si="187"/>
        <v>1251</v>
      </c>
      <c r="AJ173" s="58">
        <f t="shared" si="187"/>
        <v>2051</v>
      </c>
      <c r="AK173" s="58">
        <f t="shared" si="187"/>
        <v>1215</v>
      </c>
      <c r="AL173" s="58">
        <f t="shared" si="187"/>
        <v>1569</v>
      </c>
      <c r="AM173" s="58">
        <f t="shared" si="187"/>
        <v>1948</v>
      </c>
      <c r="AN173" s="58">
        <f t="shared" si="187"/>
        <v>1513</v>
      </c>
      <c r="AO173" s="58">
        <f t="shared" si="187"/>
        <v>212</v>
      </c>
      <c r="AP173" s="58">
        <f t="shared" si="187"/>
        <v>1070</v>
      </c>
      <c r="AQ173" s="58">
        <f t="shared" si="187"/>
        <v>836</v>
      </c>
      <c r="AR173" s="58">
        <f t="shared" si="187"/>
        <v>853</v>
      </c>
      <c r="AS173" s="58">
        <f t="shared" si="187"/>
        <v>478</v>
      </c>
      <c r="AT173" s="58">
        <f t="shared" si="187"/>
        <v>1172</v>
      </c>
      <c r="AU173" s="58">
        <f t="shared" si="187"/>
        <v>1089</v>
      </c>
      <c r="AV173" s="58">
        <f t="shared" si="187"/>
        <v>1776</v>
      </c>
      <c r="AW173" s="58">
        <f t="shared" si="187"/>
        <v>1395</v>
      </c>
      <c r="AX173" s="58">
        <f t="shared" si="187"/>
        <v>1619</v>
      </c>
      <c r="AY173" s="58">
        <f t="shared" si="187"/>
        <v>270</v>
      </c>
      <c r="AZ173" s="58">
        <f t="shared" si="187"/>
        <v>1049</v>
      </c>
      <c r="BA173" s="58">
        <f t="shared" si="187"/>
        <v>1514</v>
      </c>
      <c r="BB173" s="58">
        <f t="shared" si="187"/>
        <v>1134</v>
      </c>
      <c r="BC173" s="58">
        <f t="shared" si="187"/>
        <v>1381</v>
      </c>
      <c r="BD173" s="58">
        <f t="shared" si="187"/>
        <v>1801</v>
      </c>
      <c r="BE173" s="58">
        <f t="shared" si="187"/>
        <v>574</v>
      </c>
      <c r="BF173" s="58">
        <f t="shared" si="187"/>
        <v>1248</v>
      </c>
      <c r="BG173" s="58">
        <f t="shared" si="187"/>
        <v>956</v>
      </c>
      <c r="BH173" s="58">
        <f t="shared" si="187"/>
        <v>558</v>
      </c>
    </row>
    <row r="174" spans="1:60" ht="13.5" customHeight="1">
      <c r="A174" s="104">
        <v>42952</v>
      </c>
      <c r="B174" s="39" t="s">
        <v>70</v>
      </c>
      <c r="C174" s="56"/>
      <c r="D174" s="105" t="s">
        <v>17</v>
      </c>
      <c r="E174" s="42">
        <f t="shared" si="98"/>
        <v>2051</v>
      </c>
      <c r="F174" s="94">
        <v>1</v>
      </c>
      <c r="G174" s="94">
        <v>19</v>
      </c>
      <c r="H174" s="106">
        <f t="shared" si="1"/>
        <v>22</v>
      </c>
      <c r="I174" s="56"/>
      <c r="J174" s="108" t="s">
        <v>23</v>
      </c>
      <c r="K174" s="42">
        <f t="shared" si="99"/>
        <v>1619</v>
      </c>
      <c r="L174" s="94">
        <v>0</v>
      </c>
      <c r="M174" s="94">
        <v>12</v>
      </c>
      <c r="N174" s="106">
        <f t="shared" si="3"/>
        <v>12</v>
      </c>
      <c r="O174" s="57"/>
      <c r="P174" s="39" t="s">
        <v>66</v>
      </c>
      <c r="Q174" s="57"/>
      <c r="R174" s="101">
        <f>MIN(Rules!$E$2,(MAX(H174/N174,N174/H174)))</f>
        <v>1.8333333333333333</v>
      </c>
      <c r="S174" s="101">
        <f>VLOOKUP(B174,Rules!A:B,2,FALSE)</f>
        <v>80</v>
      </c>
      <c r="T174" s="57"/>
      <c r="U174" s="102">
        <f>1/(10^(-1*(E174+(IF(P174="Y",Rules!$I$2,0))-K174)/Rules!$E$12)+1)</f>
        <v>0.93584867514469872</v>
      </c>
      <c r="V174" s="101">
        <f t="shared" si="78"/>
        <v>9</v>
      </c>
      <c r="W174" s="101">
        <f t="shared" si="79"/>
        <v>-9</v>
      </c>
      <c r="X174" s="57"/>
      <c r="Y174" s="57"/>
      <c r="Z174" s="57"/>
      <c r="AA174" s="58">
        <f t="shared" ref="AA174:BH174" si="188">IF($D174=AA$1,$E174+$V174,(IF($J174=AA$1,$K174+$W174,AA173)))</f>
        <v>999</v>
      </c>
      <c r="AB174" s="58">
        <f t="shared" si="188"/>
        <v>1387</v>
      </c>
      <c r="AC174" s="58">
        <f t="shared" si="188"/>
        <v>922</v>
      </c>
      <c r="AD174" s="58">
        <f t="shared" si="188"/>
        <v>1329</v>
      </c>
      <c r="AE174" s="58">
        <f t="shared" si="188"/>
        <v>1327</v>
      </c>
      <c r="AF174" s="58">
        <f t="shared" si="188"/>
        <v>1503</v>
      </c>
      <c r="AG174" s="58">
        <f t="shared" si="188"/>
        <v>1260</v>
      </c>
      <c r="AH174" s="58">
        <f t="shared" si="188"/>
        <v>1624</v>
      </c>
      <c r="AI174" s="58">
        <f t="shared" si="188"/>
        <v>1251</v>
      </c>
      <c r="AJ174" s="58">
        <f t="shared" si="188"/>
        <v>2060</v>
      </c>
      <c r="AK174" s="58">
        <f t="shared" si="188"/>
        <v>1215</v>
      </c>
      <c r="AL174" s="58">
        <f t="shared" si="188"/>
        <v>1569</v>
      </c>
      <c r="AM174" s="58">
        <f t="shared" si="188"/>
        <v>1948</v>
      </c>
      <c r="AN174" s="58">
        <f t="shared" si="188"/>
        <v>1513</v>
      </c>
      <c r="AO174" s="58">
        <f t="shared" si="188"/>
        <v>212</v>
      </c>
      <c r="AP174" s="58">
        <f t="shared" si="188"/>
        <v>1070</v>
      </c>
      <c r="AQ174" s="58">
        <f t="shared" si="188"/>
        <v>836</v>
      </c>
      <c r="AR174" s="58">
        <f t="shared" si="188"/>
        <v>853</v>
      </c>
      <c r="AS174" s="58">
        <f t="shared" si="188"/>
        <v>478</v>
      </c>
      <c r="AT174" s="58">
        <f t="shared" si="188"/>
        <v>1172</v>
      </c>
      <c r="AU174" s="58">
        <f t="shared" si="188"/>
        <v>1089</v>
      </c>
      <c r="AV174" s="58">
        <f t="shared" si="188"/>
        <v>1776</v>
      </c>
      <c r="AW174" s="58">
        <f t="shared" si="188"/>
        <v>1395</v>
      </c>
      <c r="AX174" s="58">
        <f t="shared" si="188"/>
        <v>1610</v>
      </c>
      <c r="AY174" s="58">
        <f t="shared" si="188"/>
        <v>270</v>
      </c>
      <c r="AZ174" s="58">
        <f t="shared" si="188"/>
        <v>1049</v>
      </c>
      <c r="BA174" s="58">
        <f t="shared" si="188"/>
        <v>1514</v>
      </c>
      <c r="BB174" s="58">
        <f t="shared" si="188"/>
        <v>1134</v>
      </c>
      <c r="BC174" s="58">
        <f t="shared" si="188"/>
        <v>1381</v>
      </c>
      <c r="BD174" s="58">
        <f t="shared" si="188"/>
        <v>1801</v>
      </c>
      <c r="BE174" s="58">
        <f t="shared" si="188"/>
        <v>574</v>
      </c>
      <c r="BF174" s="58">
        <f t="shared" si="188"/>
        <v>1248</v>
      </c>
      <c r="BG174" s="58">
        <f t="shared" si="188"/>
        <v>956</v>
      </c>
      <c r="BH174" s="58">
        <f t="shared" si="188"/>
        <v>558</v>
      </c>
    </row>
    <row r="175" spans="1:60" ht="13.5" customHeight="1">
      <c r="A175" s="104">
        <v>42952</v>
      </c>
      <c r="B175" s="39" t="s">
        <v>70</v>
      </c>
      <c r="C175" s="56"/>
      <c r="D175" s="109" t="s">
        <v>22</v>
      </c>
      <c r="E175" s="42">
        <f t="shared" si="98"/>
        <v>1801</v>
      </c>
      <c r="F175" s="94">
        <v>3</v>
      </c>
      <c r="G175" s="94">
        <v>17</v>
      </c>
      <c r="H175" s="106">
        <f t="shared" si="1"/>
        <v>26</v>
      </c>
      <c r="I175" s="57"/>
      <c r="J175" s="110" t="s">
        <v>20</v>
      </c>
      <c r="K175" s="42">
        <f t="shared" si="99"/>
        <v>1387</v>
      </c>
      <c r="L175" s="94">
        <v>0</v>
      </c>
      <c r="M175" s="94">
        <v>8</v>
      </c>
      <c r="N175" s="106">
        <f t="shared" si="3"/>
        <v>8</v>
      </c>
      <c r="O175" s="57"/>
      <c r="P175" s="39" t="s">
        <v>67</v>
      </c>
      <c r="Q175" s="57"/>
      <c r="R175" s="101">
        <f>MIN(Rules!$E$2,(MAX(H175/N175,N175/H175)))</f>
        <v>2</v>
      </c>
      <c r="S175" s="101">
        <f>VLOOKUP(B175,Rules!A:B,2,FALSE)</f>
        <v>80</v>
      </c>
      <c r="T175" s="57"/>
      <c r="U175" s="102">
        <f>1/(10^(-1*(E175+(IF(P175="Y",Rules!$I$2,0))-K175)/Rules!$E$12)+1)</f>
        <v>0.87062998709340356</v>
      </c>
      <c r="V175" s="101">
        <f t="shared" si="78"/>
        <v>21</v>
      </c>
      <c r="W175" s="101">
        <f t="shared" si="79"/>
        <v>-21</v>
      </c>
      <c r="X175" s="57"/>
      <c r="Y175" s="57"/>
      <c r="Z175" s="57"/>
      <c r="AA175" s="58">
        <f t="shared" ref="AA175:BH175" si="189">IF($D175=AA$1,$E175+$V175,(IF($J175=AA$1,$K175+$W175,AA174)))</f>
        <v>999</v>
      </c>
      <c r="AB175" s="58">
        <f t="shared" si="189"/>
        <v>1366</v>
      </c>
      <c r="AC175" s="58">
        <f t="shared" si="189"/>
        <v>922</v>
      </c>
      <c r="AD175" s="58">
        <f t="shared" si="189"/>
        <v>1329</v>
      </c>
      <c r="AE175" s="58">
        <f t="shared" si="189"/>
        <v>1327</v>
      </c>
      <c r="AF175" s="58">
        <f t="shared" si="189"/>
        <v>1503</v>
      </c>
      <c r="AG175" s="58">
        <f t="shared" si="189"/>
        <v>1260</v>
      </c>
      <c r="AH175" s="58">
        <f t="shared" si="189"/>
        <v>1624</v>
      </c>
      <c r="AI175" s="58">
        <f t="shared" si="189"/>
        <v>1251</v>
      </c>
      <c r="AJ175" s="58">
        <f t="shared" si="189"/>
        <v>2060</v>
      </c>
      <c r="AK175" s="58">
        <f t="shared" si="189"/>
        <v>1215</v>
      </c>
      <c r="AL175" s="58">
        <f t="shared" si="189"/>
        <v>1569</v>
      </c>
      <c r="AM175" s="58">
        <f t="shared" si="189"/>
        <v>1948</v>
      </c>
      <c r="AN175" s="58">
        <f t="shared" si="189"/>
        <v>1513</v>
      </c>
      <c r="AO175" s="58">
        <f t="shared" si="189"/>
        <v>212</v>
      </c>
      <c r="AP175" s="58">
        <f t="shared" si="189"/>
        <v>1070</v>
      </c>
      <c r="AQ175" s="58">
        <f t="shared" si="189"/>
        <v>836</v>
      </c>
      <c r="AR175" s="58">
        <f t="shared" si="189"/>
        <v>853</v>
      </c>
      <c r="AS175" s="58">
        <f t="shared" si="189"/>
        <v>478</v>
      </c>
      <c r="AT175" s="58">
        <f t="shared" si="189"/>
        <v>1172</v>
      </c>
      <c r="AU175" s="58">
        <f t="shared" si="189"/>
        <v>1089</v>
      </c>
      <c r="AV175" s="58">
        <f t="shared" si="189"/>
        <v>1776</v>
      </c>
      <c r="AW175" s="58">
        <f t="shared" si="189"/>
        <v>1395</v>
      </c>
      <c r="AX175" s="58">
        <f t="shared" si="189"/>
        <v>1610</v>
      </c>
      <c r="AY175" s="58">
        <f t="shared" si="189"/>
        <v>270</v>
      </c>
      <c r="AZ175" s="58">
        <f t="shared" si="189"/>
        <v>1049</v>
      </c>
      <c r="BA175" s="58">
        <f t="shared" si="189"/>
        <v>1514</v>
      </c>
      <c r="BB175" s="58">
        <f t="shared" si="189"/>
        <v>1134</v>
      </c>
      <c r="BC175" s="58">
        <f t="shared" si="189"/>
        <v>1381</v>
      </c>
      <c r="BD175" s="58">
        <f t="shared" si="189"/>
        <v>1822</v>
      </c>
      <c r="BE175" s="58">
        <f t="shared" si="189"/>
        <v>574</v>
      </c>
      <c r="BF175" s="58">
        <f t="shared" si="189"/>
        <v>1248</v>
      </c>
      <c r="BG175" s="58">
        <f t="shared" si="189"/>
        <v>956</v>
      </c>
      <c r="BH175" s="58">
        <f t="shared" si="189"/>
        <v>558</v>
      </c>
    </row>
    <row r="176" spans="1:60" ht="13.5" customHeight="1">
      <c r="A176" s="111">
        <v>42954</v>
      </c>
      <c r="B176" s="39" t="s">
        <v>70</v>
      </c>
      <c r="C176" s="57"/>
      <c r="D176" s="109" t="s">
        <v>24</v>
      </c>
      <c r="E176" s="42">
        <f t="shared" si="98"/>
        <v>1514</v>
      </c>
      <c r="F176" s="94">
        <v>0</v>
      </c>
      <c r="G176" s="94">
        <v>9</v>
      </c>
      <c r="H176" s="106">
        <f t="shared" si="1"/>
        <v>9</v>
      </c>
      <c r="I176" s="57"/>
      <c r="J176" s="110" t="s">
        <v>18</v>
      </c>
      <c r="K176" s="42">
        <f t="shared" si="99"/>
        <v>1776</v>
      </c>
      <c r="L176" s="94">
        <v>4</v>
      </c>
      <c r="M176" s="94">
        <v>19</v>
      </c>
      <c r="N176" s="106">
        <f t="shared" si="3"/>
        <v>31</v>
      </c>
      <c r="O176" s="57"/>
      <c r="P176" s="39" t="s">
        <v>67</v>
      </c>
      <c r="Q176" s="57"/>
      <c r="R176" s="101">
        <f>MIN(Rules!$E$2,(MAX(H176/N176,N176/H176)))</f>
        <v>2</v>
      </c>
      <c r="S176" s="101">
        <f>VLOOKUP(B176,Rules!A:B,2,FALSE)</f>
        <v>80</v>
      </c>
      <c r="T176" s="57"/>
      <c r="U176" s="102">
        <f>1/(10^(-1*(E176+(IF(P176="Y",Rules!$I$2,0))-K176)/Rules!$E$12)+1)</f>
        <v>0.23031124444439899</v>
      </c>
      <c r="V176" s="101">
        <f t="shared" si="78"/>
        <v>-37</v>
      </c>
      <c r="W176" s="101">
        <f t="shared" si="79"/>
        <v>37</v>
      </c>
      <c r="X176" s="57"/>
      <c r="Y176" s="57"/>
      <c r="Z176" s="57"/>
      <c r="AA176" s="58">
        <f t="shared" ref="AA176:BH176" si="190">IF($D176=AA$1,$E176+$V176,(IF($J176=AA$1,$K176+$W176,AA175)))</f>
        <v>999</v>
      </c>
      <c r="AB176" s="58">
        <f t="shared" si="190"/>
        <v>1366</v>
      </c>
      <c r="AC176" s="58">
        <f t="shared" si="190"/>
        <v>922</v>
      </c>
      <c r="AD176" s="58">
        <f t="shared" si="190"/>
        <v>1329</v>
      </c>
      <c r="AE176" s="58">
        <f t="shared" si="190"/>
        <v>1327</v>
      </c>
      <c r="AF176" s="58">
        <f t="shared" si="190"/>
        <v>1503</v>
      </c>
      <c r="AG176" s="58">
        <f t="shared" si="190"/>
        <v>1260</v>
      </c>
      <c r="AH176" s="58">
        <f t="shared" si="190"/>
        <v>1624</v>
      </c>
      <c r="AI176" s="58">
        <f t="shared" si="190"/>
        <v>1251</v>
      </c>
      <c r="AJ176" s="58">
        <f t="shared" si="190"/>
        <v>2060</v>
      </c>
      <c r="AK176" s="58">
        <f t="shared" si="190"/>
        <v>1215</v>
      </c>
      <c r="AL176" s="58">
        <f t="shared" si="190"/>
        <v>1569</v>
      </c>
      <c r="AM176" s="58">
        <f t="shared" si="190"/>
        <v>1948</v>
      </c>
      <c r="AN176" s="58">
        <f t="shared" si="190"/>
        <v>1513</v>
      </c>
      <c r="AO176" s="58">
        <f t="shared" si="190"/>
        <v>212</v>
      </c>
      <c r="AP176" s="58">
        <f t="shared" si="190"/>
        <v>1070</v>
      </c>
      <c r="AQ176" s="58">
        <f t="shared" si="190"/>
        <v>836</v>
      </c>
      <c r="AR176" s="58">
        <f t="shared" si="190"/>
        <v>853</v>
      </c>
      <c r="AS176" s="58">
        <f t="shared" si="190"/>
        <v>478</v>
      </c>
      <c r="AT176" s="58">
        <f t="shared" si="190"/>
        <v>1172</v>
      </c>
      <c r="AU176" s="58">
        <f t="shared" si="190"/>
        <v>1089</v>
      </c>
      <c r="AV176" s="58">
        <f t="shared" si="190"/>
        <v>1813</v>
      </c>
      <c r="AW176" s="58">
        <f t="shared" si="190"/>
        <v>1395</v>
      </c>
      <c r="AX176" s="58">
        <f t="shared" si="190"/>
        <v>1610</v>
      </c>
      <c r="AY176" s="58">
        <f t="shared" si="190"/>
        <v>270</v>
      </c>
      <c r="AZ176" s="58">
        <f t="shared" si="190"/>
        <v>1049</v>
      </c>
      <c r="BA176" s="58">
        <f t="shared" si="190"/>
        <v>1477</v>
      </c>
      <c r="BB176" s="58">
        <f t="shared" si="190"/>
        <v>1134</v>
      </c>
      <c r="BC176" s="58">
        <f t="shared" si="190"/>
        <v>1381</v>
      </c>
      <c r="BD176" s="58">
        <f t="shared" si="190"/>
        <v>1822</v>
      </c>
      <c r="BE176" s="58">
        <f t="shared" si="190"/>
        <v>574</v>
      </c>
      <c r="BF176" s="58">
        <f t="shared" si="190"/>
        <v>1248</v>
      </c>
      <c r="BG176" s="58">
        <f t="shared" si="190"/>
        <v>956</v>
      </c>
      <c r="BH176" s="58">
        <f t="shared" si="190"/>
        <v>558</v>
      </c>
    </row>
    <row r="177" spans="1:60" ht="13.5" customHeight="1">
      <c r="A177" s="104">
        <v>42966</v>
      </c>
      <c r="B177" s="39" t="s">
        <v>70</v>
      </c>
      <c r="C177" s="56"/>
      <c r="D177" s="109" t="s">
        <v>18</v>
      </c>
      <c r="E177" s="42">
        <f t="shared" si="98"/>
        <v>1813</v>
      </c>
      <c r="F177" s="94">
        <v>2</v>
      </c>
      <c r="G177" s="94">
        <v>14</v>
      </c>
      <c r="H177" s="106">
        <f t="shared" si="1"/>
        <v>20</v>
      </c>
      <c r="I177" s="57"/>
      <c r="J177" s="110" t="s">
        <v>16</v>
      </c>
      <c r="K177" s="42">
        <f>HLOOKUP(J175:J177,AA$1:BX$10062,ROW()-1,FALSE)</f>
        <v>1948</v>
      </c>
      <c r="L177" s="94">
        <v>2</v>
      </c>
      <c r="M177" s="94">
        <v>14</v>
      </c>
      <c r="N177" s="106">
        <f t="shared" si="3"/>
        <v>20</v>
      </c>
      <c r="O177" s="57"/>
      <c r="P177" s="39" t="s">
        <v>67</v>
      </c>
      <c r="Q177" s="57"/>
      <c r="R177" s="101">
        <f>MIN(Rules!$E$2,(MAX(H177/N177,N177/H177)))</f>
        <v>1</v>
      </c>
      <c r="S177" s="101">
        <f>VLOOKUP(B177,Rules!A:B,2,FALSE)</f>
        <v>80</v>
      </c>
      <c r="T177" s="57"/>
      <c r="U177" s="102">
        <f>1/(10^(-1*(E177+(IF(P177="Y",Rules!$I$2,0))-K177)/Rules!$E$12)+1)</f>
        <v>0.34939537206612747</v>
      </c>
      <c r="V177" s="101">
        <f t="shared" si="78"/>
        <v>12</v>
      </c>
      <c r="W177" s="101">
        <f t="shared" si="79"/>
        <v>-12</v>
      </c>
      <c r="X177" s="57"/>
      <c r="Y177" s="57"/>
      <c r="Z177" s="57"/>
      <c r="AA177" s="58">
        <f t="shared" ref="AA177:BH177" si="191">IF($D177=AA$1,$E177+$V177,(IF($J177=AA$1,$K177+$W177,AA175)))</f>
        <v>999</v>
      </c>
      <c r="AB177" s="58">
        <f t="shared" si="191"/>
        <v>1366</v>
      </c>
      <c r="AC177" s="58">
        <f t="shared" si="191"/>
        <v>922</v>
      </c>
      <c r="AD177" s="58">
        <f t="shared" si="191"/>
        <v>1329</v>
      </c>
      <c r="AE177" s="58">
        <f t="shared" si="191"/>
        <v>1327</v>
      </c>
      <c r="AF177" s="58">
        <f t="shared" si="191"/>
        <v>1503</v>
      </c>
      <c r="AG177" s="58">
        <f t="shared" si="191"/>
        <v>1260</v>
      </c>
      <c r="AH177" s="58">
        <f t="shared" si="191"/>
        <v>1624</v>
      </c>
      <c r="AI177" s="58">
        <f t="shared" si="191"/>
        <v>1251</v>
      </c>
      <c r="AJ177" s="58">
        <f t="shared" si="191"/>
        <v>2060</v>
      </c>
      <c r="AK177" s="58">
        <f t="shared" si="191"/>
        <v>1215</v>
      </c>
      <c r="AL177" s="58">
        <f t="shared" si="191"/>
        <v>1569</v>
      </c>
      <c r="AM177" s="58">
        <f t="shared" si="191"/>
        <v>1936</v>
      </c>
      <c r="AN177" s="58">
        <f t="shared" si="191"/>
        <v>1513</v>
      </c>
      <c r="AO177" s="58">
        <f t="shared" si="191"/>
        <v>212</v>
      </c>
      <c r="AP177" s="58">
        <f t="shared" si="191"/>
        <v>1070</v>
      </c>
      <c r="AQ177" s="58">
        <f t="shared" si="191"/>
        <v>836</v>
      </c>
      <c r="AR177" s="58">
        <f t="shared" si="191"/>
        <v>853</v>
      </c>
      <c r="AS177" s="58">
        <f t="shared" si="191"/>
        <v>478</v>
      </c>
      <c r="AT177" s="58">
        <f t="shared" si="191"/>
        <v>1172</v>
      </c>
      <c r="AU177" s="58">
        <f t="shared" si="191"/>
        <v>1089</v>
      </c>
      <c r="AV177" s="58">
        <f t="shared" si="191"/>
        <v>1825</v>
      </c>
      <c r="AW177" s="58">
        <f t="shared" si="191"/>
        <v>1395</v>
      </c>
      <c r="AX177" s="58">
        <f t="shared" si="191"/>
        <v>1610</v>
      </c>
      <c r="AY177" s="58">
        <f t="shared" si="191"/>
        <v>270</v>
      </c>
      <c r="AZ177" s="58">
        <f t="shared" si="191"/>
        <v>1049</v>
      </c>
      <c r="BA177" s="58">
        <f t="shared" si="191"/>
        <v>1514</v>
      </c>
      <c r="BB177" s="58">
        <f t="shared" si="191"/>
        <v>1134</v>
      </c>
      <c r="BC177" s="58">
        <f t="shared" si="191"/>
        <v>1381</v>
      </c>
      <c r="BD177" s="58">
        <f t="shared" si="191"/>
        <v>1822</v>
      </c>
      <c r="BE177" s="58">
        <f t="shared" si="191"/>
        <v>574</v>
      </c>
      <c r="BF177" s="58">
        <f t="shared" si="191"/>
        <v>1248</v>
      </c>
      <c r="BG177" s="58">
        <f t="shared" si="191"/>
        <v>956</v>
      </c>
      <c r="BH177" s="58">
        <f t="shared" si="191"/>
        <v>558</v>
      </c>
    </row>
    <row r="178" spans="1:60" ht="13.5" customHeight="1">
      <c r="A178" s="104">
        <v>42972</v>
      </c>
      <c r="B178" s="39" t="s">
        <v>70</v>
      </c>
      <c r="C178" s="56"/>
      <c r="D178" s="105" t="s">
        <v>18</v>
      </c>
      <c r="E178" s="42">
        <f t="shared" si="98"/>
        <v>1825</v>
      </c>
      <c r="F178" s="94">
        <v>2</v>
      </c>
      <c r="G178" s="94">
        <v>16</v>
      </c>
      <c r="H178" s="106">
        <f t="shared" si="1"/>
        <v>22</v>
      </c>
      <c r="I178" s="56"/>
      <c r="J178" s="107" t="s">
        <v>16</v>
      </c>
      <c r="K178" s="42">
        <f t="shared" ref="K178:K180" si="192">HLOOKUP(J177:J178,AA$1:BX$10062,ROW()-1,FALSE)</f>
        <v>1936</v>
      </c>
      <c r="L178" s="94">
        <v>0</v>
      </c>
      <c r="M178" s="94">
        <v>17</v>
      </c>
      <c r="N178" s="106">
        <f t="shared" si="3"/>
        <v>17</v>
      </c>
      <c r="O178" s="57"/>
      <c r="P178" s="39" t="s">
        <v>67</v>
      </c>
      <c r="Q178" s="57"/>
      <c r="R178" s="101">
        <f>MIN(Rules!$E$2,(MAX(H178/N178,N178/H178)))</f>
        <v>1.2941176470588236</v>
      </c>
      <c r="S178" s="101">
        <f>VLOOKUP(B178,Rules!A:B,2,FALSE)</f>
        <v>80</v>
      </c>
      <c r="T178" s="57"/>
      <c r="U178" s="102">
        <f>1/(10^(-1*(E178+(IF(P178="Y",Rules!$I$2,0))-K178)/Rules!$E$12)+1)</f>
        <v>0.37491837850439058</v>
      </c>
      <c r="V178" s="101">
        <f t="shared" si="78"/>
        <v>65</v>
      </c>
      <c r="W178" s="101">
        <f t="shared" si="79"/>
        <v>-65</v>
      </c>
      <c r="X178" s="57"/>
      <c r="Y178" s="57"/>
      <c r="Z178" s="57"/>
      <c r="AA178" s="58">
        <f t="shared" ref="AA178:BH178" si="193">IF($D178=AA$1,$E178+$V178,(IF($J178=AA$1,$K178+$W178,AA177)))</f>
        <v>999</v>
      </c>
      <c r="AB178" s="58">
        <f t="shared" si="193"/>
        <v>1366</v>
      </c>
      <c r="AC178" s="58">
        <f t="shared" si="193"/>
        <v>922</v>
      </c>
      <c r="AD178" s="58">
        <f t="shared" si="193"/>
        <v>1329</v>
      </c>
      <c r="AE178" s="58">
        <f t="shared" si="193"/>
        <v>1327</v>
      </c>
      <c r="AF178" s="58">
        <f t="shared" si="193"/>
        <v>1503</v>
      </c>
      <c r="AG178" s="58">
        <f t="shared" si="193"/>
        <v>1260</v>
      </c>
      <c r="AH178" s="58">
        <f t="shared" si="193"/>
        <v>1624</v>
      </c>
      <c r="AI178" s="58">
        <f t="shared" si="193"/>
        <v>1251</v>
      </c>
      <c r="AJ178" s="58">
        <f t="shared" si="193"/>
        <v>2060</v>
      </c>
      <c r="AK178" s="58">
        <f t="shared" si="193"/>
        <v>1215</v>
      </c>
      <c r="AL178" s="58">
        <f t="shared" si="193"/>
        <v>1569</v>
      </c>
      <c r="AM178" s="58">
        <f t="shared" si="193"/>
        <v>1871</v>
      </c>
      <c r="AN178" s="58">
        <f t="shared" si="193"/>
        <v>1513</v>
      </c>
      <c r="AO178" s="58">
        <f t="shared" si="193"/>
        <v>212</v>
      </c>
      <c r="AP178" s="58">
        <f t="shared" si="193"/>
        <v>1070</v>
      </c>
      <c r="AQ178" s="58">
        <f t="shared" si="193"/>
        <v>836</v>
      </c>
      <c r="AR178" s="58">
        <f t="shared" si="193"/>
        <v>853</v>
      </c>
      <c r="AS178" s="58">
        <f t="shared" si="193"/>
        <v>478</v>
      </c>
      <c r="AT178" s="58">
        <f t="shared" si="193"/>
        <v>1172</v>
      </c>
      <c r="AU178" s="58">
        <f t="shared" si="193"/>
        <v>1089</v>
      </c>
      <c r="AV178" s="58">
        <f t="shared" si="193"/>
        <v>1890</v>
      </c>
      <c r="AW178" s="58">
        <f t="shared" si="193"/>
        <v>1395</v>
      </c>
      <c r="AX178" s="58">
        <f t="shared" si="193"/>
        <v>1610</v>
      </c>
      <c r="AY178" s="58">
        <f t="shared" si="193"/>
        <v>270</v>
      </c>
      <c r="AZ178" s="58">
        <f t="shared" si="193"/>
        <v>1049</v>
      </c>
      <c r="BA178" s="58">
        <f t="shared" si="193"/>
        <v>1514</v>
      </c>
      <c r="BB178" s="58">
        <f t="shared" si="193"/>
        <v>1134</v>
      </c>
      <c r="BC178" s="58">
        <f t="shared" si="193"/>
        <v>1381</v>
      </c>
      <c r="BD178" s="58">
        <f t="shared" si="193"/>
        <v>1822</v>
      </c>
      <c r="BE178" s="58">
        <f t="shared" si="193"/>
        <v>574</v>
      </c>
      <c r="BF178" s="58">
        <f t="shared" si="193"/>
        <v>1248</v>
      </c>
      <c r="BG178" s="58">
        <f t="shared" si="193"/>
        <v>956</v>
      </c>
      <c r="BH178" s="58">
        <f t="shared" si="193"/>
        <v>558</v>
      </c>
    </row>
    <row r="179" spans="1:60" ht="13.5" customHeight="1">
      <c r="A179" s="104">
        <v>42973</v>
      </c>
      <c r="B179" s="39" t="s">
        <v>70</v>
      </c>
      <c r="C179" s="56"/>
      <c r="D179" s="105" t="s">
        <v>17</v>
      </c>
      <c r="E179" s="42">
        <f t="shared" si="98"/>
        <v>2060</v>
      </c>
      <c r="F179" s="94">
        <v>2</v>
      </c>
      <c r="G179" s="94">
        <v>17</v>
      </c>
      <c r="H179" s="106">
        <f t="shared" si="1"/>
        <v>23</v>
      </c>
      <c r="I179" s="56"/>
      <c r="J179" s="107" t="s">
        <v>22</v>
      </c>
      <c r="K179" s="42">
        <f t="shared" si="192"/>
        <v>1822</v>
      </c>
      <c r="L179" s="94">
        <v>0</v>
      </c>
      <c r="M179" s="94">
        <v>11</v>
      </c>
      <c r="N179" s="106">
        <f t="shared" si="3"/>
        <v>11</v>
      </c>
      <c r="O179" s="57"/>
      <c r="P179" s="39" t="s">
        <v>66</v>
      </c>
      <c r="Q179" s="57"/>
      <c r="R179" s="101">
        <f>MIN(Rules!$E$2,(MAX(H179/N179,N179/H179)))</f>
        <v>2</v>
      </c>
      <c r="S179" s="101">
        <f>VLOOKUP(B179,Rules!A:B,2,FALSE)</f>
        <v>80</v>
      </c>
      <c r="T179" s="57"/>
      <c r="U179" s="102">
        <f>1/(10^(-1*(E179+(IF(P179="Y",Rules!$I$2,0))-K179)/Rules!$E$12)+1)</f>
        <v>0.85653524014530313</v>
      </c>
      <c r="V179" s="101">
        <f t="shared" si="78"/>
        <v>23</v>
      </c>
      <c r="W179" s="101">
        <f t="shared" si="79"/>
        <v>-23</v>
      </c>
      <c r="X179" s="57"/>
      <c r="Y179" s="57"/>
      <c r="Z179" s="57"/>
      <c r="AA179" s="58">
        <f t="shared" ref="AA179:BH179" si="194">IF($D179=AA$1,$E179+$V179,(IF($J179=AA$1,$K179+$W179,AA178)))</f>
        <v>999</v>
      </c>
      <c r="AB179" s="58">
        <f t="shared" si="194"/>
        <v>1366</v>
      </c>
      <c r="AC179" s="58">
        <f t="shared" si="194"/>
        <v>922</v>
      </c>
      <c r="AD179" s="58">
        <f t="shared" si="194"/>
        <v>1329</v>
      </c>
      <c r="AE179" s="58">
        <f t="shared" si="194"/>
        <v>1327</v>
      </c>
      <c r="AF179" s="58">
        <f t="shared" si="194"/>
        <v>1503</v>
      </c>
      <c r="AG179" s="58">
        <f t="shared" si="194"/>
        <v>1260</v>
      </c>
      <c r="AH179" s="58">
        <f t="shared" si="194"/>
        <v>1624</v>
      </c>
      <c r="AI179" s="58">
        <f t="shared" si="194"/>
        <v>1251</v>
      </c>
      <c r="AJ179" s="58">
        <f t="shared" si="194"/>
        <v>2083</v>
      </c>
      <c r="AK179" s="58">
        <f t="shared" si="194"/>
        <v>1215</v>
      </c>
      <c r="AL179" s="58">
        <f t="shared" si="194"/>
        <v>1569</v>
      </c>
      <c r="AM179" s="58">
        <f t="shared" si="194"/>
        <v>1871</v>
      </c>
      <c r="AN179" s="58">
        <f t="shared" si="194"/>
        <v>1513</v>
      </c>
      <c r="AO179" s="58">
        <f t="shared" si="194"/>
        <v>212</v>
      </c>
      <c r="AP179" s="58">
        <f t="shared" si="194"/>
        <v>1070</v>
      </c>
      <c r="AQ179" s="58">
        <f t="shared" si="194"/>
        <v>836</v>
      </c>
      <c r="AR179" s="58">
        <f t="shared" si="194"/>
        <v>853</v>
      </c>
      <c r="AS179" s="58">
        <f t="shared" si="194"/>
        <v>478</v>
      </c>
      <c r="AT179" s="58">
        <f t="shared" si="194"/>
        <v>1172</v>
      </c>
      <c r="AU179" s="58">
        <f t="shared" si="194"/>
        <v>1089</v>
      </c>
      <c r="AV179" s="58">
        <f t="shared" si="194"/>
        <v>1890</v>
      </c>
      <c r="AW179" s="58">
        <f t="shared" si="194"/>
        <v>1395</v>
      </c>
      <c r="AX179" s="58">
        <f t="shared" si="194"/>
        <v>1610</v>
      </c>
      <c r="AY179" s="58">
        <f t="shared" si="194"/>
        <v>270</v>
      </c>
      <c r="AZ179" s="58">
        <f t="shared" si="194"/>
        <v>1049</v>
      </c>
      <c r="BA179" s="58">
        <f t="shared" si="194"/>
        <v>1514</v>
      </c>
      <c r="BB179" s="58">
        <f t="shared" si="194"/>
        <v>1134</v>
      </c>
      <c r="BC179" s="58">
        <f t="shared" si="194"/>
        <v>1381</v>
      </c>
      <c r="BD179" s="58">
        <f t="shared" si="194"/>
        <v>1799</v>
      </c>
      <c r="BE179" s="58">
        <f t="shared" si="194"/>
        <v>574</v>
      </c>
      <c r="BF179" s="58">
        <f t="shared" si="194"/>
        <v>1248</v>
      </c>
      <c r="BG179" s="58">
        <f t="shared" si="194"/>
        <v>956</v>
      </c>
      <c r="BH179" s="58">
        <f t="shared" si="194"/>
        <v>558</v>
      </c>
    </row>
    <row r="180" spans="1:60" ht="13.5" customHeight="1">
      <c r="A180" s="104">
        <v>42995</v>
      </c>
      <c r="B180" s="39" t="s">
        <v>70</v>
      </c>
      <c r="C180" s="56"/>
      <c r="D180" s="105" t="s">
        <v>17</v>
      </c>
      <c r="E180" s="42">
        <f t="shared" si="98"/>
        <v>2083</v>
      </c>
      <c r="F180" s="94">
        <v>1</v>
      </c>
      <c r="G180" s="94">
        <v>17</v>
      </c>
      <c r="H180" s="106">
        <f t="shared" si="1"/>
        <v>20</v>
      </c>
      <c r="I180" s="56"/>
      <c r="J180" s="107" t="s">
        <v>18</v>
      </c>
      <c r="K180" s="42">
        <f t="shared" si="192"/>
        <v>1890</v>
      </c>
      <c r="L180" s="94">
        <v>1</v>
      </c>
      <c r="M180" s="94">
        <v>16</v>
      </c>
      <c r="N180" s="106">
        <f t="shared" si="3"/>
        <v>19</v>
      </c>
      <c r="O180" s="57"/>
      <c r="P180" s="39" t="s">
        <v>66</v>
      </c>
      <c r="Q180" s="57"/>
      <c r="R180" s="101">
        <f>MIN(Rules!$E$2,(MAX(H180/N180,N180/H180)))</f>
        <v>1.0526315789473684</v>
      </c>
      <c r="S180" s="101">
        <f>VLOOKUP(B180,Rules!A:B,2,FALSE)</f>
        <v>80</v>
      </c>
      <c r="T180" s="57"/>
      <c r="U180" s="102">
        <f>1/(10^(-1*(E180+(IF(P180="Y",Rules!$I$2,0))-K180)/Rules!$E$12)+1)</f>
        <v>0.82914408881722323</v>
      </c>
      <c r="V180" s="101">
        <f t="shared" si="78"/>
        <v>14</v>
      </c>
      <c r="W180" s="101">
        <f t="shared" si="79"/>
        <v>-14</v>
      </c>
      <c r="X180" s="57"/>
      <c r="Y180" s="57"/>
      <c r="Z180" s="57"/>
      <c r="AA180" s="58">
        <f t="shared" ref="AA180:BH180" si="195">IF($D180=AA$1,$E180+$V180,(IF($J180=AA$1,$K180+$W180,AA179)))</f>
        <v>999</v>
      </c>
      <c r="AB180" s="58">
        <f t="shared" si="195"/>
        <v>1366</v>
      </c>
      <c r="AC180" s="58">
        <f t="shared" si="195"/>
        <v>922</v>
      </c>
      <c r="AD180" s="58">
        <f t="shared" si="195"/>
        <v>1329</v>
      </c>
      <c r="AE180" s="58">
        <f t="shared" si="195"/>
        <v>1327</v>
      </c>
      <c r="AF180" s="58">
        <f t="shared" si="195"/>
        <v>1503</v>
      </c>
      <c r="AG180" s="58">
        <f t="shared" si="195"/>
        <v>1260</v>
      </c>
      <c r="AH180" s="58">
        <f t="shared" si="195"/>
        <v>1624</v>
      </c>
      <c r="AI180" s="58">
        <f t="shared" si="195"/>
        <v>1251</v>
      </c>
      <c r="AJ180" s="58">
        <f t="shared" si="195"/>
        <v>2097</v>
      </c>
      <c r="AK180" s="58">
        <f t="shared" si="195"/>
        <v>1215</v>
      </c>
      <c r="AL180" s="58">
        <f t="shared" si="195"/>
        <v>1569</v>
      </c>
      <c r="AM180" s="58">
        <f t="shared" si="195"/>
        <v>1871</v>
      </c>
      <c r="AN180" s="58">
        <f t="shared" si="195"/>
        <v>1513</v>
      </c>
      <c r="AO180" s="58">
        <f t="shared" si="195"/>
        <v>212</v>
      </c>
      <c r="AP180" s="58">
        <f t="shared" si="195"/>
        <v>1070</v>
      </c>
      <c r="AQ180" s="58">
        <f t="shared" si="195"/>
        <v>836</v>
      </c>
      <c r="AR180" s="58">
        <f t="shared" si="195"/>
        <v>853</v>
      </c>
      <c r="AS180" s="58">
        <f t="shared" si="195"/>
        <v>478</v>
      </c>
      <c r="AT180" s="58">
        <f t="shared" si="195"/>
        <v>1172</v>
      </c>
      <c r="AU180" s="58">
        <f t="shared" si="195"/>
        <v>1089</v>
      </c>
      <c r="AV180" s="58">
        <f t="shared" si="195"/>
        <v>1876</v>
      </c>
      <c r="AW180" s="58">
        <f t="shared" si="195"/>
        <v>1395</v>
      </c>
      <c r="AX180" s="58">
        <f t="shared" si="195"/>
        <v>1610</v>
      </c>
      <c r="AY180" s="58">
        <f t="shared" si="195"/>
        <v>270</v>
      </c>
      <c r="AZ180" s="58">
        <f t="shared" si="195"/>
        <v>1049</v>
      </c>
      <c r="BA180" s="58">
        <f t="shared" si="195"/>
        <v>1514</v>
      </c>
      <c r="BB180" s="58">
        <f t="shared" si="195"/>
        <v>1134</v>
      </c>
      <c r="BC180" s="58">
        <f t="shared" si="195"/>
        <v>1381</v>
      </c>
      <c r="BD180" s="58">
        <f t="shared" si="195"/>
        <v>1799</v>
      </c>
      <c r="BE180" s="58">
        <f t="shared" si="195"/>
        <v>574</v>
      </c>
      <c r="BF180" s="58">
        <f t="shared" si="195"/>
        <v>1248</v>
      </c>
      <c r="BG180" s="58">
        <f t="shared" si="195"/>
        <v>956</v>
      </c>
      <c r="BH180" s="58">
        <f t="shared" si="195"/>
        <v>558</v>
      </c>
    </row>
  </sheetData>
  <autoFilter ref="J3:N180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H182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75" t="s">
        <v>52</v>
      </c>
      <c r="E1" s="25" t="s">
        <v>53</v>
      </c>
      <c r="F1" s="76" t="s">
        <v>54</v>
      </c>
      <c r="G1" s="76" t="s">
        <v>55</v>
      </c>
      <c r="H1" s="76" t="s">
        <v>56</v>
      </c>
      <c r="I1" s="4"/>
      <c r="J1" s="77" t="s">
        <v>57</v>
      </c>
      <c r="K1" s="25" t="s">
        <v>53</v>
      </c>
      <c r="L1" s="76" t="s">
        <v>54</v>
      </c>
      <c r="M1" s="76" t="s">
        <v>55</v>
      </c>
      <c r="N1" s="7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61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78"/>
      <c r="B2" s="79"/>
      <c r="C2" s="79"/>
      <c r="D2" s="80"/>
      <c r="E2" s="81"/>
      <c r="F2" s="82"/>
      <c r="G2" s="82"/>
      <c r="H2" s="82"/>
      <c r="I2" s="79"/>
      <c r="J2" s="83"/>
      <c r="K2" s="81"/>
      <c r="L2" s="82"/>
      <c r="M2" s="82"/>
      <c r="N2" s="82"/>
      <c r="O2" s="79"/>
      <c r="P2" s="79"/>
      <c r="Q2" s="79"/>
      <c r="R2" s="79"/>
      <c r="S2" s="79"/>
      <c r="T2" s="79"/>
      <c r="U2" s="84"/>
      <c r="V2" s="79"/>
      <c r="W2" s="79"/>
      <c r="X2" s="79"/>
      <c r="Y2" s="79"/>
      <c r="Z2" s="85" t="s">
        <v>87</v>
      </c>
      <c r="AA2" s="86">
        <f>LOOKUP(9.999E+307,'2015'!AA:AA)</f>
        <v>965</v>
      </c>
      <c r="AB2" s="86">
        <f>LOOKUP(9.999E+307,'2015'!AB:AB)</f>
        <v>1360</v>
      </c>
      <c r="AC2" s="86">
        <f>LOOKUP(9.999E+307,'2015'!AC:AC)</f>
        <v>702</v>
      </c>
      <c r="AD2" s="86">
        <f>LOOKUP(9.999E+307,'2015'!AD:AD)</f>
        <v>1224</v>
      </c>
      <c r="AE2" s="86">
        <f>LOOKUP(9.999E+307,'2015'!AE:AE)</f>
        <v>1058</v>
      </c>
      <c r="AF2" s="86">
        <f>LOOKUP(9.999E+307,'2015'!AF:AF)</f>
        <v>1674</v>
      </c>
      <c r="AG2" s="86">
        <f>LOOKUP(9.999E+307,'2015'!AG:AG)</f>
        <v>1423</v>
      </c>
      <c r="AH2" s="86">
        <f>LOOKUP(9.999E+307,'2015'!AH:AH)</f>
        <v>1730</v>
      </c>
      <c r="AI2" s="86">
        <f>LOOKUP(9.999E+307,'2015'!AI:AI)</f>
        <v>1298</v>
      </c>
      <c r="AJ2" s="86">
        <f>LOOKUP(9.999E+307,'2015'!AJ:AJ)</f>
        <v>1985</v>
      </c>
      <c r="AK2" s="86">
        <f>LOOKUP(9.999E+307,'2015'!AK:AK)</f>
        <v>1308</v>
      </c>
      <c r="AL2" s="86">
        <f>LOOKUP(9.999E+307,'2015'!AL:AL)</f>
        <v>1443</v>
      </c>
      <c r="AM2" s="86">
        <f>LOOKUP(9.999E+307,'2015'!AM:AM)</f>
        <v>1873</v>
      </c>
      <c r="AN2" s="86">
        <f>LOOKUP(9.999E+307,'2015'!AN:AN)</f>
        <v>1513</v>
      </c>
      <c r="AO2" s="86">
        <f>LOOKUP(9.999E+307,'2015'!AO:AO)</f>
        <v>212</v>
      </c>
      <c r="AP2" s="86">
        <f>LOOKUP(9.999E+307,'2015'!AP:AP)</f>
        <v>1205</v>
      </c>
      <c r="AQ2" s="86">
        <f>LOOKUP(9.999E+307,'2015'!AQ:AQ)</f>
        <v>875</v>
      </c>
      <c r="AR2" s="86">
        <f>LOOKUP(9.999E+307,'2015'!AR:AR)</f>
        <v>1036</v>
      </c>
      <c r="AS2" s="86">
        <f>LOOKUP(9.999E+307,'2015'!AS:AS)</f>
        <v>585</v>
      </c>
      <c r="AT2" s="86">
        <f>LOOKUP(9.999E+307,'2015'!AT:AT)</f>
        <v>1116</v>
      </c>
      <c r="AU2" s="86">
        <f>LOOKUP(9.999E+307,'2015'!AU:AU)</f>
        <v>1008</v>
      </c>
      <c r="AV2" s="86">
        <f>LOOKUP(9.999E+307,'2015'!AV:AV)</f>
        <v>1834</v>
      </c>
      <c r="AW2" s="86">
        <f>LOOKUP(9.999E+307,'2015'!AW:AW)</f>
        <v>1388</v>
      </c>
      <c r="AX2" s="86">
        <f>LOOKUP(9.999E+307,'2015'!AX:AX)</f>
        <v>1660</v>
      </c>
      <c r="AY2" s="86">
        <f>LOOKUP(9.999E+307,'2015'!AY:AY)</f>
        <v>274</v>
      </c>
      <c r="AZ2" s="86">
        <f>LOOKUP(9.999E+307,'2015'!AZ:AZ)</f>
        <v>1002</v>
      </c>
      <c r="BA2" s="86">
        <f>LOOKUP(9.999E+307,'2015'!BA:BA)</f>
        <v>1381</v>
      </c>
      <c r="BB2" s="86">
        <f>LOOKUP(9.999E+307,'2015'!BB:BB)</f>
        <v>1193</v>
      </c>
      <c r="BC2" s="86">
        <f>LOOKUP(9.999E+307,'2015'!BC:BC)</f>
        <v>1227</v>
      </c>
      <c r="BD2" s="86">
        <f>LOOKUP(9.999E+307,'2015'!BD:BD)</f>
        <v>1665</v>
      </c>
      <c r="BE2" s="86">
        <f>LOOKUP(9.999E+307,'2015'!BE:BE)</f>
        <v>646</v>
      </c>
      <c r="BF2" s="86">
        <f>LOOKUP(9.999E+307,'2015'!BF:BF)</f>
        <v>1167</v>
      </c>
      <c r="BG2" s="86">
        <f>LOOKUP(9.999E+307,'2015'!BG:BG)</f>
        <v>1076</v>
      </c>
      <c r="BH2" s="86">
        <f>LOOKUP(9.999E+307,'2015'!BH:BH)</f>
        <v>777</v>
      </c>
    </row>
    <row r="3" spans="1:60" ht="13.5" customHeight="1">
      <c r="A3" s="38">
        <v>42399</v>
      </c>
      <c r="B3" s="39" t="s">
        <v>65</v>
      </c>
      <c r="C3" s="40"/>
      <c r="D3" s="87" t="s">
        <v>30</v>
      </c>
      <c r="E3" s="42">
        <f t="shared" ref="E3:E18" si="0">HLOOKUP(D3,AA$1:BX$10064,ROW()-1,FALSE)</f>
        <v>1298</v>
      </c>
      <c r="F3" s="88">
        <v>0</v>
      </c>
      <c r="G3" s="88">
        <v>7</v>
      </c>
      <c r="H3" s="89">
        <f t="shared" ref="H3:H182" si="1">F3*3+G3</f>
        <v>7</v>
      </c>
      <c r="I3" s="40"/>
      <c r="J3" s="90" t="s">
        <v>25</v>
      </c>
      <c r="K3" s="42">
        <f t="shared" ref="K3:K18" si="2">HLOOKUP(J3,AA$1:BX$10064,ROW()-1,FALSE)</f>
        <v>1730</v>
      </c>
      <c r="L3" s="91">
        <v>3</v>
      </c>
      <c r="M3" s="91">
        <v>15</v>
      </c>
      <c r="N3" s="89">
        <f t="shared" ref="N3:N182" si="3">L3*3+M3</f>
        <v>24</v>
      </c>
      <c r="O3" s="40"/>
      <c r="P3" s="39" t="s">
        <v>66</v>
      </c>
      <c r="Q3" s="40"/>
      <c r="R3">
        <f>MIN(Rules!$E$2,(MAX(H3/N3,N3/H3)))</f>
        <v>2</v>
      </c>
      <c r="S3">
        <f>VLOOKUP(B3,Rules!A:B,2,FALSE)</f>
        <v>45</v>
      </c>
      <c r="T3" s="40"/>
      <c r="U3" s="47">
        <f>1/(10^(-1*(E3+(IF(P3="Y",Rules!$I$2,0))-K3)/Rules!$E$12)+1)</f>
        <v>0.21439096126743515</v>
      </c>
      <c r="V3">
        <f t="shared" ref="V3:V182" si="4">ROUND(IF(H3&gt;N3,(S3*R3*(1-U3)),IF(H3&lt;N3,(S3*R3*(0-U3)),S3*R3*(0.5-U3))),0)</f>
        <v>-19</v>
      </c>
      <c r="W3">
        <f t="shared" ref="W3:W182" si="5">-1*V3</f>
        <v>19</v>
      </c>
      <c r="Z3" s="48"/>
      <c r="AA3" s="11">
        <f t="shared" ref="AA3:BH3" si="6">IF($D3=AA$1,$E3+$V3,(IF($J3=AA$1,$K3+$W3,AA2)))</f>
        <v>965</v>
      </c>
      <c r="AB3" s="11">
        <f t="shared" si="6"/>
        <v>1360</v>
      </c>
      <c r="AC3" s="11">
        <f t="shared" si="6"/>
        <v>702</v>
      </c>
      <c r="AD3" s="11">
        <f t="shared" si="6"/>
        <v>1224</v>
      </c>
      <c r="AE3" s="11">
        <f t="shared" si="6"/>
        <v>1058</v>
      </c>
      <c r="AF3" s="11">
        <f t="shared" si="6"/>
        <v>1674</v>
      </c>
      <c r="AG3" s="11">
        <f t="shared" si="6"/>
        <v>1423</v>
      </c>
      <c r="AH3" s="11">
        <f t="shared" si="6"/>
        <v>1749</v>
      </c>
      <c r="AI3" s="11">
        <f t="shared" si="6"/>
        <v>1279</v>
      </c>
      <c r="AJ3" s="11">
        <f t="shared" si="6"/>
        <v>1985</v>
      </c>
      <c r="AK3" s="11">
        <f t="shared" si="6"/>
        <v>1308</v>
      </c>
      <c r="AL3" s="11">
        <f t="shared" si="6"/>
        <v>1443</v>
      </c>
      <c r="AM3" s="11">
        <f t="shared" si="6"/>
        <v>1873</v>
      </c>
      <c r="AN3" s="11">
        <f t="shared" si="6"/>
        <v>1513</v>
      </c>
      <c r="AO3" s="11">
        <f t="shared" si="6"/>
        <v>212</v>
      </c>
      <c r="AP3" s="11">
        <f t="shared" si="6"/>
        <v>1205</v>
      </c>
      <c r="AQ3" s="11">
        <f t="shared" si="6"/>
        <v>875</v>
      </c>
      <c r="AR3" s="11">
        <f t="shared" si="6"/>
        <v>1036</v>
      </c>
      <c r="AS3" s="11">
        <f t="shared" si="6"/>
        <v>585</v>
      </c>
      <c r="AT3" s="11">
        <f t="shared" si="6"/>
        <v>1116</v>
      </c>
      <c r="AU3" s="11">
        <f t="shared" si="6"/>
        <v>1008</v>
      </c>
      <c r="AV3" s="11">
        <f t="shared" si="6"/>
        <v>1834</v>
      </c>
      <c r="AW3" s="11">
        <f t="shared" si="6"/>
        <v>1388</v>
      </c>
      <c r="AX3" s="11">
        <f t="shared" si="6"/>
        <v>1660</v>
      </c>
      <c r="AY3" s="11">
        <f t="shared" si="6"/>
        <v>274</v>
      </c>
      <c r="AZ3" s="11">
        <f t="shared" si="6"/>
        <v>1002</v>
      </c>
      <c r="BA3" s="11">
        <f t="shared" si="6"/>
        <v>1381</v>
      </c>
      <c r="BB3" s="11">
        <f t="shared" si="6"/>
        <v>1193</v>
      </c>
      <c r="BC3" s="11">
        <f t="shared" si="6"/>
        <v>1227</v>
      </c>
      <c r="BD3" s="11">
        <f t="shared" si="6"/>
        <v>1665</v>
      </c>
      <c r="BE3" s="11">
        <f t="shared" si="6"/>
        <v>646</v>
      </c>
      <c r="BF3" s="11">
        <f t="shared" si="6"/>
        <v>1167</v>
      </c>
      <c r="BG3" s="11">
        <f t="shared" si="6"/>
        <v>1076</v>
      </c>
      <c r="BH3" s="11">
        <f t="shared" si="6"/>
        <v>777</v>
      </c>
    </row>
    <row r="4" spans="1:60" ht="13.5" customHeight="1">
      <c r="A4" s="38">
        <v>42399</v>
      </c>
      <c r="B4" s="39" t="s">
        <v>65</v>
      </c>
      <c r="C4" s="40"/>
      <c r="D4" s="41" t="s">
        <v>17</v>
      </c>
      <c r="E4" s="42">
        <f t="shared" si="0"/>
        <v>1985</v>
      </c>
      <c r="F4" s="43">
        <v>2</v>
      </c>
      <c r="G4" s="43">
        <v>14</v>
      </c>
      <c r="H4" s="44">
        <f t="shared" si="1"/>
        <v>20</v>
      </c>
      <c r="I4" s="40"/>
      <c r="J4" s="45" t="s">
        <v>16</v>
      </c>
      <c r="K4" s="42">
        <f t="shared" si="2"/>
        <v>1873</v>
      </c>
      <c r="L4" s="46">
        <v>0</v>
      </c>
      <c r="M4" s="46">
        <v>14</v>
      </c>
      <c r="N4" s="44">
        <f t="shared" si="3"/>
        <v>14</v>
      </c>
      <c r="O4" s="40" t="s">
        <v>76</v>
      </c>
      <c r="P4" s="39" t="s">
        <v>66</v>
      </c>
      <c r="Q4" s="40"/>
      <c r="R4">
        <f>MIN(Rules!$E$2,(MAX(H4/N4,N4/H4)))</f>
        <v>1.4285714285714286</v>
      </c>
      <c r="S4">
        <f>VLOOKUP(B4,Rules!A:B,2,FALSE)</f>
        <v>45</v>
      </c>
      <c r="T4" s="40"/>
      <c r="U4" s="47">
        <f>1/(10^(-1*(E4+(IF(P4="Y",Rules!$I$2,0))-K4)/Rules!$E$12)+1)</f>
        <v>0.76968875555560101</v>
      </c>
      <c r="V4">
        <f t="shared" si="4"/>
        <v>15</v>
      </c>
      <c r="W4">
        <f t="shared" si="5"/>
        <v>-15</v>
      </c>
      <c r="Z4" s="48"/>
      <c r="AA4" s="11">
        <f t="shared" ref="AA4:BH4" si="7">IF($D4=AA$1,$E4+$V4,(IF($J4=AA$1,$K4+$W4,AA3)))</f>
        <v>965</v>
      </c>
      <c r="AB4" s="11">
        <f t="shared" si="7"/>
        <v>1360</v>
      </c>
      <c r="AC4" s="11">
        <f t="shared" si="7"/>
        <v>702</v>
      </c>
      <c r="AD4" s="11">
        <f t="shared" si="7"/>
        <v>1224</v>
      </c>
      <c r="AE4" s="11">
        <f t="shared" si="7"/>
        <v>1058</v>
      </c>
      <c r="AF4" s="11">
        <f t="shared" si="7"/>
        <v>1674</v>
      </c>
      <c r="AG4" s="11">
        <f t="shared" si="7"/>
        <v>1423</v>
      </c>
      <c r="AH4" s="11">
        <f t="shared" si="7"/>
        <v>1749</v>
      </c>
      <c r="AI4" s="11">
        <f t="shared" si="7"/>
        <v>1279</v>
      </c>
      <c r="AJ4" s="11">
        <f t="shared" si="7"/>
        <v>2000</v>
      </c>
      <c r="AK4" s="11">
        <f t="shared" si="7"/>
        <v>1308</v>
      </c>
      <c r="AL4" s="11">
        <f t="shared" si="7"/>
        <v>1443</v>
      </c>
      <c r="AM4" s="11">
        <f t="shared" si="7"/>
        <v>1858</v>
      </c>
      <c r="AN4" s="11">
        <f t="shared" si="7"/>
        <v>1513</v>
      </c>
      <c r="AO4" s="11">
        <f t="shared" si="7"/>
        <v>212</v>
      </c>
      <c r="AP4" s="11">
        <f t="shared" si="7"/>
        <v>1205</v>
      </c>
      <c r="AQ4" s="11">
        <f t="shared" si="7"/>
        <v>875</v>
      </c>
      <c r="AR4" s="11">
        <f t="shared" si="7"/>
        <v>1036</v>
      </c>
      <c r="AS4" s="11">
        <f t="shared" si="7"/>
        <v>585</v>
      </c>
      <c r="AT4" s="11">
        <f t="shared" si="7"/>
        <v>1116</v>
      </c>
      <c r="AU4" s="11">
        <f t="shared" si="7"/>
        <v>1008</v>
      </c>
      <c r="AV4" s="11">
        <f t="shared" si="7"/>
        <v>1834</v>
      </c>
      <c r="AW4" s="11">
        <f t="shared" si="7"/>
        <v>1388</v>
      </c>
      <c r="AX4" s="11">
        <f t="shared" si="7"/>
        <v>1660</v>
      </c>
      <c r="AY4" s="11">
        <f t="shared" si="7"/>
        <v>274</v>
      </c>
      <c r="AZ4" s="11">
        <f t="shared" si="7"/>
        <v>1002</v>
      </c>
      <c r="BA4" s="11">
        <f t="shared" si="7"/>
        <v>1381</v>
      </c>
      <c r="BB4" s="11">
        <f t="shared" si="7"/>
        <v>1193</v>
      </c>
      <c r="BC4" s="11">
        <f t="shared" si="7"/>
        <v>1227</v>
      </c>
      <c r="BD4" s="11">
        <f t="shared" si="7"/>
        <v>1665</v>
      </c>
      <c r="BE4" s="11">
        <f t="shared" si="7"/>
        <v>646</v>
      </c>
      <c r="BF4" s="11">
        <f t="shared" si="7"/>
        <v>1167</v>
      </c>
      <c r="BG4" s="11">
        <f t="shared" si="7"/>
        <v>1076</v>
      </c>
      <c r="BH4" s="11">
        <f t="shared" si="7"/>
        <v>777</v>
      </c>
    </row>
    <row r="5" spans="1:60" ht="13.5" customHeight="1">
      <c r="A5" s="38">
        <v>42400</v>
      </c>
      <c r="B5" s="39" t="s">
        <v>65</v>
      </c>
      <c r="C5" s="40"/>
      <c r="D5" s="41" t="s">
        <v>26</v>
      </c>
      <c r="E5" s="42">
        <f t="shared" si="0"/>
        <v>1674</v>
      </c>
      <c r="F5" s="43">
        <v>1</v>
      </c>
      <c r="G5" s="43">
        <v>18</v>
      </c>
      <c r="H5" s="44">
        <f t="shared" si="1"/>
        <v>21</v>
      </c>
      <c r="I5" s="40"/>
      <c r="J5" s="45" t="s">
        <v>18</v>
      </c>
      <c r="K5" s="42">
        <f t="shared" si="2"/>
        <v>1834</v>
      </c>
      <c r="L5" s="46">
        <v>0</v>
      </c>
      <c r="M5" s="46">
        <v>12</v>
      </c>
      <c r="N5" s="44">
        <f t="shared" si="3"/>
        <v>12</v>
      </c>
      <c r="O5" s="40"/>
      <c r="P5" s="39" t="s">
        <v>66</v>
      </c>
      <c r="Q5" s="40"/>
      <c r="R5">
        <f>MIN(Rules!$E$2,(MAX(H5/N5,N5/H5)))</f>
        <v>1.75</v>
      </c>
      <c r="S5">
        <f>VLOOKUP(B5,Rules!A:B,2,FALSE)</f>
        <v>45</v>
      </c>
      <c r="T5" s="40"/>
      <c r="U5" s="47">
        <f>1/(10^(-1*(E5+(IF(P5="Y",Rules!$I$2,0))-K5)/Rules!$E$12)+1)</f>
        <v>0.4884891087822083</v>
      </c>
      <c r="V5">
        <f t="shared" si="4"/>
        <v>40</v>
      </c>
      <c r="W5">
        <f t="shared" si="5"/>
        <v>-40</v>
      </c>
      <c r="Z5" s="48"/>
      <c r="AA5" s="11">
        <f t="shared" ref="AA5:BH5" si="8">IF($D5=AA$1,$E5+$V5,(IF($J5=AA$1,$K5+$W5,AA4)))</f>
        <v>965</v>
      </c>
      <c r="AB5" s="11">
        <f t="shared" si="8"/>
        <v>1360</v>
      </c>
      <c r="AC5" s="11">
        <f t="shared" si="8"/>
        <v>702</v>
      </c>
      <c r="AD5" s="11">
        <f t="shared" si="8"/>
        <v>1224</v>
      </c>
      <c r="AE5" s="11">
        <f t="shared" si="8"/>
        <v>1058</v>
      </c>
      <c r="AF5" s="11">
        <f t="shared" si="8"/>
        <v>1714</v>
      </c>
      <c r="AG5" s="11">
        <f t="shared" si="8"/>
        <v>1423</v>
      </c>
      <c r="AH5" s="11">
        <f t="shared" si="8"/>
        <v>1749</v>
      </c>
      <c r="AI5" s="11">
        <f t="shared" si="8"/>
        <v>1279</v>
      </c>
      <c r="AJ5" s="11">
        <f t="shared" si="8"/>
        <v>2000</v>
      </c>
      <c r="AK5" s="11">
        <f t="shared" si="8"/>
        <v>1308</v>
      </c>
      <c r="AL5" s="11">
        <f t="shared" si="8"/>
        <v>1443</v>
      </c>
      <c r="AM5" s="11">
        <f t="shared" si="8"/>
        <v>1858</v>
      </c>
      <c r="AN5" s="11">
        <f t="shared" si="8"/>
        <v>1513</v>
      </c>
      <c r="AO5" s="11">
        <f t="shared" si="8"/>
        <v>212</v>
      </c>
      <c r="AP5" s="11">
        <f t="shared" si="8"/>
        <v>1205</v>
      </c>
      <c r="AQ5" s="11">
        <f t="shared" si="8"/>
        <v>875</v>
      </c>
      <c r="AR5" s="11">
        <f t="shared" si="8"/>
        <v>1036</v>
      </c>
      <c r="AS5" s="11">
        <f t="shared" si="8"/>
        <v>585</v>
      </c>
      <c r="AT5" s="11">
        <f t="shared" si="8"/>
        <v>1116</v>
      </c>
      <c r="AU5" s="11">
        <f t="shared" si="8"/>
        <v>1008</v>
      </c>
      <c r="AV5" s="11">
        <f t="shared" si="8"/>
        <v>1794</v>
      </c>
      <c r="AW5" s="11">
        <f t="shared" si="8"/>
        <v>1388</v>
      </c>
      <c r="AX5" s="11">
        <f t="shared" si="8"/>
        <v>1660</v>
      </c>
      <c r="AY5" s="11">
        <f t="shared" si="8"/>
        <v>274</v>
      </c>
      <c r="AZ5" s="11">
        <f t="shared" si="8"/>
        <v>1002</v>
      </c>
      <c r="BA5" s="11">
        <f t="shared" si="8"/>
        <v>1381</v>
      </c>
      <c r="BB5" s="11">
        <f t="shared" si="8"/>
        <v>1193</v>
      </c>
      <c r="BC5" s="11">
        <f t="shared" si="8"/>
        <v>1227</v>
      </c>
      <c r="BD5" s="11">
        <f t="shared" si="8"/>
        <v>1665</v>
      </c>
      <c r="BE5" s="11">
        <f t="shared" si="8"/>
        <v>646</v>
      </c>
      <c r="BF5" s="11">
        <f t="shared" si="8"/>
        <v>1167</v>
      </c>
      <c r="BG5" s="11">
        <f t="shared" si="8"/>
        <v>1076</v>
      </c>
      <c r="BH5" s="11">
        <f t="shared" si="8"/>
        <v>777</v>
      </c>
    </row>
    <row r="6" spans="1:60" ht="13.5" customHeight="1">
      <c r="A6" s="38">
        <v>42400</v>
      </c>
      <c r="B6" s="39" t="s">
        <v>65</v>
      </c>
      <c r="C6" s="40"/>
      <c r="D6" s="41" t="s">
        <v>24</v>
      </c>
      <c r="E6" s="42">
        <f t="shared" si="0"/>
        <v>1381</v>
      </c>
      <c r="F6" s="43">
        <v>1</v>
      </c>
      <c r="G6" s="43">
        <v>9</v>
      </c>
      <c r="H6" s="44">
        <f t="shared" si="1"/>
        <v>12</v>
      </c>
      <c r="I6" s="40"/>
      <c r="J6" s="45" t="s">
        <v>23</v>
      </c>
      <c r="K6" s="42">
        <f t="shared" si="2"/>
        <v>1660</v>
      </c>
      <c r="L6" s="46">
        <v>2</v>
      </c>
      <c r="M6" s="46">
        <v>10</v>
      </c>
      <c r="N6" s="44">
        <f t="shared" si="3"/>
        <v>16</v>
      </c>
      <c r="O6" s="40"/>
      <c r="P6" s="39" t="s">
        <v>66</v>
      </c>
      <c r="Q6" s="40"/>
      <c r="R6">
        <f>MIN(Rules!$E$2,(MAX(H6/N6,N6/H6)))</f>
        <v>1.3333333333333333</v>
      </c>
      <c r="S6">
        <f>VLOOKUP(B6,Rules!A:B,2,FALSE)</f>
        <v>45</v>
      </c>
      <c r="T6" s="40"/>
      <c r="U6" s="47">
        <f>1/(10^(-1*(E6+(IF(P6="Y",Rules!$I$2,0))-K6)/Rules!$E$12)+1)</f>
        <v>0.35570225125918553</v>
      </c>
      <c r="V6">
        <f t="shared" si="4"/>
        <v>-21</v>
      </c>
      <c r="W6">
        <f t="shared" si="5"/>
        <v>21</v>
      </c>
      <c r="Z6" s="48"/>
      <c r="AA6" s="11">
        <f t="shared" ref="AA6:BH6" si="9">IF($D6=AA$1,$E6+$V6,(IF($J6=AA$1,$K6+$W6,AA5)))</f>
        <v>965</v>
      </c>
      <c r="AB6" s="11">
        <f t="shared" si="9"/>
        <v>1360</v>
      </c>
      <c r="AC6" s="11">
        <f t="shared" si="9"/>
        <v>702</v>
      </c>
      <c r="AD6" s="11">
        <f t="shared" si="9"/>
        <v>1224</v>
      </c>
      <c r="AE6" s="11">
        <f t="shared" si="9"/>
        <v>1058</v>
      </c>
      <c r="AF6" s="11">
        <f t="shared" si="9"/>
        <v>1714</v>
      </c>
      <c r="AG6" s="11">
        <f t="shared" si="9"/>
        <v>1423</v>
      </c>
      <c r="AH6" s="11">
        <f t="shared" si="9"/>
        <v>1749</v>
      </c>
      <c r="AI6" s="11">
        <f t="shared" si="9"/>
        <v>1279</v>
      </c>
      <c r="AJ6" s="11">
        <f t="shared" si="9"/>
        <v>2000</v>
      </c>
      <c r="AK6" s="11">
        <f t="shared" si="9"/>
        <v>1308</v>
      </c>
      <c r="AL6" s="11">
        <f t="shared" si="9"/>
        <v>1443</v>
      </c>
      <c r="AM6" s="11">
        <f t="shared" si="9"/>
        <v>1858</v>
      </c>
      <c r="AN6" s="11">
        <f t="shared" si="9"/>
        <v>1513</v>
      </c>
      <c r="AO6" s="11">
        <f t="shared" si="9"/>
        <v>212</v>
      </c>
      <c r="AP6" s="11">
        <f t="shared" si="9"/>
        <v>1205</v>
      </c>
      <c r="AQ6" s="11">
        <f t="shared" si="9"/>
        <v>875</v>
      </c>
      <c r="AR6" s="11">
        <f t="shared" si="9"/>
        <v>1036</v>
      </c>
      <c r="AS6" s="11">
        <f t="shared" si="9"/>
        <v>585</v>
      </c>
      <c r="AT6" s="11">
        <f t="shared" si="9"/>
        <v>1116</v>
      </c>
      <c r="AU6" s="11">
        <f t="shared" si="9"/>
        <v>1008</v>
      </c>
      <c r="AV6" s="11">
        <f t="shared" si="9"/>
        <v>1794</v>
      </c>
      <c r="AW6" s="11">
        <f t="shared" si="9"/>
        <v>1388</v>
      </c>
      <c r="AX6" s="11">
        <f t="shared" si="9"/>
        <v>1681</v>
      </c>
      <c r="AY6" s="11">
        <f t="shared" si="9"/>
        <v>274</v>
      </c>
      <c r="AZ6" s="11">
        <f t="shared" si="9"/>
        <v>1002</v>
      </c>
      <c r="BA6" s="11">
        <f t="shared" si="9"/>
        <v>1360</v>
      </c>
      <c r="BB6" s="11">
        <f t="shared" si="9"/>
        <v>1193</v>
      </c>
      <c r="BC6" s="11">
        <f t="shared" si="9"/>
        <v>1227</v>
      </c>
      <c r="BD6" s="11">
        <f t="shared" si="9"/>
        <v>1665</v>
      </c>
      <c r="BE6" s="11">
        <f t="shared" si="9"/>
        <v>646</v>
      </c>
      <c r="BF6" s="11">
        <f t="shared" si="9"/>
        <v>1167</v>
      </c>
      <c r="BG6" s="11">
        <f t="shared" si="9"/>
        <v>1076</v>
      </c>
      <c r="BH6" s="11">
        <f t="shared" si="9"/>
        <v>777</v>
      </c>
    </row>
    <row r="7" spans="1:60" ht="13.5" customHeight="1">
      <c r="A7" s="38">
        <v>42400</v>
      </c>
      <c r="B7" s="39" t="s">
        <v>65</v>
      </c>
      <c r="C7" s="40"/>
      <c r="D7" s="41" t="s">
        <v>19</v>
      </c>
      <c r="E7" s="42">
        <f t="shared" si="0"/>
        <v>1423</v>
      </c>
      <c r="F7" s="43">
        <v>3</v>
      </c>
      <c r="G7" s="43">
        <v>13</v>
      </c>
      <c r="H7" s="44">
        <f t="shared" si="1"/>
        <v>22</v>
      </c>
      <c r="I7" s="40"/>
      <c r="J7" s="45" t="s">
        <v>35</v>
      </c>
      <c r="K7" s="42">
        <f t="shared" si="2"/>
        <v>1308</v>
      </c>
      <c r="L7" s="46">
        <v>1</v>
      </c>
      <c r="M7" s="46">
        <v>9</v>
      </c>
      <c r="N7" s="44">
        <f t="shared" si="3"/>
        <v>12</v>
      </c>
      <c r="O7" s="40"/>
      <c r="P7" s="39" t="s">
        <v>66</v>
      </c>
      <c r="Q7" s="40"/>
      <c r="R7" s="48">
        <f>MIN(Rules!$E$2,(MAX(H7/N7,N7/H7)))</f>
        <v>1.8333333333333333</v>
      </c>
      <c r="S7">
        <f>VLOOKUP(B7,Rules!A:B,2,FALSE)</f>
        <v>45</v>
      </c>
      <c r="T7" s="40"/>
      <c r="U7" s="47">
        <f>1/(10^(-1*(E7+(IF(P7="Y",Rules!$I$2,0))-K7)/Rules!$E$12)+1)</f>
        <v>0.77212867346858394</v>
      </c>
      <c r="V7">
        <f t="shared" si="4"/>
        <v>19</v>
      </c>
      <c r="W7">
        <f t="shared" si="5"/>
        <v>-19</v>
      </c>
      <c r="Z7" s="48"/>
      <c r="AA7" s="11">
        <f t="shared" ref="AA7:BH7" si="10">IF($D7=AA$1,$E7+$V7,(IF($J7=AA$1,$K7+$W7,AA6)))</f>
        <v>965</v>
      </c>
      <c r="AB7" s="11">
        <f t="shared" si="10"/>
        <v>1360</v>
      </c>
      <c r="AC7" s="11">
        <f t="shared" si="10"/>
        <v>702</v>
      </c>
      <c r="AD7" s="11">
        <f t="shared" si="10"/>
        <v>1224</v>
      </c>
      <c r="AE7" s="11">
        <f t="shared" si="10"/>
        <v>1058</v>
      </c>
      <c r="AF7" s="11">
        <f t="shared" si="10"/>
        <v>1714</v>
      </c>
      <c r="AG7" s="11">
        <f t="shared" si="10"/>
        <v>1442</v>
      </c>
      <c r="AH7" s="11">
        <f t="shared" si="10"/>
        <v>1749</v>
      </c>
      <c r="AI7" s="11">
        <f t="shared" si="10"/>
        <v>1279</v>
      </c>
      <c r="AJ7" s="11">
        <f t="shared" si="10"/>
        <v>2000</v>
      </c>
      <c r="AK7" s="11">
        <f t="shared" si="10"/>
        <v>1289</v>
      </c>
      <c r="AL7" s="11">
        <f t="shared" si="10"/>
        <v>1443</v>
      </c>
      <c r="AM7" s="11">
        <f t="shared" si="10"/>
        <v>1858</v>
      </c>
      <c r="AN7" s="11">
        <f t="shared" si="10"/>
        <v>1513</v>
      </c>
      <c r="AO7" s="11">
        <f t="shared" si="10"/>
        <v>212</v>
      </c>
      <c r="AP7" s="11">
        <f t="shared" si="10"/>
        <v>1205</v>
      </c>
      <c r="AQ7" s="11">
        <f t="shared" si="10"/>
        <v>875</v>
      </c>
      <c r="AR7" s="11">
        <f t="shared" si="10"/>
        <v>1036</v>
      </c>
      <c r="AS7" s="11">
        <f t="shared" si="10"/>
        <v>585</v>
      </c>
      <c r="AT7" s="11">
        <f t="shared" si="10"/>
        <v>1116</v>
      </c>
      <c r="AU7" s="11">
        <f t="shared" si="10"/>
        <v>1008</v>
      </c>
      <c r="AV7" s="11">
        <f t="shared" si="10"/>
        <v>1794</v>
      </c>
      <c r="AW7" s="11">
        <f t="shared" si="10"/>
        <v>1388</v>
      </c>
      <c r="AX7" s="11">
        <f t="shared" si="10"/>
        <v>1681</v>
      </c>
      <c r="AY7" s="11">
        <f t="shared" si="10"/>
        <v>274</v>
      </c>
      <c r="AZ7" s="11">
        <f t="shared" si="10"/>
        <v>1002</v>
      </c>
      <c r="BA7" s="11">
        <f t="shared" si="10"/>
        <v>1360</v>
      </c>
      <c r="BB7" s="11">
        <f t="shared" si="10"/>
        <v>1193</v>
      </c>
      <c r="BC7" s="11">
        <f t="shared" si="10"/>
        <v>1227</v>
      </c>
      <c r="BD7" s="11">
        <f t="shared" si="10"/>
        <v>1665</v>
      </c>
      <c r="BE7" s="11">
        <f t="shared" si="10"/>
        <v>646</v>
      </c>
      <c r="BF7" s="11">
        <f t="shared" si="10"/>
        <v>1167</v>
      </c>
      <c r="BG7" s="11">
        <f t="shared" si="10"/>
        <v>1076</v>
      </c>
      <c r="BH7" s="11">
        <f t="shared" si="10"/>
        <v>777</v>
      </c>
    </row>
    <row r="8" spans="1:60" ht="13.5" customHeight="1">
      <c r="A8" s="38">
        <v>42400</v>
      </c>
      <c r="B8" s="39" t="s">
        <v>65</v>
      </c>
      <c r="C8" s="40"/>
      <c r="D8" s="41" t="s">
        <v>27</v>
      </c>
      <c r="E8" s="42">
        <f t="shared" si="0"/>
        <v>1388</v>
      </c>
      <c r="F8" s="43">
        <v>1</v>
      </c>
      <c r="G8" s="43">
        <v>10</v>
      </c>
      <c r="H8" s="44">
        <f t="shared" si="1"/>
        <v>13</v>
      </c>
      <c r="I8" s="40"/>
      <c r="J8" s="45" t="s">
        <v>20</v>
      </c>
      <c r="K8" s="42">
        <f t="shared" si="2"/>
        <v>1360</v>
      </c>
      <c r="L8" s="46">
        <v>0</v>
      </c>
      <c r="M8" s="46">
        <v>8</v>
      </c>
      <c r="N8" s="44">
        <f t="shared" si="3"/>
        <v>8</v>
      </c>
      <c r="O8" s="40"/>
      <c r="P8" s="39" t="s">
        <v>66</v>
      </c>
      <c r="Q8" s="40"/>
      <c r="R8" s="48">
        <f>MIN(Rules!$E$2,(MAX(H8/N8,N8/H8)))</f>
        <v>1.625</v>
      </c>
      <c r="S8">
        <f>VLOOKUP(B8,Rules!A:B,2,FALSE)</f>
        <v>45</v>
      </c>
      <c r="T8" s="40"/>
      <c r="U8" s="47">
        <f>1/(10^(-1*(E8+(IF(P8="Y",Rules!$I$2,0))-K8)/Rules!$E$12)+1)</f>
        <v>0.69417696287236952</v>
      </c>
      <c r="V8">
        <f t="shared" si="4"/>
        <v>22</v>
      </c>
      <c r="W8">
        <f t="shared" si="5"/>
        <v>-22</v>
      </c>
      <c r="Z8" s="48"/>
      <c r="AA8" s="11">
        <f t="shared" ref="AA8:BH8" si="11">IF($D8=AA$1,$E8+$V8,(IF($J8=AA$1,$K8+$W8,AA7)))</f>
        <v>965</v>
      </c>
      <c r="AB8" s="11">
        <f t="shared" si="11"/>
        <v>1338</v>
      </c>
      <c r="AC8" s="11">
        <f t="shared" si="11"/>
        <v>702</v>
      </c>
      <c r="AD8" s="11">
        <f t="shared" si="11"/>
        <v>1224</v>
      </c>
      <c r="AE8" s="11">
        <f t="shared" si="11"/>
        <v>1058</v>
      </c>
      <c r="AF8" s="11">
        <f t="shared" si="11"/>
        <v>1714</v>
      </c>
      <c r="AG8" s="11">
        <f t="shared" si="11"/>
        <v>1442</v>
      </c>
      <c r="AH8" s="11">
        <f t="shared" si="11"/>
        <v>1749</v>
      </c>
      <c r="AI8" s="11">
        <f t="shared" si="11"/>
        <v>1279</v>
      </c>
      <c r="AJ8" s="11">
        <f t="shared" si="11"/>
        <v>2000</v>
      </c>
      <c r="AK8" s="11">
        <f t="shared" si="11"/>
        <v>1289</v>
      </c>
      <c r="AL8" s="11">
        <f t="shared" si="11"/>
        <v>1443</v>
      </c>
      <c r="AM8" s="11">
        <f t="shared" si="11"/>
        <v>1858</v>
      </c>
      <c r="AN8" s="11">
        <f t="shared" si="11"/>
        <v>1513</v>
      </c>
      <c r="AO8" s="11">
        <f t="shared" si="11"/>
        <v>212</v>
      </c>
      <c r="AP8" s="11">
        <f t="shared" si="11"/>
        <v>1205</v>
      </c>
      <c r="AQ8" s="11">
        <f t="shared" si="11"/>
        <v>875</v>
      </c>
      <c r="AR8" s="11">
        <f t="shared" si="11"/>
        <v>1036</v>
      </c>
      <c r="AS8" s="11">
        <f t="shared" si="11"/>
        <v>585</v>
      </c>
      <c r="AT8" s="11">
        <f t="shared" si="11"/>
        <v>1116</v>
      </c>
      <c r="AU8" s="11">
        <f t="shared" si="11"/>
        <v>1008</v>
      </c>
      <c r="AV8" s="11">
        <f t="shared" si="11"/>
        <v>1794</v>
      </c>
      <c r="AW8" s="11">
        <f t="shared" si="11"/>
        <v>1410</v>
      </c>
      <c r="AX8" s="11">
        <f t="shared" si="11"/>
        <v>1681</v>
      </c>
      <c r="AY8" s="11">
        <f t="shared" si="11"/>
        <v>274</v>
      </c>
      <c r="AZ8" s="11">
        <f t="shared" si="11"/>
        <v>1002</v>
      </c>
      <c r="BA8" s="11">
        <f t="shared" si="11"/>
        <v>1360</v>
      </c>
      <c r="BB8" s="11">
        <f t="shared" si="11"/>
        <v>1193</v>
      </c>
      <c r="BC8" s="11">
        <f t="shared" si="11"/>
        <v>1227</v>
      </c>
      <c r="BD8" s="11">
        <f t="shared" si="11"/>
        <v>1665</v>
      </c>
      <c r="BE8" s="11">
        <f t="shared" si="11"/>
        <v>646</v>
      </c>
      <c r="BF8" s="11">
        <f t="shared" si="11"/>
        <v>1167</v>
      </c>
      <c r="BG8" s="11">
        <f t="shared" si="11"/>
        <v>1076</v>
      </c>
      <c r="BH8" s="11">
        <f t="shared" si="11"/>
        <v>777</v>
      </c>
    </row>
    <row r="9" spans="1:60" ht="13.5" customHeight="1">
      <c r="A9" s="38">
        <v>42400</v>
      </c>
      <c r="B9" s="39" t="s">
        <v>65</v>
      </c>
      <c r="C9" s="40"/>
      <c r="D9" s="41" t="s">
        <v>22</v>
      </c>
      <c r="E9" s="42">
        <f t="shared" si="0"/>
        <v>1665</v>
      </c>
      <c r="F9" s="43">
        <v>0</v>
      </c>
      <c r="G9" s="43">
        <v>10</v>
      </c>
      <c r="H9" s="44">
        <f t="shared" si="1"/>
        <v>10</v>
      </c>
      <c r="I9" s="40"/>
      <c r="J9" s="45" t="s">
        <v>29</v>
      </c>
      <c r="K9" s="42">
        <f t="shared" si="2"/>
        <v>1224</v>
      </c>
      <c r="L9" s="46">
        <v>0</v>
      </c>
      <c r="M9" s="46">
        <v>8</v>
      </c>
      <c r="N9" s="44">
        <f t="shared" si="3"/>
        <v>8</v>
      </c>
      <c r="O9" s="40"/>
      <c r="P9" s="39" t="s">
        <v>66</v>
      </c>
      <c r="Q9" s="40"/>
      <c r="R9" s="48">
        <f>MIN(Rules!$E$2,(MAX(H9/N9,N9/H9)))</f>
        <v>1.25</v>
      </c>
      <c r="S9">
        <f>VLOOKUP(B9,Rules!A:B,2,FALSE)</f>
        <v>45</v>
      </c>
      <c r="T9" s="40"/>
      <c r="U9" s="47">
        <f>1/(10^(-1*(E9+(IF(P9="Y",Rules!$I$2,0))-K9)/Rules!$E$12)+1)</f>
        <v>0.93829246093355434</v>
      </c>
      <c r="V9">
        <f t="shared" si="4"/>
        <v>3</v>
      </c>
      <c r="W9">
        <f t="shared" si="5"/>
        <v>-3</v>
      </c>
      <c r="Z9" s="48"/>
      <c r="AA9" s="11">
        <f t="shared" ref="AA9:BH9" si="12">IF($D9=AA$1,$E9+$V9,(IF($J9=AA$1,$K9+$W9,AA8)))</f>
        <v>965</v>
      </c>
      <c r="AB9" s="11">
        <f t="shared" si="12"/>
        <v>1338</v>
      </c>
      <c r="AC9" s="11">
        <f t="shared" si="12"/>
        <v>702</v>
      </c>
      <c r="AD9" s="11">
        <f t="shared" si="12"/>
        <v>1221</v>
      </c>
      <c r="AE9" s="11">
        <f t="shared" si="12"/>
        <v>1058</v>
      </c>
      <c r="AF9" s="11">
        <f t="shared" si="12"/>
        <v>1714</v>
      </c>
      <c r="AG9" s="11">
        <f t="shared" si="12"/>
        <v>1442</v>
      </c>
      <c r="AH9" s="11">
        <f t="shared" si="12"/>
        <v>1749</v>
      </c>
      <c r="AI9" s="11">
        <f t="shared" si="12"/>
        <v>1279</v>
      </c>
      <c r="AJ9" s="11">
        <f t="shared" si="12"/>
        <v>2000</v>
      </c>
      <c r="AK9" s="11">
        <f t="shared" si="12"/>
        <v>1289</v>
      </c>
      <c r="AL9" s="11">
        <f t="shared" si="12"/>
        <v>1443</v>
      </c>
      <c r="AM9" s="11">
        <f t="shared" si="12"/>
        <v>1858</v>
      </c>
      <c r="AN9" s="11">
        <f t="shared" si="12"/>
        <v>1513</v>
      </c>
      <c r="AO9" s="11">
        <f t="shared" si="12"/>
        <v>212</v>
      </c>
      <c r="AP9" s="11">
        <f t="shared" si="12"/>
        <v>1205</v>
      </c>
      <c r="AQ9" s="11">
        <f t="shared" si="12"/>
        <v>875</v>
      </c>
      <c r="AR9" s="11">
        <f t="shared" si="12"/>
        <v>1036</v>
      </c>
      <c r="AS9" s="11">
        <f t="shared" si="12"/>
        <v>585</v>
      </c>
      <c r="AT9" s="11">
        <f t="shared" si="12"/>
        <v>1116</v>
      </c>
      <c r="AU9" s="11">
        <f t="shared" si="12"/>
        <v>1008</v>
      </c>
      <c r="AV9" s="11">
        <f t="shared" si="12"/>
        <v>1794</v>
      </c>
      <c r="AW9" s="11">
        <f t="shared" si="12"/>
        <v>1410</v>
      </c>
      <c r="AX9" s="11">
        <f t="shared" si="12"/>
        <v>1681</v>
      </c>
      <c r="AY9" s="11">
        <f t="shared" si="12"/>
        <v>274</v>
      </c>
      <c r="AZ9" s="11">
        <f t="shared" si="12"/>
        <v>1002</v>
      </c>
      <c r="BA9" s="11">
        <f t="shared" si="12"/>
        <v>1360</v>
      </c>
      <c r="BB9" s="11">
        <f t="shared" si="12"/>
        <v>1193</v>
      </c>
      <c r="BC9" s="11">
        <f t="shared" si="12"/>
        <v>1227</v>
      </c>
      <c r="BD9" s="11">
        <f t="shared" si="12"/>
        <v>1668</v>
      </c>
      <c r="BE9" s="11">
        <f t="shared" si="12"/>
        <v>646</v>
      </c>
      <c r="BF9" s="11">
        <f t="shared" si="12"/>
        <v>1167</v>
      </c>
      <c r="BG9" s="11">
        <f t="shared" si="12"/>
        <v>1076</v>
      </c>
      <c r="BH9" s="11">
        <f t="shared" si="12"/>
        <v>777</v>
      </c>
    </row>
    <row r="10" spans="1:60" ht="13.5" customHeight="1">
      <c r="A10" s="38">
        <v>42400</v>
      </c>
      <c r="B10" s="39" t="s">
        <v>65</v>
      </c>
      <c r="C10" s="40"/>
      <c r="D10" s="41" t="s">
        <v>36</v>
      </c>
      <c r="E10" s="42">
        <f t="shared" si="0"/>
        <v>1205</v>
      </c>
      <c r="F10" s="43">
        <v>1</v>
      </c>
      <c r="G10" s="43">
        <v>10</v>
      </c>
      <c r="H10" s="44">
        <f t="shared" si="1"/>
        <v>13</v>
      </c>
      <c r="I10" s="40"/>
      <c r="J10" s="45" t="s">
        <v>21</v>
      </c>
      <c r="K10" s="42">
        <f t="shared" si="2"/>
        <v>1443</v>
      </c>
      <c r="L10" s="46">
        <v>3</v>
      </c>
      <c r="M10" s="46">
        <v>12</v>
      </c>
      <c r="N10" s="44">
        <f t="shared" si="3"/>
        <v>21</v>
      </c>
      <c r="O10" s="40"/>
      <c r="P10" s="39" t="s">
        <v>66</v>
      </c>
      <c r="Q10" s="40"/>
      <c r="R10" s="48">
        <f>MIN(Rules!$E$2,(MAX(H10/N10,N10/H10)))</f>
        <v>1.6153846153846154</v>
      </c>
      <c r="S10">
        <f>VLOOKUP(B10,Rules!A:B,2,FALSE)</f>
        <v>45</v>
      </c>
      <c r="T10" s="40"/>
      <c r="U10" s="47">
        <f>1/(10^(-1*(E10+(IF(P10="Y",Rules!$I$2,0))-K10)/Rules!$E$12)+1)</f>
        <v>0.40005043267745605</v>
      </c>
      <c r="V10">
        <f t="shared" si="4"/>
        <v>-29</v>
      </c>
      <c r="W10">
        <f t="shared" si="5"/>
        <v>29</v>
      </c>
      <c r="Z10" s="48"/>
      <c r="AA10" s="11">
        <f t="shared" ref="AA10:BH10" si="13">IF($D10=AA$1,$E10+$V10,(IF($J10=AA$1,$K10+$W10,AA9)))</f>
        <v>965</v>
      </c>
      <c r="AB10" s="11">
        <f t="shared" si="13"/>
        <v>1338</v>
      </c>
      <c r="AC10" s="11">
        <f t="shared" si="13"/>
        <v>702</v>
      </c>
      <c r="AD10" s="11">
        <f t="shared" si="13"/>
        <v>1221</v>
      </c>
      <c r="AE10" s="11">
        <f t="shared" si="13"/>
        <v>1058</v>
      </c>
      <c r="AF10" s="11">
        <f t="shared" si="13"/>
        <v>1714</v>
      </c>
      <c r="AG10" s="11">
        <f t="shared" si="13"/>
        <v>1442</v>
      </c>
      <c r="AH10" s="11">
        <f t="shared" si="13"/>
        <v>1749</v>
      </c>
      <c r="AI10" s="11">
        <f t="shared" si="13"/>
        <v>1279</v>
      </c>
      <c r="AJ10" s="11">
        <f t="shared" si="13"/>
        <v>2000</v>
      </c>
      <c r="AK10" s="11">
        <f t="shared" si="13"/>
        <v>1289</v>
      </c>
      <c r="AL10" s="11">
        <f t="shared" si="13"/>
        <v>1472</v>
      </c>
      <c r="AM10" s="11">
        <f t="shared" si="13"/>
        <v>1858</v>
      </c>
      <c r="AN10" s="11">
        <f t="shared" si="13"/>
        <v>1513</v>
      </c>
      <c r="AO10" s="11">
        <f t="shared" si="13"/>
        <v>212</v>
      </c>
      <c r="AP10" s="11">
        <f t="shared" si="13"/>
        <v>1176</v>
      </c>
      <c r="AQ10" s="11">
        <f t="shared" si="13"/>
        <v>875</v>
      </c>
      <c r="AR10" s="11">
        <f t="shared" si="13"/>
        <v>1036</v>
      </c>
      <c r="AS10" s="11">
        <f t="shared" si="13"/>
        <v>585</v>
      </c>
      <c r="AT10" s="11">
        <f t="shared" si="13"/>
        <v>1116</v>
      </c>
      <c r="AU10" s="11">
        <f t="shared" si="13"/>
        <v>1008</v>
      </c>
      <c r="AV10" s="11">
        <f t="shared" si="13"/>
        <v>1794</v>
      </c>
      <c r="AW10" s="11">
        <f t="shared" si="13"/>
        <v>1410</v>
      </c>
      <c r="AX10" s="11">
        <f t="shared" si="13"/>
        <v>1681</v>
      </c>
      <c r="AY10" s="11">
        <f t="shared" si="13"/>
        <v>274</v>
      </c>
      <c r="AZ10" s="11">
        <f t="shared" si="13"/>
        <v>1002</v>
      </c>
      <c r="BA10" s="11">
        <f t="shared" si="13"/>
        <v>1360</v>
      </c>
      <c r="BB10" s="11">
        <f t="shared" si="13"/>
        <v>1193</v>
      </c>
      <c r="BC10" s="11">
        <f t="shared" si="13"/>
        <v>1227</v>
      </c>
      <c r="BD10" s="11">
        <f t="shared" si="13"/>
        <v>1668</v>
      </c>
      <c r="BE10" s="11">
        <f t="shared" si="13"/>
        <v>646</v>
      </c>
      <c r="BF10" s="11">
        <f t="shared" si="13"/>
        <v>1167</v>
      </c>
      <c r="BG10" s="11">
        <f t="shared" si="13"/>
        <v>1076</v>
      </c>
      <c r="BH10" s="11">
        <f t="shared" si="13"/>
        <v>777</v>
      </c>
    </row>
    <row r="11" spans="1:60" ht="13.5" customHeight="1">
      <c r="A11" s="38">
        <v>42400</v>
      </c>
      <c r="B11" s="39" t="s">
        <v>65</v>
      </c>
      <c r="C11" s="40"/>
      <c r="D11" s="41" t="s">
        <v>33</v>
      </c>
      <c r="E11" s="42">
        <f t="shared" si="0"/>
        <v>1058</v>
      </c>
      <c r="F11" s="43">
        <v>1</v>
      </c>
      <c r="G11" s="43">
        <v>11</v>
      </c>
      <c r="H11" s="44">
        <f t="shared" si="1"/>
        <v>14</v>
      </c>
      <c r="I11" s="40"/>
      <c r="J11" s="45" t="s">
        <v>37</v>
      </c>
      <c r="K11" s="42">
        <f t="shared" si="2"/>
        <v>1193</v>
      </c>
      <c r="L11" s="46">
        <v>0</v>
      </c>
      <c r="M11" s="46">
        <v>7</v>
      </c>
      <c r="N11" s="44">
        <f t="shared" si="3"/>
        <v>7</v>
      </c>
      <c r="O11" s="40"/>
      <c r="P11" s="39" t="s">
        <v>66</v>
      </c>
      <c r="Q11" s="40"/>
      <c r="R11" s="48">
        <f>MIN(Rules!$E$2,(MAX(H11/N11,N11/H11)))</f>
        <v>2</v>
      </c>
      <c r="S11">
        <f>VLOOKUP(B11,Rules!A:B,2,FALSE)</f>
        <v>45</v>
      </c>
      <c r="T11" s="40"/>
      <c r="U11" s="47">
        <f>1/(10^(-1*(E11+(IF(P11="Y",Rules!$I$2,0))-K11)/Rules!$E$12)+1)</f>
        <v>0.51726252443237619</v>
      </c>
      <c r="V11">
        <f t="shared" si="4"/>
        <v>43</v>
      </c>
      <c r="W11">
        <f t="shared" si="5"/>
        <v>-43</v>
      </c>
      <c r="Z11" s="48"/>
      <c r="AA11" s="11">
        <f t="shared" ref="AA11:BH11" si="14">IF($D11=AA$1,$E11+$V11,(IF($J11=AA$1,$K11+$W11,AA10)))</f>
        <v>965</v>
      </c>
      <c r="AB11" s="11">
        <f t="shared" si="14"/>
        <v>1338</v>
      </c>
      <c r="AC11" s="11">
        <f t="shared" si="14"/>
        <v>702</v>
      </c>
      <c r="AD11" s="11">
        <f t="shared" si="14"/>
        <v>1221</v>
      </c>
      <c r="AE11" s="11">
        <f t="shared" si="14"/>
        <v>1101</v>
      </c>
      <c r="AF11" s="11">
        <f t="shared" si="14"/>
        <v>1714</v>
      </c>
      <c r="AG11" s="11">
        <f t="shared" si="14"/>
        <v>1442</v>
      </c>
      <c r="AH11" s="11">
        <f t="shared" si="14"/>
        <v>1749</v>
      </c>
      <c r="AI11" s="11">
        <f t="shared" si="14"/>
        <v>1279</v>
      </c>
      <c r="AJ11" s="11">
        <f t="shared" si="14"/>
        <v>2000</v>
      </c>
      <c r="AK11" s="11">
        <f t="shared" si="14"/>
        <v>1289</v>
      </c>
      <c r="AL11" s="11">
        <f t="shared" si="14"/>
        <v>1472</v>
      </c>
      <c r="AM11" s="11">
        <f t="shared" si="14"/>
        <v>1858</v>
      </c>
      <c r="AN11" s="11">
        <f t="shared" si="14"/>
        <v>1513</v>
      </c>
      <c r="AO11" s="11">
        <f t="shared" si="14"/>
        <v>212</v>
      </c>
      <c r="AP11" s="11">
        <f t="shared" si="14"/>
        <v>1176</v>
      </c>
      <c r="AQ11" s="11">
        <f t="shared" si="14"/>
        <v>875</v>
      </c>
      <c r="AR11" s="11">
        <f t="shared" si="14"/>
        <v>1036</v>
      </c>
      <c r="AS11" s="11">
        <f t="shared" si="14"/>
        <v>585</v>
      </c>
      <c r="AT11" s="11">
        <f t="shared" si="14"/>
        <v>1116</v>
      </c>
      <c r="AU11" s="11">
        <f t="shared" si="14"/>
        <v>1008</v>
      </c>
      <c r="AV11" s="11">
        <f t="shared" si="14"/>
        <v>1794</v>
      </c>
      <c r="AW11" s="11">
        <f t="shared" si="14"/>
        <v>1410</v>
      </c>
      <c r="AX11" s="11">
        <f t="shared" si="14"/>
        <v>1681</v>
      </c>
      <c r="AY11" s="11">
        <f t="shared" si="14"/>
        <v>274</v>
      </c>
      <c r="AZ11" s="11">
        <f t="shared" si="14"/>
        <v>1002</v>
      </c>
      <c r="BA11" s="11">
        <f t="shared" si="14"/>
        <v>1360</v>
      </c>
      <c r="BB11" s="11">
        <f t="shared" si="14"/>
        <v>1150</v>
      </c>
      <c r="BC11" s="11">
        <f t="shared" si="14"/>
        <v>1227</v>
      </c>
      <c r="BD11" s="11">
        <f t="shared" si="14"/>
        <v>1668</v>
      </c>
      <c r="BE11" s="11">
        <f t="shared" si="14"/>
        <v>646</v>
      </c>
      <c r="BF11" s="11">
        <f t="shared" si="14"/>
        <v>1167</v>
      </c>
      <c r="BG11" s="11">
        <f t="shared" si="14"/>
        <v>1076</v>
      </c>
      <c r="BH11" s="11">
        <f t="shared" si="14"/>
        <v>777</v>
      </c>
    </row>
    <row r="12" spans="1:60" ht="13.5" customHeight="1">
      <c r="A12" s="38">
        <v>42400</v>
      </c>
      <c r="B12" s="39" t="s">
        <v>65</v>
      </c>
      <c r="C12" s="40"/>
      <c r="D12" s="41" t="s">
        <v>39</v>
      </c>
      <c r="E12" s="42">
        <f t="shared" si="0"/>
        <v>1036</v>
      </c>
      <c r="F12" s="43">
        <v>1</v>
      </c>
      <c r="G12" s="43">
        <v>12</v>
      </c>
      <c r="H12" s="44">
        <f t="shared" si="1"/>
        <v>15</v>
      </c>
      <c r="I12" s="40"/>
      <c r="J12" s="45" t="s">
        <v>40</v>
      </c>
      <c r="K12" s="42">
        <f t="shared" si="2"/>
        <v>1227</v>
      </c>
      <c r="L12" s="46">
        <v>2</v>
      </c>
      <c r="M12" s="46">
        <v>9</v>
      </c>
      <c r="N12" s="44">
        <f t="shared" si="3"/>
        <v>15</v>
      </c>
      <c r="O12" s="40"/>
      <c r="P12" s="39" t="s">
        <v>66</v>
      </c>
      <c r="Q12" s="40"/>
      <c r="R12" s="48">
        <f>MIN(Rules!$E$2,(MAX(H12/N12,N12/H12)))</f>
        <v>1</v>
      </c>
      <c r="S12">
        <f>VLOOKUP(B12,Rules!A:B,2,FALSE)</f>
        <v>45</v>
      </c>
      <c r="T12" s="40"/>
      <c r="U12" s="47">
        <f>1/(10^(-1*(E12+(IF(P12="Y",Rules!$I$2,0))-K12)/Rules!$E$12)+1)</f>
        <v>0.45293673954698965</v>
      </c>
      <c r="V12">
        <f t="shared" si="4"/>
        <v>2</v>
      </c>
      <c r="W12">
        <f t="shared" si="5"/>
        <v>-2</v>
      </c>
      <c r="Z12" s="48"/>
      <c r="AA12" s="11">
        <f t="shared" ref="AA12:BH12" si="15">IF($D12=AA$1,$E12+$V12,(IF($J12=AA$1,$K12+$W12,AA11)))</f>
        <v>965</v>
      </c>
      <c r="AB12" s="11">
        <f t="shared" si="15"/>
        <v>1338</v>
      </c>
      <c r="AC12" s="11">
        <f t="shared" si="15"/>
        <v>702</v>
      </c>
      <c r="AD12" s="11">
        <f t="shared" si="15"/>
        <v>1221</v>
      </c>
      <c r="AE12" s="11">
        <f t="shared" si="15"/>
        <v>1101</v>
      </c>
      <c r="AF12" s="11">
        <f t="shared" si="15"/>
        <v>1714</v>
      </c>
      <c r="AG12" s="11">
        <f t="shared" si="15"/>
        <v>1442</v>
      </c>
      <c r="AH12" s="11">
        <f t="shared" si="15"/>
        <v>1749</v>
      </c>
      <c r="AI12" s="11">
        <f t="shared" si="15"/>
        <v>1279</v>
      </c>
      <c r="AJ12" s="11">
        <f t="shared" si="15"/>
        <v>2000</v>
      </c>
      <c r="AK12" s="11">
        <f t="shared" si="15"/>
        <v>1289</v>
      </c>
      <c r="AL12" s="11">
        <f t="shared" si="15"/>
        <v>1472</v>
      </c>
      <c r="AM12" s="11">
        <f t="shared" si="15"/>
        <v>1858</v>
      </c>
      <c r="AN12" s="11">
        <f t="shared" si="15"/>
        <v>1513</v>
      </c>
      <c r="AO12" s="11">
        <f t="shared" si="15"/>
        <v>212</v>
      </c>
      <c r="AP12" s="11">
        <f t="shared" si="15"/>
        <v>1176</v>
      </c>
      <c r="AQ12" s="11">
        <f t="shared" si="15"/>
        <v>875</v>
      </c>
      <c r="AR12" s="11">
        <f t="shared" si="15"/>
        <v>1038</v>
      </c>
      <c r="AS12" s="11">
        <f t="shared" si="15"/>
        <v>585</v>
      </c>
      <c r="AT12" s="11">
        <f t="shared" si="15"/>
        <v>1116</v>
      </c>
      <c r="AU12" s="11">
        <f t="shared" si="15"/>
        <v>1008</v>
      </c>
      <c r="AV12" s="11">
        <f t="shared" si="15"/>
        <v>1794</v>
      </c>
      <c r="AW12" s="11">
        <f t="shared" si="15"/>
        <v>1410</v>
      </c>
      <c r="AX12" s="11">
        <f t="shared" si="15"/>
        <v>1681</v>
      </c>
      <c r="AY12" s="11">
        <f t="shared" si="15"/>
        <v>274</v>
      </c>
      <c r="AZ12" s="11">
        <f t="shared" si="15"/>
        <v>1002</v>
      </c>
      <c r="BA12" s="11">
        <f t="shared" si="15"/>
        <v>1360</v>
      </c>
      <c r="BB12" s="11">
        <f t="shared" si="15"/>
        <v>1150</v>
      </c>
      <c r="BC12" s="11">
        <f t="shared" si="15"/>
        <v>1225</v>
      </c>
      <c r="BD12" s="11">
        <f t="shared" si="15"/>
        <v>1668</v>
      </c>
      <c r="BE12" s="11">
        <f t="shared" si="15"/>
        <v>646</v>
      </c>
      <c r="BF12" s="11">
        <f t="shared" si="15"/>
        <v>1167</v>
      </c>
      <c r="BG12" s="11">
        <f t="shared" si="15"/>
        <v>1076</v>
      </c>
      <c r="BH12" s="11">
        <f t="shared" si="15"/>
        <v>777</v>
      </c>
    </row>
    <row r="13" spans="1:60" ht="13.5" customHeight="1">
      <c r="A13" s="38">
        <v>42400</v>
      </c>
      <c r="B13" s="39" t="s">
        <v>65</v>
      </c>
      <c r="C13" s="40"/>
      <c r="D13" s="41" t="s">
        <v>38</v>
      </c>
      <c r="E13" s="42">
        <f t="shared" si="0"/>
        <v>1002</v>
      </c>
      <c r="F13" s="43">
        <v>0</v>
      </c>
      <c r="G13" s="43">
        <v>12</v>
      </c>
      <c r="H13" s="44">
        <f t="shared" si="1"/>
        <v>12</v>
      </c>
      <c r="I13" s="40"/>
      <c r="J13" s="45" t="s">
        <v>43</v>
      </c>
      <c r="K13" s="42">
        <f t="shared" si="2"/>
        <v>1116</v>
      </c>
      <c r="L13" s="46">
        <v>0</v>
      </c>
      <c r="M13" s="46">
        <v>10</v>
      </c>
      <c r="N13" s="44">
        <f t="shared" si="3"/>
        <v>10</v>
      </c>
      <c r="O13" s="40"/>
      <c r="P13" s="39" t="s">
        <v>66</v>
      </c>
      <c r="Q13" s="40"/>
      <c r="R13" s="48">
        <f>MIN(Rules!$E$2,(MAX(H13/N13,N13/H13)))</f>
        <v>1.2</v>
      </c>
      <c r="S13">
        <f>VLOOKUP(B13,Rules!A:B,2,FALSE)</f>
        <v>45</v>
      </c>
      <c r="T13" s="40"/>
      <c r="U13" s="47">
        <f>1/(10^(-1*(E13+(IF(P13="Y",Rules!$I$2,0))-K13)/Rules!$E$12)+1)</f>
        <v>0.54135186190122653</v>
      </c>
      <c r="V13">
        <f t="shared" si="4"/>
        <v>25</v>
      </c>
      <c r="W13">
        <f t="shared" si="5"/>
        <v>-25</v>
      </c>
      <c r="Z13" s="48"/>
      <c r="AA13" s="11">
        <f t="shared" ref="AA13:BH13" si="16">IF($D13=AA$1,$E13+$V13,(IF($J13=AA$1,$K13+$W13,AA12)))</f>
        <v>965</v>
      </c>
      <c r="AB13" s="11">
        <f t="shared" si="16"/>
        <v>1338</v>
      </c>
      <c r="AC13" s="11">
        <f t="shared" si="16"/>
        <v>702</v>
      </c>
      <c r="AD13" s="11">
        <f t="shared" si="16"/>
        <v>1221</v>
      </c>
      <c r="AE13" s="11">
        <f t="shared" si="16"/>
        <v>1101</v>
      </c>
      <c r="AF13" s="11">
        <f t="shared" si="16"/>
        <v>1714</v>
      </c>
      <c r="AG13" s="11">
        <f t="shared" si="16"/>
        <v>1442</v>
      </c>
      <c r="AH13" s="11">
        <f t="shared" si="16"/>
        <v>1749</v>
      </c>
      <c r="AI13" s="11">
        <f t="shared" si="16"/>
        <v>1279</v>
      </c>
      <c r="AJ13" s="11">
        <f t="shared" si="16"/>
        <v>2000</v>
      </c>
      <c r="AK13" s="11">
        <f t="shared" si="16"/>
        <v>1289</v>
      </c>
      <c r="AL13" s="11">
        <f t="shared" si="16"/>
        <v>1472</v>
      </c>
      <c r="AM13" s="11">
        <f t="shared" si="16"/>
        <v>1858</v>
      </c>
      <c r="AN13" s="11">
        <f t="shared" si="16"/>
        <v>1513</v>
      </c>
      <c r="AO13" s="11">
        <f t="shared" si="16"/>
        <v>212</v>
      </c>
      <c r="AP13" s="11">
        <f t="shared" si="16"/>
        <v>1176</v>
      </c>
      <c r="AQ13" s="11">
        <f t="shared" si="16"/>
        <v>875</v>
      </c>
      <c r="AR13" s="11">
        <f t="shared" si="16"/>
        <v>1038</v>
      </c>
      <c r="AS13" s="11">
        <f t="shared" si="16"/>
        <v>585</v>
      </c>
      <c r="AT13" s="11">
        <f t="shared" si="16"/>
        <v>1091</v>
      </c>
      <c r="AU13" s="11">
        <f t="shared" si="16"/>
        <v>1008</v>
      </c>
      <c r="AV13" s="11">
        <f t="shared" si="16"/>
        <v>1794</v>
      </c>
      <c r="AW13" s="11">
        <f t="shared" si="16"/>
        <v>1410</v>
      </c>
      <c r="AX13" s="11">
        <f t="shared" si="16"/>
        <v>1681</v>
      </c>
      <c r="AY13" s="11">
        <f t="shared" si="16"/>
        <v>274</v>
      </c>
      <c r="AZ13" s="11">
        <f t="shared" si="16"/>
        <v>1027</v>
      </c>
      <c r="BA13" s="11">
        <f t="shared" si="16"/>
        <v>1360</v>
      </c>
      <c r="BB13" s="11">
        <f t="shared" si="16"/>
        <v>1150</v>
      </c>
      <c r="BC13" s="11">
        <f t="shared" si="16"/>
        <v>1225</v>
      </c>
      <c r="BD13" s="11">
        <f t="shared" si="16"/>
        <v>1668</v>
      </c>
      <c r="BE13" s="11">
        <f t="shared" si="16"/>
        <v>646</v>
      </c>
      <c r="BF13" s="11">
        <f t="shared" si="16"/>
        <v>1167</v>
      </c>
      <c r="BG13" s="11">
        <f t="shared" si="16"/>
        <v>1076</v>
      </c>
      <c r="BH13" s="11">
        <f t="shared" si="16"/>
        <v>777</v>
      </c>
    </row>
    <row r="14" spans="1:60" ht="13.5" customHeight="1">
      <c r="A14" s="38">
        <v>42400</v>
      </c>
      <c r="B14" s="39" t="s">
        <v>65</v>
      </c>
      <c r="C14" s="40"/>
      <c r="D14" s="41" t="s">
        <v>31</v>
      </c>
      <c r="E14" s="42">
        <f t="shared" si="0"/>
        <v>1167</v>
      </c>
      <c r="F14" s="43">
        <v>0</v>
      </c>
      <c r="G14" s="43">
        <v>11</v>
      </c>
      <c r="H14" s="44">
        <f t="shared" si="1"/>
        <v>11</v>
      </c>
      <c r="I14" s="40"/>
      <c r="J14" s="45" t="s">
        <v>28</v>
      </c>
      <c r="K14" s="42">
        <f t="shared" si="2"/>
        <v>1513</v>
      </c>
      <c r="L14" s="46">
        <v>2</v>
      </c>
      <c r="M14" s="46">
        <v>9</v>
      </c>
      <c r="N14" s="44">
        <f t="shared" si="3"/>
        <v>15</v>
      </c>
      <c r="O14" s="40"/>
      <c r="P14" s="39" t="s">
        <v>66</v>
      </c>
      <c r="Q14" s="40"/>
      <c r="R14" s="48">
        <f>MIN(Rules!$E$2,(MAX(H14/N14,N14/H14)))</f>
        <v>1.3636363636363635</v>
      </c>
      <c r="S14">
        <f>VLOOKUP(B14,Rules!A:B,2,FALSE)</f>
        <v>45</v>
      </c>
      <c r="T14" s="40"/>
      <c r="U14" s="47">
        <f>1/(10^(-1*(E14+(IF(P14="Y",Rules!$I$2,0))-K14)/Rules!$E$12)+1)</f>
        <v>0.28851374802858731</v>
      </c>
      <c r="V14">
        <f t="shared" si="4"/>
        <v>-18</v>
      </c>
      <c r="W14">
        <f t="shared" si="5"/>
        <v>18</v>
      </c>
      <c r="Z14" s="48"/>
      <c r="AA14" s="11">
        <f t="shared" ref="AA14:BH14" si="17">IF($D14=AA$1,$E14+$V14,(IF($J14=AA$1,$K14+$W14,AA13)))</f>
        <v>965</v>
      </c>
      <c r="AB14" s="11">
        <f t="shared" si="17"/>
        <v>1338</v>
      </c>
      <c r="AC14" s="11">
        <f t="shared" si="17"/>
        <v>702</v>
      </c>
      <c r="AD14" s="11">
        <f t="shared" si="17"/>
        <v>1221</v>
      </c>
      <c r="AE14" s="11">
        <f t="shared" si="17"/>
        <v>1101</v>
      </c>
      <c r="AF14" s="11">
        <f t="shared" si="17"/>
        <v>1714</v>
      </c>
      <c r="AG14" s="11">
        <f t="shared" si="17"/>
        <v>1442</v>
      </c>
      <c r="AH14" s="11">
        <f t="shared" si="17"/>
        <v>1749</v>
      </c>
      <c r="AI14" s="11">
        <f t="shared" si="17"/>
        <v>1279</v>
      </c>
      <c r="AJ14" s="11">
        <f t="shared" si="17"/>
        <v>2000</v>
      </c>
      <c r="AK14" s="11">
        <f t="shared" si="17"/>
        <v>1289</v>
      </c>
      <c r="AL14" s="11">
        <f t="shared" si="17"/>
        <v>1472</v>
      </c>
      <c r="AM14" s="11">
        <f t="shared" si="17"/>
        <v>1858</v>
      </c>
      <c r="AN14" s="11">
        <f t="shared" si="17"/>
        <v>1531</v>
      </c>
      <c r="AO14" s="11">
        <f t="shared" si="17"/>
        <v>212</v>
      </c>
      <c r="AP14" s="11">
        <f t="shared" si="17"/>
        <v>1176</v>
      </c>
      <c r="AQ14" s="11">
        <f t="shared" si="17"/>
        <v>875</v>
      </c>
      <c r="AR14" s="11">
        <f t="shared" si="17"/>
        <v>1038</v>
      </c>
      <c r="AS14" s="11">
        <f t="shared" si="17"/>
        <v>585</v>
      </c>
      <c r="AT14" s="11">
        <f t="shared" si="17"/>
        <v>1091</v>
      </c>
      <c r="AU14" s="11">
        <f t="shared" si="17"/>
        <v>1008</v>
      </c>
      <c r="AV14" s="11">
        <f t="shared" si="17"/>
        <v>1794</v>
      </c>
      <c r="AW14" s="11">
        <f t="shared" si="17"/>
        <v>1410</v>
      </c>
      <c r="AX14" s="11">
        <f t="shared" si="17"/>
        <v>1681</v>
      </c>
      <c r="AY14" s="11">
        <f t="shared" si="17"/>
        <v>274</v>
      </c>
      <c r="AZ14" s="11">
        <f t="shared" si="17"/>
        <v>1027</v>
      </c>
      <c r="BA14" s="11">
        <f t="shared" si="17"/>
        <v>1360</v>
      </c>
      <c r="BB14" s="11">
        <f t="shared" si="17"/>
        <v>1150</v>
      </c>
      <c r="BC14" s="11">
        <f t="shared" si="17"/>
        <v>1225</v>
      </c>
      <c r="BD14" s="11">
        <f t="shared" si="17"/>
        <v>1668</v>
      </c>
      <c r="BE14" s="11">
        <f t="shared" si="17"/>
        <v>646</v>
      </c>
      <c r="BF14" s="11">
        <f t="shared" si="17"/>
        <v>1149</v>
      </c>
      <c r="BG14" s="11">
        <f t="shared" si="17"/>
        <v>1076</v>
      </c>
      <c r="BH14" s="11">
        <f t="shared" si="17"/>
        <v>777</v>
      </c>
    </row>
    <row r="15" spans="1:60" ht="13.5" customHeight="1">
      <c r="A15" s="38">
        <v>42400</v>
      </c>
      <c r="B15" s="39" t="s">
        <v>65</v>
      </c>
      <c r="C15" s="40"/>
      <c r="D15" s="41" t="s">
        <v>32</v>
      </c>
      <c r="E15" s="42">
        <f t="shared" si="0"/>
        <v>1008</v>
      </c>
      <c r="F15" s="43">
        <v>2</v>
      </c>
      <c r="G15" s="43">
        <v>9</v>
      </c>
      <c r="H15" s="44">
        <f t="shared" si="1"/>
        <v>15</v>
      </c>
      <c r="I15" s="40"/>
      <c r="J15" s="45" t="s">
        <v>47</v>
      </c>
      <c r="K15" s="42">
        <f t="shared" si="2"/>
        <v>585</v>
      </c>
      <c r="L15" s="46">
        <v>0</v>
      </c>
      <c r="M15" s="46">
        <v>9</v>
      </c>
      <c r="N15" s="44">
        <f t="shared" si="3"/>
        <v>9</v>
      </c>
      <c r="O15" s="40"/>
      <c r="P15" s="39" t="s">
        <v>66</v>
      </c>
      <c r="Q15" s="40"/>
      <c r="R15" s="48">
        <f>MIN(Rules!$E$2,(MAX(H15/N15,N15/H15)))</f>
        <v>1.6666666666666667</v>
      </c>
      <c r="S15">
        <f>VLOOKUP(B15,Rules!A:B,2,FALSE)</f>
        <v>45</v>
      </c>
      <c r="T15" s="40"/>
      <c r="U15" s="47">
        <f>1/(10^(-1*(E15+(IF(P15="Y",Rules!$I$2,0))-K15)/Rules!$E$12)+1)</f>
        <v>0.93331498706694527</v>
      </c>
      <c r="V15">
        <f t="shared" si="4"/>
        <v>5</v>
      </c>
      <c r="W15">
        <f t="shared" si="5"/>
        <v>-5</v>
      </c>
      <c r="Z15" s="48"/>
      <c r="AA15" s="11">
        <f t="shared" ref="AA15:BH15" si="18">IF($D15=AA$1,$E15+$V15,(IF($J15=AA$1,$K15+$W15,AA14)))</f>
        <v>965</v>
      </c>
      <c r="AB15" s="11">
        <f t="shared" si="18"/>
        <v>1338</v>
      </c>
      <c r="AC15" s="11">
        <f t="shared" si="18"/>
        <v>702</v>
      </c>
      <c r="AD15" s="11">
        <f t="shared" si="18"/>
        <v>1221</v>
      </c>
      <c r="AE15" s="11">
        <f t="shared" si="18"/>
        <v>1101</v>
      </c>
      <c r="AF15" s="11">
        <f t="shared" si="18"/>
        <v>1714</v>
      </c>
      <c r="AG15" s="11">
        <f t="shared" si="18"/>
        <v>1442</v>
      </c>
      <c r="AH15" s="11">
        <f t="shared" si="18"/>
        <v>1749</v>
      </c>
      <c r="AI15" s="11">
        <f t="shared" si="18"/>
        <v>1279</v>
      </c>
      <c r="AJ15" s="11">
        <f t="shared" si="18"/>
        <v>2000</v>
      </c>
      <c r="AK15" s="11">
        <f t="shared" si="18"/>
        <v>1289</v>
      </c>
      <c r="AL15" s="11">
        <f t="shared" si="18"/>
        <v>1472</v>
      </c>
      <c r="AM15" s="11">
        <f t="shared" si="18"/>
        <v>1858</v>
      </c>
      <c r="AN15" s="11">
        <f t="shared" si="18"/>
        <v>1531</v>
      </c>
      <c r="AO15" s="11">
        <f t="shared" si="18"/>
        <v>212</v>
      </c>
      <c r="AP15" s="11">
        <f t="shared" si="18"/>
        <v>1176</v>
      </c>
      <c r="AQ15" s="11">
        <f t="shared" si="18"/>
        <v>875</v>
      </c>
      <c r="AR15" s="11">
        <f t="shared" si="18"/>
        <v>1038</v>
      </c>
      <c r="AS15" s="11">
        <f t="shared" si="18"/>
        <v>580</v>
      </c>
      <c r="AT15" s="11">
        <f t="shared" si="18"/>
        <v>1091</v>
      </c>
      <c r="AU15" s="11">
        <f t="shared" si="18"/>
        <v>1013</v>
      </c>
      <c r="AV15" s="11">
        <f t="shared" si="18"/>
        <v>1794</v>
      </c>
      <c r="AW15" s="11">
        <f t="shared" si="18"/>
        <v>1410</v>
      </c>
      <c r="AX15" s="11">
        <f t="shared" si="18"/>
        <v>1681</v>
      </c>
      <c r="AY15" s="11">
        <f t="shared" si="18"/>
        <v>274</v>
      </c>
      <c r="AZ15" s="11">
        <f t="shared" si="18"/>
        <v>1027</v>
      </c>
      <c r="BA15" s="11">
        <f t="shared" si="18"/>
        <v>1360</v>
      </c>
      <c r="BB15" s="11">
        <f t="shared" si="18"/>
        <v>1150</v>
      </c>
      <c r="BC15" s="11">
        <f t="shared" si="18"/>
        <v>1225</v>
      </c>
      <c r="BD15" s="11">
        <f t="shared" si="18"/>
        <v>1668</v>
      </c>
      <c r="BE15" s="11">
        <f t="shared" si="18"/>
        <v>646</v>
      </c>
      <c r="BF15" s="11">
        <f t="shared" si="18"/>
        <v>1149</v>
      </c>
      <c r="BG15" s="11">
        <f t="shared" si="18"/>
        <v>1076</v>
      </c>
      <c r="BH15" s="11">
        <f t="shared" si="18"/>
        <v>777</v>
      </c>
    </row>
    <row r="16" spans="1:60" ht="13.5" customHeight="1">
      <c r="A16" s="38">
        <v>42400</v>
      </c>
      <c r="B16" s="39" t="s">
        <v>65</v>
      </c>
      <c r="C16" s="40"/>
      <c r="D16" s="41" t="s">
        <v>44</v>
      </c>
      <c r="E16" s="42">
        <f t="shared" si="0"/>
        <v>702</v>
      </c>
      <c r="F16" s="43">
        <v>0</v>
      </c>
      <c r="G16" s="43">
        <v>10</v>
      </c>
      <c r="H16" s="44">
        <f t="shared" si="1"/>
        <v>10</v>
      </c>
      <c r="I16" s="40"/>
      <c r="J16" s="45" t="s">
        <v>34</v>
      </c>
      <c r="K16" s="42">
        <f t="shared" si="2"/>
        <v>965</v>
      </c>
      <c r="L16" s="46">
        <v>1</v>
      </c>
      <c r="M16" s="46">
        <v>12</v>
      </c>
      <c r="N16" s="44">
        <f t="shared" si="3"/>
        <v>15</v>
      </c>
      <c r="O16" s="40"/>
      <c r="P16" s="39" t="s">
        <v>66</v>
      </c>
      <c r="Q16" s="40"/>
      <c r="R16" s="48">
        <f>MIN(Rules!$E$2,(MAX(H16/N16,N16/H16)))</f>
        <v>1.5</v>
      </c>
      <c r="S16">
        <f>VLOOKUP(B16,Rules!A:B,2,FALSE)</f>
        <v>45</v>
      </c>
      <c r="T16" s="40"/>
      <c r="U16" s="47">
        <f>1/(10^(-1*(E16+(IF(P16="Y",Rules!$I$2,0))-K16)/Rules!$E$12)+1)</f>
        <v>0.37276239201454464</v>
      </c>
      <c r="V16">
        <f t="shared" si="4"/>
        <v>-25</v>
      </c>
      <c r="W16">
        <f t="shared" si="5"/>
        <v>25</v>
      </c>
      <c r="Z16" s="48"/>
      <c r="AA16" s="11">
        <f t="shared" ref="AA16:BH16" si="19">IF($D16=AA$1,$E16+$V16,(IF($J16=AA$1,$K16+$W16,AA15)))</f>
        <v>990</v>
      </c>
      <c r="AB16" s="11">
        <f t="shared" si="19"/>
        <v>1338</v>
      </c>
      <c r="AC16" s="11">
        <f t="shared" si="19"/>
        <v>677</v>
      </c>
      <c r="AD16" s="11">
        <f t="shared" si="19"/>
        <v>1221</v>
      </c>
      <c r="AE16" s="11">
        <f t="shared" si="19"/>
        <v>1101</v>
      </c>
      <c r="AF16" s="11">
        <f t="shared" si="19"/>
        <v>1714</v>
      </c>
      <c r="AG16" s="11">
        <f t="shared" si="19"/>
        <v>1442</v>
      </c>
      <c r="AH16" s="11">
        <f t="shared" si="19"/>
        <v>1749</v>
      </c>
      <c r="AI16" s="11">
        <f t="shared" si="19"/>
        <v>1279</v>
      </c>
      <c r="AJ16" s="11">
        <f t="shared" si="19"/>
        <v>2000</v>
      </c>
      <c r="AK16" s="11">
        <f t="shared" si="19"/>
        <v>1289</v>
      </c>
      <c r="AL16" s="11">
        <f t="shared" si="19"/>
        <v>1472</v>
      </c>
      <c r="AM16" s="11">
        <f t="shared" si="19"/>
        <v>1858</v>
      </c>
      <c r="AN16" s="11">
        <f t="shared" si="19"/>
        <v>1531</v>
      </c>
      <c r="AO16" s="11">
        <f t="shared" si="19"/>
        <v>212</v>
      </c>
      <c r="AP16" s="11">
        <f t="shared" si="19"/>
        <v>1176</v>
      </c>
      <c r="AQ16" s="11">
        <f t="shared" si="19"/>
        <v>875</v>
      </c>
      <c r="AR16" s="11">
        <f t="shared" si="19"/>
        <v>1038</v>
      </c>
      <c r="AS16" s="11">
        <f t="shared" si="19"/>
        <v>580</v>
      </c>
      <c r="AT16" s="11">
        <f t="shared" si="19"/>
        <v>1091</v>
      </c>
      <c r="AU16" s="11">
        <f t="shared" si="19"/>
        <v>1013</v>
      </c>
      <c r="AV16" s="11">
        <f t="shared" si="19"/>
        <v>1794</v>
      </c>
      <c r="AW16" s="11">
        <f t="shared" si="19"/>
        <v>1410</v>
      </c>
      <c r="AX16" s="11">
        <f t="shared" si="19"/>
        <v>1681</v>
      </c>
      <c r="AY16" s="11">
        <f t="shared" si="19"/>
        <v>274</v>
      </c>
      <c r="AZ16" s="11">
        <f t="shared" si="19"/>
        <v>1027</v>
      </c>
      <c r="BA16" s="11">
        <f t="shared" si="19"/>
        <v>1360</v>
      </c>
      <c r="BB16" s="11">
        <f t="shared" si="19"/>
        <v>1150</v>
      </c>
      <c r="BC16" s="11">
        <f t="shared" si="19"/>
        <v>1225</v>
      </c>
      <c r="BD16" s="11">
        <f t="shared" si="19"/>
        <v>1668</v>
      </c>
      <c r="BE16" s="11">
        <f t="shared" si="19"/>
        <v>646</v>
      </c>
      <c r="BF16" s="11">
        <f t="shared" si="19"/>
        <v>1149</v>
      </c>
      <c r="BG16" s="11">
        <f t="shared" si="19"/>
        <v>1076</v>
      </c>
      <c r="BH16" s="11">
        <f t="shared" si="19"/>
        <v>777</v>
      </c>
    </row>
    <row r="17" spans="1:60" ht="13.5" customHeight="1">
      <c r="A17" s="38">
        <v>42400</v>
      </c>
      <c r="B17" s="39" t="s">
        <v>65</v>
      </c>
      <c r="C17" s="40"/>
      <c r="D17" s="41" t="s">
        <v>42</v>
      </c>
      <c r="E17" s="42">
        <f t="shared" si="0"/>
        <v>1076</v>
      </c>
      <c r="F17" s="43">
        <v>0</v>
      </c>
      <c r="G17" s="43">
        <v>14</v>
      </c>
      <c r="H17" s="44">
        <f t="shared" si="1"/>
        <v>14</v>
      </c>
      <c r="I17" s="40"/>
      <c r="J17" s="45" t="s">
        <v>45</v>
      </c>
      <c r="K17" s="42">
        <f t="shared" si="2"/>
        <v>875</v>
      </c>
      <c r="L17" s="46">
        <v>1</v>
      </c>
      <c r="M17" s="46">
        <v>10</v>
      </c>
      <c r="N17" s="44">
        <f t="shared" si="3"/>
        <v>13</v>
      </c>
      <c r="O17" s="40"/>
      <c r="P17" s="39" t="s">
        <v>66</v>
      </c>
      <c r="Q17" s="40" t="s">
        <v>76</v>
      </c>
      <c r="R17" s="48">
        <f>MIN(Rules!$E$2,(MAX(H17/N17,N17/H17)))</f>
        <v>1.0769230769230769</v>
      </c>
      <c r="S17">
        <f>VLOOKUP(B17,Rules!A:B,2,FALSE)</f>
        <v>45</v>
      </c>
      <c r="T17" s="40"/>
      <c r="U17" s="47">
        <f>1/(10^(-1*(E17+(IF(P17="Y",Rules!$I$2,0))-K17)/Rules!$E$12)+1)</f>
        <v>0.8343000843017474</v>
      </c>
      <c r="V17">
        <f t="shared" si="4"/>
        <v>8</v>
      </c>
      <c r="W17">
        <f t="shared" si="5"/>
        <v>-8</v>
      </c>
      <c r="Z17" s="48"/>
      <c r="AA17" s="11">
        <f t="shared" ref="AA17:BH17" si="20">IF($D17=AA$1,$E17+$V17,(IF($J17=AA$1,$K17+$W17,AA16)))</f>
        <v>990</v>
      </c>
      <c r="AB17" s="11">
        <f t="shared" si="20"/>
        <v>1338</v>
      </c>
      <c r="AC17" s="11">
        <f t="shared" si="20"/>
        <v>677</v>
      </c>
      <c r="AD17" s="11">
        <f t="shared" si="20"/>
        <v>1221</v>
      </c>
      <c r="AE17" s="11">
        <f t="shared" si="20"/>
        <v>1101</v>
      </c>
      <c r="AF17" s="11">
        <f t="shared" si="20"/>
        <v>1714</v>
      </c>
      <c r="AG17" s="11">
        <f t="shared" si="20"/>
        <v>1442</v>
      </c>
      <c r="AH17" s="11">
        <f t="shared" si="20"/>
        <v>1749</v>
      </c>
      <c r="AI17" s="11">
        <f t="shared" si="20"/>
        <v>1279</v>
      </c>
      <c r="AJ17" s="11">
        <f t="shared" si="20"/>
        <v>2000</v>
      </c>
      <c r="AK17" s="11">
        <f t="shared" si="20"/>
        <v>1289</v>
      </c>
      <c r="AL17" s="11">
        <f t="shared" si="20"/>
        <v>1472</v>
      </c>
      <c r="AM17" s="11">
        <f t="shared" si="20"/>
        <v>1858</v>
      </c>
      <c r="AN17" s="11">
        <f t="shared" si="20"/>
        <v>1531</v>
      </c>
      <c r="AO17" s="11">
        <f t="shared" si="20"/>
        <v>212</v>
      </c>
      <c r="AP17" s="11">
        <f t="shared" si="20"/>
        <v>1176</v>
      </c>
      <c r="AQ17" s="11">
        <f t="shared" si="20"/>
        <v>867</v>
      </c>
      <c r="AR17" s="11">
        <f t="shared" si="20"/>
        <v>1038</v>
      </c>
      <c r="AS17" s="11">
        <f t="shared" si="20"/>
        <v>580</v>
      </c>
      <c r="AT17" s="11">
        <f t="shared" si="20"/>
        <v>1091</v>
      </c>
      <c r="AU17" s="11">
        <f t="shared" si="20"/>
        <v>1013</v>
      </c>
      <c r="AV17" s="11">
        <f t="shared" si="20"/>
        <v>1794</v>
      </c>
      <c r="AW17" s="11">
        <f t="shared" si="20"/>
        <v>1410</v>
      </c>
      <c r="AX17" s="11">
        <f t="shared" si="20"/>
        <v>1681</v>
      </c>
      <c r="AY17" s="11">
        <f t="shared" si="20"/>
        <v>274</v>
      </c>
      <c r="AZ17" s="11">
        <f t="shared" si="20"/>
        <v>1027</v>
      </c>
      <c r="BA17" s="11">
        <f t="shared" si="20"/>
        <v>1360</v>
      </c>
      <c r="BB17" s="11">
        <f t="shared" si="20"/>
        <v>1150</v>
      </c>
      <c r="BC17" s="11">
        <f t="shared" si="20"/>
        <v>1225</v>
      </c>
      <c r="BD17" s="11">
        <f t="shared" si="20"/>
        <v>1668</v>
      </c>
      <c r="BE17" s="11">
        <f t="shared" si="20"/>
        <v>646</v>
      </c>
      <c r="BF17" s="11">
        <f t="shared" si="20"/>
        <v>1149</v>
      </c>
      <c r="BG17" s="11">
        <f t="shared" si="20"/>
        <v>1084</v>
      </c>
      <c r="BH17" s="11">
        <f t="shared" si="20"/>
        <v>777</v>
      </c>
    </row>
    <row r="18" spans="1:60" ht="13.5" customHeight="1">
      <c r="A18" s="38">
        <v>42400</v>
      </c>
      <c r="B18" s="39" t="s">
        <v>65</v>
      </c>
      <c r="C18" s="40"/>
      <c r="D18" s="41" t="s">
        <v>41</v>
      </c>
      <c r="E18" s="42">
        <f t="shared" si="0"/>
        <v>777</v>
      </c>
      <c r="F18" s="43">
        <v>0</v>
      </c>
      <c r="G18" s="43">
        <v>13</v>
      </c>
      <c r="H18" s="44">
        <f t="shared" si="1"/>
        <v>13</v>
      </c>
      <c r="I18" s="40"/>
      <c r="J18" s="45" t="s">
        <v>46</v>
      </c>
      <c r="K18" s="42">
        <f t="shared" si="2"/>
        <v>646</v>
      </c>
      <c r="L18" s="46">
        <v>1</v>
      </c>
      <c r="M18" s="46">
        <v>8</v>
      </c>
      <c r="N18" s="44">
        <f t="shared" si="3"/>
        <v>11</v>
      </c>
      <c r="O18" s="40"/>
      <c r="P18" s="39" t="s">
        <v>66</v>
      </c>
      <c r="Q18" s="40"/>
      <c r="R18" s="48">
        <f>MIN(Rules!$E$2,(MAX(H18/N18,N18/H18)))</f>
        <v>1.1818181818181819</v>
      </c>
      <c r="S18">
        <f>VLOOKUP(B18,Rules!A:B,2,FALSE)</f>
        <v>45</v>
      </c>
      <c r="T18" s="40"/>
      <c r="U18" s="47">
        <f>1/(10^(-1*(E18+(IF(P18="Y",Rules!$I$2,0))-K18)/Rules!$E$12)+1)</f>
        <v>0.78483238138909928</v>
      </c>
      <c r="V18">
        <f t="shared" si="4"/>
        <v>11</v>
      </c>
      <c r="W18">
        <f t="shared" si="5"/>
        <v>-11</v>
      </c>
      <c r="Z18" s="48"/>
      <c r="AA18" s="11">
        <f t="shared" ref="AA18:BH18" si="21">IF($D18=AA$1,$E18+$V18,(IF($J18=AA$1,$K18+$W18,AA17)))</f>
        <v>990</v>
      </c>
      <c r="AB18" s="11">
        <f t="shared" si="21"/>
        <v>1338</v>
      </c>
      <c r="AC18" s="11">
        <f t="shared" si="21"/>
        <v>677</v>
      </c>
      <c r="AD18" s="11">
        <f t="shared" si="21"/>
        <v>1221</v>
      </c>
      <c r="AE18" s="11">
        <f t="shared" si="21"/>
        <v>1101</v>
      </c>
      <c r="AF18" s="11">
        <f t="shared" si="21"/>
        <v>1714</v>
      </c>
      <c r="AG18" s="11">
        <f t="shared" si="21"/>
        <v>1442</v>
      </c>
      <c r="AH18" s="11">
        <f t="shared" si="21"/>
        <v>1749</v>
      </c>
      <c r="AI18" s="11">
        <f t="shared" si="21"/>
        <v>1279</v>
      </c>
      <c r="AJ18" s="11">
        <f t="shared" si="21"/>
        <v>2000</v>
      </c>
      <c r="AK18" s="11">
        <f t="shared" si="21"/>
        <v>1289</v>
      </c>
      <c r="AL18" s="11">
        <f t="shared" si="21"/>
        <v>1472</v>
      </c>
      <c r="AM18" s="11">
        <f t="shared" si="21"/>
        <v>1858</v>
      </c>
      <c r="AN18" s="11">
        <f t="shared" si="21"/>
        <v>1531</v>
      </c>
      <c r="AO18" s="11">
        <f t="shared" si="21"/>
        <v>212</v>
      </c>
      <c r="AP18" s="11">
        <f t="shared" si="21"/>
        <v>1176</v>
      </c>
      <c r="AQ18" s="11">
        <f t="shared" si="21"/>
        <v>867</v>
      </c>
      <c r="AR18" s="11">
        <f t="shared" si="21"/>
        <v>1038</v>
      </c>
      <c r="AS18" s="11">
        <f t="shared" si="21"/>
        <v>580</v>
      </c>
      <c r="AT18" s="11">
        <f t="shared" si="21"/>
        <v>1091</v>
      </c>
      <c r="AU18" s="11">
        <f t="shared" si="21"/>
        <v>1013</v>
      </c>
      <c r="AV18" s="11">
        <f t="shared" si="21"/>
        <v>1794</v>
      </c>
      <c r="AW18" s="11">
        <f t="shared" si="21"/>
        <v>1410</v>
      </c>
      <c r="AX18" s="11">
        <f t="shared" si="21"/>
        <v>1681</v>
      </c>
      <c r="AY18" s="11">
        <f t="shared" si="21"/>
        <v>274</v>
      </c>
      <c r="AZ18" s="11">
        <f t="shared" si="21"/>
        <v>1027</v>
      </c>
      <c r="BA18" s="11">
        <f t="shared" si="21"/>
        <v>1360</v>
      </c>
      <c r="BB18" s="11">
        <f t="shared" si="21"/>
        <v>1150</v>
      </c>
      <c r="BC18" s="11">
        <f t="shared" si="21"/>
        <v>1225</v>
      </c>
      <c r="BD18" s="11">
        <f t="shared" si="21"/>
        <v>1668</v>
      </c>
      <c r="BE18" s="11">
        <f t="shared" si="21"/>
        <v>635</v>
      </c>
      <c r="BF18" s="11">
        <f t="shared" si="21"/>
        <v>1149</v>
      </c>
      <c r="BG18" s="11">
        <f t="shared" si="21"/>
        <v>1084</v>
      </c>
      <c r="BH18" s="11">
        <f t="shared" si="21"/>
        <v>788</v>
      </c>
    </row>
    <row r="19" spans="1:60" ht="13.5" customHeight="1">
      <c r="A19" s="92">
        <v>42406</v>
      </c>
      <c r="B19" s="39" t="s">
        <v>65</v>
      </c>
      <c r="C19" s="112"/>
      <c r="D19" s="65" t="s">
        <v>18</v>
      </c>
      <c r="E19" s="113">
        <f t="shared" ref="E19:E182" si="22">HLOOKUP(D19,AA$1:BX$10064,ROW()-1,FALSE)</f>
        <v>1794</v>
      </c>
      <c r="F19" s="60">
        <v>0</v>
      </c>
      <c r="G19" s="60">
        <v>7</v>
      </c>
      <c r="H19" s="44">
        <f t="shared" si="1"/>
        <v>7</v>
      </c>
      <c r="I19" s="112"/>
      <c r="J19" s="67" t="s">
        <v>17</v>
      </c>
      <c r="K19" s="113">
        <f t="shared" ref="K19:K182" si="23">HLOOKUP(J19,AA$1:BX$10064,ROW()-1,FALSE)</f>
        <v>2000</v>
      </c>
      <c r="L19" s="68">
        <v>0</v>
      </c>
      <c r="M19" s="68">
        <v>9</v>
      </c>
      <c r="N19" s="44">
        <f t="shared" si="3"/>
        <v>9</v>
      </c>
      <c r="O19" s="40"/>
      <c r="P19" s="39" t="s">
        <v>66</v>
      </c>
      <c r="Q19" s="40"/>
      <c r="R19" s="48">
        <f>MIN(Rules!$E$2,(MAX(H19/N19,N19/H19)))</f>
        <v>1.2857142857142858</v>
      </c>
      <c r="S19" s="48">
        <f>VLOOKUP(B19,Rules!A:B,2,FALSE)</f>
        <v>45</v>
      </c>
      <c r="T19" s="40"/>
      <c r="U19" s="114">
        <f>1/(10^(-1*(E19+(IF(P19="Y",Rules!$I$2,0))-K19)/Rules!$E$12)+1)</f>
        <v>0.43588257895541133</v>
      </c>
      <c r="V19">
        <f t="shared" si="4"/>
        <v>-25</v>
      </c>
      <c r="W19">
        <f t="shared" si="5"/>
        <v>25</v>
      </c>
      <c r="X19" s="40"/>
      <c r="Y19" s="40"/>
      <c r="Z19" s="40"/>
      <c r="AA19" s="11">
        <f t="shared" ref="AA19:BH19" si="24">IF($D19=AA$1,$E19+$V19,(IF($J19=AA$1,$K19+$W19,AA18)))</f>
        <v>990</v>
      </c>
      <c r="AB19" s="11">
        <f t="shared" si="24"/>
        <v>1338</v>
      </c>
      <c r="AC19" s="11">
        <f t="shared" si="24"/>
        <v>677</v>
      </c>
      <c r="AD19" s="11">
        <f t="shared" si="24"/>
        <v>1221</v>
      </c>
      <c r="AE19" s="11">
        <f t="shared" si="24"/>
        <v>1101</v>
      </c>
      <c r="AF19" s="11">
        <f t="shared" si="24"/>
        <v>1714</v>
      </c>
      <c r="AG19" s="11">
        <f t="shared" si="24"/>
        <v>1442</v>
      </c>
      <c r="AH19" s="11">
        <f t="shared" si="24"/>
        <v>1749</v>
      </c>
      <c r="AI19" s="11">
        <f t="shared" si="24"/>
        <v>1279</v>
      </c>
      <c r="AJ19" s="11">
        <f t="shared" si="24"/>
        <v>2025</v>
      </c>
      <c r="AK19" s="11">
        <f t="shared" si="24"/>
        <v>1289</v>
      </c>
      <c r="AL19" s="11">
        <f t="shared" si="24"/>
        <v>1472</v>
      </c>
      <c r="AM19" s="11">
        <f t="shared" si="24"/>
        <v>1858</v>
      </c>
      <c r="AN19" s="11">
        <f t="shared" si="24"/>
        <v>1531</v>
      </c>
      <c r="AO19" s="11">
        <f t="shared" si="24"/>
        <v>212</v>
      </c>
      <c r="AP19" s="11">
        <f t="shared" si="24"/>
        <v>1176</v>
      </c>
      <c r="AQ19" s="11">
        <f t="shared" si="24"/>
        <v>867</v>
      </c>
      <c r="AR19" s="11">
        <f t="shared" si="24"/>
        <v>1038</v>
      </c>
      <c r="AS19" s="11">
        <f t="shared" si="24"/>
        <v>580</v>
      </c>
      <c r="AT19" s="11">
        <f t="shared" si="24"/>
        <v>1091</v>
      </c>
      <c r="AU19" s="11">
        <f t="shared" si="24"/>
        <v>1013</v>
      </c>
      <c r="AV19" s="11">
        <f t="shared" si="24"/>
        <v>1769</v>
      </c>
      <c r="AW19" s="11">
        <f t="shared" si="24"/>
        <v>1410</v>
      </c>
      <c r="AX19" s="11">
        <f t="shared" si="24"/>
        <v>1681</v>
      </c>
      <c r="AY19" s="11">
        <f t="shared" si="24"/>
        <v>274</v>
      </c>
      <c r="AZ19" s="11">
        <f t="shared" si="24"/>
        <v>1027</v>
      </c>
      <c r="BA19" s="11">
        <f t="shared" si="24"/>
        <v>1360</v>
      </c>
      <c r="BB19" s="11">
        <f t="shared" si="24"/>
        <v>1150</v>
      </c>
      <c r="BC19" s="11">
        <f t="shared" si="24"/>
        <v>1225</v>
      </c>
      <c r="BD19" s="11">
        <f t="shared" si="24"/>
        <v>1668</v>
      </c>
      <c r="BE19" s="11">
        <f t="shared" si="24"/>
        <v>635</v>
      </c>
      <c r="BF19" s="11">
        <f t="shared" si="24"/>
        <v>1149</v>
      </c>
      <c r="BG19" s="11">
        <f t="shared" si="24"/>
        <v>1084</v>
      </c>
      <c r="BH19" s="11">
        <f t="shared" si="24"/>
        <v>788</v>
      </c>
    </row>
    <row r="20" spans="1:60" ht="13.5" customHeight="1">
      <c r="A20" s="92">
        <v>42406</v>
      </c>
      <c r="B20" s="39" t="s">
        <v>65</v>
      </c>
      <c r="C20" s="112"/>
      <c r="D20" s="115" t="s">
        <v>20</v>
      </c>
      <c r="E20" s="113">
        <f t="shared" si="22"/>
        <v>1338</v>
      </c>
      <c r="F20" s="116">
        <v>0</v>
      </c>
      <c r="G20" s="116">
        <v>15</v>
      </c>
      <c r="H20" s="44">
        <f t="shared" si="1"/>
        <v>15</v>
      </c>
      <c r="I20" s="112"/>
      <c r="J20" s="117" t="s">
        <v>36</v>
      </c>
      <c r="K20" s="113">
        <f t="shared" si="23"/>
        <v>1176</v>
      </c>
      <c r="L20" s="118">
        <v>1</v>
      </c>
      <c r="M20" s="118">
        <v>13</v>
      </c>
      <c r="N20" s="44">
        <f t="shared" si="3"/>
        <v>16</v>
      </c>
      <c r="O20" s="40"/>
      <c r="P20" s="39" t="s">
        <v>66</v>
      </c>
      <c r="Q20" s="40"/>
      <c r="R20" s="48">
        <f>MIN(Rules!$E$2,(MAX(H20/N20,N20/H20)))</f>
        <v>1.0666666666666667</v>
      </c>
      <c r="S20" s="48">
        <f>VLOOKUP(B20,Rules!A:B,2,FALSE)</f>
        <v>45</v>
      </c>
      <c r="T20" s="40"/>
      <c r="U20" s="114">
        <f>1/(10^(-1*(E20+(IF(P20="Y",Rules!$I$2,0))-K20)/Rules!$E$12)+1)</f>
        <v>0.80796065622714508</v>
      </c>
      <c r="V20">
        <f t="shared" si="4"/>
        <v>-39</v>
      </c>
      <c r="W20">
        <f t="shared" si="5"/>
        <v>39</v>
      </c>
      <c r="X20" s="40"/>
      <c r="Y20" s="40"/>
      <c r="Z20" s="40"/>
      <c r="AA20" s="11">
        <f t="shared" ref="AA20:BH20" si="25">IF($D20=AA$1,$E20+$V20,(IF($J20=AA$1,$K20+$W20,AA19)))</f>
        <v>990</v>
      </c>
      <c r="AB20" s="11">
        <f t="shared" si="25"/>
        <v>1299</v>
      </c>
      <c r="AC20" s="11">
        <f t="shared" si="25"/>
        <v>677</v>
      </c>
      <c r="AD20" s="11">
        <f t="shared" si="25"/>
        <v>1221</v>
      </c>
      <c r="AE20" s="11">
        <f t="shared" si="25"/>
        <v>1101</v>
      </c>
      <c r="AF20" s="11">
        <f t="shared" si="25"/>
        <v>1714</v>
      </c>
      <c r="AG20" s="11">
        <f t="shared" si="25"/>
        <v>1442</v>
      </c>
      <c r="AH20" s="11">
        <f t="shared" si="25"/>
        <v>1749</v>
      </c>
      <c r="AI20" s="11">
        <f t="shared" si="25"/>
        <v>1279</v>
      </c>
      <c r="AJ20" s="11">
        <f t="shared" si="25"/>
        <v>2025</v>
      </c>
      <c r="AK20" s="11">
        <f t="shared" si="25"/>
        <v>1289</v>
      </c>
      <c r="AL20" s="11">
        <f t="shared" si="25"/>
        <v>1472</v>
      </c>
      <c r="AM20" s="11">
        <f t="shared" si="25"/>
        <v>1858</v>
      </c>
      <c r="AN20" s="11">
        <f t="shared" si="25"/>
        <v>1531</v>
      </c>
      <c r="AO20" s="11">
        <f t="shared" si="25"/>
        <v>212</v>
      </c>
      <c r="AP20" s="11">
        <f t="shared" si="25"/>
        <v>1215</v>
      </c>
      <c r="AQ20" s="11">
        <f t="shared" si="25"/>
        <v>867</v>
      </c>
      <c r="AR20" s="11">
        <f t="shared" si="25"/>
        <v>1038</v>
      </c>
      <c r="AS20" s="11">
        <f t="shared" si="25"/>
        <v>580</v>
      </c>
      <c r="AT20" s="11">
        <f t="shared" si="25"/>
        <v>1091</v>
      </c>
      <c r="AU20" s="11">
        <f t="shared" si="25"/>
        <v>1013</v>
      </c>
      <c r="AV20" s="11">
        <f t="shared" si="25"/>
        <v>1769</v>
      </c>
      <c r="AW20" s="11">
        <f t="shared" si="25"/>
        <v>1410</v>
      </c>
      <c r="AX20" s="11">
        <f t="shared" si="25"/>
        <v>1681</v>
      </c>
      <c r="AY20" s="11">
        <f t="shared" si="25"/>
        <v>274</v>
      </c>
      <c r="AZ20" s="11">
        <f t="shared" si="25"/>
        <v>1027</v>
      </c>
      <c r="BA20" s="11">
        <f t="shared" si="25"/>
        <v>1360</v>
      </c>
      <c r="BB20" s="11">
        <f t="shared" si="25"/>
        <v>1150</v>
      </c>
      <c r="BC20" s="11">
        <f t="shared" si="25"/>
        <v>1225</v>
      </c>
      <c r="BD20" s="11">
        <f t="shared" si="25"/>
        <v>1668</v>
      </c>
      <c r="BE20" s="11">
        <f t="shared" si="25"/>
        <v>635</v>
      </c>
      <c r="BF20" s="11">
        <f t="shared" si="25"/>
        <v>1149</v>
      </c>
      <c r="BG20" s="11">
        <f t="shared" si="25"/>
        <v>1084</v>
      </c>
      <c r="BH20" s="11">
        <f t="shared" si="25"/>
        <v>788</v>
      </c>
    </row>
    <row r="21" spans="1:60" ht="13.5" customHeight="1">
      <c r="A21" s="92">
        <v>42406</v>
      </c>
      <c r="B21" s="39" t="s">
        <v>65</v>
      </c>
      <c r="C21" s="112"/>
      <c r="D21" s="115" t="s">
        <v>29</v>
      </c>
      <c r="E21" s="113">
        <f t="shared" si="22"/>
        <v>1221</v>
      </c>
      <c r="F21" s="116">
        <v>1</v>
      </c>
      <c r="G21" s="116">
        <v>11</v>
      </c>
      <c r="H21" s="44">
        <f t="shared" si="1"/>
        <v>14</v>
      </c>
      <c r="I21" s="112"/>
      <c r="J21" s="117" t="s">
        <v>19</v>
      </c>
      <c r="K21" s="113">
        <f t="shared" si="23"/>
        <v>1442</v>
      </c>
      <c r="L21" s="118">
        <v>1</v>
      </c>
      <c r="M21" s="118">
        <v>12</v>
      </c>
      <c r="N21" s="44">
        <f t="shared" si="3"/>
        <v>15</v>
      </c>
      <c r="O21" s="40"/>
      <c r="P21" s="39" t="s">
        <v>66</v>
      </c>
      <c r="Q21" s="40"/>
      <c r="R21" s="48">
        <f>MIN(Rules!$E$2,(MAX(H21/N21,N21/H21)))</f>
        <v>1.0714285714285714</v>
      </c>
      <c r="S21" s="48">
        <f>VLOOKUP(B21,Rules!A:B,2,FALSE)</f>
        <v>45</v>
      </c>
      <c r="T21" s="40"/>
      <c r="U21" s="114">
        <f>1/(10^(-1*(E21+(IF(P21="Y",Rules!$I$2,0))-K21)/Rules!$E$12)+1)</f>
        <v>0.41897876100407588</v>
      </c>
      <c r="V21">
        <f t="shared" si="4"/>
        <v>-20</v>
      </c>
      <c r="W21">
        <f t="shared" si="5"/>
        <v>20</v>
      </c>
      <c r="X21" s="40"/>
      <c r="Y21" s="40"/>
      <c r="Z21" s="40"/>
      <c r="AA21" s="11">
        <f t="shared" ref="AA21:BH21" si="26">IF($D21=AA$1,$E21+$V21,(IF($J21=AA$1,$K21+$W21,AA20)))</f>
        <v>990</v>
      </c>
      <c r="AB21" s="11">
        <f t="shared" si="26"/>
        <v>1299</v>
      </c>
      <c r="AC21" s="11">
        <f t="shared" si="26"/>
        <v>677</v>
      </c>
      <c r="AD21" s="11">
        <f t="shared" si="26"/>
        <v>1201</v>
      </c>
      <c r="AE21" s="11">
        <f t="shared" si="26"/>
        <v>1101</v>
      </c>
      <c r="AF21" s="11">
        <f t="shared" si="26"/>
        <v>1714</v>
      </c>
      <c r="AG21" s="11">
        <f t="shared" si="26"/>
        <v>1462</v>
      </c>
      <c r="AH21" s="11">
        <f t="shared" si="26"/>
        <v>1749</v>
      </c>
      <c r="AI21" s="11">
        <f t="shared" si="26"/>
        <v>1279</v>
      </c>
      <c r="AJ21" s="11">
        <f t="shared" si="26"/>
        <v>2025</v>
      </c>
      <c r="AK21" s="11">
        <f t="shared" si="26"/>
        <v>1289</v>
      </c>
      <c r="AL21" s="11">
        <f t="shared" si="26"/>
        <v>1472</v>
      </c>
      <c r="AM21" s="11">
        <f t="shared" si="26"/>
        <v>1858</v>
      </c>
      <c r="AN21" s="11">
        <f t="shared" si="26"/>
        <v>1531</v>
      </c>
      <c r="AO21" s="11">
        <f t="shared" si="26"/>
        <v>212</v>
      </c>
      <c r="AP21" s="11">
        <f t="shared" si="26"/>
        <v>1215</v>
      </c>
      <c r="AQ21" s="11">
        <f t="shared" si="26"/>
        <v>867</v>
      </c>
      <c r="AR21" s="11">
        <f t="shared" si="26"/>
        <v>1038</v>
      </c>
      <c r="AS21" s="11">
        <f t="shared" si="26"/>
        <v>580</v>
      </c>
      <c r="AT21" s="11">
        <f t="shared" si="26"/>
        <v>1091</v>
      </c>
      <c r="AU21" s="11">
        <f t="shared" si="26"/>
        <v>1013</v>
      </c>
      <c r="AV21" s="11">
        <f t="shared" si="26"/>
        <v>1769</v>
      </c>
      <c r="AW21" s="11">
        <f t="shared" si="26"/>
        <v>1410</v>
      </c>
      <c r="AX21" s="11">
        <f t="shared" si="26"/>
        <v>1681</v>
      </c>
      <c r="AY21" s="11">
        <f t="shared" si="26"/>
        <v>274</v>
      </c>
      <c r="AZ21" s="11">
        <f t="shared" si="26"/>
        <v>1027</v>
      </c>
      <c r="BA21" s="11">
        <f t="shared" si="26"/>
        <v>1360</v>
      </c>
      <c r="BB21" s="11">
        <f t="shared" si="26"/>
        <v>1150</v>
      </c>
      <c r="BC21" s="11">
        <f t="shared" si="26"/>
        <v>1225</v>
      </c>
      <c r="BD21" s="11">
        <f t="shared" si="26"/>
        <v>1668</v>
      </c>
      <c r="BE21" s="11">
        <f t="shared" si="26"/>
        <v>635</v>
      </c>
      <c r="BF21" s="11">
        <f t="shared" si="26"/>
        <v>1149</v>
      </c>
      <c r="BG21" s="11">
        <f t="shared" si="26"/>
        <v>1084</v>
      </c>
      <c r="BH21" s="11">
        <f t="shared" si="26"/>
        <v>788</v>
      </c>
    </row>
    <row r="22" spans="1:60" ht="13.5" customHeight="1">
      <c r="A22" s="92">
        <v>42406</v>
      </c>
      <c r="B22" s="39" t="s">
        <v>65</v>
      </c>
      <c r="C22" s="112"/>
      <c r="D22" s="115" t="s">
        <v>47</v>
      </c>
      <c r="E22" s="113">
        <f t="shared" si="22"/>
        <v>580</v>
      </c>
      <c r="F22" s="116">
        <v>1</v>
      </c>
      <c r="G22" s="116">
        <v>11</v>
      </c>
      <c r="H22" s="44">
        <f t="shared" si="1"/>
        <v>14</v>
      </c>
      <c r="I22" s="112"/>
      <c r="J22" s="117" t="s">
        <v>44</v>
      </c>
      <c r="K22" s="113">
        <f t="shared" si="23"/>
        <v>677</v>
      </c>
      <c r="L22" s="118">
        <v>4</v>
      </c>
      <c r="M22" s="118">
        <v>4</v>
      </c>
      <c r="N22" s="44">
        <f t="shared" si="3"/>
        <v>16</v>
      </c>
      <c r="O22" s="40"/>
      <c r="P22" s="39" t="s">
        <v>66</v>
      </c>
      <c r="Q22" s="40"/>
      <c r="R22" s="48">
        <f>MIN(Rules!$E$2,(MAX(H22/N22,N22/H22)))</f>
        <v>1.1428571428571428</v>
      </c>
      <c r="S22" s="48">
        <f>VLOOKUP(B22,Rules!A:B,2,FALSE)</f>
        <v>45</v>
      </c>
      <c r="T22" s="40"/>
      <c r="U22" s="114">
        <f>1/(10^(-1*(E22+(IF(P22="Y",Rules!$I$2,0))-K22)/Rules!$E$12)+1)</f>
        <v>0.56071738184688746</v>
      </c>
      <c r="V22">
        <f t="shared" si="4"/>
        <v>-29</v>
      </c>
      <c r="W22">
        <f t="shared" si="5"/>
        <v>29</v>
      </c>
      <c r="X22" s="40"/>
      <c r="Y22" s="40"/>
      <c r="Z22" s="40"/>
      <c r="AA22" s="11">
        <f t="shared" ref="AA22:BH22" si="27">IF($D22=AA$1,$E22+$V22,(IF($J22=AA$1,$K22+$W22,AA21)))</f>
        <v>990</v>
      </c>
      <c r="AB22" s="11">
        <f t="shared" si="27"/>
        <v>1299</v>
      </c>
      <c r="AC22" s="11">
        <f t="shared" si="27"/>
        <v>706</v>
      </c>
      <c r="AD22" s="11">
        <f t="shared" si="27"/>
        <v>1201</v>
      </c>
      <c r="AE22" s="11">
        <f t="shared" si="27"/>
        <v>1101</v>
      </c>
      <c r="AF22" s="11">
        <f t="shared" si="27"/>
        <v>1714</v>
      </c>
      <c r="AG22" s="11">
        <f t="shared" si="27"/>
        <v>1462</v>
      </c>
      <c r="AH22" s="11">
        <f t="shared" si="27"/>
        <v>1749</v>
      </c>
      <c r="AI22" s="11">
        <f t="shared" si="27"/>
        <v>1279</v>
      </c>
      <c r="AJ22" s="11">
        <f t="shared" si="27"/>
        <v>2025</v>
      </c>
      <c r="AK22" s="11">
        <f t="shared" si="27"/>
        <v>1289</v>
      </c>
      <c r="AL22" s="11">
        <f t="shared" si="27"/>
        <v>1472</v>
      </c>
      <c r="AM22" s="11">
        <f t="shared" si="27"/>
        <v>1858</v>
      </c>
      <c r="AN22" s="11">
        <f t="shared" si="27"/>
        <v>1531</v>
      </c>
      <c r="AO22" s="11">
        <f t="shared" si="27"/>
        <v>212</v>
      </c>
      <c r="AP22" s="11">
        <f t="shared" si="27"/>
        <v>1215</v>
      </c>
      <c r="AQ22" s="11">
        <f t="shared" si="27"/>
        <v>867</v>
      </c>
      <c r="AR22" s="11">
        <f t="shared" si="27"/>
        <v>1038</v>
      </c>
      <c r="AS22" s="11">
        <f t="shared" si="27"/>
        <v>551</v>
      </c>
      <c r="AT22" s="11">
        <f t="shared" si="27"/>
        <v>1091</v>
      </c>
      <c r="AU22" s="11">
        <f t="shared" si="27"/>
        <v>1013</v>
      </c>
      <c r="AV22" s="11">
        <f t="shared" si="27"/>
        <v>1769</v>
      </c>
      <c r="AW22" s="11">
        <f t="shared" si="27"/>
        <v>1410</v>
      </c>
      <c r="AX22" s="11">
        <f t="shared" si="27"/>
        <v>1681</v>
      </c>
      <c r="AY22" s="11">
        <f t="shared" si="27"/>
        <v>274</v>
      </c>
      <c r="AZ22" s="11">
        <f t="shared" si="27"/>
        <v>1027</v>
      </c>
      <c r="BA22" s="11">
        <f t="shared" si="27"/>
        <v>1360</v>
      </c>
      <c r="BB22" s="11">
        <f t="shared" si="27"/>
        <v>1150</v>
      </c>
      <c r="BC22" s="11">
        <f t="shared" si="27"/>
        <v>1225</v>
      </c>
      <c r="BD22" s="11">
        <f t="shared" si="27"/>
        <v>1668</v>
      </c>
      <c r="BE22" s="11">
        <f t="shared" si="27"/>
        <v>635</v>
      </c>
      <c r="BF22" s="11">
        <f t="shared" si="27"/>
        <v>1149</v>
      </c>
      <c r="BG22" s="11">
        <f t="shared" si="27"/>
        <v>1084</v>
      </c>
      <c r="BH22" s="11">
        <f t="shared" si="27"/>
        <v>788</v>
      </c>
    </row>
    <row r="23" spans="1:60" ht="13.5" customHeight="1">
      <c r="A23" s="92">
        <v>42407</v>
      </c>
      <c r="B23" s="39" t="s">
        <v>65</v>
      </c>
      <c r="C23" s="112"/>
      <c r="D23" s="115" t="s">
        <v>25</v>
      </c>
      <c r="E23" s="113">
        <f t="shared" si="22"/>
        <v>1749</v>
      </c>
      <c r="F23" s="116">
        <v>2</v>
      </c>
      <c r="G23" s="116">
        <v>14</v>
      </c>
      <c r="H23" s="44">
        <f t="shared" si="1"/>
        <v>20</v>
      </c>
      <c r="I23" s="112"/>
      <c r="J23" s="117" t="s">
        <v>26</v>
      </c>
      <c r="K23" s="113">
        <f t="shared" si="23"/>
        <v>1714</v>
      </c>
      <c r="L23" s="118">
        <v>1</v>
      </c>
      <c r="M23" s="118">
        <v>7</v>
      </c>
      <c r="N23" s="44">
        <f t="shared" si="3"/>
        <v>10</v>
      </c>
      <c r="O23" s="40"/>
      <c r="P23" s="39" t="s">
        <v>66</v>
      </c>
      <c r="Q23" s="40"/>
      <c r="R23" s="48">
        <f>MIN(Rules!$E$2,(MAX(H23/N23,N23/H23)))</f>
        <v>2</v>
      </c>
      <c r="S23" s="48">
        <f>VLOOKUP(B23,Rules!A:B,2,FALSE)</f>
        <v>45</v>
      </c>
      <c r="T23" s="40"/>
      <c r="U23" s="114">
        <f>1/(10^(-1*(E23+(IF(P23="Y",Rules!$I$2,0))-K23)/Rules!$E$12)+1)</f>
        <v>0.70097739861010799</v>
      </c>
      <c r="V23">
        <f t="shared" si="4"/>
        <v>27</v>
      </c>
      <c r="W23">
        <f t="shared" si="5"/>
        <v>-27</v>
      </c>
      <c r="X23" s="40"/>
      <c r="Y23" s="40"/>
      <c r="Z23" s="40"/>
      <c r="AA23" s="11">
        <f t="shared" ref="AA23:BH23" si="28">IF($D23=AA$1,$E23+$V23,(IF($J23=AA$1,$K23+$W23,AA22)))</f>
        <v>990</v>
      </c>
      <c r="AB23" s="11">
        <f t="shared" si="28"/>
        <v>1299</v>
      </c>
      <c r="AC23" s="11">
        <f t="shared" si="28"/>
        <v>706</v>
      </c>
      <c r="AD23" s="11">
        <f t="shared" si="28"/>
        <v>1201</v>
      </c>
      <c r="AE23" s="11">
        <f t="shared" si="28"/>
        <v>1101</v>
      </c>
      <c r="AF23" s="11">
        <f t="shared" si="28"/>
        <v>1687</v>
      </c>
      <c r="AG23" s="11">
        <f t="shared" si="28"/>
        <v>1462</v>
      </c>
      <c r="AH23" s="11">
        <f t="shared" si="28"/>
        <v>1776</v>
      </c>
      <c r="AI23" s="11">
        <f t="shared" si="28"/>
        <v>1279</v>
      </c>
      <c r="AJ23" s="11">
        <f t="shared" si="28"/>
        <v>2025</v>
      </c>
      <c r="AK23" s="11">
        <f t="shared" si="28"/>
        <v>1289</v>
      </c>
      <c r="AL23" s="11">
        <f t="shared" si="28"/>
        <v>1472</v>
      </c>
      <c r="AM23" s="11">
        <f t="shared" si="28"/>
        <v>1858</v>
      </c>
      <c r="AN23" s="11">
        <f t="shared" si="28"/>
        <v>1531</v>
      </c>
      <c r="AO23" s="11">
        <f t="shared" si="28"/>
        <v>212</v>
      </c>
      <c r="AP23" s="11">
        <f t="shared" si="28"/>
        <v>1215</v>
      </c>
      <c r="AQ23" s="11">
        <f t="shared" si="28"/>
        <v>867</v>
      </c>
      <c r="AR23" s="11">
        <f t="shared" si="28"/>
        <v>1038</v>
      </c>
      <c r="AS23" s="11">
        <f t="shared" si="28"/>
        <v>551</v>
      </c>
      <c r="AT23" s="11">
        <f t="shared" si="28"/>
        <v>1091</v>
      </c>
      <c r="AU23" s="11">
        <f t="shared" si="28"/>
        <v>1013</v>
      </c>
      <c r="AV23" s="11">
        <f t="shared" si="28"/>
        <v>1769</v>
      </c>
      <c r="AW23" s="11">
        <f t="shared" si="28"/>
        <v>1410</v>
      </c>
      <c r="AX23" s="11">
        <f t="shared" si="28"/>
        <v>1681</v>
      </c>
      <c r="AY23" s="11">
        <f t="shared" si="28"/>
        <v>274</v>
      </c>
      <c r="AZ23" s="11">
        <f t="shared" si="28"/>
        <v>1027</v>
      </c>
      <c r="BA23" s="11">
        <f t="shared" si="28"/>
        <v>1360</v>
      </c>
      <c r="BB23" s="11">
        <f t="shared" si="28"/>
        <v>1150</v>
      </c>
      <c r="BC23" s="11">
        <f t="shared" si="28"/>
        <v>1225</v>
      </c>
      <c r="BD23" s="11">
        <f t="shared" si="28"/>
        <v>1668</v>
      </c>
      <c r="BE23" s="11">
        <f t="shared" si="28"/>
        <v>635</v>
      </c>
      <c r="BF23" s="11">
        <f t="shared" si="28"/>
        <v>1149</v>
      </c>
      <c r="BG23" s="11">
        <f t="shared" si="28"/>
        <v>1084</v>
      </c>
      <c r="BH23" s="11">
        <f t="shared" si="28"/>
        <v>788</v>
      </c>
    </row>
    <row r="24" spans="1:60" ht="13.5" customHeight="1">
      <c r="A24" s="92">
        <v>42407</v>
      </c>
      <c r="B24" s="39" t="s">
        <v>65</v>
      </c>
      <c r="C24" s="112"/>
      <c r="D24" s="115" t="s">
        <v>16</v>
      </c>
      <c r="E24" s="113">
        <f t="shared" si="22"/>
        <v>1858</v>
      </c>
      <c r="F24" s="116">
        <v>1</v>
      </c>
      <c r="G24" s="116">
        <v>10</v>
      </c>
      <c r="H24" s="44">
        <f t="shared" si="1"/>
        <v>13</v>
      </c>
      <c r="I24" s="112"/>
      <c r="J24" s="117" t="s">
        <v>24</v>
      </c>
      <c r="K24" s="113">
        <f t="shared" si="23"/>
        <v>1360</v>
      </c>
      <c r="L24" s="118">
        <v>0</v>
      </c>
      <c r="M24" s="118">
        <v>14</v>
      </c>
      <c r="N24" s="44">
        <f t="shared" si="3"/>
        <v>14</v>
      </c>
      <c r="O24" s="40"/>
      <c r="P24" s="39" t="s">
        <v>66</v>
      </c>
      <c r="Q24" s="40"/>
      <c r="R24" s="48">
        <f>MIN(Rules!$E$2,(MAX(H24/N24,N24/H24)))</f>
        <v>1.0769230769230769</v>
      </c>
      <c r="S24" s="48">
        <f>VLOOKUP(B24,Rules!A:B,2,FALSE)</f>
        <v>45</v>
      </c>
      <c r="T24" s="40"/>
      <c r="U24" s="114">
        <f>1/(10^(-1*(E24+(IF(P24="Y",Rules!$I$2,0))-K24)/Rules!$E$12)+1)</f>
        <v>0.9518529312760613</v>
      </c>
      <c r="V24">
        <f t="shared" si="4"/>
        <v>-46</v>
      </c>
      <c r="W24">
        <f t="shared" si="5"/>
        <v>46</v>
      </c>
      <c r="X24" s="40"/>
      <c r="Y24" s="40"/>
      <c r="Z24" s="40"/>
      <c r="AA24" s="11">
        <f t="shared" ref="AA24:BH24" si="29">IF($D24=AA$1,$E24+$V24,(IF($J24=AA$1,$K24+$W24,AA23)))</f>
        <v>990</v>
      </c>
      <c r="AB24" s="11">
        <f t="shared" si="29"/>
        <v>1299</v>
      </c>
      <c r="AC24" s="11">
        <f t="shared" si="29"/>
        <v>706</v>
      </c>
      <c r="AD24" s="11">
        <f t="shared" si="29"/>
        <v>1201</v>
      </c>
      <c r="AE24" s="11">
        <f t="shared" si="29"/>
        <v>1101</v>
      </c>
      <c r="AF24" s="11">
        <f t="shared" si="29"/>
        <v>1687</v>
      </c>
      <c r="AG24" s="11">
        <f t="shared" si="29"/>
        <v>1462</v>
      </c>
      <c r="AH24" s="11">
        <f t="shared" si="29"/>
        <v>1776</v>
      </c>
      <c r="AI24" s="11">
        <f t="shared" si="29"/>
        <v>1279</v>
      </c>
      <c r="AJ24" s="11">
        <f t="shared" si="29"/>
        <v>2025</v>
      </c>
      <c r="AK24" s="11">
        <f t="shared" si="29"/>
        <v>1289</v>
      </c>
      <c r="AL24" s="11">
        <f t="shared" si="29"/>
        <v>1472</v>
      </c>
      <c r="AM24" s="11">
        <f t="shared" si="29"/>
        <v>1812</v>
      </c>
      <c r="AN24" s="11">
        <f t="shared" si="29"/>
        <v>1531</v>
      </c>
      <c r="AO24" s="11">
        <f t="shared" si="29"/>
        <v>212</v>
      </c>
      <c r="AP24" s="11">
        <f t="shared" si="29"/>
        <v>1215</v>
      </c>
      <c r="AQ24" s="11">
        <f t="shared" si="29"/>
        <v>867</v>
      </c>
      <c r="AR24" s="11">
        <f t="shared" si="29"/>
        <v>1038</v>
      </c>
      <c r="AS24" s="11">
        <f t="shared" si="29"/>
        <v>551</v>
      </c>
      <c r="AT24" s="11">
        <f t="shared" si="29"/>
        <v>1091</v>
      </c>
      <c r="AU24" s="11">
        <f t="shared" si="29"/>
        <v>1013</v>
      </c>
      <c r="AV24" s="11">
        <f t="shared" si="29"/>
        <v>1769</v>
      </c>
      <c r="AW24" s="11">
        <f t="shared" si="29"/>
        <v>1410</v>
      </c>
      <c r="AX24" s="11">
        <f t="shared" si="29"/>
        <v>1681</v>
      </c>
      <c r="AY24" s="11">
        <f t="shared" si="29"/>
        <v>274</v>
      </c>
      <c r="AZ24" s="11">
        <f t="shared" si="29"/>
        <v>1027</v>
      </c>
      <c r="BA24" s="11">
        <f t="shared" si="29"/>
        <v>1406</v>
      </c>
      <c r="BB24" s="11">
        <f t="shared" si="29"/>
        <v>1150</v>
      </c>
      <c r="BC24" s="11">
        <f t="shared" si="29"/>
        <v>1225</v>
      </c>
      <c r="BD24" s="11">
        <f t="shared" si="29"/>
        <v>1668</v>
      </c>
      <c r="BE24" s="11">
        <f t="shared" si="29"/>
        <v>635</v>
      </c>
      <c r="BF24" s="11">
        <f t="shared" si="29"/>
        <v>1149</v>
      </c>
      <c r="BG24" s="11">
        <f t="shared" si="29"/>
        <v>1084</v>
      </c>
      <c r="BH24" s="11">
        <f t="shared" si="29"/>
        <v>788</v>
      </c>
    </row>
    <row r="25" spans="1:60" ht="13.5" customHeight="1">
      <c r="A25" s="92">
        <v>42407</v>
      </c>
      <c r="B25" s="39" t="s">
        <v>65</v>
      </c>
      <c r="C25" s="112"/>
      <c r="D25" s="115" t="s">
        <v>23</v>
      </c>
      <c r="E25" s="113">
        <f t="shared" si="22"/>
        <v>1681</v>
      </c>
      <c r="F25" s="116">
        <v>0</v>
      </c>
      <c r="G25" s="116">
        <v>13</v>
      </c>
      <c r="H25" s="44">
        <f t="shared" si="1"/>
        <v>13</v>
      </c>
      <c r="I25" s="112"/>
      <c r="J25" s="117" t="s">
        <v>30</v>
      </c>
      <c r="K25" s="113">
        <f t="shared" si="23"/>
        <v>1279</v>
      </c>
      <c r="L25" s="118">
        <v>0</v>
      </c>
      <c r="M25" s="118">
        <v>11</v>
      </c>
      <c r="N25" s="44">
        <f t="shared" si="3"/>
        <v>11</v>
      </c>
      <c r="O25" s="40"/>
      <c r="P25" s="39" t="s">
        <v>66</v>
      </c>
      <c r="Q25" s="40"/>
      <c r="R25" s="48">
        <f>MIN(Rules!$E$2,(MAX(H25/N25,N25/H25)))</f>
        <v>1.1818181818181819</v>
      </c>
      <c r="S25" s="48">
        <f>VLOOKUP(B25,Rules!A:B,2,FALSE)</f>
        <v>45</v>
      </c>
      <c r="T25" s="40"/>
      <c r="U25" s="114">
        <f>1/(10^(-1*(E25+(IF(P25="Y",Rules!$I$2,0))-K25)/Rules!$E$12)+1)</f>
        <v>0.92703787440608021</v>
      </c>
      <c r="V25">
        <f t="shared" si="4"/>
        <v>4</v>
      </c>
      <c r="W25">
        <f t="shared" si="5"/>
        <v>-4</v>
      </c>
      <c r="X25" s="40"/>
      <c r="Y25" s="40"/>
      <c r="Z25" s="40"/>
      <c r="AA25" s="11">
        <f t="shared" ref="AA25:BH25" si="30">IF($D25=AA$1,$E25+$V25,(IF($J25=AA$1,$K25+$W25,AA24)))</f>
        <v>990</v>
      </c>
      <c r="AB25" s="11">
        <f t="shared" si="30"/>
        <v>1299</v>
      </c>
      <c r="AC25" s="11">
        <f t="shared" si="30"/>
        <v>706</v>
      </c>
      <c r="AD25" s="11">
        <f t="shared" si="30"/>
        <v>1201</v>
      </c>
      <c r="AE25" s="11">
        <f t="shared" si="30"/>
        <v>1101</v>
      </c>
      <c r="AF25" s="11">
        <f t="shared" si="30"/>
        <v>1687</v>
      </c>
      <c r="AG25" s="11">
        <f t="shared" si="30"/>
        <v>1462</v>
      </c>
      <c r="AH25" s="11">
        <f t="shared" si="30"/>
        <v>1776</v>
      </c>
      <c r="AI25" s="11">
        <f t="shared" si="30"/>
        <v>1275</v>
      </c>
      <c r="AJ25" s="11">
        <f t="shared" si="30"/>
        <v>2025</v>
      </c>
      <c r="AK25" s="11">
        <f t="shared" si="30"/>
        <v>1289</v>
      </c>
      <c r="AL25" s="11">
        <f t="shared" si="30"/>
        <v>1472</v>
      </c>
      <c r="AM25" s="11">
        <f t="shared" si="30"/>
        <v>1812</v>
      </c>
      <c r="AN25" s="11">
        <f t="shared" si="30"/>
        <v>1531</v>
      </c>
      <c r="AO25" s="11">
        <f t="shared" si="30"/>
        <v>212</v>
      </c>
      <c r="AP25" s="11">
        <f t="shared" si="30"/>
        <v>1215</v>
      </c>
      <c r="AQ25" s="11">
        <f t="shared" si="30"/>
        <v>867</v>
      </c>
      <c r="AR25" s="11">
        <f t="shared" si="30"/>
        <v>1038</v>
      </c>
      <c r="AS25" s="11">
        <f t="shared" si="30"/>
        <v>551</v>
      </c>
      <c r="AT25" s="11">
        <f t="shared" si="30"/>
        <v>1091</v>
      </c>
      <c r="AU25" s="11">
        <f t="shared" si="30"/>
        <v>1013</v>
      </c>
      <c r="AV25" s="11">
        <f t="shared" si="30"/>
        <v>1769</v>
      </c>
      <c r="AW25" s="11">
        <f t="shared" si="30"/>
        <v>1410</v>
      </c>
      <c r="AX25" s="11">
        <f t="shared" si="30"/>
        <v>1685</v>
      </c>
      <c r="AY25" s="11">
        <f t="shared" si="30"/>
        <v>274</v>
      </c>
      <c r="AZ25" s="11">
        <f t="shared" si="30"/>
        <v>1027</v>
      </c>
      <c r="BA25" s="11">
        <f t="shared" si="30"/>
        <v>1406</v>
      </c>
      <c r="BB25" s="11">
        <f t="shared" si="30"/>
        <v>1150</v>
      </c>
      <c r="BC25" s="11">
        <f t="shared" si="30"/>
        <v>1225</v>
      </c>
      <c r="BD25" s="11">
        <f t="shared" si="30"/>
        <v>1668</v>
      </c>
      <c r="BE25" s="11">
        <f t="shared" si="30"/>
        <v>635</v>
      </c>
      <c r="BF25" s="11">
        <f t="shared" si="30"/>
        <v>1149</v>
      </c>
      <c r="BG25" s="11">
        <f t="shared" si="30"/>
        <v>1084</v>
      </c>
      <c r="BH25" s="11">
        <f t="shared" si="30"/>
        <v>788</v>
      </c>
    </row>
    <row r="26" spans="1:60" ht="13.5" customHeight="1">
      <c r="A26" s="92">
        <v>42407</v>
      </c>
      <c r="B26" s="39" t="s">
        <v>65</v>
      </c>
      <c r="C26" s="112"/>
      <c r="D26" s="115" t="s">
        <v>35</v>
      </c>
      <c r="E26" s="113">
        <f t="shared" si="22"/>
        <v>1289</v>
      </c>
      <c r="F26" s="116">
        <v>0</v>
      </c>
      <c r="G26" s="116">
        <v>10</v>
      </c>
      <c r="H26" s="44">
        <f t="shared" si="1"/>
        <v>10</v>
      </c>
      <c r="I26" s="112"/>
      <c r="J26" s="117" t="s">
        <v>27</v>
      </c>
      <c r="K26" s="113">
        <f t="shared" si="23"/>
        <v>1410</v>
      </c>
      <c r="L26" s="118">
        <v>0</v>
      </c>
      <c r="M26" s="118">
        <v>6</v>
      </c>
      <c r="N26" s="44">
        <f t="shared" si="3"/>
        <v>6</v>
      </c>
      <c r="O26" s="40"/>
      <c r="P26" s="39" t="s">
        <v>66</v>
      </c>
      <c r="Q26" s="40"/>
      <c r="R26" s="48">
        <f>MIN(Rules!$E$2,(MAX(H26/N26,N26/H26)))</f>
        <v>1.6666666666666667</v>
      </c>
      <c r="S26" s="48">
        <f>VLOOKUP(B26,Rules!A:B,2,FALSE)</f>
        <v>45</v>
      </c>
      <c r="T26" s="40"/>
      <c r="U26" s="114">
        <f>1/(10^(-1*(E26+(IF(P26="Y",Rules!$I$2,0))-K26)/Rules!$E$12)+1)</f>
        <v>0.53333794841968685</v>
      </c>
      <c r="V26">
        <f t="shared" si="4"/>
        <v>35</v>
      </c>
      <c r="W26">
        <f t="shared" si="5"/>
        <v>-35</v>
      </c>
      <c r="X26" s="40"/>
      <c r="Y26" s="40"/>
      <c r="Z26" s="40"/>
      <c r="AA26" s="11">
        <f t="shared" ref="AA26:BH26" si="31">IF($D26=AA$1,$E26+$V26,(IF($J26=AA$1,$K26+$W26,AA25)))</f>
        <v>990</v>
      </c>
      <c r="AB26" s="11">
        <f t="shared" si="31"/>
        <v>1299</v>
      </c>
      <c r="AC26" s="11">
        <f t="shared" si="31"/>
        <v>706</v>
      </c>
      <c r="AD26" s="11">
        <f t="shared" si="31"/>
        <v>1201</v>
      </c>
      <c r="AE26" s="11">
        <f t="shared" si="31"/>
        <v>1101</v>
      </c>
      <c r="AF26" s="11">
        <f t="shared" si="31"/>
        <v>1687</v>
      </c>
      <c r="AG26" s="11">
        <f t="shared" si="31"/>
        <v>1462</v>
      </c>
      <c r="AH26" s="11">
        <f t="shared" si="31"/>
        <v>1776</v>
      </c>
      <c r="AI26" s="11">
        <f t="shared" si="31"/>
        <v>1275</v>
      </c>
      <c r="AJ26" s="11">
        <f t="shared" si="31"/>
        <v>2025</v>
      </c>
      <c r="AK26" s="11">
        <f t="shared" si="31"/>
        <v>1324</v>
      </c>
      <c r="AL26" s="11">
        <f t="shared" si="31"/>
        <v>1472</v>
      </c>
      <c r="AM26" s="11">
        <f t="shared" si="31"/>
        <v>1812</v>
      </c>
      <c r="AN26" s="11">
        <f t="shared" si="31"/>
        <v>1531</v>
      </c>
      <c r="AO26" s="11">
        <f t="shared" si="31"/>
        <v>212</v>
      </c>
      <c r="AP26" s="11">
        <f t="shared" si="31"/>
        <v>1215</v>
      </c>
      <c r="AQ26" s="11">
        <f t="shared" si="31"/>
        <v>867</v>
      </c>
      <c r="AR26" s="11">
        <f t="shared" si="31"/>
        <v>1038</v>
      </c>
      <c r="AS26" s="11">
        <f t="shared" si="31"/>
        <v>551</v>
      </c>
      <c r="AT26" s="11">
        <f t="shared" si="31"/>
        <v>1091</v>
      </c>
      <c r="AU26" s="11">
        <f t="shared" si="31"/>
        <v>1013</v>
      </c>
      <c r="AV26" s="11">
        <f t="shared" si="31"/>
        <v>1769</v>
      </c>
      <c r="AW26" s="11">
        <f t="shared" si="31"/>
        <v>1375</v>
      </c>
      <c r="AX26" s="11">
        <f t="shared" si="31"/>
        <v>1685</v>
      </c>
      <c r="AY26" s="11">
        <f t="shared" si="31"/>
        <v>274</v>
      </c>
      <c r="AZ26" s="11">
        <f t="shared" si="31"/>
        <v>1027</v>
      </c>
      <c r="BA26" s="11">
        <f t="shared" si="31"/>
        <v>1406</v>
      </c>
      <c r="BB26" s="11">
        <f t="shared" si="31"/>
        <v>1150</v>
      </c>
      <c r="BC26" s="11">
        <f t="shared" si="31"/>
        <v>1225</v>
      </c>
      <c r="BD26" s="11">
        <f t="shared" si="31"/>
        <v>1668</v>
      </c>
      <c r="BE26" s="11">
        <f t="shared" si="31"/>
        <v>635</v>
      </c>
      <c r="BF26" s="11">
        <f t="shared" si="31"/>
        <v>1149</v>
      </c>
      <c r="BG26" s="11">
        <f t="shared" si="31"/>
        <v>1084</v>
      </c>
      <c r="BH26" s="11">
        <f t="shared" si="31"/>
        <v>788</v>
      </c>
    </row>
    <row r="27" spans="1:60" ht="13.5" customHeight="1">
      <c r="A27" s="92">
        <v>42407</v>
      </c>
      <c r="B27" s="39" t="s">
        <v>65</v>
      </c>
      <c r="C27" s="112"/>
      <c r="D27" s="115" t="s">
        <v>21</v>
      </c>
      <c r="E27" s="113">
        <f t="shared" si="22"/>
        <v>1472</v>
      </c>
      <c r="F27" s="116">
        <v>1</v>
      </c>
      <c r="G27" s="116">
        <v>9</v>
      </c>
      <c r="H27" s="44">
        <f t="shared" si="1"/>
        <v>12</v>
      </c>
      <c r="I27" s="112"/>
      <c r="J27" s="117" t="s">
        <v>22</v>
      </c>
      <c r="K27" s="113">
        <f t="shared" si="23"/>
        <v>1668</v>
      </c>
      <c r="L27" s="118">
        <v>1</v>
      </c>
      <c r="M27" s="118">
        <v>11</v>
      </c>
      <c r="N27" s="44">
        <f t="shared" si="3"/>
        <v>14</v>
      </c>
      <c r="O27" s="40"/>
      <c r="P27" s="39" t="s">
        <v>66</v>
      </c>
      <c r="Q27" s="40"/>
      <c r="R27" s="48">
        <f>MIN(Rules!$E$2,(MAX(H27/N27,N27/H27)))</f>
        <v>1.1666666666666667</v>
      </c>
      <c r="S27" s="48">
        <f>VLOOKUP(B27,Rules!A:B,2,FALSE)</f>
        <v>45</v>
      </c>
      <c r="T27" s="40"/>
      <c r="U27" s="114">
        <f>1/(10^(-1*(E27+(IF(P27="Y",Rules!$I$2,0))-K27)/Rules!$E$12)+1)</f>
        <v>0.44723770561076431</v>
      </c>
      <c r="V27">
        <f t="shared" si="4"/>
        <v>-23</v>
      </c>
      <c r="W27">
        <f t="shared" si="5"/>
        <v>23</v>
      </c>
      <c r="X27" s="40"/>
      <c r="Y27" s="40"/>
      <c r="Z27" s="40"/>
      <c r="AA27" s="11">
        <f t="shared" ref="AA27:BH27" si="32">IF($D27=AA$1,$E27+$V27,(IF($J27=AA$1,$K27+$W27,AA26)))</f>
        <v>990</v>
      </c>
      <c r="AB27" s="11">
        <f t="shared" si="32"/>
        <v>1299</v>
      </c>
      <c r="AC27" s="11">
        <f t="shared" si="32"/>
        <v>706</v>
      </c>
      <c r="AD27" s="11">
        <f t="shared" si="32"/>
        <v>1201</v>
      </c>
      <c r="AE27" s="11">
        <f t="shared" si="32"/>
        <v>1101</v>
      </c>
      <c r="AF27" s="11">
        <f t="shared" si="32"/>
        <v>1687</v>
      </c>
      <c r="AG27" s="11">
        <f t="shared" si="32"/>
        <v>1462</v>
      </c>
      <c r="AH27" s="11">
        <f t="shared" si="32"/>
        <v>1776</v>
      </c>
      <c r="AI27" s="11">
        <f t="shared" si="32"/>
        <v>1275</v>
      </c>
      <c r="AJ27" s="11">
        <f t="shared" si="32"/>
        <v>2025</v>
      </c>
      <c r="AK27" s="11">
        <f t="shared" si="32"/>
        <v>1324</v>
      </c>
      <c r="AL27" s="11">
        <f t="shared" si="32"/>
        <v>1449</v>
      </c>
      <c r="AM27" s="11">
        <f t="shared" si="32"/>
        <v>1812</v>
      </c>
      <c r="AN27" s="11">
        <f t="shared" si="32"/>
        <v>1531</v>
      </c>
      <c r="AO27" s="11">
        <f t="shared" si="32"/>
        <v>212</v>
      </c>
      <c r="AP27" s="11">
        <f t="shared" si="32"/>
        <v>1215</v>
      </c>
      <c r="AQ27" s="11">
        <f t="shared" si="32"/>
        <v>867</v>
      </c>
      <c r="AR27" s="11">
        <f t="shared" si="32"/>
        <v>1038</v>
      </c>
      <c r="AS27" s="11">
        <f t="shared" si="32"/>
        <v>551</v>
      </c>
      <c r="AT27" s="11">
        <f t="shared" si="32"/>
        <v>1091</v>
      </c>
      <c r="AU27" s="11">
        <f t="shared" si="32"/>
        <v>1013</v>
      </c>
      <c r="AV27" s="11">
        <f t="shared" si="32"/>
        <v>1769</v>
      </c>
      <c r="AW27" s="11">
        <f t="shared" si="32"/>
        <v>1375</v>
      </c>
      <c r="AX27" s="11">
        <f t="shared" si="32"/>
        <v>1685</v>
      </c>
      <c r="AY27" s="11">
        <f t="shared" si="32"/>
        <v>274</v>
      </c>
      <c r="AZ27" s="11">
        <f t="shared" si="32"/>
        <v>1027</v>
      </c>
      <c r="BA27" s="11">
        <f t="shared" si="32"/>
        <v>1406</v>
      </c>
      <c r="BB27" s="11">
        <f t="shared" si="32"/>
        <v>1150</v>
      </c>
      <c r="BC27" s="11">
        <f t="shared" si="32"/>
        <v>1225</v>
      </c>
      <c r="BD27" s="11">
        <f t="shared" si="32"/>
        <v>1691</v>
      </c>
      <c r="BE27" s="11">
        <f t="shared" si="32"/>
        <v>635</v>
      </c>
      <c r="BF27" s="11">
        <f t="shared" si="32"/>
        <v>1149</v>
      </c>
      <c r="BG27" s="11">
        <f t="shared" si="32"/>
        <v>1084</v>
      </c>
      <c r="BH27" s="11">
        <f t="shared" si="32"/>
        <v>788</v>
      </c>
    </row>
    <row r="28" spans="1:60" ht="13.5" customHeight="1">
      <c r="A28" s="92">
        <v>42407</v>
      </c>
      <c r="B28" s="39" t="s">
        <v>65</v>
      </c>
      <c r="C28" s="112"/>
      <c r="D28" s="115" t="s">
        <v>28</v>
      </c>
      <c r="E28" s="113">
        <f t="shared" si="22"/>
        <v>1531</v>
      </c>
      <c r="F28" s="116">
        <v>1</v>
      </c>
      <c r="G28" s="116">
        <v>12</v>
      </c>
      <c r="H28" s="44">
        <f t="shared" si="1"/>
        <v>15</v>
      </c>
      <c r="I28" s="112"/>
      <c r="J28" s="117" t="s">
        <v>38</v>
      </c>
      <c r="K28" s="113">
        <f t="shared" si="23"/>
        <v>1027</v>
      </c>
      <c r="L28" s="118">
        <v>1</v>
      </c>
      <c r="M28" s="118">
        <v>8</v>
      </c>
      <c r="N28" s="44">
        <f t="shared" si="3"/>
        <v>11</v>
      </c>
      <c r="O28" s="40"/>
      <c r="P28" s="39" t="s">
        <v>66</v>
      </c>
      <c r="Q28" s="40"/>
      <c r="R28" s="48">
        <f>MIN(Rules!$E$2,(MAX(H28/N28,N28/H28)))</f>
        <v>1.3636363636363635</v>
      </c>
      <c r="S28" s="48">
        <f>VLOOKUP(B28,Rules!A:B,2,FALSE)</f>
        <v>45</v>
      </c>
      <c r="T28" s="40"/>
      <c r="U28" s="114">
        <f>1/(10^(-1*(E28+(IF(P28="Y",Rules!$I$2,0))-K28)/Rules!$E$12)+1)</f>
        <v>0.95310353778137069</v>
      </c>
      <c r="V28">
        <f t="shared" si="4"/>
        <v>3</v>
      </c>
      <c r="W28">
        <f t="shared" si="5"/>
        <v>-3</v>
      </c>
      <c r="X28" s="40"/>
      <c r="Y28" s="40"/>
      <c r="Z28" s="40"/>
      <c r="AA28" s="11">
        <f t="shared" ref="AA28:BH28" si="33">IF($D28=AA$1,$E28+$V28,(IF($J28=AA$1,$K28+$W28,AA27)))</f>
        <v>990</v>
      </c>
      <c r="AB28" s="11">
        <f t="shared" si="33"/>
        <v>1299</v>
      </c>
      <c r="AC28" s="11">
        <f t="shared" si="33"/>
        <v>706</v>
      </c>
      <c r="AD28" s="11">
        <f t="shared" si="33"/>
        <v>1201</v>
      </c>
      <c r="AE28" s="11">
        <f t="shared" si="33"/>
        <v>1101</v>
      </c>
      <c r="AF28" s="11">
        <f t="shared" si="33"/>
        <v>1687</v>
      </c>
      <c r="AG28" s="11">
        <f t="shared" si="33"/>
        <v>1462</v>
      </c>
      <c r="AH28" s="11">
        <f t="shared" si="33"/>
        <v>1776</v>
      </c>
      <c r="AI28" s="11">
        <f t="shared" si="33"/>
        <v>1275</v>
      </c>
      <c r="AJ28" s="11">
        <f t="shared" si="33"/>
        <v>2025</v>
      </c>
      <c r="AK28" s="11">
        <f t="shared" si="33"/>
        <v>1324</v>
      </c>
      <c r="AL28" s="11">
        <f t="shared" si="33"/>
        <v>1449</v>
      </c>
      <c r="AM28" s="11">
        <f t="shared" si="33"/>
        <v>1812</v>
      </c>
      <c r="AN28" s="11">
        <f t="shared" si="33"/>
        <v>1534</v>
      </c>
      <c r="AO28" s="11">
        <f t="shared" si="33"/>
        <v>212</v>
      </c>
      <c r="AP28" s="11">
        <f t="shared" si="33"/>
        <v>1215</v>
      </c>
      <c r="AQ28" s="11">
        <f t="shared" si="33"/>
        <v>867</v>
      </c>
      <c r="AR28" s="11">
        <f t="shared" si="33"/>
        <v>1038</v>
      </c>
      <c r="AS28" s="11">
        <f t="shared" si="33"/>
        <v>551</v>
      </c>
      <c r="AT28" s="11">
        <f t="shared" si="33"/>
        <v>1091</v>
      </c>
      <c r="AU28" s="11">
        <f t="shared" si="33"/>
        <v>1013</v>
      </c>
      <c r="AV28" s="11">
        <f t="shared" si="33"/>
        <v>1769</v>
      </c>
      <c r="AW28" s="11">
        <f t="shared" si="33"/>
        <v>1375</v>
      </c>
      <c r="AX28" s="11">
        <f t="shared" si="33"/>
        <v>1685</v>
      </c>
      <c r="AY28" s="11">
        <f t="shared" si="33"/>
        <v>274</v>
      </c>
      <c r="AZ28" s="11">
        <f t="shared" si="33"/>
        <v>1024</v>
      </c>
      <c r="BA28" s="11">
        <f t="shared" si="33"/>
        <v>1406</v>
      </c>
      <c r="BB28" s="11">
        <f t="shared" si="33"/>
        <v>1150</v>
      </c>
      <c r="BC28" s="11">
        <f t="shared" si="33"/>
        <v>1225</v>
      </c>
      <c r="BD28" s="11">
        <f t="shared" si="33"/>
        <v>1691</v>
      </c>
      <c r="BE28" s="11">
        <f t="shared" si="33"/>
        <v>635</v>
      </c>
      <c r="BF28" s="11">
        <f t="shared" si="33"/>
        <v>1149</v>
      </c>
      <c r="BG28" s="11">
        <f t="shared" si="33"/>
        <v>1084</v>
      </c>
      <c r="BH28" s="11">
        <f t="shared" si="33"/>
        <v>788</v>
      </c>
    </row>
    <row r="29" spans="1:60" ht="13.5" customHeight="1">
      <c r="A29" s="92">
        <v>42407</v>
      </c>
      <c r="B29" s="39" t="s">
        <v>65</v>
      </c>
      <c r="C29" s="112"/>
      <c r="D29" s="115" t="s">
        <v>43</v>
      </c>
      <c r="E29" s="113">
        <f t="shared" si="22"/>
        <v>1091</v>
      </c>
      <c r="F29" s="116">
        <v>0</v>
      </c>
      <c r="G29" s="116">
        <v>13</v>
      </c>
      <c r="H29" s="44">
        <f t="shared" si="1"/>
        <v>13</v>
      </c>
      <c r="I29" s="112"/>
      <c r="J29" s="117" t="s">
        <v>39</v>
      </c>
      <c r="K29" s="113">
        <f t="shared" si="23"/>
        <v>1038</v>
      </c>
      <c r="L29" s="118">
        <v>1</v>
      </c>
      <c r="M29" s="118">
        <v>8</v>
      </c>
      <c r="N29" s="44">
        <f t="shared" si="3"/>
        <v>11</v>
      </c>
      <c r="O29" s="40"/>
      <c r="P29" s="39" t="s">
        <v>66</v>
      </c>
      <c r="Q29" s="40"/>
      <c r="R29" s="48">
        <f>MIN(Rules!$E$2,(MAX(H29/N29,N29/H29)))</f>
        <v>1.1818181818181819</v>
      </c>
      <c r="S29" s="48">
        <f>VLOOKUP(B29,Rules!A:B,2,FALSE)</f>
        <v>45</v>
      </c>
      <c r="T29" s="40"/>
      <c r="U29" s="114">
        <f>1/(10^(-1*(E29+(IF(P29="Y",Rules!$I$2,0))-K29)/Rules!$E$12)+1)</f>
        <v>0.71805811702683864</v>
      </c>
      <c r="V29">
        <f t="shared" si="4"/>
        <v>15</v>
      </c>
      <c r="W29">
        <f t="shared" si="5"/>
        <v>-15</v>
      </c>
      <c r="X29" s="40"/>
      <c r="Y29" s="40"/>
      <c r="Z29" s="40"/>
      <c r="AA29" s="11">
        <f t="shared" ref="AA29:BH29" si="34">IF($D29=AA$1,$E29+$V29,(IF($J29=AA$1,$K29+$W29,AA28)))</f>
        <v>990</v>
      </c>
      <c r="AB29" s="11">
        <f t="shared" si="34"/>
        <v>1299</v>
      </c>
      <c r="AC29" s="11">
        <f t="shared" si="34"/>
        <v>706</v>
      </c>
      <c r="AD29" s="11">
        <f t="shared" si="34"/>
        <v>1201</v>
      </c>
      <c r="AE29" s="11">
        <f t="shared" si="34"/>
        <v>1101</v>
      </c>
      <c r="AF29" s="11">
        <f t="shared" si="34"/>
        <v>1687</v>
      </c>
      <c r="AG29" s="11">
        <f t="shared" si="34"/>
        <v>1462</v>
      </c>
      <c r="AH29" s="11">
        <f t="shared" si="34"/>
        <v>1776</v>
      </c>
      <c r="AI29" s="11">
        <f t="shared" si="34"/>
        <v>1275</v>
      </c>
      <c r="AJ29" s="11">
        <f t="shared" si="34"/>
        <v>2025</v>
      </c>
      <c r="AK29" s="11">
        <f t="shared" si="34"/>
        <v>1324</v>
      </c>
      <c r="AL29" s="11">
        <f t="shared" si="34"/>
        <v>1449</v>
      </c>
      <c r="AM29" s="11">
        <f t="shared" si="34"/>
        <v>1812</v>
      </c>
      <c r="AN29" s="11">
        <f t="shared" si="34"/>
        <v>1534</v>
      </c>
      <c r="AO29" s="11">
        <f t="shared" si="34"/>
        <v>212</v>
      </c>
      <c r="AP29" s="11">
        <f t="shared" si="34"/>
        <v>1215</v>
      </c>
      <c r="AQ29" s="11">
        <f t="shared" si="34"/>
        <v>867</v>
      </c>
      <c r="AR29" s="11">
        <f t="shared" si="34"/>
        <v>1023</v>
      </c>
      <c r="AS29" s="11">
        <f t="shared" si="34"/>
        <v>551</v>
      </c>
      <c r="AT29" s="11">
        <f t="shared" si="34"/>
        <v>1106</v>
      </c>
      <c r="AU29" s="11">
        <f t="shared" si="34"/>
        <v>1013</v>
      </c>
      <c r="AV29" s="11">
        <f t="shared" si="34"/>
        <v>1769</v>
      </c>
      <c r="AW29" s="11">
        <f t="shared" si="34"/>
        <v>1375</v>
      </c>
      <c r="AX29" s="11">
        <f t="shared" si="34"/>
        <v>1685</v>
      </c>
      <c r="AY29" s="11">
        <f t="shared" si="34"/>
        <v>274</v>
      </c>
      <c r="AZ29" s="11">
        <f t="shared" si="34"/>
        <v>1024</v>
      </c>
      <c r="BA29" s="11">
        <f t="shared" si="34"/>
        <v>1406</v>
      </c>
      <c r="BB29" s="11">
        <f t="shared" si="34"/>
        <v>1150</v>
      </c>
      <c r="BC29" s="11">
        <f t="shared" si="34"/>
        <v>1225</v>
      </c>
      <c r="BD29" s="11">
        <f t="shared" si="34"/>
        <v>1691</v>
      </c>
      <c r="BE29" s="11">
        <f t="shared" si="34"/>
        <v>635</v>
      </c>
      <c r="BF29" s="11">
        <f t="shared" si="34"/>
        <v>1149</v>
      </c>
      <c r="BG29" s="11">
        <f t="shared" si="34"/>
        <v>1084</v>
      </c>
      <c r="BH29" s="11">
        <f t="shared" si="34"/>
        <v>788</v>
      </c>
    </row>
    <row r="30" spans="1:60" ht="13.5" customHeight="1">
      <c r="A30" s="92">
        <v>42407</v>
      </c>
      <c r="B30" s="39" t="s">
        <v>65</v>
      </c>
      <c r="C30" s="112"/>
      <c r="D30" s="115" t="s">
        <v>37</v>
      </c>
      <c r="E30" s="113">
        <f t="shared" si="22"/>
        <v>1150</v>
      </c>
      <c r="F30" s="116">
        <v>1</v>
      </c>
      <c r="G30" s="116">
        <v>11</v>
      </c>
      <c r="H30" s="44">
        <f t="shared" si="1"/>
        <v>14</v>
      </c>
      <c r="I30" s="112"/>
      <c r="J30" s="117" t="s">
        <v>31</v>
      </c>
      <c r="K30" s="113">
        <f t="shared" si="23"/>
        <v>1149</v>
      </c>
      <c r="L30" s="118">
        <v>1</v>
      </c>
      <c r="M30" s="118">
        <v>10</v>
      </c>
      <c r="N30" s="44">
        <f t="shared" si="3"/>
        <v>13</v>
      </c>
      <c r="O30" s="40"/>
      <c r="P30" s="39" t="s">
        <v>66</v>
      </c>
      <c r="Q30" s="40"/>
      <c r="R30" s="48">
        <f>MIN(Rules!$E$2,(MAX(H30/N30,N30/H30)))</f>
        <v>1.0769230769230769</v>
      </c>
      <c r="S30" s="48">
        <f>VLOOKUP(B30,Rules!A:B,2,FALSE)</f>
        <v>45</v>
      </c>
      <c r="T30" s="40"/>
      <c r="U30" s="114">
        <f>1/(10^(-1*(E30+(IF(P30="Y",Rules!$I$2,0))-K30)/Rules!$E$12)+1)</f>
        <v>0.66716281899386753</v>
      </c>
      <c r="V30">
        <f t="shared" si="4"/>
        <v>16</v>
      </c>
      <c r="W30">
        <f t="shared" si="5"/>
        <v>-16</v>
      </c>
      <c r="X30" s="40"/>
      <c r="Y30" s="40"/>
      <c r="Z30" s="40"/>
      <c r="AA30" s="11">
        <f t="shared" ref="AA30:BH30" si="35">IF($D30=AA$1,$E30+$V30,(IF($J30=AA$1,$K30+$W30,AA29)))</f>
        <v>990</v>
      </c>
      <c r="AB30" s="11">
        <f t="shared" si="35"/>
        <v>1299</v>
      </c>
      <c r="AC30" s="11">
        <f t="shared" si="35"/>
        <v>706</v>
      </c>
      <c r="AD30" s="11">
        <f t="shared" si="35"/>
        <v>1201</v>
      </c>
      <c r="AE30" s="11">
        <f t="shared" si="35"/>
        <v>1101</v>
      </c>
      <c r="AF30" s="11">
        <f t="shared" si="35"/>
        <v>1687</v>
      </c>
      <c r="AG30" s="11">
        <f t="shared" si="35"/>
        <v>1462</v>
      </c>
      <c r="AH30" s="11">
        <f t="shared" si="35"/>
        <v>1776</v>
      </c>
      <c r="AI30" s="11">
        <f t="shared" si="35"/>
        <v>1275</v>
      </c>
      <c r="AJ30" s="11">
        <f t="shared" si="35"/>
        <v>2025</v>
      </c>
      <c r="AK30" s="11">
        <f t="shared" si="35"/>
        <v>1324</v>
      </c>
      <c r="AL30" s="11">
        <f t="shared" si="35"/>
        <v>1449</v>
      </c>
      <c r="AM30" s="11">
        <f t="shared" si="35"/>
        <v>1812</v>
      </c>
      <c r="AN30" s="11">
        <f t="shared" si="35"/>
        <v>1534</v>
      </c>
      <c r="AO30" s="11">
        <f t="shared" si="35"/>
        <v>212</v>
      </c>
      <c r="AP30" s="11">
        <f t="shared" si="35"/>
        <v>1215</v>
      </c>
      <c r="AQ30" s="11">
        <f t="shared" si="35"/>
        <v>867</v>
      </c>
      <c r="AR30" s="11">
        <f t="shared" si="35"/>
        <v>1023</v>
      </c>
      <c r="AS30" s="11">
        <f t="shared" si="35"/>
        <v>551</v>
      </c>
      <c r="AT30" s="11">
        <f t="shared" si="35"/>
        <v>1106</v>
      </c>
      <c r="AU30" s="11">
        <f t="shared" si="35"/>
        <v>1013</v>
      </c>
      <c r="AV30" s="11">
        <f t="shared" si="35"/>
        <v>1769</v>
      </c>
      <c r="AW30" s="11">
        <f t="shared" si="35"/>
        <v>1375</v>
      </c>
      <c r="AX30" s="11">
        <f t="shared" si="35"/>
        <v>1685</v>
      </c>
      <c r="AY30" s="11">
        <f t="shared" si="35"/>
        <v>274</v>
      </c>
      <c r="AZ30" s="11">
        <f t="shared" si="35"/>
        <v>1024</v>
      </c>
      <c r="BA30" s="11">
        <f t="shared" si="35"/>
        <v>1406</v>
      </c>
      <c r="BB30" s="11">
        <f t="shared" si="35"/>
        <v>1166</v>
      </c>
      <c r="BC30" s="11">
        <f t="shared" si="35"/>
        <v>1225</v>
      </c>
      <c r="BD30" s="11">
        <f t="shared" si="35"/>
        <v>1691</v>
      </c>
      <c r="BE30" s="11">
        <f t="shared" si="35"/>
        <v>635</v>
      </c>
      <c r="BF30" s="11">
        <f t="shared" si="35"/>
        <v>1133</v>
      </c>
      <c r="BG30" s="11">
        <f t="shared" si="35"/>
        <v>1084</v>
      </c>
      <c r="BH30" s="11">
        <f t="shared" si="35"/>
        <v>788</v>
      </c>
    </row>
    <row r="31" spans="1:60" ht="13.5" customHeight="1">
      <c r="A31" s="92">
        <v>42407</v>
      </c>
      <c r="B31" s="39" t="s">
        <v>65</v>
      </c>
      <c r="C31" s="112"/>
      <c r="D31" s="115" t="s">
        <v>40</v>
      </c>
      <c r="E31" s="113">
        <f t="shared" si="22"/>
        <v>1225</v>
      </c>
      <c r="F31" s="116">
        <v>2</v>
      </c>
      <c r="G31" s="116">
        <v>7</v>
      </c>
      <c r="H31" s="44">
        <f t="shared" si="1"/>
        <v>13</v>
      </c>
      <c r="I31" s="112"/>
      <c r="J31" s="117" t="s">
        <v>33</v>
      </c>
      <c r="K31" s="113">
        <f t="shared" si="23"/>
        <v>1101</v>
      </c>
      <c r="L31" s="118">
        <v>1</v>
      </c>
      <c r="M31" s="118">
        <v>7</v>
      </c>
      <c r="N31" s="44">
        <f t="shared" si="3"/>
        <v>10</v>
      </c>
      <c r="O31" s="40"/>
      <c r="P31" s="39" t="s">
        <v>66</v>
      </c>
      <c r="Q31" s="40"/>
      <c r="R31" s="48">
        <f>MIN(Rules!$E$2,(MAX(H31/N31,N31/H31)))</f>
        <v>1.3</v>
      </c>
      <c r="S31" s="48">
        <f>VLOOKUP(B31,Rules!A:B,2,FALSE)</f>
        <v>45</v>
      </c>
      <c r="T31" s="40"/>
      <c r="U31" s="114">
        <f>1/(10^(-1*(E31+(IF(P31="Y",Rules!$I$2,0))-K31)/Rules!$E$12)+1)</f>
        <v>0.77933867216228048</v>
      </c>
      <c r="V31">
        <f t="shared" si="4"/>
        <v>13</v>
      </c>
      <c r="W31">
        <f t="shared" si="5"/>
        <v>-13</v>
      </c>
      <c r="X31" s="40"/>
      <c r="Y31" s="40"/>
      <c r="Z31" s="40"/>
      <c r="AA31" s="11">
        <f t="shared" ref="AA31:BH31" si="36">IF($D31=AA$1,$E31+$V31,(IF($J31=AA$1,$K31+$W31,AA30)))</f>
        <v>990</v>
      </c>
      <c r="AB31" s="11">
        <f t="shared" si="36"/>
        <v>1299</v>
      </c>
      <c r="AC31" s="11">
        <f t="shared" si="36"/>
        <v>706</v>
      </c>
      <c r="AD31" s="11">
        <f t="shared" si="36"/>
        <v>1201</v>
      </c>
      <c r="AE31" s="11">
        <f t="shared" si="36"/>
        <v>1088</v>
      </c>
      <c r="AF31" s="11">
        <f t="shared" si="36"/>
        <v>1687</v>
      </c>
      <c r="AG31" s="11">
        <f t="shared" si="36"/>
        <v>1462</v>
      </c>
      <c r="AH31" s="11">
        <f t="shared" si="36"/>
        <v>1776</v>
      </c>
      <c r="AI31" s="11">
        <f t="shared" si="36"/>
        <v>1275</v>
      </c>
      <c r="AJ31" s="11">
        <f t="shared" si="36"/>
        <v>2025</v>
      </c>
      <c r="AK31" s="11">
        <f t="shared" si="36"/>
        <v>1324</v>
      </c>
      <c r="AL31" s="11">
        <f t="shared" si="36"/>
        <v>1449</v>
      </c>
      <c r="AM31" s="11">
        <f t="shared" si="36"/>
        <v>1812</v>
      </c>
      <c r="AN31" s="11">
        <f t="shared" si="36"/>
        <v>1534</v>
      </c>
      <c r="AO31" s="11">
        <f t="shared" si="36"/>
        <v>212</v>
      </c>
      <c r="AP31" s="11">
        <f t="shared" si="36"/>
        <v>1215</v>
      </c>
      <c r="AQ31" s="11">
        <f t="shared" si="36"/>
        <v>867</v>
      </c>
      <c r="AR31" s="11">
        <f t="shared" si="36"/>
        <v>1023</v>
      </c>
      <c r="AS31" s="11">
        <f t="shared" si="36"/>
        <v>551</v>
      </c>
      <c r="AT31" s="11">
        <f t="shared" si="36"/>
        <v>1106</v>
      </c>
      <c r="AU31" s="11">
        <f t="shared" si="36"/>
        <v>1013</v>
      </c>
      <c r="AV31" s="11">
        <f t="shared" si="36"/>
        <v>1769</v>
      </c>
      <c r="AW31" s="11">
        <f t="shared" si="36"/>
        <v>1375</v>
      </c>
      <c r="AX31" s="11">
        <f t="shared" si="36"/>
        <v>1685</v>
      </c>
      <c r="AY31" s="11">
        <f t="shared" si="36"/>
        <v>274</v>
      </c>
      <c r="AZ31" s="11">
        <f t="shared" si="36"/>
        <v>1024</v>
      </c>
      <c r="BA31" s="11">
        <f t="shared" si="36"/>
        <v>1406</v>
      </c>
      <c r="BB31" s="11">
        <f t="shared" si="36"/>
        <v>1166</v>
      </c>
      <c r="BC31" s="11">
        <f t="shared" si="36"/>
        <v>1238</v>
      </c>
      <c r="BD31" s="11">
        <f t="shared" si="36"/>
        <v>1691</v>
      </c>
      <c r="BE31" s="11">
        <f t="shared" si="36"/>
        <v>635</v>
      </c>
      <c r="BF31" s="11">
        <f t="shared" si="36"/>
        <v>1133</v>
      </c>
      <c r="BG31" s="11">
        <f t="shared" si="36"/>
        <v>1084</v>
      </c>
      <c r="BH31" s="11">
        <f t="shared" si="36"/>
        <v>788</v>
      </c>
    </row>
    <row r="32" spans="1:60" ht="13.5" customHeight="1">
      <c r="A32" s="92">
        <v>42407</v>
      </c>
      <c r="B32" s="39" t="s">
        <v>65</v>
      </c>
      <c r="C32" s="112"/>
      <c r="D32" s="115" t="s">
        <v>34</v>
      </c>
      <c r="E32" s="113">
        <f t="shared" si="22"/>
        <v>990</v>
      </c>
      <c r="F32" s="116">
        <v>1</v>
      </c>
      <c r="G32" s="116">
        <v>8</v>
      </c>
      <c r="H32" s="44">
        <f t="shared" si="1"/>
        <v>11</v>
      </c>
      <c r="I32" s="112"/>
      <c r="J32" s="117" t="s">
        <v>42</v>
      </c>
      <c r="K32" s="113">
        <f t="shared" si="23"/>
        <v>1084</v>
      </c>
      <c r="L32" s="118">
        <v>0</v>
      </c>
      <c r="M32" s="118">
        <v>7</v>
      </c>
      <c r="N32" s="44">
        <f t="shared" si="3"/>
        <v>7</v>
      </c>
      <c r="O32" s="40"/>
      <c r="P32" s="39" t="s">
        <v>66</v>
      </c>
      <c r="Q32" s="40"/>
      <c r="R32" s="48">
        <f>MIN(Rules!$E$2,(MAX(H32/N32,N32/H32)))</f>
        <v>1.5714285714285714</v>
      </c>
      <c r="S32" s="48">
        <f>VLOOKUP(B32,Rules!A:B,2,FALSE)</f>
        <v>45</v>
      </c>
      <c r="T32" s="40"/>
      <c r="U32" s="114">
        <f>1/(10^(-1*(E32+(IF(P32="Y",Rules!$I$2,0))-K32)/Rules!$E$12)+1)</f>
        <v>0.56411742104458862</v>
      </c>
      <c r="V32">
        <f t="shared" si="4"/>
        <v>31</v>
      </c>
      <c r="W32">
        <f t="shared" si="5"/>
        <v>-31</v>
      </c>
      <c r="X32" s="40"/>
      <c r="Y32" s="40"/>
      <c r="Z32" s="40"/>
      <c r="AA32" s="11">
        <f t="shared" ref="AA32:BH32" si="37">IF($D32=AA$1,$E32+$V32,(IF($J32=AA$1,$K32+$W32,AA31)))</f>
        <v>1021</v>
      </c>
      <c r="AB32" s="11">
        <f t="shared" si="37"/>
        <v>1299</v>
      </c>
      <c r="AC32" s="11">
        <f t="shared" si="37"/>
        <v>706</v>
      </c>
      <c r="AD32" s="11">
        <f t="shared" si="37"/>
        <v>1201</v>
      </c>
      <c r="AE32" s="11">
        <f t="shared" si="37"/>
        <v>1088</v>
      </c>
      <c r="AF32" s="11">
        <f t="shared" si="37"/>
        <v>1687</v>
      </c>
      <c r="AG32" s="11">
        <f t="shared" si="37"/>
        <v>1462</v>
      </c>
      <c r="AH32" s="11">
        <f t="shared" si="37"/>
        <v>1776</v>
      </c>
      <c r="AI32" s="11">
        <f t="shared" si="37"/>
        <v>1275</v>
      </c>
      <c r="AJ32" s="11">
        <f t="shared" si="37"/>
        <v>2025</v>
      </c>
      <c r="AK32" s="11">
        <f t="shared" si="37"/>
        <v>1324</v>
      </c>
      <c r="AL32" s="11">
        <f t="shared" si="37"/>
        <v>1449</v>
      </c>
      <c r="AM32" s="11">
        <f t="shared" si="37"/>
        <v>1812</v>
      </c>
      <c r="AN32" s="11">
        <f t="shared" si="37"/>
        <v>1534</v>
      </c>
      <c r="AO32" s="11">
        <f t="shared" si="37"/>
        <v>212</v>
      </c>
      <c r="AP32" s="11">
        <f t="shared" si="37"/>
        <v>1215</v>
      </c>
      <c r="AQ32" s="11">
        <f t="shared" si="37"/>
        <v>867</v>
      </c>
      <c r="AR32" s="11">
        <f t="shared" si="37"/>
        <v>1023</v>
      </c>
      <c r="AS32" s="11">
        <f t="shared" si="37"/>
        <v>551</v>
      </c>
      <c r="AT32" s="11">
        <f t="shared" si="37"/>
        <v>1106</v>
      </c>
      <c r="AU32" s="11">
        <f t="shared" si="37"/>
        <v>1013</v>
      </c>
      <c r="AV32" s="11">
        <f t="shared" si="37"/>
        <v>1769</v>
      </c>
      <c r="AW32" s="11">
        <f t="shared" si="37"/>
        <v>1375</v>
      </c>
      <c r="AX32" s="11">
        <f t="shared" si="37"/>
        <v>1685</v>
      </c>
      <c r="AY32" s="11">
        <f t="shared" si="37"/>
        <v>274</v>
      </c>
      <c r="AZ32" s="11">
        <f t="shared" si="37"/>
        <v>1024</v>
      </c>
      <c r="BA32" s="11">
        <f t="shared" si="37"/>
        <v>1406</v>
      </c>
      <c r="BB32" s="11">
        <f t="shared" si="37"/>
        <v>1166</v>
      </c>
      <c r="BC32" s="11">
        <f t="shared" si="37"/>
        <v>1238</v>
      </c>
      <c r="BD32" s="11">
        <f t="shared" si="37"/>
        <v>1691</v>
      </c>
      <c r="BE32" s="11">
        <f t="shared" si="37"/>
        <v>635</v>
      </c>
      <c r="BF32" s="11">
        <f t="shared" si="37"/>
        <v>1133</v>
      </c>
      <c r="BG32" s="11">
        <f t="shared" si="37"/>
        <v>1053</v>
      </c>
      <c r="BH32" s="11">
        <f t="shared" si="37"/>
        <v>788</v>
      </c>
    </row>
    <row r="33" spans="1:60" ht="13.5" customHeight="1">
      <c r="A33" s="92">
        <v>42407</v>
      </c>
      <c r="B33" s="39" t="s">
        <v>65</v>
      </c>
      <c r="C33" s="112"/>
      <c r="D33" s="115" t="s">
        <v>45</v>
      </c>
      <c r="E33" s="113">
        <f t="shared" si="22"/>
        <v>867</v>
      </c>
      <c r="F33" s="116">
        <v>1</v>
      </c>
      <c r="G33" s="116">
        <v>6</v>
      </c>
      <c r="H33" s="44">
        <f t="shared" si="1"/>
        <v>9</v>
      </c>
      <c r="I33" s="112"/>
      <c r="J33" s="117" t="s">
        <v>41</v>
      </c>
      <c r="K33" s="113">
        <f t="shared" si="23"/>
        <v>788</v>
      </c>
      <c r="L33" s="118">
        <v>0</v>
      </c>
      <c r="M33" s="118">
        <v>10</v>
      </c>
      <c r="N33" s="44">
        <f t="shared" si="3"/>
        <v>10</v>
      </c>
      <c r="O33" s="40"/>
      <c r="P33" s="39" t="s">
        <v>66</v>
      </c>
      <c r="Q33" s="40"/>
      <c r="R33" s="48">
        <f>MIN(Rules!$E$2,(MAX(H33/N33,N33/H33)))</f>
        <v>1.1111111111111112</v>
      </c>
      <c r="S33" s="48">
        <f>VLOOKUP(B33,Rules!A:B,2,FALSE)</f>
        <v>45</v>
      </c>
      <c r="T33" s="40"/>
      <c r="U33" s="114">
        <f>1/(10^(-1*(E33+(IF(P33="Y",Rules!$I$2,0))-K33)/Rules!$E$12)+1)</f>
        <v>0.74165417573813242</v>
      </c>
      <c r="V33">
        <f t="shared" si="4"/>
        <v>-37</v>
      </c>
      <c r="W33">
        <f t="shared" si="5"/>
        <v>37</v>
      </c>
      <c r="X33" s="40"/>
      <c r="Y33" s="40"/>
      <c r="Z33" s="40"/>
      <c r="AA33" s="11">
        <f t="shared" ref="AA33:BH33" si="38">IF($D33=AA$1,$E33+$V33,(IF($J33=AA$1,$K33+$W33,AA32)))</f>
        <v>1021</v>
      </c>
      <c r="AB33" s="11">
        <f t="shared" si="38"/>
        <v>1299</v>
      </c>
      <c r="AC33" s="11">
        <f t="shared" si="38"/>
        <v>706</v>
      </c>
      <c r="AD33" s="11">
        <f t="shared" si="38"/>
        <v>1201</v>
      </c>
      <c r="AE33" s="11">
        <f t="shared" si="38"/>
        <v>1088</v>
      </c>
      <c r="AF33" s="11">
        <f t="shared" si="38"/>
        <v>1687</v>
      </c>
      <c r="AG33" s="11">
        <f t="shared" si="38"/>
        <v>1462</v>
      </c>
      <c r="AH33" s="11">
        <f t="shared" si="38"/>
        <v>1776</v>
      </c>
      <c r="AI33" s="11">
        <f t="shared" si="38"/>
        <v>1275</v>
      </c>
      <c r="AJ33" s="11">
        <f t="shared" si="38"/>
        <v>2025</v>
      </c>
      <c r="AK33" s="11">
        <f t="shared" si="38"/>
        <v>1324</v>
      </c>
      <c r="AL33" s="11">
        <f t="shared" si="38"/>
        <v>1449</v>
      </c>
      <c r="AM33" s="11">
        <f t="shared" si="38"/>
        <v>1812</v>
      </c>
      <c r="AN33" s="11">
        <f t="shared" si="38"/>
        <v>1534</v>
      </c>
      <c r="AO33" s="11">
        <f t="shared" si="38"/>
        <v>212</v>
      </c>
      <c r="AP33" s="11">
        <f t="shared" si="38"/>
        <v>1215</v>
      </c>
      <c r="AQ33" s="11">
        <f t="shared" si="38"/>
        <v>830</v>
      </c>
      <c r="AR33" s="11">
        <f t="shared" si="38"/>
        <v>1023</v>
      </c>
      <c r="AS33" s="11">
        <f t="shared" si="38"/>
        <v>551</v>
      </c>
      <c r="AT33" s="11">
        <f t="shared" si="38"/>
        <v>1106</v>
      </c>
      <c r="AU33" s="11">
        <f t="shared" si="38"/>
        <v>1013</v>
      </c>
      <c r="AV33" s="11">
        <f t="shared" si="38"/>
        <v>1769</v>
      </c>
      <c r="AW33" s="11">
        <f t="shared" si="38"/>
        <v>1375</v>
      </c>
      <c r="AX33" s="11">
        <f t="shared" si="38"/>
        <v>1685</v>
      </c>
      <c r="AY33" s="11">
        <f t="shared" si="38"/>
        <v>274</v>
      </c>
      <c r="AZ33" s="11">
        <f t="shared" si="38"/>
        <v>1024</v>
      </c>
      <c r="BA33" s="11">
        <f t="shared" si="38"/>
        <v>1406</v>
      </c>
      <c r="BB33" s="11">
        <f t="shared" si="38"/>
        <v>1166</v>
      </c>
      <c r="BC33" s="11">
        <f t="shared" si="38"/>
        <v>1238</v>
      </c>
      <c r="BD33" s="11">
        <f t="shared" si="38"/>
        <v>1691</v>
      </c>
      <c r="BE33" s="11">
        <f t="shared" si="38"/>
        <v>635</v>
      </c>
      <c r="BF33" s="11">
        <f t="shared" si="38"/>
        <v>1133</v>
      </c>
      <c r="BG33" s="11">
        <f t="shared" si="38"/>
        <v>1053</v>
      </c>
      <c r="BH33" s="11">
        <f t="shared" si="38"/>
        <v>825</v>
      </c>
    </row>
    <row r="34" spans="1:60" ht="13.5" customHeight="1">
      <c r="A34" s="92">
        <v>42407</v>
      </c>
      <c r="B34" s="39" t="s">
        <v>65</v>
      </c>
      <c r="C34" s="112"/>
      <c r="D34" s="115" t="s">
        <v>46</v>
      </c>
      <c r="E34" s="113">
        <f t="shared" si="22"/>
        <v>635</v>
      </c>
      <c r="F34" s="116">
        <v>1</v>
      </c>
      <c r="G34" s="116">
        <v>9</v>
      </c>
      <c r="H34" s="44">
        <f t="shared" si="1"/>
        <v>12</v>
      </c>
      <c r="I34" s="112"/>
      <c r="J34" s="117" t="s">
        <v>32</v>
      </c>
      <c r="K34" s="113">
        <f t="shared" si="23"/>
        <v>1013</v>
      </c>
      <c r="L34" s="118">
        <v>1</v>
      </c>
      <c r="M34" s="118">
        <v>10</v>
      </c>
      <c r="N34" s="44">
        <f t="shared" si="3"/>
        <v>13</v>
      </c>
      <c r="O34" s="40"/>
      <c r="P34" s="39" t="s">
        <v>66</v>
      </c>
      <c r="Q34" s="40"/>
      <c r="R34" s="48">
        <f>MIN(Rules!$E$2,(MAX(H34/N34,N34/H34)))</f>
        <v>1.0833333333333333</v>
      </c>
      <c r="S34" s="48">
        <f>VLOOKUP(B34,Rules!A:B,2,FALSE)</f>
        <v>45</v>
      </c>
      <c r="T34" s="40"/>
      <c r="U34" s="114">
        <f>1/(10^(-1*(E34+(IF(P34="Y",Rules!$I$2,0))-K34)/Rules!$E$12)+1)</f>
        <v>0.25922917135863655</v>
      </c>
      <c r="V34">
        <f t="shared" si="4"/>
        <v>-13</v>
      </c>
      <c r="W34">
        <f t="shared" si="5"/>
        <v>13</v>
      </c>
      <c r="X34" s="40"/>
      <c r="Y34" s="40"/>
      <c r="Z34" s="40"/>
      <c r="AA34" s="11">
        <f t="shared" ref="AA34:BH34" si="39">IF($D34=AA$1,$E34+$V34,(IF($J34=AA$1,$K34+$W34,AA33)))</f>
        <v>1021</v>
      </c>
      <c r="AB34" s="11">
        <f t="shared" si="39"/>
        <v>1299</v>
      </c>
      <c r="AC34" s="11">
        <f t="shared" si="39"/>
        <v>706</v>
      </c>
      <c r="AD34" s="11">
        <f t="shared" si="39"/>
        <v>1201</v>
      </c>
      <c r="AE34" s="11">
        <f t="shared" si="39"/>
        <v>1088</v>
      </c>
      <c r="AF34" s="11">
        <f t="shared" si="39"/>
        <v>1687</v>
      </c>
      <c r="AG34" s="11">
        <f t="shared" si="39"/>
        <v>1462</v>
      </c>
      <c r="AH34" s="11">
        <f t="shared" si="39"/>
        <v>1776</v>
      </c>
      <c r="AI34" s="11">
        <f t="shared" si="39"/>
        <v>1275</v>
      </c>
      <c r="AJ34" s="11">
        <f t="shared" si="39"/>
        <v>2025</v>
      </c>
      <c r="AK34" s="11">
        <f t="shared" si="39"/>
        <v>1324</v>
      </c>
      <c r="AL34" s="11">
        <f t="shared" si="39"/>
        <v>1449</v>
      </c>
      <c r="AM34" s="11">
        <f t="shared" si="39"/>
        <v>1812</v>
      </c>
      <c r="AN34" s="11">
        <f t="shared" si="39"/>
        <v>1534</v>
      </c>
      <c r="AO34" s="11">
        <f t="shared" si="39"/>
        <v>212</v>
      </c>
      <c r="AP34" s="11">
        <f t="shared" si="39"/>
        <v>1215</v>
      </c>
      <c r="AQ34" s="11">
        <f t="shared" si="39"/>
        <v>830</v>
      </c>
      <c r="AR34" s="11">
        <f t="shared" si="39"/>
        <v>1023</v>
      </c>
      <c r="AS34" s="11">
        <f t="shared" si="39"/>
        <v>551</v>
      </c>
      <c r="AT34" s="11">
        <f t="shared" si="39"/>
        <v>1106</v>
      </c>
      <c r="AU34" s="11">
        <f t="shared" si="39"/>
        <v>1026</v>
      </c>
      <c r="AV34" s="11">
        <f t="shared" si="39"/>
        <v>1769</v>
      </c>
      <c r="AW34" s="11">
        <f t="shared" si="39"/>
        <v>1375</v>
      </c>
      <c r="AX34" s="11">
        <f t="shared" si="39"/>
        <v>1685</v>
      </c>
      <c r="AY34" s="11">
        <f t="shared" si="39"/>
        <v>274</v>
      </c>
      <c r="AZ34" s="11">
        <f t="shared" si="39"/>
        <v>1024</v>
      </c>
      <c r="BA34" s="11">
        <f t="shared" si="39"/>
        <v>1406</v>
      </c>
      <c r="BB34" s="11">
        <f t="shared" si="39"/>
        <v>1166</v>
      </c>
      <c r="BC34" s="11">
        <f t="shared" si="39"/>
        <v>1238</v>
      </c>
      <c r="BD34" s="11">
        <f t="shared" si="39"/>
        <v>1691</v>
      </c>
      <c r="BE34" s="11">
        <f t="shared" si="39"/>
        <v>622</v>
      </c>
      <c r="BF34" s="11">
        <f t="shared" si="39"/>
        <v>1133</v>
      </c>
      <c r="BG34" s="11">
        <f t="shared" si="39"/>
        <v>1053</v>
      </c>
      <c r="BH34" s="11">
        <f t="shared" si="39"/>
        <v>825</v>
      </c>
    </row>
    <row r="35" spans="1:60" ht="13.5" customHeight="1">
      <c r="A35" s="48" t="s">
        <v>88</v>
      </c>
      <c r="B35" s="39" t="s">
        <v>65</v>
      </c>
      <c r="C35" s="112"/>
      <c r="D35" s="65" t="s">
        <v>17</v>
      </c>
      <c r="E35" s="113">
        <f t="shared" si="22"/>
        <v>2025</v>
      </c>
      <c r="F35" s="60">
        <v>1</v>
      </c>
      <c r="G35" s="60">
        <v>14</v>
      </c>
      <c r="H35" s="44">
        <f t="shared" si="1"/>
        <v>17</v>
      </c>
      <c r="I35" s="112"/>
      <c r="J35" s="67" t="s">
        <v>23</v>
      </c>
      <c r="K35" s="113">
        <f t="shared" si="23"/>
        <v>1685</v>
      </c>
      <c r="L35" s="68">
        <v>0</v>
      </c>
      <c r="M35" s="68">
        <v>16</v>
      </c>
      <c r="N35" s="44">
        <f t="shared" si="3"/>
        <v>16</v>
      </c>
      <c r="O35" s="40"/>
      <c r="P35" s="39" t="s">
        <v>66</v>
      </c>
      <c r="Q35" s="40"/>
      <c r="R35" s="48">
        <f>MIN(Rules!$E$2,(MAX(H35/N35,N35/H35)))</f>
        <v>1.0625</v>
      </c>
      <c r="S35" s="48">
        <f>VLOOKUP(B35,Rules!A:B,2,FALSE)</f>
        <v>45</v>
      </c>
      <c r="T35" s="40"/>
      <c r="U35" s="114">
        <f>1/(10^(-1*(E35+(IF(P35="Y",Rules!$I$2,0))-K35)/Rules!$E$12)+1)</f>
        <v>0.90521260402680392</v>
      </c>
      <c r="V35">
        <f t="shared" si="4"/>
        <v>5</v>
      </c>
      <c r="W35">
        <f t="shared" si="5"/>
        <v>-5</v>
      </c>
      <c r="X35" s="40"/>
      <c r="Y35" s="40"/>
      <c r="Z35" s="40"/>
      <c r="AA35" s="11">
        <f t="shared" ref="AA35:BH35" si="40">IF($D35=AA$1,$E35+$V35,(IF($J35=AA$1,$K35+$W35,AA34)))</f>
        <v>1021</v>
      </c>
      <c r="AB35" s="11">
        <f t="shared" si="40"/>
        <v>1299</v>
      </c>
      <c r="AC35" s="11">
        <f t="shared" si="40"/>
        <v>706</v>
      </c>
      <c r="AD35" s="11">
        <f t="shared" si="40"/>
        <v>1201</v>
      </c>
      <c r="AE35" s="11">
        <f t="shared" si="40"/>
        <v>1088</v>
      </c>
      <c r="AF35" s="11">
        <f t="shared" si="40"/>
        <v>1687</v>
      </c>
      <c r="AG35" s="11">
        <f t="shared" si="40"/>
        <v>1462</v>
      </c>
      <c r="AH35" s="11">
        <f t="shared" si="40"/>
        <v>1776</v>
      </c>
      <c r="AI35" s="11">
        <f t="shared" si="40"/>
        <v>1275</v>
      </c>
      <c r="AJ35" s="11">
        <f t="shared" si="40"/>
        <v>2030</v>
      </c>
      <c r="AK35" s="11">
        <f t="shared" si="40"/>
        <v>1324</v>
      </c>
      <c r="AL35" s="11">
        <f t="shared" si="40"/>
        <v>1449</v>
      </c>
      <c r="AM35" s="11">
        <f t="shared" si="40"/>
        <v>1812</v>
      </c>
      <c r="AN35" s="11">
        <f t="shared" si="40"/>
        <v>1534</v>
      </c>
      <c r="AO35" s="11">
        <f t="shared" si="40"/>
        <v>212</v>
      </c>
      <c r="AP35" s="11">
        <f t="shared" si="40"/>
        <v>1215</v>
      </c>
      <c r="AQ35" s="11">
        <f t="shared" si="40"/>
        <v>830</v>
      </c>
      <c r="AR35" s="11">
        <f t="shared" si="40"/>
        <v>1023</v>
      </c>
      <c r="AS35" s="11">
        <f t="shared" si="40"/>
        <v>551</v>
      </c>
      <c r="AT35" s="11">
        <f t="shared" si="40"/>
        <v>1106</v>
      </c>
      <c r="AU35" s="11">
        <f t="shared" si="40"/>
        <v>1026</v>
      </c>
      <c r="AV35" s="11">
        <f t="shared" si="40"/>
        <v>1769</v>
      </c>
      <c r="AW35" s="11">
        <f t="shared" si="40"/>
        <v>1375</v>
      </c>
      <c r="AX35" s="11">
        <f t="shared" si="40"/>
        <v>1680</v>
      </c>
      <c r="AY35" s="11">
        <f t="shared" si="40"/>
        <v>274</v>
      </c>
      <c r="AZ35" s="11">
        <f t="shared" si="40"/>
        <v>1024</v>
      </c>
      <c r="BA35" s="11">
        <f t="shared" si="40"/>
        <v>1406</v>
      </c>
      <c r="BB35" s="11">
        <f t="shared" si="40"/>
        <v>1166</v>
      </c>
      <c r="BC35" s="11">
        <f t="shared" si="40"/>
        <v>1238</v>
      </c>
      <c r="BD35" s="11">
        <f t="shared" si="40"/>
        <v>1691</v>
      </c>
      <c r="BE35" s="11">
        <f t="shared" si="40"/>
        <v>622</v>
      </c>
      <c r="BF35" s="11">
        <f t="shared" si="40"/>
        <v>1133</v>
      </c>
      <c r="BG35" s="11">
        <f t="shared" si="40"/>
        <v>1053</v>
      </c>
      <c r="BH35" s="11">
        <f t="shared" si="40"/>
        <v>825</v>
      </c>
    </row>
    <row r="36" spans="1:60" ht="13.5" customHeight="1">
      <c r="A36" s="48" t="s">
        <v>88</v>
      </c>
      <c r="B36" s="39" t="s">
        <v>65</v>
      </c>
      <c r="C36" s="112"/>
      <c r="D36" s="115" t="s">
        <v>20</v>
      </c>
      <c r="E36" s="113">
        <f t="shared" si="22"/>
        <v>1299</v>
      </c>
      <c r="F36" s="116">
        <v>1</v>
      </c>
      <c r="G36" s="116">
        <v>10</v>
      </c>
      <c r="H36" s="44">
        <f t="shared" si="1"/>
        <v>13</v>
      </c>
      <c r="I36" s="112"/>
      <c r="J36" s="117" t="s">
        <v>35</v>
      </c>
      <c r="K36" s="113">
        <f t="shared" si="23"/>
        <v>1324</v>
      </c>
      <c r="L36" s="118">
        <v>0</v>
      </c>
      <c r="M36" s="118">
        <v>12</v>
      </c>
      <c r="N36" s="44">
        <f t="shared" si="3"/>
        <v>12</v>
      </c>
      <c r="O36" s="40"/>
      <c r="P36" s="39" t="s">
        <v>66</v>
      </c>
      <c r="Q36" s="40"/>
      <c r="R36" s="48">
        <f>MIN(Rules!$E$2,(MAX(H36/N36,N36/H36)))</f>
        <v>1.0833333333333333</v>
      </c>
      <c r="S36" s="48">
        <f>VLOOKUP(B36,Rules!A:B,2,FALSE)</f>
        <v>45</v>
      </c>
      <c r="T36" s="40"/>
      <c r="U36" s="114">
        <f>1/(10^(-1*(E36+(IF(P36="Y",Rules!$I$2,0))-K36)/Rules!$E$12)+1)</f>
        <v>0.64006499980288512</v>
      </c>
      <c r="V36">
        <f t="shared" si="4"/>
        <v>18</v>
      </c>
      <c r="W36">
        <f t="shared" si="5"/>
        <v>-18</v>
      </c>
      <c r="X36" s="40"/>
      <c r="Y36" s="40"/>
      <c r="Z36" s="40"/>
      <c r="AA36" s="11">
        <f t="shared" ref="AA36:BH36" si="41">IF($D36=AA$1,$E36+$V36,(IF($J36=AA$1,$K36+$W36,AA35)))</f>
        <v>1021</v>
      </c>
      <c r="AB36" s="11">
        <f t="shared" si="41"/>
        <v>1317</v>
      </c>
      <c r="AC36" s="11">
        <f t="shared" si="41"/>
        <v>706</v>
      </c>
      <c r="AD36" s="11">
        <f t="shared" si="41"/>
        <v>1201</v>
      </c>
      <c r="AE36" s="11">
        <f t="shared" si="41"/>
        <v>1088</v>
      </c>
      <c r="AF36" s="11">
        <f t="shared" si="41"/>
        <v>1687</v>
      </c>
      <c r="AG36" s="11">
        <f t="shared" si="41"/>
        <v>1462</v>
      </c>
      <c r="AH36" s="11">
        <f t="shared" si="41"/>
        <v>1776</v>
      </c>
      <c r="AI36" s="11">
        <f t="shared" si="41"/>
        <v>1275</v>
      </c>
      <c r="AJ36" s="11">
        <f t="shared" si="41"/>
        <v>2030</v>
      </c>
      <c r="AK36" s="11">
        <f t="shared" si="41"/>
        <v>1306</v>
      </c>
      <c r="AL36" s="11">
        <f t="shared" si="41"/>
        <v>1449</v>
      </c>
      <c r="AM36" s="11">
        <f t="shared" si="41"/>
        <v>1812</v>
      </c>
      <c r="AN36" s="11">
        <f t="shared" si="41"/>
        <v>1534</v>
      </c>
      <c r="AO36" s="11">
        <f t="shared" si="41"/>
        <v>212</v>
      </c>
      <c r="AP36" s="11">
        <f t="shared" si="41"/>
        <v>1215</v>
      </c>
      <c r="AQ36" s="11">
        <f t="shared" si="41"/>
        <v>830</v>
      </c>
      <c r="AR36" s="11">
        <f t="shared" si="41"/>
        <v>1023</v>
      </c>
      <c r="AS36" s="11">
        <f t="shared" si="41"/>
        <v>551</v>
      </c>
      <c r="AT36" s="11">
        <f t="shared" si="41"/>
        <v>1106</v>
      </c>
      <c r="AU36" s="11">
        <f t="shared" si="41"/>
        <v>1026</v>
      </c>
      <c r="AV36" s="11">
        <f t="shared" si="41"/>
        <v>1769</v>
      </c>
      <c r="AW36" s="11">
        <f t="shared" si="41"/>
        <v>1375</v>
      </c>
      <c r="AX36" s="11">
        <f t="shared" si="41"/>
        <v>1680</v>
      </c>
      <c r="AY36" s="11">
        <f t="shared" si="41"/>
        <v>274</v>
      </c>
      <c r="AZ36" s="11">
        <f t="shared" si="41"/>
        <v>1024</v>
      </c>
      <c r="BA36" s="11">
        <f t="shared" si="41"/>
        <v>1406</v>
      </c>
      <c r="BB36" s="11">
        <f t="shared" si="41"/>
        <v>1166</v>
      </c>
      <c r="BC36" s="11">
        <f t="shared" si="41"/>
        <v>1238</v>
      </c>
      <c r="BD36" s="11">
        <f t="shared" si="41"/>
        <v>1691</v>
      </c>
      <c r="BE36" s="11">
        <f t="shared" si="41"/>
        <v>622</v>
      </c>
      <c r="BF36" s="11">
        <f t="shared" si="41"/>
        <v>1133</v>
      </c>
      <c r="BG36" s="11">
        <f t="shared" si="41"/>
        <v>1053</v>
      </c>
      <c r="BH36" s="11">
        <f t="shared" si="41"/>
        <v>825</v>
      </c>
    </row>
    <row r="37" spans="1:60" ht="13.5" customHeight="1">
      <c r="A37" s="48" t="s">
        <v>89</v>
      </c>
      <c r="B37" s="39" t="s">
        <v>65</v>
      </c>
      <c r="C37" s="112"/>
      <c r="D37" s="115" t="s">
        <v>26</v>
      </c>
      <c r="E37" s="113">
        <f t="shared" si="22"/>
        <v>1687</v>
      </c>
      <c r="F37" s="116">
        <v>3</v>
      </c>
      <c r="G37" s="116">
        <v>10</v>
      </c>
      <c r="H37" s="44">
        <f t="shared" si="1"/>
        <v>19</v>
      </c>
      <c r="I37" s="112"/>
      <c r="J37" s="117" t="s">
        <v>24</v>
      </c>
      <c r="K37" s="113">
        <f t="shared" si="23"/>
        <v>1406</v>
      </c>
      <c r="L37" s="118">
        <v>4</v>
      </c>
      <c r="M37" s="118">
        <v>25</v>
      </c>
      <c r="N37" s="44">
        <f t="shared" si="3"/>
        <v>37</v>
      </c>
      <c r="O37" s="40"/>
      <c r="P37" s="39" t="s">
        <v>66</v>
      </c>
      <c r="Q37" s="40"/>
      <c r="R37" s="48">
        <f>MIN(Rules!$E$2,(MAX(H37/N37,N37/H37)))</f>
        <v>1.9473684210526316</v>
      </c>
      <c r="S37" s="48">
        <f>VLOOKUP(B37,Rules!A:B,2,FALSE)</f>
        <v>45</v>
      </c>
      <c r="T37" s="40"/>
      <c r="U37" s="114">
        <f>1/(10^(-1*(E37+(IF(P37="Y",Rules!$I$2,0))-K37)/Rules!$E$12)+1)</f>
        <v>0.87919492665570165</v>
      </c>
      <c r="V37">
        <f t="shared" si="4"/>
        <v>-77</v>
      </c>
      <c r="W37">
        <f t="shared" si="5"/>
        <v>77</v>
      </c>
      <c r="X37" s="40"/>
      <c r="Y37" s="40"/>
      <c r="Z37" s="40"/>
      <c r="AA37" s="11">
        <f t="shared" ref="AA37:BH37" si="42">IF($D37=AA$1,$E37+$V37,(IF($J37=AA$1,$K37+$W37,AA36)))</f>
        <v>1021</v>
      </c>
      <c r="AB37" s="11">
        <f t="shared" si="42"/>
        <v>1317</v>
      </c>
      <c r="AC37" s="11">
        <f t="shared" si="42"/>
        <v>706</v>
      </c>
      <c r="AD37" s="11">
        <f t="shared" si="42"/>
        <v>1201</v>
      </c>
      <c r="AE37" s="11">
        <f t="shared" si="42"/>
        <v>1088</v>
      </c>
      <c r="AF37" s="11">
        <f t="shared" si="42"/>
        <v>1610</v>
      </c>
      <c r="AG37" s="11">
        <f t="shared" si="42"/>
        <v>1462</v>
      </c>
      <c r="AH37" s="11">
        <f t="shared" si="42"/>
        <v>1776</v>
      </c>
      <c r="AI37" s="11">
        <f t="shared" si="42"/>
        <v>1275</v>
      </c>
      <c r="AJ37" s="11">
        <f t="shared" si="42"/>
        <v>2030</v>
      </c>
      <c r="AK37" s="11">
        <f t="shared" si="42"/>
        <v>1306</v>
      </c>
      <c r="AL37" s="11">
        <f t="shared" si="42"/>
        <v>1449</v>
      </c>
      <c r="AM37" s="11">
        <f t="shared" si="42"/>
        <v>1812</v>
      </c>
      <c r="AN37" s="11">
        <f t="shared" si="42"/>
        <v>1534</v>
      </c>
      <c r="AO37" s="11">
        <f t="shared" si="42"/>
        <v>212</v>
      </c>
      <c r="AP37" s="11">
        <f t="shared" si="42"/>
        <v>1215</v>
      </c>
      <c r="AQ37" s="11">
        <f t="shared" si="42"/>
        <v>830</v>
      </c>
      <c r="AR37" s="11">
        <f t="shared" si="42"/>
        <v>1023</v>
      </c>
      <c r="AS37" s="11">
        <f t="shared" si="42"/>
        <v>551</v>
      </c>
      <c r="AT37" s="11">
        <f t="shared" si="42"/>
        <v>1106</v>
      </c>
      <c r="AU37" s="11">
        <f t="shared" si="42"/>
        <v>1026</v>
      </c>
      <c r="AV37" s="11">
        <f t="shared" si="42"/>
        <v>1769</v>
      </c>
      <c r="AW37" s="11">
        <f t="shared" si="42"/>
        <v>1375</v>
      </c>
      <c r="AX37" s="11">
        <f t="shared" si="42"/>
        <v>1680</v>
      </c>
      <c r="AY37" s="11">
        <f t="shared" si="42"/>
        <v>274</v>
      </c>
      <c r="AZ37" s="11">
        <f t="shared" si="42"/>
        <v>1024</v>
      </c>
      <c r="BA37" s="11">
        <f t="shared" si="42"/>
        <v>1483</v>
      </c>
      <c r="BB37" s="11">
        <f t="shared" si="42"/>
        <v>1166</v>
      </c>
      <c r="BC37" s="11">
        <f t="shared" si="42"/>
        <v>1238</v>
      </c>
      <c r="BD37" s="11">
        <f t="shared" si="42"/>
        <v>1691</v>
      </c>
      <c r="BE37" s="11">
        <f t="shared" si="42"/>
        <v>622</v>
      </c>
      <c r="BF37" s="11">
        <f t="shared" si="42"/>
        <v>1133</v>
      </c>
      <c r="BG37" s="11">
        <f t="shared" si="42"/>
        <v>1053</v>
      </c>
      <c r="BH37" s="11">
        <f t="shared" si="42"/>
        <v>825</v>
      </c>
    </row>
    <row r="38" spans="1:60" ht="13.5" customHeight="1">
      <c r="A38" s="48" t="s">
        <v>89</v>
      </c>
      <c r="B38" s="39" t="s">
        <v>65</v>
      </c>
      <c r="C38" s="112"/>
      <c r="D38" s="115" t="s">
        <v>25</v>
      </c>
      <c r="E38" s="113">
        <f t="shared" si="22"/>
        <v>1776</v>
      </c>
      <c r="F38" s="116">
        <v>1</v>
      </c>
      <c r="G38" s="116">
        <v>14</v>
      </c>
      <c r="H38" s="44">
        <f t="shared" si="1"/>
        <v>17</v>
      </c>
      <c r="I38" s="112"/>
      <c r="J38" s="117" t="s">
        <v>18</v>
      </c>
      <c r="K38" s="113">
        <f t="shared" si="23"/>
        <v>1769</v>
      </c>
      <c r="L38" s="118">
        <v>1</v>
      </c>
      <c r="M38" s="118">
        <v>12</v>
      </c>
      <c r="N38" s="44">
        <f t="shared" si="3"/>
        <v>15</v>
      </c>
      <c r="O38" s="40"/>
      <c r="P38" s="39" t="s">
        <v>66</v>
      </c>
      <c r="Q38" s="40"/>
      <c r="R38" s="48">
        <f>MIN(Rules!$E$2,(MAX(H38/N38,N38/H38)))</f>
        <v>1.1333333333333333</v>
      </c>
      <c r="S38" s="48">
        <f>VLOOKUP(B38,Rules!A:B,2,FALSE)</f>
        <v>45</v>
      </c>
      <c r="T38" s="40"/>
      <c r="U38" s="114">
        <f>1/(10^(-1*(E38+(IF(P38="Y",Rules!$I$2,0))-K38)/Rules!$E$12)+1)</f>
        <v>0.67326987308583408</v>
      </c>
      <c r="V38">
        <f t="shared" si="4"/>
        <v>17</v>
      </c>
      <c r="W38">
        <f t="shared" si="5"/>
        <v>-17</v>
      </c>
      <c r="X38" s="40"/>
      <c r="Y38" s="40"/>
      <c r="Z38" s="40"/>
      <c r="AA38" s="11">
        <f t="shared" ref="AA38:BH38" si="43">IF($D38=AA$1,$E38+$V38,(IF($J38=AA$1,$K38+$W38,AA37)))</f>
        <v>1021</v>
      </c>
      <c r="AB38" s="11">
        <f t="shared" si="43"/>
        <v>1317</v>
      </c>
      <c r="AC38" s="11">
        <f t="shared" si="43"/>
        <v>706</v>
      </c>
      <c r="AD38" s="11">
        <f t="shared" si="43"/>
        <v>1201</v>
      </c>
      <c r="AE38" s="11">
        <f t="shared" si="43"/>
        <v>1088</v>
      </c>
      <c r="AF38" s="11">
        <f t="shared" si="43"/>
        <v>1610</v>
      </c>
      <c r="AG38" s="11">
        <f t="shared" si="43"/>
        <v>1462</v>
      </c>
      <c r="AH38" s="11">
        <f t="shared" si="43"/>
        <v>1793</v>
      </c>
      <c r="AI38" s="11">
        <f t="shared" si="43"/>
        <v>1275</v>
      </c>
      <c r="AJ38" s="11">
        <f t="shared" si="43"/>
        <v>2030</v>
      </c>
      <c r="AK38" s="11">
        <f t="shared" si="43"/>
        <v>1306</v>
      </c>
      <c r="AL38" s="11">
        <f t="shared" si="43"/>
        <v>1449</v>
      </c>
      <c r="AM38" s="11">
        <f t="shared" si="43"/>
        <v>1812</v>
      </c>
      <c r="AN38" s="11">
        <f t="shared" si="43"/>
        <v>1534</v>
      </c>
      <c r="AO38" s="11">
        <f t="shared" si="43"/>
        <v>212</v>
      </c>
      <c r="AP38" s="11">
        <f t="shared" si="43"/>
        <v>1215</v>
      </c>
      <c r="AQ38" s="11">
        <f t="shared" si="43"/>
        <v>830</v>
      </c>
      <c r="AR38" s="11">
        <f t="shared" si="43"/>
        <v>1023</v>
      </c>
      <c r="AS38" s="11">
        <f t="shared" si="43"/>
        <v>551</v>
      </c>
      <c r="AT38" s="11">
        <f t="shared" si="43"/>
        <v>1106</v>
      </c>
      <c r="AU38" s="11">
        <f t="shared" si="43"/>
        <v>1026</v>
      </c>
      <c r="AV38" s="11">
        <f t="shared" si="43"/>
        <v>1752</v>
      </c>
      <c r="AW38" s="11">
        <f t="shared" si="43"/>
        <v>1375</v>
      </c>
      <c r="AX38" s="11">
        <f t="shared" si="43"/>
        <v>1680</v>
      </c>
      <c r="AY38" s="11">
        <f t="shared" si="43"/>
        <v>274</v>
      </c>
      <c r="AZ38" s="11">
        <f t="shared" si="43"/>
        <v>1024</v>
      </c>
      <c r="BA38" s="11">
        <f t="shared" si="43"/>
        <v>1483</v>
      </c>
      <c r="BB38" s="11">
        <f t="shared" si="43"/>
        <v>1166</v>
      </c>
      <c r="BC38" s="11">
        <f t="shared" si="43"/>
        <v>1238</v>
      </c>
      <c r="BD38" s="11">
        <f t="shared" si="43"/>
        <v>1691</v>
      </c>
      <c r="BE38" s="11">
        <f t="shared" si="43"/>
        <v>622</v>
      </c>
      <c r="BF38" s="11">
        <f t="shared" si="43"/>
        <v>1133</v>
      </c>
      <c r="BG38" s="11">
        <f t="shared" si="43"/>
        <v>1053</v>
      </c>
      <c r="BH38" s="11">
        <f t="shared" si="43"/>
        <v>825</v>
      </c>
    </row>
    <row r="39" spans="1:60" ht="13.5" customHeight="1">
      <c r="A39" s="48" t="s">
        <v>89</v>
      </c>
      <c r="B39" s="39" t="s">
        <v>65</v>
      </c>
      <c r="C39" s="112"/>
      <c r="D39" s="115" t="s">
        <v>30</v>
      </c>
      <c r="E39" s="113">
        <f t="shared" si="22"/>
        <v>1275</v>
      </c>
      <c r="F39" s="116">
        <v>0</v>
      </c>
      <c r="G39" s="116">
        <v>6</v>
      </c>
      <c r="H39" s="44">
        <f t="shared" si="1"/>
        <v>6</v>
      </c>
      <c r="I39" s="112"/>
      <c r="J39" s="117" t="s">
        <v>16</v>
      </c>
      <c r="K39" s="113">
        <f t="shared" si="23"/>
        <v>1812</v>
      </c>
      <c r="L39" s="118">
        <v>0</v>
      </c>
      <c r="M39" s="118">
        <v>22</v>
      </c>
      <c r="N39" s="44">
        <f t="shared" si="3"/>
        <v>22</v>
      </c>
      <c r="O39" s="40"/>
      <c r="P39" s="39" t="s">
        <v>66</v>
      </c>
      <c r="Q39" s="40"/>
      <c r="R39" s="48">
        <f>MIN(Rules!$E$2,(MAX(H39/N39,N39/H39)))</f>
        <v>2</v>
      </c>
      <c r="S39" s="48">
        <f>VLOOKUP(B39,Rules!A:B,2,FALSE)</f>
        <v>45</v>
      </c>
      <c r="T39" s="40"/>
      <c r="U39" s="114">
        <f>1/(10^(-1*(E39+(IF(P39="Y",Rules!$I$2,0))-K39)/Rules!$E$12)+1)</f>
        <v>0.14403158491578136</v>
      </c>
      <c r="V39">
        <f t="shared" si="4"/>
        <v>-13</v>
      </c>
      <c r="W39">
        <f t="shared" si="5"/>
        <v>13</v>
      </c>
      <c r="X39" s="40"/>
      <c r="Y39" s="40"/>
      <c r="Z39" s="40"/>
      <c r="AA39" s="11">
        <f t="shared" ref="AA39:BH39" si="44">IF($D39=AA$1,$E39+$V39,(IF($J39=AA$1,$K39+$W39,AA38)))</f>
        <v>1021</v>
      </c>
      <c r="AB39" s="11">
        <f t="shared" si="44"/>
        <v>1317</v>
      </c>
      <c r="AC39" s="11">
        <f t="shared" si="44"/>
        <v>706</v>
      </c>
      <c r="AD39" s="11">
        <f t="shared" si="44"/>
        <v>1201</v>
      </c>
      <c r="AE39" s="11">
        <f t="shared" si="44"/>
        <v>1088</v>
      </c>
      <c r="AF39" s="11">
        <f t="shared" si="44"/>
        <v>1610</v>
      </c>
      <c r="AG39" s="11">
        <f t="shared" si="44"/>
        <v>1462</v>
      </c>
      <c r="AH39" s="11">
        <f t="shared" si="44"/>
        <v>1793</v>
      </c>
      <c r="AI39" s="11">
        <f t="shared" si="44"/>
        <v>1262</v>
      </c>
      <c r="AJ39" s="11">
        <f t="shared" si="44"/>
        <v>2030</v>
      </c>
      <c r="AK39" s="11">
        <f t="shared" si="44"/>
        <v>1306</v>
      </c>
      <c r="AL39" s="11">
        <f t="shared" si="44"/>
        <v>1449</v>
      </c>
      <c r="AM39" s="11">
        <f t="shared" si="44"/>
        <v>1825</v>
      </c>
      <c r="AN39" s="11">
        <f t="shared" si="44"/>
        <v>1534</v>
      </c>
      <c r="AO39" s="11">
        <f t="shared" si="44"/>
        <v>212</v>
      </c>
      <c r="AP39" s="11">
        <f t="shared" si="44"/>
        <v>1215</v>
      </c>
      <c r="AQ39" s="11">
        <f t="shared" si="44"/>
        <v>830</v>
      </c>
      <c r="AR39" s="11">
        <f t="shared" si="44"/>
        <v>1023</v>
      </c>
      <c r="AS39" s="11">
        <f t="shared" si="44"/>
        <v>551</v>
      </c>
      <c r="AT39" s="11">
        <f t="shared" si="44"/>
        <v>1106</v>
      </c>
      <c r="AU39" s="11">
        <f t="shared" si="44"/>
        <v>1026</v>
      </c>
      <c r="AV39" s="11">
        <f t="shared" si="44"/>
        <v>1752</v>
      </c>
      <c r="AW39" s="11">
        <f t="shared" si="44"/>
        <v>1375</v>
      </c>
      <c r="AX39" s="11">
        <f t="shared" si="44"/>
        <v>1680</v>
      </c>
      <c r="AY39" s="11">
        <f t="shared" si="44"/>
        <v>274</v>
      </c>
      <c r="AZ39" s="11">
        <f t="shared" si="44"/>
        <v>1024</v>
      </c>
      <c r="BA39" s="11">
        <f t="shared" si="44"/>
        <v>1483</v>
      </c>
      <c r="BB39" s="11">
        <f t="shared" si="44"/>
        <v>1166</v>
      </c>
      <c r="BC39" s="11">
        <f t="shared" si="44"/>
        <v>1238</v>
      </c>
      <c r="BD39" s="11">
        <f t="shared" si="44"/>
        <v>1691</v>
      </c>
      <c r="BE39" s="11">
        <f t="shared" si="44"/>
        <v>622</v>
      </c>
      <c r="BF39" s="11">
        <f t="shared" si="44"/>
        <v>1133</v>
      </c>
      <c r="BG39" s="11">
        <f t="shared" si="44"/>
        <v>1053</v>
      </c>
      <c r="BH39" s="11">
        <f t="shared" si="44"/>
        <v>825</v>
      </c>
    </row>
    <row r="40" spans="1:60" ht="13.5" customHeight="1">
      <c r="A40" s="48" t="s">
        <v>89</v>
      </c>
      <c r="B40" s="39" t="s">
        <v>65</v>
      </c>
      <c r="C40" s="112"/>
      <c r="D40" s="115" t="s">
        <v>19</v>
      </c>
      <c r="E40" s="113">
        <f t="shared" si="22"/>
        <v>1462</v>
      </c>
      <c r="F40" s="116">
        <v>2</v>
      </c>
      <c r="G40" s="116">
        <v>12</v>
      </c>
      <c r="H40" s="44">
        <f t="shared" si="1"/>
        <v>18</v>
      </c>
      <c r="I40" s="112"/>
      <c r="J40" s="117" t="s">
        <v>21</v>
      </c>
      <c r="K40" s="113">
        <f t="shared" si="23"/>
        <v>1449</v>
      </c>
      <c r="L40" s="118">
        <v>1</v>
      </c>
      <c r="M40" s="118">
        <v>18</v>
      </c>
      <c r="N40" s="44">
        <f t="shared" si="3"/>
        <v>21</v>
      </c>
      <c r="O40" s="40"/>
      <c r="P40" s="39" t="s">
        <v>66</v>
      </c>
      <c r="Q40" s="40"/>
      <c r="R40" s="48">
        <f>MIN(Rules!$E$2,(MAX(H40/N40,N40/H40)))</f>
        <v>1.1666666666666667</v>
      </c>
      <c r="S40" s="48">
        <f>VLOOKUP(B40,Rules!A:B,2,FALSE)</f>
        <v>45</v>
      </c>
      <c r="T40" s="40"/>
      <c r="U40" s="114">
        <f>1/(10^(-1*(E40+(IF(P40="Y",Rules!$I$2,0))-K40)/Rules!$E$12)+1)</f>
        <v>0.67931873294068934</v>
      </c>
      <c r="V40">
        <f t="shared" si="4"/>
        <v>-36</v>
      </c>
      <c r="W40">
        <f t="shared" si="5"/>
        <v>36</v>
      </c>
      <c r="X40" s="40"/>
      <c r="Y40" s="40"/>
      <c r="Z40" s="40"/>
      <c r="AA40" s="11">
        <f t="shared" ref="AA40:BH40" si="45">IF($D40=AA$1,$E40+$V40,(IF($J40=AA$1,$K40+$W40,AA39)))</f>
        <v>1021</v>
      </c>
      <c r="AB40" s="11">
        <f t="shared" si="45"/>
        <v>1317</v>
      </c>
      <c r="AC40" s="11">
        <f t="shared" si="45"/>
        <v>706</v>
      </c>
      <c r="AD40" s="11">
        <f t="shared" si="45"/>
        <v>1201</v>
      </c>
      <c r="AE40" s="11">
        <f t="shared" si="45"/>
        <v>1088</v>
      </c>
      <c r="AF40" s="11">
        <f t="shared" si="45"/>
        <v>1610</v>
      </c>
      <c r="AG40" s="11">
        <f t="shared" si="45"/>
        <v>1426</v>
      </c>
      <c r="AH40" s="11">
        <f t="shared" si="45"/>
        <v>1793</v>
      </c>
      <c r="AI40" s="11">
        <f t="shared" si="45"/>
        <v>1262</v>
      </c>
      <c r="AJ40" s="11">
        <f t="shared" si="45"/>
        <v>2030</v>
      </c>
      <c r="AK40" s="11">
        <f t="shared" si="45"/>
        <v>1306</v>
      </c>
      <c r="AL40" s="11">
        <f t="shared" si="45"/>
        <v>1485</v>
      </c>
      <c r="AM40" s="11">
        <f t="shared" si="45"/>
        <v>1825</v>
      </c>
      <c r="AN40" s="11">
        <f t="shared" si="45"/>
        <v>1534</v>
      </c>
      <c r="AO40" s="11">
        <f t="shared" si="45"/>
        <v>212</v>
      </c>
      <c r="AP40" s="11">
        <f t="shared" si="45"/>
        <v>1215</v>
      </c>
      <c r="AQ40" s="11">
        <f t="shared" si="45"/>
        <v>830</v>
      </c>
      <c r="AR40" s="11">
        <f t="shared" si="45"/>
        <v>1023</v>
      </c>
      <c r="AS40" s="11">
        <f t="shared" si="45"/>
        <v>551</v>
      </c>
      <c r="AT40" s="11">
        <f t="shared" si="45"/>
        <v>1106</v>
      </c>
      <c r="AU40" s="11">
        <f t="shared" si="45"/>
        <v>1026</v>
      </c>
      <c r="AV40" s="11">
        <f t="shared" si="45"/>
        <v>1752</v>
      </c>
      <c r="AW40" s="11">
        <f t="shared" si="45"/>
        <v>1375</v>
      </c>
      <c r="AX40" s="11">
        <f t="shared" si="45"/>
        <v>1680</v>
      </c>
      <c r="AY40" s="11">
        <f t="shared" si="45"/>
        <v>274</v>
      </c>
      <c r="AZ40" s="11">
        <f t="shared" si="45"/>
        <v>1024</v>
      </c>
      <c r="BA40" s="11">
        <f t="shared" si="45"/>
        <v>1483</v>
      </c>
      <c r="BB40" s="11">
        <f t="shared" si="45"/>
        <v>1166</v>
      </c>
      <c r="BC40" s="11">
        <f t="shared" si="45"/>
        <v>1238</v>
      </c>
      <c r="BD40" s="11">
        <f t="shared" si="45"/>
        <v>1691</v>
      </c>
      <c r="BE40" s="11">
        <f t="shared" si="45"/>
        <v>622</v>
      </c>
      <c r="BF40" s="11">
        <f t="shared" si="45"/>
        <v>1133</v>
      </c>
      <c r="BG40" s="11">
        <f t="shared" si="45"/>
        <v>1053</v>
      </c>
      <c r="BH40" s="11">
        <f t="shared" si="45"/>
        <v>825</v>
      </c>
    </row>
    <row r="41" spans="1:60" ht="13.5" customHeight="1">
      <c r="A41" s="48" t="s">
        <v>89</v>
      </c>
      <c r="B41" s="39" t="s">
        <v>65</v>
      </c>
      <c r="C41" s="112"/>
      <c r="D41" s="115" t="s">
        <v>36</v>
      </c>
      <c r="E41" s="113">
        <f t="shared" si="22"/>
        <v>1215</v>
      </c>
      <c r="F41" s="116">
        <v>0</v>
      </c>
      <c r="G41" s="116">
        <v>14</v>
      </c>
      <c r="H41" s="44">
        <f t="shared" si="1"/>
        <v>14</v>
      </c>
      <c r="I41" s="112"/>
      <c r="J41" s="117" t="s">
        <v>22</v>
      </c>
      <c r="K41" s="113">
        <f t="shared" si="23"/>
        <v>1691</v>
      </c>
      <c r="L41" s="118">
        <v>1</v>
      </c>
      <c r="M41" s="118">
        <v>14</v>
      </c>
      <c r="N41" s="44">
        <f t="shared" si="3"/>
        <v>17</v>
      </c>
      <c r="O41" s="40"/>
      <c r="P41" s="39" t="s">
        <v>66</v>
      </c>
      <c r="Q41" s="40"/>
      <c r="R41" s="48">
        <f>MIN(Rules!$E$2,(MAX(H41/N41,N41/H41)))</f>
        <v>1.2142857142857142</v>
      </c>
      <c r="S41" s="48">
        <f>VLOOKUP(B41,Rules!A:B,2,FALSE)</f>
        <v>45</v>
      </c>
      <c r="T41" s="40"/>
      <c r="U41" s="114">
        <f>1/(10^(-1*(E41+(IF(P41="Y",Rules!$I$2,0))-K41)/Rules!$E$12)+1)</f>
        <v>0.18223387719427686</v>
      </c>
      <c r="V41">
        <f t="shared" si="4"/>
        <v>-10</v>
      </c>
      <c r="W41">
        <f t="shared" si="5"/>
        <v>10</v>
      </c>
      <c r="X41" s="40"/>
      <c r="Y41" s="40"/>
      <c r="Z41" s="40"/>
      <c r="AA41" s="11">
        <f t="shared" ref="AA41:BH41" si="46">IF($D41=AA$1,$E41+$V41,(IF($J41=AA$1,$K41+$W41,AA40)))</f>
        <v>1021</v>
      </c>
      <c r="AB41" s="11">
        <f t="shared" si="46"/>
        <v>1317</v>
      </c>
      <c r="AC41" s="11">
        <f t="shared" si="46"/>
        <v>706</v>
      </c>
      <c r="AD41" s="11">
        <f t="shared" si="46"/>
        <v>1201</v>
      </c>
      <c r="AE41" s="11">
        <f t="shared" si="46"/>
        <v>1088</v>
      </c>
      <c r="AF41" s="11">
        <f t="shared" si="46"/>
        <v>1610</v>
      </c>
      <c r="AG41" s="11">
        <f t="shared" si="46"/>
        <v>1426</v>
      </c>
      <c r="AH41" s="11">
        <f t="shared" si="46"/>
        <v>1793</v>
      </c>
      <c r="AI41" s="11">
        <f t="shared" si="46"/>
        <v>1262</v>
      </c>
      <c r="AJ41" s="11">
        <f t="shared" si="46"/>
        <v>2030</v>
      </c>
      <c r="AK41" s="11">
        <f t="shared" si="46"/>
        <v>1306</v>
      </c>
      <c r="AL41" s="11">
        <f t="shared" si="46"/>
        <v>1485</v>
      </c>
      <c r="AM41" s="11">
        <f t="shared" si="46"/>
        <v>1825</v>
      </c>
      <c r="AN41" s="11">
        <f t="shared" si="46"/>
        <v>1534</v>
      </c>
      <c r="AO41" s="11">
        <f t="shared" si="46"/>
        <v>212</v>
      </c>
      <c r="AP41" s="11">
        <f t="shared" si="46"/>
        <v>1205</v>
      </c>
      <c r="AQ41" s="11">
        <f t="shared" si="46"/>
        <v>830</v>
      </c>
      <c r="AR41" s="11">
        <f t="shared" si="46"/>
        <v>1023</v>
      </c>
      <c r="AS41" s="11">
        <f t="shared" si="46"/>
        <v>551</v>
      </c>
      <c r="AT41" s="11">
        <f t="shared" si="46"/>
        <v>1106</v>
      </c>
      <c r="AU41" s="11">
        <f t="shared" si="46"/>
        <v>1026</v>
      </c>
      <c r="AV41" s="11">
        <f t="shared" si="46"/>
        <v>1752</v>
      </c>
      <c r="AW41" s="11">
        <f t="shared" si="46"/>
        <v>1375</v>
      </c>
      <c r="AX41" s="11">
        <f t="shared" si="46"/>
        <v>1680</v>
      </c>
      <c r="AY41" s="11">
        <f t="shared" si="46"/>
        <v>274</v>
      </c>
      <c r="AZ41" s="11">
        <f t="shared" si="46"/>
        <v>1024</v>
      </c>
      <c r="BA41" s="11">
        <f t="shared" si="46"/>
        <v>1483</v>
      </c>
      <c r="BB41" s="11">
        <f t="shared" si="46"/>
        <v>1166</v>
      </c>
      <c r="BC41" s="11">
        <f t="shared" si="46"/>
        <v>1238</v>
      </c>
      <c r="BD41" s="11">
        <f t="shared" si="46"/>
        <v>1701</v>
      </c>
      <c r="BE41" s="11">
        <f t="shared" si="46"/>
        <v>622</v>
      </c>
      <c r="BF41" s="11">
        <f t="shared" si="46"/>
        <v>1133</v>
      </c>
      <c r="BG41" s="11">
        <f t="shared" si="46"/>
        <v>1053</v>
      </c>
      <c r="BH41" s="11">
        <f t="shared" si="46"/>
        <v>825</v>
      </c>
    </row>
    <row r="42" spans="1:60" ht="13.5" customHeight="1">
      <c r="A42" s="48" t="s">
        <v>89</v>
      </c>
      <c r="B42" s="39" t="s">
        <v>65</v>
      </c>
      <c r="C42" s="112"/>
      <c r="D42" s="115" t="s">
        <v>27</v>
      </c>
      <c r="E42" s="113">
        <f t="shared" si="22"/>
        <v>1375</v>
      </c>
      <c r="F42" s="116">
        <v>1</v>
      </c>
      <c r="G42" s="116">
        <v>13</v>
      </c>
      <c r="H42" s="44">
        <f t="shared" si="1"/>
        <v>16</v>
      </c>
      <c r="I42" s="112"/>
      <c r="J42" s="117" t="s">
        <v>29</v>
      </c>
      <c r="K42" s="113">
        <f t="shared" si="23"/>
        <v>1201</v>
      </c>
      <c r="L42" s="118">
        <v>1</v>
      </c>
      <c r="M42" s="118">
        <v>20</v>
      </c>
      <c r="N42" s="44">
        <f t="shared" si="3"/>
        <v>23</v>
      </c>
      <c r="O42" s="40"/>
      <c r="P42" s="39" t="s">
        <v>66</v>
      </c>
      <c r="Q42" s="40"/>
      <c r="R42" s="48">
        <f>MIN(Rules!$E$2,(MAX(H42/N42,N42/H42)))</f>
        <v>1.4375</v>
      </c>
      <c r="S42" s="48">
        <f>VLOOKUP(B42,Rules!A:B,2,FALSE)</f>
        <v>45</v>
      </c>
      <c r="T42" s="40"/>
      <c r="U42" s="114">
        <f>1/(10^(-1*(E42+(IF(P42="Y",Rules!$I$2,0))-K42)/Rules!$E$12)+1)</f>
        <v>0.81638953550225257</v>
      </c>
      <c r="V42">
        <f t="shared" si="4"/>
        <v>-53</v>
      </c>
      <c r="W42">
        <f t="shared" si="5"/>
        <v>53</v>
      </c>
      <c r="X42" s="40"/>
      <c r="Y42" s="40"/>
      <c r="Z42" s="40"/>
      <c r="AA42" s="11">
        <f t="shared" ref="AA42:BH42" si="47">IF($D42=AA$1,$E42+$V42,(IF($J42=AA$1,$K42+$W42,AA41)))</f>
        <v>1021</v>
      </c>
      <c r="AB42" s="11">
        <f t="shared" si="47"/>
        <v>1317</v>
      </c>
      <c r="AC42" s="11">
        <f t="shared" si="47"/>
        <v>706</v>
      </c>
      <c r="AD42" s="11">
        <f t="shared" si="47"/>
        <v>1254</v>
      </c>
      <c r="AE42" s="11">
        <f t="shared" si="47"/>
        <v>1088</v>
      </c>
      <c r="AF42" s="11">
        <f t="shared" si="47"/>
        <v>1610</v>
      </c>
      <c r="AG42" s="11">
        <f t="shared" si="47"/>
        <v>1426</v>
      </c>
      <c r="AH42" s="11">
        <f t="shared" si="47"/>
        <v>1793</v>
      </c>
      <c r="AI42" s="11">
        <f t="shared" si="47"/>
        <v>1262</v>
      </c>
      <c r="AJ42" s="11">
        <f t="shared" si="47"/>
        <v>2030</v>
      </c>
      <c r="AK42" s="11">
        <f t="shared" si="47"/>
        <v>1306</v>
      </c>
      <c r="AL42" s="11">
        <f t="shared" si="47"/>
        <v>1485</v>
      </c>
      <c r="AM42" s="11">
        <f t="shared" si="47"/>
        <v>1825</v>
      </c>
      <c r="AN42" s="11">
        <f t="shared" si="47"/>
        <v>1534</v>
      </c>
      <c r="AO42" s="11">
        <f t="shared" si="47"/>
        <v>212</v>
      </c>
      <c r="AP42" s="11">
        <f t="shared" si="47"/>
        <v>1205</v>
      </c>
      <c r="AQ42" s="11">
        <f t="shared" si="47"/>
        <v>830</v>
      </c>
      <c r="AR42" s="11">
        <f t="shared" si="47"/>
        <v>1023</v>
      </c>
      <c r="AS42" s="11">
        <f t="shared" si="47"/>
        <v>551</v>
      </c>
      <c r="AT42" s="11">
        <f t="shared" si="47"/>
        <v>1106</v>
      </c>
      <c r="AU42" s="11">
        <f t="shared" si="47"/>
        <v>1026</v>
      </c>
      <c r="AV42" s="11">
        <f t="shared" si="47"/>
        <v>1752</v>
      </c>
      <c r="AW42" s="11">
        <f t="shared" si="47"/>
        <v>1322</v>
      </c>
      <c r="AX42" s="11">
        <f t="shared" si="47"/>
        <v>1680</v>
      </c>
      <c r="AY42" s="11">
        <f t="shared" si="47"/>
        <v>274</v>
      </c>
      <c r="AZ42" s="11">
        <f t="shared" si="47"/>
        <v>1024</v>
      </c>
      <c r="BA42" s="11">
        <f t="shared" si="47"/>
        <v>1483</v>
      </c>
      <c r="BB42" s="11">
        <f t="shared" si="47"/>
        <v>1166</v>
      </c>
      <c r="BC42" s="11">
        <f t="shared" si="47"/>
        <v>1238</v>
      </c>
      <c r="BD42" s="11">
        <f t="shared" si="47"/>
        <v>1701</v>
      </c>
      <c r="BE42" s="11">
        <f t="shared" si="47"/>
        <v>622</v>
      </c>
      <c r="BF42" s="11">
        <f t="shared" si="47"/>
        <v>1133</v>
      </c>
      <c r="BG42" s="11">
        <f t="shared" si="47"/>
        <v>1053</v>
      </c>
      <c r="BH42" s="11">
        <f t="shared" si="47"/>
        <v>825</v>
      </c>
    </row>
    <row r="43" spans="1:60" ht="13.5" customHeight="1">
      <c r="A43" s="48" t="s">
        <v>89</v>
      </c>
      <c r="B43" s="39" t="s">
        <v>65</v>
      </c>
      <c r="C43" s="112"/>
      <c r="D43" s="115" t="s">
        <v>43</v>
      </c>
      <c r="E43" s="113">
        <f t="shared" si="22"/>
        <v>1106</v>
      </c>
      <c r="F43" s="116">
        <v>0</v>
      </c>
      <c r="G43" s="116">
        <v>10</v>
      </c>
      <c r="H43" s="44">
        <f t="shared" si="1"/>
        <v>10</v>
      </c>
      <c r="I43" s="112"/>
      <c r="J43" s="117" t="s">
        <v>28</v>
      </c>
      <c r="K43" s="113">
        <f t="shared" si="23"/>
        <v>1534</v>
      </c>
      <c r="L43" s="118">
        <v>2</v>
      </c>
      <c r="M43" s="118">
        <v>11</v>
      </c>
      <c r="N43" s="44">
        <f t="shared" si="3"/>
        <v>17</v>
      </c>
      <c r="O43" s="40"/>
      <c r="P43" s="39" t="s">
        <v>66</v>
      </c>
      <c r="Q43" s="40"/>
      <c r="R43" s="48">
        <f>MIN(Rules!$E$2,(MAX(H43/N43,N43/H43)))</f>
        <v>1.7</v>
      </c>
      <c r="S43" s="48">
        <f>VLOOKUP(B43,Rules!A:B,2,FALSE)</f>
        <v>45</v>
      </c>
      <c r="T43" s="40"/>
      <c r="U43" s="114">
        <f>1/(10^(-1*(E43+(IF(P43="Y",Rules!$I$2,0))-K43)/Rules!$E$12)+1)</f>
        <v>0.21750983058218995</v>
      </c>
      <c r="V43">
        <f t="shared" si="4"/>
        <v>-17</v>
      </c>
      <c r="W43">
        <f t="shared" si="5"/>
        <v>17</v>
      </c>
      <c r="X43" s="40"/>
      <c r="Y43" s="40"/>
      <c r="Z43" s="40"/>
      <c r="AA43" s="11">
        <f t="shared" ref="AA43:BH43" si="48">IF($D43=AA$1,$E43+$V43,(IF($J43=AA$1,$K43+$W43,AA42)))</f>
        <v>1021</v>
      </c>
      <c r="AB43" s="11">
        <f t="shared" si="48"/>
        <v>1317</v>
      </c>
      <c r="AC43" s="11">
        <f t="shared" si="48"/>
        <v>706</v>
      </c>
      <c r="AD43" s="11">
        <f t="shared" si="48"/>
        <v>1254</v>
      </c>
      <c r="AE43" s="11">
        <f t="shared" si="48"/>
        <v>1088</v>
      </c>
      <c r="AF43" s="11">
        <f t="shared" si="48"/>
        <v>1610</v>
      </c>
      <c r="AG43" s="11">
        <f t="shared" si="48"/>
        <v>1426</v>
      </c>
      <c r="AH43" s="11">
        <f t="shared" si="48"/>
        <v>1793</v>
      </c>
      <c r="AI43" s="11">
        <f t="shared" si="48"/>
        <v>1262</v>
      </c>
      <c r="AJ43" s="11">
        <f t="shared" si="48"/>
        <v>2030</v>
      </c>
      <c r="AK43" s="11">
        <f t="shared" si="48"/>
        <v>1306</v>
      </c>
      <c r="AL43" s="11">
        <f t="shared" si="48"/>
        <v>1485</v>
      </c>
      <c r="AM43" s="11">
        <f t="shared" si="48"/>
        <v>1825</v>
      </c>
      <c r="AN43" s="11">
        <f t="shared" si="48"/>
        <v>1551</v>
      </c>
      <c r="AO43" s="11">
        <f t="shared" si="48"/>
        <v>212</v>
      </c>
      <c r="AP43" s="11">
        <f t="shared" si="48"/>
        <v>1205</v>
      </c>
      <c r="AQ43" s="11">
        <f t="shared" si="48"/>
        <v>830</v>
      </c>
      <c r="AR43" s="11">
        <f t="shared" si="48"/>
        <v>1023</v>
      </c>
      <c r="AS43" s="11">
        <f t="shared" si="48"/>
        <v>551</v>
      </c>
      <c r="AT43" s="11">
        <f t="shared" si="48"/>
        <v>1089</v>
      </c>
      <c r="AU43" s="11">
        <f t="shared" si="48"/>
        <v>1026</v>
      </c>
      <c r="AV43" s="11">
        <f t="shared" si="48"/>
        <v>1752</v>
      </c>
      <c r="AW43" s="11">
        <f t="shared" si="48"/>
        <v>1322</v>
      </c>
      <c r="AX43" s="11">
        <f t="shared" si="48"/>
        <v>1680</v>
      </c>
      <c r="AY43" s="11">
        <f t="shared" si="48"/>
        <v>274</v>
      </c>
      <c r="AZ43" s="11">
        <f t="shared" si="48"/>
        <v>1024</v>
      </c>
      <c r="BA43" s="11">
        <f t="shared" si="48"/>
        <v>1483</v>
      </c>
      <c r="BB43" s="11">
        <f t="shared" si="48"/>
        <v>1166</v>
      </c>
      <c r="BC43" s="11">
        <f t="shared" si="48"/>
        <v>1238</v>
      </c>
      <c r="BD43" s="11">
        <f t="shared" si="48"/>
        <v>1701</v>
      </c>
      <c r="BE43" s="11">
        <f t="shared" si="48"/>
        <v>622</v>
      </c>
      <c r="BF43" s="11">
        <f t="shared" si="48"/>
        <v>1133</v>
      </c>
      <c r="BG43" s="11">
        <f t="shared" si="48"/>
        <v>1053</v>
      </c>
      <c r="BH43" s="11">
        <f t="shared" si="48"/>
        <v>825</v>
      </c>
    </row>
    <row r="44" spans="1:60" ht="13.5" customHeight="1">
      <c r="A44" s="48" t="s">
        <v>89</v>
      </c>
      <c r="B44" s="39" t="s">
        <v>65</v>
      </c>
      <c r="C44" s="112"/>
      <c r="D44" s="115" t="s">
        <v>38</v>
      </c>
      <c r="E44" s="113">
        <f t="shared" si="22"/>
        <v>1024</v>
      </c>
      <c r="F44" s="116">
        <v>1</v>
      </c>
      <c r="G44" s="116">
        <v>13</v>
      </c>
      <c r="H44" s="44">
        <f t="shared" si="1"/>
        <v>16</v>
      </c>
      <c r="I44" s="112"/>
      <c r="J44" s="117" t="s">
        <v>37</v>
      </c>
      <c r="K44" s="113">
        <f t="shared" si="23"/>
        <v>1166</v>
      </c>
      <c r="L44" s="118">
        <v>0</v>
      </c>
      <c r="M44" s="118">
        <v>14</v>
      </c>
      <c r="N44" s="44">
        <f t="shared" si="3"/>
        <v>14</v>
      </c>
      <c r="O44" s="40"/>
      <c r="P44" s="39" t="s">
        <v>66</v>
      </c>
      <c r="Q44" s="40"/>
      <c r="R44" s="48">
        <f>MIN(Rules!$E$2,(MAX(H44/N44,N44/H44)))</f>
        <v>1.1428571428571428</v>
      </c>
      <c r="S44" s="48">
        <f>VLOOKUP(B44,Rules!A:B,2,FALSE)</f>
        <v>45</v>
      </c>
      <c r="T44" s="40"/>
      <c r="U44" s="114">
        <f>1/(10^(-1*(E44+(IF(P44="Y",Rules!$I$2,0))-K44)/Rules!$E$12)+1)</f>
        <v>0.50920929875791354</v>
      </c>
      <c r="V44">
        <f t="shared" si="4"/>
        <v>25</v>
      </c>
      <c r="W44">
        <f t="shared" si="5"/>
        <v>-25</v>
      </c>
      <c r="X44" s="40"/>
      <c r="Y44" s="40"/>
      <c r="Z44" s="40"/>
      <c r="AA44" s="11">
        <f t="shared" ref="AA44:BH44" si="49">IF($D44=AA$1,$E44+$V44,(IF($J44=AA$1,$K44+$W44,AA43)))</f>
        <v>1021</v>
      </c>
      <c r="AB44" s="11">
        <f t="shared" si="49"/>
        <v>1317</v>
      </c>
      <c r="AC44" s="11">
        <f t="shared" si="49"/>
        <v>706</v>
      </c>
      <c r="AD44" s="11">
        <f t="shared" si="49"/>
        <v>1254</v>
      </c>
      <c r="AE44" s="11">
        <f t="shared" si="49"/>
        <v>1088</v>
      </c>
      <c r="AF44" s="11">
        <f t="shared" si="49"/>
        <v>1610</v>
      </c>
      <c r="AG44" s="11">
        <f t="shared" si="49"/>
        <v>1426</v>
      </c>
      <c r="AH44" s="11">
        <f t="shared" si="49"/>
        <v>1793</v>
      </c>
      <c r="AI44" s="11">
        <f t="shared" si="49"/>
        <v>1262</v>
      </c>
      <c r="AJ44" s="11">
        <f t="shared" si="49"/>
        <v>2030</v>
      </c>
      <c r="AK44" s="11">
        <f t="shared" si="49"/>
        <v>1306</v>
      </c>
      <c r="AL44" s="11">
        <f t="shared" si="49"/>
        <v>1485</v>
      </c>
      <c r="AM44" s="11">
        <f t="shared" si="49"/>
        <v>1825</v>
      </c>
      <c r="AN44" s="11">
        <f t="shared" si="49"/>
        <v>1551</v>
      </c>
      <c r="AO44" s="11">
        <f t="shared" si="49"/>
        <v>212</v>
      </c>
      <c r="AP44" s="11">
        <f t="shared" si="49"/>
        <v>1205</v>
      </c>
      <c r="AQ44" s="11">
        <f t="shared" si="49"/>
        <v>830</v>
      </c>
      <c r="AR44" s="11">
        <f t="shared" si="49"/>
        <v>1023</v>
      </c>
      <c r="AS44" s="11">
        <f t="shared" si="49"/>
        <v>551</v>
      </c>
      <c r="AT44" s="11">
        <f t="shared" si="49"/>
        <v>1089</v>
      </c>
      <c r="AU44" s="11">
        <f t="shared" si="49"/>
        <v>1026</v>
      </c>
      <c r="AV44" s="11">
        <f t="shared" si="49"/>
        <v>1752</v>
      </c>
      <c r="AW44" s="11">
        <f t="shared" si="49"/>
        <v>1322</v>
      </c>
      <c r="AX44" s="11">
        <f t="shared" si="49"/>
        <v>1680</v>
      </c>
      <c r="AY44" s="11">
        <f t="shared" si="49"/>
        <v>274</v>
      </c>
      <c r="AZ44" s="11">
        <f t="shared" si="49"/>
        <v>1049</v>
      </c>
      <c r="BA44" s="11">
        <f t="shared" si="49"/>
        <v>1483</v>
      </c>
      <c r="BB44" s="11">
        <f t="shared" si="49"/>
        <v>1141</v>
      </c>
      <c r="BC44" s="11">
        <f t="shared" si="49"/>
        <v>1238</v>
      </c>
      <c r="BD44" s="11">
        <f t="shared" si="49"/>
        <v>1701</v>
      </c>
      <c r="BE44" s="11">
        <f t="shared" si="49"/>
        <v>622</v>
      </c>
      <c r="BF44" s="11">
        <f t="shared" si="49"/>
        <v>1133</v>
      </c>
      <c r="BG44" s="11">
        <f t="shared" si="49"/>
        <v>1053</v>
      </c>
      <c r="BH44" s="11">
        <f t="shared" si="49"/>
        <v>825</v>
      </c>
    </row>
    <row r="45" spans="1:60" ht="13.5" customHeight="1">
      <c r="A45" s="48" t="s">
        <v>89</v>
      </c>
      <c r="B45" s="39" t="s">
        <v>65</v>
      </c>
      <c r="C45" s="112"/>
      <c r="D45" s="115" t="s">
        <v>31</v>
      </c>
      <c r="E45" s="113">
        <f t="shared" si="22"/>
        <v>1133</v>
      </c>
      <c r="F45" s="116">
        <v>0</v>
      </c>
      <c r="G45" s="116">
        <v>11</v>
      </c>
      <c r="H45" s="44">
        <f t="shared" si="1"/>
        <v>11</v>
      </c>
      <c r="I45" s="112"/>
      <c r="J45" s="117" t="s">
        <v>40</v>
      </c>
      <c r="K45" s="113">
        <f t="shared" si="23"/>
        <v>1238</v>
      </c>
      <c r="L45" s="118">
        <v>1</v>
      </c>
      <c r="M45" s="118">
        <v>8</v>
      </c>
      <c r="N45" s="44">
        <f t="shared" si="3"/>
        <v>11</v>
      </c>
      <c r="O45" s="40"/>
      <c r="P45" s="39" t="s">
        <v>66</v>
      </c>
      <c r="Q45" s="40"/>
      <c r="R45" s="48">
        <f>MIN(Rules!$E$2,(MAX(H45/N45,N45/H45)))</f>
        <v>1</v>
      </c>
      <c r="S45" s="48">
        <f>VLOOKUP(B45,Rules!A:B,2,FALSE)</f>
        <v>45</v>
      </c>
      <c r="T45" s="40"/>
      <c r="U45" s="114">
        <f>1/(10^(-1*(E45+(IF(P45="Y",Rules!$I$2,0))-K45)/Rules!$E$12)+1)</f>
        <v>0.55162354731096053</v>
      </c>
      <c r="V45">
        <f t="shared" si="4"/>
        <v>-2</v>
      </c>
      <c r="W45">
        <f t="shared" si="5"/>
        <v>2</v>
      </c>
      <c r="X45" s="40"/>
      <c r="Y45" s="40"/>
      <c r="Z45" s="40"/>
      <c r="AA45" s="11">
        <f t="shared" ref="AA45:BH45" si="50">IF($D45=AA$1,$E45+$V45,(IF($J45=AA$1,$K45+$W45,AA44)))</f>
        <v>1021</v>
      </c>
      <c r="AB45" s="11">
        <f t="shared" si="50"/>
        <v>1317</v>
      </c>
      <c r="AC45" s="11">
        <f t="shared" si="50"/>
        <v>706</v>
      </c>
      <c r="AD45" s="11">
        <f t="shared" si="50"/>
        <v>1254</v>
      </c>
      <c r="AE45" s="11">
        <f t="shared" si="50"/>
        <v>1088</v>
      </c>
      <c r="AF45" s="11">
        <f t="shared" si="50"/>
        <v>1610</v>
      </c>
      <c r="AG45" s="11">
        <f t="shared" si="50"/>
        <v>1426</v>
      </c>
      <c r="AH45" s="11">
        <f t="shared" si="50"/>
        <v>1793</v>
      </c>
      <c r="AI45" s="11">
        <f t="shared" si="50"/>
        <v>1262</v>
      </c>
      <c r="AJ45" s="11">
        <f t="shared" si="50"/>
        <v>2030</v>
      </c>
      <c r="AK45" s="11">
        <f t="shared" si="50"/>
        <v>1306</v>
      </c>
      <c r="AL45" s="11">
        <f t="shared" si="50"/>
        <v>1485</v>
      </c>
      <c r="AM45" s="11">
        <f t="shared" si="50"/>
        <v>1825</v>
      </c>
      <c r="AN45" s="11">
        <f t="shared" si="50"/>
        <v>1551</v>
      </c>
      <c r="AO45" s="11">
        <f t="shared" si="50"/>
        <v>212</v>
      </c>
      <c r="AP45" s="11">
        <f t="shared" si="50"/>
        <v>1205</v>
      </c>
      <c r="AQ45" s="11">
        <f t="shared" si="50"/>
        <v>830</v>
      </c>
      <c r="AR45" s="11">
        <f t="shared" si="50"/>
        <v>1023</v>
      </c>
      <c r="AS45" s="11">
        <f t="shared" si="50"/>
        <v>551</v>
      </c>
      <c r="AT45" s="11">
        <f t="shared" si="50"/>
        <v>1089</v>
      </c>
      <c r="AU45" s="11">
        <f t="shared" si="50"/>
        <v>1026</v>
      </c>
      <c r="AV45" s="11">
        <f t="shared" si="50"/>
        <v>1752</v>
      </c>
      <c r="AW45" s="11">
        <f t="shared" si="50"/>
        <v>1322</v>
      </c>
      <c r="AX45" s="11">
        <f t="shared" si="50"/>
        <v>1680</v>
      </c>
      <c r="AY45" s="11">
        <f t="shared" si="50"/>
        <v>274</v>
      </c>
      <c r="AZ45" s="11">
        <f t="shared" si="50"/>
        <v>1049</v>
      </c>
      <c r="BA45" s="11">
        <f t="shared" si="50"/>
        <v>1483</v>
      </c>
      <c r="BB45" s="11">
        <f t="shared" si="50"/>
        <v>1141</v>
      </c>
      <c r="BC45" s="11">
        <f t="shared" si="50"/>
        <v>1240</v>
      </c>
      <c r="BD45" s="11">
        <f t="shared" si="50"/>
        <v>1701</v>
      </c>
      <c r="BE45" s="11">
        <f t="shared" si="50"/>
        <v>622</v>
      </c>
      <c r="BF45" s="11">
        <f t="shared" si="50"/>
        <v>1131</v>
      </c>
      <c r="BG45" s="11">
        <f t="shared" si="50"/>
        <v>1053</v>
      </c>
      <c r="BH45" s="11">
        <f t="shared" si="50"/>
        <v>825</v>
      </c>
    </row>
    <row r="46" spans="1:60" ht="13.5" customHeight="1">
      <c r="A46" s="48" t="s">
        <v>89</v>
      </c>
      <c r="B46" s="39" t="s">
        <v>65</v>
      </c>
      <c r="C46" s="112"/>
      <c r="D46" s="115" t="s">
        <v>39</v>
      </c>
      <c r="E46" s="113">
        <f t="shared" si="22"/>
        <v>1023</v>
      </c>
      <c r="F46" s="116">
        <v>0</v>
      </c>
      <c r="G46" s="116">
        <v>11</v>
      </c>
      <c r="H46" s="44">
        <f t="shared" si="1"/>
        <v>11</v>
      </c>
      <c r="I46" s="112"/>
      <c r="J46" s="117" t="s">
        <v>33</v>
      </c>
      <c r="K46" s="113">
        <f t="shared" si="23"/>
        <v>1088</v>
      </c>
      <c r="L46" s="118">
        <v>1</v>
      </c>
      <c r="M46" s="118">
        <v>14</v>
      </c>
      <c r="N46" s="44">
        <f t="shared" si="3"/>
        <v>17</v>
      </c>
      <c r="O46" s="40"/>
      <c r="P46" s="39" t="s">
        <v>66</v>
      </c>
      <c r="Q46" s="40"/>
      <c r="R46" s="48">
        <f>MIN(Rules!$E$2,(MAX(H46/N46,N46/H46)))</f>
        <v>1.5454545454545454</v>
      </c>
      <c r="S46" s="48">
        <f>VLOOKUP(B46,Rules!A:B,2,FALSE)</f>
        <v>45</v>
      </c>
      <c r="T46" s="40"/>
      <c r="U46" s="114">
        <f>1/(10^(-1*(E46+(IF(P46="Y",Rules!$I$2,0))-K46)/Rules!$E$12)+1)</f>
        <v>0.59662917330577392</v>
      </c>
      <c r="V46">
        <f t="shared" si="4"/>
        <v>-41</v>
      </c>
      <c r="W46">
        <f t="shared" si="5"/>
        <v>41</v>
      </c>
      <c r="X46" s="40"/>
      <c r="Y46" s="40"/>
      <c r="Z46" s="40"/>
      <c r="AA46" s="11">
        <f t="shared" ref="AA46:BH46" si="51">IF($D46=AA$1,$E46+$V46,(IF($J46=AA$1,$K46+$W46,AA45)))</f>
        <v>1021</v>
      </c>
      <c r="AB46" s="11">
        <f t="shared" si="51"/>
        <v>1317</v>
      </c>
      <c r="AC46" s="11">
        <f t="shared" si="51"/>
        <v>706</v>
      </c>
      <c r="AD46" s="11">
        <f t="shared" si="51"/>
        <v>1254</v>
      </c>
      <c r="AE46" s="11">
        <f t="shared" si="51"/>
        <v>1129</v>
      </c>
      <c r="AF46" s="11">
        <f t="shared" si="51"/>
        <v>1610</v>
      </c>
      <c r="AG46" s="11">
        <f t="shared" si="51"/>
        <v>1426</v>
      </c>
      <c r="AH46" s="11">
        <f t="shared" si="51"/>
        <v>1793</v>
      </c>
      <c r="AI46" s="11">
        <f t="shared" si="51"/>
        <v>1262</v>
      </c>
      <c r="AJ46" s="11">
        <f t="shared" si="51"/>
        <v>2030</v>
      </c>
      <c r="AK46" s="11">
        <f t="shared" si="51"/>
        <v>1306</v>
      </c>
      <c r="AL46" s="11">
        <f t="shared" si="51"/>
        <v>1485</v>
      </c>
      <c r="AM46" s="11">
        <f t="shared" si="51"/>
        <v>1825</v>
      </c>
      <c r="AN46" s="11">
        <f t="shared" si="51"/>
        <v>1551</v>
      </c>
      <c r="AO46" s="11">
        <f t="shared" si="51"/>
        <v>212</v>
      </c>
      <c r="AP46" s="11">
        <f t="shared" si="51"/>
        <v>1205</v>
      </c>
      <c r="AQ46" s="11">
        <f t="shared" si="51"/>
        <v>830</v>
      </c>
      <c r="AR46" s="11">
        <f t="shared" si="51"/>
        <v>982</v>
      </c>
      <c r="AS46" s="11">
        <f t="shared" si="51"/>
        <v>551</v>
      </c>
      <c r="AT46" s="11">
        <f t="shared" si="51"/>
        <v>1089</v>
      </c>
      <c r="AU46" s="11">
        <f t="shared" si="51"/>
        <v>1026</v>
      </c>
      <c r="AV46" s="11">
        <f t="shared" si="51"/>
        <v>1752</v>
      </c>
      <c r="AW46" s="11">
        <f t="shared" si="51"/>
        <v>1322</v>
      </c>
      <c r="AX46" s="11">
        <f t="shared" si="51"/>
        <v>1680</v>
      </c>
      <c r="AY46" s="11">
        <f t="shared" si="51"/>
        <v>274</v>
      </c>
      <c r="AZ46" s="11">
        <f t="shared" si="51"/>
        <v>1049</v>
      </c>
      <c r="BA46" s="11">
        <f t="shared" si="51"/>
        <v>1483</v>
      </c>
      <c r="BB46" s="11">
        <f t="shared" si="51"/>
        <v>1141</v>
      </c>
      <c r="BC46" s="11">
        <f t="shared" si="51"/>
        <v>1240</v>
      </c>
      <c r="BD46" s="11">
        <f t="shared" si="51"/>
        <v>1701</v>
      </c>
      <c r="BE46" s="11">
        <f t="shared" si="51"/>
        <v>622</v>
      </c>
      <c r="BF46" s="11">
        <f t="shared" si="51"/>
        <v>1131</v>
      </c>
      <c r="BG46" s="11">
        <f t="shared" si="51"/>
        <v>1053</v>
      </c>
      <c r="BH46" s="11">
        <f t="shared" si="51"/>
        <v>825</v>
      </c>
    </row>
    <row r="47" spans="1:60" ht="13.5" customHeight="1">
      <c r="A47" s="48" t="s">
        <v>89</v>
      </c>
      <c r="B47" s="39" t="s">
        <v>65</v>
      </c>
      <c r="C47" s="112"/>
      <c r="D47" s="115" t="s">
        <v>42</v>
      </c>
      <c r="E47" s="113">
        <f t="shared" si="22"/>
        <v>1053</v>
      </c>
      <c r="F47" s="116">
        <v>4</v>
      </c>
      <c r="G47" s="116">
        <v>20</v>
      </c>
      <c r="H47" s="44">
        <f t="shared" si="1"/>
        <v>32</v>
      </c>
      <c r="I47" s="112"/>
      <c r="J47" s="117" t="s">
        <v>47</v>
      </c>
      <c r="K47" s="113">
        <f t="shared" si="23"/>
        <v>551</v>
      </c>
      <c r="L47" s="118">
        <v>1</v>
      </c>
      <c r="M47" s="118">
        <v>6</v>
      </c>
      <c r="N47" s="44">
        <f t="shared" si="3"/>
        <v>9</v>
      </c>
      <c r="O47" s="40"/>
      <c r="P47" s="39" t="s">
        <v>66</v>
      </c>
      <c r="Q47" s="40"/>
      <c r="R47" s="48">
        <f>MIN(Rules!$E$2,(MAX(H47/N47,N47/H47)))</f>
        <v>2</v>
      </c>
      <c r="S47" s="48">
        <f>VLOOKUP(B47,Rules!A:B,2,FALSE)</f>
        <v>45</v>
      </c>
      <c r="T47" s="40"/>
      <c r="U47" s="114">
        <f>1/(10^(-1*(E47+(IF(P47="Y",Rules!$I$2,0))-K47)/Rules!$E$12)+1)</f>
        <v>0.95269013921446455</v>
      </c>
      <c r="V47">
        <f t="shared" si="4"/>
        <v>4</v>
      </c>
      <c r="W47">
        <f t="shared" si="5"/>
        <v>-4</v>
      </c>
      <c r="X47" s="40"/>
      <c r="Y47" s="40"/>
      <c r="Z47" s="40"/>
      <c r="AA47" s="11">
        <f t="shared" ref="AA47:BH47" si="52">IF($D47=AA$1,$E47+$V47,(IF($J47=AA$1,$K47+$W47,AA46)))</f>
        <v>1021</v>
      </c>
      <c r="AB47" s="11">
        <f t="shared" si="52"/>
        <v>1317</v>
      </c>
      <c r="AC47" s="11">
        <f t="shared" si="52"/>
        <v>706</v>
      </c>
      <c r="AD47" s="11">
        <f t="shared" si="52"/>
        <v>1254</v>
      </c>
      <c r="AE47" s="11">
        <f t="shared" si="52"/>
        <v>1129</v>
      </c>
      <c r="AF47" s="11">
        <f t="shared" si="52"/>
        <v>1610</v>
      </c>
      <c r="AG47" s="11">
        <f t="shared" si="52"/>
        <v>1426</v>
      </c>
      <c r="AH47" s="11">
        <f t="shared" si="52"/>
        <v>1793</v>
      </c>
      <c r="AI47" s="11">
        <f t="shared" si="52"/>
        <v>1262</v>
      </c>
      <c r="AJ47" s="11">
        <f t="shared" si="52"/>
        <v>2030</v>
      </c>
      <c r="AK47" s="11">
        <f t="shared" si="52"/>
        <v>1306</v>
      </c>
      <c r="AL47" s="11">
        <f t="shared" si="52"/>
        <v>1485</v>
      </c>
      <c r="AM47" s="11">
        <f t="shared" si="52"/>
        <v>1825</v>
      </c>
      <c r="AN47" s="11">
        <f t="shared" si="52"/>
        <v>1551</v>
      </c>
      <c r="AO47" s="11">
        <f t="shared" si="52"/>
        <v>212</v>
      </c>
      <c r="AP47" s="11">
        <f t="shared" si="52"/>
        <v>1205</v>
      </c>
      <c r="AQ47" s="11">
        <f t="shared" si="52"/>
        <v>830</v>
      </c>
      <c r="AR47" s="11">
        <f t="shared" si="52"/>
        <v>982</v>
      </c>
      <c r="AS47" s="11">
        <f t="shared" si="52"/>
        <v>547</v>
      </c>
      <c r="AT47" s="11">
        <f t="shared" si="52"/>
        <v>1089</v>
      </c>
      <c r="AU47" s="11">
        <f t="shared" si="52"/>
        <v>1026</v>
      </c>
      <c r="AV47" s="11">
        <f t="shared" si="52"/>
        <v>1752</v>
      </c>
      <c r="AW47" s="11">
        <f t="shared" si="52"/>
        <v>1322</v>
      </c>
      <c r="AX47" s="11">
        <f t="shared" si="52"/>
        <v>1680</v>
      </c>
      <c r="AY47" s="11">
        <f t="shared" si="52"/>
        <v>274</v>
      </c>
      <c r="AZ47" s="11">
        <f t="shared" si="52"/>
        <v>1049</v>
      </c>
      <c r="BA47" s="11">
        <f t="shared" si="52"/>
        <v>1483</v>
      </c>
      <c r="BB47" s="11">
        <f t="shared" si="52"/>
        <v>1141</v>
      </c>
      <c r="BC47" s="11">
        <f t="shared" si="52"/>
        <v>1240</v>
      </c>
      <c r="BD47" s="11">
        <f t="shared" si="52"/>
        <v>1701</v>
      </c>
      <c r="BE47" s="11">
        <f t="shared" si="52"/>
        <v>622</v>
      </c>
      <c r="BF47" s="11">
        <f t="shared" si="52"/>
        <v>1131</v>
      </c>
      <c r="BG47" s="11">
        <f t="shared" si="52"/>
        <v>1057</v>
      </c>
      <c r="BH47" s="11">
        <f t="shared" si="52"/>
        <v>825</v>
      </c>
    </row>
    <row r="48" spans="1:60" ht="13.5" customHeight="1">
      <c r="A48" s="48" t="s">
        <v>89</v>
      </c>
      <c r="B48" s="39" t="s">
        <v>65</v>
      </c>
      <c r="C48" s="112"/>
      <c r="D48" s="115" t="s">
        <v>34</v>
      </c>
      <c r="E48" s="113">
        <f t="shared" si="22"/>
        <v>1021</v>
      </c>
      <c r="F48" s="116">
        <v>2</v>
      </c>
      <c r="G48" s="116">
        <v>14</v>
      </c>
      <c r="H48" s="44">
        <f t="shared" si="1"/>
        <v>20</v>
      </c>
      <c r="I48" s="112"/>
      <c r="J48" s="117" t="s">
        <v>45</v>
      </c>
      <c r="K48" s="113">
        <f t="shared" si="23"/>
        <v>830</v>
      </c>
      <c r="L48" s="118">
        <v>0</v>
      </c>
      <c r="M48" s="118">
        <v>9</v>
      </c>
      <c r="N48" s="44">
        <f t="shared" si="3"/>
        <v>9</v>
      </c>
      <c r="O48" s="40"/>
      <c r="P48" s="39" t="s">
        <v>66</v>
      </c>
      <c r="Q48" s="40"/>
      <c r="R48" s="48">
        <f>MIN(Rules!$E$2,(MAX(H48/N48,N48/H48)))</f>
        <v>2</v>
      </c>
      <c r="S48" s="48">
        <f>VLOOKUP(B48,Rules!A:B,2,FALSE)</f>
        <v>45</v>
      </c>
      <c r="T48" s="40"/>
      <c r="U48" s="114">
        <f>1/(10^(-1*(E48+(IF(P48="Y",Rules!$I$2,0))-K48)/Rules!$E$12)+1)</f>
        <v>0.82783535539232678</v>
      </c>
      <c r="V48">
        <f t="shared" si="4"/>
        <v>15</v>
      </c>
      <c r="W48">
        <f t="shared" si="5"/>
        <v>-15</v>
      </c>
      <c r="X48" s="40"/>
      <c r="Y48" s="40"/>
      <c r="Z48" s="40"/>
      <c r="AA48" s="11">
        <f t="shared" ref="AA48:BH48" si="53">IF($D48=AA$1,$E48+$V48,(IF($J48=AA$1,$K48+$W48,AA47)))</f>
        <v>1036</v>
      </c>
      <c r="AB48" s="11">
        <f t="shared" si="53"/>
        <v>1317</v>
      </c>
      <c r="AC48" s="11">
        <f t="shared" si="53"/>
        <v>706</v>
      </c>
      <c r="AD48" s="11">
        <f t="shared" si="53"/>
        <v>1254</v>
      </c>
      <c r="AE48" s="11">
        <f t="shared" si="53"/>
        <v>1129</v>
      </c>
      <c r="AF48" s="11">
        <f t="shared" si="53"/>
        <v>1610</v>
      </c>
      <c r="AG48" s="11">
        <f t="shared" si="53"/>
        <v>1426</v>
      </c>
      <c r="AH48" s="11">
        <f t="shared" si="53"/>
        <v>1793</v>
      </c>
      <c r="AI48" s="11">
        <f t="shared" si="53"/>
        <v>1262</v>
      </c>
      <c r="AJ48" s="11">
        <f t="shared" si="53"/>
        <v>2030</v>
      </c>
      <c r="AK48" s="11">
        <f t="shared" si="53"/>
        <v>1306</v>
      </c>
      <c r="AL48" s="11">
        <f t="shared" si="53"/>
        <v>1485</v>
      </c>
      <c r="AM48" s="11">
        <f t="shared" si="53"/>
        <v>1825</v>
      </c>
      <c r="AN48" s="11">
        <f t="shared" si="53"/>
        <v>1551</v>
      </c>
      <c r="AO48" s="11">
        <f t="shared" si="53"/>
        <v>212</v>
      </c>
      <c r="AP48" s="11">
        <f t="shared" si="53"/>
        <v>1205</v>
      </c>
      <c r="AQ48" s="11">
        <f t="shared" si="53"/>
        <v>815</v>
      </c>
      <c r="AR48" s="11">
        <f t="shared" si="53"/>
        <v>982</v>
      </c>
      <c r="AS48" s="11">
        <f t="shared" si="53"/>
        <v>547</v>
      </c>
      <c r="AT48" s="11">
        <f t="shared" si="53"/>
        <v>1089</v>
      </c>
      <c r="AU48" s="11">
        <f t="shared" si="53"/>
        <v>1026</v>
      </c>
      <c r="AV48" s="11">
        <f t="shared" si="53"/>
        <v>1752</v>
      </c>
      <c r="AW48" s="11">
        <f t="shared" si="53"/>
        <v>1322</v>
      </c>
      <c r="AX48" s="11">
        <f t="shared" si="53"/>
        <v>1680</v>
      </c>
      <c r="AY48" s="11">
        <f t="shared" si="53"/>
        <v>274</v>
      </c>
      <c r="AZ48" s="11">
        <f t="shared" si="53"/>
        <v>1049</v>
      </c>
      <c r="BA48" s="11">
        <f t="shared" si="53"/>
        <v>1483</v>
      </c>
      <c r="BB48" s="11">
        <f t="shared" si="53"/>
        <v>1141</v>
      </c>
      <c r="BC48" s="11">
        <f t="shared" si="53"/>
        <v>1240</v>
      </c>
      <c r="BD48" s="11">
        <f t="shared" si="53"/>
        <v>1701</v>
      </c>
      <c r="BE48" s="11">
        <f t="shared" si="53"/>
        <v>622</v>
      </c>
      <c r="BF48" s="11">
        <f t="shared" si="53"/>
        <v>1131</v>
      </c>
      <c r="BG48" s="11">
        <f t="shared" si="53"/>
        <v>1057</v>
      </c>
      <c r="BH48" s="11">
        <f t="shared" si="53"/>
        <v>825</v>
      </c>
    </row>
    <row r="49" spans="1:60" ht="13.5" customHeight="1">
      <c r="A49" s="48" t="s">
        <v>89</v>
      </c>
      <c r="B49" s="39" t="s">
        <v>65</v>
      </c>
      <c r="C49" s="112"/>
      <c r="D49" s="115" t="s">
        <v>44</v>
      </c>
      <c r="E49" s="113">
        <f t="shared" si="22"/>
        <v>706</v>
      </c>
      <c r="F49" s="116">
        <v>0</v>
      </c>
      <c r="G49" s="116">
        <v>15</v>
      </c>
      <c r="H49" s="44">
        <f t="shared" si="1"/>
        <v>15</v>
      </c>
      <c r="I49" s="112"/>
      <c r="J49" s="117" t="s">
        <v>46</v>
      </c>
      <c r="K49" s="113">
        <f t="shared" si="23"/>
        <v>622</v>
      </c>
      <c r="L49" s="118">
        <v>3</v>
      </c>
      <c r="M49" s="118">
        <v>15</v>
      </c>
      <c r="N49" s="44">
        <f t="shared" si="3"/>
        <v>24</v>
      </c>
      <c r="O49" s="40"/>
      <c r="P49" s="39" t="s">
        <v>66</v>
      </c>
      <c r="Q49" s="40"/>
      <c r="R49" s="48">
        <f>MIN(Rules!$E$2,(MAX(H49/N49,N49/H49)))</f>
        <v>1.6</v>
      </c>
      <c r="S49" s="48">
        <f>VLOOKUP(B49,Rules!A:B,2,FALSE)</f>
        <v>45</v>
      </c>
      <c r="T49" s="40"/>
      <c r="U49" s="114">
        <f>1/(10^(-1*(E49+(IF(P49="Y",Rules!$I$2,0))-K49)/Rules!$E$12)+1)</f>
        <v>0.74604139819756388</v>
      </c>
      <c r="V49">
        <f t="shared" si="4"/>
        <v>-54</v>
      </c>
      <c r="W49">
        <f t="shared" si="5"/>
        <v>54</v>
      </c>
      <c r="X49" s="40"/>
      <c r="Y49" s="40"/>
      <c r="Z49" s="40"/>
      <c r="AA49" s="11">
        <f t="shared" ref="AA49:BH49" si="54">IF($D49=AA$1,$E49+$V49,(IF($J49=AA$1,$K49+$W49,AA48)))</f>
        <v>1036</v>
      </c>
      <c r="AB49" s="11">
        <f t="shared" si="54"/>
        <v>1317</v>
      </c>
      <c r="AC49" s="11">
        <f t="shared" si="54"/>
        <v>652</v>
      </c>
      <c r="AD49" s="11">
        <f t="shared" si="54"/>
        <v>1254</v>
      </c>
      <c r="AE49" s="11">
        <f t="shared" si="54"/>
        <v>1129</v>
      </c>
      <c r="AF49" s="11">
        <f t="shared" si="54"/>
        <v>1610</v>
      </c>
      <c r="AG49" s="11">
        <f t="shared" si="54"/>
        <v>1426</v>
      </c>
      <c r="AH49" s="11">
        <f t="shared" si="54"/>
        <v>1793</v>
      </c>
      <c r="AI49" s="11">
        <f t="shared" si="54"/>
        <v>1262</v>
      </c>
      <c r="AJ49" s="11">
        <f t="shared" si="54"/>
        <v>2030</v>
      </c>
      <c r="AK49" s="11">
        <f t="shared" si="54"/>
        <v>1306</v>
      </c>
      <c r="AL49" s="11">
        <f t="shared" si="54"/>
        <v>1485</v>
      </c>
      <c r="AM49" s="11">
        <f t="shared" si="54"/>
        <v>1825</v>
      </c>
      <c r="AN49" s="11">
        <f t="shared" si="54"/>
        <v>1551</v>
      </c>
      <c r="AO49" s="11">
        <f t="shared" si="54"/>
        <v>212</v>
      </c>
      <c r="AP49" s="11">
        <f t="shared" si="54"/>
        <v>1205</v>
      </c>
      <c r="AQ49" s="11">
        <f t="shared" si="54"/>
        <v>815</v>
      </c>
      <c r="AR49" s="11">
        <f t="shared" si="54"/>
        <v>982</v>
      </c>
      <c r="AS49" s="11">
        <f t="shared" si="54"/>
        <v>547</v>
      </c>
      <c r="AT49" s="11">
        <f t="shared" si="54"/>
        <v>1089</v>
      </c>
      <c r="AU49" s="11">
        <f t="shared" si="54"/>
        <v>1026</v>
      </c>
      <c r="AV49" s="11">
        <f t="shared" si="54"/>
        <v>1752</v>
      </c>
      <c r="AW49" s="11">
        <f t="shared" si="54"/>
        <v>1322</v>
      </c>
      <c r="AX49" s="11">
        <f t="shared" si="54"/>
        <v>1680</v>
      </c>
      <c r="AY49" s="11">
        <f t="shared" si="54"/>
        <v>274</v>
      </c>
      <c r="AZ49" s="11">
        <f t="shared" si="54"/>
        <v>1049</v>
      </c>
      <c r="BA49" s="11">
        <f t="shared" si="54"/>
        <v>1483</v>
      </c>
      <c r="BB49" s="11">
        <f t="shared" si="54"/>
        <v>1141</v>
      </c>
      <c r="BC49" s="11">
        <f t="shared" si="54"/>
        <v>1240</v>
      </c>
      <c r="BD49" s="11">
        <f t="shared" si="54"/>
        <v>1701</v>
      </c>
      <c r="BE49" s="11">
        <f t="shared" si="54"/>
        <v>676</v>
      </c>
      <c r="BF49" s="11">
        <f t="shared" si="54"/>
        <v>1131</v>
      </c>
      <c r="BG49" s="11">
        <f t="shared" si="54"/>
        <v>1057</v>
      </c>
      <c r="BH49" s="11">
        <f t="shared" si="54"/>
        <v>825</v>
      </c>
    </row>
    <row r="50" spans="1:60" ht="13.5" customHeight="1">
      <c r="A50" s="48" t="s">
        <v>89</v>
      </c>
      <c r="B50" s="39" t="s">
        <v>65</v>
      </c>
      <c r="C50" s="112"/>
      <c r="D50" s="115" t="s">
        <v>32</v>
      </c>
      <c r="E50" s="113">
        <f t="shared" si="22"/>
        <v>1026</v>
      </c>
      <c r="F50" s="116">
        <v>0</v>
      </c>
      <c r="G50" s="116">
        <v>15</v>
      </c>
      <c r="H50" s="44">
        <f t="shared" si="1"/>
        <v>15</v>
      </c>
      <c r="I50" s="112"/>
      <c r="J50" s="117" t="s">
        <v>41</v>
      </c>
      <c r="K50" s="113">
        <f t="shared" si="23"/>
        <v>825</v>
      </c>
      <c r="L50" s="118">
        <v>1</v>
      </c>
      <c r="M50" s="118">
        <v>2</v>
      </c>
      <c r="N50" s="44">
        <f t="shared" si="3"/>
        <v>5</v>
      </c>
      <c r="O50" s="40"/>
      <c r="P50" s="39" t="s">
        <v>66</v>
      </c>
      <c r="Q50" s="40"/>
      <c r="R50" s="48">
        <f>MIN(Rules!$E$2,(MAX(H50/N50,N50/H50)))</f>
        <v>2</v>
      </c>
      <c r="S50" s="48">
        <f>VLOOKUP(B50,Rules!A:B,2,FALSE)</f>
        <v>45</v>
      </c>
      <c r="T50" s="40"/>
      <c r="U50" s="114">
        <f>1/(10^(-1*(E50+(IF(P50="Y",Rules!$I$2,0))-K50)/Rules!$E$12)+1)</f>
        <v>0.8343000843017474</v>
      </c>
      <c r="V50">
        <f t="shared" si="4"/>
        <v>15</v>
      </c>
      <c r="W50">
        <f t="shared" si="5"/>
        <v>-15</v>
      </c>
      <c r="X50" s="40"/>
      <c r="Y50" s="40"/>
      <c r="Z50" s="40"/>
      <c r="AA50" s="11">
        <f t="shared" ref="AA50:BH50" si="55">IF($D50=AA$1,$E50+$V50,(IF($J50=AA$1,$K50+$W50,AA49)))</f>
        <v>1036</v>
      </c>
      <c r="AB50" s="11">
        <f t="shared" si="55"/>
        <v>1317</v>
      </c>
      <c r="AC50" s="11">
        <f t="shared" si="55"/>
        <v>652</v>
      </c>
      <c r="AD50" s="11">
        <f t="shared" si="55"/>
        <v>1254</v>
      </c>
      <c r="AE50" s="11">
        <f t="shared" si="55"/>
        <v>1129</v>
      </c>
      <c r="AF50" s="11">
        <f t="shared" si="55"/>
        <v>1610</v>
      </c>
      <c r="AG50" s="11">
        <f t="shared" si="55"/>
        <v>1426</v>
      </c>
      <c r="AH50" s="11">
        <f t="shared" si="55"/>
        <v>1793</v>
      </c>
      <c r="AI50" s="11">
        <f t="shared" si="55"/>
        <v>1262</v>
      </c>
      <c r="AJ50" s="11">
        <f t="shared" si="55"/>
        <v>2030</v>
      </c>
      <c r="AK50" s="11">
        <f t="shared" si="55"/>
        <v>1306</v>
      </c>
      <c r="AL50" s="11">
        <f t="shared" si="55"/>
        <v>1485</v>
      </c>
      <c r="AM50" s="11">
        <f t="shared" si="55"/>
        <v>1825</v>
      </c>
      <c r="AN50" s="11">
        <f t="shared" si="55"/>
        <v>1551</v>
      </c>
      <c r="AO50" s="11">
        <f t="shared" si="55"/>
        <v>212</v>
      </c>
      <c r="AP50" s="11">
        <f t="shared" si="55"/>
        <v>1205</v>
      </c>
      <c r="AQ50" s="11">
        <f t="shared" si="55"/>
        <v>815</v>
      </c>
      <c r="AR50" s="11">
        <f t="shared" si="55"/>
        <v>982</v>
      </c>
      <c r="AS50" s="11">
        <f t="shared" si="55"/>
        <v>547</v>
      </c>
      <c r="AT50" s="11">
        <f t="shared" si="55"/>
        <v>1089</v>
      </c>
      <c r="AU50" s="11">
        <f t="shared" si="55"/>
        <v>1041</v>
      </c>
      <c r="AV50" s="11">
        <f t="shared" si="55"/>
        <v>1752</v>
      </c>
      <c r="AW50" s="11">
        <f t="shared" si="55"/>
        <v>1322</v>
      </c>
      <c r="AX50" s="11">
        <f t="shared" si="55"/>
        <v>1680</v>
      </c>
      <c r="AY50" s="11">
        <f t="shared" si="55"/>
        <v>274</v>
      </c>
      <c r="AZ50" s="11">
        <f t="shared" si="55"/>
        <v>1049</v>
      </c>
      <c r="BA50" s="11">
        <f t="shared" si="55"/>
        <v>1483</v>
      </c>
      <c r="BB50" s="11">
        <f t="shared" si="55"/>
        <v>1141</v>
      </c>
      <c r="BC50" s="11">
        <f t="shared" si="55"/>
        <v>1240</v>
      </c>
      <c r="BD50" s="11">
        <f t="shared" si="55"/>
        <v>1701</v>
      </c>
      <c r="BE50" s="11">
        <f t="shared" si="55"/>
        <v>676</v>
      </c>
      <c r="BF50" s="11">
        <f t="shared" si="55"/>
        <v>1131</v>
      </c>
      <c r="BG50" s="11">
        <f t="shared" si="55"/>
        <v>1057</v>
      </c>
      <c r="BH50" s="11">
        <f t="shared" si="55"/>
        <v>810</v>
      </c>
    </row>
    <row r="51" spans="1:60" ht="13.5" customHeight="1">
      <c r="A51" s="119">
        <v>42493</v>
      </c>
      <c r="B51" s="39" t="s">
        <v>65</v>
      </c>
      <c r="C51" s="112"/>
      <c r="D51" s="65" t="s">
        <v>17</v>
      </c>
      <c r="E51" s="113">
        <f t="shared" si="22"/>
        <v>2030</v>
      </c>
      <c r="F51" s="60">
        <v>2</v>
      </c>
      <c r="G51" s="60">
        <v>14</v>
      </c>
      <c r="H51" s="44">
        <f t="shared" si="1"/>
        <v>20</v>
      </c>
      <c r="I51" s="112"/>
      <c r="J51" s="67" t="s">
        <v>26</v>
      </c>
      <c r="K51" s="113">
        <f t="shared" si="23"/>
        <v>1610</v>
      </c>
      <c r="L51" s="68">
        <v>2</v>
      </c>
      <c r="M51" s="68">
        <v>10</v>
      </c>
      <c r="N51" s="44">
        <f t="shared" si="3"/>
        <v>16</v>
      </c>
      <c r="O51" s="40"/>
      <c r="P51" s="39" t="s">
        <v>66</v>
      </c>
      <c r="Q51" s="40"/>
      <c r="R51" s="48">
        <f>MIN(Rules!$E$2,(MAX(H51/N51,N51/H51)))</f>
        <v>1.25</v>
      </c>
      <c r="S51" s="48">
        <f>VLOOKUP(B51,Rules!A:B,2,FALSE)</f>
        <v>45</v>
      </c>
      <c r="T51" s="40"/>
      <c r="U51" s="114">
        <f>1/(10^(-1*(E51+(IF(P51="Y",Rules!$I$2,0))-K51)/Rules!$E$12)+1)</f>
        <v>0.93244997100342386</v>
      </c>
      <c r="V51">
        <f t="shared" si="4"/>
        <v>4</v>
      </c>
      <c r="W51">
        <f t="shared" si="5"/>
        <v>-4</v>
      </c>
      <c r="X51" s="40"/>
      <c r="Y51" s="40"/>
      <c r="Z51" s="40"/>
      <c r="AA51" s="11">
        <f t="shared" ref="AA51:BH51" si="56">IF($D51=AA$1,$E51+$V51,(IF($J51=AA$1,$K51+$W51,AA50)))</f>
        <v>1036</v>
      </c>
      <c r="AB51" s="11">
        <f t="shared" si="56"/>
        <v>1317</v>
      </c>
      <c r="AC51" s="11">
        <f t="shared" si="56"/>
        <v>652</v>
      </c>
      <c r="AD51" s="11">
        <f t="shared" si="56"/>
        <v>1254</v>
      </c>
      <c r="AE51" s="11">
        <f t="shared" si="56"/>
        <v>1129</v>
      </c>
      <c r="AF51" s="11">
        <f t="shared" si="56"/>
        <v>1606</v>
      </c>
      <c r="AG51" s="11">
        <f t="shared" si="56"/>
        <v>1426</v>
      </c>
      <c r="AH51" s="11">
        <f t="shared" si="56"/>
        <v>1793</v>
      </c>
      <c r="AI51" s="11">
        <f t="shared" si="56"/>
        <v>1262</v>
      </c>
      <c r="AJ51" s="11">
        <f t="shared" si="56"/>
        <v>2034</v>
      </c>
      <c r="AK51" s="11">
        <f t="shared" si="56"/>
        <v>1306</v>
      </c>
      <c r="AL51" s="11">
        <f t="shared" si="56"/>
        <v>1485</v>
      </c>
      <c r="AM51" s="11">
        <f t="shared" si="56"/>
        <v>1825</v>
      </c>
      <c r="AN51" s="11">
        <f t="shared" si="56"/>
        <v>1551</v>
      </c>
      <c r="AO51" s="11">
        <f t="shared" si="56"/>
        <v>212</v>
      </c>
      <c r="AP51" s="11">
        <f t="shared" si="56"/>
        <v>1205</v>
      </c>
      <c r="AQ51" s="11">
        <f t="shared" si="56"/>
        <v>815</v>
      </c>
      <c r="AR51" s="11">
        <f t="shared" si="56"/>
        <v>982</v>
      </c>
      <c r="AS51" s="11">
        <f t="shared" si="56"/>
        <v>547</v>
      </c>
      <c r="AT51" s="11">
        <f t="shared" si="56"/>
        <v>1089</v>
      </c>
      <c r="AU51" s="11">
        <f t="shared" si="56"/>
        <v>1041</v>
      </c>
      <c r="AV51" s="11">
        <f t="shared" si="56"/>
        <v>1752</v>
      </c>
      <c r="AW51" s="11">
        <f t="shared" si="56"/>
        <v>1322</v>
      </c>
      <c r="AX51" s="11">
        <f t="shared" si="56"/>
        <v>1680</v>
      </c>
      <c r="AY51" s="11">
        <f t="shared" si="56"/>
        <v>274</v>
      </c>
      <c r="AZ51" s="11">
        <f t="shared" si="56"/>
        <v>1049</v>
      </c>
      <c r="BA51" s="11">
        <f t="shared" si="56"/>
        <v>1483</v>
      </c>
      <c r="BB51" s="11">
        <f t="shared" si="56"/>
        <v>1141</v>
      </c>
      <c r="BC51" s="11">
        <f t="shared" si="56"/>
        <v>1240</v>
      </c>
      <c r="BD51" s="11">
        <f t="shared" si="56"/>
        <v>1701</v>
      </c>
      <c r="BE51" s="11">
        <f t="shared" si="56"/>
        <v>676</v>
      </c>
      <c r="BF51" s="11">
        <f t="shared" si="56"/>
        <v>1131</v>
      </c>
      <c r="BG51" s="11">
        <f t="shared" si="56"/>
        <v>1057</v>
      </c>
      <c r="BH51" s="11">
        <f t="shared" si="56"/>
        <v>810</v>
      </c>
    </row>
    <row r="52" spans="1:60" ht="13.5" customHeight="1">
      <c r="A52" s="119">
        <v>42493</v>
      </c>
      <c r="B52" s="39" t="s">
        <v>65</v>
      </c>
      <c r="C52" s="112"/>
      <c r="D52" s="115" t="s">
        <v>29</v>
      </c>
      <c r="E52" s="113">
        <f t="shared" si="22"/>
        <v>1254</v>
      </c>
      <c r="F52" s="116">
        <v>3</v>
      </c>
      <c r="G52" s="116">
        <v>18</v>
      </c>
      <c r="H52" s="44">
        <f t="shared" si="1"/>
        <v>27</v>
      </c>
      <c r="I52" s="112"/>
      <c r="J52" s="117" t="s">
        <v>20</v>
      </c>
      <c r="K52" s="113">
        <f t="shared" si="23"/>
        <v>1317</v>
      </c>
      <c r="L52" s="118">
        <v>0</v>
      </c>
      <c r="M52" s="118">
        <v>10</v>
      </c>
      <c r="N52" s="44">
        <f t="shared" si="3"/>
        <v>10</v>
      </c>
      <c r="O52" s="40"/>
      <c r="P52" s="39" t="s">
        <v>66</v>
      </c>
      <c r="Q52" s="40"/>
      <c r="R52" s="48">
        <f>MIN(Rules!$E$2,(MAX(H52/N52,N52/H52)))</f>
        <v>2</v>
      </c>
      <c r="S52" s="48">
        <f>VLOOKUP(B52,Rules!A:B,2,FALSE)</f>
        <v>45</v>
      </c>
      <c r="T52" s="40"/>
      <c r="U52" s="114">
        <f>1/(10^(-1*(E52+(IF(P52="Y",Rules!$I$2,0))-K52)/Rules!$E$12)+1)</f>
        <v>0.59884377301339975</v>
      </c>
      <c r="V52">
        <f t="shared" si="4"/>
        <v>36</v>
      </c>
      <c r="W52">
        <f t="shared" si="5"/>
        <v>-36</v>
      </c>
      <c r="X52" s="40"/>
      <c r="Y52" s="40"/>
      <c r="Z52" s="40"/>
      <c r="AA52" s="11">
        <f t="shared" ref="AA52:BH52" si="57">IF($D52=AA$1,$E52+$V52,(IF($J52=AA$1,$K52+$W52,AA51)))</f>
        <v>1036</v>
      </c>
      <c r="AB52" s="11">
        <f t="shared" si="57"/>
        <v>1281</v>
      </c>
      <c r="AC52" s="11">
        <f t="shared" si="57"/>
        <v>652</v>
      </c>
      <c r="AD52" s="11">
        <f t="shared" si="57"/>
        <v>1290</v>
      </c>
      <c r="AE52" s="11">
        <f t="shared" si="57"/>
        <v>1129</v>
      </c>
      <c r="AF52" s="11">
        <f t="shared" si="57"/>
        <v>1606</v>
      </c>
      <c r="AG52" s="11">
        <f t="shared" si="57"/>
        <v>1426</v>
      </c>
      <c r="AH52" s="11">
        <f t="shared" si="57"/>
        <v>1793</v>
      </c>
      <c r="AI52" s="11">
        <f t="shared" si="57"/>
        <v>1262</v>
      </c>
      <c r="AJ52" s="11">
        <f t="shared" si="57"/>
        <v>2034</v>
      </c>
      <c r="AK52" s="11">
        <f t="shared" si="57"/>
        <v>1306</v>
      </c>
      <c r="AL52" s="11">
        <f t="shared" si="57"/>
        <v>1485</v>
      </c>
      <c r="AM52" s="11">
        <f t="shared" si="57"/>
        <v>1825</v>
      </c>
      <c r="AN52" s="11">
        <f t="shared" si="57"/>
        <v>1551</v>
      </c>
      <c r="AO52" s="11">
        <f t="shared" si="57"/>
        <v>212</v>
      </c>
      <c r="AP52" s="11">
        <f t="shared" si="57"/>
        <v>1205</v>
      </c>
      <c r="AQ52" s="11">
        <f t="shared" si="57"/>
        <v>815</v>
      </c>
      <c r="AR52" s="11">
        <f t="shared" si="57"/>
        <v>982</v>
      </c>
      <c r="AS52" s="11">
        <f t="shared" si="57"/>
        <v>547</v>
      </c>
      <c r="AT52" s="11">
        <f t="shared" si="57"/>
        <v>1089</v>
      </c>
      <c r="AU52" s="11">
        <f t="shared" si="57"/>
        <v>1041</v>
      </c>
      <c r="AV52" s="11">
        <f t="shared" si="57"/>
        <v>1752</v>
      </c>
      <c r="AW52" s="11">
        <f t="shared" si="57"/>
        <v>1322</v>
      </c>
      <c r="AX52" s="11">
        <f t="shared" si="57"/>
        <v>1680</v>
      </c>
      <c r="AY52" s="11">
        <f t="shared" si="57"/>
        <v>274</v>
      </c>
      <c r="AZ52" s="11">
        <f t="shared" si="57"/>
        <v>1049</v>
      </c>
      <c r="BA52" s="11">
        <f t="shared" si="57"/>
        <v>1483</v>
      </c>
      <c r="BB52" s="11">
        <f t="shared" si="57"/>
        <v>1141</v>
      </c>
      <c r="BC52" s="11">
        <f t="shared" si="57"/>
        <v>1240</v>
      </c>
      <c r="BD52" s="11">
        <f t="shared" si="57"/>
        <v>1701</v>
      </c>
      <c r="BE52" s="11">
        <f t="shared" si="57"/>
        <v>676</v>
      </c>
      <c r="BF52" s="11">
        <f t="shared" si="57"/>
        <v>1131</v>
      </c>
      <c r="BG52" s="11">
        <f t="shared" si="57"/>
        <v>1057</v>
      </c>
      <c r="BH52" s="11">
        <f t="shared" si="57"/>
        <v>810</v>
      </c>
    </row>
    <row r="53" spans="1:60" ht="13.5" customHeight="1">
      <c r="A53" s="119">
        <v>42493</v>
      </c>
      <c r="B53" s="39" t="s">
        <v>65</v>
      </c>
      <c r="C53" s="112"/>
      <c r="D53" s="115" t="s">
        <v>22</v>
      </c>
      <c r="E53" s="113">
        <f t="shared" si="22"/>
        <v>1701</v>
      </c>
      <c r="F53" s="116">
        <v>2</v>
      </c>
      <c r="G53" s="116">
        <v>15</v>
      </c>
      <c r="H53" s="44">
        <f t="shared" si="1"/>
        <v>21</v>
      </c>
      <c r="I53" s="112"/>
      <c r="J53" s="117" t="s">
        <v>19</v>
      </c>
      <c r="K53" s="113">
        <f t="shared" si="23"/>
        <v>1426</v>
      </c>
      <c r="L53" s="118">
        <v>0</v>
      </c>
      <c r="M53" s="118">
        <v>12</v>
      </c>
      <c r="N53" s="44">
        <f t="shared" si="3"/>
        <v>12</v>
      </c>
      <c r="O53" s="40"/>
      <c r="P53" s="39" t="s">
        <v>66</v>
      </c>
      <c r="Q53" s="40"/>
      <c r="R53" s="48">
        <f>MIN(Rules!$E$2,(MAX(H53/N53,N53/H53)))</f>
        <v>1.75</v>
      </c>
      <c r="S53" s="48">
        <f>VLOOKUP(B53,Rules!A:B,2,FALSE)</f>
        <v>45</v>
      </c>
      <c r="T53" s="40"/>
      <c r="U53" s="114">
        <f>1/(10^(-1*(E53+(IF(P53="Y",Rules!$I$2,0))-K53)/Rules!$E$12)+1)</f>
        <v>0.87622931893106459</v>
      </c>
      <c r="V53">
        <f t="shared" si="4"/>
        <v>10</v>
      </c>
      <c r="W53">
        <f t="shared" si="5"/>
        <v>-10</v>
      </c>
      <c r="X53" s="40"/>
      <c r="Y53" s="40"/>
      <c r="Z53" s="40"/>
      <c r="AA53" s="11">
        <f t="shared" ref="AA53:BH53" si="58">IF($D53=AA$1,$E53+$V53,(IF($J53=AA$1,$K53+$W53,AA52)))</f>
        <v>1036</v>
      </c>
      <c r="AB53" s="11">
        <f t="shared" si="58"/>
        <v>1281</v>
      </c>
      <c r="AC53" s="11">
        <f t="shared" si="58"/>
        <v>652</v>
      </c>
      <c r="AD53" s="11">
        <f t="shared" si="58"/>
        <v>1290</v>
      </c>
      <c r="AE53" s="11">
        <f t="shared" si="58"/>
        <v>1129</v>
      </c>
      <c r="AF53" s="11">
        <f t="shared" si="58"/>
        <v>1606</v>
      </c>
      <c r="AG53" s="11">
        <f t="shared" si="58"/>
        <v>1416</v>
      </c>
      <c r="AH53" s="11">
        <f t="shared" si="58"/>
        <v>1793</v>
      </c>
      <c r="AI53" s="11">
        <f t="shared" si="58"/>
        <v>1262</v>
      </c>
      <c r="AJ53" s="11">
        <f t="shared" si="58"/>
        <v>2034</v>
      </c>
      <c r="AK53" s="11">
        <f t="shared" si="58"/>
        <v>1306</v>
      </c>
      <c r="AL53" s="11">
        <f t="shared" si="58"/>
        <v>1485</v>
      </c>
      <c r="AM53" s="11">
        <f t="shared" si="58"/>
        <v>1825</v>
      </c>
      <c r="AN53" s="11">
        <f t="shared" si="58"/>
        <v>1551</v>
      </c>
      <c r="AO53" s="11">
        <f t="shared" si="58"/>
        <v>212</v>
      </c>
      <c r="AP53" s="11">
        <f t="shared" si="58"/>
        <v>1205</v>
      </c>
      <c r="AQ53" s="11">
        <f t="shared" si="58"/>
        <v>815</v>
      </c>
      <c r="AR53" s="11">
        <f t="shared" si="58"/>
        <v>982</v>
      </c>
      <c r="AS53" s="11">
        <f t="shared" si="58"/>
        <v>547</v>
      </c>
      <c r="AT53" s="11">
        <f t="shared" si="58"/>
        <v>1089</v>
      </c>
      <c r="AU53" s="11">
        <f t="shared" si="58"/>
        <v>1041</v>
      </c>
      <c r="AV53" s="11">
        <f t="shared" si="58"/>
        <v>1752</v>
      </c>
      <c r="AW53" s="11">
        <f t="shared" si="58"/>
        <v>1322</v>
      </c>
      <c r="AX53" s="11">
        <f t="shared" si="58"/>
        <v>1680</v>
      </c>
      <c r="AY53" s="11">
        <f t="shared" si="58"/>
        <v>274</v>
      </c>
      <c r="AZ53" s="11">
        <f t="shared" si="58"/>
        <v>1049</v>
      </c>
      <c r="BA53" s="11">
        <f t="shared" si="58"/>
        <v>1483</v>
      </c>
      <c r="BB53" s="11">
        <f t="shared" si="58"/>
        <v>1141</v>
      </c>
      <c r="BC53" s="11">
        <f t="shared" si="58"/>
        <v>1240</v>
      </c>
      <c r="BD53" s="11">
        <f t="shared" si="58"/>
        <v>1711</v>
      </c>
      <c r="BE53" s="11">
        <f t="shared" si="58"/>
        <v>676</v>
      </c>
      <c r="BF53" s="11">
        <f t="shared" si="58"/>
        <v>1131</v>
      </c>
      <c r="BG53" s="11">
        <f t="shared" si="58"/>
        <v>1057</v>
      </c>
      <c r="BH53" s="11">
        <f t="shared" si="58"/>
        <v>810</v>
      </c>
    </row>
    <row r="54" spans="1:60" ht="13.5" customHeight="1">
      <c r="A54" s="119">
        <v>42493</v>
      </c>
      <c r="B54" s="39" t="s">
        <v>65</v>
      </c>
      <c r="C54" s="112"/>
      <c r="D54" s="115" t="s">
        <v>46</v>
      </c>
      <c r="E54" s="113">
        <f t="shared" si="22"/>
        <v>676</v>
      </c>
      <c r="F54" s="116">
        <v>0</v>
      </c>
      <c r="G54" s="116">
        <v>11</v>
      </c>
      <c r="H54" s="44">
        <f t="shared" si="1"/>
        <v>11</v>
      </c>
      <c r="I54" s="112"/>
      <c r="J54" s="117" t="s">
        <v>42</v>
      </c>
      <c r="K54" s="113">
        <f t="shared" si="23"/>
        <v>1057</v>
      </c>
      <c r="L54" s="118">
        <v>0</v>
      </c>
      <c r="M54" s="118">
        <v>12</v>
      </c>
      <c r="N54" s="44">
        <f t="shared" si="3"/>
        <v>12</v>
      </c>
      <c r="O54" s="40"/>
      <c r="P54" s="39" t="s">
        <v>66</v>
      </c>
      <c r="Q54" s="40"/>
      <c r="R54" s="48">
        <f>MIN(Rules!$E$2,(MAX(H54/N54,N54/H54)))</f>
        <v>1.0909090909090908</v>
      </c>
      <c r="S54" s="48">
        <f>VLOOKUP(B54,Rules!A:B,2,FALSE)</f>
        <v>45</v>
      </c>
      <c r="T54" s="40"/>
      <c r="U54" s="114">
        <f>1/(10^(-1*(E54+(IF(P54="Y",Rules!$I$2,0))-K54)/Rules!$E$12)+1)</f>
        <v>0.2565850245166108</v>
      </c>
      <c r="V54">
        <f t="shared" si="4"/>
        <v>-13</v>
      </c>
      <c r="W54">
        <f t="shared" si="5"/>
        <v>13</v>
      </c>
      <c r="X54" s="40"/>
      <c r="Y54" s="40"/>
      <c r="Z54" s="40"/>
      <c r="AA54" s="11">
        <f t="shared" ref="AA54:BH54" si="59">IF($D54=AA$1,$E54+$V54,(IF($J54=AA$1,$K54+$W54,AA53)))</f>
        <v>1036</v>
      </c>
      <c r="AB54" s="11">
        <f t="shared" si="59"/>
        <v>1281</v>
      </c>
      <c r="AC54" s="11">
        <f t="shared" si="59"/>
        <v>652</v>
      </c>
      <c r="AD54" s="11">
        <f t="shared" si="59"/>
        <v>1290</v>
      </c>
      <c r="AE54" s="11">
        <f t="shared" si="59"/>
        <v>1129</v>
      </c>
      <c r="AF54" s="11">
        <f t="shared" si="59"/>
        <v>1606</v>
      </c>
      <c r="AG54" s="11">
        <f t="shared" si="59"/>
        <v>1416</v>
      </c>
      <c r="AH54" s="11">
        <f t="shared" si="59"/>
        <v>1793</v>
      </c>
      <c r="AI54" s="11">
        <f t="shared" si="59"/>
        <v>1262</v>
      </c>
      <c r="AJ54" s="11">
        <f t="shared" si="59"/>
        <v>2034</v>
      </c>
      <c r="AK54" s="11">
        <f t="shared" si="59"/>
        <v>1306</v>
      </c>
      <c r="AL54" s="11">
        <f t="shared" si="59"/>
        <v>1485</v>
      </c>
      <c r="AM54" s="11">
        <f t="shared" si="59"/>
        <v>1825</v>
      </c>
      <c r="AN54" s="11">
        <f t="shared" si="59"/>
        <v>1551</v>
      </c>
      <c r="AO54" s="11">
        <f t="shared" si="59"/>
        <v>212</v>
      </c>
      <c r="AP54" s="11">
        <f t="shared" si="59"/>
        <v>1205</v>
      </c>
      <c r="AQ54" s="11">
        <f t="shared" si="59"/>
        <v>815</v>
      </c>
      <c r="AR54" s="11">
        <f t="shared" si="59"/>
        <v>982</v>
      </c>
      <c r="AS54" s="11">
        <f t="shared" si="59"/>
        <v>547</v>
      </c>
      <c r="AT54" s="11">
        <f t="shared" si="59"/>
        <v>1089</v>
      </c>
      <c r="AU54" s="11">
        <f t="shared" si="59"/>
        <v>1041</v>
      </c>
      <c r="AV54" s="11">
        <f t="shared" si="59"/>
        <v>1752</v>
      </c>
      <c r="AW54" s="11">
        <f t="shared" si="59"/>
        <v>1322</v>
      </c>
      <c r="AX54" s="11">
        <f t="shared" si="59"/>
        <v>1680</v>
      </c>
      <c r="AY54" s="11">
        <f t="shared" si="59"/>
        <v>274</v>
      </c>
      <c r="AZ54" s="11">
        <f t="shared" si="59"/>
        <v>1049</v>
      </c>
      <c r="BA54" s="11">
        <f t="shared" si="59"/>
        <v>1483</v>
      </c>
      <c r="BB54" s="11">
        <f t="shared" si="59"/>
        <v>1141</v>
      </c>
      <c r="BC54" s="11">
        <f t="shared" si="59"/>
        <v>1240</v>
      </c>
      <c r="BD54" s="11">
        <f t="shared" si="59"/>
        <v>1711</v>
      </c>
      <c r="BE54" s="11">
        <f t="shared" si="59"/>
        <v>663</v>
      </c>
      <c r="BF54" s="11">
        <f t="shared" si="59"/>
        <v>1131</v>
      </c>
      <c r="BG54" s="11">
        <f t="shared" si="59"/>
        <v>1070</v>
      </c>
      <c r="BH54" s="11">
        <f t="shared" si="59"/>
        <v>810</v>
      </c>
    </row>
    <row r="55" spans="1:60" ht="13.5" customHeight="1">
      <c r="A55" s="119">
        <v>42524</v>
      </c>
      <c r="B55" s="39" t="s">
        <v>65</v>
      </c>
      <c r="C55" s="112"/>
      <c r="D55" s="115" t="s">
        <v>24</v>
      </c>
      <c r="E55" s="113">
        <f t="shared" si="22"/>
        <v>1483</v>
      </c>
      <c r="F55" s="116">
        <v>1</v>
      </c>
      <c r="G55" s="116">
        <v>12</v>
      </c>
      <c r="H55" s="44">
        <f t="shared" si="1"/>
        <v>15</v>
      </c>
      <c r="I55" s="112"/>
      <c r="J55" s="117" t="s">
        <v>30</v>
      </c>
      <c r="K55" s="113">
        <f t="shared" si="23"/>
        <v>1262</v>
      </c>
      <c r="L55" s="118">
        <v>0</v>
      </c>
      <c r="M55" s="118">
        <v>6</v>
      </c>
      <c r="N55" s="44">
        <f t="shared" si="3"/>
        <v>6</v>
      </c>
      <c r="O55" s="40"/>
      <c r="P55" s="39" t="s">
        <v>67</v>
      </c>
      <c r="Q55" s="40"/>
      <c r="R55" s="48">
        <f>MIN(Rules!$E$2,(MAX(H55/N55,N55/H55)))</f>
        <v>2</v>
      </c>
      <c r="S55" s="48">
        <f>VLOOKUP(B55,Rules!A:B,2,FALSE)</f>
        <v>45</v>
      </c>
      <c r="T55" s="40"/>
      <c r="U55" s="114">
        <f>1/(10^(-1*(E55+(IF(P55="Y",Rules!$I$2,0))-K55)/Rules!$E$12)+1)</f>
        <v>0.73453265430376558</v>
      </c>
      <c r="V55">
        <f t="shared" si="4"/>
        <v>24</v>
      </c>
      <c r="W55">
        <f t="shared" si="5"/>
        <v>-24</v>
      </c>
      <c r="X55" s="40"/>
      <c r="Y55" s="40"/>
      <c r="Z55" s="40"/>
      <c r="AA55" s="11">
        <f t="shared" ref="AA55:BH55" si="60">IF($D55=AA$1,$E55+$V55,(IF($J55=AA$1,$K55+$W55,AA54)))</f>
        <v>1036</v>
      </c>
      <c r="AB55" s="11">
        <f t="shared" si="60"/>
        <v>1281</v>
      </c>
      <c r="AC55" s="11">
        <f t="shared" si="60"/>
        <v>652</v>
      </c>
      <c r="AD55" s="11">
        <f t="shared" si="60"/>
        <v>1290</v>
      </c>
      <c r="AE55" s="11">
        <f t="shared" si="60"/>
        <v>1129</v>
      </c>
      <c r="AF55" s="11">
        <f t="shared" si="60"/>
        <v>1606</v>
      </c>
      <c r="AG55" s="11">
        <f t="shared" si="60"/>
        <v>1416</v>
      </c>
      <c r="AH55" s="11">
        <f t="shared" si="60"/>
        <v>1793</v>
      </c>
      <c r="AI55" s="11">
        <f t="shared" si="60"/>
        <v>1238</v>
      </c>
      <c r="AJ55" s="11">
        <f t="shared" si="60"/>
        <v>2034</v>
      </c>
      <c r="AK55" s="11">
        <f t="shared" si="60"/>
        <v>1306</v>
      </c>
      <c r="AL55" s="11">
        <f t="shared" si="60"/>
        <v>1485</v>
      </c>
      <c r="AM55" s="11">
        <f t="shared" si="60"/>
        <v>1825</v>
      </c>
      <c r="AN55" s="11">
        <f t="shared" si="60"/>
        <v>1551</v>
      </c>
      <c r="AO55" s="11">
        <f t="shared" si="60"/>
        <v>212</v>
      </c>
      <c r="AP55" s="11">
        <f t="shared" si="60"/>
        <v>1205</v>
      </c>
      <c r="AQ55" s="11">
        <f t="shared" si="60"/>
        <v>815</v>
      </c>
      <c r="AR55" s="11">
        <f t="shared" si="60"/>
        <v>982</v>
      </c>
      <c r="AS55" s="11">
        <f t="shared" si="60"/>
        <v>547</v>
      </c>
      <c r="AT55" s="11">
        <f t="shared" si="60"/>
        <v>1089</v>
      </c>
      <c r="AU55" s="11">
        <f t="shared" si="60"/>
        <v>1041</v>
      </c>
      <c r="AV55" s="11">
        <f t="shared" si="60"/>
        <v>1752</v>
      </c>
      <c r="AW55" s="11">
        <f t="shared" si="60"/>
        <v>1322</v>
      </c>
      <c r="AX55" s="11">
        <f t="shared" si="60"/>
        <v>1680</v>
      </c>
      <c r="AY55" s="11">
        <f t="shared" si="60"/>
        <v>274</v>
      </c>
      <c r="AZ55" s="11">
        <f t="shared" si="60"/>
        <v>1049</v>
      </c>
      <c r="BA55" s="11">
        <f t="shared" si="60"/>
        <v>1507</v>
      </c>
      <c r="BB55" s="11">
        <f t="shared" si="60"/>
        <v>1141</v>
      </c>
      <c r="BC55" s="11">
        <f t="shared" si="60"/>
        <v>1240</v>
      </c>
      <c r="BD55" s="11">
        <f t="shared" si="60"/>
        <v>1711</v>
      </c>
      <c r="BE55" s="11">
        <f t="shared" si="60"/>
        <v>663</v>
      </c>
      <c r="BF55" s="11">
        <f t="shared" si="60"/>
        <v>1131</v>
      </c>
      <c r="BG55" s="11">
        <f t="shared" si="60"/>
        <v>1070</v>
      </c>
      <c r="BH55" s="11">
        <f t="shared" si="60"/>
        <v>810</v>
      </c>
    </row>
    <row r="56" spans="1:60" ht="13.5" customHeight="1">
      <c r="A56" s="119">
        <v>42524</v>
      </c>
      <c r="B56" s="39" t="s">
        <v>65</v>
      </c>
      <c r="C56" s="112"/>
      <c r="D56" s="115" t="s">
        <v>16</v>
      </c>
      <c r="E56" s="113">
        <f t="shared" si="22"/>
        <v>1825</v>
      </c>
      <c r="F56" s="116">
        <v>1</v>
      </c>
      <c r="G56" s="116">
        <v>13</v>
      </c>
      <c r="H56" s="44">
        <f t="shared" si="1"/>
        <v>16</v>
      </c>
      <c r="I56" s="112"/>
      <c r="J56" s="117" t="s">
        <v>25</v>
      </c>
      <c r="K56" s="113">
        <f t="shared" si="23"/>
        <v>1793</v>
      </c>
      <c r="L56" s="118">
        <v>1</v>
      </c>
      <c r="M56" s="118">
        <v>8</v>
      </c>
      <c r="N56" s="44">
        <f t="shared" si="3"/>
        <v>11</v>
      </c>
      <c r="O56" s="40"/>
      <c r="P56" s="39" t="s">
        <v>66</v>
      </c>
      <c r="Q56" s="40"/>
      <c r="R56" s="48">
        <f>MIN(Rules!$E$2,(MAX(H56/N56,N56/H56)))</f>
        <v>1.4545454545454546</v>
      </c>
      <c r="S56" s="48">
        <f>VLOOKUP(B56,Rules!A:B,2,FALSE)</f>
        <v>45</v>
      </c>
      <c r="T56" s="40"/>
      <c r="U56" s="114">
        <f>1/(10^(-1*(E56+(IF(P56="Y",Rules!$I$2,0))-K56)/Rules!$E$12)+1)</f>
        <v>0.69807353921147675</v>
      </c>
      <c r="V56">
        <f t="shared" si="4"/>
        <v>20</v>
      </c>
      <c r="W56">
        <f t="shared" si="5"/>
        <v>-20</v>
      </c>
      <c r="X56" s="40"/>
      <c r="Y56" s="40"/>
      <c r="Z56" s="40"/>
      <c r="AA56" s="11">
        <f t="shared" ref="AA56:BH56" si="61">IF($D56=AA$1,$E56+$V56,(IF($J56=AA$1,$K56+$W56,AA55)))</f>
        <v>1036</v>
      </c>
      <c r="AB56" s="11">
        <f t="shared" si="61"/>
        <v>1281</v>
      </c>
      <c r="AC56" s="11">
        <f t="shared" si="61"/>
        <v>652</v>
      </c>
      <c r="AD56" s="11">
        <f t="shared" si="61"/>
        <v>1290</v>
      </c>
      <c r="AE56" s="11">
        <f t="shared" si="61"/>
        <v>1129</v>
      </c>
      <c r="AF56" s="11">
        <f t="shared" si="61"/>
        <v>1606</v>
      </c>
      <c r="AG56" s="11">
        <f t="shared" si="61"/>
        <v>1416</v>
      </c>
      <c r="AH56" s="11">
        <f t="shared" si="61"/>
        <v>1773</v>
      </c>
      <c r="AI56" s="11">
        <f t="shared" si="61"/>
        <v>1238</v>
      </c>
      <c r="AJ56" s="11">
        <f t="shared" si="61"/>
        <v>2034</v>
      </c>
      <c r="AK56" s="11">
        <f t="shared" si="61"/>
        <v>1306</v>
      </c>
      <c r="AL56" s="11">
        <f t="shared" si="61"/>
        <v>1485</v>
      </c>
      <c r="AM56" s="11">
        <f t="shared" si="61"/>
        <v>1845</v>
      </c>
      <c r="AN56" s="11">
        <f t="shared" si="61"/>
        <v>1551</v>
      </c>
      <c r="AO56" s="11">
        <f t="shared" si="61"/>
        <v>212</v>
      </c>
      <c r="AP56" s="11">
        <f t="shared" si="61"/>
        <v>1205</v>
      </c>
      <c r="AQ56" s="11">
        <f t="shared" si="61"/>
        <v>815</v>
      </c>
      <c r="AR56" s="11">
        <f t="shared" si="61"/>
        <v>982</v>
      </c>
      <c r="AS56" s="11">
        <f t="shared" si="61"/>
        <v>547</v>
      </c>
      <c r="AT56" s="11">
        <f t="shared" si="61"/>
        <v>1089</v>
      </c>
      <c r="AU56" s="11">
        <f t="shared" si="61"/>
        <v>1041</v>
      </c>
      <c r="AV56" s="11">
        <f t="shared" si="61"/>
        <v>1752</v>
      </c>
      <c r="AW56" s="11">
        <f t="shared" si="61"/>
        <v>1322</v>
      </c>
      <c r="AX56" s="11">
        <f t="shared" si="61"/>
        <v>1680</v>
      </c>
      <c r="AY56" s="11">
        <f t="shared" si="61"/>
        <v>274</v>
      </c>
      <c r="AZ56" s="11">
        <f t="shared" si="61"/>
        <v>1049</v>
      </c>
      <c r="BA56" s="11">
        <f t="shared" si="61"/>
        <v>1507</v>
      </c>
      <c r="BB56" s="11">
        <f t="shared" si="61"/>
        <v>1141</v>
      </c>
      <c r="BC56" s="11">
        <f t="shared" si="61"/>
        <v>1240</v>
      </c>
      <c r="BD56" s="11">
        <f t="shared" si="61"/>
        <v>1711</v>
      </c>
      <c r="BE56" s="11">
        <f t="shared" si="61"/>
        <v>663</v>
      </c>
      <c r="BF56" s="11">
        <f t="shared" si="61"/>
        <v>1131</v>
      </c>
      <c r="BG56" s="11">
        <f t="shared" si="61"/>
        <v>1070</v>
      </c>
      <c r="BH56" s="11">
        <f t="shared" si="61"/>
        <v>810</v>
      </c>
    </row>
    <row r="57" spans="1:60" ht="13.5" customHeight="1">
      <c r="A57" s="119">
        <v>42524</v>
      </c>
      <c r="B57" s="39" t="s">
        <v>65</v>
      </c>
      <c r="C57" s="112"/>
      <c r="D57" s="115" t="s">
        <v>23</v>
      </c>
      <c r="E57" s="113">
        <f t="shared" si="22"/>
        <v>1680</v>
      </c>
      <c r="F57" s="116">
        <v>1</v>
      </c>
      <c r="G57" s="116">
        <v>12</v>
      </c>
      <c r="H57" s="44">
        <f t="shared" si="1"/>
        <v>15</v>
      </c>
      <c r="I57" s="112"/>
      <c r="J57" s="117" t="s">
        <v>18</v>
      </c>
      <c r="K57" s="113">
        <f t="shared" si="23"/>
        <v>1752</v>
      </c>
      <c r="L57" s="118">
        <v>2</v>
      </c>
      <c r="M57" s="118">
        <v>11</v>
      </c>
      <c r="N57" s="44">
        <f t="shared" si="3"/>
        <v>17</v>
      </c>
      <c r="O57" s="40"/>
      <c r="P57" s="39" t="s">
        <v>66</v>
      </c>
      <c r="Q57" s="40"/>
      <c r="R57" s="48">
        <f>MIN(Rules!$E$2,(MAX(H57/N57,N57/H57)))</f>
        <v>1.1333333333333333</v>
      </c>
      <c r="S57" s="48">
        <f>VLOOKUP(B57,Rules!A:B,2,FALSE)</f>
        <v>45</v>
      </c>
      <c r="T57" s="40"/>
      <c r="U57" s="114">
        <f>1/(10^(-1*(E57+(IF(P57="Y",Rules!$I$2,0))-K57)/Rules!$E$12)+1)</f>
        <v>0.58884755561086199</v>
      </c>
      <c r="V57">
        <f t="shared" si="4"/>
        <v>-30</v>
      </c>
      <c r="W57">
        <f t="shared" si="5"/>
        <v>30</v>
      </c>
      <c r="X57" s="40"/>
      <c r="Y57" s="40"/>
      <c r="Z57" s="40"/>
      <c r="AA57" s="11">
        <f t="shared" ref="AA57:BH57" si="62">IF($D57=AA$1,$E57+$V57,(IF($J57=AA$1,$K57+$W57,AA56)))</f>
        <v>1036</v>
      </c>
      <c r="AB57" s="11">
        <f t="shared" si="62"/>
        <v>1281</v>
      </c>
      <c r="AC57" s="11">
        <f t="shared" si="62"/>
        <v>652</v>
      </c>
      <c r="AD57" s="11">
        <f t="shared" si="62"/>
        <v>1290</v>
      </c>
      <c r="AE57" s="11">
        <f t="shared" si="62"/>
        <v>1129</v>
      </c>
      <c r="AF57" s="11">
        <f t="shared" si="62"/>
        <v>1606</v>
      </c>
      <c r="AG57" s="11">
        <f t="shared" si="62"/>
        <v>1416</v>
      </c>
      <c r="AH57" s="11">
        <f t="shared" si="62"/>
        <v>1773</v>
      </c>
      <c r="AI57" s="11">
        <f t="shared" si="62"/>
        <v>1238</v>
      </c>
      <c r="AJ57" s="11">
        <f t="shared" si="62"/>
        <v>2034</v>
      </c>
      <c r="AK57" s="11">
        <f t="shared" si="62"/>
        <v>1306</v>
      </c>
      <c r="AL57" s="11">
        <f t="shared" si="62"/>
        <v>1485</v>
      </c>
      <c r="AM57" s="11">
        <f t="shared" si="62"/>
        <v>1845</v>
      </c>
      <c r="AN57" s="11">
        <f t="shared" si="62"/>
        <v>1551</v>
      </c>
      <c r="AO57" s="11">
        <f t="shared" si="62"/>
        <v>212</v>
      </c>
      <c r="AP57" s="11">
        <f t="shared" si="62"/>
        <v>1205</v>
      </c>
      <c r="AQ57" s="11">
        <f t="shared" si="62"/>
        <v>815</v>
      </c>
      <c r="AR57" s="11">
        <f t="shared" si="62"/>
        <v>982</v>
      </c>
      <c r="AS57" s="11">
        <f t="shared" si="62"/>
        <v>547</v>
      </c>
      <c r="AT57" s="11">
        <f t="shared" si="62"/>
        <v>1089</v>
      </c>
      <c r="AU57" s="11">
        <f t="shared" si="62"/>
        <v>1041</v>
      </c>
      <c r="AV57" s="11">
        <f t="shared" si="62"/>
        <v>1782</v>
      </c>
      <c r="AW57" s="11">
        <f t="shared" si="62"/>
        <v>1322</v>
      </c>
      <c r="AX57" s="11">
        <f t="shared" si="62"/>
        <v>1650</v>
      </c>
      <c r="AY57" s="11">
        <f t="shared" si="62"/>
        <v>274</v>
      </c>
      <c r="AZ57" s="11">
        <f t="shared" si="62"/>
        <v>1049</v>
      </c>
      <c r="BA57" s="11">
        <f t="shared" si="62"/>
        <v>1507</v>
      </c>
      <c r="BB57" s="11">
        <f t="shared" si="62"/>
        <v>1141</v>
      </c>
      <c r="BC57" s="11">
        <f t="shared" si="62"/>
        <v>1240</v>
      </c>
      <c r="BD57" s="11">
        <f t="shared" si="62"/>
        <v>1711</v>
      </c>
      <c r="BE57" s="11">
        <f t="shared" si="62"/>
        <v>663</v>
      </c>
      <c r="BF57" s="11">
        <f t="shared" si="62"/>
        <v>1131</v>
      </c>
      <c r="BG57" s="11">
        <f t="shared" si="62"/>
        <v>1070</v>
      </c>
      <c r="BH57" s="11">
        <f t="shared" si="62"/>
        <v>810</v>
      </c>
    </row>
    <row r="58" spans="1:60" ht="13.5" customHeight="1">
      <c r="A58" s="119">
        <v>42524</v>
      </c>
      <c r="B58" s="39" t="s">
        <v>65</v>
      </c>
      <c r="C58" s="112"/>
      <c r="D58" s="115" t="s">
        <v>35</v>
      </c>
      <c r="E58" s="113">
        <f t="shared" si="22"/>
        <v>1306</v>
      </c>
      <c r="F58" s="116">
        <v>1</v>
      </c>
      <c r="G58" s="116">
        <v>17</v>
      </c>
      <c r="H58" s="44">
        <f t="shared" si="1"/>
        <v>20</v>
      </c>
      <c r="I58" s="112"/>
      <c r="J58" s="117" t="s">
        <v>36</v>
      </c>
      <c r="K58" s="113">
        <f t="shared" si="23"/>
        <v>1205</v>
      </c>
      <c r="L58" s="118">
        <v>0</v>
      </c>
      <c r="M58" s="118">
        <v>10</v>
      </c>
      <c r="N58" s="44">
        <f t="shared" si="3"/>
        <v>10</v>
      </c>
      <c r="O58" s="40"/>
      <c r="P58" s="39" t="s">
        <v>66</v>
      </c>
      <c r="Q58" s="40"/>
      <c r="R58" s="48">
        <f>MIN(Rules!$E$2,(MAX(H58/N58,N58/H58)))</f>
        <v>2</v>
      </c>
      <c r="S58" s="48">
        <f>VLOOKUP(B58,Rules!A:B,2,FALSE)</f>
        <v>45</v>
      </c>
      <c r="T58" s="40"/>
      <c r="U58" s="114">
        <f>1/(10^(-1*(E58+(IF(P58="Y",Rules!$I$2,0))-K58)/Rules!$E$12)+1)</f>
        <v>0.76058650965159791</v>
      </c>
      <c r="V58">
        <f t="shared" si="4"/>
        <v>22</v>
      </c>
      <c r="W58">
        <f t="shared" si="5"/>
        <v>-22</v>
      </c>
      <c r="X58" s="40"/>
      <c r="Y58" s="40"/>
      <c r="Z58" s="40"/>
      <c r="AA58" s="11">
        <f t="shared" ref="AA58:BH58" si="63">IF($D58=AA$1,$E58+$V58,(IF($J58=AA$1,$K58+$W58,AA57)))</f>
        <v>1036</v>
      </c>
      <c r="AB58" s="11">
        <f t="shared" si="63"/>
        <v>1281</v>
      </c>
      <c r="AC58" s="11">
        <f t="shared" si="63"/>
        <v>652</v>
      </c>
      <c r="AD58" s="11">
        <f t="shared" si="63"/>
        <v>1290</v>
      </c>
      <c r="AE58" s="11">
        <f t="shared" si="63"/>
        <v>1129</v>
      </c>
      <c r="AF58" s="11">
        <f t="shared" si="63"/>
        <v>1606</v>
      </c>
      <c r="AG58" s="11">
        <f t="shared" si="63"/>
        <v>1416</v>
      </c>
      <c r="AH58" s="11">
        <f t="shared" si="63"/>
        <v>1773</v>
      </c>
      <c r="AI58" s="11">
        <f t="shared" si="63"/>
        <v>1238</v>
      </c>
      <c r="AJ58" s="11">
        <f t="shared" si="63"/>
        <v>2034</v>
      </c>
      <c r="AK58" s="11">
        <f t="shared" si="63"/>
        <v>1328</v>
      </c>
      <c r="AL58" s="11">
        <f t="shared" si="63"/>
        <v>1485</v>
      </c>
      <c r="AM58" s="11">
        <f t="shared" si="63"/>
        <v>1845</v>
      </c>
      <c r="AN58" s="11">
        <f t="shared" si="63"/>
        <v>1551</v>
      </c>
      <c r="AO58" s="11">
        <f t="shared" si="63"/>
        <v>212</v>
      </c>
      <c r="AP58" s="11">
        <f t="shared" si="63"/>
        <v>1183</v>
      </c>
      <c r="AQ58" s="11">
        <f t="shared" si="63"/>
        <v>815</v>
      </c>
      <c r="AR58" s="11">
        <f t="shared" si="63"/>
        <v>982</v>
      </c>
      <c r="AS58" s="11">
        <f t="shared" si="63"/>
        <v>547</v>
      </c>
      <c r="AT58" s="11">
        <f t="shared" si="63"/>
        <v>1089</v>
      </c>
      <c r="AU58" s="11">
        <f t="shared" si="63"/>
        <v>1041</v>
      </c>
      <c r="AV58" s="11">
        <f t="shared" si="63"/>
        <v>1782</v>
      </c>
      <c r="AW58" s="11">
        <f t="shared" si="63"/>
        <v>1322</v>
      </c>
      <c r="AX58" s="11">
        <f t="shared" si="63"/>
        <v>1650</v>
      </c>
      <c r="AY58" s="11">
        <f t="shared" si="63"/>
        <v>274</v>
      </c>
      <c r="AZ58" s="11">
        <f t="shared" si="63"/>
        <v>1049</v>
      </c>
      <c r="BA58" s="11">
        <f t="shared" si="63"/>
        <v>1507</v>
      </c>
      <c r="BB58" s="11">
        <f t="shared" si="63"/>
        <v>1141</v>
      </c>
      <c r="BC58" s="11">
        <f t="shared" si="63"/>
        <v>1240</v>
      </c>
      <c r="BD58" s="11">
        <f t="shared" si="63"/>
        <v>1711</v>
      </c>
      <c r="BE58" s="11">
        <f t="shared" si="63"/>
        <v>663</v>
      </c>
      <c r="BF58" s="11">
        <f t="shared" si="63"/>
        <v>1131</v>
      </c>
      <c r="BG58" s="11">
        <f t="shared" si="63"/>
        <v>1070</v>
      </c>
      <c r="BH58" s="11">
        <f t="shared" si="63"/>
        <v>810</v>
      </c>
    </row>
    <row r="59" spans="1:60" ht="13.5" customHeight="1">
      <c r="A59" s="119">
        <v>42524</v>
      </c>
      <c r="B59" s="39" t="s">
        <v>65</v>
      </c>
      <c r="C59" s="112"/>
      <c r="D59" s="115" t="s">
        <v>21</v>
      </c>
      <c r="E59" s="113">
        <f t="shared" si="22"/>
        <v>1485</v>
      </c>
      <c r="F59" s="116">
        <v>0</v>
      </c>
      <c r="G59" s="116">
        <v>15</v>
      </c>
      <c r="H59" s="44">
        <f t="shared" si="1"/>
        <v>15</v>
      </c>
      <c r="I59" s="112"/>
      <c r="J59" s="117" t="s">
        <v>27</v>
      </c>
      <c r="K59" s="113">
        <f t="shared" si="23"/>
        <v>1322</v>
      </c>
      <c r="L59" s="118">
        <v>1</v>
      </c>
      <c r="M59" s="118">
        <v>12</v>
      </c>
      <c r="N59" s="44">
        <f t="shared" si="3"/>
        <v>15</v>
      </c>
      <c r="O59" s="40"/>
      <c r="P59" s="39" t="s">
        <v>66</v>
      </c>
      <c r="Q59" s="40"/>
      <c r="R59" s="48">
        <f>MIN(Rules!$E$2,(MAX(H59/N59,N59/H59)))</f>
        <v>1</v>
      </c>
      <c r="S59" s="48">
        <f>VLOOKUP(B59,Rules!A:B,2,FALSE)</f>
        <v>45</v>
      </c>
      <c r="T59" s="40"/>
      <c r="U59" s="114">
        <f>1/(10^(-1*(E59+(IF(P59="Y",Rules!$I$2,0))-K59)/Rules!$E$12)+1)</f>
        <v>0.8086741823200746</v>
      </c>
      <c r="V59">
        <f t="shared" si="4"/>
        <v>-14</v>
      </c>
      <c r="W59">
        <f t="shared" si="5"/>
        <v>14</v>
      </c>
      <c r="X59" s="40"/>
      <c r="Y59" s="40"/>
      <c r="Z59" s="40"/>
      <c r="AA59" s="11">
        <f t="shared" ref="AA59:BH59" si="64">IF($D59=AA$1,$E59+$V59,(IF($J59=AA$1,$K59+$W59,AA58)))</f>
        <v>1036</v>
      </c>
      <c r="AB59" s="11">
        <f t="shared" si="64"/>
        <v>1281</v>
      </c>
      <c r="AC59" s="11">
        <f t="shared" si="64"/>
        <v>652</v>
      </c>
      <c r="AD59" s="11">
        <f t="shared" si="64"/>
        <v>1290</v>
      </c>
      <c r="AE59" s="11">
        <f t="shared" si="64"/>
        <v>1129</v>
      </c>
      <c r="AF59" s="11">
        <f t="shared" si="64"/>
        <v>1606</v>
      </c>
      <c r="AG59" s="11">
        <f t="shared" si="64"/>
        <v>1416</v>
      </c>
      <c r="AH59" s="11">
        <f t="shared" si="64"/>
        <v>1773</v>
      </c>
      <c r="AI59" s="11">
        <f t="shared" si="64"/>
        <v>1238</v>
      </c>
      <c r="AJ59" s="11">
        <f t="shared" si="64"/>
        <v>2034</v>
      </c>
      <c r="AK59" s="11">
        <f t="shared" si="64"/>
        <v>1328</v>
      </c>
      <c r="AL59" s="11">
        <f t="shared" si="64"/>
        <v>1471</v>
      </c>
      <c r="AM59" s="11">
        <f t="shared" si="64"/>
        <v>1845</v>
      </c>
      <c r="AN59" s="11">
        <f t="shared" si="64"/>
        <v>1551</v>
      </c>
      <c r="AO59" s="11">
        <f t="shared" si="64"/>
        <v>212</v>
      </c>
      <c r="AP59" s="11">
        <f t="shared" si="64"/>
        <v>1183</v>
      </c>
      <c r="AQ59" s="11">
        <f t="shared" si="64"/>
        <v>815</v>
      </c>
      <c r="AR59" s="11">
        <f t="shared" si="64"/>
        <v>982</v>
      </c>
      <c r="AS59" s="11">
        <f t="shared" si="64"/>
        <v>547</v>
      </c>
      <c r="AT59" s="11">
        <f t="shared" si="64"/>
        <v>1089</v>
      </c>
      <c r="AU59" s="11">
        <f t="shared" si="64"/>
        <v>1041</v>
      </c>
      <c r="AV59" s="11">
        <f t="shared" si="64"/>
        <v>1782</v>
      </c>
      <c r="AW59" s="11">
        <f t="shared" si="64"/>
        <v>1336</v>
      </c>
      <c r="AX59" s="11">
        <f t="shared" si="64"/>
        <v>1650</v>
      </c>
      <c r="AY59" s="11">
        <f t="shared" si="64"/>
        <v>274</v>
      </c>
      <c r="AZ59" s="11">
        <f t="shared" si="64"/>
        <v>1049</v>
      </c>
      <c r="BA59" s="11">
        <f t="shared" si="64"/>
        <v>1507</v>
      </c>
      <c r="BB59" s="11">
        <f t="shared" si="64"/>
        <v>1141</v>
      </c>
      <c r="BC59" s="11">
        <f t="shared" si="64"/>
        <v>1240</v>
      </c>
      <c r="BD59" s="11">
        <f t="shared" si="64"/>
        <v>1711</v>
      </c>
      <c r="BE59" s="11">
        <f t="shared" si="64"/>
        <v>663</v>
      </c>
      <c r="BF59" s="11">
        <f t="shared" si="64"/>
        <v>1131</v>
      </c>
      <c r="BG59" s="11">
        <f t="shared" si="64"/>
        <v>1070</v>
      </c>
      <c r="BH59" s="11">
        <f t="shared" si="64"/>
        <v>810</v>
      </c>
    </row>
    <row r="60" spans="1:60" ht="13.5" customHeight="1">
      <c r="A60" s="119">
        <v>42524</v>
      </c>
      <c r="B60" s="39" t="s">
        <v>65</v>
      </c>
      <c r="C60" s="112"/>
      <c r="D60" s="115" t="s">
        <v>40</v>
      </c>
      <c r="E60" s="113">
        <f t="shared" si="22"/>
        <v>1240</v>
      </c>
      <c r="F60" s="116">
        <v>2</v>
      </c>
      <c r="G60" s="116">
        <v>11</v>
      </c>
      <c r="H60" s="44">
        <f t="shared" si="1"/>
        <v>17</v>
      </c>
      <c r="I60" s="112"/>
      <c r="J60" s="117" t="s">
        <v>38</v>
      </c>
      <c r="K60" s="113">
        <f t="shared" si="23"/>
        <v>1049</v>
      </c>
      <c r="L60" s="118">
        <v>0</v>
      </c>
      <c r="M60" s="118">
        <v>12</v>
      </c>
      <c r="N60" s="44">
        <f t="shared" si="3"/>
        <v>12</v>
      </c>
      <c r="O60" s="40"/>
      <c r="P60" s="39" t="s">
        <v>66</v>
      </c>
      <c r="Q60" s="40"/>
      <c r="R60" s="48">
        <f>MIN(Rules!$E$2,(MAX(H60/N60,N60/H60)))</f>
        <v>1.4166666666666667</v>
      </c>
      <c r="S60" s="48">
        <f>VLOOKUP(B60,Rules!A:B,2,FALSE)</f>
        <v>45</v>
      </c>
      <c r="T60" s="40"/>
      <c r="U60" s="114">
        <f>1/(10^(-1*(E60+(IF(P60="Y",Rules!$I$2,0))-K60)/Rules!$E$12)+1)</f>
        <v>0.82783535539232678</v>
      </c>
      <c r="V60">
        <f t="shared" si="4"/>
        <v>11</v>
      </c>
      <c r="W60">
        <f t="shared" si="5"/>
        <v>-11</v>
      </c>
      <c r="X60" s="40"/>
      <c r="Y60" s="40"/>
      <c r="Z60" s="40"/>
      <c r="AA60" s="11">
        <f t="shared" ref="AA60:BH60" si="65">IF($D60=AA$1,$E60+$V60,(IF($J60=AA$1,$K60+$W60,AA59)))</f>
        <v>1036</v>
      </c>
      <c r="AB60" s="11">
        <f t="shared" si="65"/>
        <v>1281</v>
      </c>
      <c r="AC60" s="11">
        <f t="shared" si="65"/>
        <v>652</v>
      </c>
      <c r="AD60" s="11">
        <f t="shared" si="65"/>
        <v>1290</v>
      </c>
      <c r="AE60" s="11">
        <f t="shared" si="65"/>
        <v>1129</v>
      </c>
      <c r="AF60" s="11">
        <f t="shared" si="65"/>
        <v>1606</v>
      </c>
      <c r="AG60" s="11">
        <f t="shared" si="65"/>
        <v>1416</v>
      </c>
      <c r="AH60" s="11">
        <f t="shared" si="65"/>
        <v>1773</v>
      </c>
      <c r="AI60" s="11">
        <f t="shared" si="65"/>
        <v>1238</v>
      </c>
      <c r="AJ60" s="11">
        <f t="shared" si="65"/>
        <v>2034</v>
      </c>
      <c r="AK60" s="11">
        <f t="shared" si="65"/>
        <v>1328</v>
      </c>
      <c r="AL60" s="11">
        <f t="shared" si="65"/>
        <v>1471</v>
      </c>
      <c r="AM60" s="11">
        <f t="shared" si="65"/>
        <v>1845</v>
      </c>
      <c r="AN60" s="11">
        <f t="shared" si="65"/>
        <v>1551</v>
      </c>
      <c r="AO60" s="11">
        <f t="shared" si="65"/>
        <v>212</v>
      </c>
      <c r="AP60" s="11">
        <f t="shared" si="65"/>
        <v>1183</v>
      </c>
      <c r="AQ60" s="11">
        <f t="shared" si="65"/>
        <v>815</v>
      </c>
      <c r="AR60" s="11">
        <f t="shared" si="65"/>
        <v>982</v>
      </c>
      <c r="AS60" s="11">
        <f t="shared" si="65"/>
        <v>547</v>
      </c>
      <c r="AT60" s="11">
        <f t="shared" si="65"/>
        <v>1089</v>
      </c>
      <c r="AU60" s="11">
        <f t="shared" si="65"/>
        <v>1041</v>
      </c>
      <c r="AV60" s="11">
        <f t="shared" si="65"/>
        <v>1782</v>
      </c>
      <c r="AW60" s="11">
        <f t="shared" si="65"/>
        <v>1336</v>
      </c>
      <c r="AX60" s="11">
        <f t="shared" si="65"/>
        <v>1650</v>
      </c>
      <c r="AY60" s="11">
        <f t="shared" si="65"/>
        <v>274</v>
      </c>
      <c r="AZ60" s="11">
        <f t="shared" si="65"/>
        <v>1038</v>
      </c>
      <c r="BA60" s="11">
        <f t="shared" si="65"/>
        <v>1507</v>
      </c>
      <c r="BB60" s="11">
        <f t="shared" si="65"/>
        <v>1141</v>
      </c>
      <c r="BC60" s="11">
        <f t="shared" si="65"/>
        <v>1251</v>
      </c>
      <c r="BD60" s="11">
        <f t="shared" si="65"/>
        <v>1711</v>
      </c>
      <c r="BE60" s="11">
        <f t="shared" si="65"/>
        <v>663</v>
      </c>
      <c r="BF60" s="11">
        <f t="shared" si="65"/>
        <v>1131</v>
      </c>
      <c r="BG60" s="11">
        <f t="shared" si="65"/>
        <v>1070</v>
      </c>
      <c r="BH60" s="11">
        <f t="shared" si="65"/>
        <v>810</v>
      </c>
    </row>
    <row r="61" spans="1:60" ht="13.5" customHeight="1">
      <c r="A61" s="119">
        <v>42524</v>
      </c>
      <c r="B61" s="39" t="s">
        <v>65</v>
      </c>
      <c r="C61" s="112"/>
      <c r="D61" s="115" t="s">
        <v>33</v>
      </c>
      <c r="E61" s="113">
        <f t="shared" si="22"/>
        <v>1129</v>
      </c>
      <c r="F61" s="116">
        <v>1</v>
      </c>
      <c r="G61" s="116">
        <v>18</v>
      </c>
      <c r="H61" s="44">
        <f t="shared" si="1"/>
        <v>21</v>
      </c>
      <c r="I61" s="112"/>
      <c r="J61" s="117" t="s">
        <v>31</v>
      </c>
      <c r="K61" s="113">
        <f t="shared" si="23"/>
        <v>1131</v>
      </c>
      <c r="L61" s="118">
        <v>0</v>
      </c>
      <c r="M61" s="118">
        <v>10</v>
      </c>
      <c r="N61" s="44">
        <f t="shared" si="3"/>
        <v>10</v>
      </c>
      <c r="O61" s="40"/>
      <c r="P61" s="39" t="s">
        <v>66</v>
      </c>
      <c r="Q61" s="40"/>
      <c r="R61" s="48">
        <f>MIN(Rules!$E$2,(MAX(H61/N61,N61/H61)))</f>
        <v>2</v>
      </c>
      <c r="S61" s="48">
        <f>VLOOKUP(B61,Rules!A:B,2,FALSE)</f>
        <v>45</v>
      </c>
      <c r="T61" s="40"/>
      <c r="U61" s="114">
        <f>1/(10^(-1*(E61+(IF(P61="Y",Rules!$I$2,0))-K61)/Rules!$E$12)+1)</f>
        <v>0.66408794146707362</v>
      </c>
      <c r="V61">
        <f t="shared" si="4"/>
        <v>30</v>
      </c>
      <c r="W61">
        <f t="shared" si="5"/>
        <v>-30</v>
      </c>
      <c r="X61" s="40"/>
      <c r="Y61" s="40"/>
      <c r="Z61" s="40"/>
      <c r="AA61" s="11">
        <f t="shared" ref="AA61:BH61" si="66">IF($D61=AA$1,$E61+$V61,(IF($J61=AA$1,$K61+$W61,AA60)))</f>
        <v>1036</v>
      </c>
      <c r="AB61" s="11">
        <f t="shared" si="66"/>
        <v>1281</v>
      </c>
      <c r="AC61" s="11">
        <f t="shared" si="66"/>
        <v>652</v>
      </c>
      <c r="AD61" s="11">
        <f t="shared" si="66"/>
        <v>1290</v>
      </c>
      <c r="AE61" s="11">
        <f t="shared" si="66"/>
        <v>1159</v>
      </c>
      <c r="AF61" s="11">
        <f t="shared" si="66"/>
        <v>1606</v>
      </c>
      <c r="AG61" s="11">
        <f t="shared" si="66"/>
        <v>1416</v>
      </c>
      <c r="AH61" s="11">
        <f t="shared" si="66"/>
        <v>1773</v>
      </c>
      <c r="AI61" s="11">
        <f t="shared" si="66"/>
        <v>1238</v>
      </c>
      <c r="AJ61" s="11">
        <f t="shared" si="66"/>
        <v>2034</v>
      </c>
      <c r="AK61" s="11">
        <f t="shared" si="66"/>
        <v>1328</v>
      </c>
      <c r="AL61" s="11">
        <f t="shared" si="66"/>
        <v>1471</v>
      </c>
      <c r="AM61" s="11">
        <f t="shared" si="66"/>
        <v>1845</v>
      </c>
      <c r="AN61" s="11">
        <f t="shared" si="66"/>
        <v>1551</v>
      </c>
      <c r="AO61" s="11">
        <f t="shared" si="66"/>
        <v>212</v>
      </c>
      <c r="AP61" s="11">
        <f t="shared" si="66"/>
        <v>1183</v>
      </c>
      <c r="AQ61" s="11">
        <f t="shared" si="66"/>
        <v>815</v>
      </c>
      <c r="AR61" s="11">
        <f t="shared" si="66"/>
        <v>982</v>
      </c>
      <c r="AS61" s="11">
        <f t="shared" si="66"/>
        <v>547</v>
      </c>
      <c r="AT61" s="11">
        <f t="shared" si="66"/>
        <v>1089</v>
      </c>
      <c r="AU61" s="11">
        <f t="shared" si="66"/>
        <v>1041</v>
      </c>
      <c r="AV61" s="11">
        <f t="shared" si="66"/>
        <v>1782</v>
      </c>
      <c r="AW61" s="11">
        <f t="shared" si="66"/>
        <v>1336</v>
      </c>
      <c r="AX61" s="11">
        <f t="shared" si="66"/>
        <v>1650</v>
      </c>
      <c r="AY61" s="11">
        <f t="shared" si="66"/>
        <v>274</v>
      </c>
      <c r="AZ61" s="11">
        <f t="shared" si="66"/>
        <v>1038</v>
      </c>
      <c r="BA61" s="11">
        <f t="shared" si="66"/>
        <v>1507</v>
      </c>
      <c r="BB61" s="11">
        <f t="shared" si="66"/>
        <v>1141</v>
      </c>
      <c r="BC61" s="11">
        <f t="shared" si="66"/>
        <v>1251</v>
      </c>
      <c r="BD61" s="11">
        <f t="shared" si="66"/>
        <v>1711</v>
      </c>
      <c r="BE61" s="11">
        <f t="shared" si="66"/>
        <v>663</v>
      </c>
      <c r="BF61" s="11">
        <f t="shared" si="66"/>
        <v>1101</v>
      </c>
      <c r="BG61" s="11">
        <f t="shared" si="66"/>
        <v>1070</v>
      </c>
      <c r="BH61" s="11">
        <f t="shared" si="66"/>
        <v>810</v>
      </c>
    </row>
    <row r="62" spans="1:60" ht="13.5" customHeight="1">
      <c r="A62" s="119">
        <v>42524</v>
      </c>
      <c r="B62" s="39" t="s">
        <v>65</v>
      </c>
      <c r="C62" s="112"/>
      <c r="D62" s="115" t="s">
        <v>28</v>
      </c>
      <c r="E62" s="113">
        <f t="shared" si="22"/>
        <v>1551</v>
      </c>
      <c r="F62" s="116">
        <v>1</v>
      </c>
      <c r="G62" s="116">
        <v>11</v>
      </c>
      <c r="H62" s="44">
        <f t="shared" si="1"/>
        <v>14</v>
      </c>
      <c r="I62" s="112"/>
      <c r="J62" s="117" t="s">
        <v>39</v>
      </c>
      <c r="K62" s="113">
        <f t="shared" si="23"/>
        <v>982</v>
      </c>
      <c r="L62" s="118">
        <v>1</v>
      </c>
      <c r="M62" s="118">
        <v>10</v>
      </c>
      <c r="N62" s="44">
        <f t="shared" si="3"/>
        <v>13</v>
      </c>
      <c r="O62" s="40"/>
      <c r="P62" s="39" t="s">
        <v>66</v>
      </c>
      <c r="Q62" s="40"/>
      <c r="R62" s="48">
        <f>MIN(Rules!$E$2,(MAX(H62/N62,N62/H62)))</f>
        <v>1.0769230769230769</v>
      </c>
      <c r="S62" s="48">
        <f>VLOOKUP(B62,Rules!A:B,2,FALSE)</f>
        <v>45</v>
      </c>
      <c r="T62" s="40"/>
      <c r="U62" s="114">
        <f>1/(10^(-1*(E62+(IF(P62="Y",Rules!$I$2,0))-K62)/Rules!$E$12)+1)</f>
        <v>0.96480823869110754</v>
      </c>
      <c r="V62">
        <f t="shared" si="4"/>
        <v>2</v>
      </c>
      <c r="W62">
        <f t="shared" si="5"/>
        <v>-2</v>
      </c>
      <c r="X62" s="40"/>
      <c r="Y62" s="40"/>
      <c r="Z62" s="40"/>
      <c r="AA62" s="11">
        <f t="shared" ref="AA62:BH62" si="67">IF($D62=AA$1,$E62+$V62,(IF($J62=AA$1,$K62+$W62,AA61)))</f>
        <v>1036</v>
      </c>
      <c r="AB62" s="11">
        <f t="shared" si="67"/>
        <v>1281</v>
      </c>
      <c r="AC62" s="11">
        <f t="shared" si="67"/>
        <v>652</v>
      </c>
      <c r="AD62" s="11">
        <f t="shared" si="67"/>
        <v>1290</v>
      </c>
      <c r="AE62" s="11">
        <f t="shared" si="67"/>
        <v>1159</v>
      </c>
      <c r="AF62" s="11">
        <f t="shared" si="67"/>
        <v>1606</v>
      </c>
      <c r="AG62" s="11">
        <f t="shared" si="67"/>
        <v>1416</v>
      </c>
      <c r="AH62" s="11">
        <f t="shared" si="67"/>
        <v>1773</v>
      </c>
      <c r="AI62" s="11">
        <f t="shared" si="67"/>
        <v>1238</v>
      </c>
      <c r="AJ62" s="11">
        <f t="shared" si="67"/>
        <v>2034</v>
      </c>
      <c r="AK62" s="11">
        <f t="shared" si="67"/>
        <v>1328</v>
      </c>
      <c r="AL62" s="11">
        <f t="shared" si="67"/>
        <v>1471</v>
      </c>
      <c r="AM62" s="11">
        <f t="shared" si="67"/>
        <v>1845</v>
      </c>
      <c r="AN62" s="11">
        <f t="shared" si="67"/>
        <v>1553</v>
      </c>
      <c r="AO62" s="11">
        <f t="shared" si="67"/>
        <v>212</v>
      </c>
      <c r="AP62" s="11">
        <f t="shared" si="67"/>
        <v>1183</v>
      </c>
      <c r="AQ62" s="11">
        <f t="shared" si="67"/>
        <v>815</v>
      </c>
      <c r="AR62" s="11">
        <f t="shared" si="67"/>
        <v>980</v>
      </c>
      <c r="AS62" s="11">
        <f t="shared" si="67"/>
        <v>547</v>
      </c>
      <c r="AT62" s="11">
        <f t="shared" si="67"/>
        <v>1089</v>
      </c>
      <c r="AU62" s="11">
        <f t="shared" si="67"/>
        <v>1041</v>
      </c>
      <c r="AV62" s="11">
        <f t="shared" si="67"/>
        <v>1782</v>
      </c>
      <c r="AW62" s="11">
        <f t="shared" si="67"/>
        <v>1336</v>
      </c>
      <c r="AX62" s="11">
        <f t="shared" si="67"/>
        <v>1650</v>
      </c>
      <c r="AY62" s="11">
        <f t="shared" si="67"/>
        <v>274</v>
      </c>
      <c r="AZ62" s="11">
        <f t="shared" si="67"/>
        <v>1038</v>
      </c>
      <c r="BA62" s="11">
        <f t="shared" si="67"/>
        <v>1507</v>
      </c>
      <c r="BB62" s="11">
        <f t="shared" si="67"/>
        <v>1141</v>
      </c>
      <c r="BC62" s="11">
        <f t="shared" si="67"/>
        <v>1251</v>
      </c>
      <c r="BD62" s="11">
        <f t="shared" si="67"/>
        <v>1711</v>
      </c>
      <c r="BE62" s="11">
        <f t="shared" si="67"/>
        <v>663</v>
      </c>
      <c r="BF62" s="11">
        <f t="shared" si="67"/>
        <v>1101</v>
      </c>
      <c r="BG62" s="11">
        <f t="shared" si="67"/>
        <v>1070</v>
      </c>
      <c r="BH62" s="11">
        <f t="shared" si="67"/>
        <v>810</v>
      </c>
    </row>
    <row r="63" spans="1:60" ht="13.5" customHeight="1">
      <c r="A63" s="119">
        <v>42524</v>
      </c>
      <c r="B63" s="39" t="s">
        <v>65</v>
      </c>
      <c r="C63" s="112"/>
      <c r="D63" s="115" t="s">
        <v>37</v>
      </c>
      <c r="E63" s="113">
        <f t="shared" si="22"/>
        <v>1141</v>
      </c>
      <c r="F63" s="116">
        <v>2</v>
      </c>
      <c r="G63" s="116">
        <v>9</v>
      </c>
      <c r="H63" s="44">
        <f t="shared" si="1"/>
        <v>15</v>
      </c>
      <c r="I63" s="112"/>
      <c r="J63" s="117" t="s">
        <v>43</v>
      </c>
      <c r="K63" s="113">
        <f t="shared" si="23"/>
        <v>1089</v>
      </c>
      <c r="L63" s="118">
        <v>1</v>
      </c>
      <c r="M63" s="118">
        <v>17</v>
      </c>
      <c r="N63" s="44">
        <f t="shared" si="3"/>
        <v>20</v>
      </c>
      <c r="O63" s="40"/>
      <c r="P63" s="39" t="s">
        <v>66</v>
      </c>
      <c r="Q63" s="40"/>
      <c r="R63" s="48">
        <f>MIN(Rules!$E$2,(MAX(H63/N63,N63/H63)))</f>
        <v>1.3333333333333333</v>
      </c>
      <c r="S63" s="48">
        <f>VLOOKUP(B63,Rules!A:B,2,FALSE)</f>
        <v>45</v>
      </c>
      <c r="T63" s="40"/>
      <c r="U63" s="114">
        <f>1/(10^(-1*(E63+(IF(P63="Y",Rules!$I$2,0))-K63)/Rules!$E$12)+1)</f>
        <v>0.71712486177365653</v>
      </c>
      <c r="V63">
        <f t="shared" si="4"/>
        <v>-43</v>
      </c>
      <c r="W63">
        <f t="shared" si="5"/>
        <v>43</v>
      </c>
      <c r="X63" s="40"/>
      <c r="Y63" s="40"/>
      <c r="Z63" s="40"/>
      <c r="AA63" s="11">
        <f t="shared" ref="AA63:BH63" si="68">IF($D63=AA$1,$E63+$V63,(IF($J63=AA$1,$K63+$W63,AA62)))</f>
        <v>1036</v>
      </c>
      <c r="AB63" s="11">
        <f t="shared" si="68"/>
        <v>1281</v>
      </c>
      <c r="AC63" s="11">
        <f t="shared" si="68"/>
        <v>652</v>
      </c>
      <c r="AD63" s="11">
        <f t="shared" si="68"/>
        <v>1290</v>
      </c>
      <c r="AE63" s="11">
        <f t="shared" si="68"/>
        <v>1159</v>
      </c>
      <c r="AF63" s="11">
        <f t="shared" si="68"/>
        <v>1606</v>
      </c>
      <c r="AG63" s="11">
        <f t="shared" si="68"/>
        <v>1416</v>
      </c>
      <c r="AH63" s="11">
        <f t="shared" si="68"/>
        <v>1773</v>
      </c>
      <c r="AI63" s="11">
        <f t="shared" si="68"/>
        <v>1238</v>
      </c>
      <c r="AJ63" s="11">
        <f t="shared" si="68"/>
        <v>2034</v>
      </c>
      <c r="AK63" s="11">
        <f t="shared" si="68"/>
        <v>1328</v>
      </c>
      <c r="AL63" s="11">
        <f t="shared" si="68"/>
        <v>1471</v>
      </c>
      <c r="AM63" s="11">
        <f t="shared" si="68"/>
        <v>1845</v>
      </c>
      <c r="AN63" s="11">
        <f t="shared" si="68"/>
        <v>1553</v>
      </c>
      <c r="AO63" s="11">
        <f t="shared" si="68"/>
        <v>212</v>
      </c>
      <c r="AP63" s="11">
        <f t="shared" si="68"/>
        <v>1183</v>
      </c>
      <c r="AQ63" s="11">
        <f t="shared" si="68"/>
        <v>815</v>
      </c>
      <c r="AR63" s="11">
        <f t="shared" si="68"/>
        <v>980</v>
      </c>
      <c r="AS63" s="11">
        <f t="shared" si="68"/>
        <v>547</v>
      </c>
      <c r="AT63" s="11">
        <f t="shared" si="68"/>
        <v>1132</v>
      </c>
      <c r="AU63" s="11">
        <f t="shared" si="68"/>
        <v>1041</v>
      </c>
      <c r="AV63" s="11">
        <f t="shared" si="68"/>
        <v>1782</v>
      </c>
      <c r="AW63" s="11">
        <f t="shared" si="68"/>
        <v>1336</v>
      </c>
      <c r="AX63" s="11">
        <f t="shared" si="68"/>
        <v>1650</v>
      </c>
      <c r="AY63" s="11">
        <f t="shared" si="68"/>
        <v>274</v>
      </c>
      <c r="AZ63" s="11">
        <f t="shared" si="68"/>
        <v>1038</v>
      </c>
      <c r="BA63" s="11">
        <f t="shared" si="68"/>
        <v>1507</v>
      </c>
      <c r="BB63" s="11">
        <f t="shared" si="68"/>
        <v>1098</v>
      </c>
      <c r="BC63" s="11">
        <f t="shared" si="68"/>
        <v>1251</v>
      </c>
      <c r="BD63" s="11">
        <f t="shared" si="68"/>
        <v>1711</v>
      </c>
      <c r="BE63" s="11">
        <f t="shared" si="68"/>
        <v>663</v>
      </c>
      <c r="BF63" s="11">
        <f t="shared" si="68"/>
        <v>1101</v>
      </c>
      <c r="BG63" s="11">
        <f t="shared" si="68"/>
        <v>1070</v>
      </c>
      <c r="BH63" s="11">
        <f t="shared" si="68"/>
        <v>810</v>
      </c>
    </row>
    <row r="64" spans="1:60" ht="13.5" customHeight="1">
      <c r="A64" s="119">
        <v>42524</v>
      </c>
      <c r="B64" s="39" t="s">
        <v>65</v>
      </c>
      <c r="C64" s="112"/>
      <c r="D64" s="115" t="s">
        <v>45</v>
      </c>
      <c r="E64" s="113">
        <f t="shared" si="22"/>
        <v>815</v>
      </c>
      <c r="F64" s="116">
        <v>0</v>
      </c>
      <c r="G64" s="116">
        <v>16</v>
      </c>
      <c r="H64" s="44">
        <f t="shared" si="1"/>
        <v>16</v>
      </c>
      <c r="I64" s="112"/>
      <c r="J64" s="117" t="s">
        <v>32</v>
      </c>
      <c r="K64" s="113">
        <f t="shared" si="23"/>
        <v>1041</v>
      </c>
      <c r="L64" s="118">
        <v>2</v>
      </c>
      <c r="M64" s="118">
        <v>9</v>
      </c>
      <c r="N64" s="44">
        <f t="shared" si="3"/>
        <v>15</v>
      </c>
      <c r="O64" s="40"/>
      <c r="P64" s="39" t="s">
        <v>66</v>
      </c>
      <c r="Q64" s="40"/>
      <c r="R64" s="48">
        <f>MIN(Rules!$E$2,(MAX(H64/N64,N64/H64)))</f>
        <v>1.0666666666666667</v>
      </c>
      <c r="S64" s="48">
        <f>VLOOKUP(B64,Rules!A:B,2,FALSE)</f>
        <v>45</v>
      </c>
      <c r="T64" s="40"/>
      <c r="U64" s="114">
        <f>1/(10^(-1*(E64+(IF(P64="Y",Rules!$I$2,0))-K64)/Rules!$E$12)+1)</f>
        <v>0.41338413453755163</v>
      </c>
      <c r="V64">
        <f t="shared" si="4"/>
        <v>28</v>
      </c>
      <c r="W64">
        <f t="shared" si="5"/>
        <v>-28</v>
      </c>
      <c r="X64" s="40"/>
      <c r="Y64" s="40"/>
      <c r="Z64" s="40"/>
      <c r="AA64" s="11">
        <f t="shared" ref="AA64:BH64" si="69">IF($D64=AA$1,$E64+$V64,(IF($J64=AA$1,$K64+$W64,AA63)))</f>
        <v>1036</v>
      </c>
      <c r="AB64" s="11">
        <f t="shared" si="69"/>
        <v>1281</v>
      </c>
      <c r="AC64" s="11">
        <f t="shared" si="69"/>
        <v>652</v>
      </c>
      <c r="AD64" s="11">
        <f t="shared" si="69"/>
        <v>1290</v>
      </c>
      <c r="AE64" s="11">
        <f t="shared" si="69"/>
        <v>1159</v>
      </c>
      <c r="AF64" s="11">
        <f t="shared" si="69"/>
        <v>1606</v>
      </c>
      <c r="AG64" s="11">
        <f t="shared" si="69"/>
        <v>1416</v>
      </c>
      <c r="AH64" s="11">
        <f t="shared" si="69"/>
        <v>1773</v>
      </c>
      <c r="AI64" s="11">
        <f t="shared" si="69"/>
        <v>1238</v>
      </c>
      <c r="AJ64" s="11">
        <f t="shared" si="69"/>
        <v>2034</v>
      </c>
      <c r="AK64" s="11">
        <f t="shared" si="69"/>
        <v>1328</v>
      </c>
      <c r="AL64" s="11">
        <f t="shared" si="69"/>
        <v>1471</v>
      </c>
      <c r="AM64" s="11">
        <f t="shared" si="69"/>
        <v>1845</v>
      </c>
      <c r="AN64" s="11">
        <f t="shared" si="69"/>
        <v>1553</v>
      </c>
      <c r="AO64" s="11">
        <f t="shared" si="69"/>
        <v>212</v>
      </c>
      <c r="AP64" s="11">
        <f t="shared" si="69"/>
        <v>1183</v>
      </c>
      <c r="AQ64" s="11">
        <f t="shared" si="69"/>
        <v>843</v>
      </c>
      <c r="AR64" s="11">
        <f t="shared" si="69"/>
        <v>980</v>
      </c>
      <c r="AS64" s="11">
        <f t="shared" si="69"/>
        <v>547</v>
      </c>
      <c r="AT64" s="11">
        <f t="shared" si="69"/>
        <v>1132</v>
      </c>
      <c r="AU64" s="11">
        <f t="shared" si="69"/>
        <v>1013</v>
      </c>
      <c r="AV64" s="11">
        <f t="shared" si="69"/>
        <v>1782</v>
      </c>
      <c r="AW64" s="11">
        <f t="shared" si="69"/>
        <v>1336</v>
      </c>
      <c r="AX64" s="11">
        <f t="shared" si="69"/>
        <v>1650</v>
      </c>
      <c r="AY64" s="11">
        <f t="shared" si="69"/>
        <v>274</v>
      </c>
      <c r="AZ64" s="11">
        <f t="shared" si="69"/>
        <v>1038</v>
      </c>
      <c r="BA64" s="11">
        <f t="shared" si="69"/>
        <v>1507</v>
      </c>
      <c r="BB64" s="11">
        <f t="shared" si="69"/>
        <v>1098</v>
      </c>
      <c r="BC64" s="11">
        <f t="shared" si="69"/>
        <v>1251</v>
      </c>
      <c r="BD64" s="11">
        <f t="shared" si="69"/>
        <v>1711</v>
      </c>
      <c r="BE64" s="11">
        <f t="shared" si="69"/>
        <v>663</v>
      </c>
      <c r="BF64" s="11">
        <f t="shared" si="69"/>
        <v>1101</v>
      </c>
      <c r="BG64" s="11">
        <f t="shared" si="69"/>
        <v>1070</v>
      </c>
      <c r="BH64" s="11">
        <f t="shared" si="69"/>
        <v>810</v>
      </c>
    </row>
    <row r="65" spans="1:60" ht="13.5" customHeight="1">
      <c r="A65" s="119">
        <v>42524</v>
      </c>
      <c r="B65" s="39" t="s">
        <v>65</v>
      </c>
      <c r="C65" s="112"/>
      <c r="D65" s="115" t="s">
        <v>47</v>
      </c>
      <c r="E65" s="113">
        <f t="shared" si="22"/>
        <v>547</v>
      </c>
      <c r="F65" s="116">
        <v>0</v>
      </c>
      <c r="G65" s="116">
        <v>11</v>
      </c>
      <c r="H65" s="44">
        <f t="shared" si="1"/>
        <v>11</v>
      </c>
      <c r="I65" s="112"/>
      <c r="J65" s="117" t="s">
        <v>34</v>
      </c>
      <c r="K65" s="113">
        <f t="shared" si="23"/>
        <v>1036</v>
      </c>
      <c r="L65" s="118">
        <v>1</v>
      </c>
      <c r="M65" s="118">
        <v>11</v>
      </c>
      <c r="N65" s="44">
        <f t="shared" si="3"/>
        <v>14</v>
      </c>
      <c r="O65" s="40"/>
      <c r="P65" s="39" t="s">
        <v>66</v>
      </c>
      <c r="Q65" s="40"/>
      <c r="R65" s="48">
        <f>MIN(Rules!$E$2,(MAX(H65/N65,N65/H65)))</f>
        <v>1.2727272727272727</v>
      </c>
      <c r="S65" s="48">
        <f>VLOOKUP(B65,Rules!A:B,2,FALSE)</f>
        <v>45</v>
      </c>
      <c r="T65" s="40"/>
      <c r="U65" s="114">
        <f>1/(10^(-1*(E65+(IF(P65="Y",Rules!$I$2,0))-K65)/Rules!$E$12)+1)</f>
        <v>0.17348130528894817</v>
      </c>
      <c r="V65">
        <f t="shared" si="4"/>
        <v>-10</v>
      </c>
      <c r="W65">
        <f t="shared" si="5"/>
        <v>10</v>
      </c>
      <c r="X65" s="40"/>
      <c r="Y65" s="40"/>
      <c r="Z65" s="40"/>
      <c r="AA65" s="11">
        <f t="shared" ref="AA65:BH65" si="70">IF($D65=AA$1,$E65+$V65,(IF($J65=AA$1,$K65+$W65,AA64)))</f>
        <v>1046</v>
      </c>
      <c r="AB65" s="11">
        <f t="shared" si="70"/>
        <v>1281</v>
      </c>
      <c r="AC65" s="11">
        <f t="shared" si="70"/>
        <v>652</v>
      </c>
      <c r="AD65" s="11">
        <f t="shared" si="70"/>
        <v>1290</v>
      </c>
      <c r="AE65" s="11">
        <f t="shared" si="70"/>
        <v>1159</v>
      </c>
      <c r="AF65" s="11">
        <f t="shared" si="70"/>
        <v>1606</v>
      </c>
      <c r="AG65" s="11">
        <f t="shared" si="70"/>
        <v>1416</v>
      </c>
      <c r="AH65" s="11">
        <f t="shared" si="70"/>
        <v>1773</v>
      </c>
      <c r="AI65" s="11">
        <f t="shared" si="70"/>
        <v>1238</v>
      </c>
      <c r="AJ65" s="11">
        <f t="shared" si="70"/>
        <v>2034</v>
      </c>
      <c r="AK65" s="11">
        <f t="shared" si="70"/>
        <v>1328</v>
      </c>
      <c r="AL65" s="11">
        <f t="shared" si="70"/>
        <v>1471</v>
      </c>
      <c r="AM65" s="11">
        <f t="shared" si="70"/>
        <v>1845</v>
      </c>
      <c r="AN65" s="11">
        <f t="shared" si="70"/>
        <v>1553</v>
      </c>
      <c r="AO65" s="11">
        <f t="shared" si="70"/>
        <v>212</v>
      </c>
      <c r="AP65" s="11">
        <f t="shared" si="70"/>
        <v>1183</v>
      </c>
      <c r="AQ65" s="11">
        <f t="shared" si="70"/>
        <v>843</v>
      </c>
      <c r="AR65" s="11">
        <f t="shared" si="70"/>
        <v>980</v>
      </c>
      <c r="AS65" s="11">
        <f t="shared" si="70"/>
        <v>537</v>
      </c>
      <c r="AT65" s="11">
        <f t="shared" si="70"/>
        <v>1132</v>
      </c>
      <c r="AU65" s="11">
        <f t="shared" si="70"/>
        <v>1013</v>
      </c>
      <c r="AV65" s="11">
        <f t="shared" si="70"/>
        <v>1782</v>
      </c>
      <c r="AW65" s="11">
        <f t="shared" si="70"/>
        <v>1336</v>
      </c>
      <c r="AX65" s="11">
        <f t="shared" si="70"/>
        <v>1650</v>
      </c>
      <c r="AY65" s="11">
        <f t="shared" si="70"/>
        <v>274</v>
      </c>
      <c r="AZ65" s="11">
        <f t="shared" si="70"/>
        <v>1038</v>
      </c>
      <c r="BA65" s="11">
        <f t="shared" si="70"/>
        <v>1507</v>
      </c>
      <c r="BB65" s="11">
        <f t="shared" si="70"/>
        <v>1098</v>
      </c>
      <c r="BC65" s="11">
        <f t="shared" si="70"/>
        <v>1251</v>
      </c>
      <c r="BD65" s="11">
        <f t="shared" si="70"/>
        <v>1711</v>
      </c>
      <c r="BE65" s="11">
        <f t="shared" si="70"/>
        <v>663</v>
      </c>
      <c r="BF65" s="11">
        <f t="shared" si="70"/>
        <v>1101</v>
      </c>
      <c r="BG65" s="11">
        <f t="shared" si="70"/>
        <v>1070</v>
      </c>
      <c r="BH65" s="11">
        <f t="shared" si="70"/>
        <v>810</v>
      </c>
    </row>
    <row r="66" spans="1:60" ht="13.5" customHeight="1">
      <c r="A66" s="119">
        <v>42524</v>
      </c>
      <c r="B66" s="39" t="s">
        <v>65</v>
      </c>
      <c r="C66" s="112"/>
      <c r="D66" s="115" t="s">
        <v>41</v>
      </c>
      <c r="E66" s="113">
        <f t="shared" si="22"/>
        <v>810</v>
      </c>
      <c r="F66" s="116">
        <v>0</v>
      </c>
      <c r="G66" s="116">
        <v>14</v>
      </c>
      <c r="H66" s="44">
        <f t="shared" si="1"/>
        <v>14</v>
      </c>
      <c r="I66" s="112"/>
      <c r="J66" s="117" t="s">
        <v>44</v>
      </c>
      <c r="K66" s="113">
        <f t="shared" si="23"/>
        <v>652</v>
      </c>
      <c r="L66" s="118">
        <v>0</v>
      </c>
      <c r="M66" s="118">
        <v>17</v>
      </c>
      <c r="N66" s="44">
        <f t="shared" si="3"/>
        <v>17</v>
      </c>
      <c r="O66" s="40"/>
      <c r="P66" s="39" t="s">
        <v>66</v>
      </c>
      <c r="Q66" s="40"/>
      <c r="R66" s="48">
        <f>MIN(Rules!$E$2,(MAX(H66/N66,N66/H66)))</f>
        <v>1.2142857142857142</v>
      </c>
      <c r="S66" s="48">
        <f>VLOOKUP(B66,Rules!A:B,2,FALSE)</f>
        <v>45</v>
      </c>
      <c r="T66" s="40"/>
      <c r="U66" s="114">
        <f>1/(10^(-1*(E66+(IF(P66="Y",Rules!$I$2,0))-K66)/Rules!$E$12)+1)</f>
        <v>0.80508627444419811</v>
      </c>
      <c r="V66">
        <f t="shared" si="4"/>
        <v>-44</v>
      </c>
      <c r="W66">
        <f t="shared" si="5"/>
        <v>44</v>
      </c>
      <c r="X66" s="40"/>
      <c r="Y66" s="40"/>
      <c r="Z66" s="40"/>
      <c r="AA66" s="11">
        <f t="shared" ref="AA66:BH66" si="71">IF($D66=AA$1,$E66+$V66,(IF($J66=AA$1,$K66+$W66,AA65)))</f>
        <v>1046</v>
      </c>
      <c r="AB66" s="11">
        <f t="shared" si="71"/>
        <v>1281</v>
      </c>
      <c r="AC66" s="11">
        <f t="shared" si="71"/>
        <v>696</v>
      </c>
      <c r="AD66" s="11">
        <f t="shared" si="71"/>
        <v>1290</v>
      </c>
      <c r="AE66" s="11">
        <f t="shared" si="71"/>
        <v>1159</v>
      </c>
      <c r="AF66" s="11">
        <f t="shared" si="71"/>
        <v>1606</v>
      </c>
      <c r="AG66" s="11">
        <f t="shared" si="71"/>
        <v>1416</v>
      </c>
      <c r="AH66" s="11">
        <f t="shared" si="71"/>
        <v>1773</v>
      </c>
      <c r="AI66" s="11">
        <f t="shared" si="71"/>
        <v>1238</v>
      </c>
      <c r="AJ66" s="11">
        <f t="shared" si="71"/>
        <v>2034</v>
      </c>
      <c r="AK66" s="11">
        <f t="shared" si="71"/>
        <v>1328</v>
      </c>
      <c r="AL66" s="11">
        <f t="shared" si="71"/>
        <v>1471</v>
      </c>
      <c r="AM66" s="11">
        <f t="shared" si="71"/>
        <v>1845</v>
      </c>
      <c r="AN66" s="11">
        <f t="shared" si="71"/>
        <v>1553</v>
      </c>
      <c r="AO66" s="11">
        <f t="shared" si="71"/>
        <v>212</v>
      </c>
      <c r="AP66" s="11">
        <f t="shared" si="71"/>
        <v>1183</v>
      </c>
      <c r="AQ66" s="11">
        <f t="shared" si="71"/>
        <v>843</v>
      </c>
      <c r="AR66" s="11">
        <f t="shared" si="71"/>
        <v>980</v>
      </c>
      <c r="AS66" s="11">
        <f t="shared" si="71"/>
        <v>537</v>
      </c>
      <c r="AT66" s="11">
        <f t="shared" si="71"/>
        <v>1132</v>
      </c>
      <c r="AU66" s="11">
        <f t="shared" si="71"/>
        <v>1013</v>
      </c>
      <c r="AV66" s="11">
        <f t="shared" si="71"/>
        <v>1782</v>
      </c>
      <c r="AW66" s="11">
        <f t="shared" si="71"/>
        <v>1336</v>
      </c>
      <c r="AX66" s="11">
        <f t="shared" si="71"/>
        <v>1650</v>
      </c>
      <c r="AY66" s="11">
        <f t="shared" si="71"/>
        <v>274</v>
      </c>
      <c r="AZ66" s="11">
        <f t="shared" si="71"/>
        <v>1038</v>
      </c>
      <c r="BA66" s="11">
        <f t="shared" si="71"/>
        <v>1507</v>
      </c>
      <c r="BB66" s="11">
        <f t="shared" si="71"/>
        <v>1098</v>
      </c>
      <c r="BC66" s="11">
        <f t="shared" si="71"/>
        <v>1251</v>
      </c>
      <c r="BD66" s="11">
        <f t="shared" si="71"/>
        <v>1711</v>
      </c>
      <c r="BE66" s="11">
        <f t="shared" si="71"/>
        <v>663</v>
      </c>
      <c r="BF66" s="11">
        <f t="shared" si="71"/>
        <v>1101</v>
      </c>
      <c r="BG66" s="11">
        <f t="shared" si="71"/>
        <v>1070</v>
      </c>
      <c r="BH66" s="11">
        <f t="shared" si="71"/>
        <v>766</v>
      </c>
    </row>
    <row r="67" spans="1:60" ht="13.5" customHeight="1">
      <c r="A67" s="119">
        <v>42707</v>
      </c>
      <c r="B67" s="39" t="s">
        <v>65</v>
      </c>
      <c r="C67" s="112"/>
      <c r="D67" s="65" t="s">
        <v>30</v>
      </c>
      <c r="E67" s="113">
        <f t="shared" si="22"/>
        <v>1238</v>
      </c>
      <c r="F67" s="60">
        <v>1</v>
      </c>
      <c r="G67" s="60">
        <v>7</v>
      </c>
      <c r="H67" s="44">
        <f t="shared" si="1"/>
        <v>10</v>
      </c>
      <c r="I67" s="112"/>
      <c r="J67" s="67" t="s">
        <v>17</v>
      </c>
      <c r="K67" s="113">
        <f t="shared" si="23"/>
        <v>2034</v>
      </c>
      <c r="L67" s="68">
        <v>1</v>
      </c>
      <c r="M67" s="68">
        <v>15</v>
      </c>
      <c r="N67" s="44">
        <f t="shared" si="3"/>
        <v>18</v>
      </c>
      <c r="O67" s="40"/>
      <c r="P67" s="39" t="s">
        <v>66</v>
      </c>
      <c r="Q67" s="40"/>
      <c r="R67" s="48">
        <f>MIN(Rules!$E$2,(MAX(H67/N67,N67/H67)))</f>
        <v>1.8</v>
      </c>
      <c r="S67" s="48">
        <f>VLOOKUP(B67,Rules!A:B,2,FALSE)</f>
        <v>45</v>
      </c>
      <c r="T67" s="40"/>
      <c r="U67" s="114">
        <f>1/(10^(-1*(E67+(IF(P67="Y",Rules!$I$2,0))-K67)/Rules!$E$12)+1)</f>
        <v>4.857092974853261E-2</v>
      </c>
      <c r="V67">
        <f t="shared" si="4"/>
        <v>-4</v>
      </c>
      <c r="W67">
        <f t="shared" si="5"/>
        <v>4</v>
      </c>
      <c r="X67" s="40"/>
      <c r="Y67" s="40"/>
      <c r="Z67" s="40"/>
      <c r="AA67" s="11">
        <f t="shared" ref="AA67:BH67" si="72">IF($D67=AA$1,$E67+$V67,(IF($J67=AA$1,$K67+$W67,AA66)))</f>
        <v>1046</v>
      </c>
      <c r="AB67" s="11">
        <f t="shared" si="72"/>
        <v>1281</v>
      </c>
      <c r="AC67" s="11">
        <f t="shared" si="72"/>
        <v>696</v>
      </c>
      <c r="AD67" s="11">
        <f t="shared" si="72"/>
        <v>1290</v>
      </c>
      <c r="AE67" s="11">
        <f t="shared" si="72"/>
        <v>1159</v>
      </c>
      <c r="AF67" s="11">
        <f t="shared" si="72"/>
        <v>1606</v>
      </c>
      <c r="AG67" s="11">
        <f t="shared" si="72"/>
        <v>1416</v>
      </c>
      <c r="AH67" s="11">
        <f t="shared" si="72"/>
        <v>1773</v>
      </c>
      <c r="AI67" s="11">
        <f t="shared" si="72"/>
        <v>1234</v>
      </c>
      <c r="AJ67" s="11">
        <f t="shared" si="72"/>
        <v>2038</v>
      </c>
      <c r="AK67" s="11">
        <f t="shared" si="72"/>
        <v>1328</v>
      </c>
      <c r="AL67" s="11">
        <f t="shared" si="72"/>
        <v>1471</v>
      </c>
      <c r="AM67" s="11">
        <f t="shared" si="72"/>
        <v>1845</v>
      </c>
      <c r="AN67" s="11">
        <f t="shared" si="72"/>
        <v>1553</v>
      </c>
      <c r="AO67" s="11">
        <f t="shared" si="72"/>
        <v>212</v>
      </c>
      <c r="AP67" s="11">
        <f t="shared" si="72"/>
        <v>1183</v>
      </c>
      <c r="AQ67" s="11">
        <f t="shared" si="72"/>
        <v>843</v>
      </c>
      <c r="AR67" s="11">
        <f t="shared" si="72"/>
        <v>980</v>
      </c>
      <c r="AS67" s="11">
        <f t="shared" si="72"/>
        <v>537</v>
      </c>
      <c r="AT67" s="11">
        <f t="shared" si="72"/>
        <v>1132</v>
      </c>
      <c r="AU67" s="11">
        <f t="shared" si="72"/>
        <v>1013</v>
      </c>
      <c r="AV67" s="11">
        <f t="shared" si="72"/>
        <v>1782</v>
      </c>
      <c r="AW67" s="11">
        <f t="shared" si="72"/>
        <v>1336</v>
      </c>
      <c r="AX67" s="11">
        <f t="shared" si="72"/>
        <v>1650</v>
      </c>
      <c r="AY67" s="11">
        <f t="shared" si="72"/>
        <v>274</v>
      </c>
      <c r="AZ67" s="11">
        <f t="shared" si="72"/>
        <v>1038</v>
      </c>
      <c r="BA67" s="11">
        <f t="shared" si="72"/>
        <v>1507</v>
      </c>
      <c r="BB67" s="11">
        <f t="shared" si="72"/>
        <v>1098</v>
      </c>
      <c r="BC67" s="11">
        <f t="shared" si="72"/>
        <v>1251</v>
      </c>
      <c r="BD67" s="11">
        <f t="shared" si="72"/>
        <v>1711</v>
      </c>
      <c r="BE67" s="11">
        <f t="shared" si="72"/>
        <v>663</v>
      </c>
      <c r="BF67" s="11">
        <f t="shared" si="72"/>
        <v>1101</v>
      </c>
      <c r="BG67" s="11">
        <f t="shared" si="72"/>
        <v>1070</v>
      </c>
      <c r="BH67" s="11">
        <f t="shared" si="72"/>
        <v>766</v>
      </c>
    </row>
    <row r="68" spans="1:60" ht="13.5" customHeight="1">
      <c r="A68" s="119">
        <v>42707</v>
      </c>
      <c r="B68" s="39" t="s">
        <v>65</v>
      </c>
      <c r="C68" s="112"/>
      <c r="D68" s="115" t="s">
        <v>35</v>
      </c>
      <c r="E68" s="113">
        <f t="shared" si="22"/>
        <v>1328</v>
      </c>
      <c r="F68" s="116">
        <v>0</v>
      </c>
      <c r="G68" s="116">
        <v>9</v>
      </c>
      <c r="H68" s="44">
        <f t="shared" si="1"/>
        <v>9</v>
      </c>
      <c r="I68" s="112"/>
      <c r="J68" s="117" t="s">
        <v>29</v>
      </c>
      <c r="K68" s="113">
        <f t="shared" si="23"/>
        <v>1290</v>
      </c>
      <c r="L68" s="118">
        <v>1</v>
      </c>
      <c r="M68" s="118">
        <v>12</v>
      </c>
      <c r="N68" s="44">
        <f t="shared" si="3"/>
        <v>15</v>
      </c>
      <c r="O68" s="40"/>
      <c r="P68" s="39" t="s">
        <v>66</v>
      </c>
      <c r="Q68" s="40"/>
      <c r="R68" s="48">
        <f>MIN(Rules!$E$2,(MAX(H68/N68,N68/H68)))</f>
        <v>1.6666666666666667</v>
      </c>
      <c r="S68" s="48">
        <f>VLOOKUP(B68,Rules!A:B,2,FALSE)</f>
        <v>45</v>
      </c>
      <c r="T68" s="40"/>
      <c r="U68" s="114">
        <f>1/(10^(-1*(E68+(IF(P68="Y",Rules!$I$2,0))-K68)/Rules!$E$12)+1)</f>
        <v>0.70386517717144048</v>
      </c>
      <c r="V68">
        <f t="shared" si="4"/>
        <v>-53</v>
      </c>
      <c r="W68">
        <f t="shared" si="5"/>
        <v>53</v>
      </c>
      <c r="X68" s="40"/>
      <c r="Y68" s="40"/>
      <c r="Z68" s="40"/>
      <c r="AA68" s="11">
        <f t="shared" ref="AA68:BH68" si="73">IF($D68=AA$1,$E68+$V68,(IF($J68=AA$1,$K68+$W68,AA67)))</f>
        <v>1046</v>
      </c>
      <c r="AB68" s="11">
        <f t="shared" si="73"/>
        <v>1281</v>
      </c>
      <c r="AC68" s="11">
        <f t="shared" si="73"/>
        <v>696</v>
      </c>
      <c r="AD68" s="11">
        <f t="shared" si="73"/>
        <v>1343</v>
      </c>
      <c r="AE68" s="11">
        <f t="shared" si="73"/>
        <v>1159</v>
      </c>
      <c r="AF68" s="11">
        <f t="shared" si="73"/>
        <v>1606</v>
      </c>
      <c r="AG68" s="11">
        <f t="shared" si="73"/>
        <v>1416</v>
      </c>
      <c r="AH68" s="11">
        <f t="shared" si="73"/>
        <v>1773</v>
      </c>
      <c r="AI68" s="11">
        <f t="shared" si="73"/>
        <v>1234</v>
      </c>
      <c r="AJ68" s="11">
        <f t="shared" si="73"/>
        <v>2038</v>
      </c>
      <c r="AK68" s="11">
        <f t="shared" si="73"/>
        <v>1275</v>
      </c>
      <c r="AL68" s="11">
        <f t="shared" si="73"/>
        <v>1471</v>
      </c>
      <c r="AM68" s="11">
        <f t="shared" si="73"/>
        <v>1845</v>
      </c>
      <c r="AN68" s="11">
        <f t="shared" si="73"/>
        <v>1553</v>
      </c>
      <c r="AO68" s="11">
        <f t="shared" si="73"/>
        <v>212</v>
      </c>
      <c r="AP68" s="11">
        <f t="shared" si="73"/>
        <v>1183</v>
      </c>
      <c r="AQ68" s="11">
        <f t="shared" si="73"/>
        <v>843</v>
      </c>
      <c r="AR68" s="11">
        <f t="shared" si="73"/>
        <v>980</v>
      </c>
      <c r="AS68" s="11">
        <f t="shared" si="73"/>
        <v>537</v>
      </c>
      <c r="AT68" s="11">
        <f t="shared" si="73"/>
        <v>1132</v>
      </c>
      <c r="AU68" s="11">
        <f t="shared" si="73"/>
        <v>1013</v>
      </c>
      <c r="AV68" s="11">
        <f t="shared" si="73"/>
        <v>1782</v>
      </c>
      <c r="AW68" s="11">
        <f t="shared" si="73"/>
        <v>1336</v>
      </c>
      <c r="AX68" s="11">
        <f t="shared" si="73"/>
        <v>1650</v>
      </c>
      <c r="AY68" s="11">
        <f t="shared" si="73"/>
        <v>274</v>
      </c>
      <c r="AZ68" s="11">
        <f t="shared" si="73"/>
        <v>1038</v>
      </c>
      <c r="BA68" s="11">
        <f t="shared" si="73"/>
        <v>1507</v>
      </c>
      <c r="BB68" s="11">
        <f t="shared" si="73"/>
        <v>1098</v>
      </c>
      <c r="BC68" s="11">
        <f t="shared" si="73"/>
        <v>1251</v>
      </c>
      <c r="BD68" s="11">
        <f t="shared" si="73"/>
        <v>1711</v>
      </c>
      <c r="BE68" s="11">
        <f t="shared" si="73"/>
        <v>663</v>
      </c>
      <c r="BF68" s="11">
        <f t="shared" si="73"/>
        <v>1101</v>
      </c>
      <c r="BG68" s="11">
        <f t="shared" si="73"/>
        <v>1070</v>
      </c>
      <c r="BH68" s="11">
        <f t="shared" si="73"/>
        <v>766</v>
      </c>
    </row>
    <row r="69" spans="1:60" ht="13.5" customHeight="1">
      <c r="A69" s="119">
        <v>42707</v>
      </c>
      <c r="B69" s="39" t="s">
        <v>65</v>
      </c>
      <c r="C69" s="112"/>
      <c r="D69" s="115" t="s">
        <v>39</v>
      </c>
      <c r="E69" s="113">
        <f t="shared" si="22"/>
        <v>980</v>
      </c>
      <c r="F69" s="116">
        <v>0</v>
      </c>
      <c r="G69" s="116">
        <v>7</v>
      </c>
      <c r="H69" s="44">
        <f t="shared" si="1"/>
        <v>7</v>
      </c>
      <c r="I69" s="112"/>
      <c r="J69" s="117" t="s">
        <v>31</v>
      </c>
      <c r="K69" s="113">
        <f t="shared" si="23"/>
        <v>1101</v>
      </c>
      <c r="L69" s="118">
        <v>3</v>
      </c>
      <c r="M69" s="118">
        <v>14</v>
      </c>
      <c r="N69" s="44">
        <f t="shared" si="3"/>
        <v>23</v>
      </c>
      <c r="O69" s="40"/>
      <c r="P69" s="39" t="s">
        <v>66</v>
      </c>
      <c r="Q69" s="40"/>
      <c r="R69" s="48">
        <f>MIN(Rules!$E$2,(MAX(H69/N69,N69/H69)))</f>
        <v>2</v>
      </c>
      <c r="S69" s="48">
        <f>VLOOKUP(B69,Rules!A:B,2,FALSE)</f>
        <v>45</v>
      </c>
      <c r="T69" s="40"/>
      <c r="U69" s="114">
        <f>1/(10^(-1*(E69+(IF(P69="Y",Rules!$I$2,0))-K69)/Rules!$E$12)+1)</f>
        <v>0.53333794841968685</v>
      </c>
      <c r="V69">
        <f t="shared" si="4"/>
        <v>-48</v>
      </c>
      <c r="W69">
        <f t="shared" si="5"/>
        <v>48</v>
      </c>
      <c r="X69" s="40"/>
      <c r="Y69" s="40"/>
      <c r="Z69" s="40"/>
      <c r="AA69" s="11">
        <f t="shared" ref="AA69:BH69" si="74">IF($D69=AA$1,$E69+$V69,(IF($J69=AA$1,$K69+$W69,AA68)))</f>
        <v>1046</v>
      </c>
      <c r="AB69" s="11">
        <f t="shared" si="74"/>
        <v>1281</v>
      </c>
      <c r="AC69" s="11">
        <f t="shared" si="74"/>
        <v>696</v>
      </c>
      <c r="AD69" s="11">
        <f t="shared" si="74"/>
        <v>1343</v>
      </c>
      <c r="AE69" s="11">
        <f t="shared" si="74"/>
        <v>1159</v>
      </c>
      <c r="AF69" s="11">
        <f t="shared" si="74"/>
        <v>1606</v>
      </c>
      <c r="AG69" s="11">
        <f t="shared" si="74"/>
        <v>1416</v>
      </c>
      <c r="AH69" s="11">
        <f t="shared" si="74"/>
        <v>1773</v>
      </c>
      <c r="AI69" s="11">
        <f t="shared" si="74"/>
        <v>1234</v>
      </c>
      <c r="AJ69" s="11">
        <f t="shared" si="74"/>
        <v>2038</v>
      </c>
      <c r="AK69" s="11">
        <f t="shared" si="74"/>
        <v>1275</v>
      </c>
      <c r="AL69" s="11">
        <f t="shared" si="74"/>
        <v>1471</v>
      </c>
      <c r="AM69" s="11">
        <f t="shared" si="74"/>
        <v>1845</v>
      </c>
      <c r="AN69" s="11">
        <f t="shared" si="74"/>
        <v>1553</v>
      </c>
      <c r="AO69" s="11">
        <f t="shared" si="74"/>
        <v>212</v>
      </c>
      <c r="AP69" s="11">
        <f t="shared" si="74"/>
        <v>1183</v>
      </c>
      <c r="AQ69" s="11">
        <f t="shared" si="74"/>
        <v>843</v>
      </c>
      <c r="AR69" s="11">
        <f t="shared" si="74"/>
        <v>932</v>
      </c>
      <c r="AS69" s="11">
        <f t="shared" si="74"/>
        <v>537</v>
      </c>
      <c r="AT69" s="11">
        <f t="shared" si="74"/>
        <v>1132</v>
      </c>
      <c r="AU69" s="11">
        <f t="shared" si="74"/>
        <v>1013</v>
      </c>
      <c r="AV69" s="11">
        <f t="shared" si="74"/>
        <v>1782</v>
      </c>
      <c r="AW69" s="11">
        <f t="shared" si="74"/>
        <v>1336</v>
      </c>
      <c r="AX69" s="11">
        <f t="shared" si="74"/>
        <v>1650</v>
      </c>
      <c r="AY69" s="11">
        <f t="shared" si="74"/>
        <v>274</v>
      </c>
      <c r="AZ69" s="11">
        <f t="shared" si="74"/>
        <v>1038</v>
      </c>
      <c r="BA69" s="11">
        <f t="shared" si="74"/>
        <v>1507</v>
      </c>
      <c r="BB69" s="11">
        <f t="shared" si="74"/>
        <v>1098</v>
      </c>
      <c r="BC69" s="11">
        <f t="shared" si="74"/>
        <v>1251</v>
      </c>
      <c r="BD69" s="11">
        <f t="shared" si="74"/>
        <v>1711</v>
      </c>
      <c r="BE69" s="11">
        <f t="shared" si="74"/>
        <v>663</v>
      </c>
      <c r="BF69" s="11">
        <f t="shared" si="74"/>
        <v>1149</v>
      </c>
      <c r="BG69" s="11">
        <f t="shared" si="74"/>
        <v>1070</v>
      </c>
      <c r="BH69" s="11">
        <f t="shared" si="74"/>
        <v>766</v>
      </c>
    </row>
    <row r="70" spans="1:60" ht="13.5" customHeight="1">
      <c r="A70" s="48" t="s">
        <v>90</v>
      </c>
      <c r="B70" s="39" t="s">
        <v>65</v>
      </c>
      <c r="C70" s="112"/>
      <c r="D70" s="115" t="s">
        <v>26</v>
      </c>
      <c r="E70" s="113">
        <f t="shared" si="22"/>
        <v>1606</v>
      </c>
      <c r="F70" s="116">
        <v>1</v>
      </c>
      <c r="G70" s="116">
        <v>20</v>
      </c>
      <c r="H70" s="44">
        <f t="shared" si="1"/>
        <v>23</v>
      </c>
      <c r="I70" s="112"/>
      <c r="J70" s="117" t="s">
        <v>23</v>
      </c>
      <c r="K70" s="113">
        <f t="shared" si="23"/>
        <v>1650</v>
      </c>
      <c r="L70" s="118">
        <v>1</v>
      </c>
      <c r="M70" s="118">
        <v>13</v>
      </c>
      <c r="N70" s="44">
        <f t="shared" si="3"/>
        <v>16</v>
      </c>
      <c r="O70" s="40"/>
      <c r="P70" s="39" t="s">
        <v>66</v>
      </c>
      <c r="Q70" s="40"/>
      <c r="R70" s="48">
        <f>MIN(Rules!$E$2,(MAX(H70/N70,N70/H70)))</f>
        <v>1.4375</v>
      </c>
      <c r="S70" s="48">
        <f>VLOOKUP(B70,Rules!A:B,2,FALSE)</f>
        <v>45</v>
      </c>
      <c r="T70" s="40"/>
      <c r="U70" s="114">
        <f>1/(10^(-1*(E70+(IF(P70="Y",Rules!$I$2,0))-K70)/Rules!$E$12)+1)</f>
        <v>0.61967006088849008</v>
      </c>
      <c r="V70">
        <f t="shared" si="4"/>
        <v>25</v>
      </c>
      <c r="W70">
        <f t="shared" si="5"/>
        <v>-25</v>
      </c>
      <c r="X70" s="40"/>
      <c r="Y70" s="40"/>
      <c r="Z70" s="40"/>
      <c r="AA70" s="11">
        <f t="shared" ref="AA70:BH70" si="75">IF($D70=AA$1,$E70+$V70,(IF($J70=AA$1,$K70+$W70,AA69)))</f>
        <v>1046</v>
      </c>
      <c r="AB70" s="11">
        <f t="shared" si="75"/>
        <v>1281</v>
      </c>
      <c r="AC70" s="11">
        <f t="shared" si="75"/>
        <v>696</v>
      </c>
      <c r="AD70" s="11">
        <f t="shared" si="75"/>
        <v>1343</v>
      </c>
      <c r="AE70" s="11">
        <f t="shared" si="75"/>
        <v>1159</v>
      </c>
      <c r="AF70" s="11">
        <f t="shared" si="75"/>
        <v>1631</v>
      </c>
      <c r="AG70" s="11">
        <f t="shared" si="75"/>
        <v>1416</v>
      </c>
      <c r="AH70" s="11">
        <f t="shared" si="75"/>
        <v>1773</v>
      </c>
      <c r="AI70" s="11">
        <f t="shared" si="75"/>
        <v>1234</v>
      </c>
      <c r="AJ70" s="11">
        <f t="shared" si="75"/>
        <v>2038</v>
      </c>
      <c r="AK70" s="11">
        <f t="shared" si="75"/>
        <v>1275</v>
      </c>
      <c r="AL70" s="11">
        <f t="shared" si="75"/>
        <v>1471</v>
      </c>
      <c r="AM70" s="11">
        <f t="shared" si="75"/>
        <v>1845</v>
      </c>
      <c r="AN70" s="11">
        <f t="shared" si="75"/>
        <v>1553</v>
      </c>
      <c r="AO70" s="11">
        <f t="shared" si="75"/>
        <v>212</v>
      </c>
      <c r="AP70" s="11">
        <f t="shared" si="75"/>
        <v>1183</v>
      </c>
      <c r="AQ70" s="11">
        <f t="shared" si="75"/>
        <v>843</v>
      </c>
      <c r="AR70" s="11">
        <f t="shared" si="75"/>
        <v>932</v>
      </c>
      <c r="AS70" s="11">
        <f t="shared" si="75"/>
        <v>537</v>
      </c>
      <c r="AT70" s="11">
        <f t="shared" si="75"/>
        <v>1132</v>
      </c>
      <c r="AU70" s="11">
        <f t="shared" si="75"/>
        <v>1013</v>
      </c>
      <c r="AV70" s="11">
        <f t="shared" si="75"/>
        <v>1782</v>
      </c>
      <c r="AW70" s="11">
        <f t="shared" si="75"/>
        <v>1336</v>
      </c>
      <c r="AX70" s="11">
        <f t="shared" si="75"/>
        <v>1625</v>
      </c>
      <c r="AY70" s="11">
        <f t="shared" si="75"/>
        <v>274</v>
      </c>
      <c r="AZ70" s="11">
        <f t="shared" si="75"/>
        <v>1038</v>
      </c>
      <c r="BA70" s="11">
        <f t="shared" si="75"/>
        <v>1507</v>
      </c>
      <c r="BB70" s="11">
        <f t="shared" si="75"/>
        <v>1098</v>
      </c>
      <c r="BC70" s="11">
        <f t="shared" si="75"/>
        <v>1251</v>
      </c>
      <c r="BD70" s="11">
        <f t="shared" si="75"/>
        <v>1711</v>
      </c>
      <c r="BE70" s="11">
        <f t="shared" si="75"/>
        <v>663</v>
      </c>
      <c r="BF70" s="11">
        <f t="shared" si="75"/>
        <v>1149</v>
      </c>
      <c r="BG70" s="11">
        <f t="shared" si="75"/>
        <v>1070</v>
      </c>
      <c r="BH70" s="11">
        <f t="shared" si="75"/>
        <v>766</v>
      </c>
    </row>
    <row r="71" spans="1:60" ht="13.5" customHeight="1">
      <c r="A71" s="48" t="s">
        <v>90</v>
      </c>
      <c r="B71" s="39" t="s">
        <v>65</v>
      </c>
      <c r="C71" s="112"/>
      <c r="D71" s="115" t="s">
        <v>18</v>
      </c>
      <c r="E71" s="113">
        <f t="shared" si="22"/>
        <v>1782</v>
      </c>
      <c r="F71" s="116">
        <v>0</v>
      </c>
      <c r="G71" s="116">
        <v>14</v>
      </c>
      <c r="H71" s="44">
        <f t="shared" si="1"/>
        <v>14</v>
      </c>
      <c r="I71" s="112"/>
      <c r="J71" s="117" t="s">
        <v>16</v>
      </c>
      <c r="K71" s="113">
        <f t="shared" si="23"/>
        <v>1845</v>
      </c>
      <c r="L71" s="118">
        <v>2</v>
      </c>
      <c r="M71" s="118">
        <v>13</v>
      </c>
      <c r="N71" s="44">
        <f t="shared" si="3"/>
        <v>19</v>
      </c>
      <c r="O71" s="40"/>
      <c r="P71" s="39" t="s">
        <v>66</v>
      </c>
      <c r="Q71" s="40"/>
      <c r="R71" s="48">
        <f>MIN(Rules!$E$2,(MAX(H71/N71,N71/H71)))</f>
        <v>1.3571428571428572</v>
      </c>
      <c r="S71" s="48">
        <f>VLOOKUP(B71,Rules!A:B,2,FALSE)</f>
        <v>45</v>
      </c>
      <c r="T71" s="40"/>
      <c r="U71" s="114">
        <f>1/(10^(-1*(E71+(IF(P71="Y",Rules!$I$2,0))-K71)/Rules!$E$12)+1)</f>
        <v>0.59884377301339975</v>
      </c>
      <c r="V71">
        <f t="shared" si="4"/>
        <v>-37</v>
      </c>
      <c r="W71">
        <f t="shared" si="5"/>
        <v>37</v>
      </c>
      <c r="X71" s="40"/>
      <c r="Y71" s="40"/>
      <c r="Z71" s="40"/>
      <c r="AA71" s="11">
        <f t="shared" ref="AA71:BH71" si="76">IF($D71=AA$1,$E71+$V71,(IF($J71=AA$1,$K71+$W71,AA70)))</f>
        <v>1046</v>
      </c>
      <c r="AB71" s="11">
        <f t="shared" si="76"/>
        <v>1281</v>
      </c>
      <c r="AC71" s="11">
        <f t="shared" si="76"/>
        <v>696</v>
      </c>
      <c r="AD71" s="11">
        <f t="shared" si="76"/>
        <v>1343</v>
      </c>
      <c r="AE71" s="11">
        <f t="shared" si="76"/>
        <v>1159</v>
      </c>
      <c r="AF71" s="11">
        <f t="shared" si="76"/>
        <v>1631</v>
      </c>
      <c r="AG71" s="11">
        <f t="shared" si="76"/>
        <v>1416</v>
      </c>
      <c r="AH71" s="11">
        <f t="shared" si="76"/>
        <v>1773</v>
      </c>
      <c r="AI71" s="11">
        <f t="shared" si="76"/>
        <v>1234</v>
      </c>
      <c r="AJ71" s="11">
        <f t="shared" si="76"/>
        <v>2038</v>
      </c>
      <c r="AK71" s="11">
        <f t="shared" si="76"/>
        <v>1275</v>
      </c>
      <c r="AL71" s="11">
        <f t="shared" si="76"/>
        <v>1471</v>
      </c>
      <c r="AM71" s="11">
        <f t="shared" si="76"/>
        <v>1882</v>
      </c>
      <c r="AN71" s="11">
        <f t="shared" si="76"/>
        <v>1553</v>
      </c>
      <c r="AO71" s="11">
        <f t="shared" si="76"/>
        <v>212</v>
      </c>
      <c r="AP71" s="11">
        <f t="shared" si="76"/>
        <v>1183</v>
      </c>
      <c r="AQ71" s="11">
        <f t="shared" si="76"/>
        <v>843</v>
      </c>
      <c r="AR71" s="11">
        <f t="shared" si="76"/>
        <v>932</v>
      </c>
      <c r="AS71" s="11">
        <f t="shared" si="76"/>
        <v>537</v>
      </c>
      <c r="AT71" s="11">
        <f t="shared" si="76"/>
        <v>1132</v>
      </c>
      <c r="AU71" s="11">
        <f t="shared" si="76"/>
        <v>1013</v>
      </c>
      <c r="AV71" s="11">
        <f t="shared" si="76"/>
        <v>1745</v>
      </c>
      <c r="AW71" s="11">
        <f t="shared" si="76"/>
        <v>1336</v>
      </c>
      <c r="AX71" s="11">
        <f t="shared" si="76"/>
        <v>1625</v>
      </c>
      <c r="AY71" s="11">
        <f t="shared" si="76"/>
        <v>274</v>
      </c>
      <c r="AZ71" s="11">
        <f t="shared" si="76"/>
        <v>1038</v>
      </c>
      <c r="BA71" s="11">
        <f t="shared" si="76"/>
        <v>1507</v>
      </c>
      <c r="BB71" s="11">
        <f t="shared" si="76"/>
        <v>1098</v>
      </c>
      <c r="BC71" s="11">
        <f t="shared" si="76"/>
        <v>1251</v>
      </c>
      <c r="BD71" s="11">
        <f t="shared" si="76"/>
        <v>1711</v>
      </c>
      <c r="BE71" s="11">
        <f t="shared" si="76"/>
        <v>663</v>
      </c>
      <c r="BF71" s="11">
        <f t="shared" si="76"/>
        <v>1149</v>
      </c>
      <c r="BG71" s="11">
        <f t="shared" si="76"/>
        <v>1070</v>
      </c>
      <c r="BH71" s="11">
        <f t="shared" si="76"/>
        <v>766</v>
      </c>
    </row>
    <row r="72" spans="1:60" ht="13.5" customHeight="1">
      <c r="A72" s="48" t="s">
        <v>90</v>
      </c>
      <c r="B72" s="39" t="s">
        <v>65</v>
      </c>
      <c r="C72" s="112"/>
      <c r="D72" s="115" t="s">
        <v>25</v>
      </c>
      <c r="E72" s="113">
        <f t="shared" si="22"/>
        <v>1773</v>
      </c>
      <c r="F72" s="116">
        <v>0</v>
      </c>
      <c r="G72" s="116">
        <v>17</v>
      </c>
      <c r="H72" s="44">
        <f t="shared" si="1"/>
        <v>17</v>
      </c>
      <c r="I72" s="112"/>
      <c r="J72" s="117" t="s">
        <v>24</v>
      </c>
      <c r="K72" s="113">
        <f t="shared" si="23"/>
        <v>1507</v>
      </c>
      <c r="L72" s="118">
        <v>1</v>
      </c>
      <c r="M72" s="118">
        <v>19</v>
      </c>
      <c r="N72" s="44">
        <f t="shared" si="3"/>
        <v>22</v>
      </c>
      <c r="O72" s="40"/>
      <c r="P72" s="39" t="s">
        <v>66</v>
      </c>
      <c r="Q72" s="40"/>
      <c r="R72" s="48">
        <f>MIN(Rules!$E$2,(MAX(H72/N72,N72/H72)))</f>
        <v>1.2941176470588236</v>
      </c>
      <c r="S72" s="48">
        <f>VLOOKUP(B72,Rules!A:B,2,FALSE)</f>
        <v>45</v>
      </c>
      <c r="T72" s="40"/>
      <c r="U72" s="114">
        <f>1/(10^(-1*(E72+(IF(P72="Y",Rules!$I$2,0))-K72)/Rules!$E$12)+1)</f>
        <v>0.87166384265417174</v>
      </c>
      <c r="V72">
        <f t="shared" si="4"/>
        <v>-51</v>
      </c>
      <c r="W72">
        <f t="shared" si="5"/>
        <v>51</v>
      </c>
      <c r="X72" s="40"/>
      <c r="Y72" s="40"/>
      <c r="Z72" s="40"/>
      <c r="AA72" s="11">
        <f t="shared" ref="AA72:BH72" si="77">IF($D72=AA$1,$E72+$V72,(IF($J72=AA$1,$K72+$W72,AA71)))</f>
        <v>1046</v>
      </c>
      <c r="AB72" s="11">
        <f t="shared" si="77"/>
        <v>1281</v>
      </c>
      <c r="AC72" s="11">
        <f t="shared" si="77"/>
        <v>696</v>
      </c>
      <c r="AD72" s="11">
        <f t="shared" si="77"/>
        <v>1343</v>
      </c>
      <c r="AE72" s="11">
        <f t="shared" si="77"/>
        <v>1159</v>
      </c>
      <c r="AF72" s="11">
        <f t="shared" si="77"/>
        <v>1631</v>
      </c>
      <c r="AG72" s="11">
        <f t="shared" si="77"/>
        <v>1416</v>
      </c>
      <c r="AH72" s="11">
        <f t="shared" si="77"/>
        <v>1722</v>
      </c>
      <c r="AI72" s="11">
        <f t="shared" si="77"/>
        <v>1234</v>
      </c>
      <c r="AJ72" s="11">
        <f t="shared" si="77"/>
        <v>2038</v>
      </c>
      <c r="AK72" s="11">
        <f t="shared" si="77"/>
        <v>1275</v>
      </c>
      <c r="AL72" s="11">
        <f t="shared" si="77"/>
        <v>1471</v>
      </c>
      <c r="AM72" s="11">
        <f t="shared" si="77"/>
        <v>1882</v>
      </c>
      <c r="AN72" s="11">
        <f t="shared" si="77"/>
        <v>1553</v>
      </c>
      <c r="AO72" s="11">
        <f t="shared" si="77"/>
        <v>212</v>
      </c>
      <c r="AP72" s="11">
        <f t="shared" si="77"/>
        <v>1183</v>
      </c>
      <c r="AQ72" s="11">
        <f t="shared" si="77"/>
        <v>843</v>
      </c>
      <c r="AR72" s="11">
        <f t="shared" si="77"/>
        <v>932</v>
      </c>
      <c r="AS72" s="11">
        <f t="shared" si="77"/>
        <v>537</v>
      </c>
      <c r="AT72" s="11">
        <f t="shared" si="77"/>
        <v>1132</v>
      </c>
      <c r="AU72" s="11">
        <f t="shared" si="77"/>
        <v>1013</v>
      </c>
      <c r="AV72" s="11">
        <f t="shared" si="77"/>
        <v>1745</v>
      </c>
      <c r="AW72" s="11">
        <f t="shared" si="77"/>
        <v>1336</v>
      </c>
      <c r="AX72" s="11">
        <f t="shared" si="77"/>
        <v>1625</v>
      </c>
      <c r="AY72" s="11">
        <f t="shared" si="77"/>
        <v>274</v>
      </c>
      <c r="AZ72" s="11">
        <f t="shared" si="77"/>
        <v>1038</v>
      </c>
      <c r="BA72" s="11">
        <f t="shared" si="77"/>
        <v>1558</v>
      </c>
      <c r="BB72" s="11">
        <f t="shared" si="77"/>
        <v>1098</v>
      </c>
      <c r="BC72" s="11">
        <f t="shared" si="77"/>
        <v>1251</v>
      </c>
      <c r="BD72" s="11">
        <f t="shared" si="77"/>
        <v>1711</v>
      </c>
      <c r="BE72" s="11">
        <f t="shared" si="77"/>
        <v>663</v>
      </c>
      <c r="BF72" s="11">
        <f t="shared" si="77"/>
        <v>1149</v>
      </c>
      <c r="BG72" s="11">
        <f t="shared" si="77"/>
        <v>1070</v>
      </c>
      <c r="BH72" s="11">
        <f t="shared" si="77"/>
        <v>766</v>
      </c>
    </row>
    <row r="73" spans="1:60" ht="13.5" customHeight="1">
      <c r="A73" s="48" t="s">
        <v>90</v>
      </c>
      <c r="B73" s="39" t="s">
        <v>65</v>
      </c>
      <c r="C73" s="112"/>
      <c r="D73" s="115" t="s">
        <v>27</v>
      </c>
      <c r="E73" s="113">
        <f t="shared" si="22"/>
        <v>1336</v>
      </c>
      <c r="F73" s="116">
        <v>1</v>
      </c>
      <c r="G73" s="116">
        <v>11</v>
      </c>
      <c r="H73" s="44">
        <f t="shared" si="1"/>
        <v>14</v>
      </c>
      <c r="I73" s="112"/>
      <c r="J73" s="117" t="s">
        <v>22</v>
      </c>
      <c r="K73" s="113">
        <f t="shared" si="23"/>
        <v>1711</v>
      </c>
      <c r="L73" s="118">
        <v>1</v>
      </c>
      <c r="M73" s="118">
        <v>17</v>
      </c>
      <c r="N73" s="44">
        <f t="shared" si="3"/>
        <v>20</v>
      </c>
      <c r="O73" s="40"/>
      <c r="P73" s="39" t="s">
        <v>66</v>
      </c>
      <c r="Q73" s="40"/>
      <c r="R73" s="48">
        <f>MIN(Rules!$E$2,(MAX(H73/N73,N73/H73)))</f>
        <v>1.4285714285714286</v>
      </c>
      <c r="S73" s="48">
        <f>VLOOKUP(B73,Rules!A:B,2,FALSE)</f>
        <v>45</v>
      </c>
      <c r="T73" s="40"/>
      <c r="U73" s="114">
        <f>1/(10^(-1*(E73+(IF(P73="Y",Rules!$I$2,0))-K73)/Rules!$E$12)+1)</f>
        <v>0.26189096745958135</v>
      </c>
      <c r="V73">
        <f t="shared" si="4"/>
        <v>-17</v>
      </c>
      <c r="W73">
        <f t="shared" si="5"/>
        <v>17</v>
      </c>
      <c r="X73" s="40"/>
      <c r="Y73" s="40"/>
      <c r="Z73" s="40"/>
      <c r="AA73" s="11">
        <f t="shared" ref="AA73:BH73" si="78">IF($D73=AA$1,$E73+$V73,(IF($J73=AA$1,$K73+$W73,AA72)))</f>
        <v>1046</v>
      </c>
      <c r="AB73" s="11">
        <f t="shared" si="78"/>
        <v>1281</v>
      </c>
      <c r="AC73" s="11">
        <f t="shared" si="78"/>
        <v>696</v>
      </c>
      <c r="AD73" s="11">
        <f t="shared" si="78"/>
        <v>1343</v>
      </c>
      <c r="AE73" s="11">
        <f t="shared" si="78"/>
        <v>1159</v>
      </c>
      <c r="AF73" s="11">
        <f t="shared" si="78"/>
        <v>1631</v>
      </c>
      <c r="AG73" s="11">
        <f t="shared" si="78"/>
        <v>1416</v>
      </c>
      <c r="AH73" s="11">
        <f t="shared" si="78"/>
        <v>1722</v>
      </c>
      <c r="AI73" s="11">
        <f t="shared" si="78"/>
        <v>1234</v>
      </c>
      <c r="AJ73" s="11">
        <f t="shared" si="78"/>
        <v>2038</v>
      </c>
      <c r="AK73" s="11">
        <f t="shared" si="78"/>
        <v>1275</v>
      </c>
      <c r="AL73" s="11">
        <f t="shared" si="78"/>
        <v>1471</v>
      </c>
      <c r="AM73" s="11">
        <f t="shared" si="78"/>
        <v>1882</v>
      </c>
      <c r="AN73" s="11">
        <f t="shared" si="78"/>
        <v>1553</v>
      </c>
      <c r="AO73" s="11">
        <f t="shared" si="78"/>
        <v>212</v>
      </c>
      <c r="AP73" s="11">
        <f t="shared" si="78"/>
        <v>1183</v>
      </c>
      <c r="AQ73" s="11">
        <f t="shared" si="78"/>
        <v>843</v>
      </c>
      <c r="AR73" s="11">
        <f t="shared" si="78"/>
        <v>932</v>
      </c>
      <c r="AS73" s="11">
        <f t="shared" si="78"/>
        <v>537</v>
      </c>
      <c r="AT73" s="11">
        <f t="shared" si="78"/>
        <v>1132</v>
      </c>
      <c r="AU73" s="11">
        <f t="shared" si="78"/>
        <v>1013</v>
      </c>
      <c r="AV73" s="11">
        <f t="shared" si="78"/>
        <v>1745</v>
      </c>
      <c r="AW73" s="11">
        <f t="shared" si="78"/>
        <v>1319</v>
      </c>
      <c r="AX73" s="11">
        <f t="shared" si="78"/>
        <v>1625</v>
      </c>
      <c r="AY73" s="11">
        <f t="shared" si="78"/>
        <v>274</v>
      </c>
      <c r="AZ73" s="11">
        <f t="shared" si="78"/>
        <v>1038</v>
      </c>
      <c r="BA73" s="11">
        <f t="shared" si="78"/>
        <v>1558</v>
      </c>
      <c r="BB73" s="11">
        <f t="shared" si="78"/>
        <v>1098</v>
      </c>
      <c r="BC73" s="11">
        <f t="shared" si="78"/>
        <v>1251</v>
      </c>
      <c r="BD73" s="11">
        <f t="shared" si="78"/>
        <v>1728</v>
      </c>
      <c r="BE73" s="11">
        <f t="shared" si="78"/>
        <v>663</v>
      </c>
      <c r="BF73" s="11">
        <f t="shared" si="78"/>
        <v>1149</v>
      </c>
      <c r="BG73" s="11">
        <f t="shared" si="78"/>
        <v>1070</v>
      </c>
      <c r="BH73" s="11">
        <f t="shared" si="78"/>
        <v>766</v>
      </c>
    </row>
    <row r="74" spans="1:60" ht="13.5" customHeight="1">
      <c r="A74" s="48" t="s">
        <v>90</v>
      </c>
      <c r="B74" s="39" t="s">
        <v>65</v>
      </c>
      <c r="C74" s="112"/>
      <c r="D74" s="115" t="s">
        <v>36</v>
      </c>
      <c r="E74" s="113">
        <f t="shared" si="22"/>
        <v>1183</v>
      </c>
      <c r="F74" s="116">
        <v>1</v>
      </c>
      <c r="G74" s="116">
        <v>22</v>
      </c>
      <c r="H74" s="44">
        <f t="shared" si="1"/>
        <v>25</v>
      </c>
      <c r="I74" s="112"/>
      <c r="J74" s="117" t="s">
        <v>19</v>
      </c>
      <c r="K74" s="113">
        <f t="shared" si="23"/>
        <v>1416</v>
      </c>
      <c r="L74" s="118">
        <v>5</v>
      </c>
      <c r="M74" s="118">
        <v>10</v>
      </c>
      <c r="N74" s="44">
        <f t="shared" si="3"/>
        <v>25</v>
      </c>
      <c r="O74" s="40"/>
      <c r="P74" s="39" t="s">
        <v>66</v>
      </c>
      <c r="Q74" s="40"/>
      <c r="R74" s="48">
        <f>MIN(Rules!$E$2,(MAX(H74/N74,N74/H74)))</f>
        <v>1</v>
      </c>
      <c r="S74" s="48">
        <f>VLOOKUP(B74,Rules!A:B,2,FALSE)</f>
        <v>45</v>
      </c>
      <c r="T74" s="40"/>
      <c r="U74" s="114">
        <f>1/(10^(-1*(E74+(IF(P74="Y",Rules!$I$2,0))-K74)/Rules!$E$12)+1)</f>
        <v>0.40558937181778321</v>
      </c>
      <c r="V74">
        <f t="shared" si="4"/>
        <v>4</v>
      </c>
      <c r="W74">
        <f t="shared" si="5"/>
        <v>-4</v>
      </c>
      <c r="X74" s="40"/>
      <c r="Y74" s="40"/>
      <c r="Z74" s="40"/>
      <c r="AA74" s="11">
        <f t="shared" ref="AA74:BH74" si="79">IF($D74=AA$1,$E74+$V74,(IF($J74=AA$1,$K74+$W74,AA73)))</f>
        <v>1046</v>
      </c>
      <c r="AB74" s="11">
        <f t="shared" si="79"/>
        <v>1281</v>
      </c>
      <c r="AC74" s="11">
        <f t="shared" si="79"/>
        <v>696</v>
      </c>
      <c r="AD74" s="11">
        <f t="shared" si="79"/>
        <v>1343</v>
      </c>
      <c r="AE74" s="11">
        <f t="shared" si="79"/>
        <v>1159</v>
      </c>
      <c r="AF74" s="11">
        <f t="shared" si="79"/>
        <v>1631</v>
      </c>
      <c r="AG74" s="11">
        <f t="shared" si="79"/>
        <v>1412</v>
      </c>
      <c r="AH74" s="11">
        <f t="shared" si="79"/>
        <v>1722</v>
      </c>
      <c r="AI74" s="11">
        <f t="shared" si="79"/>
        <v>1234</v>
      </c>
      <c r="AJ74" s="11">
        <f t="shared" si="79"/>
        <v>2038</v>
      </c>
      <c r="AK74" s="11">
        <f t="shared" si="79"/>
        <v>1275</v>
      </c>
      <c r="AL74" s="11">
        <f t="shared" si="79"/>
        <v>1471</v>
      </c>
      <c r="AM74" s="11">
        <f t="shared" si="79"/>
        <v>1882</v>
      </c>
      <c r="AN74" s="11">
        <f t="shared" si="79"/>
        <v>1553</v>
      </c>
      <c r="AO74" s="11">
        <f t="shared" si="79"/>
        <v>212</v>
      </c>
      <c r="AP74" s="11">
        <f t="shared" si="79"/>
        <v>1187</v>
      </c>
      <c r="AQ74" s="11">
        <f t="shared" si="79"/>
        <v>843</v>
      </c>
      <c r="AR74" s="11">
        <f t="shared" si="79"/>
        <v>932</v>
      </c>
      <c r="AS74" s="11">
        <f t="shared" si="79"/>
        <v>537</v>
      </c>
      <c r="AT74" s="11">
        <f t="shared" si="79"/>
        <v>1132</v>
      </c>
      <c r="AU74" s="11">
        <f t="shared" si="79"/>
        <v>1013</v>
      </c>
      <c r="AV74" s="11">
        <f t="shared" si="79"/>
        <v>1745</v>
      </c>
      <c r="AW74" s="11">
        <f t="shared" si="79"/>
        <v>1319</v>
      </c>
      <c r="AX74" s="11">
        <f t="shared" si="79"/>
        <v>1625</v>
      </c>
      <c r="AY74" s="11">
        <f t="shared" si="79"/>
        <v>274</v>
      </c>
      <c r="AZ74" s="11">
        <f t="shared" si="79"/>
        <v>1038</v>
      </c>
      <c r="BA74" s="11">
        <f t="shared" si="79"/>
        <v>1558</v>
      </c>
      <c r="BB74" s="11">
        <f t="shared" si="79"/>
        <v>1098</v>
      </c>
      <c r="BC74" s="11">
        <f t="shared" si="79"/>
        <v>1251</v>
      </c>
      <c r="BD74" s="11">
        <f t="shared" si="79"/>
        <v>1728</v>
      </c>
      <c r="BE74" s="11">
        <f t="shared" si="79"/>
        <v>663</v>
      </c>
      <c r="BF74" s="11">
        <f t="shared" si="79"/>
        <v>1149</v>
      </c>
      <c r="BG74" s="11">
        <f t="shared" si="79"/>
        <v>1070</v>
      </c>
      <c r="BH74" s="11">
        <f t="shared" si="79"/>
        <v>766</v>
      </c>
    </row>
    <row r="75" spans="1:60" ht="13.5" customHeight="1">
      <c r="A75" s="48" t="s">
        <v>90</v>
      </c>
      <c r="B75" s="39" t="s">
        <v>65</v>
      </c>
      <c r="C75" s="112"/>
      <c r="D75" s="115" t="s">
        <v>20</v>
      </c>
      <c r="E75" s="113">
        <f t="shared" si="22"/>
        <v>1281</v>
      </c>
      <c r="F75" s="116">
        <v>1</v>
      </c>
      <c r="G75" s="116">
        <v>15</v>
      </c>
      <c r="H75" s="44">
        <f t="shared" si="1"/>
        <v>18</v>
      </c>
      <c r="I75" s="112"/>
      <c r="J75" s="117" t="s">
        <v>21</v>
      </c>
      <c r="K75" s="113">
        <f t="shared" si="23"/>
        <v>1471</v>
      </c>
      <c r="L75" s="118">
        <v>1</v>
      </c>
      <c r="M75" s="118">
        <v>15</v>
      </c>
      <c r="N75" s="44">
        <f t="shared" si="3"/>
        <v>18</v>
      </c>
      <c r="O75" s="40"/>
      <c r="P75" s="39" t="s">
        <v>66</v>
      </c>
      <c r="Q75" s="40"/>
      <c r="R75" s="48">
        <f>MIN(Rules!$E$2,(MAX(H75/N75,N75/H75)))</f>
        <v>1</v>
      </c>
      <c r="S75" s="48">
        <f>VLOOKUP(B75,Rules!A:B,2,FALSE)</f>
        <v>45</v>
      </c>
      <c r="T75" s="40"/>
      <c r="U75" s="114">
        <f>1/(10^(-1*(E75+(IF(P75="Y",Rules!$I$2,0))-K75)/Rules!$E$12)+1)</f>
        <v>0.45407807721951632</v>
      </c>
      <c r="V75">
        <f t="shared" si="4"/>
        <v>2</v>
      </c>
      <c r="W75">
        <f t="shared" si="5"/>
        <v>-2</v>
      </c>
      <c r="X75" s="40"/>
      <c r="Y75" s="40"/>
      <c r="Z75" s="40"/>
      <c r="AA75" s="11">
        <f t="shared" ref="AA75:BH75" si="80">IF($D75=AA$1,$E75+$V75,(IF($J75=AA$1,$K75+$W75,AA74)))</f>
        <v>1046</v>
      </c>
      <c r="AB75" s="11">
        <f t="shared" si="80"/>
        <v>1283</v>
      </c>
      <c r="AC75" s="11">
        <f t="shared" si="80"/>
        <v>696</v>
      </c>
      <c r="AD75" s="11">
        <f t="shared" si="80"/>
        <v>1343</v>
      </c>
      <c r="AE75" s="11">
        <f t="shared" si="80"/>
        <v>1159</v>
      </c>
      <c r="AF75" s="11">
        <f t="shared" si="80"/>
        <v>1631</v>
      </c>
      <c r="AG75" s="11">
        <f t="shared" si="80"/>
        <v>1412</v>
      </c>
      <c r="AH75" s="11">
        <f t="shared" si="80"/>
        <v>1722</v>
      </c>
      <c r="AI75" s="11">
        <f t="shared" si="80"/>
        <v>1234</v>
      </c>
      <c r="AJ75" s="11">
        <f t="shared" si="80"/>
        <v>2038</v>
      </c>
      <c r="AK75" s="11">
        <f t="shared" si="80"/>
        <v>1275</v>
      </c>
      <c r="AL75" s="11">
        <f t="shared" si="80"/>
        <v>1469</v>
      </c>
      <c r="AM75" s="11">
        <f t="shared" si="80"/>
        <v>1882</v>
      </c>
      <c r="AN75" s="11">
        <f t="shared" si="80"/>
        <v>1553</v>
      </c>
      <c r="AO75" s="11">
        <f t="shared" si="80"/>
        <v>212</v>
      </c>
      <c r="AP75" s="11">
        <f t="shared" si="80"/>
        <v>1187</v>
      </c>
      <c r="AQ75" s="11">
        <f t="shared" si="80"/>
        <v>843</v>
      </c>
      <c r="AR75" s="11">
        <f t="shared" si="80"/>
        <v>932</v>
      </c>
      <c r="AS75" s="11">
        <f t="shared" si="80"/>
        <v>537</v>
      </c>
      <c r="AT75" s="11">
        <f t="shared" si="80"/>
        <v>1132</v>
      </c>
      <c r="AU75" s="11">
        <f t="shared" si="80"/>
        <v>1013</v>
      </c>
      <c r="AV75" s="11">
        <f t="shared" si="80"/>
        <v>1745</v>
      </c>
      <c r="AW75" s="11">
        <f t="shared" si="80"/>
        <v>1319</v>
      </c>
      <c r="AX75" s="11">
        <f t="shared" si="80"/>
        <v>1625</v>
      </c>
      <c r="AY75" s="11">
        <f t="shared" si="80"/>
        <v>274</v>
      </c>
      <c r="AZ75" s="11">
        <f t="shared" si="80"/>
        <v>1038</v>
      </c>
      <c r="BA75" s="11">
        <f t="shared" si="80"/>
        <v>1558</v>
      </c>
      <c r="BB75" s="11">
        <f t="shared" si="80"/>
        <v>1098</v>
      </c>
      <c r="BC75" s="11">
        <f t="shared" si="80"/>
        <v>1251</v>
      </c>
      <c r="BD75" s="11">
        <f t="shared" si="80"/>
        <v>1728</v>
      </c>
      <c r="BE75" s="11">
        <f t="shared" si="80"/>
        <v>663</v>
      </c>
      <c r="BF75" s="11">
        <f t="shared" si="80"/>
        <v>1149</v>
      </c>
      <c r="BG75" s="11">
        <f t="shared" si="80"/>
        <v>1070</v>
      </c>
      <c r="BH75" s="11">
        <f t="shared" si="80"/>
        <v>766</v>
      </c>
    </row>
    <row r="76" spans="1:60" ht="13.5" customHeight="1">
      <c r="A76" s="48" t="s">
        <v>90</v>
      </c>
      <c r="B76" s="39" t="s">
        <v>65</v>
      </c>
      <c r="C76" s="112"/>
      <c r="D76" s="115" t="s">
        <v>43</v>
      </c>
      <c r="E76" s="113">
        <f t="shared" si="22"/>
        <v>1132</v>
      </c>
      <c r="F76" s="116">
        <v>1</v>
      </c>
      <c r="G76" s="116">
        <v>17</v>
      </c>
      <c r="H76" s="44">
        <f t="shared" si="1"/>
        <v>20</v>
      </c>
      <c r="I76" s="112"/>
      <c r="J76" s="117" t="s">
        <v>40</v>
      </c>
      <c r="K76" s="113">
        <f t="shared" si="23"/>
        <v>1251</v>
      </c>
      <c r="L76" s="118">
        <v>1</v>
      </c>
      <c r="M76" s="118">
        <v>11</v>
      </c>
      <c r="N76" s="44">
        <f t="shared" si="3"/>
        <v>14</v>
      </c>
      <c r="O76" s="40"/>
      <c r="P76" s="39" t="s">
        <v>66</v>
      </c>
      <c r="Q76" s="40"/>
      <c r="R76" s="48">
        <f>MIN(Rules!$E$2,(MAX(H76/N76,N76/H76)))</f>
        <v>1.4285714285714286</v>
      </c>
      <c r="S76" s="48">
        <f>VLOOKUP(B76,Rules!A:B,2,FALSE)</f>
        <v>45</v>
      </c>
      <c r="T76" s="40"/>
      <c r="U76" s="114">
        <f>1/(10^(-1*(E76+(IF(P76="Y",Rules!$I$2,0))-K76)/Rules!$E$12)+1)</f>
        <v>0.53562957711382131</v>
      </c>
      <c r="V76">
        <f t="shared" si="4"/>
        <v>30</v>
      </c>
      <c r="W76">
        <f t="shared" si="5"/>
        <v>-30</v>
      </c>
      <c r="X76" s="40"/>
      <c r="Y76" s="40"/>
      <c r="Z76" s="40"/>
      <c r="AA76" s="11">
        <f t="shared" ref="AA76:BH76" si="81">IF($D76=AA$1,$E76+$V76,(IF($J76=AA$1,$K76+$W76,AA75)))</f>
        <v>1046</v>
      </c>
      <c r="AB76" s="11">
        <f t="shared" si="81"/>
        <v>1283</v>
      </c>
      <c r="AC76" s="11">
        <f t="shared" si="81"/>
        <v>696</v>
      </c>
      <c r="AD76" s="11">
        <f t="shared" si="81"/>
        <v>1343</v>
      </c>
      <c r="AE76" s="11">
        <f t="shared" si="81"/>
        <v>1159</v>
      </c>
      <c r="AF76" s="11">
        <f t="shared" si="81"/>
        <v>1631</v>
      </c>
      <c r="AG76" s="11">
        <f t="shared" si="81"/>
        <v>1412</v>
      </c>
      <c r="AH76" s="11">
        <f t="shared" si="81"/>
        <v>1722</v>
      </c>
      <c r="AI76" s="11">
        <f t="shared" si="81"/>
        <v>1234</v>
      </c>
      <c r="AJ76" s="11">
        <f t="shared" si="81"/>
        <v>2038</v>
      </c>
      <c r="AK76" s="11">
        <f t="shared" si="81"/>
        <v>1275</v>
      </c>
      <c r="AL76" s="11">
        <f t="shared" si="81"/>
        <v>1469</v>
      </c>
      <c r="AM76" s="11">
        <f t="shared" si="81"/>
        <v>1882</v>
      </c>
      <c r="AN76" s="11">
        <f t="shared" si="81"/>
        <v>1553</v>
      </c>
      <c r="AO76" s="11">
        <f t="shared" si="81"/>
        <v>212</v>
      </c>
      <c r="AP76" s="11">
        <f t="shared" si="81"/>
        <v>1187</v>
      </c>
      <c r="AQ76" s="11">
        <f t="shared" si="81"/>
        <v>843</v>
      </c>
      <c r="AR76" s="11">
        <f t="shared" si="81"/>
        <v>932</v>
      </c>
      <c r="AS76" s="11">
        <f t="shared" si="81"/>
        <v>537</v>
      </c>
      <c r="AT76" s="11">
        <f t="shared" si="81"/>
        <v>1162</v>
      </c>
      <c r="AU76" s="11">
        <f t="shared" si="81"/>
        <v>1013</v>
      </c>
      <c r="AV76" s="11">
        <f t="shared" si="81"/>
        <v>1745</v>
      </c>
      <c r="AW76" s="11">
        <f t="shared" si="81"/>
        <v>1319</v>
      </c>
      <c r="AX76" s="11">
        <f t="shared" si="81"/>
        <v>1625</v>
      </c>
      <c r="AY76" s="11">
        <f t="shared" si="81"/>
        <v>274</v>
      </c>
      <c r="AZ76" s="11">
        <f t="shared" si="81"/>
        <v>1038</v>
      </c>
      <c r="BA76" s="11">
        <f t="shared" si="81"/>
        <v>1558</v>
      </c>
      <c r="BB76" s="11">
        <f t="shared" si="81"/>
        <v>1098</v>
      </c>
      <c r="BC76" s="11">
        <f t="shared" si="81"/>
        <v>1221</v>
      </c>
      <c r="BD76" s="11">
        <f t="shared" si="81"/>
        <v>1728</v>
      </c>
      <c r="BE76" s="11">
        <f t="shared" si="81"/>
        <v>663</v>
      </c>
      <c r="BF76" s="11">
        <f t="shared" si="81"/>
        <v>1149</v>
      </c>
      <c r="BG76" s="11">
        <f t="shared" si="81"/>
        <v>1070</v>
      </c>
      <c r="BH76" s="11">
        <f t="shared" si="81"/>
        <v>766</v>
      </c>
    </row>
    <row r="77" spans="1:60" ht="13.5" customHeight="1">
      <c r="A77" s="48" t="s">
        <v>90</v>
      </c>
      <c r="B77" s="39" t="s">
        <v>65</v>
      </c>
      <c r="C77" s="112"/>
      <c r="D77" s="115" t="s">
        <v>28</v>
      </c>
      <c r="E77" s="113">
        <f t="shared" si="22"/>
        <v>1553</v>
      </c>
      <c r="F77" s="116">
        <v>2</v>
      </c>
      <c r="G77" s="116">
        <v>14</v>
      </c>
      <c r="H77" s="44">
        <f t="shared" si="1"/>
        <v>20</v>
      </c>
      <c r="I77" s="112"/>
      <c r="J77" s="117" t="s">
        <v>37</v>
      </c>
      <c r="K77" s="113">
        <f t="shared" si="23"/>
        <v>1098</v>
      </c>
      <c r="L77" s="118">
        <v>2</v>
      </c>
      <c r="M77" s="118">
        <v>15</v>
      </c>
      <c r="N77" s="44">
        <f t="shared" si="3"/>
        <v>21</v>
      </c>
      <c r="O77" s="40"/>
      <c r="P77" s="39" t="s">
        <v>66</v>
      </c>
      <c r="Q77" s="40"/>
      <c r="R77" s="48">
        <f>MIN(Rules!$E$2,(MAX(H77/N77,N77/H77)))</f>
        <v>1.05</v>
      </c>
      <c r="S77" s="48">
        <f>VLOOKUP(B77,Rules!A:B,2,FALSE)</f>
        <v>45</v>
      </c>
      <c r="T77" s="40"/>
      <c r="U77" s="114">
        <f>1/(10^(-1*(E77+(IF(P77="Y",Rules!$I$2,0))-K77)/Rules!$E$12)+1)</f>
        <v>0.94192158580473584</v>
      </c>
      <c r="V77">
        <f t="shared" si="4"/>
        <v>-45</v>
      </c>
      <c r="W77">
        <f t="shared" si="5"/>
        <v>45</v>
      </c>
      <c r="X77" s="40"/>
      <c r="Y77" s="40"/>
      <c r="Z77" s="40"/>
      <c r="AA77" s="11">
        <f t="shared" ref="AA77:BH77" si="82">IF($D77=AA$1,$E77+$V77,(IF($J77=AA$1,$K77+$W77,AA76)))</f>
        <v>1046</v>
      </c>
      <c r="AB77" s="11">
        <f t="shared" si="82"/>
        <v>1283</v>
      </c>
      <c r="AC77" s="11">
        <f t="shared" si="82"/>
        <v>696</v>
      </c>
      <c r="AD77" s="11">
        <f t="shared" si="82"/>
        <v>1343</v>
      </c>
      <c r="AE77" s="11">
        <f t="shared" si="82"/>
        <v>1159</v>
      </c>
      <c r="AF77" s="11">
        <f t="shared" si="82"/>
        <v>1631</v>
      </c>
      <c r="AG77" s="11">
        <f t="shared" si="82"/>
        <v>1412</v>
      </c>
      <c r="AH77" s="11">
        <f t="shared" si="82"/>
        <v>1722</v>
      </c>
      <c r="AI77" s="11">
        <f t="shared" si="82"/>
        <v>1234</v>
      </c>
      <c r="AJ77" s="11">
        <f t="shared" si="82"/>
        <v>2038</v>
      </c>
      <c r="AK77" s="11">
        <f t="shared" si="82"/>
        <v>1275</v>
      </c>
      <c r="AL77" s="11">
        <f t="shared" si="82"/>
        <v>1469</v>
      </c>
      <c r="AM77" s="11">
        <f t="shared" si="82"/>
        <v>1882</v>
      </c>
      <c r="AN77" s="11">
        <f t="shared" si="82"/>
        <v>1508</v>
      </c>
      <c r="AO77" s="11">
        <f t="shared" si="82"/>
        <v>212</v>
      </c>
      <c r="AP77" s="11">
        <f t="shared" si="82"/>
        <v>1187</v>
      </c>
      <c r="AQ77" s="11">
        <f t="shared" si="82"/>
        <v>843</v>
      </c>
      <c r="AR77" s="11">
        <f t="shared" si="82"/>
        <v>932</v>
      </c>
      <c r="AS77" s="11">
        <f t="shared" si="82"/>
        <v>537</v>
      </c>
      <c r="AT77" s="11">
        <f t="shared" si="82"/>
        <v>1162</v>
      </c>
      <c r="AU77" s="11">
        <f t="shared" si="82"/>
        <v>1013</v>
      </c>
      <c r="AV77" s="11">
        <f t="shared" si="82"/>
        <v>1745</v>
      </c>
      <c r="AW77" s="11">
        <f t="shared" si="82"/>
        <v>1319</v>
      </c>
      <c r="AX77" s="11">
        <f t="shared" si="82"/>
        <v>1625</v>
      </c>
      <c r="AY77" s="11">
        <f t="shared" si="82"/>
        <v>274</v>
      </c>
      <c r="AZ77" s="11">
        <f t="shared" si="82"/>
        <v>1038</v>
      </c>
      <c r="BA77" s="11">
        <f t="shared" si="82"/>
        <v>1558</v>
      </c>
      <c r="BB77" s="11">
        <f t="shared" si="82"/>
        <v>1143</v>
      </c>
      <c r="BC77" s="11">
        <f t="shared" si="82"/>
        <v>1221</v>
      </c>
      <c r="BD77" s="11">
        <f t="shared" si="82"/>
        <v>1728</v>
      </c>
      <c r="BE77" s="11">
        <f t="shared" si="82"/>
        <v>663</v>
      </c>
      <c r="BF77" s="11">
        <f t="shared" si="82"/>
        <v>1149</v>
      </c>
      <c r="BG77" s="11">
        <f t="shared" si="82"/>
        <v>1070</v>
      </c>
      <c r="BH77" s="11">
        <f t="shared" si="82"/>
        <v>766</v>
      </c>
    </row>
    <row r="78" spans="1:60" ht="13.5" customHeight="1">
      <c r="A78" s="48" t="s">
        <v>90</v>
      </c>
      <c r="B78" s="39" t="s">
        <v>65</v>
      </c>
      <c r="C78" s="112"/>
      <c r="D78" s="115" t="s">
        <v>38</v>
      </c>
      <c r="E78" s="113">
        <f t="shared" si="22"/>
        <v>1038</v>
      </c>
      <c r="F78" s="116">
        <v>0</v>
      </c>
      <c r="G78" s="116">
        <v>15</v>
      </c>
      <c r="H78" s="44">
        <f t="shared" si="1"/>
        <v>15</v>
      </c>
      <c r="I78" s="112"/>
      <c r="J78" s="117" t="s">
        <v>33</v>
      </c>
      <c r="K78" s="113">
        <f t="shared" si="23"/>
        <v>1159</v>
      </c>
      <c r="L78" s="118">
        <v>1</v>
      </c>
      <c r="M78" s="118">
        <v>11</v>
      </c>
      <c r="N78" s="44">
        <f t="shared" si="3"/>
        <v>14</v>
      </c>
      <c r="O78" s="40"/>
      <c r="P78" s="39" t="s">
        <v>66</v>
      </c>
      <c r="Q78" s="40"/>
      <c r="R78" s="48">
        <f>MIN(Rules!$E$2,(MAX(H78/N78,N78/H78)))</f>
        <v>1.0714285714285714</v>
      </c>
      <c r="S78" s="48">
        <f>VLOOKUP(B78,Rules!A:B,2,FALSE)</f>
        <v>45</v>
      </c>
      <c r="T78" s="40"/>
      <c r="U78" s="114">
        <f>1/(10^(-1*(E78+(IF(P78="Y",Rules!$I$2,0))-K78)/Rules!$E$12)+1)</f>
        <v>0.53333794841968685</v>
      </c>
      <c r="V78">
        <f t="shared" si="4"/>
        <v>22</v>
      </c>
      <c r="W78">
        <f t="shared" si="5"/>
        <v>-22</v>
      </c>
      <c r="X78" s="40"/>
      <c r="Y78" s="40"/>
      <c r="Z78" s="40"/>
      <c r="AA78" s="11">
        <f t="shared" ref="AA78:BH78" si="83">IF($D78=AA$1,$E78+$V78,(IF($J78=AA$1,$K78+$W78,AA77)))</f>
        <v>1046</v>
      </c>
      <c r="AB78" s="11">
        <f t="shared" si="83"/>
        <v>1283</v>
      </c>
      <c r="AC78" s="11">
        <f t="shared" si="83"/>
        <v>696</v>
      </c>
      <c r="AD78" s="11">
        <f t="shared" si="83"/>
        <v>1343</v>
      </c>
      <c r="AE78" s="11">
        <f t="shared" si="83"/>
        <v>1137</v>
      </c>
      <c r="AF78" s="11">
        <f t="shared" si="83"/>
        <v>1631</v>
      </c>
      <c r="AG78" s="11">
        <f t="shared" si="83"/>
        <v>1412</v>
      </c>
      <c r="AH78" s="11">
        <f t="shared" si="83"/>
        <v>1722</v>
      </c>
      <c r="AI78" s="11">
        <f t="shared" si="83"/>
        <v>1234</v>
      </c>
      <c r="AJ78" s="11">
        <f t="shared" si="83"/>
        <v>2038</v>
      </c>
      <c r="AK78" s="11">
        <f t="shared" si="83"/>
        <v>1275</v>
      </c>
      <c r="AL78" s="11">
        <f t="shared" si="83"/>
        <v>1469</v>
      </c>
      <c r="AM78" s="11">
        <f t="shared" si="83"/>
        <v>1882</v>
      </c>
      <c r="AN78" s="11">
        <f t="shared" si="83"/>
        <v>1508</v>
      </c>
      <c r="AO78" s="11">
        <f t="shared" si="83"/>
        <v>212</v>
      </c>
      <c r="AP78" s="11">
        <f t="shared" si="83"/>
        <v>1187</v>
      </c>
      <c r="AQ78" s="11">
        <f t="shared" si="83"/>
        <v>843</v>
      </c>
      <c r="AR78" s="11">
        <f t="shared" si="83"/>
        <v>932</v>
      </c>
      <c r="AS78" s="11">
        <f t="shared" si="83"/>
        <v>537</v>
      </c>
      <c r="AT78" s="11">
        <f t="shared" si="83"/>
        <v>1162</v>
      </c>
      <c r="AU78" s="11">
        <f t="shared" si="83"/>
        <v>1013</v>
      </c>
      <c r="AV78" s="11">
        <f t="shared" si="83"/>
        <v>1745</v>
      </c>
      <c r="AW78" s="11">
        <f t="shared" si="83"/>
        <v>1319</v>
      </c>
      <c r="AX78" s="11">
        <f t="shared" si="83"/>
        <v>1625</v>
      </c>
      <c r="AY78" s="11">
        <f t="shared" si="83"/>
        <v>274</v>
      </c>
      <c r="AZ78" s="11">
        <f t="shared" si="83"/>
        <v>1060</v>
      </c>
      <c r="BA78" s="11">
        <f t="shared" si="83"/>
        <v>1558</v>
      </c>
      <c r="BB78" s="11">
        <f t="shared" si="83"/>
        <v>1143</v>
      </c>
      <c r="BC78" s="11">
        <f t="shared" si="83"/>
        <v>1221</v>
      </c>
      <c r="BD78" s="11">
        <f t="shared" si="83"/>
        <v>1728</v>
      </c>
      <c r="BE78" s="11">
        <f t="shared" si="83"/>
        <v>663</v>
      </c>
      <c r="BF78" s="11">
        <f t="shared" si="83"/>
        <v>1149</v>
      </c>
      <c r="BG78" s="11">
        <f t="shared" si="83"/>
        <v>1070</v>
      </c>
      <c r="BH78" s="11">
        <f t="shared" si="83"/>
        <v>766</v>
      </c>
    </row>
    <row r="79" spans="1:60" ht="13.5" customHeight="1">
      <c r="A79" s="48" t="s">
        <v>90</v>
      </c>
      <c r="B79" s="39" t="s">
        <v>65</v>
      </c>
      <c r="C79" s="112"/>
      <c r="D79" s="115" t="s">
        <v>47</v>
      </c>
      <c r="E79" s="113">
        <f t="shared" si="22"/>
        <v>537</v>
      </c>
      <c r="F79" s="116">
        <v>1</v>
      </c>
      <c r="G79" s="116">
        <v>11</v>
      </c>
      <c r="H79" s="44">
        <f t="shared" si="1"/>
        <v>14</v>
      </c>
      <c r="I79" s="112"/>
      <c r="J79" s="117" t="s">
        <v>45</v>
      </c>
      <c r="K79" s="113">
        <f t="shared" si="23"/>
        <v>843</v>
      </c>
      <c r="L79" s="118">
        <v>1</v>
      </c>
      <c r="M79" s="118">
        <v>16</v>
      </c>
      <c r="N79" s="44">
        <f t="shared" si="3"/>
        <v>19</v>
      </c>
      <c r="O79" s="40"/>
      <c r="P79" s="39" t="s">
        <v>66</v>
      </c>
      <c r="Q79" s="40"/>
      <c r="R79" s="48">
        <f>MIN(Rules!$E$2,(MAX(H79/N79,N79/H79)))</f>
        <v>1.3571428571428572</v>
      </c>
      <c r="S79" s="48">
        <f>VLOOKUP(B79,Rules!A:B,2,FALSE)</f>
        <v>45</v>
      </c>
      <c r="T79" s="40"/>
      <c r="U79" s="114">
        <f>1/(10^(-1*(E79+(IF(P79="Y",Rules!$I$2,0))-K79)/Rules!$E$12)+1)</f>
        <v>0.32774396816393214</v>
      </c>
      <c r="V79">
        <f t="shared" si="4"/>
        <v>-20</v>
      </c>
      <c r="W79">
        <f t="shared" si="5"/>
        <v>20</v>
      </c>
      <c r="X79" s="40"/>
      <c r="Y79" s="40"/>
      <c r="Z79" s="40"/>
      <c r="AA79" s="11">
        <f t="shared" ref="AA79:BH79" si="84">IF($D79=AA$1,$E79+$V79,(IF($J79=AA$1,$K79+$W79,AA78)))</f>
        <v>1046</v>
      </c>
      <c r="AB79" s="11">
        <f t="shared" si="84"/>
        <v>1283</v>
      </c>
      <c r="AC79" s="11">
        <f t="shared" si="84"/>
        <v>696</v>
      </c>
      <c r="AD79" s="11">
        <f t="shared" si="84"/>
        <v>1343</v>
      </c>
      <c r="AE79" s="11">
        <f t="shared" si="84"/>
        <v>1137</v>
      </c>
      <c r="AF79" s="11">
        <f t="shared" si="84"/>
        <v>1631</v>
      </c>
      <c r="AG79" s="11">
        <f t="shared" si="84"/>
        <v>1412</v>
      </c>
      <c r="AH79" s="11">
        <f t="shared" si="84"/>
        <v>1722</v>
      </c>
      <c r="AI79" s="11">
        <f t="shared" si="84"/>
        <v>1234</v>
      </c>
      <c r="AJ79" s="11">
        <f t="shared" si="84"/>
        <v>2038</v>
      </c>
      <c r="AK79" s="11">
        <f t="shared" si="84"/>
        <v>1275</v>
      </c>
      <c r="AL79" s="11">
        <f t="shared" si="84"/>
        <v>1469</v>
      </c>
      <c r="AM79" s="11">
        <f t="shared" si="84"/>
        <v>1882</v>
      </c>
      <c r="AN79" s="11">
        <f t="shared" si="84"/>
        <v>1508</v>
      </c>
      <c r="AO79" s="11">
        <f t="shared" si="84"/>
        <v>212</v>
      </c>
      <c r="AP79" s="11">
        <f t="shared" si="84"/>
        <v>1187</v>
      </c>
      <c r="AQ79" s="11">
        <f t="shared" si="84"/>
        <v>863</v>
      </c>
      <c r="AR79" s="11">
        <f t="shared" si="84"/>
        <v>932</v>
      </c>
      <c r="AS79" s="11">
        <f t="shared" si="84"/>
        <v>517</v>
      </c>
      <c r="AT79" s="11">
        <f t="shared" si="84"/>
        <v>1162</v>
      </c>
      <c r="AU79" s="11">
        <f t="shared" si="84"/>
        <v>1013</v>
      </c>
      <c r="AV79" s="11">
        <f t="shared" si="84"/>
        <v>1745</v>
      </c>
      <c r="AW79" s="11">
        <f t="shared" si="84"/>
        <v>1319</v>
      </c>
      <c r="AX79" s="11">
        <f t="shared" si="84"/>
        <v>1625</v>
      </c>
      <c r="AY79" s="11">
        <f t="shared" si="84"/>
        <v>274</v>
      </c>
      <c r="AZ79" s="11">
        <f t="shared" si="84"/>
        <v>1060</v>
      </c>
      <c r="BA79" s="11">
        <f t="shared" si="84"/>
        <v>1558</v>
      </c>
      <c r="BB79" s="11">
        <f t="shared" si="84"/>
        <v>1143</v>
      </c>
      <c r="BC79" s="11">
        <f t="shared" si="84"/>
        <v>1221</v>
      </c>
      <c r="BD79" s="11">
        <f t="shared" si="84"/>
        <v>1728</v>
      </c>
      <c r="BE79" s="11">
        <f t="shared" si="84"/>
        <v>663</v>
      </c>
      <c r="BF79" s="11">
        <f t="shared" si="84"/>
        <v>1149</v>
      </c>
      <c r="BG79" s="11">
        <f t="shared" si="84"/>
        <v>1070</v>
      </c>
      <c r="BH79" s="11">
        <f t="shared" si="84"/>
        <v>766</v>
      </c>
    </row>
    <row r="80" spans="1:60" ht="13.5" customHeight="1">
      <c r="A80" s="48" t="s">
        <v>90</v>
      </c>
      <c r="B80" s="39" t="s">
        <v>65</v>
      </c>
      <c r="C80" s="112"/>
      <c r="D80" s="115" t="s">
        <v>44</v>
      </c>
      <c r="E80" s="113">
        <f t="shared" si="22"/>
        <v>696</v>
      </c>
      <c r="F80" s="116">
        <v>1</v>
      </c>
      <c r="G80" s="116">
        <v>7</v>
      </c>
      <c r="H80" s="44">
        <f t="shared" si="1"/>
        <v>10</v>
      </c>
      <c r="I80" s="112"/>
      <c r="J80" s="117" t="s">
        <v>32</v>
      </c>
      <c r="K80" s="113">
        <f t="shared" si="23"/>
        <v>1013</v>
      </c>
      <c r="L80" s="118">
        <v>2</v>
      </c>
      <c r="M80" s="118">
        <v>17</v>
      </c>
      <c r="N80" s="44">
        <f t="shared" si="3"/>
        <v>23</v>
      </c>
      <c r="O80" s="40"/>
      <c r="P80" s="39" t="s">
        <v>66</v>
      </c>
      <c r="Q80" s="40"/>
      <c r="R80" s="48">
        <f>MIN(Rules!$E$2,(MAX(H80/N80,N80/H80)))</f>
        <v>2</v>
      </c>
      <c r="S80" s="48">
        <f>VLOOKUP(B80,Rules!A:B,2,FALSE)</f>
        <v>45</v>
      </c>
      <c r="T80" s="40"/>
      <c r="U80" s="114">
        <f>1/(10^(-1*(E80+(IF(P80="Y",Rules!$I$2,0))-K80)/Rules!$E$12)+1)</f>
        <v>0.31668174191094051</v>
      </c>
      <c r="V80">
        <f t="shared" si="4"/>
        <v>-29</v>
      </c>
      <c r="W80">
        <f t="shared" si="5"/>
        <v>29</v>
      </c>
      <c r="X80" s="40"/>
      <c r="Y80" s="40"/>
      <c r="Z80" s="40"/>
      <c r="AA80" s="11">
        <f t="shared" ref="AA80:BH80" si="85">IF($D80=AA$1,$E80+$V80,(IF($J80=AA$1,$K80+$W80,AA79)))</f>
        <v>1046</v>
      </c>
      <c r="AB80" s="11">
        <f t="shared" si="85"/>
        <v>1283</v>
      </c>
      <c r="AC80" s="11">
        <f t="shared" si="85"/>
        <v>667</v>
      </c>
      <c r="AD80" s="11">
        <f t="shared" si="85"/>
        <v>1343</v>
      </c>
      <c r="AE80" s="11">
        <f t="shared" si="85"/>
        <v>1137</v>
      </c>
      <c r="AF80" s="11">
        <f t="shared" si="85"/>
        <v>1631</v>
      </c>
      <c r="AG80" s="11">
        <f t="shared" si="85"/>
        <v>1412</v>
      </c>
      <c r="AH80" s="11">
        <f t="shared" si="85"/>
        <v>1722</v>
      </c>
      <c r="AI80" s="11">
        <f t="shared" si="85"/>
        <v>1234</v>
      </c>
      <c r="AJ80" s="11">
        <f t="shared" si="85"/>
        <v>2038</v>
      </c>
      <c r="AK80" s="11">
        <f t="shared" si="85"/>
        <v>1275</v>
      </c>
      <c r="AL80" s="11">
        <f t="shared" si="85"/>
        <v>1469</v>
      </c>
      <c r="AM80" s="11">
        <f t="shared" si="85"/>
        <v>1882</v>
      </c>
      <c r="AN80" s="11">
        <f t="shared" si="85"/>
        <v>1508</v>
      </c>
      <c r="AO80" s="11">
        <f t="shared" si="85"/>
        <v>212</v>
      </c>
      <c r="AP80" s="11">
        <f t="shared" si="85"/>
        <v>1187</v>
      </c>
      <c r="AQ80" s="11">
        <f t="shared" si="85"/>
        <v>863</v>
      </c>
      <c r="AR80" s="11">
        <f t="shared" si="85"/>
        <v>932</v>
      </c>
      <c r="AS80" s="11">
        <f t="shared" si="85"/>
        <v>517</v>
      </c>
      <c r="AT80" s="11">
        <f t="shared" si="85"/>
        <v>1162</v>
      </c>
      <c r="AU80" s="11">
        <f t="shared" si="85"/>
        <v>1042</v>
      </c>
      <c r="AV80" s="11">
        <f t="shared" si="85"/>
        <v>1745</v>
      </c>
      <c r="AW80" s="11">
        <f t="shared" si="85"/>
        <v>1319</v>
      </c>
      <c r="AX80" s="11">
        <f t="shared" si="85"/>
        <v>1625</v>
      </c>
      <c r="AY80" s="11">
        <f t="shared" si="85"/>
        <v>274</v>
      </c>
      <c r="AZ80" s="11">
        <f t="shared" si="85"/>
        <v>1060</v>
      </c>
      <c r="BA80" s="11">
        <f t="shared" si="85"/>
        <v>1558</v>
      </c>
      <c r="BB80" s="11">
        <f t="shared" si="85"/>
        <v>1143</v>
      </c>
      <c r="BC80" s="11">
        <f t="shared" si="85"/>
        <v>1221</v>
      </c>
      <c r="BD80" s="11">
        <f t="shared" si="85"/>
        <v>1728</v>
      </c>
      <c r="BE80" s="11">
        <f t="shared" si="85"/>
        <v>663</v>
      </c>
      <c r="BF80" s="11">
        <f t="shared" si="85"/>
        <v>1149</v>
      </c>
      <c r="BG80" s="11">
        <f t="shared" si="85"/>
        <v>1070</v>
      </c>
      <c r="BH80" s="11">
        <f t="shared" si="85"/>
        <v>766</v>
      </c>
    </row>
    <row r="81" spans="1:60" ht="13.5" customHeight="1">
      <c r="A81" s="48" t="s">
        <v>90</v>
      </c>
      <c r="B81" s="39" t="s">
        <v>65</v>
      </c>
      <c r="C81" s="112"/>
      <c r="D81" s="115" t="s">
        <v>34</v>
      </c>
      <c r="E81" s="113">
        <f t="shared" si="22"/>
        <v>1046</v>
      </c>
      <c r="F81" s="116">
        <v>1</v>
      </c>
      <c r="G81" s="116">
        <v>16</v>
      </c>
      <c r="H81" s="44">
        <f t="shared" si="1"/>
        <v>19</v>
      </c>
      <c r="I81" s="112"/>
      <c r="J81" s="117" t="s">
        <v>46</v>
      </c>
      <c r="K81" s="113">
        <f t="shared" si="23"/>
        <v>663</v>
      </c>
      <c r="L81" s="118">
        <v>0</v>
      </c>
      <c r="M81" s="118">
        <v>6</v>
      </c>
      <c r="N81" s="44">
        <f t="shared" si="3"/>
        <v>6</v>
      </c>
      <c r="O81" s="40"/>
      <c r="P81" s="39" t="s">
        <v>66</v>
      </c>
      <c r="Q81" s="40"/>
      <c r="R81" s="48">
        <f>MIN(Rules!$E$2,(MAX(H81/N81,N81/H81)))</f>
        <v>2</v>
      </c>
      <c r="S81" s="48">
        <f>VLOOKUP(B81,Rules!A:B,2,FALSE)</f>
        <v>45</v>
      </c>
      <c r="T81" s="40"/>
      <c r="U81" s="114">
        <f>1/(10^(-1*(E81+(IF(P81="Y",Rules!$I$2,0))-K81)/Rules!$E$12)+1)</f>
        <v>0.9208939633600981</v>
      </c>
      <c r="V81">
        <f t="shared" si="4"/>
        <v>7</v>
      </c>
      <c r="W81">
        <f t="shared" si="5"/>
        <v>-7</v>
      </c>
      <c r="X81" s="40"/>
      <c r="Y81" s="40"/>
      <c r="Z81" s="40"/>
      <c r="AA81" s="11">
        <f t="shared" ref="AA81:BH81" si="86">IF($D81=AA$1,$E81+$V81,(IF($J81=AA$1,$K81+$W81,AA80)))</f>
        <v>1053</v>
      </c>
      <c r="AB81" s="11">
        <f t="shared" si="86"/>
        <v>1283</v>
      </c>
      <c r="AC81" s="11">
        <f t="shared" si="86"/>
        <v>667</v>
      </c>
      <c r="AD81" s="11">
        <f t="shared" si="86"/>
        <v>1343</v>
      </c>
      <c r="AE81" s="11">
        <f t="shared" si="86"/>
        <v>1137</v>
      </c>
      <c r="AF81" s="11">
        <f t="shared" si="86"/>
        <v>1631</v>
      </c>
      <c r="AG81" s="11">
        <f t="shared" si="86"/>
        <v>1412</v>
      </c>
      <c r="AH81" s="11">
        <f t="shared" si="86"/>
        <v>1722</v>
      </c>
      <c r="AI81" s="11">
        <f t="shared" si="86"/>
        <v>1234</v>
      </c>
      <c r="AJ81" s="11">
        <f t="shared" si="86"/>
        <v>2038</v>
      </c>
      <c r="AK81" s="11">
        <f t="shared" si="86"/>
        <v>1275</v>
      </c>
      <c r="AL81" s="11">
        <f t="shared" si="86"/>
        <v>1469</v>
      </c>
      <c r="AM81" s="11">
        <f t="shared" si="86"/>
        <v>1882</v>
      </c>
      <c r="AN81" s="11">
        <f t="shared" si="86"/>
        <v>1508</v>
      </c>
      <c r="AO81" s="11">
        <f t="shared" si="86"/>
        <v>212</v>
      </c>
      <c r="AP81" s="11">
        <f t="shared" si="86"/>
        <v>1187</v>
      </c>
      <c r="AQ81" s="11">
        <f t="shared" si="86"/>
        <v>863</v>
      </c>
      <c r="AR81" s="11">
        <f t="shared" si="86"/>
        <v>932</v>
      </c>
      <c r="AS81" s="11">
        <f t="shared" si="86"/>
        <v>517</v>
      </c>
      <c r="AT81" s="11">
        <f t="shared" si="86"/>
        <v>1162</v>
      </c>
      <c r="AU81" s="11">
        <f t="shared" si="86"/>
        <v>1042</v>
      </c>
      <c r="AV81" s="11">
        <f t="shared" si="86"/>
        <v>1745</v>
      </c>
      <c r="AW81" s="11">
        <f t="shared" si="86"/>
        <v>1319</v>
      </c>
      <c r="AX81" s="11">
        <f t="shared" si="86"/>
        <v>1625</v>
      </c>
      <c r="AY81" s="11">
        <f t="shared" si="86"/>
        <v>274</v>
      </c>
      <c r="AZ81" s="11">
        <f t="shared" si="86"/>
        <v>1060</v>
      </c>
      <c r="BA81" s="11">
        <f t="shared" si="86"/>
        <v>1558</v>
      </c>
      <c r="BB81" s="11">
        <f t="shared" si="86"/>
        <v>1143</v>
      </c>
      <c r="BC81" s="11">
        <f t="shared" si="86"/>
        <v>1221</v>
      </c>
      <c r="BD81" s="11">
        <f t="shared" si="86"/>
        <v>1728</v>
      </c>
      <c r="BE81" s="11">
        <f t="shared" si="86"/>
        <v>656</v>
      </c>
      <c r="BF81" s="11">
        <f t="shared" si="86"/>
        <v>1149</v>
      </c>
      <c r="BG81" s="11">
        <f t="shared" si="86"/>
        <v>1070</v>
      </c>
      <c r="BH81" s="11">
        <f t="shared" si="86"/>
        <v>766</v>
      </c>
    </row>
    <row r="82" spans="1:60" ht="13.5" customHeight="1">
      <c r="A82" s="48" t="s">
        <v>90</v>
      </c>
      <c r="B82" s="39" t="s">
        <v>65</v>
      </c>
      <c r="C82" s="112"/>
      <c r="D82" s="115" t="s">
        <v>42</v>
      </c>
      <c r="E82" s="113">
        <f t="shared" si="22"/>
        <v>1070</v>
      </c>
      <c r="F82" s="116">
        <v>4</v>
      </c>
      <c r="G82" s="116">
        <v>23</v>
      </c>
      <c r="H82" s="44">
        <f t="shared" si="1"/>
        <v>35</v>
      </c>
      <c r="I82" s="112"/>
      <c r="J82" s="117" t="s">
        <v>41</v>
      </c>
      <c r="K82" s="113">
        <f t="shared" si="23"/>
        <v>766</v>
      </c>
      <c r="L82" s="118">
        <v>3</v>
      </c>
      <c r="M82" s="118">
        <v>14</v>
      </c>
      <c r="N82" s="44">
        <f t="shared" si="3"/>
        <v>23</v>
      </c>
      <c r="O82" s="40"/>
      <c r="P82" s="39" t="s">
        <v>66</v>
      </c>
      <c r="Q82" s="40"/>
      <c r="R82" s="48">
        <f>MIN(Rules!$E$2,(MAX(H82/N82,N82/H82)))</f>
        <v>1.5217391304347827</v>
      </c>
      <c r="S82" s="48">
        <f>VLOOKUP(B82,Rules!A:B,2,FALSE)</f>
        <v>45</v>
      </c>
      <c r="T82" s="40"/>
      <c r="U82" s="114">
        <f>1/(10^(-1*(E82+(IF(P82="Y",Rules!$I$2,0))-K82)/Rules!$E$12)+1)</f>
        <v>0.89000060379726997</v>
      </c>
      <c r="V82">
        <f t="shared" si="4"/>
        <v>8</v>
      </c>
      <c r="W82">
        <f t="shared" si="5"/>
        <v>-8</v>
      </c>
      <c r="X82" s="40"/>
      <c r="Y82" s="40"/>
      <c r="Z82" s="40"/>
      <c r="AA82" s="11">
        <f t="shared" ref="AA82:BH82" si="87">IF($D82=AA$1,$E82+$V82,(IF($J82=AA$1,$K82+$W82,AA81)))</f>
        <v>1053</v>
      </c>
      <c r="AB82" s="11">
        <f t="shared" si="87"/>
        <v>1283</v>
      </c>
      <c r="AC82" s="11">
        <f t="shared" si="87"/>
        <v>667</v>
      </c>
      <c r="AD82" s="11">
        <f t="shared" si="87"/>
        <v>1343</v>
      </c>
      <c r="AE82" s="11">
        <f t="shared" si="87"/>
        <v>1137</v>
      </c>
      <c r="AF82" s="11">
        <f t="shared" si="87"/>
        <v>1631</v>
      </c>
      <c r="AG82" s="11">
        <f t="shared" si="87"/>
        <v>1412</v>
      </c>
      <c r="AH82" s="11">
        <f t="shared" si="87"/>
        <v>1722</v>
      </c>
      <c r="AI82" s="11">
        <f t="shared" si="87"/>
        <v>1234</v>
      </c>
      <c r="AJ82" s="11">
        <f t="shared" si="87"/>
        <v>2038</v>
      </c>
      <c r="AK82" s="11">
        <f t="shared" si="87"/>
        <v>1275</v>
      </c>
      <c r="AL82" s="11">
        <f t="shared" si="87"/>
        <v>1469</v>
      </c>
      <c r="AM82" s="11">
        <f t="shared" si="87"/>
        <v>1882</v>
      </c>
      <c r="AN82" s="11">
        <f t="shared" si="87"/>
        <v>1508</v>
      </c>
      <c r="AO82" s="11">
        <f t="shared" si="87"/>
        <v>212</v>
      </c>
      <c r="AP82" s="11">
        <f t="shared" si="87"/>
        <v>1187</v>
      </c>
      <c r="AQ82" s="11">
        <f t="shared" si="87"/>
        <v>863</v>
      </c>
      <c r="AR82" s="11">
        <f t="shared" si="87"/>
        <v>932</v>
      </c>
      <c r="AS82" s="11">
        <f t="shared" si="87"/>
        <v>517</v>
      </c>
      <c r="AT82" s="11">
        <f t="shared" si="87"/>
        <v>1162</v>
      </c>
      <c r="AU82" s="11">
        <f t="shared" si="87"/>
        <v>1042</v>
      </c>
      <c r="AV82" s="11">
        <f t="shared" si="87"/>
        <v>1745</v>
      </c>
      <c r="AW82" s="11">
        <f t="shared" si="87"/>
        <v>1319</v>
      </c>
      <c r="AX82" s="11">
        <f t="shared" si="87"/>
        <v>1625</v>
      </c>
      <c r="AY82" s="11">
        <f t="shared" si="87"/>
        <v>274</v>
      </c>
      <c r="AZ82" s="11">
        <f t="shared" si="87"/>
        <v>1060</v>
      </c>
      <c r="BA82" s="11">
        <f t="shared" si="87"/>
        <v>1558</v>
      </c>
      <c r="BB82" s="11">
        <f t="shared" si="87"/>
        <v>1143</v>
      </c>
      <c r="BC82" s="11">
        <f t="shared" si="87"/>
        <v>1221</v>
      </c>
      <c r="BD82" s="11">
        <f t="shared" si="87"/>
        <v>1728</v>
      </c>
      <c r="BE82" s="11">
        <f t="shared" si="87"/>
        <v>656</v>
      </c>
      <c r="BF82" s="11">
        <f t="shared" si="87"/>
        <v>1149</v>
      </c>
      <c r="BG82" s="11">
        <f t="shared" si="87"/>
        <v>1078</v>
      </c>
      <c r="BH82" s="11">
        <f t="shared" si="87"/>
        <v>758</v>
      </c>
    </row>
    <row r="83" spans="1:60" ht="13.5" customHeight="1">
      <c r="A83" s="48" t="s">
        <v>91</v>
      </c>
      <c r="B83" s="39" t="s">
        <v>65</v>
      </c>
      <c r="C83" s="112"/>
      <c r="D83" s="65" t="s">
        <v>17</v>
      </c>
      <c r="E83" s="113">
        <f t="shared" si="22"/>
        <v>2038</v>
      </c>
      <c r="F83" s="60">
        <v>1</v>
      </c>
      <c r="G83" s="60">
        <v>10</v>
      </c>
      <c r="H83" s="44">
        <f t="shared" si="1"/>
        <v>13</v>
      </c>
      <c r="I83" s="112"/>
      <c r="J83" s="67" t="s">
        <v>25</v>
      </c>
      <c r="K83" s="113">
        <f t="shared" si="23"/>
        <v>1722</v>
      </c>
      <c r="L83" s="68">
        <v>0</v>
      </c>
      <c r="M83" s="68">
        <v>7</v>
      </c>
      <c r="N83" s="44">
        <f t="shared" si="3"/>
        <v>7</v>
      </c>
      <c r="O83" s="40"/>
      <c r="P83" s="39" t="s">
        <v>66</v>
      </c>
      <c r="Q83" s="40"/>
      <c r="R83" s="48">
        <f>MIN(Rules!$E$2,(MAX(H83/N83,N83/H83)))</f>
        <v>1.8571428571428572</v>
      </c>
      <c r="S83" s="48">
        <f>VLOOKUP(B83,Rules!A:B,2,FALSE)</f>
        <v>45</v>
      </c>
      <c r="T83" s="40"/>
      <c r="U83" s="114">
        <f>1/(10^(-1*(E83+(IF(P83="Y",Rules!$I$2,0))-K83)/Rules!$E$12)+1)</f>
        <v>0.89529527241300244</v>
      </c>
      <c r="V83">
        <f t="shared" si="4"/>
        <v>9</v>
      </c>
      <c r="W83">
        <f t="shared" si="5"/>
        <v>-9</v>
      </c>
      <c r="X83" s="40"/>
      <c r="Y83" s="40"/>
      <c r="Z83" s="40"/>
      <c r="AA83" s="11">
        <f t="shared" ref="AA83:BH83" si="88">IF($D83=AA$1,$E83+$V83,(IF($J83=AA$1,$K83+$W83,AA82)))</f>
        <v>1053</v>
      </c>
      <c r="AB83" s="11">
        <f t="shared" si="88"/>
        <v>1283</v>
      </c>
      <c r="AC83" s="11">
        <f t="shared" si="88"/>
        <v>667</v>
      </c>
      <c r="AD83" s="11">
        <f t="shared" si="88"/>
        <v>1343</v>
      </c>
      <c r="AE83" s="11">
        <f t="shared" si="88"/>
        <v>1137</v>
      </c>
      <c r="AF83" s="11">
        <f t="shared" si="88"/>
        <v>1631</v>
      </c>
      <c r="AG83" s="11">
        <f t="shared" si="88"/>
        <v>1412</v>
      </c>
      <c r="AH83" s="11">
        <f t="shared" si="88"/>
        <v>1713</v>
      </c>
      <c r="AI83" s="11">
        <f t="shared" si="88"/>
        <v>1234</v>
      </c>
      <c r="AJ83" s="11">
        <f t="shared" si="88"/>
        <v>2047</v>
      </c>
      <c r="AK83" s="11">
        <f t="shared" si="88"/>
        <v>1275</v>
      </c>
      <c r="AL83" s="11">
        <f t="shared" si="88"/>
        <v>1469</v>
      </c>
      <c r="AM83" s="11">
        <f t="shared" si="88"/>
        <v>1882</v>
      </c>
      <c r="AN83" s="11">
        <f t="shared" si="88"/>
        <v>1508</v>
      </c>
      <c r="AO83" s="11">
        <f t="shared" si="88"/>
        <v>212</v>
      </c>
      <c r="AP83" s="11">
        <f t="shared" si="88"/>
        <v>1187</v>
      </c>
      <c r="AQ83" s="11">
        <f t="shared" si="88"/>
        <v>863</v>
      </c>
      <c r="AR83" s="11">
        <f t="shared" si="88"/>
        <v>932</v>
      </c>
      <c r="AS83" s="11">
        <f t="shared" si="88"/>
        <v>517</v>
      </c>
      <c r="AT83" s="11">
        <f t="shared" si="88"/>
        <v>1162</v>
      </c>
      <c r="AU83" s="11">
        <f t="shared" si="88"/>
        <v>1042</v>
      </c>
      <c r="AV83" s="11">
        <f t="shared" si="88"/>
        <v>1745</v>
      </c>
      <c r="AW83" s="11">
        <f t="shared" si="88"/>
        <v>1319</v>
      </c>
      <c r="AX83" s="11">
        <f t="shared" si="88"/>
        <v>1625</v>
      </c>
      <c r="AY83" s="11">
        <f t="shared" si="88"/>
        <v>274</v>
      </c>
      <c r="AZ83" s="11">
        <f t="shared" si="88"/>
        <v>1060</v>
      </c>
      <c r="BA83" s="11">
        <f t="shared" si="88"/>
        <v>1558</v>
      </c>
      <c r="BB83" s="11">
        <f t="shared" si="88"/>
        <v>1143</v>
      </c>
      <c r="BC83" s="11">
        <f t="shared" si="88"/>
        <v>1221</v>
      </c>
      <c r="BD83" s="11">
        <f t="shared" si="88"/>
        <v>1728</v>
      </c>
      <c r="BE83" s="11">
        <f t="shared" si="88"/>
        <v>656</v>
      </c>
      <c r="BF83" s="11">
        <f t="shared" si="88"/>
        <v>1149</v>
      </c>
      <c r="BG83" s="11">
        <f t="shared" si="88"/>
        <v>1078</v>
      </c>
      <c r="BH83" s="11">
        <f t="shared" si="88"/>
        <v>758</v>
      </c>
    </row>
    <row r="84" spans="1:60" ht="13.5" customHeight="1">
      <c r="A84" s="48" t="s">
        <v>91</v>
      </c>
      <c r="B84" s="39" t="s">
        <v>65</v>
      </c>
      <c r="C84" s="112"/>
      <c r="D84" s="115" t="s">
        <v>22</v>
      </c>
      <c r="E84" s="113">
        <f t="shared" si="22"/>
        <v>1728</v>
      </c>
      <c r="F84" s="116">
        <v>0</v>
      </c>
      <c r="G84" s="116">
        <v>13</v>
      </c>
      <c r="H84" s="44">
        <f t="shared" si="1"/>
        <v>13</v>
      </c>
      <c r="I84" s="112"/>
      <c r="J84" s="117" t="s">
        <v>20</v>
      </c>
      <c r="K84" s="113">
        <f t="shared" si="23"/>
        <v>1283</v>
      </c>
      <c r="L84" s="118">
        <v>1</v>
      </c>
      <c r="M84" s="118">
        <v>10</v>
      </c>
      <c r="N84" s="44">
        <f t="shared" si="3"/>
        <v>13</v>
      </c>
      <c r="O84" s="40"/>
      <c r="P84" s="39" t="s">
        <v>66</v>
      </c>
      <c r="Q84" s="40"/>
      <c r="R84" s="48">
        <f>MIN(Rules!$E$2,(MAX(H84/N84,N84/H84)))</f>
        <v>1</v>
      </c>
      <c r="S84" s="48">
        <f>VLOOKUP(B84,Rules!A:B,2,FALSE)</f>
        <v>45</v>
      </c>
      <c r="T84" s="40"/>
      <c r="U84" s="114">
        <f>1/(10^(-1*(E84+(IF(P84="Y",Rules!$I$2,0))-K84)/Rules!$E$12)+1)</f>
        <v>0.93935044149060221</v>
      </c>
      <c r="V84">
        <f t="shared" si="4"/>
        <v>-20</v>
      </c>
      <c r="W84">
        <f t="shared" si="5"/>
        <v>20</v>
      </c>
      <c r="X84" s="40"/>
      <c r="Y84" s="40"/>
      <c r="Z84" s="40"/>
      <c r="AA84" s="11">
        <f t="shared" ref="AA84:BH84" si="89">IF($D84=AA$1,$E84+$V84,(IF($J84=AA$1,$K84+$W84,AA83)))</f>
        <v>1053</v>
      </c>
      <c r="AB84" s="11">
        <f t="shared" si="89"/>
        <v>1303</v>
      </c>
      <c r="AC84" s="11">
        <f t="shared" si="89"/>
        <v>667</v>
      </c>
      <c r="AD84" s="11">
        <f t="shared" si="89"/>
        <v>1343</v>
      </c>
      <c r="AE84" s="11">
        <f t="shared" si="89"/>
        <v>1137</v>
      </c>
      <c r="AF84" s="11">
        <f t="shared" si="89"/>
        <v>1631</v>
      </c>
      <c r="AG84" s="11">
        <f t="shared" si="89"/>
        <v>1412</v>
      </c>
      <c r="AH84" s="11">
        <f t="shared" si="89"/>
        <v>1713</v>
      </c>
      <c r="AI84" s="11">
        <f t="shared" si="89"/>
        <v>1234</v>
      </c>
      <c r="AJ84" s="11">
        <f t="shared" si="89"/>
        <v>2047</v>
      </c>
      <c r="AK84" s="11">
        <f t="shared" si="89"/>
        <v>1275</v>
      </c>
      <c r="AL84" s="11">
        <f t="shared" si="89"/>
        <v>1469</v>
      </c>
      <c r="AM84" s="11">
        <f t="shared" si="89"/>
        <v>1882</v>
      </c>
      <c r="AN84" s="11">
        <f t="shared" si="89"/>
        <v>1508</v>
      </c>
      <c r="AO84" s="11">
        <f t="shared" si="89"/>
        <v>212</v>
      </c>
      <c r="AP84" s="11">
        <f t="shared" si="89"/>
        <v>1187</v>
      </c>
      <c r="AQ84" s="11">
        <f t="shared" si="89"/>
        <v>863</v>
      </c>
      <c r="AR84" s="11">
        <f t="shared" si="89"/>
        <v>932</v>
      </c>
      <c r="AS84" s="11">
        <f t="shared" si="89"/>
        <v>517</v>
      </c>
      <c r="AT84" s="11">
        <f t="shared" si="89"/>
        <v>1162</v>
      </c>
      <c r="AU84" s="11">
        <f t="shared" si="89"/>
        <v>1042</v>
      </c>
      <c r="AV84" s="11">
        <f t="shared" si="89"/>
        <v>1745</v>
      </c>
      <c r="AW84" s="11">
        <f t="shared" si="89"/>
        <v>1319</v>
      </c>
      <c r="AX84" s="11">
        <f t="shared" si="89"/>
        <v>1625</v>
      </c>
      <c r="AY84" s="11">
        <f t="shared" si="89"/>
        <v>274</v>
      </c>
      <c r="AZ84" s="11">
        <f t="shared" si="89"/>
        <v>1060</v>
      </c>
      <c r="BA84" s="11">
        <f t="shared" si="89"/>
        <v>1558</v>
      </c>
      <c r="BB84" s="11">
        <f t="shared" si="89"/>
        <v>1143</v>
      </c>
      <c r="BC84" s="11">
        <f t="shared" si="89"/>
        <v>1221</v>
      </c>
      <c r="BD84" s="11">
        <f t="shared" si="89"/>
        <v>1708</v>
      </c>
      <c r="BE84" s="11">
        <f t="shared" si="89"/>
        <v>656</v>
      </c>
      <c r="BF84" s="11">
        <f t="shared" si="89"/>
        <v>1149</v>
      </c>
      <c r="BG84" s="11">
        <f t="shared" si="89"/>
        <v>1078</v>
      </c>
      <c r="BH84" s="11">
        <f t="shared" si="89"/>
        <v>758</v>
      </c>
    </row>
    <row r="85" spans="1:60" ht="13.5" customHeight="1">
      <c r="A85" s="48" t="s">
        <v>91</v>
      </c>
      <c r="B85" s="39" t="s">
        <v>65</v>
      </c>
      <c r="C85" s="112"/>
      <c r="D85" s="115" t="s">
        <v>40</v>
      </c>
      <c r="E85" s="113">
        <f t="shared" si="22"/>
        <v>1221</v>
      </c>
      <c r="F85" s="116">
        <v>1</v>
      </c>
      <c r="G85" s="116">
        <v>5</v>
      </c>
      <c r="H85" s="44">
        <f t="shared" si="1"/>
        <v>8</v>
      </c>
      <c r="I85" s="112"/>
      <c r="J85" s="117" t="s">
        <v>28</v>
      </c>
      <c r="K85" s="113">
        <f t="shared" si="23"/>
        <v>1508</v>
      </c>
      <c r="L85" s="118">
        <v>2</v>
      </c>
      <c r="M85" s="118">
        <v>13</v>
      </c>
      <c r="N85" s="44">
        <f t="shared" si="3"/>
        <v>19</v>
      </c>
      <c r="O85" s="40"/>
      <c r="P85" s="39" t="s">
        <v>66</v>
      </c>
      <c r="Q85" s="40"/>
      <c r="R85" s="48">
        <f>MIN(Rules!$E$2,(MAX(H85/N85,N85/H85)))</f>
        <v>2</v>
      </c>
      <c r="S85" s="48">
        <f>VLOOKUP(B85,Rules!A:B,2,FALSE)</f>
        <v>45</v>
      </c>
      <c r="T85" s="40"/>
      <c r="U85" s="114">
        <f>1/(10^(-1*(E85+(IF(P85="Y",Rules!$I$2,0))-K85)/Rules!$E$12)+1)</f>
        <v>0.34730460856691675</v>
      </c>
      <c r="V85">
        <f t="shared" si="4"/>
        <v>-31</v>
      </c>
      <c r="W85">
        <f t="shared" si="5"/>
        <v>31</v>
      </c>
      <c r="X85" s="40"/>
      <c r="Y85" s="40"/>
      <c r="Z85" s="40"/>
      <c r="AA85" s="11">
        <f t="shared" ref="AA85:BH85" si="90">IF($D85=AA$1,$E85+$V85,(IF($J85=AA$1,$K85+$W85,AA84)))</f>
        <v>1053</v>
      </c>
      <c r="AB85" s="11">
        <f t="shared" si="90"/>
        <v>1303</v>
      </c>
      <c r="AC85" s="11">
        <f t="shared" si="90"/>
        <v>667</v>
      </c>
      <c r="AD85" s="11">
        <f t="shared" si="90"/>
        <v>1343</v>
      </c>
      <c r="AE85" s="11">
        <f t="shared" si="90"/>
        <v>1137</v>
      </c>
      <c r="AF85" s="11">
        <f t="shared" si="90"/>
        <v>1631</v>
      </c>
      <c r="AG85" s="11">
        <f t="shared" si="90"/>
        <v>1412</v>
      </c>
      <c r="AH85" s="11">
        <f t="shared" si="90"/>
        <v>1713</v>
      </c>
      <c r="AI85" s="11">
        <f t="shared" si="90"/>
        <v>1234</v>
      </c>
      <c r="AJ85" s="11">
        <f t="shared" si="90"/>
        <v>2047</v>
      </c>
      <c r="AK85" s="11">
        <f t="shared" si="90"/>
        <v>1275</v>
      </c>
      <c r="AL85" s="11">
        <f t="shared" si="90"/>
        <v>1469</v>
      </c>
      <c r="AM85" s="11">
        <f t="shared" si="90"/>
        <v>1882</v>
      </c>
      <c r="AN85" s="11">
        <f t="shared" si="90"/>
        <v>1539</v>
      </c>
      <c r="AO85" s="11">
        <f t="shared" si="90"/>
        <v>212</v>
      </c>
      <c r="AP85" s="11">
        <f t="shared" si="90"/>
        <v>1187</v>
      </c>
      <c r="AQ85" s="11">
        <f t="shared" si="90"/>
        <v>863</v>
      </c>
      <c r="AR85" s="11">
        <f t="shared" si="90"/>
        <v>932</v>
      </c>
      <c r="AS85" s="11">
        <f t="shared" si="90"/>
        <v>517</v>
      </c>
      <c r="AT85" s="11">
        <f t="shared" si="90"/>
        <v>1162</v>
      </c>
      <c r="AU85" s="11">
        <f t="shared" si="90"/>
        <v>1042</v>
      </c>
      <c r="AV85" s="11">
        <f t="shared" si="90"/>
        <v>1745</v>
      </c>
      <c r="AW85" s="11">
        <f t="shared" si="90"/>
        <v>1319</v>
      </c>
      <c r="AX85" s="11">
        <f t="shared" si="90"/>
        <v>1625</v>
      </c>
      <c r="AY85" s="11">
        <f t="shared" si="90"/>
        <v>274</v>
      </c>
      <c r="AZ85" s="11">
        <f t="shared" si="90"/>
        <v>1060</v>
      </c>
      <c r="BA85" s="11">
        <f t="shared" si="90"/>
        <v>1558</v>
      </c>
      <c r="BB85" s="11">
        <f t="shared" si="90"/>
        <v>1143</v>
      </c>
      <c r="BC85" s="11">
        <f t="shared" si="90"/>
        <v>1190</v>
      </c>
      <c r="BD85" s="11">
        <f t="shared" si="90"/>
        <v>1708</v>
      </c>
      <c r="BE85" s="11">
        <f t="shared" si="90"/>
        <v>656</v>
      </c>
      <c r="BF85" s="11">
        <f t="shared" si="90"/>
        <v>1149</v>
      </c>
      <c r="BG85" s="11">
        <f t="shared" si="90"/>
        <v>1078</v>
      </c>
      <c r="BH85" s="11">
        <f t="shared" si="90"/>
        <v>758</v>
      </c>
    </row>
    <row r="86" spans="1:60" ht="13.5" customHeight="1">
      <c r="A86" s="48" t="s">
        <v>91</v>
      </c>
      <c r="B86" s="39" t="s">
        <v>65</v>
      </c>
      <c r="C86" s="112"/>
      <c r="D86" s="115" t="s">
        <v>45</v>
      </c>
      <c r="E86" s="113">
        <f t="shared" si="22"/>
        <v>863</v>
      </c>
      <c r="F86" s="116">
        <v>1</v>
      </c>
      <c r="G86" s="116">
        <v>4</v>
      </c>
      <c r="H86" s="44">
        <f t="shared" si="1"/>
        <v>7</v>
      </c>
      <c r="I86" s="112"/>
      <c r="J86" s="117" t="s">
        <v>44</v>
      </c>
      <c r="K86" s="113">
        <f t="shared" si="23"/>
        <v>667</v>
      </c>
      <c r="L86" s="118">
        <v>0</v>
      </c>
      <c r="M86" s="118">
        <v>12</v>
      </c>
      <c r="N86" s="44">
        <f t="shared" si="3"/>
        <v>12</v>
      </c>
      <c r="O86" s="40"/>
      <c r="P86" s="39" t="s">
        <v>66</v>
      </c>
      <c r="Q86" s="40"/>
      <c r="R86" s="48">
        <f>MIN(Rules!$E$2,(MAX(H86/N86,N86/H86)))</f>
        <v>1.7142857142857142</v>
      </c>
      <c r="S86" s="48">
        <f>VLOOKUP(B86,Rules!A:B,2,FALSE)</f>
        <v>45</v>
      </c>
      <c r="T86" s="40"/>
      <c r="U86" s="114">
        <f>1/(10^(-1*(E86+(IF(P86="Y",Rules!$I$2,0))-K86)/Rules!$E$12)+1)</f>
        <v>0.83109236128141728</v>
      </c>
      <c r="V86">
        <f t="shared" si="4"/>
        <v>-64</v>
      </c>
      <c r="W86">
        <f t="shared" si="5"/>
        <v>64</v>
      </c>
      <c r="X86" s="40"/>
      <c r="Y86" s="40"/>
      <c r="Z86" s="40"/>
      <c r="AA86" s="11">
        <f t="shared" ref="AA86:BH86" si="91">IF($D86=AA$1,$E86+$V86,(IF($J86=AA$1,$K86+$W86,AA85)))</f>
        <v>1053</v>
      </c>
      <c r="AB86" s="11">
        <f t="shared" si="91"/>
        <v>1303</v>
      </c>
      <c r="AC86" s="11">
        <f t="shared" si="91"/>
        <v>731</v>
      </c>
      <c r="AD86" s="11">
        <f t="shared" si="91"/>
        <v>1343</v>
      </c>
      <c r="AE86" s="11">
        <f t="shared" si="91"/>
        <v>1137</v>
      </c>
      <c r="AF86" s="11">
        <f t="shared" si="91"/>
        <v>1631</v>
      </c>
      <c r="AG86" s="11">
        <f t="shared" si="91"/>
        <v>1412</v>
      </c>
      <c r="AH86" s="11">
        <f t="shared" si="91"/>
        <v>1713</v>
      </c>
      <c r="AI86" s="11">
        <f t="shared" si="91"/>
        <v>1234</v>
      </c>
      <c r="AJ86" s="11">
        <f t="shared" si="91"/>
        <v>2047</v>
      </c>
      <c r="AK86" s="11">
        <f t="shared" si="91"/>
        <v>1275</v>
      </c>
      <c r="AL86" s="11">
        <f t="shared" si="91"/>
        <v>1469</v>
      </c>
      <c r="AM86" s="11">
        <f t="shared" si="91"/>
        <v>1882</v>
      </c>
      <c r="AN86" s="11">
        <f t="shared" si="91"/>
        <v>1539</v>
      </c>
      <c r="AO86" s="11">
        <f t="shared" si="91"/>
        <v>212</v>
      </c>
      <c r="AP86" s="11">
        <f t="shared" si="91"/>
        <v>1187</v>
      </c>
      <c r="AQ86" s="11">
        <f t="shared" si="91"/>
        <v>799</v>
      </c>
      <c r="AR86" s="11">
        <f t="shared" si="91"/>
        <v>932</v>
      </c>
      <c r="AS86" s="11">
        <f t="shared" si="91"/>
        <v>517</v>
      </c>
      <c r="AT86" s="11">
        <f t="shared" si="91"/>
        <v>1162</v>
      </c>
      <c r="AU86" s="11">
        <f t="shared" si="91"/>
        <v>1042</v>
      </c>
      <c r="AV86" s="11">
        <f t="shared" si="91"/>
        <v>1745</v>
      </c>
      <c r="AW86" s="11">
        <f t="shared" si="91"/>
        <v>1319</v>
      </c>
      <c r="AX86" s="11">
        <f t="shared" si="91"/>
        <v>1625</v>
      </c>
      <c r="AY86" s="11">
        <f t="shared" si="91"/>
        <v>274</v>
      </c>
      <c r="AZ86" s="11">
        <f t="shared" si="91"/>
        <v>1060</v>
      </c>
      <c r="BA86" s="11">
        <f t="shared" si="91"/>
        <v>1558</v>
      </c>
      <c r="BB86" s="11">
        <f t="shared" si="91"/>
        <v>1143</v>
      </c>
      <c r="BC86" s="11">
        <f t="shared" si="91"/>
        <v>1190</v>
      </c>
      <c r="BD86" s="11">
        <f t="shared" si="91"/>
        <v>1708</v>
      </c>
      <c r="BE86" s="11">
        <f t="shared" si="91"/>
        <v>656</v>
      </c>
      <c r="BF86" s="11">
        <f t="shared" si="91"/>
        <v>1149</v>
      </c>
      <c r="BG86" s="11">
        <f t="shared" si="91"/>
        <v>1078</v>
      </c>
      <c r="BH86" s="11">
        <f t="shared" si="91"/>
        <v>758</v>
      </c>
    </row>
    <row r="87" spans="1:60" ht="13.5" customHeight="1">
      <c r="A87" s="48" t="s">
        <v>92</v>
      </c>
      <c r="B87" s="39" t="s">
        <v>65</v>
      </c>
      <c r="C87" s="112"/>
      <c r="D87" s="115" t="s">
        <v>23</v>
      </c>
      <c r="E87" s="113">
        <f t="shared" si="22"/>
        <v>1625</v>
      </c>
      <c r="F87" s="116">
        <v>1</v>
      </c>
      <c r="G87" s="116">
        <v>9</v>
      </c>
      <c r="H87" s="44">
        <f t="shared" si="1"/>
        <v>12</v>
      </c>
      <c r="I87" s="112"/>
      <c r="J87" s="117" t="s">
        <v>16</v>
      </c>
      <c r="K87" s="113">
        <f t="shared" si="23"/>
        <v>1882</v>
      </c>
      <c r="L87" s="118">
        <v>1</v>
      </c>
      <c r="M87" s="118">
        <v>17</v>
      </c>
      <c r="N87" s="44">
        <f t="shared" si="3"/>
        <v>20</v>
      </c>
      <c r="O87" s="40"/>
      <c r="P87" s="39" t="s">
        <v>66</v>
      </c>
      <c r="Q87" s="40"/>
      <c r="R87" s="48">
        <f>MIN(Rules!$E$2,(MAX(H87/N87,N87/H87)))</f>
        <v>1.6666666666666667</v>
      </c>
      <c r="S87" s="48">
        <f>VLOOKUP(B87,Rules!A:B,2,FALSE)</f>
        <v>45</v>
      </c>
      <c r="T87" s="40"/>
      <c r="U87" s="114">
        <f>1/(10^(-1*(E87+(IF(P87="Y",Rules!$I$2,0))-K87)/Rules!$E$12)+1)</f>
        <v>0.379245196574584</v>
      </c>
      <c r="V87">
        <f t="shared" si="4"/>
        <v>-28</v>
      </c>
      <c r="W87">
        <f t="shared" si="5"/>
        <v>28</v>
      </c>
      <c r="X87" s="40"/>
      <c r="Y87" s="40"/>
      <c r="Z87" s="40"/>
      <c r="AA87" s="11">
        <f t="shared" ref="AA87:BH87" si="92">IF($D87=AA$1,$E87+$V87,(IF($J87=AA$1,$K87+$W87,AA86)))</f>
        <v>1053</v>
      </c>
      <c r="AB87" s="11">
        <f t="shared" si="92"/>
        <v>1303</v>
      </c>
      <c r="AC87" s="11">
        <f t="shared" si="92"/>
        <v>731</v>
      </c>
      <c r="AD87" s="11">
        <f t="shared" si="92"/>
        <v>1343</v>
      </c>
      <c r="AE87" s="11">
        <f t="shared" si="92"/>
        <v>1137</v>
      </c>
      <c r="AF87" s="11">
        <f t="shared" si="92"/>
        <v>1631</v>
      </c>
      <c r="AG87" s="11">
        <f t="shared" si="92"/>
        <v>1412</v>
      </c>
      <c r="AH87" s="11">
        <f t="shared" si="92"/>
        <v>1713</v>
      </c>
      <c r="AI87" s="11">
        <f t="shared" si="92"/>
        <v>1234</v>
      </c>
      <c r="AJ87" s="11">
        <f t="shared" si="92"/>
        <v>2047</v>
      </c>
      <c r="AK87" s="11">
        <f t="shared" si="92"/>
        <v>1275</v>
      </c>
      <c r="AL87" s="11">
        <f t="shared" si="92"/>
        <v>1469</v>
      </c>
      <c r="AM87" s="11">
        <f t="shared" si="92"/>
        <v>1910</v>
      </c>
      <c r="AN87" s="11">
        <f t="shared" si="92"/>
        <v>1539</v>
      </c>
      <c r="AO87" s="11">
        <f t="shared" si="92"/>
        <v>212</v>
      </c>
      <c r="AP87" s="11">
        <f t="shared" si="92"/>
        <v>1187</v>
      </c>
      <c r="AQ87" s="11">
        <f t="shared" si="92"/>
        <v>799</v>
      </c>
      <c r="AR87" s="11">
        <f t="shared" si="92"/>
        <v>932</v>
      </c>
      <c r="AS87" s="11">
        <f t="shared" si="92"/>
        <v>517</v>
      </c>
      <c r="AT87" s="11">
        <f t="shared" si="92"/>
        <v>1162</v>
      </c>
      <c r="AU87" s="11">
        <f t="shared" si="92"/>
        <v>1042</v>
      </c>
      <c r="AV87" s="11">
        <f t="shared" si="92"/>
        <v>1745</v>
      </c>
      <c r="AW87" s="11">
        <f t="shared" si="92"/>
        <v>1319</v>
      </c>
      <c r="AX87" s="11">
        <f t="shared" si="92"/>
        <v>1597</v>
      </c>
      <c r="AY87" s="11">
        <f t="shared" si="92"/>
        <v>274</v>
      </c>
      <c r="AZ87" s="11">
        <f t="shared" si="92"/>
        <v>1060</v>
      </c>
      <c r="BA87" s="11">
        <f t="shared" si="92"/>
        <v>1558</v>
      </c>
      <c r="BB87" s="11">
        <f t="shared" si="92"/>
        <v>1143</v>
      </c>
      <c r="BC87" s="11">
        <f t="shared" si="92"/>
        <v>1190</v>
      </c>
      <c r="BD87" s="11">
        <f t="shared" si="92"/>
        <v>1708</v>
      </c>
      <c r="BE87" s="11">
        <f t="shared" si="92"/>
        <v>656</v>
      </c>
      <c r="BF87" s="11">
        <f t="shared" si="92"/>
        <v>1149</v>
      </c>
      <c r="BG87" s="11">
        <f t="shared" si="92"/>
        <v>1078</v>
      </c>
      <c r="BH87" s="11">
        <f t="shared" si="92"/>
        <v>758</v>
      </c>
    </row>
    <row r="88" spans="1:60" ht="13.5" customHeight="1">
      <c r="A88" s="48" t="s">
        <v>92</v>
      </c>
      <c r="B88" s="39" t="s">
        <v>65</v>
      </c>
      <c r="C88" s="112"/>
      <c r="D88" s="115" t="s">
        <v>26</v>
      </c>
      <c r="E88" s="113">
        <f t="shared" si="22"/>
        <v>1631</v>
      </c>
      <c r="F88" s="116">
        <v>0</v>
      </c>
      <c r="G88" s="116">
        <v>12</v>
      </c>
      <c r="H88" s="44">
        <f t="shared" si="1"/>
        <v>12</v>
      </c>
      <c r="I88" s="112"/>
      <c r="J88" s="117" t="s">
        <v>30</v>
      </c>
      <c r="K88" s="113">
        <f t="shared" si="23"/>
        <v>1234</v>
      </c>
      <c r="L88" s="118">
        <v>0</v>
      </c>
      <c r="M88" s="118">
        <v>7</v>
      </c>
      <c r="N88" s="44">
        <f t="shared" si="3"/>
        <v>7</v>
      </c>
      <c r="O88" s="40"/>
      <c r="P88" s="39" t="s">
        <v>66</v>
      </c>
      <c r="Q88" s="40"/>
      <c r="R88" s="48">
        <f>MIN(Rules!$E$2,(MAX(H88/N88,N88/H88)))</f>
        <v>1.7142857142857142</v>
      </c>
      <c r="S88" s="48">
        <f>VLOOKUP(B88,Rules!A:B,2,FALSE)</f>
        <v>45</v>
      </c>
      <c r="T88" s="40"/>
      <c r="U88" s="114">
        <f>1/(10^(-1*(E88+(IF(P88="Y",Rules!$I$2,0))-K88)/Rules!$E$12)+1)</f>
        <v>0.92546504080520708</v>
      </c>
      <c r="V88">
        <f t="shared" si="4"/>
        <v>6</v>
      </c>
      <c r="W88">
        <f t="shared" si="5"/>
        <v>-6</v>
      </c>
      <c r="X88" s="40"/>
      <c r="Y88" s="40"/>
      <c r="Z88" s="40"/>
      <c r="AA88" s="11">
        <f t="shared" ref="AA88:BH88" si="93">IF($D88=AA$1,$E88+$V88,(IF($J88=AA$1,$K88+$W88,AA87)))</f>
        <v>1053</v>
      </c>
      <c r="AB88" s="11">
        <f t="shared" si="93"/>
        <v>1303</v>
      </c>
      <c r="AC88" s="11">
        <f t="shared" si="93"/>
        <v>731</v>
      </c>
      <c r="AD88" s="11">
        <f t="shared" si="93"/>
        <v>1343</v>
      </c>
      <c r="AE88" s="11">
        <f t="shared" si="93"/>
        <v>1137</v>
      </c>
      <c r="AF88" s="11">
        <f t="shared" si="93"/>
        <v>1637</v>
      </c>
      <c r="AG88" s="11">
        <f t="shared" si="93"/>
        <v>1412</v>
      </c>
      <c r="AH88" s="11">
        <f t="shared" si="93"/>
        <v>1713</v>
      </c>
      <c r="AI88" s="11">
        <f t="shared" si="93"/>
        <v>1228</v>
      </c>
      <c r="AJ88" s="11">
        <f t="shared" si="93"/>
        <v>2047</v>
      </c>
      <c r="AK88" s="11">
        <f t="shared" si="93"/>
        <v>1275</v>
      </c>
      <c r="AL88" s="11">
        <f t="shared" si="93"/>
        <v>1469</v>
      </c>
      <c r="AM88" s="11">
        <f t="shared" si="93"/>
        <v>1910</v>
      </c>
      <c r="AN88" s="11">
        <f t="shared" si="93"/>
        <v>1539</v>
      </c>
      <c r="AO88" s="11">
        <f t="shared" si="93"/>
        <v>212</v>
      </c>
      <c r="AP88" s="11">
        <f t="shared" si="93"/>
        <v>1187</v>
      </c>
      <c r="AQ88" s="11">
        <f t="shared" si="93"/>
        <v>799</v>
      </c>
      <c r="AR88" s="11">
        <f t="shared" si="93"/>
        <v>932</v>
      </c>
      <c r="AS88" s="11">
        <f t="shared" si="93"/>
        <v>517</v>
      </c>
      <c r="AT88" s="11">
        <f t="shared" si="93"/>
        <v>1162</v>
      </c>
      <c r="AU88" s="11">
        <f t="shared" si="93"/>
        <v>1042</v>
      </c>
      <c r="AV88" s="11">
        <f t="shared" si="93"/>
        <v>1745</v>
      </c>
      <c r="AW88" s="11">
        <f t="shared" si="93"/>
        <v>1319</v>
      </c>
      <c r="AX88" s="11">
        <f t="shared" si="93"/>
        <v>1597</v>
      </c>
      <c r="AY88" s="11">
        <f t="shared" si="93"/>
        <v>274</v>
      </c>
      <c r="AZ88" s="11">
        <f t="shared" si="93"/>
        <v>1060</v>
      </c>
      <c r="BA88" s="11">
        <f t="shared" si="93"/>
        <v>1558</v>
      </c>
      <c r="BB88" s="11">
        <f t="shared" si="93"/>
        <v>1143</v>
      </c>
      <c r="BC88" s="11">
        <f t="shared" si="93"/>
        <v>1190</v>
      </c>
      <c r="BD88" s="11">
        <f t="shared" si="93"/>
        <v>1708</v>
      </c>
      <c r="BE88" s="11">
        <f t="shared" si="93"/>
        <v>656</v>
      </c>
      <c r="BF88" s="11">
        <f t="shared" si="93"/>
        <v>1149</v>
      </c>
      <c r="BG88" s="11">
        <f t="shared" si="93"/>
        <v>1078</v>
      </c>
      <c r="BH88" s="11">
        <f t="shared" si="93"/>
        <v>758</v>
      </c>
    </row>
    <row r="89" spans="1:60" ht="13.5" customHeight="1">
      <c r="A89" s="48" t="s">
        <v>92</v>
      </c>
      <c r="B89" s="39" t="s">
        <v>65</v>
      </c>
      <c r="C89" s="112"/>
      <c r="D89" s="115" t="s">
        <v>24</v>
      </c>
      <c r="E89" s="113">
        <f t="shared" si="22"/>
        <v>1558</v>
      </c>
      <c r="F89" s="116">
        <v>1</v>
      </c>
      <c r="G89" s="116">
        <v>7</v>
      </c>
      <c r="H89" s="44">
        <f t="shared" si="1"/>
        <v>10</v>
      </c>
      <c r="I89" s="112"/>
      <c r="J89" s="117" t="s">
        <v>18</v>
      </c>
      <c r="K89" s="113">
        <f t="shared" si="23"/>
        <v>1745</v>
      </c>
      <c r="L89" s="118">
        <v>1</v>
      </c>
      <c r="M89" s="118">
        <v>11</v>
      </c>
      <c r="N89" s="44">
        <f t="shared" si="3"/>
        <v>14</v>
      </c>
      <c r="O89" s="40"/>
      <c r="P89" s="39" t="s">
        <v>66</v>
      </c>
      <c r="Q89" s="40"/>
      <c r="R89" s="48">
        <f>MIN(Rules!$E$2,(MAX(H89/N89,N89/H89)))</f>
        <v>1.4</v>
      </c>
      <c r="S89" s="48">
        <f>VLOOKUP(B89,Rules!A:B,2,FALSE)</f>
        <v>45</v>
      </c>
      <c r="T89" s="40"/>
      <c r="U89" s="114">
        <f>1/(10^(-1*(E89+(IF(P89="Y",Rules!$I$2,0))-K89)/Rules!$E$12)+1)</f>
        <v>0.45750494000727809</v>
      </c>
      <c r="V89">
        <f t="shared" si="4"/>
        <v>-29</v>
      </c>
      <c r="W89">
        <f t="shared" si="5"/>
        <v>29</v>
      </c>
      <c r="X89" s="40"/>
      <c r="Y89" s="40"/>
      <c r="Z89" s="40"/>
      <c r="AA89" s="11">
        <f t="shared" ref="AA89:BH89" si="94">IF($D89=AA$1,$E89+$V89,(IF($J89=AA$1,$K89+$W89,AA88)))</f>
        <v>1053</v>
      </c>
      <c r="AB89" s="11">
        <f t="shared" si="94"/>
        <v>1303</v>
      </c>
      <c r="AC89" s="11">
        <f t="shared" si="94"/>
        <v>731</v>
      </c>
      <c r="AD89" s="11">
        <f t="shared" si="94"/>
        <v>1343</v>
      </c>
      <c r="AE89" s="11">
        <f t="shared" si="94"/>
        <v>1137</v>
      </c>
      <c r="AF89" s="11">
        <f t="shared" si="94"/>
        <v>1637</v>
      </c>
      <c r="AG89" s="11">
        <f t="shared" si="94"/>
        <v>1412</v>
      </c>
      <c r="AH89" s="11">
        <f t="shared" si="94"/>
        <v>1713</v>
      </c>
      <c r="AI89" s="11">
        <f t="shared" si="94"/>
        <v>1228</v>
      </c>
      <c r="AJ89" s="11">
        <f t="shared" si="94"/>
        <v>2047</v>
      </c>
      <c r="AK89" s="11">
        <f t="shared" si="94"/>
        <v>1275</v>
      </c>
      <c r="AL89" s="11">
        <f t="shared" si="94"/>
        <v>1469</v>
      </c>
      <c r="AM89" s="11">
        <f t="shared" si="94"/>
        <v>1910</v>
      </c>
      <c r="AN89" s="11">
        <f t="shared" si="94"/>
        <v>1539</v>
      </c>
      <c r="AO89" s="11">
        <f t="shared" si="94"/>
        <v>212</v>
      </c>
      <c r="AP89" s="11">
        <f t="shared" si="94"/>
        <v>1187</v>
      </c>
      <c r="AQ89" s="11">
        <f t="shared" si="94"/>
        <v>799</v>
      </c>
      <c r="AR89" s="11">
        <f t="shared" si="94"/>
        <v>932</v>
      </c>
      <c r="AS89" s="11">
        <f t="shared" si="94"/>
        <v>517</v>
      </c>
      <c r="AT89" s="11">
        <f t="shared" si="94"/>
        <v>1162</v>
      </c>
      <c r="AU89" s="11">
        <f t="shared" si="94"/>
        <v>1042</v>
      </c>
      <c r="AV89" s="11">
        <f t="shared" si="94"/>
        <v>1774</v>
      </c>
      <c r="AW89" s="11">
        <f t="shared" si="94"/>
        <v>1319</v>
      </c>
      <c r="AX89" s="11">
        <f t="shared" si="94"/>
        <v>1597</v>
      </c>
      <c r="AY89" s="11">
        <f t="shared" si="94"/>
        <v>274</v>
      </c>
      <c r="AZ89" s="11">
        <f t="shared" si="94"/>
        <v>1060</v>
      </c>
      <c r="BA89" s="11">
        <f t="shared" si="94"/>
        <v>1529</v>
      </c>
      <c r="BB89" s="11">
        <f t="shared" si="94"/>
        <v>1143</v>
      </c>
      <c r="BC89" s="11">
        <f t="shared" si="94"/>
        <v>1190</v>
      </c>
      <c r="BD89" s="11">
        <f t="shared" si="94"/>
        <v>1708</v>
      </c>
      <c r="BE89" s="11">
        <f t="shared" si="94"/>
        <v>656</v>
      </c>
      <c r="BF89" s="11">
        <f t="shared" si="94"/>
        <v>1149</v>
      </c>
      <c r="BG89" s="11">
        <f t="shared" si="94"/>
        <v>1078</v>
      </c>
      <c r="BH89" s="11">
        <f t="shared" si="94"/>
        <v>758</v>
      </c>
    </row>
    <row r="90" spans="1:60" ht="13.5" customHeight="1">
      <c r="A90" s="48" t="s">
        <v>92</v>
      </c>
      <c r="B90" s="39" t="s">
        <v>65</v>
      </c>
      <c r="C90" s="112"/>
      <c r="D90" s="115" t="s">
        <v>29</v>
      </c>
      <c r="E90" s="113">
        <f t="shared" si="22"/>
        <v>1343</v>
      </c>
      <c r="F90" s="116">
        <v>0</v>
      </c>
      <c r="G90" s="116">
        <v>17</v>
      </c>
      <c r="H90" s="44">
        <f t="shared" si="1"/>
        <v>17</v>
      </c>
      <c r="I90" s="112"/>
      <c r="J90" s="117" t="s">
        <v>36</v>
      </c>
      <c r="K90" s="113">
        <f t="shared" si="23"/>
        <v>1187</v>
      </c>
      <c r="L90" s="118">
        <v>0</v>
      </c>
      <c r="M90" s="118">
        <v>15</v>
      </c>
      <c r="N90" s="44">
        <f t="shared" si="3"/>
        <v>15</v>
      </c>
      <c r="O90" s="40"/>
      <c r="P90" s="39" t="s">
        <v>66</v>
      </c>
      <c r="Q90" s="40"/>
      <c r="R90" s="48">
        <f>MIN(Rules!$E$2,(MAX(H90/N90,N90/H90)))</f>
        <v>1.1333333333333333</v>
      </c>
      <c r="S90" s="48">
        <f>VLOOKUP(B90,Rules!A:B,2,FALSE)</f>
        <v>45</v>
      </c>
      <c r="T90" s="40"/>
      <c r="U90" s="114">
        <f>1/(10^(-1*(E90+(IF(P90="Y",Rules!$I$2,0))-K90)/Rules!$E$12)+1)</f>
        <v>0.80363690363788176</v>
      </c>
      <c r="V90">
        <f t="shared" si="4"/>
        <v>10</v>
      </c>
      <c r="W90">
        <f t="shared" si="5"/>
        <v>-10</v>
      </c>
      <c r="X90" s="40"/>
      <c r="Y90" s="40"/>
      <c r="Z90" s="40"/>
      <c r="AA90" s="11">
        <f t="shared" ref="AA90:BH90" si="95">IF($D90=AA$1,$E90+$V90,(IF($J90=AA$1,$K90+$W90,AA89)))</f>
        <v>1053</v>
      </c>
      <c r="AB90" s="11">
        <f t="shared" si="95"/>
        <v>1303</v>
      </c>
      <c r="AC90" s="11">
        <f t="shared" si="95"/>
        <v>731</v>
      </c>
      <c r="AD90" s="11">
        <f t="shared" si="95"/>
        <v>1353</v>
      </c>
      <c r="AE90" s="11">
        <f t="shared" si="95"/>
        <v>1137</v>
      </c>
      <c r="AF90" s="11">
        <f t="shared" si="95"/>
        <v>1637</v>
      </c>
      <c r="AG90" s="11">
        <f t="shared" si="95"/>
        <v>1412</v>
      </c>
      <c r="AH90" s="11">
        <f t="shared" si="95"/>
        <v>1713</v>
      </c>
      <c r="AI90" s="11">
        <f t="shared" si="95"/>
        <v>1228</v>
      </c>
      <c r="AJ90" s="11">
        <f t="shared" si="95"/>
        <v>2047</v>
      </c>
      <c r="AK90" s="11">
        <f t="shared" si="95"/>
        <v>1275</v>
      </c>
      <c r="AL90" s="11">
        <f t="shared" si="95"/>
        <v>1469</v>
      </c>
      <c r="AM90" s="11">
        <f t="shared" si="95"/>
        <v>1910</v>
      </c>
      <c r="AN90" s="11">
        <f t="shared" si="95"/>
        <v>1539</v>
      </c>
      <c r="AO90" s="11">
        <f t="shared" si="95"/>
        <v>212</v>
      </c>
      <c r="AP90" s="11">
        <f t="shared" si="95"/>
        <v>1177</v>
      </c>
      <c r="AQ90" s="11">
        <f t="shared" si="95"/>
        <v>799</v>
      </c>
      <c r="AR90" s="11">
        <f t="shared" si="95"/>
        <v>932</v>
      </c>
      <c r="AS90" s="11">
        <f t="shared" si="95"/>
        <v>517</v>
      </c>
      <c r="AT90" s="11">
        <f t="shared" si="95"/>
        <v>1162</v>
      </c>
      <c r="AU90" s="11">
        <f t="shared" si="95"/>
        <v>1042</v>
      </c>
      <c r="AV90" s="11">
        <f t="shared" si="95"/>
        <v>1774</v>
      </c>
      <c r="AW90" s="11">
        <f t="shared" si="95"/>
        <v>1319</v>
      </c>
      <c r="AX90" s="11">
        <f t="shared" si="95"/>
        <v>1597</v>
      </c>
      <c r="AY90" s="11">
        <f t="shared" si="95"/>
        <v>274</v>
      </c>
      <c r="AZ90" s="11">
        <f t="shared" si="95"/>
        <v>1060</v>
      </c>
      <c r="BA90" s="11">
        <f t="shared" si="95"/>
        <v>1529</v>
      </c>
      <c r="BB90" s="11">
        <f t="shared" si="95"/>
        <v>1143</v>
      </c>
      <c r="BC90" s="11">
        <f t="shared" si="95"/>
        <v>1190</v>
      </c>
      <c r="BD90" s="11">
        <f t="shared" si="95"/>
        <v>1708</v>
      </c>
      <c r="BE90" s="11">
        <f t="shared" si="95"/>
        <v>656</v>
      </c>
      <c r="BF90" s="11">
        <f t="shared" si="95"/>
        <v>1149</v>
      </c>
      <c r="BG90" s="11">
        <f t="shared" si="95"/>
        <v>1078</v>
      </c>
      <c r="BH90" s="11">
        <f t="shared" si="95"/>
        <v>758</v>
      </c>
    </row>
    <row r="91" spans="1:60" ht="13.5" customHeight="1">
      <c r="A91" s="48" t="s">
        <v>92</v>
      </c>
      <c r="B91" s="39" t="s">
        <v>65</v>
      </c>
      <c r="C91" s="112"/>
      <c r="D91" s="115" t="s">
        <v>21</v>
      </c>
      <c r="E91" s="113">
        <f t="shared" si="22"/>
        <v>1469</v>
      </c>
      <c r="F91" s="116">
        <v>0</v>
      </c>
      <c r="G91" s="116">
        <v>15</v>
      </c>
      <c r="H91" s="44">
        <f t="shared" si="1"/>
        <v>15</v>
      </c>
      <c r="I91" s="112"/>
      <c r="J91" s="117" t="s">
        <v>35</v>
      </c>
      <c r="K91" s="113">
        <f t="shared" si="23"/>
        <v>1275</v>
      </c>
      <c r="L91" s="118">
        <v>0</v>
      </c>
      <c r="M91" s="118">
        <v>15</v>
      </c>
      <c r="N91" s="44">
        <f t="shared" si="3"/>
        <v>15</v>
      </c>
      <c r="O91" s="40"/>
      <c r="P91" s="39" t="s">
        <v>66</v>
      </c>
      <c r="Q91" s="40"/>
      <c r="R91" s="48">
        <f>MIN(Rules!$E$2,(MAX(H91/N91,N91/H91)))</f>
        <v>1</v>
      </c>
      <c r="S91" s="48">
        <f>VLOOKUP(B91,Rules!A:B,2,FALSE)</f>
        <v>45</v>
      </c>
      <c r="T91" s="40"/>
      <c r="U91" s="114">
        <f>1/(10^(-1*(E91+(IF(P91="Y",Rules!$I$2,0))-K91)/Rules!$E$12)+1)</f>
        <v>0.82979548790493007</v>
      </c>
      <c r="V91">
        <f t="shared" si="4"/>
        <v>-15</v>
      </c>
      <c r="W91">
        <f t="shared" si="5"/>
        <v>15</v>
      </c>
      <c r="X91" s="40"/>
      <c r="Y91" s="40"/>
      <c r="Z91" s="40"/>
      <c r="AA91" s="11">
        <f t="shared" ref="AA91:BH91" si="96">IF($D91=AA$1,$E91+$V91,(IF($J91=AA$1,$K91+$W91,AA90)))</f>
        <v>1053</v>
      </c>
      <c r="AB91" s="11">
        <f t="shared" si="96"/>
        <v>1303</v>
      </c>
      <c r="AC91" s="11">
        <f t="shared" si="96"/>
        <v>731</v>
      </c>
      <c r="AD91" s="11">
        <f t="shared" si="96"/>
        <v>1353</v>
      </c>
      <c r="AE91" s="11">
        <f t="shared" si="96"/>
        <v>1137</v>
      </c>
      <c r="AF91" s="11">
        <f t="shared" si="96"/>
        <v>1637</v>
      </c>
      <c r="AG91" s="11">
        <f t="shared" si="96"/>
        <v>1412</v>
      </c>
      <c r="AH91" s="11">
        <f t="shared" si="96"/>
        <v>1713</v>
      </c>
      <c r="AI91" s="11">
        <f t="shared" si="96"/>
        <v>1228</v>
      </c>
      <c r="AJ91" s="11">
        <f t="shared" si="96"/>
        <v>2047</v>
      </c>
      <c r="AK91" s="11">
        <f t="shared" si="96"/>
        <v>1290</v>
      </c>
      <c r="AL91" s="11">
        <f t="shared" si="96"/>
        <v>1454</v>
      </c>
      <c r="AM91" s="11">
        <f t="shared" si="96"/>
        <v>1910</v>
      </c>
      <c r="AN91" s="11">
        <f t="shared" si="96"/>
        <v>1539</v>
      </c>
      <c r="AO91" s="11">
        <f t="shared" si="96"/>
        <v>212</v>
      </c>
      <c r="AP91" s="11">
        <f t="shared" si="96"/>
        <v>1177</v>
      </c>
      <c r="AQ91" s="11">
        <f t="shared" si="96"/>
        <v>799</v>
      </c>
      <c r="AR91" s="11">
        <f t="shared" si="96"/>
        <v>932</v>
      </c>
      <c r="AS91" s="11">
        <f t="shared" si="96"/>
        <v>517</v>
      </c>
      <c r="AT91" s="11">
        <f t="shared" si="96"/>
        <v>1162</v>
      </c>
      <c r="AU91" s="11">
        <f t="shared" si="96"/>
        <v>1042</v>
      </c>
      <c r="AV91" s="11">
        <f t="shared" si="96"/>
        <v>1774</v>
      </c>
      <c r="AW91" s="11">
        <f t="shared" si="96"/>
        <v>1319</v>
      </c>
      <c r="AX91" s="11">
        <f t="shared" si="96"/>
        <v>1597</v>
      </c>
      <c r="AY91" s="11">
        <f t="shared" si="96"/>
        <v>274</v>
      </c>
      <c r="AZ91" s="11">
        <f t="shared" si="96"/>
        <v>1060</v>
      </c>
      <c r="BA91" s="11">
        <f t="shared" si="96"/>
        <v>1529</v>
      </c>
      <c r="BB91" s="11">
        <f t="shared" si="96"/>
        <v>1143</v>
      </c>
      <c r="BC91" s="11">
        <f t="shared" si="96"/>
        <v>1190</v>
      </c>
      <c r="BD91" s="11">
        <f t="shared" si="96"/>
        <v>1708</v>
      </c>
      <c r="BE91" s="11">
        <f t="shared" si="96"/>
        <v>656</v>
      </c>
      <c r="BF91" s="11">
        <f t="shared" si="96"/>
        <v>1149</v>
      </c>
      <c r="BG91" s="11">
        <f t="shared" si="96"/>
        <v>1078</v>
      </c>
      <c r="BH91" s="11">
        <f t="shared" si="96"/>
        <v>758</v>
      </c>
    </row>
    <row r="92" spans="1:60" ht="13.5" customHeight="1">
      <c r="A92" s="48" t="s">
        <v>92</v>
      </c>
      <c r="B92" s="39" t="s">
        <v>65</v>
      </c>
      <c r="C92" s="112"/>
      <c r="D92" s="115" t="s">
        <v>19</v>
      </c>
      <c r="E92" s="113">
        <f t="shared" si="22"/>
        <v>1412</v>
      </c>
      <c r="F92" s="116">
        <v>2</v>
      </c>
      <c r="G92" s="116">
        <v>12</v>
      </c>
      <c r="H92" s="44">
        <f t="shared" si="1"/>
        <v>18</v>
      </c>
      <c r="I92" s="112"/>
      <c r="J92" s="117" t="s">
        <v>27</v>
      </c>
      <c r="K92" s="113">
        <f t="shared" si="23"/>
        <v>1319</v>
      </c>
      <c r="L92" s="118">
        <v>2</v>
      </c>
      <c r="M92" s="118">
        <v>12</v>
      </c>
      <c r="N92" s="44">
        <f t="shared" si="3"/>
        <v>18</v>
      </c>
      <c r="O92" s="40"/>
      <c r="P92" s="39" t="s">
        <v>66</v>
      </c>
      <c r="Q92" s="40"/>
      <c r="R92" s="48">
        <f>MIN(Rules!$E$2,(MAX(H92/N92,N92/H92)))</f>
        <v>1</v>
      </c>
      <c r="S92" s="48">
        <f>VLOOKUP(B92,Rules!A:B,2,FALSE)</f>
        <v>45</v>
      </c>
      <c r="T92" s="40"/>
      <c r="U92" s="114">
        <f>1/(10^(-1*(E92+(IF(P92="Y",Rules!$I$2,0))-K92)/Rules!$E$12)+1)</f>
        <v>0.75381363807812374</v>
      </c>
      <c r="V92">
        <f t="shared" si="4"/>
        <v>-11</v>
      </c>
      <c r="W92">
        <f t="shared" si="5"/>
        <v>11</v>
      </c>
      <c r="X92" s="40"/>
      <c r="Y92" s="40"/>
      <c r="Z92" s="40"/>
      <c r="AA92" s="11">
        <f t="shared" ref="AA92:BH92" si="97">IF($D92=AA$1,$E92+$V92,(IF($J92=AA$1,$K92+$W92,AA91)))</f>
        <v>1053</v>
      </c>
      <c r="AB92" s="11">
        <f t="shared" si="97"/>
        <v>1303</v>
      </c>
      <c r="AC92" s="11">
        <f t="shared" si="97"/>
        <v>731</v>
      </c>
      <c r="AD92" s="11">
        <f t="shared" si="97"/>
        <v>1353</v>
      </c>
      <c r="AE92" s="11">
        <f t="shared" si="97"/>
        <v>1137</v>
      </c>
      <c r="AF92" s="11">
        <f t="shared" si="97"/>
        <v>1637</v>
      </c>
      <c r="AG92" s="11">
        <f t="shared" si="97"/>
        <v>1401</v>
      </c>
      <c r="AH92" s="11">
        <f t="shared" si="97"/>
        <v>1713</v>
      </c>
      <c r="AI92" s="11">
        <f t="shared" si="97"/>
        <v>1228</v>
      </c>
      <c r="AJ92" s="11">
        <f t="shared" si="97"/>
        <v>2047</v>
      </c>
      <c r="AK92" s="11">
        <f t="shared" si="97"/>
        <v>1290</v>
      </c>
      <c r="AL92" s="11">
        <f t="shared" si="97"/>
        <v>1454</v>
      </c>
      <c r="AM92" s="11">
        <f t="shared" si="97"/>
        <v>1910</v>
      </c>
      <c r="AN92" s="11">
        <f t="shared" si="97"/>
        <v>1539</v>
      </c>
      <c r="AO92" s="11">
        <f t="shared" si="97"/>
        <v>212</v>
      </c>
      <c r="AP92" s="11">
        <f t="shared" si="97"/>
        <v>1177</v>
      </c>
      <c r="AQ92" s="11">
        <f t="shared" si="97"/>
        <v>799</v>
      </c>
      <c r="AR92" s="11">
        <f t="shared" si="97"/>
        <v>932</v>
      </c>
      <c r="AS92" s="11">
        <f t="shared" si="97"/>
        <v>517</v>
      </c>
      <c r="AT92" s="11">
        <f t="shared" si="97"/>
        <v>1162</v>
      </c>
      <c r="AU92" s="11">
        <f t="shared" si="97"/>
        <v>1042</v>
      </c>
      <c r="AV92" s="11">
        <f t="shared" si="97"/>
        <v>1774</v>
      </c>
      <c r="AW92" s="11">
        <f t="shared" si="97"/>
        <v>1330</v>
      </c>
      <c r="AX92" s="11">
        <f t="shared" si="97"/>
        <v>1597</v>
      </c>
      <c r="AY92" s="11">
        <f t="shared" si="97"/>
        <v>274</v>
      </c>
      <c r="AZ92" s="11">
        <f t="shared" si="97"/>
        <v>1060</v>
      </c>
      <c r="BA92" s="11">
        <f t="shared" si="97"/>
        <v>1529</v>
      </c>
      <c r="BB92" s="11">
        <f t="shared" si="97"/>
        <v>1143</v>
      </c>
      <c r="BC92" s="11">
        <f t="shared" si="97"/>
        <v>1190</v>
      </c>
      <c r="BD92" s="11">
        <f t="shared" si="97"/>
        <v>1708</v>
      </c>
      <c r="BE92" s="11">
        <f t="shared" si="97"/>
        <v>656</v>
      </c>
      <c r="BF92" s="11">
        <f t="shared" si="97"/>
        <v>1149</v>
      </c>
      <c r="BG92" s="11">
        <f t="shared" si="97"/>
        <v>1078</v>
      </c>
      <c r="BH92" s="11">
        <f t="shared" si="97"/>
        <v>758</v>
      </c>
    </row>
    <row r="93" spans="1:60" ht="13.5" customHeight="1">
      <c r="A93" s="48" t="s">
        <v>92</v>
      </c>
      <c r="B93" s="39" t="s">
        <v>65</v>
      </c>
      <c r="C93" s="112"/>
      <c r="D93" s="115" t="s">
        <v>31</v>
      </c>
      <c r="E93" s="113">
        <f t="shared" si="22"/>
        <v>1149</v>
      </c>
      <c r="F93" s="116">
        <v>1</v>
      </c>
      <c r="G93" s="116">
        <v>9</v>
      </c>
      <c r="H93" s="44">
        <f t="shared" si="1"/>
        <v>12</v>
      </c>
      <c r="I93" s="112"/>
      <c r="J93" s="117" t="s">
        <v>38</v>
      </c>
      <c r="K93" s="113">
        <f t="shared" si="23"/>
        <v>1060</v>
      </c>
      <c r="L93" s="118">
        <v>0</v>
      </c>
      <c r="M93" s="118">
        <v>9</v>
      </c>
      <c r="N93" s="44">
        <f t="shared" si="3"/>
        <v>9</v>
      </c>
      <c r="O93" s="40"/>
      <c r="P93" s="39" t="s">
        <v>66</v>
      </c>
      <c r="Q93" s="40"/>
      <c r="R93" s="48">
        <f>MIN(Rules!$E$2,(MAX(H93/N93,N93/H93)))</f>
        <v>1.3333333333333333</v>
      </c>
      <c r="S93" s="48">
        <f>VLOOKUP(B93,Rules!A:B,2,FALSE)</f>
        <v>45</v>
      </c>
      <c r="T93" s="40"/>
      <c r="U93" s="114">
        <f>1/(10^(-1*(E93+(IF(P93="Y",Rules!$I$2,0))-K93)/Rules!$E$12)+1)</f>
        <v>0.75037919289157351</v>
      </c>
      <c r="V93">
        <f t="shared" si="4"/>
        <v>15</v>
      </c>
      <c r="W93">
        <f t="shared" si="5"/>
        <v>-15</v>
      </c>
      <c r="X93" s="40"/>
      <c r="Y93" s="40"/>
      <c r="Z93" s="40"/>
      <c r="AA93" s="11">
        <f t="shared" ref="AA93:BH93" si="98">IF($D93=AA$1,$E93+$V93,(IF($J93=AA$1,$K93+$W93,AA92)))</f>
        <v>1053</v>
      </c>
      <c r="AB93" s="11">
        <f t="shared" si="98"/>
        <v>1303</v>
      </c>
      <c r="AC93" s="11">
        <f t="shared" si="98"/>
        <v>731</v>
      </c>
      <c r="AD93" s="11">
        <f t="shared" si="98"/>
        <v>1353</v>
      </c>
      <c r="AE93" s="11">
        <f t="shared" si="98"/>
        <v>1137</v>
      </c>
      <c r="AF93" s="11">
        <f t="shared" si="98"/>
        <v>1637</v>
      </c>
      <c r="AG93" s="11">
        <f t="shared" si="98"/>
        <v>1401</v>
      </c>
      <c r="AH93" s="11">
        <f t="shared" si="98"/>
        <v>1713</v>
      </c>
      <c r="AI93" s="11">
        <f t="shared" si="98"/>
        <v>1228</v>
      </c>
      <c r="AJ93" s="11">
        <f t="shared" si="98"/>
        <v>2047</v>
      </c>
      <c r="AK93" s="11">
        <f t="shared" si="98"/>
        <v>1290</v>
      </c>
      <c r="AL93" s="11">
        <f t="shared" si="98"/>
        <v>1454</v>
      </c>
      <c r="AM93" s="11">
        <f t="shared" si="98"/>
        <v>1910</v>
      </c>
      <c r="AN93" s="11">
        <f t="shared" si="98"/>
        <v>1539</v>
      </c>
      <c r="AO93" s="11">
        <f t="shared" si="98"/>
        <v>212</v>
      </c>
      <c r="AP93" s="11">
        <f t="shared" si="98"/>
        <v>1177</v>
      </c>
      <c r="AQ93" s="11">
        <f t="shared" si="98"/>
        <v>799</v>
      </c>
      <c r="AR93" s="11">
        <f t="shared" si="98"/>
        <v>932</v>
      </c>
      <c r="AS93" s="11">
        <f t="shared" si="98"/>
        <v>517</v>
      </c>
      <c r="AT93" s="11">
        <f t="shared" si="98"/>
        <v>1162</v>
      </c>
      <c r="AU93" s="11">
        <f t="shared" si="98"/>
        <v>1042</v>
      </c>
      <c r="AV93" s="11">
        <f t="shared" si="98"/>
        <v>1774</v>
      </c>
      <c r="AW93" s="11">
        <f t="shared" si="98"/>
        <v>1330</v>
      </c>
      <c r="AX93" s="11">
        <f t="shared" si="98"/>
        <v>1597</v>
      </c>
      <c r="AY93" s="11">
        <f t="shared" si="98"/>
        <v>274</v>
      </c>
      <c r="AZ93" s="11">
        <f t="shared" si="98"/>
        <v>1045</v>
      </c>
      <c r="BA93" s="11">
        <f t="shared" si="98"/>
        <v>1529</v>
      </c>
      <c r="BB93" s="11">
        <f t="shared" si="98"/>
        <v>1143</v>
      </c>
      <c r="BC93" s="11">
        <f t="shared" si="98"/>
        <v>1190</v>
      </c>
      <c r="BD93" s="11">
        <f t="shared" si="98"/>
        <v>1708</v>
      </c>
      <c r="BE93" s="11">
        <f t="shared" si="98"/>
        <v>656</v>
      </c>
      <c r="BF93" s="11">
        <f t="shared" si="98"/>
        <v>1164</v>
      </c>
      <c r="BG93" s="11">
        <f t="shared" si="98"/>
        <v>1078</v>
      </c>
      <c r="BH93" s="11">
        <f t="shared" si="98"/>
        <v>758</v>
      </c>
    </row>
    <row r="94" spans="1:60" ht="13.5" customHeight="1">
      <c r="A94" s="48" t="s">
        <v>92</v>
      </c>
      <c r="B94" s="39" t="s">
        <v>65</v>
      </c>
      <c r="C94" s="112"/>
      <c r="D94" s="115" t="s">
        <v>37</v>
      </c>
      <c r="E94" s="113">
        <f t="shared" si="22"/>
        <v>1143</v>
      </c>
      <c r="F94" s="116">
        <v>3</v>
      </c>
      <c r="G94" s="116">
        <v>10</v>
      </c>
      <c r="H94" s="44">
        <f t="shared" si="1"/>
        <v>19</v>
      </c>
      <c r="I94" s="112"/>
      <c r="J94" s="117" t="s">
        <v>43</v>
      </c>
      <c r="K94" s="113">
        <f t="shared" si="23"/>
        <v>1162</v>
      </c>
      <c r="L94" s="118">
        <v>1</v>
      </c>
      <c r="M94" s="118">
        <v>12</v>
      </c>
      <c r="N94" s="44">
        <f t="shared" si="3"/>
        <v>15</v>
      </c>
      <c r="O94" s="40"/>
      <c r="P94" s="39" t="s">
        <v>66</v>
      </c>
      <c r="Q94" s="40"/>
      <c r="R94" s="48">
        <f>MIN(Rules!$E$2,(MAX(H94/N94,N94/H94)))</f>
        <v>1.2666666666666666</v>
      </c>
      <c r="S94" s="48">
        <f>VLOOKUP(B94,Rules!A:B,2,FALSE)</f>
        <v>45</v>
      </c>
      <c r="T94" s="40"/>
      <c r="U94" s="114">
        <f>1/(10^(-1*(E94+(IF(P94="Y",Rules!$I$2,0))-K94)/Rules!$E$12)+1)</f>
        <v>0.64640574110775173</v>
      </c>
      <c r="V94">
        <f t="shared" si="4"/>
        <v>20</v>
      </c>
      <c r="W94">
        <f t="shared" si="5"/>
        <v>-20</v>
      </c>
      <c r="X94" s="40"/>
      <c r="Y94" s="40"/>
      <c r="Z94" s="40"/>
      <c r="AA94" s="11">
        <f t="shared" ref="AA94:BH94" si="99">IF($D94=AA$1,$E94+$V94,(IF($J94=AA$1,$K94+$W94,AA93)))</f>
        <v>1053</v>
      </c>
      <c r="AB94" s="11">
        <f t="shared" si="99"/>
        <v>1303</v>
      </c>
      <c r="AC94" s="11">
        <f t="shared" si="99"/>
        <v>731</v>
      </c>
      <c r="AD94" s="11">
        <f t="shared" si="99"/>
        <v>1353</v>
      </c>
      <c r="AE94" s="11">
        <f t="shared" si="99"/>
        <v>1137</v>
      </c>
      <c r="AF94" s="11">
        <f t="shared" si="99"/>
        <v>1637</v>
      </c>
      <c r="AG94" s="11">
        <f t="shared" si="99"/>
        <v>1401</v>
      </c>
      <c r="AH94" s="11">
        <f t="shared" si="99"/>
        <v>1713</v>
      </c>
      <c r="AI94" s="11">
        <f t="shared" si="99"/>
        <v>1228</v>
      </c>
      <c r="AJ94" s="11">
        <f t="shared" si="99"/>
        <v>2047</v>
      </c>
      <c r="AK94" s="11">
        <f t="shared" si="99"/>
        <v>1290</v>
      </c>
      <c r="AL94" s="11">
        <f t="shared" si="99"/>
        <v>1454</v>
      </c>
      <c r="AM94" s="11">
        <f t="shared" si="99"/>
        <v>1910</v>
      </c>
      <c r="AN94" s="11">
        <f t="shared" si="99"/>
        <v>1539</v>
      </c>
      <c r="AO94" s="11">
        <f t="shared" si="99"/>
        <v>212</v>
      </c>
      <c r="AP94" s="11">
        <f t="shared" si="99"/>
        <v>1177</v>
      </c>
      <c r="AQ94" s="11">
        <f t="shared" si="99"/>
        <v>799</v>
      </c>
      <c r="AR94" s="11">
        <f t="shared" si="99"/>
        <v>932</v>
      </c>
      <c r="AS94" s="11">
        <f t="shared" si="99"/>
        <v>517</v>
      </c>
      <c r="AT94" s="11">
        <f t="shared" si="99"/>
        <v>1142</v>
      </c>
      <c r="AU94" s="11">
        <f t="shared" si="99"/>
        <v>1042</v>
      </c>
      <c r="AV94" s="11">
        <f t="shared" si="99"/>
        <v>1774</v>
      </c>
      <c r="AW94" s="11">
        <f t="shared" si="99"/>
        <v>1330</v>
      </c>
      <c r="AX94" s="11">
        <f t="shared" si="99"/>
        <v>1597</v>
      </c>
      <c r="AY94" s="11">
        <f t="shared" si="99"/>
        <v>274</v>
      </c>
      <c r="AZ94" s="11">
        <f t="shared" si="99"/>
        <v>1045</v>
      </c>
      <c r="BA94" s="11">
        <f t="shared" si="99"/>
        <v>1529</v>
      </c>
      <c r="BB94" s="11">
        <f t="shared" si="99"/>
        <v>1163</v>
      </c>
      <c r="BC94" s="11">
        <f t="shared" si="99"/>
        <v>1190</v>
      </c>
      <c r="BD94" s="11">
        <f t="shared" si="99"/>
        <v>1708</v>
      </c>
      <c r="BE94" s="11">
        <f t="shared" si="99"/>
        <v>656</v>
      </c>
      <c r="BF94" s="11">
        <f t="shared" si="99"/>
        <v>1164</v>
      </c>
      <c r="BG94" s="11">
        <f t="shared" si="99"/>
        <v>1078</v>
      </c>
      <c r="BH94" s="11">
        <f t="shared" si="99"/>
        <v>758</v>
      </c>
    </row>
    <row r="95" spans="1:60" ht="13.5" customHeight="1">
      <c r="A95" s="48" t="s">
        <v>92</v>
      </c>
      <c r="B95" s="39" t="s">
        <v>65</v>
      </c>
      <c r="C95" s="112"/>
      <c r="D95" s="115" t="s">
        <v>33</v>
      </c>
      <c r="E95" s="113">
        <f t="shared" si="22"/>
        <v>1137</v>
      </c>
      <c r="F95" s="116">
        <v>1</v>
      </c>
      <c r="G95" s="116">
        <v>20</v>
      </c>
      <c r="H95" s="44">
        <f t="shared" si="1"/>
        <v>23</v>
      </c>
      <c r="I95" s="112"/>
      <c r="J95" s="117" t="s">
        <v>39</v>
      </c>
      <c r="K95" s="113">
        <f t="shared" si="23"/>
        <v>932</v>
      </c>
      <c r="L95" s="118">
        <v>1</v>
      </c>
      <c r="M95" s="118">
        <v>9</v>
      </c>
      <c r="N95" s="44">
        <f t="shared" si="3"/>
        <v>12</v>
      </c>
      <c r="O95" s="40"/>
      <c r="P95" s="39" t="s">
        <v>66</v>
      </c>
      <c r="Q95" s="40"/>
      <c r="R95" s="48">
        <f>MIN(Rules!$E$2,(MAX(H95/N95,N95/H95)))</f>
        <v>1.9166666666666667</v>
      </c>
      <c r="S95" s="48">
        <f>VLOOKUP(B95,Rules!A:B,2,FALSE)</f>
        <v>45</v>
      </c>
      <c r="T95" s="40"/>
      <c r="U95" s="114">
        <f>1/(10^(-1*(E95+(IF(P95="Y",Rules!$I$2,0))-K95)/Rules!$E$12)+1)</f>
        <v>0.83683096600289486</v>
      </c>
      <c r="V95">
        <f t="shared" si="4"/>
        <v>14</v>
      </c>
      <c r="W95">
        <f t="shared" si="5"/>
        <v>-14</v>
      </c>
      <c r="X95" s="40"/>
      <c r="Y95" s="40"/>
      <c r="Z95" s="40"/>
      <c r="AA95" s="11">
        <f t="shared" ref="AA95:BH95" si="100">IF($D95=AA$1,$E95+$V95,(IF($J95=AA$1,$K95+$W95,AA94)))</f>
        <v>1053</v>
      </c>
      <c r="AB95" s="11">
        <f t="shared" si="100"/>
        <v>1303</v>
      </c>
      <c r="AC95" s="11">
        <f t="shared" si="100"/>
        <v>731</v>
      </c>
      <c r="AD95" s="11">
        <f t="shared" si="100"/>
        <v>1353</v>
      </c>
      <c r="AE95" s="11">
        <f t="shared" si="100"/>
        <v>1151</v>
      </c>
      <c r="AF95" s="11">
        <f t="shared" si="100"/>
        <v>1637</v>
      </c>
      <c r="AG95" s="11">
        <f t="shared" si="100"/>
        <v>1401</v>
      </c>
      <c r="AH95" s="11">
        <f t="shared" si="100"/>
        <v>1713</v>
      </c>
      <c r="AI95" s="11">
        <f t="shared" si="100"/>
        <v>1228</v>
      </c>
      <c r="AJ95" s="11">
        <f t="shared" si="100"/>
        <v>2047</v>
      </c>
      <c r="AK95" s="11">
        <f t="shared" si="100"/>
        <v>1290</v>
      </c>
      <c r="AL95" s="11">
        <f t="shared" si="100"/>
        <v>1454</v>
      </c>
      <c r="AM95" s="11">
        <f t="shared" si="100"/>
        <v>1910</v>
      </c>
      <c r="AN95" s="11">
        <f t="shared" si="100"/>
        <v>1539</v>
      </c>
      <c r="AO95" s="11">
        <f t="shared" si="100"/>
        <v>212</v>
      </c>
      <c r="AP95" s="11">
        <f t="shared" si="100"/>
        <v>1177</v>
      </c>
      <c r="AQ95" s="11">
        <f t="shared" si="100"/>
        <v>799</v>
      </c>
      <c r="AR95" s="11">
        <f t="shared" si="100"/>
        <v>918</v>
      </c>
      <c r="AS95" s="11">
        <f t="shared" si="100"/>
        <v>517</v>
      </c>
      <c r="AT95" s="11">
        <f t="shared" si="100"/>
        <v>1142</v>
      </c>
      <c r="AU95" s="11">
        <f t="shared" si="100"/>
        <v>1042</v>
      </c>
      <c r="AV95" s="11">
        <f t="shared" si="100"/>
        <v>1774</v>
      </c>
      <c r="AW95" s="11">
        <f t="shared" si="100"/>
        <v>1330</v>
      </c>
      <c r="AX95" s="11">
        <f t="shared" si="100"/>
        <v>1597</v>
      </c>
      <c r="AY95" s="11">
        <f t="shared" si="100"/>
        <v>274</v>
      </c>
      <c r="AZ95" s="11">
        <f t="shared" si="100"/>
        <v>1045</v>
      </c>
      <c r="BA95" s="11">
        <f t="shared" si="100"/>
        <v>1529</v>
      </c>
      <c r="BB95" s="11">
        <f t="shared" si="100"/>
        <v>1163</v>
      </c>
      <c r="BC95" s="11">
        <f t="shared" si="100"/>
        <v>1190</v>
      </c>
      <c r="BD95" s="11">
        <f t="shared" si="100"/>
        <v>1708</v>
      </c>
      <c r="BE95" s="11">
        <f t="shared" si="100"/>
        <v>656</v>
      </c>
      <c r="BF95" s="11">
        <f t="shared" si="100"/>
        <v>1164</v>
      </c>
      <c r="BG95" s="11">
        <f t="shared" si="100"/>
        <v>1078</v>
      </c>
      <c r="BH95" s="11">
        <f t="shared" si="100"/>
        <v>758</v>
      </c>
    </row>
    <row r="96" spans="1:60" ht="13.5" customHeight="1">
      <c r="A96" s="48" t="s">
        <v>92</v>
      </c>
      <c r="B96" s="39" t="s">
        <v>65</v>
      </c>
      <c r="C96" s="112"/>
      <c r="D96" s="115" t="s">
        <v>46</v>
      </c>
      <c r="E96" s="113">
        <f t="shared" si="22"/>
        <v>656</v>
      </c>
      <c r="F96" s="116">
        <v>0</v>
      </c>
      <c r="G96" s="116">
        <v>12</v>
      </c>
      <c r="H96" s="44">
        <f t="shared" si="1"/>
        <v>12</v>
      </c>
      <c r="I96" s="112"/>
      <c r="J96" s="117" t="s">
        <v>47</v>
      </c>
      <c r="K96" s="113">
        <f t="shared" si="23"/>
        <v>517</v>
      </c>
      <c r="L96" s="118">
        <v>0</v>
      </c>
      <c r="M96" s="118">
        <v>13</v>
      </c>
      <c r="N96" s="44">
        <f t="shared" si="3"/>
        <v>13</v>
      </c>
      <c r="O96" s="40"/>
      <c r="P96" s="39" t="s">
        <v>66</v>
      </c>
      <c r="Q96" s="40"/>
      <c r="R96" s="48">
        <f>MIN(Rules!$E$2,(MAX(H96/N96,N96/H96)))</f>
        <v>1.0833333333333333</v>
      </c>
      <c r="S96" s="48">
        <f>VLOOKUP(B96,Rules!A:B,2,FALSE)</f>
        <v>45</v>
      </c>
      <c r="T96" s="40"/>
      <c r="U96" s="114">
        <f>1/(10^(-1*(E96+(IF(P96="Y",Rules!$I$2,0))-K96)/Rules!$E$12)+1)</f>
        <v>0.79098850479806104</v>
      </c>
      <c r="V96">
        <f t="shared" si="4"/>
        <v>-39</v>
      </c>
      <c r="W96">
        <f t="shared" si="5"/>
        <v>39</v>
      </c>
      <c r="X96" s="40"/>
      <c r="Y96" s="40"/>
      <c r="Z96" s="40"/>
      <c r="AA96" s="11">
        <f t="shared" ref="AA96:BH96" si="101">IF($D96=AA$1,$E96+$V96,(IF($J96=AA$1,$K96+$W96,AA95)))</f>
        <v>1053</v>
      </c>
      <c r="AB96" s="11">
        <f t="shared" si="101"/>
        <v>1303</v>
      </c>
      <c r="AC96" s="11">
        <f t="shared" si="101"/>
        <v>731</v>
      </c>
      <c r="AD96" s="11">
        <f t="shared" si="101"/>
        <v>1353</v>
      </c>
      <c r="AE96" s="11">
        <f t="shared" si="101"/>
        <v>1151</v>
      </c>
      <c r="AF96" s="11">
        <f t="shared" si="101"/>
        <v>1637</v>
      </c>
      <c r="AG96" s="11">
        <f t="shared" si="101"/>
        <v>1401</v>
      </c>
      <c r="AH96" s="11">
        <f t="shared" si="101"/>
        <v>1713</v>
      </c>
      <c r="AI96" s="11">
        <f t="shared" si="101"/>
        <v>1228</v>
      </c>
      <c r="AJ96" s="11">
        <f t="shared" si="101"/>
        <v>2047</v>
      </c>
      <c r="AK96" s="11">
        <f t="shared" si="101"/>
        <v>1290</v>
      </c>
      <c r="AL96" s="11">
        <f t="shared" si="101"/>
        <v>1454</v>
      </c>
      <c r="AM96" s="11">
        <f t="shared" si="101"/>
        <v>1910</v>
      </c>
      <c r="AN96" s="11">
        <f t="shared" si="101"/>
        <v>1539</v>
      </c>
      <c r="AO96" s="11">
        <f t="shared" si="101"/>
        <v>212</v>
      </c>
      <c r="AP96" s="11">
        <f t="shared" si="101"/>
        <v>1177</v>
      </c>
      <c r="AQ96" s="11">
        <f t="shared" si="101"/>
        <v>799</v>
      </c>
      <c r="AR96" s="11">
        <f t="shared" si="101"/>
        <v>918</v>
      </c>
      <c r="AS96" s="11">
        <f t="shared" si="101"/>
        <v>556</v>
      </c>
      <c r="AT96" s="11">
        <f t="shared" si="101"/>
        <v>1142</v>
      </c>
      <c r="AU96" s="11">
        <f t="shared" si="101"/>
        <v>1042</v>
      </c>
      <c r="AV96" s="11">
        <f t="shared" si="101"/>
        <v>1774</v>
      </c>
      <c r="AW96" s="11">
        <f t="shared" si="101"/>
        <v>1330</v>
      </c>
      <c r="AX96" s="11">
        <f t="shared" si="101"/>
        <v>1597</v>
      </c>
      <c r="AY96" s="11">
        <f t="shared" si="101"/>
        <v>274</v>
      </c>
      <c r="AZ96" s="11">
        <f t="shared" si="101"/>
        <v>1045</v>
      </c>
      <c r="BA96" s="11">
        <f t="shared" si="101"/>
        <v>1529</v>
      </c>
      <c r="BB96" s="11">
        <f t="shared" si="101"/>
        <v>1163</v>
      </c>
      <c r="BC96" s="11">
        <f t="shared" si="101"/>
        <v>1190</v>
      </c>
      <c r="BD96" s="11">
        <f t="shared" si="101"/>
        <v>1708</v>
      </c>
      <c r="BE96" s="11">
        <f t="shared" si="101"/>
        <v>617</v>
      </c>
      <c r="BF96" s="11">
        <f t="shared" si="101"/>
        <v>1164</v>
      </c>
      <c r="BG96" s="11">
        <f t="shared" si="101"/>
        <v>1078</v>
      </c>
      <c r="BH96" s="11">
        <f t="shared" si="101"/>
        <v>758</v>
      </c>
    </row>
    <row r="97" spans="1:60" ht="13.5" customHeight="1">
      <c r="A97" s="48" t="s">
        <v>92</v>
      </c>
      <c r="B97" s="39" t="s">
        <v>65</v>
      </c>
      <c r="C97" s="112"/>
      <c r="D97" s="115" t="s">
        <v>41</v>
      </c>
      <c r="E97" s="113">
        <f t="shared" si="22"/>
        <v>758</v>
      </c>
      <c r="F97" s="116">
        <v>1</v>
      </c>
      <c r="G97" s="116">
        <v>12</v>
      </c>
      <c r="H97" s="44">
        <f t="shared" si="1"/>
        <v>15</v>
      </c>
      <c r="I97" s="112"/>
      <c r="J97" s="117" t="s">
        <v>34</v>
      </c>
      <c r="K97" s="113">
        <f t="shared" si="23"/>
        <v>1053</v>
      </c>
      <c r="L97" s="118">
        <v>2</v>
      </c>
      <c r="M97" s="118">
        <v>13</v>
      </c>
      <c r="N97" s="44">
        <f t="shared" si="3"/>
        <v>19</v>
      </c>
      <c r="O97" s="40"/>
      <c r="P97" s="39" t="s">
        <v>66</v>
      </c>
      <c r="Q97" s="40"/>
      <c r="R97" s="48">
        <f>MIN(Rules!$E$2,(MAX(H97/N97,N97/H97)))</f>
        <v>1.2666666666666666</v>
      </c>
      <c r="S97" s="48">
        <f>VLOOKUP(B97,Rules!A:B,2,FALSE)</f>
        <v>45</v>
      </c>
      <c r="T97" s="40"/>
      <c r="U97" s="114">
        <f>1/(10^(-1*(E97+(IF(P97="Y",Rules!$I$2,0))-K97)/Rules!$E$12)+1)</f>
        <v>0.33900090875364175</v>
      </c>
      <c r="V97">
        <f t="shared" si="4"/>
        <v>-19</v>
      </c>
      <c r="W97">
        <f t="shared" si="5"/>
        <v>19</v>
      </c>
      <c r="X97" s="40"/>
      <c r="Y97" s="40"/>
      <c r="Z97" s="40"/>
      <c r="AA97" s="11">
        <f t="shared" ref="AA97:BH97" si="102">IF($D97=AA$1,$E97+$V97,(IF($J97=AA$1,$K97+$W97,AA96)))</f>
        <v>1072</v>
      </c>
      <c r="AB97" s="11">
        <f t="shared" si="102"/>
        <v>1303</v>
      </c>
      <c r="AC97" s="11">
        <f t="shared" si="102"/>
        <v>731</v>
      </c>
      <c r="AD97" s="11">
        <f t="shared" si="102"/>
        <v>1353</v>
      </c>
      <c r="AE97" s="11">
        <f t="shared" si="102"/>
        <v>1151</v>
      </c>
      <c r="AF97" s="11">
        <f t="shared" si="102"/>
        <v>1637</v>
      </c>
      <c r="AG97" s="11">
        <f t="shared" si="102"/>
        <v>1401</v>
      </c>
      <c r="AH97" s="11">
        <f t="shared" si="102"/>
        <v>1713</v>
      </c>
      <c r="AI97" s="11">
        <f t="shared" si="102"/>
        <v>1228</v>
      </c>
      <c r="AJ97" s="11">
        <f t="shared" si="102"/>
        <v>2047</v>
      </c>
      <c r="AK97" s="11">
        <f t="shared" si="102"/>
        <v>1290</v>
      </c>
      <c r="AL97" s="11">
        <f t="shared" si="102"/>
        <v>1454</v>
      </c>
      <c r="AM97" s="11">
        <f t="shared" si="102"/>
        <v>1910</v>
      </c>
      <c r="AN97" s="11">
        <f t="shared" si="102"/>
        <v>1539</v>
      </c>
      <c r="AO97" s="11">
        <f t="shared" si="102"/>
        <v>212</v>
      </c>
      <c r="AP97" s="11">
        <f t="shared" si="102"/>
        <v>1177</v>
      </c>
      <c r="AQ97" s="11">
        <f t="shared" si="102"/>
        <v>799</v>
      </c>
      <c r="AR97" s="11">
        <f t="shared" si="102"/>
        <v>918</v>
      </c>
      <c r="AS97" s="11">
        <f t="shared" si="102"/>
        <v>556</v>
      </c>
      <c r="AT97" s="11">
        <f t="shared" si="102"/>
        <v>1142</v>
      </c>
      <c r="AU97" s="11">
        <f t="shared" si="102"/>
        <v>1042</v>
      </c>
      <c r="AV97" s="11">
        <f t="shared" si="102"/>
        <v>1774</v>
      </c>
      <c r="AW97" s="11">
        <f t="shared" si="102"/>
        <v>1330</v>
      </c>
      <c r="AX97" s="11">
        <f t="shared" si="102"/>
        <v>1597</v>
      </c>
      <c r="AY97" s="11">
        <f t="shared" si="102"/>
        <v>274</v>
      </c>
      <c r="AZ97" s="11">
        <f t="shared" si="102"/>
        <v>1045</v>
      </c>
      <c r="BA97" s="11">
        <f t="shared" si="102"/>
        <v>1529</v>
      </c>
      <c r="BB97" s="11">
        <f t="shared" si="102"/>
        <v>1163</v>
      </c>
      <c r="BC97" s="11">
        <f t="shared" si="102"/>
        <v>1190</v>
      </c>
      <c r="BD97" s="11">
        <f t="shared" si="102"/>
        <v>1708</v>
      </c>
      <c r="BE97" s="11">
        <f t="shared" si="102"/>
        <v>617</v>
      </c>
      <c r="BF97" s="11">
        <f t="shared" si="102"/>
        <v>1164</v>
      </c>
      <c r="BG97" s="11">
        <f t="shared" si="102"/>
        <v>1078</v>
      </c>
      <c r="BH97" s="11">
        <f t="shared" si="102"/>
        <v>739</v>
      </c>
    </row>
    <row r="98" spans="1:60" ht="13.5" customHeight="1">
      <c r="A98" s="48" t="s">
        <v>92</v>
      </c>
      <c r="B98" s="39" t="s">
        <v>65</v>
      </c>
      <c r="C98" s="112"/>
      <c r="D98" s="115" t="s">
        <v>32</v>
      </c>
      <c r="E98" s="113">
        <f t="shared" si="22"/>
        <v>1042</v>
      </c>
      <c r="F98" s="116">
        <v>0</v>
      </c>
      <c r="G98" s="116">
        <v>13</v>
      </c>
      <c r="H98" s="44">
        <f t="shared" si="1"/>
        <v>13</v>
      </c>
      <c r="I98" s="112"/>
      <c r="J98" s="117" t="s">
        <v>42</v>
      </c>
      <c r="K98" s="113">
        <f t="shared" si="23"/>
        <v>1078</v>
      </c>
      <c r="L98" s="118">
        <v>0</v>
      </c>
      <c r="M98" s="118">
        <v>11</v>
      </c>
      <c r="N98" s="44">
        <f t="shared" si="3"/>
        <v>11</v>
      </c>
      <c r="O98" s="40"/>
      <c r="P98" s="39" t="s">
        <v>66</v>
      </c>
      <c r="Q98" s="40"/>
      <c r="R98" s="48">
        <f>MIN(Rules!$E$2,(MAX(H98/N98,N98/H98)))</f>
        <v>1.1818181818181819</v>
      </c>
      <c r="S98" s="48">
        <f>VLOOKUP(B98,Rules!A:B,2,FALSE)</f>
        <v>45</v>
      </c>
      <c r="T98" s="40"/>
      <c r="U98" s="114">
        <f>1/(10^(-1*(E98+(IF(P98="Y",Rules!$I$2,0))-K98)/Rules!$E$12)+1)</f>
        <v>0.62831371310232731</v>
      </c>
      <c r="V98">
        <f t="shared" si="4"/>
        <v>20</v>
      </c>
      <c r="W98">
        <f t="shared" si="5"/>
        <v>-20</v>
      </c>
      <c r="X98" s="40"/>
      <c r="Y98" s="40"/>
      <c r="Z98" s="40"/>
      <c r="AA98" s="11">
        <f t="shared" ref="AA98:BH98" si="103">IF($D98=AA$1,$E98+$V98,(IF($J98=AA$1,$K98+$W98,AA97)))</f>
        <v>1072</v>
      </c>
      <c r="AB98" s="11">
        <f t="shared" si="103"/>
        <v>1303</v>
      </c>
      <c r="AC98" s="11">
        <f t="shared" si="103"/>
        <v>731</v>
      </c>
      <c r="AD98" s="11">
        <f t="shared" si="103"/>
        <v>1353</v>
      </c>
      <c r="AE98" s="11">
        <f t="shared" si="103"/>
        <v>1151</v>
      </c>
      <c r="AF98" s="11">
        <f t="shared" si="103"/>
        <v>1637</v>
      </c>
      <c r="AG98" s="11">
        <f t="shared" si="103"/>
        <v>1401</v>
      </c>
      <c r="AH98" s="11">
        <f t="shared" si="103"/>
        <v>1713</v>
      </c>
      <c r="AI98" s="11">
        <f t="shared" si="103"/>
        <v>1228</v>
      </c>
      <c r="AJ98" s="11">
        <f t="shared" si="103"/>
        <v>2047</v>
      </c>
      <c r="AK98" s="11">
        <f t="shared" si="103"/>
        <v>1290</v>
      </c>
      <c r="AL98" s="11">
        <f t="shared" si="103"/>
        <v>1454</v>
      </c>
      <c r="AM98" s="11">
        <f t="shared" si="103"/>
        <v>1910</v>
      </c>
      <c r="AN98" s="11">
        <f t="shared" si="103"/>
        <v>1539</v>
      </c>
      <c r="AO98" s="11">
        <f t="shared" si="103"/>
        <v>212</v>
      </c>
      <c r="AP98" s="11">
        <f t="shared" si="103"/>
        <v>1177</v>
      </c>
      <c r="AQ98" s="11">
        <f t="shared" si="103"/>
        <v>799</v>
      </c>
      <c r="AR98" s="11">
        <f t="shared" si="103"/>
        <v>918</v>
      </c>
      <c r="AS98" s="11">
        <f t="shared" si="103"/>
        <v>556</v>
      </c>
      <c r="AT98" s="11">
        <f t="shared" si="103"/>
        <v>1142</v>
      </c>
      <c r="AU98" s="11">
        <f t="shared" si="103"/>
        <v>1062</v>
      </c>
      <c r="AV98" s="11">
        <f t="shared" si="103"/>
        <v>1774</v>
      </c>
      <c r="AW98" s="11">
        <f t="shared" si="103"/>
        <v>1330</v>
      </c>
      <c r="AX98" s="11">
        <f t="shared" si="103"/>
        <v>1597</v>
      </c>
      <c r="AY98" s="11">
        <f t="shared" si="103"/>
        <v>274</v>
      </c>
      <c r="AZ98" s="11">
        <f t="shared" si="103"/>
        <v>1045</v>
      </c>
      <c r="BA98" s="11">
        <f t="shared" si="103"/>
        <v>1529</v>
      </c>
      <c r="BB98" s="11">
        <f t="shared" si="103"/>
        <v>1163</v>
      </c>
      <c r="BC98" s="11">
        <f t="shared" si="103"/>
        <v>1190</v>
      </c>
      <c r="BD98" s="11">
        <f t="shared" si="103"/>
        <v>1708</v>
      </c>
      <c r="BE98" s="11">
        <f t="shared" si="103"/>
        <v>617</v>
      </c>
      <c r="BF98" s="11">
        <f t="shared" si="103"/>
        <v>1164</v>
      </c>
      <c r="BG98" s="11">
        <f t="shared" si="103"/>
        <v>1058</v>
      </c>
      <c r="BH98" s="11">
        <f t="shared" si="103"/>
        <v>739</v>
      </c>
    </row>
    <row r="99" spans="1:60" ht="13.5" customHeight="1">
      <c r="A99" s="119">
        <v>42433</v>
      </c>
      <c r="B99" s="39" t="s">
        <v>65</v>
      </c>
      <c r="C99" s="112"/>
      <c r="D99" s="115" t="s">
        <v>23</v>
      </c>
      <c r="E99" s="113">
        <f t="shared" si="22"/>
        <v>1597</v>
      </c>
      <c r="F99" s="116">
        <v>1</v>
      </c>
      <c r="G99" s="116">
        <v>10</v>
      </c>
      <c r="H99" s="44">
        <f t="shared" si="1"/>
        <v>13</v>
      </c>
      <c r="I99" s="112"/>
      <c r="J99" s="117" t="s">
        <v>25</v>
      </c>
      <c r="K99" s="113">
        <f t="shared" si="23"/>
        <v>1713</v>
      </c>
      <c r="L99" s="118">
        <v>1</v>
      </c>
      <c r="M99" s="118">
        <v>9</v>
      </c>
      <c r="N99" s="44">
        <f t="shared" si="3"/>
        <v>12</v>
      </c>
      <c r="O99" s="40"/>
      <c r="P99" s="39" t="s">
        <v>66</v>
      </c>
      <c r="Q99" s="40"/>
      <c r="R99" s="48">
        <f>MIN(Rules!$E$2,(MAX(H99/N99,N99/H99)))</f>
        <v>1.0833333333333333</v>
      </c>
      <c r="S99" s="48">
        <f>VLOOKUP(B99,Rules!A:B,2,FALSE)</f>
        <v>45</v>
      </c>
      <c r="T99" s="40"/>
      <c r="U99" s="114">
        <f>1/(10^(-1*(E99+(IF(P99="Y",Rules!$I$2,0))-K99)/Rules!$E$12)+1)</f>
        <v>0.53906417114507466</v>
      </c>
      <c r="V99">
        <f t="shared" si="4"/>
        <v>22</v>
      </c>
      <c r="W99">
        <f t="shared" si="5"/>
        <v>-22</v>
      </c>
      <c r="X99" s="40"/>
      <c r="Y99" s="40"/>
      <c r="Z99" s="40"/>
      <c r="AA99" s="11">
        <f t="shared" ref="AA99:BH99" si="104">IF($D99=AA$1,$E99+$V99,(IF($J99=AA$1,$K99+$W99,AA98)))</f>
        <v>1072</v>
      </c>
      <c r="AB99" s="11">
        <f t="shared" si="104"/>
        <v>1303</v>
      </c>
      <c r="AC99" s="11">
        <f t="shared" si="104"/>
        <v>731</v>
      </c>
      <c r="AD99" s="11">
        <f t="shared" si="104"/>
        <v>1353</v>
      </c>
      <c r="AE99" s="11">
        <f t="shared" si="104"/>
        <v>1151</v>
      </c>
      <c r="AF99" s="11">
        <f t="shared" si="104"/>
        <v>1637</v>
      </c>
      <c r="AG99" s="11">
        <f t="shared" si="104"/>
        <v>1401</v>
      </c>
      <c r="AH99" s="11">
        <f t="shared" si="104"/>
        <v>1691</v>
      </c>
      <c r="AI99" s="11">
        <f t="shared" si="104"/>
        <v>1228</v>
      </c>
      <c r="AJ99" s="11">
        <f t="shared" si="104"/>
        <v>2047</v>
      </c>
      <c r="AK99" s="11">
        <f t="shared" si="104"/>
        <v>1290</v>
      </c>
      <c r="AL99" s="11">
        <f t="shared" si="104"/>
        <v>1454</v>
      </c>
      <c r="AM99" s="11">
        <f t="shared" si="104"/>
        <v>1910</v>
      </c>
      <c r="AN99" s="11">
        <f t="shared" si="104"/>
        <v>1539</v>
      </c>
      <c r="AO99" s="11">
        <f t="shared" si="104"/>
        <v>212</v>
      </c>
      <c r="AP99" s="11">
        <f t="shared" si="104"/>
        <v>1177</v>
      </c>
      <c r="AQ99" s="11">
        <f t="shared" si="104"/>
        <v>799</v>
      </c>
      <c r="AR99" s="11">
        <f t="shared" si="104"/>
        <v>918</v>
      </c>
      <c r="AS99" s="11">
        <f t="shared" si="104"/>
        <v>556</v>
      </c>
      <c r="AT99" s="11">
        <f t="shared" si="104"/>
        <v>1142</v>
      </c>
      <c r="AU99" s="11">
        <f t="shared" si="104"/>
        <v>1062</v>
      </c>
      <c r="AV99" s="11">
        <f t="shared" si="104"/>
        <v>1774</v>
      </c>
      <c r="AW99" s="11">
        <f t="shared" si="104"/>
        <v>1330</v>
      </c>
      <c r="AX99" s="11">
        <f t="shared" si="104"/>
        <v>1619</v>
      </c>
      <c r="AY99" s="11">
        <f t="shared" si="104"/>
        <v>274</v>
      </c>
      <c r="AZ99" s="11">
        <f t="shared" si="104"/>
        <v>1045</v>
      </c>
      <c r="BA99" s="11">
        <f t="shared" si="104"/>
        <v>1529</v>
      </c>
      <c r="BB99" s="11">
        <f t="shared" si="104"/>
        <v>1163</v>
      </c>
      <c r="BC99" s="11">
        <f t="shared" si="104"/>
        <v>1190</v>
      </c>
      <c r="BD99" s="11">
        <f t="shared" si="104"/>
        <v>1708</v>
      </c>
      <c r="BE99" s="11">
        <f t="shared" si="104"/>
        <v>617</v>
      </c>
      <c r="BF99" s="11">
        <f t="shared" si="104"/>
        <v>1164</v>
      </c>
      <c r="BG99" s="11">
        <f t="shared" si="104"/>
        <v>1058</v>
      </c>
      <c r="BH99" s="11">
        <f t="shared" si="104"/>
        <v>739</v>
      </c>
    </row>
    <row r="100" spans="1:60" ht="13.5" customHeight="1">
      <c r="A100" s="119">
        <v>42433</v>
      </c>
      <c r="B100" s="39" t="s">
        <v>65</v>
      </c>
      <c r="C100" s="112"/>
      <c r="D100" s="115" t="s">
        <v>24</v>
      </c>
      <c r="E100" s="113">
        <f t="shared" si="22"/>
        <v>1529</v>
      </c>
      <c r="F100" s="116">
        <v>1</v>
      </c>
      <c r="G100" s="116">
        <v>12</v>
      </c>
      <c r="H100" s="44">
        <f t="shared" si="1"/>
        <v>15</v>
      </c>
      <c r="I100" s="112"/>
      <c r="J100" s="117" t="s">
        <v>17</v>
      </c>
      <c r="K100" s="113">
        <f t="shared" si="23"/>
        <v>2047</v>
      </c>
      <c r="L100" s="118">
        <v>1</v>
      </c>
      <c r="M100" s="118">
        <v>13</v>
      </c>
      <c r="N100" s="44">
        <f t="shared" si="3"/>
        <v>16</v>
      </c>
      <c r="O100" s="40"/>
      <c r="P100" s="39" t="s">
        <v>67</v>
      </c>
      <c r="Q100" s="40"/>
      <c r="R100" s="48">
        <f>MIN(Rules!$E$2,(MAX(H100/N100,N100/H100)))</f>
        <v>1.0666666666666667</v>
      </c>
      <c r="S100" s="48">
        <f>VLOOKUP(B100,Rules!A:B,2,FALSE)</f>
        <v>45</v>
      </c>
      <c r="T100" s="40"/>
      <c r="U100" s="114">
        <f>1/(10^(-1*(E100+(IF(P100="Y",Rules!$I$2,0))-K100)/Rules!$E$12)+1)</f>
        <v>8.4286783772529433E-2</v>
      </c>
      <c r="V100">
        <f t="shared" si="4"/>
        <v>-4</v>
      </c>
      <c r="W100">
        <f t="shared" si="5"/>
        <v>4</v>
      </c>
      <c r="X100" s="40"/>
      <c r="Y100" s="40"/>
      <c r="Z100" s="40"/>
      <c r="AA100" s="11">
        <f t="shared" ref="AA100:BH100" si="105">IF($D100=AA$1,$E100+$V100,(IF($J100=AA$1,$K100+$W100,AA99)))</f>
        <v>1072</v>
      </c>
      <c r="AB100" s="11">
        <f t="shared" si="105"/>
        <v>1303</v>
      </c>
      <c r="AC100" s="11">
        <f t="shared" si="105"/>
        <v>731</v>
      </c>
      <c r="AD100" s="11">
        <f t="shared" si="105"/>
        <v>1353</v>
      </c>
      <c r="AE100" s="11">
        <f t="shared" si="105"/>
        <v>1151</v>
      </c>
      <c r="AF100" s="11">
        <f t="shared" si="105"/>
        <v>1637</v>
      </c>
      <c r="AG100" s="11">
        <f t="shared" si="105"/>
        <v>1401</v>
      </c>
      <c r="AH100" s="11">
        <f t="shared" si="105"/>
        <v>1691</v>
      </c>
      <c r="AI100" s="11">
        <f t="shared" si="105"/>
        <v>1228</v>
      </c>
      <c r="AJ100" s="11">
        <f t="shared" si="105"/>
        <v>2051</v>
      </c>
      <c r="AK100" s="11">
        <f t="shared" si="105"/>
        <v>1290</v>
      </c>
      <c r="AL100" s="11">
        <f t="shared" si="105"/>
        <v>1454</v>
      </c>
      <c r="AM100" s="11">
        <f t="shared" si="105"/>
        <v>1910</v>
      </c>
      <c r="AN100" s="11">
        <f t="shared" si="105"/>
        <v>1539</v>
      </c>
      <c r="AO100" s="11">
        <f t="shared" si="105"/>
        <v>212</v>
      </c>
      <c r="AP100" s="11">
        <f t="shared" si="105"/>
        <v>1177</v>
      </c>
      <c r="AQ100" s="11">
        <f t="shared" si="105"/>
        <v>799</v>
      </c>
      <c r="AR100" s="11">
        <f t="shared" si="105"/>
        <v>918</v>
      </c>
      <c r="AS100" s="11">
        <f t="shared" si="105"/>
        <v>556</v>
      </c>
      <c r="AT100" s="11">
        <f t="shared" si="105"/>
        <v>1142</v>
      </c>
      <c r="AU100" s="11">
        <f t="shared" si="105"/>
        <v>1062</v>
      </c>
      <c r="AV100" s="11">
        <f t="shared" si="105"/>
        <v>1774</v>
      </c>
      <c r="AW100" s="11">
        <f t="shared" si="105"/>
        <v>1330</v>
      </c>
      <c r="AX100" s="11">
        <f t="shared" si="105"/>
        <v>1619</v>
      </c>
      <c r="AY100" s="11">
        <f t="shared" si="105"/>
        <v>274</v>
      </c>
      <c r="AZ100" s="11">
        <f t="shared" si="105"/>
        <v>1045</v>
      </c>
      <c r="BA100" s="11">
        <f t="shared" si="105"/>
        <v>1525</v>
      </c>
      <c r="BB100" s="11">
        <f t="shared" si="105"/>
        <v>1163</v>
      </c>
      <c r="BC100" s="11">
        <f t="shared" si="105"/>
        <v>1190</v>
      </c>
      <c r="BD100" s="11">
        <f t="shared" si="105"/>
        <v>1708</v>
      </c>
      <c r="BE100" s="11">
        <f t="shared" si="105"/>
        <v>617</v>
      </c>
      <c r="BF100" s="11">
        <f t="shared" si="105"/>
        <v>1164</v>
      </c>
      <c r="BG100" s="11">
        <f t="shared" si="105"/>
        <v>1058</v>
      </c>
      <c r="BH100" s="11">
        <f t="shared" si="105"/>
        <v>739</v>
      </c>
    </row>
    <row r="101" spans="1:60" ht="13.5" customHeight="1">
      <c r="A101" s="119">
        <v>42433</v>
      </c>
      <c r="B101" s="39" t="s">
        <v>65</v>
      </c>
      <c r="C101" s="112"/>
      <c r="D101" s="115" t="s">
        <v>29</v>
      </c>
      <c r="E101" s="113">
        <f t="shared" si="22"/>
        <v>1353</v>
      </c>
      <c r="F101" s="116">
        <v>1</v>
      </c>
      <c r="G101" s="116">
        <v>16</v>
      </c>
      <c r="H101" s="44">
        <f t="shared" si="1"/>
        <v>19</v>
      </c>
      <c r="I101" s="112"/>
      <c r="J101" s="117" t="s">
        <v>21</v>
      </c>
      <c r="K101" s="113">
        <f t="shared" si="23"/>
        <v>1454</v>
      </c>
      <c r="L101" s="118">
        <v>1</v>
      </c>
      <c r="M101" s="118">
        <v>12</v>
      </c>
      <c r="N101" s="44">
        <f t="shared" si="3"/>
        <v>15</v>
      </c>
      <c r="O101" s="40"/>
      <c r="P101" s="39" t="s">
        <v>66</v>
      </c>
      <c r="Q101" s="40"/>
      <c r="R101" s="48">
        <f>MIN(Rules!$E$2,(MAX(H101/N101,N101/H101)))</f>
        <v>1.2666666666666666</v>
      </c>
      <c r="S101" s="48">
        <f>VLOOKUP(B101,Rules!A:B,2,FALSE)</f>
        <v>45</v>
      </c>
      <c r="T101" s="40"/>
      <c r="U101" s="114">
        <f>1/(10^(-1*(E101+(IF(P101="Y",Rules!$I$2,0))-K101)/Rules!$E$12)+1)</f>
        <v>0.55617516952704893</v>
      </c>
      <c r="V101">
        <f t="shared" si="4"/>
        <v>25</v>
      </c>
      <c r="W101">
        <f t="shared" si="5"/>
        <v>-25</v>
      </c>
      <c r="X101" s="40"/>
      <c r="Y101" s="40"/>
      <c r="Z101" s="40"/>
      <c r="AA101" s="11">
        <f t="shared" ref="AA101:BH101" si="106">IF($D101=AA$1,$E101+$V101,(IF($J101=AA$1,$K101+$W101,AA100)))</f>
        <v>1072</v>
      </c>
      <c r="AB101" s="11">
        <f t="shared" si="106"/>
        <v>1303</v>
      </c>
      <c r="AC101" s="11">
        <f t="shared" si="106"/>
        <v>731</v>
      </c>
      <c r="AD101" s="11">
        <f t="shared" si="106"/>
        <v>1378</v>
      </c>
      <c r="AE101" s="11">
        <f t="shared" si="106"/>
        <v>1151</v>
      </c>
      <c r="AF101" s="11">
        <f t="shared" si="106"/>
        <v>1637</v>
      </c>
      <c r="AG101" s="11">
        <f t="shared" si="106"/>
        <v>1401</v>
      </c>
      <c r="AH101" s="11">
        <f t="shared" si="106"/>
        <v>1691</v>
      </c>
      <c r="AI101" s="11">
        <f t="shared" si="106"/>
        <v>1228</v>
      </c>
      <c r="AJ101" s="11">
        <f t="shared" si="106"/>
        <v>2051</v>
      </c>
      <c r="AK101" s="11">
        <f t="shared" si="106"/>
        <v>1290</v>
      </c>
      <c r="AL101" s="11">
        <f t="shared" si="106"/>
        <v>1429</v>
      </c>
      <c r="AM101" s="11">
        <f t="shared" si="106"/>
        <v>1910</v>
      </c>
      <c r="AN101" s="11">
        <f t="shared" si="106"/>
        <v>1539</v>
      </c>
      <c r="AO101" s="11">
        <f t="shared" si="106"/>
        <v>212</v>
      </c>
      <c r="AP101" s="11">
        <f t="shared" si="106"/>
        <v>1177</v>
      </c>
      <c r="AQ101" s="11">
        <f t="shared" si="106"/>
        <v>799</v>
      </c>
      <c r="AR101" s="11">
        <f t="shared" si="106"/>
        <v>918</v>
      </c>
      <c r="AS101" s="11">
        <f t="shared" si="106"/>
        <v>556</v>
      </c>
      <c r="AT101" s="11">
        <f t="shared" si="106"/>
        <v>1142</v>
      </c>
      <c r="AU101" s="11">
        <f t="shared" si="106"/>
        <v>1062</v>
      </c>
      <c r="AV101" s="11">
        <f t="shared" si="106"/>
        <v>1774</v>
      </c>
      <c r="AW101" s="11">
        <f t="shared" si="106"/>
        <v>1330</v>
      </c>
      <c r="AX101" s="11">
        <f t="shared" si="106"/>
        <v>1619</v>
      </c>
      <c r="AY101" s="11">
        <f t="shared" si="106"/>
        <v>274</v>
      </c>
      <c r="AZ101" s="11">
        <f t="shared" si="106"/>
        <v>1045</v>
      </c>
      <c r="BA101" s="11">
        <f t="shared" si="106"/>
        <v>1525</v>
      </c>
      <c r="BB101" s="11">
        <f t="shared" si="106"/>
        <v>1163</v>
      </c>
      <c r="BC101" s="11">
        <f t="shared" si="106"/>
        <v>1190</v>
      </c>
      <c r="BD101" s="11">
        <f t="shared" si="106"/>
        <v>1708</v>
      </c>
      <c r="BE101" s="11">
        <f t="shared" si="106"/>
        <v>617</v>
      </c>
      <c r="BF101" s="11">
        <f t="shared" si="106"/>
        <v>1164</v>
      </c>
      <c r="BG101" s="11">
        <f t="shared" si="106"/>
        <v>1058</v>
      </c>
      <c r="BH101" s="11">
        <f t="shared" si="106"/>
        <v>739</v>
      </c>
    </row>
    <row r="102" spans="1:60" ht="13.5" customHeight="1">
      <c r="A102" s="119">
        <v>42433</v>
      </c>
      <c r="B102" s="39" t="s">
        <v>65</v>
      </c>
      <c r="C102" s="112"/>
      <c r="D102" s="115" t="s">
        <v>20</v>
      </c>
      <c r="E102" s="113">
        <f t="shared" si="22"/>
        <v>1303</v>
      </c>
      <c r="F102" s="116">
        <v>1</v>
      </c>
      <c r="G102" s="116">
        <v>18</v>
      </c>
      <c r="H102" s="44">
        <f t="shared" si="1"/>
        <v>21</v>
      </c>
      <c r="I102" s="112"/>
      <c r="J102" s="117" t="s">
        <v>19</v>
      </c>
      <c r="K102" s="113">
        <f t="shared" si="23"/>
        <v>1401</v>
      </c>
      <c r="L102" s="118">
        <v>0</v>
      </c>
      <c r="M102" s="118">
        <v>15</v>
      </c>
      <c r="N102" s="44">
        <f t="shared" si="3"/>
        <v>15</v>
      </c>
      <c r="O102" s="40"/>
      <c r="P102" s="39" t="s">
        <v>66</v>
      </c>
      <c r="Q102" s="40"/>
      <c r="R102" s="48">
        <f>MIN(Rules!$E$2,(MAX(H102/N102,N102/H102)))</f>
        <v>1.4</v>
      </c>
      <c r="S102" s="48">
        <f>VLOOKUP(B102,Rules!A:B,2,FALSE)</f>
        <v>45</v>
      </c>
      <c r="T102" s="40"/>
      <c r="U102" s="114">
        <f>1/(10^(-1*(E102+(IF(P102="Y",Rules!$I$2,0))-K102)/Rules!$E$12)+1)</f>
        <v>0.55958275146974135</v>
      </c>
      <c r="V102">
        <f t="shared" si="4"/>
        <v>28</v>
      </c>
      <c r="W102">
        <f t="shared" si="5"/>
        <v>-28</v>
      </c>
      <c r="X102" s="40"/>
      <c r="Y102" s="40"/>
      <c r="Z102" s="40"/>
      <c r="AA102" s="11">
        <f t="shared" ref="AA102:BH102" si="107">IF($D102=AA$1,$E102+$V102,(IF($J102=AA$1,$K102+$W102,AA101)))</f>
        <v>1072</v>
      </c>
      <c r="AB102" s="11">
        <f t="shared" si="107"/>
        <v>1331</v>
      </c>
      <c r="AC102" s="11">
        <f t="shared" si="107"/>
        <v>731</v>
      </c>
      <c r="AD102" s="11">
        <f t="shared" si="107"/>
        <v>1378</v>
      </c>
      <c r="AE102" s="11">
        <f t="shared" si="107"/>
        <v>1151</v>
      </c>
      <c r="AF102" s="11">
        <f t="shared" si="107"/>
        <v>1637</v>
      </c>
      <c r="AG102" s="11">
        <f t="shared" si="107"/>
        <v>1373</v>
      </c>
      <c r="AH102" s="11">
        <f t="shared" si="107"/>
        <v>1691</v>
      </c>
      <c r="AI102" s="11">
        <f t="shared" si="107"/>
        <v>1228</v>
      </c>
      <c r="AJ102" s="11">
        <f t="shared" si="107"/>
        <v>2051</v>
      </c>
      <c r="AK102" s="11">
        <f t="shared" si="107"/>
        <v>1290</v>
      </c>
      <c r="AL102" s="11">
        <f t="shared" si="107"/>
        <v>1429</v>
      </c>
      <c r="AM102" s="11">
        <f t="shared" si="107"/>
        <v>1910</v>
      </c>
      <c r="AN102" s="11">
        <f t="shared" si="107"/>
        <v>1539</v>
      </c>
      <c r="AO102" s="11">
        <f t="shared" si="107"/>
        <v>212</v>
      </c>
      <c r="AP102" s="11">
        <f t="shared" si="107"/>
        <v>1177</v>
      </c>
      <c r="AQ102" s="11">
        <f t="shared" si="107"/>
        <v>799</v>
      </c>
      <c r="AR102" s="11">
        <f t="shared" si="107"/>
        <v>918</v>
      </c>
      <c r="AS102" s="11">
        <f t="shared" si="107"/>
        <v>556</v>
      </c>
      <c r="AT102" s="11">
        <f t="shared" si="107"/>
        <v>1142</v>
      </c>
      <c r="AU102" s="11">
        <f t="shared" si="107"/>
        <v>1062</v>
      </c>
      <c r="AV102" s="11">
        <f t="shared" si="107"/>
        <v>1774</v>
      </c>
      <c r="AW102" s="11">
        <f t="shared" si="107"/>
        <v>1330</v>
      </c>
      <c r="AX102" s="11">
        <f t="shared" si="107"/>
        <v>1619</v>
      </c>
      <c r="AY102" s="11">
        <f t="shared" si="107"/>
        <v>274</v>
      </c>
      <c r="AZ102" s="11">
        <f t="shared" si="107"/>
        <v>1045</v>
      </c>
      <c r="BA102" s="11">
        <f t="shared" si="107"/>
        <v>1525</v>
      </c>
      <c r="BB102" s="11">
        <f t="shared" si="107"/>
        <v>1163</v>
      </c>
      <c r="BC102" s="11">
        <f t="shared" si="107"/>
        <v>1190</v>
      </c>
      <c r="BD102" s="11">
        <f t="shared" si="107"/>
        <v>1708</v>
      </c>
      <c r="BE102" s="11">
        <f t="shared" si="107"/>
        <v>617</v>
      </c>
      <c r="BF102" s="11">
        <f t="shared" si="107"/>
        <v>1164</v>
      </c>
      <c r="BG102" s="11">
        <f t="shared" si="107"/>
        <v>1058</v>
      </c>
      <c r="BH102" s="11">
        <f t="shared" si="107"/>
        <v>739</v>
      </c>
    </row>
    <row r="103" spans="1:60" ht="13.5" customHeight="1">
      <c r="A103" s="119">
        <v>42433</v>
      </c>
      <c r="B103" s="39" t="s">
        <v>65</v>
      </c>
      <c r="C103" s="112"/>
      <c r="D103" s="115" t="s">
        <v>36</v>
      </c>
      <c r="E103" s="113">
        <f t="shared" si="22"/>
        <v>1177</v>
      </c>
      <c r="F103" s="116">
        <v>1</v>
      </c>
      <c r="G103" s="116">
        <v>9</v>
      </c>
      <c r="H103" s="44">
        <f t="shared" si="1"/>
        <v>12</v>
      </c>
      <c r="I103" s="112"/>
      <c r="J103" s="117" t="s">
        <v>27</v>
      </c>
      <c r="K103" s="113">
        <f t="shared" si="23"/>
        <v>1330</v>
      </c>
      <c r="L103" s="118">
        <v>0</v>
      </c>
      <c r="M103" s="118">
        <v>18</v>
      </c>
      <c r="N103" s="44">
        <f t="shared" si="3"/>
        <v>18</v>
      </c>
      <c r="O103" s="40"/>
      <c r="P103" s="39" t="s">
        <v>66</v>
      </c>
      <c r="Q103" s="40"/>
      <c r="R103" s="48">
        <f>MIN(Rules!$E$2,(MAX(H103/N103,N103/H103)))</f>
        <v>1.5</v>
      </c>
      <c r="S103" s="48">
        <f>VLOOKUP(B103,Rules!A:B,2,FALSE)</f>
        <v>45</v>
      </c>
      <c r="T103" s="40"/>
      <c r="U103" s="114">
        <f>1/(10^(-1*(E103+(IF(P103="Y",Rules!$I$2,0))-K103)/Rules!$E$12)+1)</f>
        <v>0.49654617729578243</v>
      </c>
      <c r="V103">
        <f t="shared" si="4"/>
        <v>-34</v>
      </c>
      <c r="W103">
        <f t="shared" si="5"/>
        <v>34</v>
      </c>
      <c r="X103" s="40"/>
      <c r="Y103" s="40"/>
      <c r="Z103" s="40"/>
      <c r="AA103" s="11">
        <f t="shared" ref="AA103:BH103" si="108">IF($D103=AA$1,$E103+$V103,(IF($J103=AA$1,$K103+$W103,AA102)))</f>
        <v>1072</v>
      </c>
      <c r="AB103" s="11">
        <f t="shared" si="108"/>
        <v>1331</v>
      </c>
      <c r="AC103" s="11">
        <f t="shared" si="108"/>
        <v>731</v>
      </c>
      <c r="AD103" s="11">
        <f t="shared" si="108"/>
        <v>1378</v>
      </c>
      <c r="AE103" s="11">
        <f t="shared" si="108"/>
        <v>1151</v>
      </c>
      <c r="AF103" s="11">
        <f t="shared" si="108"/>
        <v>1637</v>
      </c>
      <c r="AG103" s="11">
        <f t="shared" si="108"/>
        <v>1373</v>
      </c>
      <c r="AH103" s="11">
        <f t="shared" si="108"/>
        <v>1691</v>
      </c>
      <c r="AI103" s="11">
        <f t="shared" si="108"/>
        <v>1228</v>
      </c>
      <c r="AJ103" s="11">
        <f t="shared" si="108"/>
        <v>2051</v>
      </c>
      <c r="AK103" s="11">
        <f t="shared" si="108"/>
        <v>1290</v>
      </c>
      <c r="AL103" s="11">
        <f t="shared" si="108"/>
        <v>1429</v>
      </c>
      <c r="AM103" s="11">
        <f t="shared" si="108"/>
        <v>1910</v>
      </c>
      <c r="AN103" s="11">
        <f t="shared" si="108"/>
        <v>1539</v>
      </c>
      <c r="AO103" s="11">
        <f t="shared" si="108"/>
        <v>212</v>
      </c>
      <c r="AP103" s="11">
        <f t="shared" si="108"/>
        <v>1143</v>
      </c>
      <c r="AQ103" s="11">
        <f t="shared" si="108"/>
        <v>799</v>
      </c>
      <c r="AR103" s="11">
        <f t="shared" si="108"/>
        <v>918</v>
      </c>
      <c r="AS103" s="11">
        <f t="shared" si="108"/>
        <v>556</v>
      </c>
      <c r="AT103" s="11">
        <f t="shared" si="108"/>
        <v>1142</v>
      </c>
      <c r="AU103" s="11">
        <f t="shared" si="108"/>
        <v>1062</v>
      </c>
      <c r="AV103" s="11">
        <f t="shared" si="108"/>
        <v>1774</v>
      </c>
      <c r="AW103" s="11">
        <f t="shared" si="108"/>
        <v>1364</v>
      </c>
      <c r="AX103" s="11">
        <f t="shared" si="108"/>
        <v>1619</v>
      </c>
      <c r="AY103" s="11">
        <f t="shared" si="108"/>
        <v>274</v>
      </c>
      <c r="AZ103" s="11">
        <f t="shared" si="108"/>
        <v>1045</v>
      </c>
      <c r="BA103" s="11">
        <f t="shared" si="108"/>
        <v>1525</v>
      </c>
      <c r="BB103" s="11">
        <f t="shared" si="108"/>
        <v>1163</v>
      </c>
      <c r="BC103" s="11">
        <f t="shared" si="108"/>
        <v>1190</v>
      </c>
      <c r="BD103" s="11">
        <f t="shared" si="108"/>
        <v>1708</v>
      </c>
      <c r="BE103" s="11">
        <f t="shared" si="108"/>
        <v>617</v>
      </c>
      <c r="BF103" s="11">
        <f t="shared" si="108"/>
        <v>1164</v>
      </c>
      <c r="BG103" s="11">
        <f t="shared" si="108"/>
        <v>1058</v>
      </c>
      <c r="BH103" s="11">
        <f t="shared" si="108"/>
        <v>739</v>
      </c>
    </row>
    <row r="104" spans="1:60" ht="13.5" customHeight="1">
      <c r="A104" s="119">
        <v>42433</v>
      </c>
      <c r="B104" s="39" t="s">
        <v>65</v>
      </c>
      <c r="C104" s="112"/>
      <c r="D104" s="115" t="s">
        <v>43</v>
      </c>
      <c r="E104" s="113">
        <f t="shared" si="22"/>
        <v>1142</v>
      </c>
      <c r="F104" s="116">
        <v>0</v>
      </c>
      <c r="G104" s="116">
        <v>13</v>
      </c>
      <c r="H104" s="44">
        <f t="shared" si="1"/>
        <v>13</v>
      </c>
      <c r="I104" s="112"/>
      <c r="J104" s="117" t="s">
        <v>31</v>
      </c>
      <c r="K104" s="113">
        <f t="shared" si="23"/>
        <v>1164</v>
      </c>
      <c r="L104" s="118">
        <v>0</v>
      </c>
      <c r="M104" s="118">
        <v>11</v>
      </c>
      <c r="N104" s="44">
        <f t="shared" si="3"/>
        <v>11</v>
      </c>
      <c r="O104" s="40"/>
      <c r="P104" s="39" t="s">
        <v>66</v>
      </c>
      <c r="Q104" s="40"/>
      <c r="R104" s="48">
        <f>MIN(Rules!$E$2,(MAX(H104/N104,N104/H104)))</f>
        <v>1.1818181818181819</v>
      </c>
      <c r="S104" s="48">
        <f>VLOOKUP(B104,Rules!A:B,2,FALSE)</f>
        <v>45</v>
      </c>
      <c r="T104" s="40"/>
      <c r="U104" s="114">
        <f>1/(10^(-1*(E104+(IF(P104="Y",Rules!$I$2,0))-K104)/Rules!$E$12)+1)</f>
        <v>0.64324164438098008</v>
      </c>
      <c r="V104">
        <f t="shared" si="4"/>
        <v>19</v>
      </c>
      <c r="W104">
        <f t="shared" si="5"/>
        <v>-19</v>
      </c>
      <c r="X104" s="40"/>
      <c r="Y104" s="40"/>
      <c r="Z104" s="40"/>
      <c r="AA104" s="11">
        <f t="shared" ref="AA104:BH104" si="109">IF($D104=AA$1,$E104+$V104,(IF($J104=AA$1,$K104+$W104,AA103)))</f>
        <v>1072</v>
      </c>
      <c r="AB104" s="11">
        <f t="shared" si="109"/>
        <v>1331</v>
      </c>
      <c r="AC104" s="11">
        <f t="shared" si="109"/>
        <v>731</v>
      </c>
      <c r="AD104" s="11">
        <f t="shared" si="109"/>
        <v>1378</v>
      </c>
      <c r="AE104" s="11">
        <f t="shared" si="109"/>
        <v>1151</v>
      </c>
      <c r="AF104" s="11">
        <f t="shared" si="109"/>
        <v>1637</v>
      </c>
      <c r="AG104" s="11">
        <f t="shared" si="109"/>
        <v>1373</v>
      </c>
      <c r="AH104" s="11">
        <f t="shared" si="109"/>
        <v>1691</v>
      </c>
      <c r="AI104" s="11">
        <f t="shared" si="109"/>
        <v>1228</v>
      </c>
      <c r="AJ104" s="11">
        <f t="shared" si="109"/>
        <v>2051</v>
      </c>
      <c r="AK104" s="11">
        <f t="shared" si="109"/>
        <v>1290</v>
      </c>
      <c r="AL104" s="11">
        <f t="shared" si="109"/>
        <v>1429</v>
      </c>
      <c r="AM104" s="11">
        <f t="shared" si="109"/>
        <v>1910</v>
      </c>
      <c r="AN104" s="11">
        <f t="shared" si="109"/>
        <v>1539</v>
      </c>
      <c r="AO104" s="11">
        <f t="shared" si="109"/>
        <v>212</v>
      </c>
      <c r="AP104" s="11">
        <f t="shared" si="109"/>
        <v>1143</v>
      </c>
      <c r="AQ104" s="11">
        <f t="shared" si="109"/>
        <v>799</v>
      </c>
      <c r="AR104" s="11">
        <f t="shared" si="109"/>
        <v>918</v>
      </c>
      <c r="AS104" s="11">
        <f t="shared" si="109"/>
        <v>556</v>
      </c>
      <c r="AT104" s="11">
        <f t="shared" si="109"/>
        <v>1161</v>
      </c>
      <c r="AU104" s="11">
        <f t="shared" si="109"/>
        <v>1062</v>
      </c>
      <c r="AV104" s="11">
        <f t="shared" si="109"/>
        <v>1774</v>
      </c>
      <c r="AW104" s="11">
        <f t="shared" si="109"/>
        <v>1364</v>
      </c>
      <c r="AX104" s="11">
        <f t="shared" si="109"/>
        <v>1619</v>
      </c>
      <c r="AY104" s="11">
        <f t="shared" si="109"/>
        <v>274</v>
      </c>
      <c r="AZ104" s="11">
        <f t="shared" si="109"/>
        <v>1045</v>
      </c>
      <c r="BA104" s="11">
        <f t="shared" si="109"/>
        <v>1525</v>
      </c>
      <c r="BB104" s="11">
        <f t="shared" si="109"/>
        <v>1163</v>
      </c>
      <c r="BC104" s="11">
        <f t="shared" si="109"/>
        <v>1190</v>
      </c>
      <c r="BD104" s="11">
        <f t="shared" si="109"/>
        <v>1708</v>
      </c>
      <c r="BE104" s="11">
        <f t="shared" si="109"/>
        <v>617</v>
      </c>
      <c r="BF104" s="11">
        <f t="shared" si="109"/>
        <v>1145</v>
      </c>
      <c r="BG104" s="11">
        <f t="shared" si="109"/>
        <v>1058</v>
      </c>
      <c r="BH104" s="11">
        <f t="shared" si="109"/>
        <v>739</v>
      </c>
    </row>
    <row r="105" spans="1:60" ht="13.5" customHeight="1">
      <c r="A105" s="119">
        <v>42433</v>
      </c>
      <c r="B105" s="39" t="s">
        <v>65</v>
      </c>
      <c r="C105" s="112"/>
      <c r="D105" s="115" t="s">
        <v>39</v>
      </c>
      <c r="E105" s="113">
        <f t="shared" si="22"/>
        <v>918</v>
      </c>
      <c r="F105" s="116">
        <v>0</v>
      </c>
      <c r="G105" s="116">
        <v>13</v>
      </c>
      <c r="H105" s="44">
        <f t="shared" si="1"/>
        <v>13</v>
      </c>
      <c r="I105" s="112"/>
      <c r="J105" s="117" t="s">
        <v>38</v>
      </c>
      <c r="K105" s="113">
        <f t="shared" si="23"/>
        <v>1045</v>
      </c>
      <c r="L105" s="118">
        <v>1</v>
      </c>
      <c r="M105" s="118">
        <v>16</v>
      </c>
      <c r="N105" s="44">
        <f t="shared" si="3"/>
        <v>19</v>
      </c>
      <c r="O105" s="40"/>
      <c r="P105" s="39" t="s">
        <v>66</v>
      </c>
      <c r="Q105" s="40"/>
      <c r="R105" s="48">
        <f>MIN(Rules!$E$2,(MAX(H105/N105,N105/H105)))</f>
        <v>1.4615384615384615</v>
      </c>
      <c r="S105" s="48">
        <f>VLOOKUP(B105,Rules!A:B,2,FALSE)</f>
        <v>45</v>
      </c>
      <c r="T105" s="40"/>
      <c r="U105" s="114">
        <f>1/(10^(-1*(E105+(IF(P105="Y",Rules!$I$2,0))-K105)/Rules!$E$12)+1)</f>
        <v>0.52645500037673398</v>
      </c>
      <c r="V105">
        <f t="shared" si="4"/>
        <v>-35</v>
      </c>
      <c r="W105">
        <f t="shared" si="5"/>
        <v>35</v>
      </c>
      <c r="X105" s="40"/>
      <c r="Y105" s="40"/>
      <c r="Z105" s="40"/>
      <c r="AA105" s="11">
        <f t="shared" ref="AA105:BH105" si="110">IF($D105=AA$1,$E105+$V105,(IF($J105=AA$1,$K105+$W105,AA104)))</f>
        <v>1072</v>
      </c>
      <c r="AB105" s="11">
        <f t="shared" si="110"/>
        <v>1331</v>
      </c>
      <c r="AC105" s="11">
        <f t="shared" si="110"/>
        <v>731</v>
      </c>
      <c r="AD105" s="11">
        <f t="shared" si="110"/>
        <v>1378</v>
      </c>
      <c r="AE105" s="11">
        <f t="shared" si="110"/>
        <v>1151</v>
      </c>
      <c r="AF105" s="11">
        <f t="shared" si="110"/>
        <v>1637</v>
      </c>
      <c r="AG105" s="11">
        <f t="shared" si="110"/>
        <v>1373</v>
      </c>
      <c r="AH105" s="11">
        <f t="shared" si="110"/>
        <v>1691</v>
      </c>
      <c r="AI105" s="11">
        <f t="shared" si="110"/>
        <v>1228</v>
      </c>
      <c r="AJ105" s="11">
        <f t="shared" si="110"/>
        <v>2051</v>
      </c>
      <c r="AK105" s="11">
        <f t="shared" si="110"/>
        <v>1290</v>
      </c>
      <c r="AL105" s="11">
        <f t="shared" si="110"/>
        <v>1429</v>
      </c>
      <c r="AM105" s="11">
        <f t="shared" si="110"/>
        <v>1910</v>
      </c>
      <c r="AN105" s="11">
        <f t="shared" si="110"/>
        <v>1539</v>
      </c>
      <c r="AO105" s="11">
        <f t="shared" si="110"/>
        <v>212</v>
      </c>
      <c r="AP105" s="11">
        <f t="shared" si="110"/>
        <v>1143</v>
      </c>
      <c r="AQ105" s="11">
        <f t="shared" si="110"/>
        <v>799</v>
      </c>
      <c r="AR105" s="11">
        <f t="shared" si="110"/>
        <v>883</v>
      </c>
      <c r="AS105" s="11">
        <f t="shared" si="110"/>
        <v>556</v>
      </c>
      <c r="AT105" s="11">
        <f t="shared" si="110"/>
        <v>1161</v>
      </c>
      <c r="AU105" s="11">
        <f t="shared" si="110"/>
        <v>1062</v>
      </c>
      <c r="AV105" s="11">
        <f t="shared" si="110"/>
        <v>1774</v>
      </c>
      <c r="AW105" s="11">
        <f t="shared" si="110"/>
        <v>1364</v>
      </c>
      <c r="AX105" s="11">
        <f t="shared" si="110"/>
        <v>1619</v>
      </c>
      <c r="AY105" s="11">
        <f t="shared" si="110"/>
        <v>274</v>
      </c>
      <c r="AZ105" s="11">
        <f t="shared" si="110"/>
        <v>1080</v>
      </c>
      <c r="BA105" s="11">
        <f t="shared" si="110"/>
        <v>1525</v>
      </c>
      <c r="BB105" s="11">
        <f t="shared" si="110"/>
        <v>1163</v>
      </c>
      <c r="BC105" s="11">
        <f t="shared" si="110"/>
        <v>1190</v>
      </c>
      <c r="BD105" s="11">
        <f t="shared" si="110"/>
        <v>1708</v>
      </c>
      <c r="BE105" s="11">
        <f t="shared" si="110"/>
        <v>617</v>
      </c>
      <c r="BF105" s="11">
        <f t="shared" si="110"/>
        <v>1145</v>
      </c>
      <c r="BG105" s="11">
        <f t="shared" si="110"/>
        <v>1058</v>
      </c>
      <c r="BH105" s="11">
        <f t="shared" si="110"/>
        <v>739</v>
      </c>
    </row>
    <row r="106" spans="1:60" ht="13.5" customHeight="1">
      <c r="A106" s="119">
        <v>42433</v>
      </c>
      <c r="B106" s="39" t="s">
        <v>65</v>
      </c>
      <c r="C106" s="112"/>
      <c r="D106" s="115" t="s">
        <v>28</v>
      </c>
      <c r="E106" s="113">
        <f t="shared" si="22"/>
        <v>1539</v>
      </c>
      <c r="F106" s="116">
        <v>0</v>
      </c>
      <c r="G106" s="116">
        <v>22</v>
      </c>
      <c r="H106" s="44">
        <f t="shared" si="1"/>
        <v>22</v>
      </c>
      <c r="I106" s="112"/>
      <c r="J106" s="117" t="s">
        <v>33</v>
      </c>
      <c r="K106" s="113">
        <f t="shared" si="23"/>
        <v>1151</v>
      </c>
      <c r="L106" s="118">
        <v>1</v>
      </c>
      <c r="M106" s="118">
        <v>14</v>
      </c>
      <c r="N106" s="44">
        <f t="shared" si="3"/>
        <v>17</v>
      </c>
      <c r="O106" s="40"/>
      <c r="P106" s="39" t="s">
        <v>66</v>
      </c>
      <c r="Q106" s="40"/>
      <c r="R106" s="48">
        <f>MIN(Rules!$E$2,(MAX(H106/N106,N106/H106)))</f>
        <v>1.2941176470588236</v>
      </c>
      <c r="S106" s="48">
        <f>VLOOKUP(B106,Rules!A:B,2,FALSE)</f>
        <v>45</v>
      </c>
      <c r="T106" s="40"/>
      <c r="U106" s="114">
        <f>1/(10^(-1*(E106+(IF(P106="Y",Rules!$I$2,0))-K106)/Rules!$E$12)+1)</f>
        <v>0.92255518378559442</v>
      </c>
      <c r="V106">
        <f t="shared" si="4"/>
        <v>5</v>
      </c>
      <c r="W106">
        <f t="shared" si="5"/>
        <v>-5</v>
      </c>
      <c r="X106" s="40"/>
      <c r="Y106" s="40"/>
      <c r="Z106" s="40"/>
      <c r="AA106" s="11">
        <f t="shared" ref="AA106:BH106" si="111">IF($D106=AA$1,$E106+$V106,(IF($J106=AA$1,$K106+$W106,AA105)))</f>
        <v>1072</v>
      </c>
      <c r="AB106" s="11">
        <f t="shared" si="111"/>
        <v>1331</v>
      </c>
      <c r="AC106" s="11">
        <f t="shared" si="111"/>
        <v>731</v>
      </c>
      <c r="AD106" s="11">
        <f t="shared" si="111"/>
        <v>1378</v>
      </c>
      <c r="AE106" s="11">
        <f t="shared" si="111"/>
        <v>1146</v>
      </c>
      <c r="AF106" s="11">
        <f t="shared" si="111"/>
        <v>1637</v>
      </c>
      <c r="AG106" s="11">
        <f t="shared" si="111"/>
        <v>1373</v>
      </c>
      <c r="AH106" s="11">
        <f t="shared" si="111"/>
        <v>1691</v>
      </c>
      <c r="AI106" s="11">
        <f t="shared" si="111"/>
        <v>1228</v>
      </c>
      <c r="AJ106" s="11">
        <f t="shared" si="111"/>
        <v>2051</v>
      </c>
      <c r="AK106" s="11">
        <f t="shared" si="111"/>
        <v>1290</v>
      </c>
      <c r="AL106" s="11">
        <f t="shared" si="111"/>
        <v>1429</v>
      </c>
      <c r="AM106" s="11">
        <f t="shared" si="111"/>
        <v>1910</v>
      </c>
      <c r="AN106" s="11">
        <f t="shared" si="111"/>
        <v>1544</v>
      </c>
      <c r="AO106" s="11">
        <f t="shared" si="111"/>
        <v>212</v>
      </c>
      <c r="AP106" s="11">
        <f t="shared" si="111"/>
        <v>1143</v>
      </c>
      <c r="AQ106" s="11">
        <f t="shared" si="111"/>
        <v>799</v>
      </c>
      <c r="AR106" s="11">
        <f t="shared" si="111"/>
        <v>883</v>
      </c>
      <c r="AS106" s="11">
        <f t="shared" si="111"/>
        <v>556</v>
      </c>
      <c r="AT106" s="11">
        <f t="shared" si="111"/>
        <v>1161</v>
      </c>
      <c r="AU106" s="11">
        <f t="shared" si="111"/>
        <v>1062</v>
      </c>
      <c r="AV106" s="11">
        <f t="shared" si="111"/>
        <v>1774</v>
      </c>
      <c r="AW106" s="11">
        <f t="shared" si="111"/>
        <v>1364</v>
      </c>
      <c r="AX106" s="11">
        <f t="shared" si="111"/>
        <v>1619</v>
      </c>
      <c r="AY106" s="11">
        <f t="shared" si="111"/>
        <v>274</v>
      </c>
      <c r="AZ106" s="11">
        <f t="shared" si="111"/>
        <v>1080</v>
      </c>
      <c r="BA106" s="11">
        <f t="shared" si="111"/>
        <v>1525</v>
      </c>
      <c r="BB106" s="11">
        <f t="shared" si="111"/>
        <v>1163</v>
      </c>
      <c r="BC106" s="11">
        <f t="shared" si="111"/>
        <v>1190</v>
      </c>
      <c r="BD106" s="11">
        <f t="shared" si="111"/>
        <v>1708</v>
      </c>
      <c r="BE106" s="11">
        <f t="shared" si="111"/>
        <v>617</v>
      </c>
      <c r="BF106" s="11">
        <f t="shared" si="111"/>
        <v>1145</v>
      </c>
      <c r="BG106" s="11">
        <f t="shared" si="111"/>
        <v>1058</v>
      </c>
      <c r="BH106" s="11">
        <f t="shared" si="111"/>
        <v>739</v>
      </c>
    </row>
    <row r="107" spans="1:60" ht="13.5" customHeight="1">
      <c r="A107" s="119">
        <v>42433</v>
      </c>
      <c r="B107" s="39" t="s">
        <v>65</v>
      </c>
      <c r="C107" s="112"/>
      <c r="D107" s="115" t="s">
        <v>37</v>
      </c>
      <c r="E107" s="113">
        <f t="shared" si="22"/>
        <v>1163</v>
      </c>
      <c r="F107" s="116">
        <v>0</v>
      </c>
      <c r="G107" s="116">
        <v>18</v>
      </c>
      <c r="H107" s="44">
        <f t="shared" si="1"/>
        <v>18</v>
      </c>
      <c r="I107" s="112"/>
      <c r="J107" s="117" t="s">
        <v>40</v>
      </c>
      <c r="K107" s="113">
        <f t="shared" si="23"/>
        <v>1190</v>
      </c>
      <c r="L107" s="118">
        <v>3</v>
      </c>
      <c r="M107" s="118">
        <v>9</v>
      </c>
      <c r="N107" s="44">
        <f t="shared" si="3"/>
        <v>18</v>
      </c>
      <c r="O107" s="40"/>
      <c r="P107" s="39" t="s">
        <v>66</v>
      </c>
      <c r="Q107" s="40"/>
      <c r="R107" s="48">
        <f>MIN(Rules!$E$2,(MAX(H107/N107,N107/H107)))</f>
        <v>1</v>
      </c>
      <c r="S107" s="48">
        <f>VLOOKUP(B107,Rules!A:B,2,FALSE)</f>
        <v>45</v>
      </c>
      <c r="T107" s="40"/>
      <c r="U107" s="114">
        <f>1/(10^(-1*(E107+(IF(P107="Y",Rules!$I$2,0))-K107)/Rules!$E$12)+1)</f>
        <v>0.63794037920813829</v>
      </c>
      <c r="V107">
        <f t="shared" si="4"/>
        <v>-6</v>
      </c>
      <c r="W107">
        <f t="shared" si="5"/>
        <v>6</v>
      </c>
      <c r="X107" s="40"/>
      <c r="Y107" s="40"/>
      <c r="Z107" s="40"/>
      <c r="AA107" s="11">
        <f t="shared" ref="AA107:BH107" si="112">IF($D107=AA$1,$E107+$V107,(IF($J107=AA$1,$K107+$W107,AA106)))</f>
        <v>1072</v>
      </c>
      <c r="AB107" s="11">
        <f t="shared" si="112"/>
        <v>1331</v>
      </c>
      <c r="AC107" s="11">
        <f t="shared" si="112"/>
        <v>731</v>
      </c>
      <c r="AD107" s="11">
        <f t="shared" si="112"/>
        <v>1378</v>
      </c>
      <c r="AE107" s="11">
        <f t="shared" si="112"/>
        <v>1146</v>
      </c>
      <c r="AF107" s="11">
        <f t="shared" si="112"/>
        <v>1637</v>
      </c>
      <c r="AG107" s="11">
        <f t="shared" si="112"/>
        <v>1373</v>
      </c>
      <c r="AH107" s="11">
        <f t="shared" si="112"/>
        <v>1691</v>
      </c>
      <c r="AI107" s="11">
        <f t="shared" si="112"/>
        <v>1228</v>
      </c>
      <c r="AJ107" s="11">
        <f t="shared" si="112"/>
        <v>2051</v>
      </c>
      <c r="AK107" s="11">
        <f t="shared" si="112"/>
        <v>1290</v>
      </c>
      <c r="AL107" s="11">
        <f t="shared" si="112"/>
        <v>1429</v>
      </c>
      <c r="AM107" s="11">
        <f t="shared" si="112"/>
        <v>1910</v>
      </c>
      <c r="AN107" s="11">
        <f t="shared" si="112"/>
        <v>1544</v>
      </c>
      <c r="AO107" s="11">
        <f t="shared" si="112"/>
        <v>212</v>
      </c>
      <c r="AP107" s="11">
        <f t="shared" si="112"/>
        <v>1143</v>
      </c>
      <c r="AQ107" s="11">
        <f t="shared" si="112"/>
        <v>799</v>
      </c>
      <c r="AR107" s="11">
        <f t="shared" si="112"/>
        <v>883</v>
      </c>
      <c r="AS107" s="11">
        <f t="shared" si="112"/>
        <v>556</v>
      </c>
      <c r="AT107" s="11">
        <f t="shared" si="112"/>
        <v>1161</v>
      </c>
      <c r="AU107" s="11">
        <f t="shared" si="112"/>
        <v>1062</v>
      </c>
      <c r="AV107" s="11">
        <f t="shared" si="112"/>
        <v>1774</v>
      </c>
      <c r="AW107" s="11">
        <f t="shared" si="112"/>
        <v>1364</v>
      </c>
      <c r="AX107" s="11">
        <f t="shared" si="112"/>
        <v>1619</v>
      </c>
      <c r="AY107" s="11">
        <f t="shared" si="112"/>
        <v>274</v>
      </c>
      <c r="AZ107" s="11">
        <f t="shared" si="112"/>
        <v>1080</v>
      </c>
      <c r="BA107" s="11">
        <f t="shared" si="112"/>
        <v>1525</v>
      </c>
      <c r="BB107" s="11">
        <f t="shared" si="112"/>
        <v>1157</v>
      </c>
      <c r="BC107" s="11">
        <f t="shared" si="112"/>
        <v>1196</v>
      </c>
      <c r="BD107" s="11">
        <f t="shared" si="112"/>
        <v>1708</v>
      </c>
      <c r="BE107" s="11">
        <f t="shared" si="112"/>
        <v>617</v>
      </c>
      <c r="BF107" s="11">
        <f t="shared" si="112"/>
        <v>1145</v>
      </c>
      <c r="BG107" s="11">
        <f t="shared" si="112"/>
        <v>1058</v>
      </c>
      <c r="BH107" s="11">
        <f t="shared" si="112"/>
        <v>739</v>
      </c>
    </row>
    <row r="108" spans="1:60" ht="13.5" customHeight="1">
      <c r="A108" s="119">
        <v>42433</v>
      </c>
      <c r="B108" s="39" t="s">
        <v>65</v>
      </c>
      <c r="C108" s="112"/>
      <c r="D108" s="115" t="s">
        <v>46</v>
      </c>
      <c r="E108" s="113">
        <f t="shared" si="22"/>
        <v>617</v>
      </c>
      <c r="F108" s="116">
        <v>0</v>
      </c>
      <c r="G108" s="116">
        <v>17</v>
      </c>
      <c r="H108" s="44">
        <f t="shared" si="1"/>
        <v>17</v>
      </c>
      <c r="I108" s="112"/>
      <c r="J108" s="117" t="s">
        <v>45</v>
      </c>
      <c r="K108" s="113">
        <f t="shared" si="23"/>
        <v>799</v>
      </c>
      <c r="L108" s="118">
        <v>1</v>
      </c>
      <c r="M108" s="118">
        <v>13</v>
      </c>
      <c r="N108" s="44">
        <f t="shared" si="3"/>
        <v>16</v>
      </c>
      <c r="O108" s="40"/>
      <c r="P108" s="39" t="s">
        <v>66</v>
      </c>
      <c r="Q108" s="40"/>
      <c r="R108" s="48">
        <f>MIN(Rules!$E$2,(MAX(H108/N108,N108/H108)))</f>
        <v>1.0625</v>
      </c>
      <c r="S108" s="48">
        <f>VLOOKUP(B108,Rules!A:B,2,FALSE)</f>
        <v>45</v>
      </c>
      <c r="T108" s="40"/>
      <c r="U108" s="114">
        <f>1/(10^(-1*(E108+(IF(P108="Y",Rules!$I$2,0))-K108)/Rules!$E$12)+1)</f>
        <v>0.46322516638818301</v>
      </c>
      <c r="V108">
        <f t="shared" si="4"/>
        <v>26</v>
      </c>
      <c r="W108">
        <f t="shared" si="5"/>
        <v>-26</v>
      </c>
      <c r="X108" s="40"/>
      <c r="Y108" s="40"/>
      <c r="Z108" s="40"/>
      <c r="AA108" s="11">
        <f t="shared" ref="AA108:BH108" si="113">IF($D108=AA$1,$E108+$V108,(IF($J108=AA$1,$K108+$W108,AA107)))</f>
        <v>1072</v>
      </c>
      <c r="AB108" s="11">
        <f t="shared" si="113"/>
        <v>1331</v>
      </c>
      <c r="AC108" s="11">
        <f t="shared" si="113"/>
        <v>731</v>
      </c>
      <c r="AD108" s="11">
        <f t="shared" si="113"/>
        <v>1378</v>
      </c>
      <c r="AE108" s="11">
        <f t="shared" si="113"/>
        <v>1146</v>
      </c>
      <c r="AF108" s="11">
        <f t="shared" si="113"/>
        <v>1637</v>
      </c>
      <c r="AG108" s="11">
        <f t="shared" si="113"/>
        <v>1373</v>
      </c>
      <c r="AH108" s="11">
        <f t="shared" si="113"/>
        <v>1691</v>
      </c>
      <c r="AI108" s="11">
        <f t="shared" si="113"/>
        <v>1228</v>
      </c>
      <c r="AJ108" s="11">
        <f t="shared" si="113"/>
        <v>2051</v>
      </c>
      <c r="AK108" s="11">
        <f t="shared" si="113"/>
        <v>1290</v>
      </c>
      <c r="AL108" s="11">
        <f t="shared" si="113"/>
        <v>1429</v>
      </c>
      <c r="AM108" s="11">
        <f t="shared" si="113"/>
        <v>1910</v>
      </c>
      <c r="AN108" s="11">
        <f t="shared" si="113"/>
        <v>1544</v>
      </c>
      <c r="AO108" s="11">
        <f t="shared" si="113"/>
        <v>212</v>
      </c>
      <c r="AP108" s="11">
        <f t="shared" si="113"/>
        <v>1143</v>
      </c>
      <c r="AQ108" s="11">
        <f t="shared" si="113"/>
        <v>773</v>
      </c>
      <c r="AR108" s="11">
        <f t="shared" si="113"/>
        <v>883</v>
      </c>
      <c r="AS108" s="11">
        <f t="shared" si="113"/>
        <v>556</v>
      </c>
      <c r="AT108" s="11">
        <f t="shared" si="113"/>
        <v>1161</v>
      </c>
      <c r="AU108" s="11">
        <f t="shared" si="113"/>
        <v>1062</v>
      </c>
      <c r="AV108" s="11">
        <f t="shared" si="113"/>
        <v>1774</v>
      </c>
      <c r="AW108" s="11">
        <f t="shared" si="113"/>
        <v>1364</v>
      </c>
      <c r="AX108" s="11">
        <f t="shared" si="113"/>
        <v>1619</v>
      </c>
      <c r="AY108" s="11">
        <f t="shared" si="113"/>
        <v>274</v>
      </c>
      <c r="AZ108" s="11">
        <f t="shared" si="113"/>
        <v>1080</v>
      </c>
      <c r="BA108" s="11">
        <f t="shared" si="113"/>
        <v>1525</v>
      </c>
      <c r="BB108" s="11">
        <f t="shared" si="113"/>
        <v>1157</v>
      </c>
      <c r="BC108" s="11">
        <f t="shared" si="113"/>
        <v>1196</v>
      </c>
      <c r="BD108" s="11">
        <f t="shared" si="113"/>
        <v>1708</v>
      </c>
      <c r="BE108" s="11">
        <f t="shared" si="113"/>
        <v>643</v>
      </c>
      <c r="BF108" s="11">
        <f t="shared" si="113"/>
        <v>1145</v>
      </c>
      <c r="BG108" s="11">
        <f t="shared" si="113"/>
        <v>1058</v>
      </c>
      <c r="BH108" s="11">
        <f t="shared" si="113"/>
        <v>739</v>
      </c>
    </row>
    <row r="109" spans="1:60" ht="13.5" customHeight="1">
      <c r="A109" s="119">
        <v>42433</v>
      </c>
      <c r="B109" s="39" t="s">
        <v>65</v>
      </c>
      <c r="C109" s="112"/>
      <c r="D109" s="115" t="s">
        <v>47</v>
      </c>
      <c r="E109" s="113">
        <f t="shared" si="22"/>
        <v>556</v>
      </c>
      <c r="F109" s="116">
        <v>1</v>
      </c>
      <c r="G109" s="116">
        <v>10</v>
      </c>
      <c r="H109" s="44">
        <f t="shared" si="1"/>
        <v>13</v>
      </c>
      <c r="I109" s="112"/>
      <c r="J109" s="117" t="s">
        <v>41</v>
      </c>
      <c r="K109" s="113">
        <f t="shared" si="23"/>
        <v>739</v>
      </c>
      <c r="L109" s="118">
        <v>2</v>
      </c>
      <c r="M109" s="118">
        <v>10</v>
      </c>
      <c r="N109" s="44">
        <f t="shared" si="3"/>
        <v>16</v>
      </c>
      <c r="O109" s="40"/>
      <c r="P109" s="39" t="s">
        <v>66</v>
      </c>
      <c r="Q109" s="40"/>
      <c r="R109" s="48">
        <f>MIN(Rules!$E$2,(MAX(H109/N109,N109/H109)))</f>
        <v>1.2307692307692308</v>
      </c>
      <c r="S109" s="48">
        <f>VLOOKUP(B109,Rules!A:B,2,FALSE)</f>
        <v>45</v>
      </c>
      <c r="T109" s="40"/>
      <c r="U109" s="114">
        <f>1/(10^(-1*(E109+(IF(P109="Y",Rules!$I$2,0))-K109)/Rules!$E$12)+1)</f>
        <v>0.46208029773219833</v>
      </c>
      <c r="V109">
        <f t="shared" si="4"/>
        <v>-26</v>
      </c>
      <c r="W109">
        <f t="shared" si="5"/>
        <v>26</v>
      </c>
      <c r="X109" s="40"/>
      <c r="Y109" s="40"/>
      <c r="Z109" s="40"/>
      <c r="AA109" s="11">
        <f t="shared" ref="AA109:BH109" si="114">IF($D109=AA$1,$E109+$V109,(IF($J109=AA$1,$K109+$W109,AA108)))</f>
        <v>1072</v>
      </c>
      <c r="AB109" s="11">
        <f t="shared" si="114"/>
        <v>1331</v>
      </c>
      <c r="AC109" s="11">
        <f t="shared" si="114"/>
        <v>731</v>
      </c>
      <c r="AD109" s="11">
        <f t="shared" si="114"/>
        <v>1378</v>
      </c>
      <c r="AE109" s="11">
        <f t="shared" si="114"/>
        <v>1146</v>
      </c>
      <c r="AF109" s="11">
        <f t="shared" si="114"/>
        <v>1637</v>
      </c>
      <c r="AG109" s="11">
        <f t="shared" si="114"/>
        <v>1373</v>
      </c>
      <c r="AH109" s="11">
        <f t="shared" si="114"/>
        <v>1691</v>
      </c>
      <c r="AI109" s="11">
        <f t="shared" si="114"/>
        <v>1228</v>
      </c>
      <c r="AJ109" s="11">
        <f t="shared" si="114"/>
        <v>2051</v>
      </c>
      <c r="AK109" s="11">
        <f t="shared" si="114"/>
        <v>1290</v>
      </c>
      <c r="AL109" s="11">
        <f t="shared" si="114"/>
        <v>1429</v>
      </c>
      <c r="AM109" s="11">
        <f t="shared" si="114"/>
        <v>1910</v>
      </c>
      <c r="AN109" s="11">
        <f t="shared" si="114"/>
        <v>1544</v>
      </c>
      <c r="AO109" s="11">
        <f t="shared" si="114"/>
        <v>212</v>
      </c>
      <c r="AP109" s="11">
        <f t="shared" si="114"/>
        <v>1143</v>
      </c>
      <c r="AQ109" s="11">
        <f t="shared" si="114"/>
        <v>773</v>
      </c>
      <c r="AR109" s="11">
        <f t="shared" si="114"/>
        <v>883</v>
      </c>
      <c r="AS109" s="11">
        <f t="shared" si="114"/>
        <v>530</v>
      </c>
      <c r="AT109" s="11">
        <f t="shared" si="114"/>
        <v>1161</v>
      </c>
      <c r="AU109" s="11">
        <f t="shared" si="114"/>
        <v>1062</v>
      </c>
      <c r="AV109" s="11">
        <f t="shared" si="114"/>
        <v>1774</v>
      </c>
      <c r="AW109" s="11">
        <f t="shared" si="114"/>
        <v>1364</v>
      </c>
      <c r="AX109" s="11">
        <f t="shared" si="114"/>
        <v>1619</v>
      </c>
      <c r="AY109" s="11">
        <f t="shared" si="114"/>
        <v>274</v>
      </c>
      <c r="AZ109" s="11">
        <f t="shared" si="114"/>
        <v>1080</v>
      </c>
      <c r="BA109" s="11">
        <f t="shared" si="114"/>
        <v>1525</v>
      </c>
      <c r="BB109" s="11">
        <f t="shared" si="114"/>
        <v>1157</v>
      </c>
      <c r="BC109" s="11">
        <f t="shared" si="114"/>
        <v>1196</v>
      </c>
      <c r="BD109" s="11">
        <f t="shared" si="114"/>
        <v>1708</v>
      </c>
      <c r="BE109" s="11">
        <f t="shared" si="114"/>
        <v>643</v>
      </c>
      <c r="BF109" s="11">
        <f t="shared" si="114"/>
        <v>1145</v>
      </c>
      <c r="BG109" s="11">
        <f t="shared" si="114"/>
        <v>1058</v>
      </c>
      <c r="BH109" s="11">
        <f t="shared" si="114"/>
        <v>765</v>
      </c>
    </row>
    <row r="110" spans="1:60" ht="13.5" customHeight="1">
      <c r="A110" s="119">
        <v>42433</v>
      </c>
      <c r="B110" s="39" t="s">
        <v>65</v>
      </c>
      <c r="C110" s="112"/>
      <c r="D110" s="115" t="s">
        <v>34</v>
      </c>
      <c r="E110" s="113">
        <f t="shared" si="22"/>
        <v>1072</v>
      </c>
      <c r="F110" s="116">
        <v>0</v>
      </c>
      <c r="G110" s="116">
        <v>12</v>
      </c>
      <c r="H110" s="44">
        <f t="shared" si="1"/>
        <v>12</v>
      </c>
      <c r="I110" s="112"/>
      <c r="J110" s="117" t="s">
        <v>32</v>
      </c>
      <c r="K110" s="113">
        <f t="shared" si="23"/>
        <v>1062</v>
      </c>
      <c r="L110" s="118">
        <v>1</v>
      </c>
      <c r="M110" s="118">
        <v>9</v>
      </c>
      <c r="N110" s="44">
        <f t="shared" si="3"/>
        <v>12</v>
      </c>
      <c r="O110" s="40"/>
      <c r="P110" s="39" t="s">
        <v>66</v>
      </c>
      <c r="Q110" s="40"/>
      <c r="R110" s="48">
        <f>MIN(Rules!$E$2,(MAX(H110/N110,N110/H110)))</f>
        <v>1</v>
      </c>
      <c r="S110" s="48">
        <f>VLOOKUP(B110,Rules!A:B,2,FALSE)</f>
        <v>45</v>
      </c>
      <c r="T110" s="40"/>
      <c r="U110" s="114">
        <f>1/(10^(-1*(E110+(IF(P110="Y",Rules!$I$2,0))-K110)/Rules!$E$12)+1)</f>
        <v>0.67630166949273696</v>
      </c>
      <c r="V110">
        <f t="shared" si="4"/>
        <v>-8</v>
      </c>
      <c r="W110">
        <f t="shared" si="5"/>
        <v>8</v>
      </c>
      <c r="X110" s="40"/>
      <c r="Y110" s="40"/>
      <c r="Z110" s="40"/>
      <c r="AA110" s="11">
        <f t="shared" ref="AA110:BH110" si="115">IF($D110=AA$1,$E110+$V110,(IF($J110=AA$1,$K110+$W110,AA109)))</f>
        <v>1064</v>
      </c>
      <c r="AB110" s="11">
        <f t="shared" si="115"/>
        <v>1331</v>
      </c>
      <c r="AC110" s="11">
        <f t="shared" si="115"/>
        <v>731</v>
      </c>
      <c r="AD110" s="11">
        <f t="shared" si="115"/>
        <v>1378</v>
      </c>
      <c r="AE110" s="11">
        <f t="shared" si="115"/>
        <v>1146</v>
      </c>
      <c r="AF110" s="11">
        <f t="shared" si="115"/>
        <v>1637</v>
      </c>
      <c r="AG110" s="11">
        <f t="shared" si="115"/>
        <v>1373</v>
      </c>
      <c r="AH110" s="11">
        <f t="shared" si="115"/>
        <v>1691</v>
      </c>
      <c r="AI110" s="11">
        <f t="shared" si="115"/>
        <v>1228</v>
      </c>
      <c r="AJ110" s="11">
        <f t="shared" si="115"/>
        <v>2051</v>
      </c>
      <c r="AK110" s="11">
        <f t="shared" si="115"/>
        <v>1290</v>
      </c>
      <c r="AL110" s="11">
        <f t="shared" si="115"/>
        <v>1429</v>
      </c>
      <c r="AM110" s="11">
        <f t="shared" si="115"/>
        <v>1910</v>
      </c>
      <c r="AN110" s="11">
        <f t="shared" si="115"/>
        <v>1544</v>
      </c>
      <c r="AO110" s="11">
        <f t="shared" si="115"/>
        <v>212</v>
      </c>
      <c r="AP110" s="11">
        <f t="shared" si="115"/>
        <v>1143</v>
      </c>
      <c r="AQ110" s="11">
        <f t="shared" si="115"/>
        <v>773</v>
      </c>
      <c r="AR110" s="11">
        <f t="shared" si="115"/>
        <v>883</v>
      </c>
      <c r="AS110" s="11">
        <f t="shared" si="115"/>
        <v>530</v>
      </c>
      <c r="AT110" s="11">
        <f t="shared" si="115"/>
        <v>1161</v>
      </c>
      <c r="AU110" s="11">
        <f t="shared" si="115"/>
        <v>1070</v>
      </c>
      <c r="AV110" s="11">
        <f t="shared" si="115"/>
        <v>1774</v>
      </c>
      <c r="AW110" s="11">
        <f t="shared" si="115"/>
        <v>1364</v>
      </c>
      <c r="AX110" s="11">
        <f t="shared" si="115"/>
        <v>1619</v>
      </c>
      <c r="AY110" s="11">
        <f t="shared" si="115"/>
        <v>274</v>
      </c>
      <c r="AZ110" s="11">
        <f t="shared" si="115"/>
        <v>1080</v>
      </c>
      <c r="BA110" s="11">
        <f t="shared" si="115"/>
        <v>1525</v>
      </c>
      <c r="BB110" s="11">
        <f t="shared" si="115"/>
        <v>1157</v>
      </c>
      <c r="BC110" s="11">
        <f t="shared" si="115"/>
        <v>1196</v>
      </c>
      <c r="BD110" s="11">
        <f t="shared" si="115"/>
        <v>1708</v>
      </c>
      <c r="BE110" s="11">
        <f t="shared" si="115"/>
        <v>643</v>
      </c>
      <c r="BF110" s="11">
        <f t="shared" si="115"/>
        <v>1145</v>
      </c>
      <c r="BG110" s="11">
        <f t="shared" si="115"/>
        <v>1058</v>
      </c>
      <c r="BH110" s="11">
        <f t="shared" si="115"/>
        <v>765</v>
      </c>
    </row>
    <row r="111" spans="1:60" ht="13.5" customHeight="1">
      <c r="A111" s="119">
        <v>42433</v>
      </c>
      <c r="B111" s="39" t="s">
        <v>65</v>
      </c>
      <c r="C111" s="112"/>
      <c r="D111" s="115" t="s">
        <v>42</v>
      </c>
      <c r="E111" s="113">
        <f t="shared" si="22"/>
        <v>1058</v>
      </c>
      <c r="F111" s="116">
        <v>2</v>
      </c>
      <c r="G111" s="116">
        <v>17</v>
      </c>
      <c r="H111" s="44">
        <f t="shared" si="1"/>
        <v>23</v>
      </c>
      <c r="I111" s="112"/>
      <c r="J111" s="117" t="s">
        <v>44</v>
      </c>
      <c r="K111" s="113">
        <f t="shared" si="23"/>
        <v>731</v>
      </c>
      <c r="L111" s="118">
        <v>2</v>
      </c>
      <c r="M111" s="118">
        <v>6</v>
      </c>
      <c r="N111" s="44">
        <f t="shared" si="3"/>
        <v>12</v>
      </c>
      <c r="O111" s="40"/>
      <c r="P111" s="39" t="s">
        <v>66</v>
      </c>
      <c r="Q111" s="40"/>
      <c r="R111" s="48">
        <f>MIN(Rules!$E$2,(MAX(H111/N111,N111/H111)))</f>
        <v>1.9166666666666667</v>
      </c>
      <c r="S111" s="48">
        <f>VLOOKUP(B111,Rules!A:B,2,FALSE)</f>
        <v>45</v>
      </c>
      <c r="T111" s="40"/>
      <c r="U111" s="114">
        <f>1/(10^(-1*(E111+(IF(P111="Y",Rules!$I$2,0))-K111)/Rules!$E$12)+1)</f>
        <v>0.89994973289788305</v>
      </c>
      <c r="V111">
        <f t="shared" si="4"/>
        <v>9</v>
      </c>
      <c r="W111">
        <f t="shared" si="5"/>
        <v>-9</v>
      </c>
      <c r="X111" s="40"/>
      <c r="Y111" s="40"/>
      <c r="Z111" s="40"/>
      <c r="AA111" s="11">
        <f t="shared" ref="AA111:BH111" si="116">IF($D111=AA$1,$E111+$V111,(IF($J111=AA$1,$K111+$W111,AA110)))</f>
        <v>1064</v>
      </c>
      <c r="AB111" s="11">
        <f t="shared" si="116"/>
        <v>1331</v>
      </c>
      <c r="AC111" s="11">
        <f t="shared" si="116"/>
        <v>722</v>
      </c>
      <c r="AD111" s="11">
        <f t="shared" si="116"/>
        <v>1378</v>
      </c>
      <c r="AE111" s="11">
        <f t="shared" si="116"/>
        <v>1146</v>
      </c>
      <c r="AF111" s="11">
        <f t="shared" si="116"/>
        <v>1637</v>
      </c>
      <c r="AG111" s="11">
        <f t="shared" si="116"/>
        <v>1373</v>
      </c>
      <c r="AH111" s="11">
        <f t="shared" si="116"/>
        <v>1691</v>
      </c>
      <c r="AI111" s="11">
        <f t="shared" si="116"/>
        <v>1228</v>
      </c>
      <c r="AJ111" s="11">
        <f t="shared" si="116"/>
        <v>2051</v>
      </c>
      <c r="AK111" s="11">
        <f t="shared" si="116"/>
        <v>1290</v>
      </c>
      <c r="AL111" s="11">
        <f t="shared" si="116"/>
        <v>1429</v>
      </c>
      <c r="AM111" s="11">
        <f t="shared" si="116"/>
        <v>1910</v>
      </c>
      <c r="AN111" s="11">
        <f t="shared" si="116"/>
        <v>1544</v>
      </c>
      <c r="AO111" s="11">
        <f t="shared" si="116"/>
        <v>212</v>
      </c>
      <c r="AP111" s="11">
        <f t="shared" si="116"/>
        <v>1143</v>
      </c>
      <c r="AQ111" s="11">
        <f t="shared" si="116"/>
        <v>773</v>
      </c>
      <c r="AR111" s="11">
        <f t="shared" si="116"/>
        <v>883</v>
      </c>
      <c r="AS111" s="11">
        <f t="shared" si="116"/>
        <v>530</v>
      </c>
      <c r="AT111" s="11">
        <f t="shared" si="116"/>
        <v>1161</v>
      </c>
      <c r="AU111" s="11">
        <f t="shared" si="116"/>
        <v>1070</v>
      </c>
      <c r="AV111" s="11">
        <f t="shared" si="116"/>
        <v>1774</v>
      </c>
      <c r="AW111" s="11">
        <f t="shared" si="116"/>
        <v>1364</v>
      </c>
      <c r="AX111" s="11">
        <f t="shared" si="116"/>
        <v>1619</v>
      </c>
      <c r="AY111" s="11">
        <f t="shared" si="116"/>
        <v>274</v>
      </c>
      <c r="AZ111" s="11">
        <f t="shared" si="116"/>
        <v>1080</v>
      </c>
      <c r="BA111" s="11">
        <f t="shared" si="116"/>
        <v>1525</v>
      </c>
      <c r="BB111" s="11">
        <f t="shared" si="116"/>
        <v>1157</v>
      </c>
      <c r="BC111" s="11">
        <f t="shared" si="116"/>
        <v>1196</v>
      </c>
      <c r="BD111" s="11">
        <f t="shared" si="116"/>
        <v>1708</v>
      </c>
      <c r="BE111" s="11">
        <f t="shared" si="116"/>
        <v>643</v>
      </c>
      <c r="BF111" s="11">
        <f t="shared" si="116"/>
        <v>1145</v>
      </c>
      <c r="BG111" s="11">
        <f t="shared" si="116"/>
        <v>1067</v>
      </c>
      <c r="BH111" s="11">
        <f t="shared" si="116"/>
        <v>765</v>
      </c>
    </row>
    <row r="112" spans="1:60" ht="13.5" customHeight="1">
      <c r="A112" s="38">
        <v>42470</v>
      </c>
      <c r="B112" s="39" t="s">
        <v>65</v>
      </c>
      <c r="C112" s="40"/>
      <c r="D112" s="41" t="s">
        <v>16</v>
      </c>
      <c r="E112" s="113">
        <f t="shared" si="22"/>
        <v>1910</v>
      </c>
      <c r="F112" s="116">
        <v>3</v>
      </c>
      <c r="G112" s="116">
        <v>15</v>
      </c>
      <c r="H112" s="44">
        <f t="shared" si="1"/>
        <v>24</v>
      </c>
      <c r="I112" s="112"/>
      <c r="J112" s="117" t="s">
        <v>24</v>
      </c>
      <c r="K112" s="113">
        <f t="shared" si="23"/>
        <v>1525</v>
      </c>
      <c r="L112" s="118">
        <v>0</v>
      </c>
      <c r="M112" s="118">
        <v>14</v>
      </c>
      <c r="N112" s="44">
        <f t="shared" si="3"/>
        <v>14</v>
      </c>
      <c r="O112" s="40"/>
      <c r="P112" s="39" t="s">
        <v>67</v>
      </c>
      <c r="Q112" s="40"/>
      <c r="R112" s="48">
        <f>MIN(Rules!$E$2,(MAX(H112/N112,N112/H112)))</f>
        <v>1.7142857142857142</v>
      </c>
      <c r="S112" s="48">
        <f>VLOOKUP(B112,Rules!A:B,2,FALSE)</f>
        <v>45</v>
      </c>
      <c r="T112" s="40"/>
      <c r="U112" s="114">
        <f>1/(10^(-1*(E112+(IF(P112="Y",Rules!$I$2,0))-K112)/Rules!$E$12)+1)</f>
        <v>0.85482917753175958</v>
      </c>
      <c r="V112">
        <f t="shared" si="4"/>
        <v>11</v>
      </c>
      <c r="W112">
        <f t="shared" si="5"/>
        <v>-11</v>
      </c>
      <c r="X112" s="40"/>
      <c r="Y112" s="40"/>
      <c r="Z112" s="40"/>
      <c r="AA112" s="11">
        <f t="shared" ref="AA112:BH112" si="117">IF($D112=AA$1,$E112+$V112,(IF($J112=AA$1,$K112+$W112,AA111)))</f>
        <v>1064</v>
      </c>
      <c r="AB112" s="11">
        <f t="shared" si="117"/>
        <v>1331</v>
      </c>
      <c r="AC112" s="11">
        <f t="shared" si="117"/>
        <v>722</v>
      </c>
      <c r="AD112" s="11">
        <f t="shared" si="117"/>
        <v>1378</v>
      </c>
      <c r="AE112" s="11">
        <f t="shared" si="117"/>
        <v>1146</v>
      </c>
      <c r="AF112" s="11">
        <f t="shared" si="117"/>
        <v>1637</v>
      </c>
      <c r="AG112" s="11">
        <f t="shared" si="117"/>
        <v>1373</v>
      </c>
      <c r="AH112" s="11">
        <f t="shared" si="117"/>
        <v>1691</v>
      </c>
      <c r="AI112" s="11">
        <f t="shared" si="117"/>
        <v>1228</v>
      </c>
      <c r="AJ112" s="11">
        <f t="shared" si="117"/>
        <v>2051</v>
      </c>
      <c r="AK112" s="11">
        <f t="shared" si="117"/>
        <v>1290</v>
      </c>
      <c r="AL112" s="11">
        <f t="shared" si="117"/>
        <v>1429</v>
      </c>
      <c r="AM112" s="11">
        <f t="shared" si="117"/>
        <v>1921</v>
      </c>
      <c r="AN112" s="11">
        <f t="shared" si="117"/>
        <v>1544</v>
      </c>
      <c r="AO112" s="11">
        <f t="shared" si="117"/>
        <v>212</v>
      </c>
      <c r="AP112" s="11">
        <f t="shared" si="117"/>
        <v>1143</v>
      </c>
      <c r="AQ112" s="11">
        <f t="shared" si="117"/>
        <v>773</v>
      </c>
      <c r="AR112" s="11">
        <f t="shared" si="117"/>
        <v>883</v>
      </c>
      <c r="AS112" s="11">
        <f t="shared" si="117"/>
        <v>530</v>
      </c>
      <c r="AT112" s="11">
        <f t="shared" si="117"/>
        <v>1161</v>
      </c>
      <c r="AU112" s="11">
        <f t="shared" si="117"/>
        <v>1070</v>
      </c>
      <c r="AV112" s="11">
        <f t="shared" si="117"/>
        <v>1774</v>
      </c>
      <c r="AW112" s="11">
        <f t="shared" si="117"/>
        <v>1364</v>
      </c>
      <c r="AX112" s="11">
        <f t="shared" si="117"/>
        <v>1619</v>
      </c>
      <c r="AY112" s="11">
        <f t="shared" si="117"/>
        <v>274</v>
      </c>
      <c r="AZ112" s="11">
        <f t="shared" si="117"/>
        <v>1080</v>
      </c>
      <c r="BA112" s="11">
        <f t="shared" si="117"/>
        <v>1514</v>
      </c>
      <c r="BB112" s="11">
        <f t="shared" si="117"/>
        <v>1157</v>
      </c>
      <c r="BC112" s="11">
        <f t="shared" si="117"/>
        <v>1196</v>
      </c>
      <c r="BD112" s="11">
        <f t="shared" si="117"/>
        <v>1708</v>
      </c>
      <c r="BE112" s="11">
        <f t="shared" si="117"/>
        <v>643</v>
      </c>
      <c r="BF112" s="11">
        <f t="shared" si="117"/>
        <v>1145</v>
      </c>
      <c r="BG112" s="11">
        <f t="shared" si="117"/>
        <v>1067</v>
      </c>
      <c r="BH112" s="11">
        <f t="shared" si="117"/>
        <v>765</v>
      </c>
    </row>
    <row r="113" spans="1:60" ht="13.5" customHeight="1">
      <c r="A113" s="38">
        <v>42470</v>
      </c>
      <c r="B113" s="39" t="s">
        <v>65</v>
      </c>
      <c r="C113" s="40"/>
      <c r="D113" s="41" t="s">
        <v>17</v>
      </c>
      <c r="E113" s="113">
        <f t="shared" si="22"/>
        <v>2051</v>
      </c>
      <c r="F113" s="116">
        <v>1</v>
      </c>
      <c r="G113" s="116">
        <v>20</v>
      </c>
      <c r="H113" s="44">
        <f t="shared" si="1"/>
        <v>23</v>
      </c>
      <c r="I113" s="112"/>
      <c r="J113" s="117" t="s">
        <v>25</v>
      </c>
      <c r="K113" s="113">
        <f t="shared" si="23"/>
        <v>1691</v>
      </c>
      <c r="L113" s="118">
        <v>0</v>
      </c>
      <c r="M113" s="118">
        <v>13</v>
      </c>
      <c r="N113" s="44">
        <f t="shared" si="3"/>
        <v>13</v>
      </c>
      <c r="O113" s="40"/>
      <c r="P113" s="39" t="s">
        <v>66</v>
      </c>
      <c r="Q113" s="40"/>
      <c r="R113" s="48">
        <f>MIN(Rules!$E$2,(MAX(H113/N113,N113/H113)))</f>
        <v>1.7692307692307692</v>
      </c>
      <c r="S113" s="48">
        <f>VLOOKUP(B113,Rules!A:B,2,FALSE)</f>
        <v>45</v>
      </c>
      <c r="T113" s="40"/>
      <c r="U113" s="114">
        <f>1/(10^(-1*(E113+(IF(P113="Y",Rules!$I$2,0))-K113)/Rules!$E$12)+1)</f>
        <v>0.91282581174541322</v>
      </c>
      <c r="V113">
        <f t="shared" si="4"/>
        <v>7</v>
      </c>
      <c r="W113">
        <f t="shared" si="5"/>
        <v>-7</v>
      </c>
      <c r="X113" s="40"/>
      <c r="Y113" s="40"/>
      <c r="Z113" s="40"/>
      <c r="AA113" s="11">
        <f t="shared" ref="AA113:BH113" si="118">IF($D113=AA$1,$E113+$V113,(IF($J113=AA$1,$K113+$W113,AA112)))</f>
        <v>1064</v>
      </c>
      <c r="AB113" s="11">
        <f t="shared" si="118"/>
        <v>1331</v>
      </c>
      <c r="AC113" s="11">
        <f t="shared" si="118"/>
        <v>722</v>
      </c>
      <c r="AD113" s="11">
        <f t="shared" si="118"/>
        <v>1378</v>
      </c>
      <c r="AE113" s="11">
        <f t="shared" si="118"/>
        <v>1146</v>
      </c>
      <c r="AF113" s="11">
        <f t="shared" si="118"/>
        <v>1637</v>
      </c>
      <c r="AG113" s="11">
        <f t="shared" si="118"/>
        <v>1373</v>
      </c>
      <c r="AH113" s="11">
        <f t="shared" si="118"/>
        <v>1684</v>
      </c>
      <c r="AI113" s="11">
        <f t="shared" si="118"/>
        <v>1228</v>
      </c>
      <c r="AJ113" s="11">
        <f t="shared" si="118"/>
        <v>2058</v>
      </c>
      <c r="AK113" s="11">
        <f t="shared" si="118"/>
        <v>1290</v>
      </c>
      <c r="AL113" s="11">
        <f t="shared" si="118"/>
        <v>1429</v>
      </c>
      <c r="AM113" s="11">
        <f t="shared" si="118"/>
        <v>1921</v>
      </c>
      <c r="AN113" s="11">
        <f t="shared" si="118"/>
        <v>1544</v>
      </c>
      <c r="AO113" s="11">
        <f t="shared" si="118"/>
        <v>212</v>
      </c>
      <c r="AP113" s="11">
        <f t="shared" si="118"/>
        <v>1143</v>
      </c>
      <c r="AQ113" s="11">
        <f t="shared" si="118"/>
        <v>773</v>
      </c>
      <c r="AR113" s="11">
        <f t="shared" si="118"/>
        <v>883</v>
      </c>
      <c r="AS113" s="11">
        <f t="shared" si="118"/>
        <v>530</v>
      </c>
      <c r="AT113" s="11">
        <f t="shared" si="118"/>
        <v>1161</v>
      </c>
      <c r="AU113" s="11">
        <f t="shared" si="118"/>
        <v>1070</v>
      </c>
      <c r="AV113" s="11">
        <f t="shared" si="118"/>
        <v>1774</v>
      </c>
      <c r="AW113" s="11">
        <f t="shared" si="118"/>
        <v>1364</v>
      </c>
      <c r="AX113" s="11">
        <f t="shared" si="118"/>
        <v>1619</v>
      </c>
      <c r="AY113" s="11">
        <f t="shared" si="118"/>
        <v>274</v>
      </c>
      <c r="AZ113" s="11">
        <f t="shared" si="118"/>
        <v>1080</v>
      </c>
      <c r="BA113" s="11">
        <f t="shared" si="118"/>
        <v>1514</v>
      </c>
      <c r="BB113" s="11">
        <f t="shared" si="118"/>
        <v>1157</v>
      </c>
      <c r="BC113" s="11">
        <f t="shared" si="118"/>
        <v>1196</v>
      </c>
      <c r="BD113" s="11">
        <f t="shared" si="118"/>
        <v>1708</v>
      </c>
      <c r="BE113" s="11">
        <f t="shared" si="118"/>
        <v>643</v>
      </c>
      <c r="BF113" s="11">
        <f t="shared" si="118"/>
        <v>1145</v>
      </c>
      <c r="BG113" s="11">
        <f t="shared" si="118"/>
        <v>1067</v>
      </c>
      <c r="BH113" s="11">
        <f t="shared" si="118"/>
        <v>765</v>
      </c>
    </row>
    <row r="114" spans="1:60" ht="13.5" customHeight="1">
      <c r="A114" s="38">
        <v>42483</v>
      </c>
      <c r="B114" s="39" t="s">
        <v>65</v>
      </c>
      <c r="C114" s="40"/>
      <c r="D114" s="41" t="s">
        <v>34</v>
      </c>
      <c r="E114" s="113">
        <f t="shared" si="22"/>
        <v>1064</v>
      </c>
      <c r="F114" s="116">
        <v>1</v>
      </c>
      <c r="G114" s="116">
        <v>14</v>
      </c>
      <c r="H114" s="44">
        <f t="shared" si="1"/>
        <v>17</v>
      </c>
      <c r="I114" s="112"/>
      <c r="J114" s="117" t="s">
        <v>32</v>
      </c>
      <c r="K114" s="113">
        <f t="shared" si="23"/>
        <v>1070</v>
      </c>
      <c r="L114" s="118">
        <v>3</v>
      </c>
      <c r="M114" s="118">
        <v>12</v>
      </c>
      <c r="N114" s="44">
        <f t="shared" si="3"/>
        <v>21</v>
      </c>
      <c r="O114" s="40"/>
      <c r="P114" s="39" t="s">
        <v>67</v>
      </c>
      <c r="Q114" s="40"/>
      <c r="R114" s="48">
        <f>MIN(Rules!$E$2,(MAX(H114/N114,N114/H114)))</f>
        <v>1.2352941176470589</v>
      </c>
      <c r="S114" s="48">
        <f>VLOOKUP(B114,Rules!A:B,2,FALSE)</f>
        <v>45</v>
      </c>
      <c r="T114" s="40"/>
      <c r="U114" s="114">
        <f>1/(10^(-1*(E114+(IF(P114="Y",Rules!$I$2,0))-K114)/Rules!$E$12)+1)</f>
        <v>0.49309268417804242</v>
      </c>
      <c r="V114">
        <f t="shared" si="4"/>
        <v>-27</v>
      </c>
      <c r="W114">
        <f t="shared" si="5"/>
        <v>27</v>
      </c>
      <c r="X114" s="40"/>
      <c r="Y114" s="40"/>
      <c r="Z114" s="40"/>
      <c r="AA114" s="11">
        <f t="shared" ref="AA114:BH114" si="119">IF($D114=AA$1,$E114+$V114,(IF($J114=AA$1,$K114+$W114,AA113)))</f>
        <v>1037</v>
      </c>
      <c r="AB114" s="11">
        <f t="shared" si="119"/>
        <v>1331</v>
      </c>
      <c r="AC114" s="11">
        <f t="shared" si="119"/>
        <v>722</v>
      </c>
      <c r="AD114" s="11">
        <f t="shared" si="119"/>
        <v>1378</v>
      </c>
      <c r="AE114" s="11">
        <f t="shared" si="119"/>
        <v>1146</v>
      </c>
      <c r="AF114" s="11">
        <f t="shared" si="119"/>
        <v>1637</v>
      </c>
      <c r="AG114" s="11">
        <f t="shared" si="119"/>
        <v>1373</v>
      </c>
      <c r="AH114" s="11">
        <f t="shared" si="119"/>
        <v>1684</v>
      </c>
      <c r="AI114" s="11">
        <f t="shared" si="119"/>
        <v>1228</v>
      </c>
      <c r="AJ114" s="11">
        <f t="shared" si="119"/>
        <v>2058</v>
      </c>
      <c r="AK114" s="11">
        <f t="shared" si="119"/>
        <v>1290</v>
      </c>
      <c r="AL114" s="11">
        <f t="shared" si="119"/>
        <v>1429</v>
      </c>
      <c r="AM114" s="11">
        <f t="shared" si="119"/>
        <v>1921</v>
      </c>
      <c r="AN114" s="11">
        <f t="shared" si="119"/>
        <v>1544</v>
      </c>
      <c r="AO114" s="11">
        <f t="shared" si="119"/>
        <v>212</v>
      </c>
      <c r="AP114" s="11">
        <f t="shared" si="119"/>
        <v>1143</v>
      </c>
      <c r="AQ114" s="11">
        <f t="shared" si="119"/>
        <v>773</v>
      </c>
      <c r="AR114" s="11">
        <f t="shared" si="119"/>
        <v>883</v>
      </c>
      <c r="AS114" s="11">
        <f t="shared" si="119"/>
        <v>530</v>
      </c>
      <c r="AT114" s="11">
        <f t="shared" si="119"/>
        <v>1161</v>
      </c>
      <c r="AU114" s="11">
        <f t="shared" si="119"/>
        <v>1097</v>
      </c>
      <c r="AV114" s="11">
        <f t="shared" si="119"/>
        <v>1774</v>
      </c>
      <c r="AW114" s="11">
        <f t="shared" si="119"/>
        <v>1364</v>
      </c>
      <c r="AX114" s="11">
        <f t="shared" si="119"/>
        <v>1619</v>
      </c>
      <c r="AY114" s="11">
        <f t="shared" si="119"/>
        <v>274</v>
      </c>
      <c r="AZ114" s="11">
        <f t="shared" si="119"/>
        <v>1080</v>
      </c>
      <c r="BA114" s="11">
        <f t="shared" si="119"/>
        <v>1514</v>
      </c>
      <c r="BB114" s="11">
        <f t="shared" si="119"/>
        <v>1157</v>
      </c>
      <c r="BC114" s="11">
        <f t="shared" si="119"/>
        <v>1196</v>
      </c>
      <c r="BD114" s="11">
        <f t="shared" si="119"/>
        <v>1708</v>
      </c>
      <c r="BE114" s="11">
        <f t="shared" si="119"/>
        <v>643</v>
      </c>
      <c r="BF114" s="11">
        <f t="shared" si="119"/>
        <v>1145</v>
      </c>
      <c r="BG114" s="11">
        <f t="shared" si="119"/>
        <v>1067</v>
      </c>
      <c r="BH114" s="11">
        <f t="shared" si="119"/>
        <v>765</v>
      </c>
    </row>
    <row r="115" spans="1:60" ht="13.5" customHeight="1">
      <c r="A115" s="38">
        <v>42483</v>
      </c>
      <c r="B115" s="39" t="s">
        <v>65</v>
      </c>
      <c r="C115" s="40"/>
      <c r="D115" s="41" t="s">
        <v>28</v>
      </c>
      <c r="E115" s="113">
        <f t="shared" si="22"/>
        <v>1544</v>
      </c>
      <c r="F115" s="116">
        <v>1</v>
      </c>
      <c r="G115" s="116">
        <v>19</v>
      </c>
      <c r="H115" s="44">
        <f t="shared" si="1"/>
        <v>22</v>
      </c>
      <c r="I115" s="112"/>
      <c r="J115" s="117" t="s">
        <v>33</v>
      </c>
      <c r="K115" s="113">
        <f t="shared" si="23"/>
        <v>1146</v>
      </c>
      <c r="L115" s="118">
        <v>2</v>
      </c>
      <c r="M115" s="118">
        <v>17</v>
      </c>
      <c r="N115" s="44">
        <f t="shared" si="3"/>
        <v>23</v>
      </c>
      <c r="O115" s="40"/>
      <c r="P115" s="39" t="s">
        <v>67</v>
      </c>
      <c r="Q115" s="40"/>
      <c r="R115" s="48">
        <f>MIN(Rules!$E$2,(MAX(H115/N115,N115/H115)))</f>
        <v>1.0454545454545454</v>
      </c>
      <c r="S115" s="48">
        <f>VLOOKUP(B115,Rules!A:B,2,FALSE)</f>
        <v>45</v>
      </c>
      <c r="T115" s="40"/>
      <c r="U115" s="114">
        <f>1/(10^(-1*(E115+(IF(P115="Y",Rules!$I$2,0))-K115)/Rules!$E$12)+1)</f>
        <v>0.86210181244244322</v>
      </c>
      <c r="V115">
        <f t="shared" si="4"/>
        <v>-41</v>
      </c>
      <c r="W115">
        <f t="shared" si="5"/>
        <v>41</v>
      </c>
      <c r="X115" s="40"/>
      <c r="Y115" s="40"/>
      <c r="Z115" s="40"/>
      <c r="AA115" s="11">
        <f t="shared" ref="AA115:BH115" si="120">IF($D115=AA$1,$E115+$V115,(IF($J115=AA$1,$K115+$W115,AA114)))</f>
        <v>1037</v>
      </c>
      <c r="AB115" s="11">
        <f t="shared" si="120"/>
        <v>1331</v>
      </c>
      <c r="AC115" s="11">
        <f t="shared" si="120"/>
        <v>722</v>
      </c>
      <c r="AD115" s="11">
        <f t="shared" si="120"/>
        <v>1378</v>
      </c>
      <c r="AE115" s="11">
        <f t="shared" si="120"/>
        <v>1187</v>
      </c>
      <c r="AF115" s="11">
        <f t="shared" si="120"/>
        <v>1637</v>
      </c>
      <c r="AG115" s="11">
        <f t="shared" si="120"/>
        <v>1373</v>
      </c>
      <c r="AH115" s="11">
        <f t="shared" si="120"/>
        <v>1684</v>
      </c>
      <c r="AI115" s="11">
        <f t="shared" si="120"/>
        <v>1228</v>
      </c>
      <c r="AJ115" s="11">
        <f t="shared" si="120"/>
        <v>2058</v>
      </c>
      <c r="AK115" s="11">
        <f t="shared" si="120"/>
        <v>1290</v>
      </c>
      <c r="AL115" s="11">
        <f t="shared" si="120"/>
        <v>1429</v>
      </c>
      <c r="AM115" s="11">
        <f t="shared" si="120"/>
        <v>1921</v>
      </c>
      <c r="AN115" s="11">
        <f t="shared" si="120"/>
        <v>1503</v>
      </c>
      <c r="AO115" s="11">
        <f t="shared" si="120"/>
        <v>212</v>
      </c>
      <c r="AP115" s="11">
        <f t="shared" si="120"/>
        <v>1143</v>
      </c>
      <c r="AQ115" s="11">
        <f t="shared" si="120"/>
        <v>773</v>
      </c>
      <c r="AR115" s="11">
        <f t="shared" si="120"/>
        <v>883</v>
      </c>
      <c r="AS115" s="11">
        <f t="shared" si="120"/>
        <v>530</v>
      </c>
      <c r="AT115" s="11">
        <f t="shared" si="120"/>
        <v>1161</v>
      </c>
      <c r="AU115" s="11">
        <f t="shared" si="120"/>
        <v>1097</v>
      </c>
      <c r="AV115" s="11">
        <f t="shared" si="120"/>
        <v>1774</v>
      </c>
      <c r="AW115" s="11">
        <f t="shared" si="120"/>
        <v>1364</v>
      </c>
      <c r="AX115" s="11">
        <f t="shared" si="120"/>
        <v>1619</v>
      </c>
      <c r="AY115" s="11">
        <f t="shared" si="120"/>
        <v>274</v>
      </c>
      <c r="AZ115" s="11">
        <f t="shared" si="120"/>
        <v>1080</v>
      </c>
      <c r="BA115" s="11">
        <f t="shared" si="120"/>
        <v>1514</v>
      </c>
      <c r="BB115" s="11">
        <f t="shared" si="120"/>
        <v>1157</v>
      </c>
      <c r="BC115" s="11">
        <f t="shared" si="120"/>
        <v>1196</v>
      </c>
      <c r="BD115" s="11">
        <f t="shared" si="120"/>
        <v>1708</v>
      </c>
      <c r="BE115" s="11">
        <f t="shared" si="120"/>
        <v>643</v>
      </c>
      <c r="BF115" s="11">
        <f t="shared" si="120"/>
        <v>1145</v>
      </c>
      <c r="BG115" s="11">
        <f t="shared" si="120"/>
        <v>1067</v>
      </c>
      <c r="BH115" s="11">
        <f t="shared" si="120"/>
        <v>765</v>
      </c>
    </row>
    <row r="116" spans="1:60" ht="13.5" customHeight="1">
      <c r="A116" s="38">
        <v>42484</v>
      </c>
      <c r="B116" s="39" t="s">
        <v>65</v>
      </c>
      <c r="C116" s="40"/>
      <c r="D116" s="41" t="s">
        <v>22</v>
      </c>
      <c r="E116" s="113">
        <f t="shared" si="22"/>
        <v>1708</v>
      </c>
      <c r="F116" s="116">
        <v>1</v>
      </c>
      <c r="G116" s="116">
        <v>17</v>
      </c>
      <c r="H116" s="44">
        <f t="shared" si="1"/>
        <v>20</v>
      </c>
      <c r="I116" s="112"/>
      <c r="J116" s="117" t="s">
        <v>29</v>
      </c>
      <c r="K116" s="113">
        <f t="shared" si="23"/>
        <v>1378</v>
      </c>
      <c r="L116" s="118">
        <v>0</v>
      </c>
      <c r="M116" s="118">
        <v>15</v>
      </c>
      <c r="N116" s="44">
        <f t="shared" si="3"/>
        <v>15</v>
      </c>
      <c r="O116" s="40"/>
      <c r="P116" s="39" t="s">
        <v>67</v>
      </c>
      <c r="Q116" s="40"/>
      <c r="R116" s="48">
        <f>MIN(Rules!$E$2,(MAX(H116/N116,N116/H116)))</f>
        <v>1.3333333333333333</v>
      </c>
      <c r="S116" s="48">
        <f>VLOOKUP(B116,Rules!A:B,2,FALSE)</f>
        <v>45</v>
      </c>
      <c r="T116" s="40"/>
      <c r="U116" s="114">
        <f>1/(10^(-1*(E116+(IF(P116="Y",Rules!$I$2,0))-K116)/Rules!$E$12)+1)</f>
        <v>0.820495207286423</v>
      </c>
      <c r="V116">
        <f t="shared" si="4"/>
        <v>11</v>
      </c>
      <c r="W116">
        <f t="shared" si="5"/>
        <v>-11</v>
      </c>
      <c r="X116" s="40"/>
      <c r="Y116" s="40"/>
      <c r="Z116" s="40"/>
      <c r="AA116" s="11">
        <f t="shared" ref="AA116:BH116" si="121">IF($D116=AA$1,$E116+$V116,(IF($J116=AA$1,$K116+$W116,AA115)))</f>
        <v>1037</v>
      </c>
      <c r="AB116" s="11">
        <f t="shared" si="121"/>
        <v>1331</v>
      </c>
      <c r="AC116" s="11">
        <f t="shared" si="121"/>
        <v>722</v>
      </c>
      <c r="AD116" s="11">
        <f t="shared" si="121"/>
        <v>1367</v>
      </c>
      <c r="AE116" s="11">
        <f t="shared" si="121"/>
        <v>1187</v>
      </c>
      <c r="AF116" s="11">
        <f t="shared" si="121"/>
        <v>1637</v>
      </c>
      <c r="AG116" s="11">
        <f t="shared" si="121"/>
        <v>1373</v>
      </c>
      <c r="AH116" s="11">
        <f t="shared" si="121"/>
        <v>1684</v>
      </c>
      <c r="AI116" s="11">
        <f t="shared" si="121"/>
        <v>1228</v>
      </c>
      <c r="AJ116" s="11">
        <f t="shared" si="121"/>
        <v>2058</v>
      </c>
      <c r="AK116" s="11">
        <f t="shared" si="121"/>
        <v>1290</v>
      </c>
      <c r="AL116" s="11">
        <f t="shared" si="121"/>
        <v>1429</v>
      </c>
      <c r="AM116" s="11">
        <f t="shared" si="121"/>
        <v>1921</v>
      </c>
      <c r="AN116" s="11">
        <f t="shared" si="121"/>
        <v>1503</v>
      </c>
      <c r="AO116" s="11">
        <f t="shared" si="121"/>
        <v>212</v>
      </c>
      <c r="AP116" s="11">
        <f t="shared" si="121"/>
        <v>1143</v>
      </c>
      <c r="AQ116" s="11">
        <f t="shared" si="121"/>
        <v>773</v>
      </c>
      <c r="AR116" s="11">
        <f t="shared" si="121"/>
        <v>883</v>
      </c>
      <c r="AS116" s="11">
        <f t="shared" si="121"/>
        <v>530</v>
      </c>
      <c r="AT116" s="11">
        <f t="shared" si="121"/>
        <v>1161</v>
      </c>
      <c r="AU116" s="11">
        <f t="shared" si="121"/>
        <v>1097</v>
      </c>
      <c r="AV116" s="11">
        <f t="shared" si="121"/>
        <v>1774</v>
      </c>
      <c r="AW116" s="11">
        <f t="shared" si="121"/>
        <v>1364</v>
      </c>
      <c r="AX116" s="11">
        <f t="shared" si="121"/>
        <v>1619</v>
      </c>
      <c r="AY116" s="11">
        <f t="shared" si="121"/>
        <v>274</v>
      </c>
      <c r="AZ116" s="11">
        <f t="shared" si="121"/>
        <v>1080</v>
      </c>
      <c r="BA116" s="11">
        <f t="shared" si="121"/>
        <v>1514</v>
      </c>
      <c r="BB116" s="11">
        <f t="shared" si="121"/>
        <v>1157</v>
      </c>
      <c r="BC116" s="11">
        <f t="shared" si="121"/>
        <v>1196</v>
      </c>
      <c r="BD116" s="11">
        <f t="shared" si="121"/>
        <v>1719</v>
      </c>
      <c r="BE116" s="11">
        <f t="shared" si="121"/>
        <v>643</v>
      </c>
      <c r="BF116" s="11">
        <f t="shared" si="121"/>
        <v>1145</v>
      </c>
      <c r="BG116" s="11">
        <f t="shared" si="121"/>
        <v>1067</v>
      </c>
      <c r="BH116" s="11">
        <f t="shared" si="121"/>
        <v>765</v>
      </c>
    </row>
    <row r="117" spans="1:60" ht="13.5" customHeight="1">
      <c r="A117" s="38">
        <v>42484</v>
      </c>
      <c r="B117" s="39" t="s">
        <v>65</v>
      </c>
      <c r="C117" s="40"/>
      <c r="D117" s="41" t="s">
        <v>17</v>
      </c>
      <c r="E117" s="113">
        <f t="shared" si="22"/>
        <v>2058</v>
      </c>
      <c r="F117" s="116">
        <v>2</v>
      </c>
      <c r="G117" s="116">
        <v>18</v>
      </c>
      <c r="H117" s="44">
        <f t="shared" si="1"/>
        <v>24</v>
      </c>
      <c r="I117" s="112"/>
      <c r="J117" s="117" t="s">
        <v>16</v>
      </c>
      <c r="K117" s="113">
        <f t="shared" si="23"/>
        <v>1921</v>
      </c>
      <c r="L117" s="118">
        <v>0</v>
      </c>
      <c r="M117" s="118">
        <v>13</v>
      </c>
      <c r="N117" s="44">
        <f t="shared" si="3"/>
        <v>13</v>
      </c>
      <c r="O117" s="40"/>
      <c r="P117" s="39" t="s">
        <v>66</v>
      </c>
      <c r="Q117" s="40"/>
      <c r="R117" s="48">
        <f>MIN(Rules!$E$2,(MAX(H117/N117,N117/H117)))</f>
        <v>1.8461538461538463</v>
      </c>
      <c r="S117" s="48">
        <f>VLOOKUP(B117,Rules!A:B,2,FALSE)</f>
        <v>45</v>
      </c>
      <c r="T117" s="40"/>
      <c r="U117" s="114">
        <f>1/(10^(-1*(E117+(IF(P117="Y",Rules!$I$2,0))-K117)/Rules!$E$12)+1)</f>
        <v>0.78946171776661034</v>
      </c>
      <c r="V117">
        <f t="shared" si="4"/>
        <v>17</v>
      </c>
      <c r="W117">
        <f t="shared" si="5"/>
        <v>-17</v>
      </c>
      <c r="X117" s="40"/>
      <c r="Y117" s="40"/>
      <c r="Z117" s="40"/>
      <c r="AA117" s="11">
        <f t="shared" ref="AA117:BH117" si="122">IF($D117=AA$1,$E117+$V117,(IF($J117=AA$1,$K117+$W117,AA116)))</f>
        <v>1037</v>
      </c>
      <c r="AB117" s="11">
        <f t="shared" si="122"/>
        <v>1331</v>
      </c>
      <c r="AC117" s="11">
        <f t="shared" si="122"/>
        <v>722</v>
      </c>
      <c r="AD117" s="11">
        <f t="shared" si="122"/>
        <v>1367</v>
      </c>
      <c r="AE117" s="11">
        <f t="shared" si="122"/>
        <v>1187</v>
      </c>
      <c r="AF117" s="11">
        <f t="shared" si="122"/>
        <v>1637</v>
      </c>
      <c r="AG117" s="11">
        <f t="shared" si="122"/>
        <v>1373</v>
      </c>
      <c r="AH117" s="11">
        <f t="shared" si="122"/>
        <v>1684</v>
      </c>
      <c r="AI117" s="11">
        <f t="shared" si="122"/>
        <v>1228</v>
      </c>
      <c r="AJ117" s="11">
        <f t="shared" si="122"/>
        <v>2075</v>
      </c>
      <c r="AK117" s="11">
        <f t="shared" si="122"/>
        <v>1290</v>
      </c>
      <c r="AL117" s="11">
        <f t="shared" si="122"/>
        <v>1429</v>
      </c>
      <c r="AM117" s="11">
        <f t="shared" si="122"/>
        <v>1904</v>
      </c>
      <c r="AN117" s="11">
        <f t="shared" si="122"/>
        <v>1503</v>
      </c>
      <c r="AO117" s="11">
        <f t="shared" si="122"/>
        <v>212</v>
      </c>
      <c r="AP117" s="11">
        <f t="shared" si="122"/>
        <v>1143</v>
      </c>
      <c r="AQ117" s="11">
        <f t="shared" si="122"/>
        <v>773</v>
      </c>
      <c r="AR117" s="11">
        <f t="shared" si="122"/>
        <v>883</v>
      </c>
      <c r="AS117" s="11">
        <f t="shared" si="122"/>
        <v>530</v>
      </c>
      <c r="AT117" s="11">
        <f t="shared" si="122"/>
        <v>1161</v>
      </c>
      <c r="AU117" s="11">
        <f t="shared" si="122"/>
        <v>1097</v>
      </c>
      <c r="AV117" s="11">
        <f t="shared" si="122"/>
        <v>1774</v>
      </c>
      <c r="AW117" s="11">
        <f t="shared" si="122"/>
        <v>1364</v>
      </c>
      <c r="AX117" s="11">
        <f t="shared" si="122"/>
        <v>1619</v>
      </c>
      <c r="AY117" s="11">
        <f t="shared" si="122"/>
        <v>274</v>
      </c>
      <c r="AZ117" s="11">
        <f t="shared" si="122"/>
        <v>1080</v>
      </c>
      <c r="BA117" s="11">
        <f t="shared" si="122"/>
        <v>1514</v>
      </c>
      <c r="BB117" s="11">
        <f t="shared" si="122"/>
        <v>1157</v>
      </c>
      <c r="BC117" s="11">
        <f t="shared" si="122"/>
        <v>1196</v>
      </c>
      <c r="BD117" s="11">
        <f t="shared" si="122"/>
        <v>1719</v>
      </c>
      <c r="BE117" s="11">
        <f t="shared" si="122"/>
        <v>643</v>
      </c>
      <c r="BF117" s="11">
        <f t="shared" si="122"/>
        <v>1145</v>
      </c>
      <c r="BG117" s="11">
        <f t="shared" si="122"/>
        <v>1067</v>
      </c>
      <c r="BH117" s="11">
        <f t="shared" si="122"/>
        <v>765</v>
      </c>
    </row>
    <row r="118" spans="1:60" ht="13.5" customHeight="1">
      <c r="A118" s="38">
        <v>42491</v>
      </c>
      <c r="B118" s="39" t="s">
        <v>68</v>
      </c>
      <c r="C118" s="40"/>
      <c r="D118" s="41" t="s">
        <v>48</v>
      </c>
      <c r="E118" s="113">
        <f t="shared" si="22"/>
        <v>274</v>
      </c>
      <c r="F118" s="116">
        <v>0</v>
      </c>
      <c r="G118" s="116">
        <v>17</v>
      </c>
      <c r="H118" s="44">
        <f t="shared" si="1"/>
        <v>17</v>
      </c>
      <c r="I118" s="112"/>
      <c r="J118" s="117" t="s">
        <v>24</v>
      </c>
      <c r="K118" s="113">
        <f t="shared" si="23"/>
        <v>1514</v>
      </c>
      <c r="L118" s="118">
        <v>1</v>
      </c>
      <c r="M118" s="118">
        <v>15</v>
      </c>
      <c r="N118" s="44">
        <f t="shared" si="3"/>
        <v>18</v>
      </c>
      <c r="O118" s="40"/>
      <c r="P118" s="39" t="s">
        <v>66</v>
      </c>
      <c r="Q118" s="40"/>
      <c r="R118" s="48">
        <f>MIN(Rules!$E$2,(MAX(H118/N118,N118/H118)))</f>
        <v>1.0588235294117647</v>
      </c>
      <c r="S118" s="48">
        <f>VLOOKUP(B118,Rules!A:B,2,FALSE)</f>
        <v>70</v>
      </c>
      <c r="T118" s="40"/>
      <c r="U118" s="114">
        <f>1/(10^(-1*(E118+(IF(P118="Y",Rules!$I$2,0))-K118)/Rules!$E$12)+1)</f>
        <v>6.5635694070481582E-3</v>
      </c>
      <c r="V118">
        <f t="shared" si="4"/>
        <v>0</v>
      </c>
      <c r="W118">
        <f t="shared" si="5"/>
        <v>0</v>
      </c>
      <c r="X118" s="40"/>
      <c r="Y118" s="40"/>
      <c r="Z118" s="40"/>
      <c r="AA118" s="11">
        <f t="shared" ref="AA118:BH118" si="123">IF($D118=AA$1,$E118+$V118,(IF($J118=AA$1,$K118+$W118,AA117)))</f>
        <v>1037</v>
      </c>
      <c r="AB118" s="11">
        <f t="shared" si="123"/>
        <v>1331</v>
      </c>
      <c r="AC118" s="11">
        <f t="shared" si="123"/>
        <v>722</v>
      </c>
      <c r="AD118" s="11">
        <f t="shared" si="123"/>
        <v>1367</v>
      </c>
      <c r="AE118" s="11">
        <f t="shared" si="123"/>
        <v>1187</v>
      </c>
      <c r="AF118" s="11">
        <f t="shared" si="123"/>
        <v>1637</v>
      </c>
      <c r="AG118" s="11">
        <f t="shared" si="123"/>
        <v>1373</v>
      </c>
      <c r="AH118" s="11">
        <f t="shared" si="123"/>
        <v>1684</v>
      </c>
      <c r="AI118" s="11">
        <f t="shared" si="123"/>
        <v>1228</v>
      </c>
      <c r="AJ118" s="11">
        <f t="shared" si="123"/>
        <v>2075</v>
      </c>
      <c r="AK118" s="11">
        <f t="shared" si="123"/>
        <v>1290</v>
      </c>
      <c r="AL118" s="11">
        <f t="shared" si="123"/>
        <v>1429</v>
      </c>
      <c r="AM118" s="11">
        <f t="shared" si="123"/>
        <v>1904</v>
      </c>
      <c r="AN118" s="11">
        <f t="shared" si="123"/>
        <v>1503</v>
      </c>
      <c r="AO118" s="11">
        <f t="shared" si="123"/>
        <v>212</v>
      </c>
      <c r="AP118" s="11">
        <f t="shared" si="123"/>
        <v>1143</v>
      </c>
      <c r="AQ118" s="11">
        <f t="shared" si="123"/>
        <v>773</v>
      </c>
      <c r="AR118" s="11">
        <f t="shared" si="123"/>
        <v>883</v>
      </c>
      <c r="AS118" s="11">
        <f t="shared" si="123"/>
        <v>530</v>
      </c>
      <c r="AT118" s="11">
        <f t="shared" si="123"/>
        <v>1161</v>
      </c>
      <c r="AU118" s="11">
        <f t="shared" si="123"/>
        <v>1097</v>
      </c>
      <c r="AV118" s="11">
        <f t="shared" si="123"/>
        <v>1774</v>
      </c>
      <c r="AW118" s="11">
        <f t="shared" si="123"/>
        <v>1364</v>
      </c>
      <c r="AX118" s="11">
        <f t="shared" si="123"/>
        <v>1619</v>
      </c>
      <c r="AY118" s="11">
        <f t="shared" si="123"/>
        <v>274</v>
      </c>
      <c r="AZ118" s="11">
        <f t="shared" si="123"/>
        <v>1080</v>
      </c>
      <c r="BA118" s="11">
        <f t="shared" si="123"/>
        <v>1514</v>
      </c>
      <c r="BB118" s="11">
        <f t="shared" si="123"/>
        <v>1157</v>
      </c>
      <c r="BC118" s="11">
        <f t="shared" si="123"/>
        <v>1196</v>
      </c>
      <c r="BD118" s="11">
        <f t="shared" si="123"/>
        <v>1719</v>
      </c>
      <c r="BE118" s="11">
        <f t="shared" si="123"/>
        <v>643</v>
      </c>
      <c r="BF118" s="11">
        <f t="shared" si="123"/>
        <v>1145</v>
      </c>
      <c r="BG118" s="11">
        <f t="shared" si="123"/>
        <v>1067</v>
      </c>
      <c r="BH118" s="11">
        <f t="shared" si="123"/>
        <v>765</v>
      </c>
    </row>
    <row r="119" spans="1:60" ht="13.5" customHeight="1">
      <c r="A119" s="38">
        <v>42504</v>
      </c>
      <c r="B119" s="39" t="s">
        <v>68</v>
      </c>
      <c r="C119" s="40"/>
      <c r="D119" s="41" t="s">
        <v>32</v>
      </c>
      <c r="E119" s="113">
        <f t="shared" si="22"/>
        <v>1097</v>
      </c>
      <c r="F119" s="116">
        <v>2</v>
      </c>
      <c r="G119" s="116">
        <v>24</v>
      </c>
      <c r="H119" s="44">
        <f t="shared" si="1"/>
        <v>30</v>
      </c>
      <c r="I119" s="112"/>
      <c r="J119" s="117" t="s">
        <v>44</v>
      </c>
      <c r="K119" s="113">
        <f t="shared" si="23"/>
        <v>722</v>
      </c>
      <c r="L119" s="118">
        <v>3</v>
      </c>
      <c r="M119" s="118">
        <v>11</v>
      </c>
      <c r="N119" s="44">
        <f t="shared" si="3"/>
        <v>20</v>
      </c>
      <c r="O119" s="40"/>
      <c r="P119" s="39" t="s">
        <v>67</v>
      </c>
      <c r="Q119" s="40"/>
      <c r="R119" s="48">
        <f>MIN(Rules!$E$2,(MAX(H119/N119,N119/H119)))</f>
        <v>1.5</v>
      </c>
      <c r="S119" s="48">
        <f>VLOOKUP(B119,Rules!A:B,2,FALSE)</f>
        <v>70</v>
      </c>
      <c r="T119" s="40"/>
      <c r="U119" s="114">
        <f>1/(10^(-1*(E119+(IF(P119="Y",Rules!$I$2,0))-K119)/Rules!$E$12)+1)</f>
        <v>0.84902044278867672</v>
      </c>
      <c r="V119">
        <f t="shared" si="4"/>
        <v>16</v>
      </c>
      <c r="W119">
        <f t="shared" si="5"/>
        <v>-16</v>
      </c>
      <c r="X119" s="40"/>
      <c r="Y119" s="40"/>
      <c r="Z119" s="40"/>
      <c r="AA119" s="11">
        <f t="shared" ref="AA119:BH119" si="124">IF($D119=AA$1,$E119+$V119,(IF($J119=AA$1,$K119+$W119,AA118)))</f>
        <v>1037</v>
      </c>
      <c r="AB119" s="11">
        <f t="shared" si="124"/>
        <v>1331</v>
      </c>
      <c r="AC119" s="11">
        <f t="shared" si="124"/>
        <v>706</v>
      </c>
      <c r="AD119" s="11">
        <f t="shared" si="124"/>
        <v>1367</v>
      </c>
      <c r="AE119" s="11">
        <f t="shared" si="124"/>
        <v>1187</v>
      </c>
      <c r="AF119" s="11">
        <f t="shared" si="124"/>
        <v>1637</v>
      </c>
      <c r="AG119" s="11">
        <f t="shared" si="124"/>
        <v>1373</v>
      </c>
      <c r="AH119" s="11">
        <f t="shared" si="124"/>
        <v>1684</v>
      </c>
      <c r="AI119" s="11">
        <f t="shared" si="124"/>
        <v>1228</v>
      </c>
      <c r="AJ119" s="11">
        <f t="shared" si="124"/>
        <v>2075</v>
      </c>
      <c r="AK119" s="11">
        <f t="shared" si="124"/>
        <v>1290</v>
      </c>
      <c r="AL119" s="11">
        <f t="shared" si="124"/>
        <v>1429</v>
      </c>
      <c r="AM119" s="11">
        <f t="shared" si="124"/>
        <v>1904</v>
      </c>
      <c r="AN119" s="11">
        <f t="shared" si="124"/>
        <v>1503</v>
      </c>
      <c r="AO119" s="11">
        <f t="shared" si="124"/>
        <v>212</v>
      </c>
      <c r="AP119" s="11">
        <f t="shared" si="124"/>
        <v>1143</v>
      </c>
      <c r="AQ119" s="11">
        <f t="shared" si="124"/>
        <v>773</v>
      </c>
      <c r="AR119" s="11">
        <f t="shared" si="124"/>
        <v>883</v>
      </c>
      <c r="AS119" s="11">
        <f t="shared" si="124"/>
        <v>530</v>
      </c>
      <c r="AT119" s="11">
        <f t="shared" si="124"/>
        <v>1161</v>
      </c>
      <c r="AU119" s="11">
        <f t="shared" si="124"/>
        <v>1113</v>
      </c>
      <c r="AV119" s="11">
        <f t="shared" si="124"/>
        <v>1774</v>
      </c>
      <c r="AW119" s="11">
        <f t="shared" si="124"/>
        <v>1364</v>
      </c>
      <c r="AX119" s="11">
        <f t="shared" si="124"/>
        <v>1619</v>
      </c>
      <c r="AY119" s="11">
        <f t="shared" si="124"/>
        <v>274</v>
      </c>
      <c r="AZ119" s="11">
        <f t="shared" si="124"/>
        <v>1080</v>
      </c>
      <c r="BA119" s="11">
        <f t="shared" si="124"/>
        <v>1514</v>
      </c>
      <c r="BB119" s="11">
        <f t="shared" si="124"/>
        <v>1157</v>
      </c>
      <c r="BC119" s="11">
        <f t="shared" si="124"/>
        <v>1196</v>
      </c>
      <c r="BD119" s="11">
        <f t="shared" si="124"/>
        <v>1719</v>
      </c>
      <c r="BE119" s="11">
        <f t="shared" si="124"/>
        <v>643</v>
      </c>
      <c r="BF119" s="11">
        <f t="shared" si="124"/>
        <v>1145</v>
      </c>
      <c r="BG119" s="11">
        <f t="shared" si="124"/>
        <v>1067</v>
      </c>
      <c r="BH119" s="11">
        <f t="shared" si="124"/>
        <v>765</v>
      </c>
    </row>
    <row r="120" spans="1:60" ht="13.5" customHeight="1">
      <c r="A120" s="38">
        <v>42504</v>
      </c>
      <c r="B120" s="39" t="s">
        <v>68</v>
      </c>
      <c r="C120" s="40"/>
      <c r="D120" s="41" t="s">
        <v>36</v>
      </c>
      <c r="E120" s="113">
        <f t="shared" si="22"/>
        <v>1143</v>
      </c>
      <c r="F120" s="116">
        <v>3</v>
      </c>
      <c r="G120" s="116">
        <v>16</v>
      </c>
      <c r="H120" s="44">
        <f t="shared" si="1"/>
        <v>25</v>
      </c>
      <c r="I120" s="112"/>
      <c r="J120" s="117" t="s">
        <v>41</v>
      </c>
      <c r="K120" s="113">
        <f t="shared" si="23"/>
        <v>765</v>
      </c>
      <c r="L120" s="118">
        <v>0</v>
      </c>
      <c r="M120" s="118">
        <v>18</v>
      </c>
      <c r="N120" s="44">
        <f t="shared" si="3"/>
        <v>18</v>
      </c>
      <c r="O120" s="40"/>
      <c r="P120" s="39" t="s">
        <v>66</v>
      </c>
      <c r="Q120" s="40"/>
      <c r="R120" s="48">
        <f>MIN(Rules!$E$2,(MAX(H120/N120,N120/H120)))</f>
        <v>1.3888888888888888</v>
      </c>
      <c r="S120" s="48">
        <f>VLOOKUP(B120,Rules!A:B,2,FALSE)</f>
        <v>70</v>
      </c>
      <c r="T120" s="40"/>
      <c r="U120" s="114">
        <f>1/(10^(-1*(E120+(IF(P120="Y",Rules!$I$2,0))-K120)/Rules!$E$12)+1)</f>
        <v>0.91920023003252804</v>
      </c>
      <c r="V120">
        <f t="shared" si="4"/>
        <v>8</v>
      </c>
      <c r="W120">
        <f t="shared" si="5"/>
        <v>-8</v>
      </c>
      <c r="X120" s="40"/>
      <c r="Y120" s="40"/>
      <c r="Z120" s="40"/>
      <c r="AA120" s="11">
        <f t="shared" ref="AA120:BH120" si="125">IF($D120=AA$1,$E120+$V120,(IF($J120=AA$1,$K120+$W120,AA119)))</f>
        <v>1037</v>
      </c>
      <c r="AB120" s="11">
        <f t="shared" si="125"/>
        <v>1331</v>
      </c>
      <c r="AC120" s="11">
        <f t="shared" si="125"/>
        <v>706</v>
      </c>
      <c r="AD120" s="11">
        <f t="shared" si="125"/>
        <v>1367</v>
      </c>
      <c r="AE120" s="11">
        <f t="shared" si="125"/>
        <v>1187</v>
      </c>
      <c r="AF120" s="11">
        <f t="shared" si="125"/>
        <v>1637</v>
      </c>
      <c r="AG120" s="11">
        <f t="shared" si="125"/>
        <v>1373</v>
      </c>
      <c r="AH120" s="11">
        <f t="shared" si="125"/>
        <v>1684</v>
      </c>
      <c r="AI120" s="11">
        <f t="shared" si="125"/>
        <v>1228</v>
      </c>
      <c r="AJ120" s="11">
        <f t="shared" si="125"/>
        <v>2075</v>
      </c>
      <c r="AK120" s="11">
        <f t="shared" si="125"/>
        <v>1290</v>
      </c>
      <c r="AL120" s="11">
        <f t="shared" si="125"/>
        <v>1429</v>
      </c>
      <c r="AM120" s="11">
        <f t="shared" si="125"/>
        <v>1904</v>
      </c>
      <c r="AN120" s="11">
        <f t="shared" si="125"/>
        <v>1503</v>
      </c>
      <c r="AO120" s="11">
        <f t="shared" si="125"/>
        <v>212</v>
      </c>
      <c r="AP120" s="11">
        <f t="shared" si="125"/>
        <v>1151</v>
      </c>
      <c r="AQ120" s="11">
        <f t="shared" si="125"/>
        <v>773</v>
      </c>
      <c r="AR120" s="11">
        <f t="shared" si="125"/>
        <v>883</v>
      </c>
      <c r="AS120" s="11">
        <f t="shared" si="125"/>
        <v>530</v>
      </c>
      <c r="AT120" s="11">
        <f t="shared" si="125"/>
        <v>1161</v>
      </c>
      <c r="AU120" s="11">
        <f t="shared" si="125"/>
        <v>1113</v>
      </c>
      <c r="AV120" s="11">
        <f t="shared" si="125"/>
        <v>1774</v>
      </c>
      <c r="AW120" s="11">
        <f t="shared" si="125"/>
        <v>1364</v>
      </c>
      <c r="AX120" s="11">
        <f t="shared" si="125"/>
        <v>1619</v>
      </c>
      <c r="AY120" s="11">
        <f t="shared" si="125"/>
        <v>274</v>
      </c>
      <c r="AZ120" s="11">
        <f t="shared" si="125"/>
        <v>1080</v>
      </c>
      <c r="BA120" s="11">
        <f t="shared" si="125"/>
        <v>1514</v>
      </c>
      <c r="BB120" s="11">
        <f t="shared" si="125"/>
        <v>1157</v>
      </c>
      <c r="BC120" s="11">
        <f t="shared" si="125"/>
        <v>1196</v>
      </c>
      <c r="BD120" s="11">
        <f t="shared" si="125"/>
        <v>1719</v>
      </c>
      <c r="BE120" s="11">
        <f t="shared" si="125"/>
        <v>643</v>
      </c>
      <c r="BF120" s="11">
        <f t="shared" si="125"/>
        <v>1145</v>
      </c>
      <c r="BG120" s="11">
        <f t="shared" si="125"/>
        <v>1067</v>
      </c>
      <c r="BH120" s="11">
        <f t="shared" si="125"/>
        <v>757</v>
      </c>
    </row>
    <row r="121" spans="1:60" ht="13.5" customHeight="1">
      <c r="A121" s="38">
        <v>42505</v>
      </c>
      <c r="B121" s="39" t="s">
        <v>68</v>
      </c>
      <c r="C121" s="40"/>
      <c r="D121" s="41" t="s">
        <v>38</v>
      </c>
      <c r="E121" s="113">
        <f t="shared" si="22"/>
        <v>1080</v>
      </c>
      <c r="F121" s="116">
        <v>2</v>
      </c>
      <c r="G121" s="116">
        <v>21</v>
      </c>
      <c r="H121" s="44">
        <f t="shared" si="1"/>
        <v>27</v>
      </c>
      <c r="I121" s="112"/>
      <c r="J121" s="117" t="s">
        <v>43</v>
      </c>
      <c r="K121" s="113">
        <f t="shared" si="23"/>
        <v>1161</v>
      </c>
      <c r="L121" s="118">
        <v>2</v>
      </c>
      <c r="M121" s="118">
        <v>13</v>
      </c>
      <c r="N121" s="44">
        <f t="shared" si="3"/>
        <v>19</v>
      </c>
      <c r="O121" s="40"/>
      <c r="P121" s="39" t="s">
        <v>66</v>
      </c>
      <c r="Q121" s="40"/>
      <c r="R121" s="48">
        <f>MIN(Rules!$E$2,(MAX(H121/N121,N121/H121)))</f>
        <v>1.4210526315789473</v>
      </c>
      <c r="S121" s="48">
        <f>VLOOKUP(B121,Rules!A:B,2,FALSE)</f>
        <v>70</v>
      </c>
      <c r="T121" s="40"/>
      <c r="U121" s="114">
        <f>1/(10^(-1*(E121+(IF(P121="Y",Rules!$I$2,0))-K121)/Rules!$E$12)+1)</f>
        <v>0.57877745611691289</v>
      </c>
      <c r="V121">
        <f t="shared" si="4"/>
        <v>42</v>
      </c>
      <c r="W121">
        <f t="shared" si="5"/>
        <v>-42</v>
      </c>
      <c r="X121" s="40"/>
      <c r="Y121" s="40"/>
      <c r="Z121" s="40"/>
      <c r="AA121" s="11">
        <f t="shared" ref="AA121:BH121" si="126">IF($D121=AA$1,$E121+$V121,(IF($J121=AA$1,$K121+$W121,AA120)))</f>
        <v>1037</v>
      </c>
      <c r="AB121" s="11">
        <f t="shared" si="126"/>
        <v>1331</v>
      </c>
      <c r="AC121" s="11">
        <f t="shared" si="126"/>
        <v>706</v>
      </c>
      <c r="AD121" s="11">
        <f t="shared" si="126"/>
        <v>1367</v>
      </c>
      <c r="AE121" s="11">
        <f t="shared" si="126"/>
        <v>1187</v>
      </c>
      <c r="AF121" s="11">
        <f t="shared" si="126"/>
        <v>1637</v>
      </c>
      <c r="AG121" s="11">
        <f t="shared" si="126"/>
        <v>1373</v>
      </c>
      <c r="AH121" s="11">
        <f t="shared" si="126"/>
        <v>1684</v>
      </c>
      <c r="AI121" s="11">
        <f t="shared" si="126"/>
        <v>1228</v>
      </c>
      <c r="AJ121" s="11">
        <f t="shared" si="126"/>
        <v>2075</v>
      </c>
      <c r="AK121" s="11">
        <f t="shared" si="126"/>
        <v>1290</v>
      </c>
      <c r="AL121" s="11">
        <f t="shared" si="126"/>
        <v>1429</v>
      </c>
      <c r="AM121" s="11">
        <f t="shared" si="126"/>
        <v>1904</v>
      </c>
      <c r="AN121" s="11">
        <f t="shared" si="126"/>
        <v>1503</v>
      </c>
      <c r="AO121" s="11">
        <f t="shared" si="126"/>
        <v>212</v>
      </c>
      <c r="AP121" s="11">
        <f t="shared" si="126"/>
        <v>1151</v>
      </c>
      <c r="AQ121" s="11">
        <f t="shared" si="126"/>
        <v>773</v>
      </c>
      <c r="AR121" s="11">
        <f t="shared" si="126"/>
        <v>883</v>
      </c>
      <c r="AS121" s="11">
        <f t="shared" si="126"/>
        <v>530</v>
      </c>
      <c r="AT121" s="11">
        <f t="shared" si="126"/>
        <v>1119</v>
      </c>
      <c r="AU121" s="11">
        <f t="shared" si="126"/>
        <v>1113</v>
      </c>
      <c r="AV121" s="11">
        <f t="shared" si="126"/>
        <v>1774</v>
      </c>
      <c r="AW121" s="11">
        <f t="shared" si="126"/>
        <v>1364</v>
      </c>
      <c r="AX121" s="11">
        <f t="shared" si="126"/>
        <v>1619</v>
      </c>
      <c r="AY121" s="11">
        <f t="shared" si="126"/>
        <v>274</v>
      </c>
      <c r="AZ121" s="11">
        <f t="shared" si="126"/>
        <v>1122</v>
      </c>
      <c r="BA121" s="11">
        <f t="shared" si="126"/>
        <v>1514</v>
      </c>
      <c r="BB121" s="11">
        <f t="shared" si="126"/>
        <v>1157</v>
      </c>
      <c r="BC121" s="11">
        <f t="shared" si="126"/>
        <v>1196</v>
      </c>
      <c r="BD121" s="11">
        <f t="shared" si="126"/>
        <v>1719</v>
      </c>
      <c r="BE121" s="11">
        <f t="shared" si="126"/>
        <v>643</v>
      </c>
      <c r="BF121" s="11">
        <f t="shared" si="126"/>
        <v>1145</v>
      </c>
      <c r="BG121" s="11">
        <f t="shared" si="126"/>
        <v>1067</v>
      </c>
      <c r="BH121" s="11">
        <f t="shared" si="126"/>
        <v>757</v>
      </c>
    </row>
    <row r="122" spans="1:60" ht="13.5" customHeight="1">
      <c r="A122" s="38">
        <v>42505</v>
      </c>
      <c r="B122" s="39" t="s">
        <v>68</v>
      </c>
      <c r="C122" s="40"/>
      <c r="D122" s="41" t="s">
        <v>35</v>
      </c>
      <c r="E122" s="113">
        <f t="shared" si="22"/>
        <v>1290</v>
      </c>
      <c r="F122" s="116">
        <v>1</v>
      </c>
      <c r="G122" s="116">
        <v>12</v>
      </c>
      <c r="H122" s="44">
        <f t="shared" si="1"/>
        <v>15</v>
      </c>
      <c r="I122" s="112"/>
      <c r="J122" s="117" t="s">
        <v>34</v>
      </c>
      <c r="K122" s="113">
        <f t="shared" si="23"/>
        <v>1037</v>
      </c>
      <c r="L122" s="118">
        <v>0</v>
      </c>
      <c r="M122" s="118">
        <v>9</v>
      </c>
      <c r="N122" s="44">
        <f t="shared" si="3"/>
        <v>9</v>
      </c>
      <c r="O122" s="40"/>
      <c r="P122" s="39" t="s">
        <v>66</v>
      </c>
      <c r="Q122" s="40"/>
      <c r="R122" s="48">
        <f>MIN(Rules!$E$2,(MAX(H122/N122,N122/H122)))</f>
        <v>1.6666666666666667</v>
      </c>
      <c r="S122" s="48">
        <f>VLOOKUP(B122,Rules!A:B,2,FALSE)</f>
        <v>70</v>
      </c>
      <c r="T122" s="40"/>
      <c r="U122" s="114">
        <f>1/(10^(-1*(E122+(IF(P122="Y",Rules!$I$2,0))-K122)/Rules!$E$12)+1)</f>
        <v>0.86481642447627349</v>
      </c>
      <c r="V122">
        <f t="shared" si="4"/>
        <v>16</v>
      </c>
      <c r="W122">
        <f t="shared" si="5"/>
        <v>-16</v>
      </c>
      <c r="X122" s="40"/>
      <c r="Y122" s="40"/>
      <c r="Z122" s="40"/>
      <c r="AA122" s="11">
        <f t="shared" ref="AA122:BH122" si="127">IF($D122=AA$1,$E122+$V122,(IF($J122=AA$1,$K122+$W122,AA121)))</f>
        <v>1021</v>
      </c>
      <c r="AB122" s="11">
        <f t="shared" si="127"/>
        <v>1331</v>
      </c>
      <c r="AC122" s="11">
        <f t="shared" si="127"/>
        <v>706</v>
      </c>
      <c r="AD122" s="11">
        <f t="shared" si="127"/>
        <v>1367</v>
      </c>
      <c r="AE122" s="11">
        <f t="shared" si="127"/>
        <v>1187</v>
      </c>
      <c r="AF122" s="11">
        <f t="shared" si="127"/>
        <v>1637</v>
      </c>
      <c r="AG122" s="11">
        <f t="shared" si="127"/>
        <v>1373</v>
      </c>
      <c r="AH122" s="11">
        <f t="shared" si="127"/>
        <v>1684</v>
      </c>
      <c r="AI122" s="11">
        <f t="shared" si="127"/>
        <v>1228</v>
      </c>
      <c r="AJ122" s="11">
        <f t="shared" si="127"/>
        <v>2075</v>
      </c>
      <c r="AK122" s="11">
        <f t="shared" si="127"/>
        <v>1306</v>
      </c>
      <c r="AL122" s="11">
        <f t="shared" si="127"/>
        <v>1429</v>
      </c>
      <c r="AM122" s="11">
        <f t="shared" si="127"/>
        <v>1904</v>
      </c>
      <c r="AN122" s="11">
        <f t="shared" si="127"/>
        <v>1503</v>
      </c>
      <c r="AO122" s="11">
        <f t="shared" si="127"/>
        <v>212</v>
      </c>
      <c r="AP122" s="11">
        <f t="shared" si="127"/>
        <v>1151</v>
      </c>
      <c r="AQ122" s="11">
        <f t="shared" si="127"/>
        <v>773</v>
      </c>
      <c r="AR122" s="11">
        <f t="shared" si="127"/>
        <v>883</v>
      </c>
      <c r="AS122" s="11">
        <f t="shared" si="127"/>
        <v>530</v>
      </c>
      <c r="AT122" s="11">
        <f t="shared" si="127"/>
        <v>1119</v>
      </c>
      <c r="AU122" s="11">
        <f t="shared" si="127"/>
        <v>1113</v>
      </c>
      <c r="AV122" s="11">
        <f t="shared" si="127"/>
        <v>1774</v>
      </c>
      <c r="AW122" s="11">
        <f t="shared" si="127"/>
        <v>1364</v>
      </c>
      <c r="AX122" s="11">
        <f t="shared" si="127"/>
        <v>1619</v>
      </c>
      <c r="AY122" s="11">
        <f t="shared" si="127"/>
        <v>274</v>
      </c>
      <c r="AZ122" s="11">
        <f t="shared" si="127"/>
        <v>1122</v>
      </c>
      <c r="BA122" s="11">
        <f t="shared" si="127"/>
        <v>1514</v>
      </c>
      <c r="BB122" s="11">
        <f t="shared" si="127"/>
        <v>1157</v>
      </c>
      <c r="BC122" s="11">
        <f t="shared" si="127"/>
        <v>1196</v>
      </c>
      <c r="BD122" s="11">
        <f t="shared" si="127"/>
        <v>1719</v>
      </c>
      <c r="BE122" s="11">
        <f t="shared" si="127"/>
        <v>643</v>
      </c>
      <c r="BF122" s="11">
        <f t="shared" si="127"/>
        <v>1145</v>
      </c>
      <c r="BG122" s="11">
        <f t="shared" si="127"/>
        <v>1067</v>
      </c>
      <c r="BH122" s="11">
        <f t="shared" si="127"/>
        <v>757</v>
      </c>
    </row>
    <row r="123" spans="1:60" ht="13.5" customHeight="1">
      <c r="A123" s="38">
        <v>42511</v>
      </c>
      <c r="B123" s="39" t="s">
        <v>68</v>
      </c>
      <c r="C123" s="40"/>
      <c r="D123" s="41" t="s">
        <v>42</v>
      </c>
      <c r="E123" s="113">
        <f t="shared" si="22"/>
        <v>1067</v>
      </c>
      <c r="F123" s="116">
        <v>0</v>
      </c>
      <c r="G123" s="116">
        <v>8</v>
      </c>
      <c r="H123" s="44">
        <f t="shared" si="1"/>
        <v>8</v>
      </c>
      <c r="I123" s="112"/>
      <c r="J123" s="117" t="s">
        <v>28</v>
      </c>
      <c r="K123" s="113">
        <f t="shared" si="23"/>
        <v>1503</v>
      </c>
      <c r="L123" s="118">
        <v>0</v>
      </c>
      <c r="M123" s="118">
        <v>9</v>
      </c>
      <c r="N123" s="44">
        <f t="shared" si="3"/>
        <v>9</v>
      </c>
      <c r="O123" s="40"/>
      <c r="P123" s="39" t="s">
        <v>67</v>
      </c>
      <c r="Q123" s="40"/>
      <c r="R123" s="48">
        <f>MIN(Rules!$E$2,(MAX(H123/N123,N123/H123)))</f>
        <v>1.125</v>
      </c>
      <c r="S123" s="48">
        <f>VLOOKUP(B123,Rules!A:B,2,FALSE)</f>
        <v>70</v>
      </c>
      <c r="T123" s="40"/>
      <c r="U123" s="114">
        <f>1/(10^(-1*(E123+(IF(P123="Y",Rules!$I$2,0))-K123)/Rules!$E$12)+1)</f>
        <v>0.11838074453084341</v>
      </c>
      <c r="V123">
        <f t="shared" si="4"/>
        <v>-9</v>
      </c>
      <c r="W123">
        <f t="shared" si="5"/>
        <v>9</v>
      </c>
      <c r="X123" s="40"/>
      <c r="Y123" s="40"/>
      <c r="Z123" s="40"/>
      <c r="AA123" s="11">
        <f t="shared" ref="AA123:BH123" si="128">IF($D123=AA$1,$E123+$V123,(IF($J123=AA$1,$K123+$W123,AA122)))</f>
        <v>1021</v>
      </c>
      <c r="AB123" s="11">
        <f t="shared" si="128"/>
        <v>1331</v>
      </c>
      <c r="AC123" s="11">
        <f t="shared" si="128"/>
        <v>706</v>
      </c>
      <c r="AD123" s="11">
        <f t="shared" si="128"/>
        <v>1367</v>
      </c>
      <c r="AE123" s="11">
        <f t="shared" si="128"/>
        <v>1187</v>
      </c>
      <c r="AF123" s="11">
        <f t="shared" si="128"/>
        <v>1637</v>
      </c>
      <c r="AG123" s="11">
        <f t="shared" si="128"/>
        <v>1373</v>
      </c>
      <c r="AH123" s="11">
        <f t="shared" si="128"/>
        <v>1684</v>
      </c>
      <c r="AI123" s="11">
        <f t="shared" si="128"/>
        <v>1228</v>
      </c>
      <c r="AJ123" s="11">
        <f t="shared" si="128"/>
        <v>2075</v>
      </c>
      <c r="AK123" s="11">
        <f t="shared" si="128"/>
        <v>1306</v>
      </c>
      <c r="AL123" s="11">
        <f t="shared" si="128"/>
        <v>1429</v>
      </c>
      <c r="AM123" s="11">
        <f t="shared" si="128"/>
        <v>1904</v>
      </c>
      <c r="AN123" s="11">
        <f t="shared" si="128"/>
        <v>1512</v>
      </c>
      <c r="AO123" s="11">
        <f t="shared" si="128"/>
        <v>212</v>
      </c>
      <c r="AP123" s="11">
        <f t="shared" si="128"/>
        <v>1151</v>
      </c>
      <c r="AQ123" s="11">
        <f t="shared" si="128"/>
        <v>773</v>
      </c>
      <c r="AR123" s="11">
        <f t="shared" si="128"/>
        <v>883</v>
      </c>
      <c r="AS123" s="11">
        <f t="shared" si="128"/>
        <v>530</v>
      </c>
      <c r="AT123" s="11">
        <f t="shared" si="128"/>
        <v>1119</v>
      </c>
      <c r="AU123" s="11">
        <f t="shared" si="128"/>
        <v>1113</v>
      </c>
      <c r="AV123" s="11">
        <f t="shared" si="128"/>
        <v>1774</v>
      </c>
      <c r="AW123" s="11">
        <f t="shared" si="128"/>
        <v>1364</v>
      </c>
      <c r="AX123" s="11">
        <f t="shared" si="128"/>
        <v>1619</v>
      </c>
      <c r="AY123" s="11">
        <f t="shared" si="128"/>
        <v>274</v>
      </c>
      <c r="AZ123" s="11">
        <f t="shared" si="128"/>
        <v>1122</v>
      </c>
      <c r="BA123" s="11">
        <f t="shared" si="128"/>
        <v>1514</v>
      </c>
      <c r="BB123" s="11">
        <f t="shared" si="128"/>
        <v>1157</v>
      </c>
      <c r="BC123" s="11">
        <f t="shared" si="128"/>
        <v>1196</v>
      </c>
      <c r="BD123" s="11">
        <f t="shared" si="128"/>
        <v>1719</v>
      </c>
      <c r="BE123" s="11">
        <f t="shared" si="128"/>
        <v>643</v>
      </c>
      <c r="BF123" s="11">
        <f t="shared" si="128"/>
        <v>1145</v>
      </c>
      <c r="BG123" s="11">
        <f t="shared" si="128"/>
        <v>1058</v>
      </c>
      <c r="BH123" s="11">
        <f t="shared" si="128"/>
        <v>757</v>
      </c>
    </row>
    <row r="124" spans="1:60" ht="13.5" customHeight="1">
      <c r="A124" s="38">
        <v>42512</v>
      </c>
      <c r="B124" s="39" t="s">
        <v>68</v>
      </c>
      <c r="C124" s="40"/>
      <c r="D124" s="41" t="s">
        <v>19</v>
      </c>
      <c r="E124" s="113">
        <f t="shared" si="22"/>
        <v>1373</v>
      </c>
      <c r="F124" s="116">
        <v>0</v>
      </c>
      <c r="G124" s="116">
        <v>12</v>
      </c>
      <c r="H124" s="44">
        <f t="shared" si="1"/>
        <v>12</v>
      </c>
      <c r="I124" s="112"/>
      <c r="J124" s="117" t="s">
        <v>22</v>
      </c>
      <c r="K124" s="113">
        <f t="shared" si="23"/>
        <v>1719</v>
      </c>
      <c r="L124" s="118">
        <v>3</v>
      </c>
      <c r="M124" s="118">
        <v>14</v>
      </c>
      <c r="N124" s="44">
        <f t="shared" si="3"/>
        <v>23</v>
      </c>
      <c r="O124" s="40"/>
      <c r="P124" s="39" t="s">
        <v>66</v>
      </c>
      <c r="Q124" s="40"/>
      <c r="R124" s="48">
        <f>MIN(Rules!$E$2,(MAX(H124/N124,N124/H124)))</f>
        <v>1.9166666666666667</v>
      </c>
      <c r="S124" s="48">
        <f>VLOOKUP(B124,Rules!A:B,2,FALSE)</f>
        <v>70</v>
      </c>
      <c r="T124" s="40"/>
      <c r="U124" s="114">
        <f>1/(10^(-1*(E124+(IF(P124="Y",Rules!$I$2,0))-K124)/Rules!$E$12)+1)</f>
        <v>0.28851374802858731</v>
      </c>
      <c r="V124">
        <f t="shared" si="4"/>
        <v>-39</v>
      </c>
      <c r="W124">
        <f t="shared" si="5"/>
        <v>39</v>
      </c>
      <c r="X124" s="40"/>
      <c r="Y124" s="40"/>
      <c r="Z124" s="40"/>
      <c r="AA124" s="11">
        <f t="shared" ref="AA124:BH124" si="129">IF($D124=AA$1,$E124+$V124,(IF($J124=AA$1,$K124+$W124,AA123)))</f>
        <v>1021</v>
      </c>
      <c r="AB124" s="11">
        <f t="shared" si="129"/>
        <v>1331</v>
      </c>
      <c r="AC124" s="11">
        <f t="shared" si="129"/>
        <v>706</v>
      </c>
      <c r="AD124" s="11">
        <f t="shared" si="129"/>
        <v>1367</v>
      </c>
      <c r="AE124" s="11">
        <f t="shared" si="129"/>
        <v>1187</v>
      </c>
      <c r="AF124" s="11">
        <f t="shared" si="129"/>
        <v>1637</v>
      </c>
      <c r="AG124" s="11">
        <f t="shared" si="129"/>
        <v>1334</v>
      </c>
      <c r="AH124" s="11">
        <f t="shared" si="129"/>
        <v>1684</v>
      </c>
      <c r="AI124" s="11">
        <f t="shared" si="129"/>
        <v>1228</v>
      </c>
      <c r="AJ124" s="11">
        <f t="shared" si="129"/>
        <v>2075</v>
      </c>
      <c r="AK124" s="11">
        <f t="shared" si="129"/>
        <v>1306</v>
      </c>
      <c r="AL124" s="11">
        <f t="shared" si="129"/>
        <v>1429</v>
      </c>
      <c r="AM124" s="11">
        <f t="shared" si="129"/>
        <v>1904</v>
      </c>
      <c r="AN124" s="11">
        <f t="shared" si="129"/>
        <v>1512</v>
      </c>
      <c r="AO124" s="11">
        <f t="shared" si="129"/>
        <v>212</v>
      </c>
      <c r="AP124" s="11">
        <f t="shared" si="129"/>
        <v>1151</v>
      </c>
      <c r="AQ124" s="11">
        <f t="shared" si="129"/>
        <v>773</v>
      </c>
      <c r="AR124" s="11">
        <f t="shared" si="129"/>
        <v>883</v>
      </c>
      <c r="AS124" s="11">
        <f t="shared" si="129"/>
        <v>530</v>
      </c>
      <c r="AT124" s="11">
        <f t="shared" si="129"/>
        <v>1119</v>
      </c>
      <c r="AU124" s="11">
        <f t="shared" si="129"/>
        <v>1113</v>
      </c>
      <c r="AV124" s="11">
        <f t="shared" si="129"/>
        <v>1774</v>
      </c>
      <c r="AW124" s="11">
        <f t="shared" si="129"/>
        <v>1364</v>
      </c>
      <c r="AX124" s="11">
        <f t="shared" si="129"/>
        <v>1619</v>
      </c>
      <c r="AY124" s="11">
        <f t="shared" si="129"/>
        <v>274</v>
      </c>
      <c r="AZ124" s="11">
        <f t="shared" si="129"/>
        <v>1122</v>
      </c>
      <c r="BA124" s="11">
        <f t="shared" si="129"/>
        <v>1514</v>
      </c>
      <c r="BB124" s="11">
        <f t="shared" si="129"/>
        <v>1157</v>
      </c>
      <c r="BC124" s="11">
        <f t="shared" si="129"/>
        <v>1196</v>
      </c>
      <c r="BD124" s="11">
        <f t="shared" si="129"/>
        <v>1758</v>
      </c>
      <c r="BE124" s="11">
        <f t="shared" si="129"/>
        <v>643</v>
      </c>
      <c r="BF124" s="11">
        <f t="shared" si="129"/>
        <v>1145</v>
      </c>
      <c r="BG124" s="11">
        <f t="shared" si="129"/>
        <v>1058</v>
      </c>
      <c r="BH124" s="11">
        <f t="shared" si="129"/>
        <v>757</v>
      </c>
    </row>
    <row r="125" spans="1:60" ht="13.5" customHeight="1">
      <c r="A125" s="38">
        <v>42512</v>
      </c>
      <c r="B125" s="39" t="s">
        <v>68</v>
      </c>
      <c r="C125" s="40"/>
      <c r="D125" s="41" t="s">
        <v>45</v>
      </c>
      <c r="E125" s="113">
        <f t="shared" si="22"/>
        <v>773</v>
      </c>
      <c r="F125" s="116">
        <v>0</v>
      </c>
      <c r="G125" s="116">
        <v>11</v>
      </c>
      <c r="H125" s="44">
        <f t="shared" si="1"/>
        <v>11</v>
      </c>
      <c r="I125" s="112"/>
      <c r="J125" s="117" t="s">
        <v>24</v>
      </c>
      <c r="K125" s="113">
        <f t="shared" si="23"/>
        <v>1514</v>
      </c>
      <c r="L125" s="118">
        <v>1</v>
      </c>
      <c r="M125" s="118">
        <v>21</v>
      </c>
      <c r="N125" s="44">
        <f t="shared" si="3"/>
        <v>24</v>
      </c>
      <c r="O125" s="40"/>
      <c r="P125" s="39" t="s">
        <v>66</v>
      </c>
      <c r="Q125" s="40" t="s">
        <v>76</v>
      </c>
      <c r="R125" s="48">
        <f>MIN(Rules!$E$2,(MAX(H125/N125,N125/H125)))</f>
        <v>2</v>
      </c>
      <c r="S125" s="48">
        <f>VLOOKUP(B125,Rules!A:B,2,FALSE)</f>
        <v>70</v>
      </c>
      <c r="T125" s="40"/>
      <c r="U125" s="114">
        <f>1/(10^(-1*(E125+(IF(P125="Y",Rules!$I$2,0))-K125)/Rules!$E$12)+1)</f>
        <v>6.1707539066445674E-2</v>
      </c>
      <c r="V125">
        <f t="shared" si="4"/>
        <v>-9</v>
      </c>
      <c r="W125">
        <f t="shared" si="5"/>
        <v>9</v>
      </c>
      <c r="X125" s="40"/>
      <c r="Y125" s="40"/>
      <c r="Z125" s="40"/>
      <c r="AA125" s="11">
        <f t="shared" ref="AA125:BH125" si="130">IF($D125=AA$1,$E125+$V125,(IF($J125=AA$1,$K125+$W125,AA124)))</f>
        <v>1021</v>
      </c>
      <c r="AB125" s="11">
        <f t="shared" si="130"/>
        <v>1331</v>
      </c>
      <c r="AC125" s="11">
        <f t="shared" si="130"/>
        <v>706</v>
      </c>
      <c r="AD125" s="11">
        <f t="shared" si="130"/>
        <v>1367</v>
      </c>
      <c r="AE125" s="11">
        <f t="shared" si="130"/>
        <v>1187</v>
      </c>
      <c r="AF125" s="11">
        <f t="shared" si="130"/>
        <v>1637</v>
      </c>
      <c r="AG125" s="11">
        <f t="shared" si="130"/>
        <v>1334</v>
      </c>
      <c r="AH125" s="11">
        <f t="shared" si="130"/>
        <v>1684</v>
      </c>
      <c r="AI125" s="11">
        <f t="shared" si="130"/>
        <v>1228</v>
      </c>
      <c r="AJ125" s="11">
        <f t="shared" si="130"/>
        <v>2075</v>
      </c>
      <c r="AK125" s="11">
        <f t="shared" si="130"/>
        <v>1306</v>
      </c>
      <c r="AL125" s="11">
        <f t="shared" si="130"/>
        <v>1429</v>
      </c>
      <c r="AM125" s="11">
        <f t="shared" si="130"/>
        <v>1904</v>
      </c>
      <c r="AN125" s="11">
        <f t="shared" si="130"/>
        <v>1512</v>
      </c>
      <c r="AO125" s="11">
        <f t="shared" si="130"/>
        <v>212</v>
      </c>
      <c r="AP125" s="11">
        <f t="shared" si="130"/>
        <v>1151</v>
      </c>
      <c r="AQ125" s="11">
        <f t="shared" si="130"/>
        <v>764</v>
      </c>
      <c r="AR125" s="11">
        <f t="shared" si="130"/>
        <v>883</v>
      </c>
      <c r="AS125" s="11">
        <f t="shared" si="130"/>
        <v>530</v>
      </c>
      <c r="AT125" s="11">
        <f t="shared" si="130"/>
        <v>1119</v>
      </c>
      <c r="AU125" s="11">
        <f t="shared" si="130"/>
        <v>1113</v>
      </c>
      <c r="AV125" s="11">
        <f t="shared" si="130"/>
        <v>1774</v>
      </c>
      <c r="AW125" s="11">
        <f t="shared" si="130"/>
        <v>1364</v>
      </c>
      <c r="AX125" s="11">
        <f t="shared" si="130"/>
        <v>1619</v>
      </c>
      <c r="AY125" s="11">
        <f t="shared" si="130"/>
        <v>274</v>
      </c>
      <c r="AZ125" s="11">
        <f t="shared" si="130"/>
        <v>1122</v>
      </c>
      <c r="BA125" s="11">
        <f t="shared" si="130"/>
        <v>1523</v>
      </c>
      <c r="BB125" s="11">
        <f t="shared" si="130"/>
        <v>1157</v>
      </c>
      <c r="BC125" s="11">
        <f t="shared" si="130"/>
        <v>1196</v>
      </c>
      <c r="BD125" s="11">
        <f t="shared" si="130"/>
        <v>1758</v>
      </c>
      <c r="BE125" s="11">
        <f t="shared" si="130"/>
        <v>643</v>
      </c>
      <c r="BF125" s="11">
        <f t="shared" si="130"/>
        <v>1145</v>
      </c>
      <c r="BG125" s="11">
        <f t="shared" si="130"/>
        <v>1058</v>
      </c>
      <c r="BH125" s="11">
        <f t="shared" si="130"/>
        <v>757</v>
      </c>
    </row>
    <row r="126" spans="1:60" ht="13.5" customHeight="1">
      <c r="A126" s="38">
        <v>42519</v>
      </c>
      <c r="B126" s="39" t="s">
        <v>68</v>
      </c>
      <c r="C126" s="40"/>
      <c r="D126" s="41" t="s">
        <v>47</v>
      </c>
      <c r="E126" s="113">
        <f t="shared" si="22"/>
        <v>530</v>
      </c>
      <c r="F126" s="116">
        <v>0</v>
      </c>
      <c r="G126" s="116">
        <v>9</v>
      </c>
      <c r="H126" s="44">
        <f t="shared" si="1"/>
        <v>9</v>
      </c>
      <c r="I126" s="112"/>
      <c r="J126" s="117" t="s">
        <v>18</v>
      </c>
      <c r="K126" s="113">
        <f t="shared" si="23"/>
        <v>1774</v>
      </c>
      <c r="L126" s="118">
        <v>2</v>
      </c>
      <c r="M126" s="118">
        <v>16</v>
      </c>
      <c r="N126" s="44">
        <f t="shared" si="3"/>
        <v>22</v>
      </c>
      <c r="O126" s="40"/>
      <c r="P126" s="39" t="s">
        <v>66</v>
      </c>
      <c r="Q126" s="40" t="s">
        <v>76</v>
      </c>
      <c r="R126" s="48">
        <f>MIN(Rules!$E$2,(MAX(H126/N126,N126/H126)))</f>
        <v>2</v>
      </c>
      <c r="S126" s="48">
        <f>VLOOKUP(B126,Rules!A:B,2,FALSE)</f>
        <v>70</v>
      </c>
      <c r="T126" s="40"/>
      <c r="U126" s="114">
        <f>1/(10^(-1*(E126+(IF(P126="Y",Rules!$I$2,0))-K126)/Rules!$E$12)+1)</f>
        <v>6.4445428117208001E-3</v>
      </c>
      <c r="V126">
        <f t="shared" si="4"/>
        <v>-1</v>
      </c>
      <c r="W126">
        <f t="shared" si="5"/>
        <v>1</v>
      </c>
      <c r="X126" s="40"/>
      <c r="Y126" s="40"/>
      <c r="Z126" s="40"/>
      <c r="AA126" s="11">
        <f t="shared" ref="AA126:BH126" si="131">IF($D126=AA$1,$E126+$V126,(IF($J126=AA$1,$K126+$W126,AA125)))</f>
        <v>1021</v>
      </c>
      <c r="AB126" s="11">
        <f t="shared" si="131"/>
        <v>1331</v>
      </c>
      <c r="AC126" s="11">
        <f t="shared" si="131"/>
        <v>706</v>
      </c>
      <c r="AD126" s="11">
        <f t="shared" si="131"/>
        <v>1367</v>
      </c>
      <c r="AE126" s="11">
        <f t="shared" si="131"/>
        <v>1187</v>
      </c>
      <c r="AF126" s="11">
        <f t="shared" si="131"/>
        <v>1637</v>
      </c>
      <c r="AG126" s="11">
        <f t="shared" si="131"/>
        <v>1334</v>
      </c>
      <c r="AH126" s="11">
        <f t="shared" si="131"/>
        <v>1684</v>
      </c>
      <c r="AI126" s="11">
        <f t="shared" si="131"/>
        <v>1228</v>
      </c>
      <c r="AJ126" s="11">
        <f t="shared" si="131"/>
        <v>2075</v>
      </c>
      <c r="AK126" s="11">
        <f t="shared" si="131"/>
        <v>1306</v>
      </c>
      <c r="AL126" s="11">
        <f t="shared" si="131"/>
        <v>1429</v>
      </c>
      <c r="AM126" s="11">
        <f t="shared" si="131"/>
        <v>1904</v>
      </c>
      <c r="AN126" s="11">
        <f t="shared" si="131"/>
        <v>1512</v>
      </c>
      <c r="AO126" s="11">
        <f t="shared" si="131"/>
        <v>212</v>
      </c>
      <c r="AP126" s="11">
        <f t="shared" si="131"/>
        <v>1151</v>
      </c>
      <c r="AQ126" s="11">
        <f t="shared" si="131"/>
        <v>764</v>
      </c>
      <c r="AR126" s="11">
        <f t="shared" si="131"/>
        <v>883</v>
      </c>
      <c r="AS126" s="11">
        <f t="shared" si="131"/>
        <v>529</v>
      </c>
      <c r="AT126" s="11">
        <f t="shared" si="131"/>
        <v>1119</v>
      </c>
      <c r="AU126" s="11">
        <f t="shared" si="131"/>
        <v>1113</v>
      </c>
      <c r="AV126" s="11">
        <f t="shared" si="131"/>
        <v>1775</v>
      </c>
      <c r="AW126" s="11">
        <f t="shared" si="131"/>
        <v>1364</v>
      </c>
      <c r="AX126" s="11">
        <f t="shared" si="131"/>
        <v>1619</v>
      </c>
      <c r="AY126" s="11">
        <f t="shared" si="131"/>
        <v>274</v>
      </c>
      <c r="AZ126" s="11">
        <f t="shared" si="131"/>
        <v>1122</v>
      </c>
      <c r="BA126" s="11">
        <f t="shared" si="131"/>
        <v>1523</v>
      </c>
      <c r="BB126" s="11">
        <f t="shared" si="131"/>
        <v>1157</v>
      </c>
      <c r="BC126" s="11">
        <f t="shared" si="131"/>
        <v>1196</v>
      </c>
      <c r="BD126" s="11">
        <f t="shared" si="131"/>
        <v>1758</v>
      </c>
      <c r="BE126" s="11">
        <f t="shared" si="131"/>
        <v>643</v>
      </c>
      <c r="BF126" s="11">
        <f t="shared" si="131"/>
        <v>1145</v>
      </c>
      <c r="BG126" s="11">
        <f t="shared" si="131"/>
        <v>1058</v>
      </c>
      <c r="BH126" s="11">
        <f t="shared" si="131"/>
        <v>757</v>
      </c>
    </row>
    <row r="127" spans="1:60" ht="13.5" customHeight="1">
      <c r="A127" s="38">
        <v>42519</v>
      </c>
      <c r="B127" s="39" t="s">
        <v>68</v>
      </c>
      <c r="C127" s="40"/>
      <c r="D127" s="41" t="s">
        <v>39</v>
      </c>
      <c r="E127" s="113">
        <f t="shared" si="22"/>
        <v>883</v>
      </c>
      <c r="F127" s="116">
        <v>0</v>
      </c>
      <c r="G127" s="116">
        <v>13</v>
      </c>
      <c r="H127" s="44">
        <f t="shared" si="1"/>
        <v>13</v>
      </c>
      <c r="I127" s="112"/>
      <c r="J127" s="117" t="s">
        <v>33</v>
      </c>
      <c r="K127" s="113">
        <f t="shared" si="23"/>
        <v>1187</v>
      </c>
      <c r="L127" s="118">
        <v>0</v>
      </c>
      <c r="M127" s="118">
        <v>16</v>
      </c>
      <c r="N127" s="44">
        <f t="shared" si="3"/>
        <v>16</v>
      </c>
      <c r="O127" s="40"/>
      <c r="P127" s="39" t="s">
        <v>66</v>
      </c>
      <c r="Q127" s="40" t="s">
        <v>76</v>
      </c>
      <c r="R127" s="48">
        <f>MIN(Rules!$E$2,(MAX(H127/N127,N127/H127)))</f>
        <v>1.2307692307692308</v>
      </c>
      <c r="S127" s="48">
        <f>VLOOKUP(B127,Rules!A:B,2,FALSE)</f>
        <v>70</v>
      </c>
      <c r="T127" s="40"/>
      <c r="U127" s="114">
        <f>1/(10^(-1*(E127+(IF(P127="Y",Rules!$I$2,0))-K127)/Rules!$E$12)+1)</f>
        <v>0.32977647301867535</v>
      </c>
      <c r="V127">
        <f t="shared" si="4"/>
        <v>-28</v>
      </c>
      <c r="W127">
        <f t="shared" si="5"/>
        <v>28</v>
      </c>
      <c r="X127" s="40"/>
      <c r="Y127" s="40"/>
      <c r="Z127" s="40"/>
      <c r="AA127" s="11">
        <f t="shared" ref="AA127:BH127" si="132">IF($D127=AA$1,$E127+$V127,(IF($J127=AA$1,$K127+$W127,AA126)))</f>
        <v>1021</v>
      </c>
      <c r="AB127" s="11">
        <f t="shared" si="132"/>
        <v>1331</v>
      </c>
      <c r="AC127" s="11">
        <f t="shared" si="132"/>
        <v>706</v>
      </c>
      <c r="AD127" s="11">
        <f t="shared" si="132"/>
        <v>1367</v>
      </c>
      <c r="AE127" s="11">
        <f t="shared" si="132"/>
        <v>1215</v>
      </c>
      <c r="AF127" s="11">
        <f t="shared" si="132"/>
        <v>1637</v>
      </c>
      <c r="AG127" s="11">
        <f t="shared" si="132"/>
        <v>1334</v>
      </c>
      <c r="AH127" s="11">
        <f t="shared" si="132"/>
        <v>1684</v>
      </c>
      <c r="AI127" s="11">
        <f t="shared" si="132"/>
        <v>1228</v>
      </c>
      <c r="AJ127" s="11">
        <f t="shared" si="132"/>
        <v>2075</v>
      </c>
      <c r="AK127" s="11">
        <f t="shared" si="132"/>
        <v>1306</v>
      </c>
      <c r="AL127" s="11">
        <f t="shared" si="132"/>
        <v>1429</v>
      </c>
      <c r="AM127" s="11">
        <f t="shared" si="132"/>
        <v>1904</v>
      </c>
      <c r="AN127" s="11">
        <f t="shared" si="132"/>
        <v>1512</v>
      </c>
      <c r="AO127" s="11">
        <f t="shared" si="132"/>
        <v>212</v>
      </c>
      <c r="AP127" s="11">
        <f t="shared" si="132"/>
        <v>1151</v>
      </c>
      <c r="AQ127" s="11">
        <f t="shared" si="132"/>
        <v>764</v>
      </c>
      <c r="AR127" s="11">
        <f t="shared" si="132"/>
        <v>855</v>
      </c>
      <c r="AS127" s="11">
        <f t="shared" si="132"/>
        <v>529</v>
      </c>
      <c r="AT127" s="11">
        <f t="shared" si="132"/>
        <v>1119</v>
      </c>
      <c r="AU127" s="11">
        <f t="shared" si="132"/>
        <v>1113</v>
      </c>
      <c r="AV127" s="11">
        <f t="shared" si="132"/>
        <v>1775</v>
      </c>
      <c r="AW127" s="11">
        <f t="shared" si="132"/>
        <v>1364</v>
      </c>
      <c r="AX127" s="11">
        <f t="shared" si="132"/>
        <v>1619</v>
      </c>
      <c r="AY127" s="11">
        <f t="shared" si="132"/>
        <v>274</v>
      </c>
      <c r="AZ127" s="11">
        <f t="shared" si="132"/>
        <v>1122</v>
      </c>
      <c r="BA127" s="11">
        <f t="shared" si="132"/>
        <v>1523</v>
      </c>
      <c r="BB127" s="11">
        <f t="shared" si="132"/>
        <v>1157</v>
      </c>
      <c r="BC127" s="11">
        <f t="shared" si="132"/>
        <v>1196</v>
      </c>
      <c r="BD127" s="11">
        <f t="shared" si="132"/>
        <v>1758</v>
      </c>
      <c r="BE127" s="11">
        <f t="shared" si="132"/>
        <v>643</v>
      </c>
      <c r="BF127" s="11">
        <f t="shared" si="132"/>
        <v>1145</v>
      </c>
      <c r="BG127" s="11">
        <f t="shared" si="132"/>
        <v>1058</v>
      </c>
      <c r="BH127" s="11">
        <f t="shared" si="132"/>
        <v>757</v>
      </c>
    </row>
    <row r="128" spans="1:60" ht="13.5" customHeight="1">
      <c r="A128" s="38">
        <v>42519</v>
      </c>
      <c r="B128" s="39" t="s">
        <v>68</v>
      </c>
      <c r="C128" s="40"/>
      <c r="D128" s="41" t="s">
        <v>46</v>
      </c>
      <c r="E128" s="113">
        <f t="shared" si="22"/>
        <v>643</v>
      </c>
      <c r="F128" s="116">
        <v>1</v>
      </c>
      <c r="G128" s="116">
        <v>7</v>
      </c>
      <c r="H128" s="44">
        <f t="shared" si="1"/>
        <v>10</v>
      </c>
      <c r="I128" s="112"/>
      <c r="J128" s="117" t="s">
        <v>40</v>
      </c>
      <c r="K128" s="113">
        <f t="shared" si="23"/>
        <v>1196</v>
      </c>
      <c r="L128" s="118">
        <v>1</v>
      </c>
      <c r="M128" s="118">
        <v>15</v>
      </c>
      <c r="N128" s="44">
        <f t="shared" si="3"/>
        <v>18</v>
      </c>
      <c r="O128" s="40"/>
      <c r="P128" s="39" t="s">
        <v>66</v>
      </c>
      <c r="Q128" s="40" t="s">
        <v>76</v>
      </c>
      <c r="R128" s="48">
        <f>MIN(Rules!$E$2,(MAX(H128/N128,N128/H128)))</f>
        <v>1.8</v>
      </c>
      <c r="S128" s="48">
        <f>VLOOKUP(B128,Rules!A:B,2,FALSE)</f>
        <v>70</v>
      </c>
      <c r="T128" s="40"/>
      <c r="U128" s="114">
        <f>1/(10^(-1*(E128+(IF(P128="Y",Rules!$I$2,0))-K128)/Rules!$E$12)+1)</f>
        <v>0.13518357552372651</v>
      </c>
      <c r="V128">
        <f t="shared" si="4"/>
        <v>-17</v>
      </c>
      <c r="W128">
        <f t="shared" si="5"/>
        <v>17</v>
      </c>
      <c r="X128" s="40"/>
      <c r="Y128" s="40"/>
      <c r="Z128" s="40"/>
      <c r="AA128" s="11">
        <f t="shared" ref="AA128:BH128" si="133">IF($D128=AA$1,$E128+$V128,(IF($J128=AA$1,$K128+$W128,AA127)))</f>
        <v>1021</v>
      </c>
      <c r="AB128" s="11">
        <f t="shared" si="133"/>
        <v>1331</v>
      </c>
      <c r="AC128" s="11">
        <f t="shared" si="133"/>
        <v>706</v>
      </c>
      <c r="AD128" s="11">
        <f t="shared" si="133"/>
        <v>1367</v>
      </c>
      <c r="AE128" s="11">
        <f t="shared" si="133"/>
        <v>1215</v>
      </c>
      <c r="AF128" s="11">
        <f t="shared" si="133"/>
        <v>1637</v>
      </c>
      <c r="AG128" s="11">
        <f t="shared" si="133"/>
        <v>1334</v>
      </c>
      <c r="AH128" s="11">
        <f t="shared" si="133"/>
        <v>1684</v>
      </c>
      <c r="AI128" s="11">
        <f t="shared" si="133"/>
        <v>1228</v>
      </c>
      <c r="AJ128" s="11">
        <f t="shared" si="133"/>
        <v>2075</v>
      </c>
      <c r="AK128" s="11">
        <f t="shared" si="133"/>
        <v>1306</v>
      </c>
      <c r="AL128" s="11">
        <f t="shared" si="133"/>
        <v>1429</v>
      </c>
      <c r="AM128" s="11">
        <f t="shared" si="133"/>
        <v>1904</v>
      </c>
      <c r="AN128" s="11">
        <f t="shared" si="133"/>
        <v>1512</v>
      </c>
      <c r="AO128" s="11">
        <f t="shared" si="133"/>
        <v>212</v>
      </c>
      <c r="AP128" s="11">
        <f t="shared" si="133"/>
        <v>1151</v>
      </c>
      <c r="AQ128" s="11">
        <f t="shared" si="133"/>
        <v>764</v>
      </c>
      <c r="AR128" s="11">
        <f t="shared" si="133"/>
        <v>855</v>
      </c>
      <c r="AS128" s="11">
        <f t="shared" si="133"/>
        <v>529</v>
      </c>
      <c r="AT128" s="11">
        <f t="shared" si="133"/>
        <v>1119</v>
      </c>
      <c r="AU128" s="11">
        <f t="shared" si="133"/>
        <v>1113</v>
      </c>
      <c r="AV128" s="11">
        <f t="shared" si="133"/>
        <v>1775</v>
      </c>
      <c r="AW128" s="11">
        <f t="shared" si="133"/>
        <v>1364</v>
      </c>
      <c r="AX128" s="11">
        <f t="shared" si="133"/>
        <v>1619</v>
      </c>
      <c r="AY128" s="11">
        <f t="shared" si="133"/>
        <v>274</v>
      </c>
      <c r="AZ128" s="11">
        <f t="shared" si="133"/>
        <v>1122</v>
      </c>
      <c r="BA128" s="11">
        <f t="shared" si="133"/>
        <v>1523</v>
      </c>
      <c r="BB128" s="11">
        <f t="shared" si="133"/>
        <v>1157</v>
      </c>
      <c r="BC128" s="11">
        <f t="shared" si="133"/>
        <v>1213</v>
      </c>
      <c r="BD128" s="11">
        <f t="shared" si="133"/>
        <v>1758</v>
      </c>
      <c r="BE128" s="11">
        <f t="shared" si="133"/>
        <v>626</v>
      </c>
      <c r="BF128" s="11">
        <f t="shared" si="133"/>
        <v>1145</v>
      </c>
      <c r="BG128" s="11">
        <f t="shared" si="133"/>
        <v>1058</v>
      </c>
      <c r="BH128" s="11">
        <f t="shared" si="133"/>
        <v>757</v>
      </c>
    </row>
    <row r="129" spans="1:60" ht="13.5" customHeight="1">
      <c r="A129" s="38">
        <v>42519</v>
      </c>
      <c r="B129" s="39" t="s">
        <v>68</v>
      </c>
      <c r="C129" s="40"/>
      <c r="D129" s="41" t="s">
        <v>29</v>
      </c>
      <c r="E129" s="113">
        <f t="shared" si="22"/>
        <v>1367</v>
      </c>
      <c r="F129" s="116">
        <v>2</v>
      </c>
      <c r="G129" s="116">
        <v>16</v>
      </c>
      <c r="H129" s="44">
        <f t="shared" si="1"/>
        <v>22</v>
      </c>
      <c r="I129" s="112"/>
      <c r="J129" s="117" t="s">
        <v>20</v>
      </c>
      <c r="K129" s="113">
        <f t="shared" si="23"/>
        <v>1331</v>
      </c>
      <c r="L129" s="118">
        <v>0</v>
      </c>
      <c r="M129" s="118">
        <v>14</v>
      </c>
      <c r="N129" s="44">
        <f t="shared" si="3"/>
        <v>14</v>
      </c>
      <c r="O129" s="40"/>
      <c r="P129" s="39" t="s">
        <v>66</v>
      </c>
      <c r="Q129" s="40" t="s">
        <v>76</v>
      </c>
      <c r="R129" s="48">
        <f>MIN(Rules!$E$2,(MAX(H129/N129,N129/H129)))</f>
        <v>1.5714285714285714</v>
      </c>
      <c r="S129" s="48">
        <f>VLOOKUP(B129,Rules!A:B,2,FALSE)</f>
        <v>70</v>
      </c>
      <c r="T129" s="40"/>
      <c r="U129" s="114">
        <f>1/(10^(-1*(E129+(IF(P129="Y",Rules!$I$2,0))-K129)/Rules!$E$12)+1)</f>
        <v>0.70194178523697803</v>
      </c>
      <c r="V129">
        <f t="shared" si="4"/>
        <v>33</v>
      </c>
      <c r="W129">
        <f t="shared" si="5"/>
        <v>-33</v>
      </c>
      <c r="X129" s="40"/>
      <c r="Y129" s="40"/>
      <c r="Z129" s="40"/>
      <c r="AA129" s="11">
        <f t="shared" ref="AA129:BH129" si="134">IF($D129=AA$1,$E129+$V129,(IF($J129=AA$1,$K129+$W129,AA128)))</f>
        <v>1021</v>
      </c>
      <c r="AB129" s="11">
        <f t="shared" si="134"/>
        <v>1298</v>
      </c>
      <c r="AC129" s="11">
        <f t="shared" si="134"/>
        <v>706</v>
      </c>
      <c r="AD129" s="11">
        <f t="shared" si="134"/>
        <v>1400</v>
      </c>
      <c r="AE129" s="11">
        <f t="shared" si="134"/>
        <v>1215</v>
      </c>
      <c r="AF129" s="11">
        <f t="shared" si="134"/>
        <v>1637</v>
      </c>
      <c r="AG129" s="11">
        <f t="shared" si="134"/>
        <v>1334</v>
      </c>
      <c r="AH129" s="11">
        <f t="shared" si="134"/>
        <v>1684</v>
      </c>
      <c r="AI129" s="11">
        <f t="shared" si="134"/>
        <v>1228</v>
      </c>
      <c r="AJ129" s="11">
        <f t="shared" si="134"/>
        <v>2075</v>
      </c>
      <c r="AK129" s="11">
        <f t="shared" si="134"/>
        <v>1306</v>
      </c>
      <c r="AL129" s="11">
        <f t="shared" si="134"/>
        <v>1429</v>
      </c>
      <c r="AM129" s="11">
        <f t="shared" si="134"/>
        <v>1904</v>
      </c>
      <c r="AN129" s="11">
        <f t="shared" si="134"/>
        <v>1512</v>
      </c>
      <c r="AO129" s="11">
        <f t="shared" si="134"/>
        <v>212</v>
      </c>
      <c r="AP129" s="11">
        <f t="shared" si="134"/>
        <v>1151</v>
      </c>
      <c r="AQ129" s="11">
        <f t="shared" si="134"/>
        <v>764</v>
      </c>
      <c r="AR129" s="11">
        <f t="shared" si="134"/>
        <v>855</v>
      </c>
      <c r="AS129" s="11">
        <f t="shared" si="134"/>
        <v>529</v>
      </c>
      <c r="AT129" s="11">
        <f t="shared" si="134"/>
        <v>1119</v>
      </c>
      <c r="AU129" s="11">
        <f t="shared" si="134"/>
        <v>1113</v>
      </c>
      <c r="AV129" s="11">
        <f t="shared" si="134"/>
        <v>1775</v>
      </c>
      <c r="AW129" s="11">
        <f t="shared" si="134"/>
        <v>1364</v>
      </c>
      <c r="AX129" s="11">
        <f t="shared" si="134"/>
        <v>1619</v>
      </c>
      <c r="AY129" s="11">
        <f t="shared" si="134"/>
        <v>274</v>
      </c>
      <c r="AZ129" s="11">
        <f t="shared" si="134"/>
        <v>1122</v>
      </c>
      <c r="BA129" s="11">
        <f t="shared" si="134"/>
        <v>1523</v>
      </c>
      <c r="BB129" s="11">
        <f t="shared" si="134"/>
        <v>1157</v>
      </c>
      <c r="BC129" s="11">
        <f t="shared" si="134"/>
        <v>1213</v>
      </c>
      <c r="BD129" s="11">
        <f t="shared" si="134"/>
        <v>1758</v>
      </c>
      <c r="BE129" s="11">
        <f t="shared" si="134"/>
        <v>626</v>
      </c>
      <c r="BF129" s="11">
        <f t="shared" si="134"/>
        <v>1145</v>
      </c>
      <c r="BG129" s="11">
        <f t="shared" si="134"/>
        <v>1058</v>
      </c>
      <c r="BH129" s="11">
        <f t="shared" si="134"/>
        <v>757</v>
      </c>
    </row>
    <row r="130" spans="1:60" ht="13.5" customHeight="1">
      <c r="A130" s="38">
        <v>42525</v>
      </c>
      <c r="B130" s="39" t="s">
        <v>68</v>
      </c>
      <c r="C130" s="40"/>
      <c r="D130" s="41" t="s">
        <v>36</v>
      </c>
      <c r="E130" s="113">
        <f t="shared" si="22"/>
        <v>1151</v>
      </c>
      <c r="F130" s="116">
        <v>2</v>
      </c>
      <c r="G130" s="116">
        <v>10</v>
      </c>
      <c r="H130" s="44">
        <f t="shared" si="1"/>
        <v>16</v>
      </c>
      <c r="I130" s="112"/>
      <c r="J130" s="117" t="s">
        <v>17</v>
      </c>
      <c r="K130" s="113">
        <f t="shared" si="23"/>
        <v>2075</v>
      </c>
      <c r="L130" s="118">
        <v>2</v>
      </c>
      <c r="M130" s="118">
        <v>21</v>
      </c>
      <c r="N130" s="44">
        <f t="shared" si="3"/>
        <v>27</v>
      </c>
      <c r="O130" s="40"/>
      <c r="P130" s="39" t="s">
        <v>67</v>
      </c>
      <c r="Q130" s="40" t="s">
        <v>76</v>
      </c>
      <c r="R130" s="48">
        <f>MIN(Rules!$E$2,(MAX(H130/N130,N130/H130)))</f>
        <v>1.6875</v>
      </c>
      <c r="S130" s="48">
        <f>VLOOKUP(B130,Rules!A:B,2,FALSE)</f>
        <v>70</v>
      </c>
      <c r="T130" s="40"/>
      <c r="U130" s="114">
        <f>1/(10^(-1*(E130+(IF(P130="Y",Rules!$I$2,0))-K130)/Rules!$E$12)+1)</f>
        <v>1.3992020398982875E-2</v>
      </c>
      <c r="V130">
        <f t="shared" si="4"/>
        <v>-2</v>
      </c>
      <c r="W130">
        <f t="shared" si="5"/>
        <v>2</v>
      </c>
      <c r="X130" s="40"/>
      <c r="Y130" s="40"/>
      <c r="Z130" s="40"/>
      <c r="AA130" s="11">
        <f t="shared" ref="AA130:BH130" si="135">IF($D130=AA$1,$E130+$V130,(IF($J130=AA$1,$K130+$W130,AA129)))</f>
        <v>1021</v>
      </c>
      <c r="AB130" s="11">
        <f t="shared" si="135"/>
        <v>1298</v>
      </c>
      <c r="AC130" s="11">
        <f t="shared" si="135"/>
        <v>706</v>
      </c>
      <c r="AD130" s="11">
        <f t="shared" si="135"/>
        <v>1400</v>
      </c>
      <c r="AE130" s="11">
        <f t="shared" si="135"/>
        <v>1215</v>
      </c>
      <c r="AF130" s="11">
        <f t="shared" si="135"/>
        <v>1637</v>
      </c>
      <c r="AG130" s="11">
        <f t="shared" si="135"/>
        <v>1334</v>
      </c>
      <c r="AH130" s="11">
        <f t="shared" si="135"/>
        <v>1684</v>
      </c>
      <c r="AI130" s="11">
        <f t="shared" si="135"/>
        <v>1228</v>
      </c>
      <c r="AJ130" s="11">
        <f t="shared" si="135"/>
        <v>2077</v>
      </c>
      <c r="AK130" s="11">
        <f t="shared" si="135"/>
        <v>1306</v>
      </c>
      <c r="AL130" s="11">
        <f t="shared" si="135"/>
        <v>1429</v>
      </c>
      <c r="AM130" s="11">
        <f t="shared" si="135"/>
        <v>1904</v>
      </c>
      <c r="AN130" s="11">
        <f t="shared" si="135"/>
        <v>1512</v>
      </c>
      <c r="AO130" s="11">
        <f t="shared" si="135"/>
        <v>212</v>
      </c>
      <c r="AP130" s="11">
        <f t="shared" si="135"/>
        <v>1149</v>
      </c>
      <c r="AQ130" s="11">
        <f t="shared" si="135"/>
        <v>764</v>
      </c>
      <c r="AR130" s="11">
        <f t="shared" si="135"/>
        <v>855</v>
      </c>
      <c r="AS130" s="11">
        <f t="shared" si="135"/>
        <v>529</v>
      </c>
      <c r="AT130" s="11">
        <f t="shared" si="135"/>
        <v>1119</v>
      </c>
      <c r="AU130" s="11">
        <f t="shared" si="135"/>
        <v>1113</v>
      </c>
      <c r="AV130" s="11">
        <f t="shared" si="135"/>
        <v>1775</v>
      </c>
      <c r="AW130" s="11">
        <f t="shared" si="135"/>
        <v>1364</v>
      </c>
      <c r="AX130" s="11">
        <f t="shared" si="135"/>
        <v>1619</v>
      </c>
      <c r="AY130" s="11">
        <f t="shared" si="135"/>
        <v>274</v>
      </c>
      <c r="AZ130" s="11">
        <f t="shared" si="135"/>
        <v>1122</v>
      </c>
      <c r="BA130" s="11">
        <f t="shared" si="135"/>
        <v>1523</v>
      </c>
      <c r="BB130" s="11">
        <f t="shared" si="135"/>
        <v>1157</v>
      </c>
      <c r="BC130" s="11">
        <f t="shared" si="135"/>
        <v>1213</v>
      </c>
      <c r="BD130" s="11">
        <f t="shared" si="135"/>
        <v>1758</v>
      </c>
      <c r="BE130" s="11">
        <f t="shared" si="135"/>
        <v>626</v>
      </c>
      <c r="BF130" s="11">
        <f t="shared" si="135"/>
        <v>1145</v>
      </c>
      <c r="BG130" s="11">
        <f t="shared" si="135"/>
        <v>1058</v>
      </c>
      <c r="BH130" s="11">
        <f t="shared" si="135"/>
        <v>757</v>
      </c>
    </row>
    <row r="131" spans="1:60" ht="13.5" customHeight="1">
      <c r="A131" s="38">
        <v>42526</v>
      </c>
      <c r="B131" s="39" t="s">
        <v>68</v>
      </c>
      <c r="C131" s="40"/>
      <c r="D131" s="41" t="s">
        <v>23</v>
      </c>
      <c r="E131" s="113">
        <f t="shared" si="22"/>
        <v>1619</v>
      </c>
      <c r="F131" s="116">
        <v>2</v>
      </c>
      <c r="G131" s="116">
        <v>22</v>
      </c>
      <c r="H131" s="44">
        <f t="shared" si="1"/>
        <v>28</v>
      </c>
      <c r="I131" s="112"/>
      <c r="J131" s="117" t="s">
        <v>30</v>
      </c>
      <c r="K131" s="113">
        <f t="shared" si="23"/>
        <v>1228</v>
      </c>
      <c r="L131" s="118">
        <v>0</v>
      </c>
      <c r="M131" s="118">
        <v>9</v>
      </c>
      <c r="N131" s="44">
        <f t="shared" si="3"/>
        <v>9</v>
      </c>
      <c r="O131" s="40"/>
      <c r="P131" s="39" t="s">
        <v>66</v>
      </c>
      <c r="Q131" s="40" t="s">
        <v>76</v>
      </c>
      <c r="R131" s="48">
        <f>MIN(Rules!$E$2,(MAX(H131/N131,N131/H131)))</f>
        <v>2</v>
      </c>
      <c r="S131" s="48">
        <f>VLOOKUP(B131,Rules!A:B,2,FALSE)</f>
        <v>70</v>
      </c>
      <c r="T131" s="40"/>
      <c r="U131" s="114">
        <f>1/(10^(-1*(E131+(IF(P131="Y",Rules!$I$2,0))-K131)/Rules!$E$12)+1)</f>
        <v>0.92353651772476075</v>
      </c>
      <c r="V131">
        <f t="shared" si="4"/>
        <v>11</v>
      </c>
      <c r="W131">
        <f t="shared" si="5"/>
        <v>-11</v>
      </c>
      <c r="X131" s="40"/>
      <c r="Y131" s="40"/>
      <c r="Z131" s="40"/>
      <c r="AA131" s="11">
        <f t="shared" ref="AA131:BH131" si="136">IF($D131=AA$1,$E131+$V131,(IF($J131=AA$1,$K131+$W131,AA130)))</f>
        <v>1021</v>
      </c>
      <c r="AB131" s="11">
        <f t="shared" si="136"/>
        <v>1298</v>
      </c>
      <c r="AC131" s="11">
        <f t="shared" si="136"/>
        <v>706</v>
      </c>
      <c r="AD131" s="11">
        <f t="shared" si="136"/>
        <v>1400</v>
      </c>
      <c r="AE131" s="11">
        <f t="shared" si="136"/>
        <v>1215</v>
      </c>
      <c r="AF131" s="11">
        <f t="shared" si="136"/>
        <v>1637</v>
      </c>
      <c r="AG131" s="11">
        <f t="shared" si="136"/>
        <v>1334</v>
      </c>
      <c r="AH131" s="11">
        <f t="shared" si="136"/>
        <v>1684</v>
      </c>
      <c r="AI131" s="11">
        <f t="shared" si="136"/>
        <v>1217</v>
      </c>
      <c r="AJ131" s="11">
        <f t="shared" si="136"/>
        <v>2077</v>
      </c>
      <c r="AK131" s="11">
        <f t="shared" si="136"/>
        <v>1306</v>
      </c>
      <c r="AL131" s="11">
        <f t="shared" si="136"/>
        <v>1429</v>
      </c>
      <c r="AM131" s="11">
        <f t="shared" si="136"/>
        <v>1904</v>
      </c>
      <c r="AN131" s="11">
        <f t="shared" si="136"/>
        <v>1512</v>
      </c>
      <c r="AO131" s="11">
        <f t="shared" si="136"/>
        <v>212</v>
      </c>
      <c r="AP131" s="11">
        <f t="shared" si="136"/>
        <v>1149</v>
      </c>
      <c r="AQ131" s="11">
        <f t="shared" si="136"/>
        <v>764</v>
      </c>
      <c r="AR131" s="11">
        <f t="shared" si="136"/>
        <v>855</v>
      </c>
      <c r="AS131" s="11">
        <f t="shared" si="136"/>
        <v>529</v>
      </c>
      <c r="AT131" s="11">
        <f t="shared" si="136"/>
        <v>1119</v>
      </c>
      <c r="AU131" s="11">
        <f t="shared" si="136"/>
        <v>1113</v>
      </c>
      <c r="AV131" s="11">
        <f t="shared" si="136"/>
        <v>1775</v>
      </c>
      <c r="AW131" s="11">
        <f t="shared" si="136"/>
        <v>1364</v>
      </c>
      <c r="AX131" s="11">
        <f t="shared" si="136"/>
        <v>1630</v>
      </c>
      <c r="AY131" s="11">
        <f t="shared" si="136"/>
        <v>274</v>
      </c>
      <c r="AZ131" s="11">
        <f t="shared" si="136"/>
        <v>1122</v>
      </c>
      <c r="BA131" s="11">
        <f t="shared" si="136"/>
        <v>1523</v>
      </c>
      <c r="BB131" s="11">
        <f t="shared" si="136"/>
        <v>1157</v>
      </c>
      <c r="BC131" s="11">
        <f t="shared" si="136"/>
        <v>1213</v>
      </c>
      <c r="BD131" s="11">
        <f t="shared" si="136"/>
        <v>1758</v>
      </c>
      <c r="BE131" s="11">
        <f t="shared" si="136"/>
        <v>626</v>
      </c>
      <c r="BF131" s="11">
        <f t="shared" si="136"/>
        <v>1145</v>
      </c>
      <c r="BG131" s="11">
        <f t="shared" si="136"/>
        <v>1058</v>
      </c>
      <c r="BH131" s="11">
        <f t="shared" si="136"/>
        <v>757</v>
      </c>
    </row>
    <row r="132" spans="1:60" ht="13.5" customHeight="1">
      <c r="A132" s="38">
        <v>42533</v>
      </c>
      <c r="B132" s="39" t="s">
        <v>68</v>
      </c>
      <c r="C132" s="40"/>
      <c r="D132" s="41" t="s">
        <v>40</v>
      </c>
      <c r="E132" s="113">
        <f t="shared" si="22"/>
        <v>1213</v>
      </c>
      <c r="F132" s="116">
        <v>3</v>
      </c>
      <c r="G132" s="116">
        <v>15</v>
      </c>
      <c r="H132" s="44">
        <f t="shared" si="1"/>
        <v>24</v>
      </c>
      <c r="I132" s="112"/>
      <c r="J132" s="117" t="s">
        <v>26</v>
      </c>
      <c r="K132" s="113">
        <f t="shared" si="23"/>
        <v>1637</v>
      </c>
      <c r="L132" s="118">
        <v>2</v>
      </c>
      <c r="M132" s="118">
        <v>16</v>
      </c>
      <c r="N132" s="44">
        <f t="shared" si="3"/>
        <v>22</v>
      </c>
      <c r="O132" s="40"/>
      <c r="P132" s="39" t="s">
        <v>66</v>
      </c>
      <c r="Q132" s="40" t="s">
        <v>76</v>
      </c>
      <c r="R132" s="48">
        <f>MIN(Rules!$E$2,(MAX(H132/N132,N132/H132)))</f>
        <v>1.0909090909090908</v>
      </c>
      <c r="S132" s="48">
        <f>VLOOKUP(B132,Rules!A:B,2,FALSE)</f>
        <v>70</v>
      </c>
      <c r="T132" s="40"/>
      <c r="U132" s="114">
        <f>1/(10^(-1*(E132+(IF(P132="Y",Rules!$I$2,0))-K132)/Rules!$E$12)+1)</f>
        <v>0.22066132783771963</v>
      </c>
      <c r="V132">
        <f t="shared" si="4"/>
        <v>60</v>
      </c>
      <c r="W132">
        <f t="shared" si="5"/>
        <v>-60</v>
      </c>
      <c r="X132" s="40"/>
      <c r="Y132" s="40"/>
      <c r="Z132" s="40"/>
      <c r="AA132" s="11">
        <f t="shared" ref="AA132:BH132" si="137">IF($D132=AA$1,$E132+$V132,(IF($J132=AA$1,$K132+$W132,AA131)))</f>
        <v>1021</v>
      </c>
      <c r="AB132" s="11">
        <f t="shared" si="137"/>
        <v>1298</v>
      </c>
      <c r="AC132" s="11">
        <f t="shared" si="137"/>
        <v>706</v>
      </c>
      <c r="AD132" s="11">
        <f t="shared" si="137"/>
        <v>1400</v>
      </c>
      <c r="AE132" s="11">
        <f t="shared" si="137"/>
        <v>1215</v>
      </c>
      <c r="AF132" s="11">
        <f t="shared" si="137"/>
        <v>1577</v>
      </c>
      <c r="AG132" s="11">
        <f t="shared" si="137"/>
        <v>1334</v>
      </c>
      <c r="AH132" s="11">
        <f t="shared" si="137"/>
        <v>1684</v>
      </c>
      <c r="AI132" s="11">
        <f t="shared" si="137"/>
        <v>1217</v>
      </c>
      <c r="AJ132" s="11">
        <f t="shared" si="137"/>
        <v>2077</v>
      </c>
      <c r="AK132" s="11">
        <f t="shared" si="137"/>
        <v>1306</v>
      </c>
      <c r="AL132" s="11">
        <f t="shared" si="137"/>
        <v>1429</v>
      </c>
      <c r="AM132" s="11">
        <f t="shared" si="137"/>
        <v>1904</v>
      </c>
      <c r="AN132" s="11">
        <f t="shared" si="137"/>
        <v>1512</v>
      </c>
      <c r="AO132" s="11">
        <f t="shared" si="137"/>
        <v>212</v>
      </c>
      <c r="AP132" s="11">
        <f t="shared" si="137"/>
        <v>1149</v>
      </c>
      <c r="AQ132" s="11">
        <f t="shared" si="137"/>
        <v>764</v>
      </c>
      <c r="AR132" s="11">
        <f t="shared" si="137"/>
        <v>855</v>
      </c>
      <c r="AS132" s="11">
        <f t="shared" si="137"/>
        <v>529</v>
      </c>
      <c r="AT132" s="11">
        <f t="shared" si="137"/>
        <v>1119</v>
      </c>
      <c r="AU132" s="11">
        <f t="shared" si="137"/>
        <v>1113</v>
      </c>
      <c r="AV132" s="11">
        <f t="shared" si="137"/>
        <v>1775</v>
      </c>
      <c r="AW132" s="11">
        <f t="shared" si="137"/>
        <v>1364</v>
      </c>
      <c r="AX132" s="11">
        <f t="shared" si="137"/>
        <v>1630</v>
      </c>
      <c r="AY132" s="11">
        <f t="shared" si="137"/>
        <v>274</v>
      </c>
      <c r="AZ132" s="11">
        <f t="shared" si="137"/>
        <v>1122</v>
      </c>
      <c r="BA132" s="11">
        <f t="shared" si="137"/>
        <v>1523</v>
      </c>
      <c r="BB132" s="11">
        <f t="shared" si="137"/>
        <v>1157</v>
      </c>
      <c r="BC132" s="11">
        <f t="shared" si="137"/>
        <v>1273</v>
      </c>
      <c r="BD132" s="11">
        <f t="shared" si="137"/>
        <v>1758</v>
      </c>
      <c r="BE132" s="11">
        <f t="shared" si="137"/>
        <v>626</v>
      </c>
      <c r="BF132" s="11">
        <f t="shared" si="137"/>
        <v>1145</v>
      </c>
      <c r="BG132" s="11">
        <f t="shared" si="137"/>
        <v>1058</v>
      </c>
      <c r="BH132" s="11">
        <f t="shared" si="137"/>
        <v>757</v>
      </c>
    </row>
    <row r="133" spans="1:60" ht="13.5" customHeight="1">
      <c r="A133" s="38">
        <v>42533</v>
      </c>
      <c r="B133" s="39" t="s">
        <v>68</v>
      </c>
      <c r="C133" s="40"/>
      <c r="D133" s="41" t="s">
        <v>16</v>
      </c>
      <c r="E133" s="113">
        <f t="shared" si="22"/>
        <v>1904</v>
      </c>
      <c r="F133" s="116">
        <v>2</v>
      </c>
      <c r="G133" s="116">
        <v>23</v>
      </c>
      <c r="H133" s="44">
        <f t="shared" si="1"/>
        <v>29</v>
      </c>
      <c r="I133" s="112"/>
      <c r="J133" s="117" t="s">
        <v>33</v>
      </c>
      <c r="K133" s="113">
        <f t="shared" si="23"/>
        <v>1215</v>
      </c>
      <c r="L133" s="118">
        <v>0</v>
      </c>
      <c r="M133" s="118">
        <v>17</v>
      </c>
      <c r="N133" s="44">
        <f t="shared" si="3"/>
        <v>17</v>
      </c>
      <c r="O133" s="40"/>
      <c r="P133" s="39" t="s">
        <v>66</v>
      </c>
      <c r="Q133" s="40" t="s">
        <v>76</v>
      </c>
      <c r="R133" s="48">
        <f>MIN(Rules!$E$2,(MAX(H133/N133,N133/H133)))</f>
        <v>1.7058823529411764</v>
      </c>
      <c r="S133" s="48">
        <f>VLOOKUP(B133,Rules!A:B,2,FALSE)</f>
        <v>70</v>
      </c>
      <c r="T133" s="40"/>
      <c r="U133" s="114">
        <f>1/(10^(-1*(E133+(IF(P133="Y",Rules!$I$2,0))-K133)/Rules!$E$12)+1)</f>
        <v>0.97944209914406566</v>
      </c>
      <c r="V133">
        <f t="shared" si="4"/>
        <v>2</v>
      </c>
      <c r="W133">
        <f t="shared" si="5"/>
        <v>-2</v>
      </c>
      <c r="X133" s="40"/>
      <c r="Y133" s="40"/>
      <c r="Z133" s="40"/>
      <c r="AA133" s="11">
        <f t="shared" ref="AA133:BH133" si="138">IF($D133=AA$1,$E133+$V133,(IF($J133=AA$1,$K133+$W133,AA132)))</f>
        <v>1021</v>
      </c>
      <c r="AB133" s="11">
        <f t="shared" si="138"/>
        <v>1298</v>
      </c>
      <c r="AC133" s="11">
        <f t="shared" si="138"/>
        <v>706</v>
      </c>
      <c r="AD133" s="11">
        <f t="shared" si="138"/>
        <v>1400</v>
      </c>
      <c r="AE133" s="11">
        <f t="shared" si="138"/>
        <v>1213</v>
      </c>
      <c r="AF133" s="11">
        <f t="shared" si="138"/>
        <v>1577</v>
      </c>
      <c r="AG133" s="11">
        <f t="shared" si="138"/>
        <v>1334</v>
      </c>
      <c r="AH133" s="11">
        <f t="shared" si="138"/>
        <v>1684</v>
      </c>
      <c r="AI133" s="11">
        <f t="shared" si="138"/>
        <v>1217</v>
      </c>
      <c r="AJ133" s="11">
        <f t="shared" si="138"/>
        <v>2077</v>
      </c>
      <c r="AK133" s="11">
        <f t="shared" si="138"/>
        <v>1306</v>
      </c>
      <c r="AL133" s="11">
        <f t="shared" si="138"/>
        <v>1429</v>
      </c>
      <c r="AM133" s="11">
        <f t="shared" si="138"/>
        <v>1906</v>
      </c>
      <c r="AN133" s="11">
        <f t="shared" si="138"/>
        <v>1512</v>
      </c>
      <c r="AO133" s="11">
        <f t="shared" si="138"/>
        <v>212</v>
      </c>
      <c r="AP133" s="11">
        <f t="shared" si="138"/>
        <v>1149</v>
      </c>
      <c r="AQ133" s="11">
        <f t="shared" si="138"/>
        <v>764</v>
      </c>
      <c r="AR133" s="11">
        <f t="shared" si="138"/>
        <v>855</v>
      </c>
      <c r="AS133" s="11">
        <f t="shared" si="138"/>
        <v>529</v>
      </c>
      <c r="AT133" s="11">
        <f t="shared" si="138"/>
        <v>1119</v>
      </c>
      <c r="AU133" s="11">
        <f t="shared" si="138"/>
        <v>1113</v>
      </c>
      <c r="AV133" s="11">
        <f t="shared" si="138"/>
        <v>1775</v>
      </c>
      <c r="AW133" s="11">
        <f t="shared" si="138"/>
        <v>1364</v>
      </c>
      <c r="AX133" s="11">
        <f t="shared" si="138"/>
        <v>1630</v>
      </c>
      <c r="AY133" s="11">
        <f t="shared" si="138"/>
        <v>274</v>
      </c>
      <c r="AZ133" s="11">
        <f t="shared" si="138"/>
        <v>1122</v>
      </c>
      <c r="BA133" s="11">
        <f t="shared" si="138"/>
        <v>1523</v>
      </c>
      <c r="BB133" s="11">
        <f t="shared" si="138"/>
        <v>1157</v>
      </c>
      <c r="BC133" s="11">
        <f t="shared" si="138"/>
        <v>1273</v>
      </c>
      <c r="BD133" s="11">
        <f t="shared" si="138"/>
        <v>1758</v>
      </c>
      <c r="BE133" s="11">
        <f t="shared" si="138"/>
        <v>626</v>
      </c>
      <c r="BF133" s="11">
        <f t="shared" si="138"/>
        <v>1145</v>
      </c>
      <c r="BG133" s="11">
        <f t="shared" si="138"/>
        <v>1058</v>
      </c>
      <c r="BH133" s="11">
        <f t="shared" si="138"/>
        <v>757</v>
      </c>
    </row>
    <row r="134" spans="1:60" ht="13.5" customHeight="1">
      <c r="A134" s="38">
        <v>42533</v>
      </c>
      <c r="B134" s="39" t="s">
        <v>68</v>
      </c>
      <c r="C134" s="40"/>
      <c r="D134" s="41" t="s">
        <v>24</v>
      </c>
      <c r="E134" s="113">
        <f t="shared" si="22"/>
        <v>1523</v>
      </c>
      <c r="F134" s="116">
        <v>4</v>
      </c>
      <c r="G134" s="116">
        <v>16</v>
      </c>
      <c r="H134" s="44">
        <f t="shared" si="1"/>
        <v>28</v>
      </c>
      <c r="I134" s="112"/>
      <c r="J134" s="117" t="s">
        <v>37</v>
      </c>
      <c r="K134" s="113">
        <f t="shared" si="23"/>
        <v>1157</v>
      </c>
      <c r="L134" s="118">
        <v>2</v>
      </c>
      <c r="M134" s="118">
        <v>13</v>
      </c>
      <c r="N134" s="44">
        <f t="shared" si="3"/>
        <v>19</v>
      </c>
      <c r="O134" s="40"/>
      <c r="P134" s="39" t="s">
        <v>66</v>
      </c>
      <c r="Q134" s="40" t="s">
        <v>76</v>
      </c>
      <c r="R134" s="48">
        <f>MIN(Rules!$E$2,(MAX(H134/N134,N134/H134)))</f>
        <v>1.4736842105263157</v>
      </c>
      <c r="S134" s="48">
        <f>VLOOKUP(B134,Rules!A:B,2,FALSE)</f>
        <v>70</v>
      </c>
      <c r="T134" s="40"/>
      <c r="U134" s="114">
        <f>1/(10^(-1*(E134+(IF(P134="Y",Rules!$I$2,0))-K134)/Rules!$E$12)+1)</f>
        <v>0.9149996116829815</v>
      </c>
      <c r="V134">
        <f t="shared" si="4"/>
        <v>9</v>
      </c>
      <c r="W134">
        <f t="shared" si="5"/>
        <v>-9</v>
      </c>
      <c r="X134" s="40"/>
      <c r="Y134" s="40"/>
      <c r="Z134" s="40"/>
      <c r="AA134" s="11">
        <f t="shared" ref="AA134:BH134" si="139">IF($D134=AA$1,$E134+$V134,(IF($J134=AA$1,$K134+$W134,AA133)))</f>
        <v>1021</v>
      </c>
      <c r="AB134" s="11">
        <f t="shared" si="139"/>
        <v>1298</v>
      </c>
      <c r="AC134" s="11">
        <f t="shared" si="139"/>
        <v>706</v>
      </c>
      <c r="AD134" s="11">
        <f t="shared" si="139"/>
        <v>1400</v>
      </c>
      <c r="AE134" s="11">
        <f t="shared" si="139"/>
        <v>1213</v>
      </c>
      <c r="AF134" s="11">
        <f t="shared" si="139"/>
        <v>1577</v>
      </c>
      <c r="AG134" s="11">
        <f t="shared" si="139"/>
        <v>1334</v>
      </c>
      <c r="AH134" s="11">
        <f t="shared" si="139"/>
        <v>1684</v>
      </c>
      <c r="AI134" s="11">
        <f t="shared" si="139"/>
        <v>1217</v>
      </c>
      <c r="AJ134" s="11">
        <f t="shared" si="139"/>
        <v>2077</v>
      </c>
      <c r="AK134" s="11">
        <f t="shared" si="139"/>
        <v>1306</v>
      </c>
      <c r="AL134" s="11">
        <f t="shared" si="139"/>
        <v>1429</v>
      </c>
      <c r="AM134" s="11">
        <f t="shared" si="139"/>
        <v>1906</v>
      </c>
      <c r="AN134" s="11">
        <f t="shared" si="139"/>
        <v>1512</v>
      </c>
      <c r="AO134" s="11">
        <f t="shared" si="139"/>
        <v>212</v>
      </c>
      <c r="AP134" s="11">
        <f t="shared" si="139"/>
        <v>1149</v>
      </c>
      <c r="AQ134" s="11">
        <f t="shared" si="139"/>
        <v>764</v>
      </c>
      <c r="AR134" s="11">
        <f t="shared" si="139"/>
        <v>855</v>
      </c>
      <c r="AS134" s="11">
        <f t="shared" si="139"/>
        <v>529</v>
      </c>
      <c r="AT134" s="11">
        <f t="shared" si="139"/>
        <v>1119</v>
      </c>
      <c r="AU134" s="11">
        <f t="shared" si="139"/>
        <v>1113</v>
      </c>
      <c r="AV134" s="11">
        <f t="shared" si="139"/>
        <v>1775</v>
      </c>
      <c r="AW134" s="11">
        <f t="shared" si="139"/>
        <v>1364</v>
      </c>
      <c r="AX134" s="11">
        <f t="shared" si="139"/>
        <v>1630</v>
      </c>
      <c r="AY134" s="11">
        <f t="shared" si="139"/>
        <v>274</v>
      </c>
      <c r="AZ134" s="11">
        <f t="shared" si="139"/>
        <v>1122</v>
      </c>
      <c r="BA134" s="11">
        <f t="shared" si="139"/>
        <v>1532</v>
      </c>
      <c r="BB134" s="11">
        <f t="shared" si="139"/>
        <v>1148</v>
      </c>
      <c r="BC134" s="11">
        <f t="shared" si="139"/>
        <v>1273</v>
      </c>
      <c r="BD134" s="11">
        <f t="shared" si="139"/>
        <v>1758</v>
      </c>
      <c r="BE134" s="11">
        <f t="shared" si="139"/>
        <v>626</v>
      </c>
      <c r="BF134" s="11">
        <f t="shared" si="139"/>
        <v>1145</v>
      </c>
      <c r="BG134" s="11">
        <f t="shared" si="139"/>
        <v>1058</v>
      </c>
      <c r="BH134" s="11">
        <f t="shared" si="139"/>
        <v>757</v>
      </c>
    </row>
    <row r="135" spans="1:60" ht="13.5" customHeight="1">
      <c r="A135" s="38">
        <v>42533</v>
      </c>
      <c r="B135" s="39" t="s">
        <v>68</v>
      </c>
      <c r="C135" s="40"/>
      <c r="D135" s="41" t="s">
        <v>25</v>
      </c>
      <c r="E135" s="113">
        <f t="shared" si="22"/>
        <v>1684</v>
      </c>
      <c r="F135" s="116">
        <v>2</v>
      </c>
      <c r="G135" s="116">
        <v>12</v>
      </c>
      <c r="H135" s="44">
        <f t="shared" si="1"/>
        <v>18</v>
      </c>
      <c r="I135" s="112"/>
      <c r="J135" s="117" t="s">
        <v>35</v>
      </c>
      <c r="K135" s="113">
        <f t="shared" si="23"/>
        <v>1306</v>
      </c>
      <c r="L135" s="118">
        <v>0</v>
      </c>
      <c r="M135" s="118">
        <v>11</v>
      </c>
      <c r="N135" s="44">
        <f t="shared" si="3"/>
        <v>11</v>
      </c>
      <c r="O135" s="40"/>
      <c r="P135" s="39" t="s">
        <v>66</v>
      </c>
      <c r="Q135" s="40" t="s">
        <v>76</v>
      </c>
      <c r="R135" s="48">
        <f>MIN(Rules!$E$2,(MAX(H135/N135,N135/H135)))</f>
        <v>1.6363636363636365</v>
      </c>
      <c r="S135" s="48">
        <f>VLOOKUP(B135,Rules!A:B,2,FALSE)</f>
        <v>70</v>
      </c>
      <c r="T135" s="40"/>
      <c r="U135" s="114">
        <f>1/(10^(-1*(E135+(IF(P135="Y",Rules!$I$2,0))-K135)/Rules!$E$12)+1)</f>
        <v>0.91920023003252804</v>
      </c>
      <c r="V135">
        <f t="shared" si="4"/>
        <v>9</v>
      </c>
      <c r="W135">
        <f t="shared" si="5"/>
        <v>-9</v>
      </c>
      <c r="X135" s="40"/>
      <c r="Y135" s="40"/>
      <c r="Z135" s="40"/>
      <c r="AA135" s="11">
        <f t="shared" ref="AA135:BH135" si="140">IF($D135=AA$1,$E135+$V135,(IF($J135=AA$1,$K135+$W135,AA134)))</f>
        <v>1021</v>
      </c>
      <c r="AB135" s="11">
        <f t="shared" si="140"/>
        <v>1298</v>
      </c>
      <c r="AC135" s="11">
        <f t="shared" si="140"/>
        <v>706</v>
      </c>
      <c r="AD135" s="11">
        <f t="shared" si="140"/>
        <v>1400</v>
      </c>
      <c r="AE135" s="11">
        <f t="shared" si="140"/>
        <v>1213</v>
      </c>
      <c r="AF135" s="11">
        <f t="shared" si="140"/>
        <v>1577</v>
      </c>
      <c r="AG135" s="11">
        <f t="shared" si="140"/>
        <v>1334</v>
      </c>
      <c r="AH135" s="11">
        <f t="shared" si="140"/>
        <v>1693</v>
      </c>
      <c r="AI135" s="11">
        <f t="shared" si="140"/>
        <v>1217</v>
      </c>
      <c r="AJ135" s="11">
        <f t="shared" si="140"/>
        <v>2077</v>
      </c>
      <c r="AK135" s="11">
        <f t="shared" si="140"/>
        <v>1297</v>
      </c>
      <c r="AL135" s="11">
        <f t="shared" si="140"/>
        <v>1429</v>
      </c>
      <c r="AM135" s="11">
        <f t="shared" si="140"/>
        <v>1906</v>
      </c>
      <c r="AN135" s="11">
        <f t="shared" si="140"/>
        <v>1512</v>
      </c>
      <c r="AO135" s="11">
        <f t="shared" si="140"/>
        <v>212</v>
      </c>
      <c r="AP135" s="11">
        <f t="shared" si="140"/>
        <v>1149</v>
      </c>
      <c r="AQ135" s="11">
        <f t="shared" si="140"/>
        <v>764</v>
      </c>
      <c r="AR135" s="11">
        <f t="shared" si="140"/>
        <v>855</v>
      </c>
      <c r="AS135" s="11">
        <f t="shared" si="140"/>
        <v>529</v>
      </c>
      <c r="AT135" s="11">
        <f t="shared" si="140"/>
        <v>1119</v>
      </c>
      <c r="AU135" s="11">
        <f t="shared" si="140"/>
        <v>1113</v>
      </c>
      <c r="AV135" s="11">
        <f t="shared" si="140"/>
        <v>1775</v>
      </c>
      <c r="AW135" s="11">
        <f t="shared" si="140"/>
        <v>1364</v>
      </c>
      <c r="AX135" s="11">
        <f t="shared" si="140"/>
        <v>1630</v>
      </c>
      <c r="AY135" s="11">
        <f t="shared" si="140"/>
        <v>274</v>
      </c>
      <c r="AZ135" s="11">
        <f t="shared" si="140"/>
        <v>1122</v>
      </c>
      <c r="BA135" s="11">
        <f t="shared" si="140"/>
        <v>1532</v>
      </c>
      <c r="BB135" s="11">
        <f t="shared" si="140"/>
        <v>1148</v>
      </c>
      <c r="BC135" s="11">
        <f t="shared" si="140"/>
        <v>1273</v>
      </c>
      <c r="BD135" s="11">
        <f t="shared" si="140"/>
        <v>1758</v>
      </c>
      <c r="BE135" s="11">
        <f t="shared" si="140"/>
        <v>626</v>
      </c>
      <c r="BF135" s="11">
        <f t="shared" si="140"/>
        <v>1145</v>
      </c>
      <c r="BG135" s="11">
        <f t="shared" si="140"/>
        <v>1058</v>
      </c>
      <c r="BH135" s="11">
        <f t="shared" si="140"/>
        <v>757</v>
      </c>
    </row>
    <row r="136" spans="1:60" ht="13.5" customHeight="1">
      <c r="A136" s="38">
        <v>42533</v>
      </c>
      <c r="B136" s="39" t="s">
        <v>68</v>
      </c>
      <c r="C136" s="40"/>
      <c r="D136" s="41" t="s">
        <v>27</v>
      </c>
      <c r="E136" s="113">
        <f t="shared" si="22"/>
        <v>1364</v>
      </c>
      <c r="F136" s="116">
        <v>0</v>
      </c>
      <c r="G136" s="116">
        <v>20</v>
      </c>
      <c r="H136" s="44">
        <f t="shared" si="1"/>
        <v>20</v>
      </c>
      <c r="I136" s="112"/>
      <c r="J136" s="117" t="s">
        <v>32</v>
      </c>
      <c r="K136" s="113">
        <f t="shared" si="23"/>
        <v>1113</v>
      </c>
      <c r="L136" s="118">
        <v>1</v>
      </c>
      <c r="M136" s="118">
        <v>13</v>
      </c>
      <c r="N136" s="44">
        <f t="shared" si="3"/>
        <v>16</v>
      </c>
      <c r="O136" s="40"/>
      <c r="P136" s="39" t="s">
        <v>67</v>
      </c>
      <c r="Q136" s="40" t="s">
        <v>76</v>
      </c>
      <c r="R136" s="48">
        <f>MIN(Rules!$E$2,(MAX(H136/N136,N136/H136)))</f>
        <v>1.25</v>
      </c>
      <c r="S136" s="48">
        <f>VLOOKUP(B136,Rules!A:B,2,FALSE)</f>
        <v>70</v>
      </c>
      <c r="T136" s="40"/>
      <c r="U136" s="114">
        <f>1/(10^(-1*(E136+(IF(P136="Y",Rules!$I$2,0))-K136)/Rules!$E$12)+1)</f>
        <v>0.76058650965159791</v>
      </c>
      <c r="V136">
        <f t="shared" si="4"/>
        <v>21</v>
      </c>
      <c r="W136">
        <f t="shared" si="5"/>
        <v>-21</v>
      </c>
      <c r="X136" s="40"/>
      <c r="Y136" s="40"/>
      <c r="Z136" s="40"/>
      <c r="AA136" s="11">
        <f t="shared" ref="AA136:BH136" si="141">IF($D136=AA$1,$E136+$V136,(IF($J136=AA$1,$K136+$W136,AA135)))</f>
        <v>1021</v>
      </c>
      <c r="AB136" s="11">
        <f t="shared" si="141"/>
        <v>1298</v>
      </c>
      <c r="AC136" s="11">
        <f t="shared" si="141"/>
        <v>706</v>
      </c>
      <c r="AD136" s="11">
        <f t="shared" si="141"/>
        <v>1400</v>
      </c>
      <c r="AE136" s="11">
        <f t="shared" si="141"/>
        <v>1213</v>
      </c>
      <c r="AF136" s="11">
        <f t="shared" si="141"/>
        <v>1577</v>
      </c>
      <c r="AG136" s="11">
        <f t="shared" si="141"/>
        <v>1334</v>
      </c>
      <c r="AH136" s="11">
        <f t="shared" si="141"/>
        <v>1693</v>
      </c>
      <c r="AI136" s="11">
        <f t="shared" si="141"/>
        <v>1217</v>
      </c>
      <c r="AJ136" s="11">
        <f t="shared" si="141"/>
        <v>2077</v>
      </c>
      <c r="AK136" s="11">
        <f t="shared" si="141"/>
        <v>1297</v>
      </c>
      <c r="AL136" s="11">
        <f t="shared" si="141"/>
        <v>1429</v>
      </c>
      <c r="AM136" s="11">
        <f t="shared" si="141"/>
        <v>1906</v>
      </c>
      <c r="AN136" s="11">
        <f t="shared" si="141"/>
        <v>1512</v>
      </c>
      <c r="AO136" s="11">
        <f t="shared" si="141"/>
        <v>212</v>
      </c>
      <c r="AP136" s="11">
        <f t="shared" si="141"/>
        <v>1149</v>
      </c>
      <c r="AQ136" s="11">
        <f t="shared" si="141"/>
        <v>764</v>
      </c>
      <c r="AR136" s="11">
        <f t="shared" si="141"/>
        <v>855</v>
      </c>
      <c r="AS136" s="11">
        <f t="shared" si="141"/>
        <v>529</v>
      </c>
      <c r="AT136" s="11">
        <f t="shared" si="141"/>
        <v>1119</v>
      </c>
      <c r="AU136" s="11">
        <f t="shared" si="141"/>
        <v>1092</v>
      </c>
      <c r="AV136" s="11">
        <f t="shared" si="141"/>
        <v>1775</v>
      </c>
      <c r="AW136" s="11">
        <f t="shared" si="141"/>
        <v>1385</v>
      </c>
      <c r="AX136" s="11">
        <f t="shared" si="141"/>
        <v>1630</v>
      </c>
      <c r="AY136" s="11">
        <f t="shared" si="141"/>
        <v>274</v>
      </c>
      <c r="AZ136" s="11">
        <f t="shared" si="141"/>
        <v>1122</v>
      </c>
      <c r="BA136" s="11">
        <f t="shared" si="141"/>
        <v>1532</v>
      </c>
      <c r="BB136" s="11">
        <f t="shared" si="141"/>
        <v>1148</v>
      </c>
      <c r="BC136" s="11">
        <f t="shared" si="141"/>
        <v>1273</v>
      </c>
      <c r="BD136" s="11">
        <f t="shared" si="141"/>
        <v>1758</v>
      </c>
      <c r="BE136" s="11">
        <f t="shared" si="141"/>
        <v>626</v>
      </c>
      <c r="BF136" s="11">
        <f t="shared" si="141"/>
        <v>1145</v>
      </c>
      <c r="BG136" s="11">
        <f t="shared" si="141"/>
        <v>1058</v>
      </c>
      <c r="BH136" s="11">
        <f t="shared" si="141"/>
        <v>757</v>
      </c>
    </row>
    <row r="137" spans="1:60" ht="13.5" customHeight="1">
      <c r="A137" s="38">
        <v>42533</v>
      </c>
      <c r="B137" s="39" t="s">
        <v>68</v>
      </c>
      <c r="C137" s="40"/>
      <c r="D137" s="41" t="s">
        <v>31</v>
      </c>
      <c r="E137" s="113">
        <f t="shared" si="22"/>
        <v>1145</v>
      </c>
      <c r="F137" s="116">
        <v>0</v>
      </c>
      <c r="G137" s="116">
        <v>13</v>
      </c>
      <c r="H137" s="44">
        <f t="shared" si="1"/>
        <v>13</v>
      </c>
      <c r="I137" s="112"/>
      <c r="J137" s="117" t="s">
        <v>38</v>
      </c>
      <c r="K137" s="113">
        <f t="shared" si="23"/>
        <v>1122</v>
      </c>
      <c r="L137" s="118">
        <v>0</v>
      </c>
      <c r="M137" s="118">
        <v>12</v>
      </c>
      <c r="N137" s="44">
        <f t="shared" si="3"/>
        <v>12</v>
      </c>
      <c r="O137" s="40"/>
      <c r="P137" s="39" t="s">
        <v>66</v>
      </c>
      <c r="Q137" s="40" t="s">
        <v>76</v>
      </c>
      <c r="R137" s="48">
        <f>MIN(Rules!$E$2,(MAX(H137/N137,N137/H137)))</f>
        <v>1.0833333333333333</v>
      </c>
      <c r="S137" s="48">
        <f>VLOOKUP(B137,Rules!A:B,2,FALSE)</f>
        <v>70</v>
      </c>
      <c r="T137" s="40"/>
      <c r="U137" s="114">
        <f>1/(10^(-1*(E137+(IF(P137="Y",Rules!$I$2,0))-K137)/Rules!$E$12)+1)</f>
        <v>0.68926694658927057</v>
      </c>
      <c r="V137">
        <f t="shared" si="4"/>
        <v>24</v>
      </c>
      <c r="W137">
        <f t="shared" si="5"/>
        <v>-24</v>
      </c>
      <c r="X137" s="40"/>
      <c r="Y137" s="40"/>
      <c r="Z137" s="40"/>
      <c r="AA137" s="11">
        <f t="shared" ref="AA137:BH137" si="142">IF($D137=AA$1,$E137+$V137,(IF($J137=AA$1,$K137+$W137,AA136)))</f>
        <v>1021</v>
      </c>
      <c r="AB137" s="11">
        <f t="shared" si="142"/>
        <v>1298</v>
      </c>
      <c r="AC137" s="11">
        <f t="shared" si="142"/>
        <v>706</v>
      </c>
      <c r="AD137" s="11">
        <f t="shared" si="142"/>
        <v>1400</v>
      </c>
      <c r="AE137" s="11">
        <f t="shared" si="142"/>
        <v>1213</v>
      </c>
      <c r="AF137" s="11">
        <f t="shared" si="142"/>
        <v>1577</v>
      </c>
      <c r="AG137" s="11">
        <f t="shared" si="142"/>
        <v>1334</v>
      </c>
      <c r="AH137" s="11">
        <f t="shared" si="142"/>
        <v>1693</v>
      </c>
      <c r="AI137" s="11">
        <f t="shared" si="142"/>
        <v>1217</v>
      </c>
      <c r="AJ137" s="11">
        <f t="shared" si="142"/>
        <v>2077</v>
      </c>
      <c r="AK137" s="11">
        <f t="shared" si="142"/>
        <v>1297</v>
      </c>
      <c r="AL137" s="11">
        <f t="shared" si="142"/>
        <v>1429</v>
      </c>
      <c r="AM137" s="11">
        <f t="shared" si="142"/>
        <v>1906</v>
      </c>
      <c r="AN137" s="11">
        <f t="shared" si="142"/>
        <v>1512</v>
      </c>
      <c r="AO137" s="11">
        <f t="shared" si="142"/>
        <v>212</v>
      </c>
      <c r="AP137" s="11">
        <f t="shared" si="142"/>
        <v>1149</v>
      </c>
      <c r="AQ137" s="11">
        <f t="shared" si="142"/>
        <v>764</v>
      </c>
      <c r="AR137" s="11">
        <f t="shared" si="142"/>
        <v>855</v>
      </c>
      <c r="AS137" s="11">
        <f t="shared" si="142"/>
        <v>529</v>
      </c>
      <c r="AT137" s="11">
        <f t="shared" si="142"/>
        <v>1119</v>
      </c>
      <c r="AU137" s="11">
        <f t="shared" si="142"/>
        <v>1092</v>
      </c>
      <c r="AV137" s="11">
        <f t="shared" si="142"/>
        <v>1775</v>
      </c>
      <c r="AW137" s="11">
        <f t="shared" si="142"/>
        <v>1385</v>
      </c>
      <c r="AX137" s="11">
        <f t="shared" si="142"/>
        <v>1630</v>
      </c>
      <c r="AY137" s="11">
        <f t="shared" si="142"/>
        <v>274</v>
      </c>
      <c r="AZ137" s="11">
        <f t="shared" si="142"/>
        <v>1098</v>
      </c>
      <c r="BA137" s="11">
        <f t="shared" si="142"/>
        <v>1532</v>
      </c>
      <c r="BB137" s="11">
        <f t="shared" si="142"/>
        <v>1148</v>
      </c>
      <c r="BC137" s="11">
        <f t="shared" si="142"/>
        <v>1273</v>
      </c>
      <c r="BD137" s="11">
        <f t="shared" si="142"/>
        <v>1758</v>
      </c>
      <c r="BE137" s="11">
        <f t="shared" si="142"/>
        <v>626</v>
      </c>
      <c r="BF137" s="11">
        <f t="shared" si="142"/>
        <v>1169</v>
      </c>
      <c r="BG137" s="11">
        <f t="shared" si="142"/>
        <v>1058</v>
      </c>
      <c r="BH137" s="11">
        <f t="shared" si="142"/>
        <v>757</v>
      </c>
    </row>
    <row r="138" spans="1:60" ht="13.5" customHeight="1">
      <c r="A138" s="38">
        <v>42539</v>
      </c>
      <c r="B138" s="39" t="s">
        <v>68</v>
      </c>
      <c r="C138" s="40"/>
      <c r="D138" s="41" t="s">
        <v>18</v>
      </c>
      <c r="E138" s="113">
        <f t="shared" si="22"/>
        <v>1775</v>
      </c>
      <c r="F138" s="116">
        <v>0</v>
      </c>
      <c r="G138" s="116">
        <v>12</v>
      </c>
      <c r="H138" s="44">
        <f t="shared" si="1"/>
        <v>12</v>
      </c>
      <c r="I138" s="112"/>
      <c r="J138" s="117" t="s">
        <v>21</v>
      </c>
      <c r="K138" s="113">
        <f t="shared" si="23"/>
        <v>1429</v>
      </c>
      <c r="L138" s="118">
        <v>1</v>
      </c>
      <c r="M138" s="118">
        <v>12</v>
      </c>
      <c r="N138" s="44">
        <f t="shared" si="3"/>
        <v>15</v>
      </c>
      <c r="O138" s="40"/>
      <c r="P138" s="39" t="s">
        <v>66</v>
      </c>
      <c r="Q138" s="40" t="s">
        <v>76</v>
      </c>
      <c r="R138" s="48">
        <f>MIN(Rules!$E$2,(MAX(H138/N138,N138/H138)))</f>
        <v>1.25</v>
      </c>
      <c r="S138" s="48">
        <f>VLOOKUP(B138,Rules!A:B,2,FALSE)</f>
        <v>70</v>
      </c>
      <c r="T138" s="40"/>
      <c r="U138" s="114">
        <f>1/(10^(-1*(E138+(IF(P138="Y",Rules!$I$2,0))-K138)/Rules!$E$12)+1)</f>
        <v>0.90755702320004072</v>
      </c>
      <c r="V138">
        <f t="shared" si="4"/>
        <v>-79</v>
      </c>
      <c r="W138">
        <f t="shared" si="5"/>
        <v>79</v>
      </c>
      <c r="X138" s="40"/>
      <c r="Y138" s="40"/>
      <c r="Z138" s="40"/>
      <c r="AA138" s="11">
        <f t="shared" ref="AA138:BH138" si="143">IF($D138=AA$1,$E138+$V138,(IF($J138=AA$1,$K138+$W138,AA137)))</f>
        <v>1021</v>
      </c>
      <c r="AB138" s="11">
        <f t="shared" si="143"/>
        <v>1298</v>
      </c>
      <c r="AC138" s="11">
        <f t="shared" si="143"/>
        <v>706</v>
      </c>
      <c r="AD138" s="11">
        <f t="shared" si="143"/>
        <v>1400</v>
      </c>
      <c r="AE138" s="11">
        <f t="shared" si="143"/>
        <v>1213</v>
      </c>
      <c r="AF138" s="11">
        <f t="shared" si="143"/>
        <v>1577</v>
      </c>
      <c r="AG138" s="11">
        <f t="shared" si="143"/>
        <v>1334</v>
      </c>
      <c r="AH138" s="11">
        <f t="shared" si="143"/>
        <v>1693</v>
      </c>
      <c r="AI138" s="11">
        <f t="shared" si="143"/>
        <v>1217</v>
      </c>
      <c r="AJ138" s="11">
        <f t="shared" si="143"/>
        <v>2077</v>
      </c>
      <c r="AK138" s="11">
        <f t="shared" si="143"/>
        <v>1297</v>
      </c>
      <c r="AL138" s="11">
        <f t="shared" si="143"/>
        <v>1508</v>
      </c>
      <c r="AM138" s="11">
        <f t="shared" si="143"/>
        <v>1906</v>
      </c>
      <c r="AN138" s="11">
        <f t="shared" si="143"/>
        <v>1512</v>
      </c>
      <c r="AO138" s="11">
        <f t="shared" si="143"/>
        <v>212</v>
      </c>
      <c r="AP138" s="11">
        <f t="shared" si="143"/>
        <v>1149</v>
      </c>
      <c r="AQ138" s="11">
        <f t="shared" si="143"/>
        <v>764</v>
      </c>
      <c r="AR138" s="11">
        <f t="shared" si="143"/>
        <v>855</v>
      </c>
      <c r="AS138" s="11">
        <f t="shared" si="143"/>
        <v>529</v>
      </c>
      <c r="AT138" s="11">
        <f t="shared" si="143"/>
        <v>1119</v>
      </c>
      <c r="AU138" s="11">
        <f t="shared" si="143"/>
        <v>1092</v>
      </c>
      <c r="AV138" s="11">
        <f t="shared" si="143"/>
        <v>1696</v>
      </c>
      <c r="AW138" s="11">
        <f t="shared" si="143"/>
        <v>1385</v>
      </c>
      <c r="AX138" s="11">
        <f t="shared" si="143"/>
        <v>1630</v>
      </c>
      <c r="AY138" s="11">
        <f t="shared" si="143"/>
        <v>274</v>
      </c>
      <c r="AZ138" s="11">
        <f t="shared" si="143"/>
        <v>1098</v>
      </c>
      <c r="BA138" s="11">
        <f t="shared" si="143"/>
        <v>1532</v>
      </c>
      <c r="BB138" s="11">
        <f t="shared" si="143"/>
        <v>1148</v>
      </c>
      <c r="BC138" s="11">
        <f t="shared" si="143"/>
        <v>1273</v>
      </c>
      <c r="BD138" s="11">
        <f t="shared" si="143"/>
        <v>1758</v>
      </c>
      <c r="BE138" s="11">
        <f t="shared" si="143"/>
        <v>626</v>
      </c>
      <c r="BF138" s="11">
        <f t="shared" si="143"/>
        <v>1169</v>
      </c>
      <c r="BG138" s="11">
        <f t="shared" si="143"/>
        <v>1058</v>
      </c>
      <c r="BH138" s="11">
        <f t="shared" si="143"/>
        <v>757</v>
      </c>
    </row>
    <row r="139" spans="1:60" ht="13.5" customHeight="1">
      <c r="A139" s="38">
        <v>42539</v>
      </c>
      <c r="B139" s="39" t="s">
        <v>72</v>
      </c>
      <c r="C139" s="40"/>
      <c r="D139" s="41" t="s">
        <v>36</v>
      </c>
      <c r="E139" s="113">
        <f t="shared" si="22"/>
        <v>1149</v>
      </c>
      <c r="F139" s="116">
        <v>1</v>
      </c>
      <c r="G139" s="116">
        <v>10</v>
      </c>
      <c r="H139" s="44">
        <f t="shared" si="1"/>
        <v>13</v>
      </c>
      <c r="I139" s="112"/>
      <c r="J139" s="117" t="s">
        <v>20</v>
      </c>
      <c r="K139" s="113">
        <f t="shared" si="23"/>
        <v>1298</v>
      </c>
      <c r="L139" s="118">
        <v>0</v>
      </c>
      <c r="M139" s="118">
        <v>10</v>
      </c>
      <c r="N139" s="44">
        <f t="shared" si="3"/>
        <v>10</v>
      </c>
      <c r="O139" s="40"/>
      <c r="P139" s="39" t="s">
        <v>66</v>
      </c>
      <c r="Q139" s="40" t="s">
        <v>76</v>
      </c>
      <c r="R139" s="48">
        <f>MIN(Rules!$E$2,(MAX(H139/N139,N139/H139)))</f>
        <v>1.3</v>
      </c>
      <c r="S139" s="48">
        <f>VLOOKUP(B139,Rules!A:B,2,FALSE)</f>
        <v>60</v>
      </c>
      <c r="T139" s="40"/>
      <c r="U139" s="114">
        <f>1/(10^(-1*(E139+(IF(P139="Y",Rules!$I$2,0))-K139)/Rules!$E$12)+1)</f>
        <v>0.50115129051182272</v>
      </c>
      <c r="V139">
        <f t="shared" si="4"/>
        <v>39</v>
      </c>
      <c r="W139">
        <f t="shared" si="5"/>
        <v>-39</v>
      </c>
      <c r="X139" s="40"/>
      <c r="Y139" s="40"/>
      <c r="Z139" s="40"/>
      <c r="AA139" s="11">
        <f t="shared" ref="AA139:BH139" si="144">IF($D139=AA$1,$E139+$V139,(IF($J139=AA$1,$K139+$W139,AA138)))</f>
        <v>1021</v>
      </c>
      <c r="AB139" s="11">
        <f t="shared" si="144"/>
        <v>1259</v>
      </c>
      <c r="AC139" s="11">
        <f t="shared" si="144"/>
        <v>706</v>
      </c>
      <c r="AD139" s="11">
        <f t="shared" si="144"/>
        <v>1400</v>
      </c>
      <c r="AE139" s="11">
        <f t="shared" si="144"/>
        <v>1213</v>
      </c>
      <c r="AF139" s="11">
        <f t="shared" si="144"/>
        <v>1577</v>
      </c>
      <c r="AG139" s="11">
        <f t="shared" si="144"/>
        <v>1334</v>
      </c>
      <c r="AH139" s="11">
        <f t="shared" si="144"/>
        <v>1693</v>
      </c>
      <c r="AI139" s="11">
        <f t="shared" si="144"/>
        <v>1217</v>
      </c>
      <c r="AJ139" s="11">
        <f t="shared" si="144"/>
        <v>2077</v>
      </c>
      <c r="AK139" s="11">
        <f t="shared" si="144"/>
        <v>1297</v>
      </c>
      <c r="AL139" s="11">
        <f t="shared" si="144"/>
        <v>1508</v>
      </c>
      <c r="AM139" s="11">
        <f t="shared" si="144"/>
        <v>1906</v>
      </c>
      <c r="AN139" s="11">
        <f t="shared" si="144"/>
        <v>1512</v>
      </c>
      <c r="AO139" s="11">
        <f t="shared" si="144"/>
        <v>212</v>
      </c>
      <c r="AP139" s="11">
        <f t="shared" si="144"/>
        <v>1188</v>
      </c>
      <c r="AQ139" s="11">
        <f t="shared" si="144"/>
        <v>764</v>
      </c>
      <c r="AR139" s="11">
        <f t="shared" si="144"/>
        <v>855</v>
      </c>
      <c r="AS139" s="11">
        <f t="shared" si="144"/>
        <v>529</v>
      </c>
      <c r="AT139" s="11">
        <f t="shared" si="144"/>
        <v>1119</v>
      </c>
      <c r="AU139" s="11">
        <f t="shared" si="144"/>
        <v>1092</v>
      </c>
      <c r="AV139" s="11">
        <f t="shared" si="144"/>
        <v>1696</v>
      </c>
      <c r="AW139" s="11">
        <f t="shared" si="144"/>
        <v>1385</v>
      </c>
      <c r="AX139" s="11">
        <f t="shared" si="144"/>
        <v>1630</v>
      </c>
      <c r="AY139" s="11">
        <f t="shared" si="144"/>
        <v>274</v>
      </c>
      <c r="AZ139" s="11">
        <f t="shared" si="144"/>
        <v>1098</v>
      </c>
      <c r="BA139" s="11">
        <f t="shared" si="144"/>
        <v>1532</v>
      </c>
      <c r="BB139" s="11">
        <f t="shared" si="144"/>
        <v>1148</v>
      </c>
      <c r="BC139" s="11">
        <f t="shared" si="144"/>
        <v>1273</v>
      </c>
      <c r="BD139" s="11">
        <f t="shared" si="144"/>
        <v>1758</v>
      </c>
      <c r="BE139" s="11">
        <f t="shared" si="144"/>
        <v>626</v>
      </c>
      <c r="BF139" s="11">
        <f t="shared" si="144"/>
        <v>1169</v>
      </c>
      <c r="BG139" s="11">
        <f t="shared" si="144"/>
        <v>1058</v>
      </c>
      <c r="BH139" s="11">
        <f t="shared" si="144"/>
        <v>757</v>
      </c>
    </row>
    <row r="140" spans="1:60" ht="13.5" customHeight="1">
      <c r="A140" s="38">
        <v>42539</v>
      </c>
      <c r="B140" s="39" t="s">
        <v>72</v>
      </c>
      <c r="C140" s="40"/>
      <c r="D140" s="41" t="s">
        <v>19</v>
      </c>
      <c r="E140" s="113">
        <f t="shared" si="22"/>
        <v>1334</v>
      </c>
      <c r="F140" s="116">
        <v>1</v>
      </c>
      <c r="G140" s="116">
        <v>18</v>
      </c>
      <c r="H140" s="44">
        <f t="shared" si="1"/>
        <v>21</v>
      </c>
      <c r="I140" s="112"/>
      <c r="J140" s="117" t="s">
        <v>32</v>
      </c>
      <c r="K140" s="113">
        <f t="shared" si="23"/>
        <v>1092</v>
      </c>
      <c r="L140" s="118">
        <v>2</v>
      </c>
      <c r="M140" s="118">
        <v>10</v>
      </c>
      <c r="N140" s="44">
        <f t="shared" si="3"/>
        <v>16</v>
      </c>
      <c r="O140" s="40"/>
      <c r="P140" s="39" t="s">
        <v>66</v>
      </c>
      <c r="Q140" s="40" t="s">
        <v>76</v>
      </c>
      <c r="R140" s="48">
        <f>MIN(Rules!$E$2,(MAX(H140/N140,N140/H140)))</f>
        <v>1.3125</v>
      </c>
      <c r="S140" s="48">
        <f>VLOOKUP(B140,Rules!A:B,2,FALSE)</f>
        <v>60</v>
      </c>
      <c r="T140" s="40"/>
      <c r="U140" s="114">
        <f>1/(10^(-1*(E140+(IF(P140="Y",Rules!$I$2,0))-K140)/Rules!$E$12)+1)</f>
        <v>0.85878398918366627</v>
      </c>
      <c r="V140">
        <f t="shared" si="4"/>
        <v>11</v>
      </c>
      <c r="W140">
        <f t="shared" si="5"/>
        <v>-11</v>
      </c>
      <c r="X140" s="40"/>
      <c r="Y140" s="40"/>
      <c r="Z140" s="40"/>
      <c r="AA140" s="11">
        <f t="shared" ref="AA140:BH140" si="145">IF($D140=AA$1,$E140+$V140,(IF($J140=AA$1,$K140+$W140,AA139)))</f>
        <v>1021</v>
      </c>
      <c r="AB140" s="11">
        <f t="shared" si="145"/>
        <v>1259</v>
      </c>
      <c r="AC140" s="11">
        <f t="shared" si="145"/>
        <v>706</v>
      </c>
      <c r="AD140" s="11">
        <f t="shared" si="145"/>
        <v>1400</v>
      </c>
      <c r="AE140" s="11">
        <f t="shared" si="145"/>
        <v>1213</v>
      </c>
      <c r="AF140" s="11">
        <f t="shared" si="145"/>
        <v>1577</v>
      </c>
      <c r="AG140" s="11">
        <f t="shared" si="145"/>
        <v>1345</v>
      </c>
      <c r="AH140" s="11">
        <f t="shared" si="145"/>
        <v>1693</v>
      </c>
      <c r="AI140" s="11">
        <f t="shared" si="145"/>
        <v>1217</v>
      </c>
      <c r="AJ140" s="11">
        <f t="shared" si="145"/>
        <v>2077</v>
      </c>
      <c r="AK140" s="11">
        <f t="shared" si="145"/>
        <v>1297</v>
      </c>
      <c r="AL140" s="11">
        <f t="shared" si="145"/>
        <v>1508</v>
      </c>
      <c r="AM140" s="11">
        <f t="shared" si="145"/>
        <v>1906</v>
      </c>
      <c r="AN140" s="11">
        <f t="shared" si="145"/>
        <v>1512</v>
      </c>
      <c r="AO140" s="11">
        <f t="shared" si="145"/>
        <v>212</v>
      </c>
      <c r="AP140" s="11">
        <f t="shared" si="145"/>
        <v>1188</v>
      </c>
      <c r="AQ140" s="11">
        <f t="shared" si="145"/>
        <v>764</v>
      </c>
      <c r="AR140" s="11">
        <f t="shared" si="145"/>
        <v>855</v>
      </c>
      <c r="AS140" s="11">
        <f t="shared" si="145"/>
        <v>529</v>
      </c>
      <c r="AT140" s="11">
        <f t="shared" si="145"/>
        <v>1119</v>
      </c>
      <c r="AU140" s="11">
        <f t="shared" si="145"/>
        <v>1081</v>
      </c>
      <c r="AV140" s="11">
        <f t="shared" si="145"/>
        <v>1696</v>
      </c>
      <c r="AW140" s="11">
        <f t="shared" si="145"/>
        <v>1385</v>
      </c>
      <c r="AX140" s="11">
        <f t="shared" si="145"/>
        <v>1630</v>
      </c>
      <c r="AY140" s="11">
        <f t="shared" si="145"/>
        <v>274</v>
      </c>
      <c r="AZ140" s="11">
        <f t="shared" si="145"/>
        <v>1098</v>
      </c>
      <c r="BA140" s="11">
        <f t="shared" si="145"/>
        <v>1532</v>
      </c>
      <c r="BB140" s="11">
        <f t="shared" si="145"/>
        <v>1148</v>
      </c>
      <c r="BC140" s="11">
        <f t="shared" si="145"/>
        <v>1273</v>
      </c>
      <c r="BD140" s="11">
        <f t="shared" si="145"/>
        <v>1758</v>
      </c>
      <c r="BE140" s="11">
        <f t="shared" si="145"/>
        <v>626</v>
      </c>
      <c r="BF140" s="11">
        <f t="shared" si="145"/>
        <v>1169</v>
      </c>
      <c r="BG140" s="11">
        <f t="shared" si="145"/>
        <v>1058</v>
      </c>
      <c r="BH140" s="11">
        <f t="shared" si="145"/>
        <v>757</v>
      </c>
    </row>
    <row r="141" spans="1:60" ht="13.5" customHeight="1">
      <c r="A141" s="38">
        <v>42539</v>
      </c>
      <c r="B141" s="39" t="s">
        <v>72</v>
      </c>
      <c r="C141" s="40"/>
      <c r="D141" s="41" t="s">
        <v>44</v>
      </c>
      <c r="E141" s="113">
        <f t="shared" si="22"/>
        <v>706</v>
      </c>
      <c r="F141" s="116">
        <v>1</v>
      </c>
      <c r="G141" s="116">
        <v>17</v>
      </c>
      <c r="H141" s="44">
        <f t="shared" si="1"/>
        <v>20</v>
      </c>
      <c r="I141" s="112"/>
      <c r="J141" s="117" t="s">
        <v>41</v>
      </c>
      <c r="K141" s="113">
        <f t="shared" si="23"/>
        <v>757</v>
      </c>
      <c r="L141" s="118">
        <v>1</v>
      </c>
      <c r="M141" s="118">
        <v>12</v>
      </c>
      <c r="N141" s="44">
        <f t="shared" si="3"/>
        <v>15</v>
      </c>
      <c r="O141" s="40"/>
      <c r="P141" s="39" t="s">
        <v>66</v>
      </c>
      <c r="Q141" s="40" t="s">
        <v>76</v>
      </c>
      <c r="R141" s="48">
        <f>MIN(Rules!$E$2,(MAX(H141/N141,N141/H141)))</f>
        <v>1.3333333333333333</v>
      </c>
      <c r="S141" s="48">
        <f>VLOOKUP(B141,Rules!A:B,2,FALSE)</f>
        <v>60</v>
      </c>
      <c r="T141" s="40"/>
      <c r="U141" s="114">
        <f>1/(10^(-1*(E141+(IF(P141="Y",Rules!$I$2,0))-K141)/Rules!$E$12)+1)</f>
        <v>0.61204390601665881</v>
      </c>
      <c r="V141">
        <f t="shared" si="4"/>
        <v>31</v>
      </c>
      <c r="W141">
        <f t="shared" si="5"/>
        <v>-31</v>
      </c>
      <c r="X141" s="40"/>
      <c r="Y141" s="40"/>
      <c r="Z141" s="40"/>
      <c r="AA141" s="11">
        <f t="shared" ref="AA141:BH141" si="146">IF($D141=AA$1,$E141+$V141,(IF($J141=AA$1,$K141+$W141,AA140)))</f>
        <v>1021</v>
      </c>
      <c r="AB141" s="11">
        <f t="shared" si="146"/>
        <v>1259</v>
      </c>
      <c r="AC141" s="11">
        <f t="shared" si="146"/>
        <v>737</v>
      </c>
      <c r="AD141" s="11">
        <f t="shared" si="146"/>
        <v>1400</v>
      </c>
      <c r="AE141" s="11">
        <f t="shared" si="146"/>
        <v>1213</v>
      </c>
      <c r="AF141" s="11">
        <f t="shared" si="146"/>
        <v>1577</v>
      </c>
      <c r="AG141" s="11">
        <f t="shared" si="146"/>
        <v>1345</v>
      </c>
      <c r="AH141" s="11">
        <f t="shared" si="146"/>
        <v>1693</v>
      </c>
      <c r="AI141" s="11">
        <f t="shared" si="146"/>
        <v>1217</v>
      </c>
      <c r="AJ141" s="11">
        <f t="shared" si="146"/>
        <v>2077</v>
      </c>
      <c r="AK141" s="11">
        <f t="shared" si="146"/>
        <v>1297</v>
      </c>
      <c r="AL141" s="11">
        <f t="shared" si="146"/>
        <v>1508</v>
      </c>
      <c r="AM141" s="11">
        <f t="shared" si="146"/>
        <v>1906</v>
      </c>
      <c r="AN141" s="11">
        <f t="shared" si="146"/>
        <v>1512</v>
      </c>
      <c r="AO141" s="11">
        <f t="shared" si="146"/>
        <v>212</v>
      </c>
      <c r="AP141" s="11">
        <f t="shared" si="146"/>
        <v>1188</v>
      </c>
      <c r="AQ141" s="11">
        <f t="shared" si="146"/>
        <v>764</v>
      </c>
      <c r="AR141" s="11">
        <f t="shared" si="146"/>
        <v>855</v>
      </c>
      <c r="AS141" s="11">
        <f t="shared" si="146"/>
        <v>529</v>
      </c>
      <c r="AT141" s="11">
        <f t="shared" si="146"/>
        <v>1119</v>
      </c>
      <c r="AU141" s="11">
        <f t="shared" si="146"/>
        <v>1081</v>
      </c>
      <c r="AV141" s="11">
        <f t="shared" si="146"/>
        <v>1696</v>
      </c>
      <c r="AW141" s="11">
        <f t="shared" si="146"/>
        <v>1385</v>
      </c>
      <c r="AX141" s="11">
        <f t="shared" si="146"/>
        <v>1630</v>
      </c>
      <c r="AY141" s="11">
        <f t="shared" si="146"/>
        <v>274</v>
      </c>
      <c r="AZ141" s="11">
        <f t="shared" si="146"/>
        <v>1098</v>
      </c>
      <c r="BA141" s="11">
        <f t="shared" si="146"/>
        <v>1532</v>
      </c>
      <c r="BB141" s="11">
        <f t="shared" si="146"/>
        <v>1148</v>
      </c>
      <c r="BC141" s="11">
        <f t="shared" si="146"/>
        <v>1273</v>
      </c>
      <c r="BD141" s="11">
        <f t="shared" si="146"/>
        <v>1758</v>
      </c>
      <c r="BE141" s="11">
        <f t="shared" si="146"/>
        <v>626</v>
      </c>
      <c r="BF141" s="11">
        <f t="shared" si="146"/>
        <v>1169</v>
      </c>
      <c r="BG141" s="11">
        <f t="shared" si="146"/>
        <v>1058</v>
      </c>
      <c r="BH141" s="11">
        <f t="shared" si="146"/>
        <v>726</v>
      </c>
    </row>
    <row r="142" spans="1:60" ht="13.5" customHeight="1">
      <c r="A142" s="38">
        <v>42540</v>
      </c>
      <c r="B142" s="39" t="s">
        <v>68</v>
      </c>
      <c r="C142" s="40"/>
      <c r="D142" s="41" t="s">
        <v>22</v>
      </c>
      <c r="E142" s="113">
        <f t="shared" si="22"/>
        <v>1758</v>
      </c>
      <c r="F142" s="116">
        <v>0</v>
      </c>
      <c r="G142" s="116">
        <v>16</v>
      </c>
      <c r="H142" s="44">
        <f t="shared" si="1"/>
        <v>16</v>
      </c>
      <c r="I142" s="112"/>
      <c r="J142" s="117" t="s">
        <v>29</v>
      </c>
      <c r="K142" s="113">
        <f t="shared" si="23"/>
        <v>1400</v>
      </c>
      <c r="L142" s="118">
        <v>3</v>
      </c>
      <c r="M142" s="118">
        <v>7</v>
      </c>
      <c r="N142" s="44">
        <f t="shared" si="3"/>
        <v>16</v>
      </c>
      <c r="O142" s="40"/>
      <c r="P142" s="39" t="s">
        <v>67</v>
      </c>
      <c r="Q142" s="40" t="s">
        <v>76</v>
      </c>
      <c r="R142" s="48">
        <f>MIN(Rules!$E$2,(MAX(H142/N142,N142/H142)))</f>
        <v>1</v>
      </c>
      <c r="S142" s="48">
        <f>VLOOKUP(B142,Rules!A:B,2,FALSE)</f>
        <v>70</v>
      </c>
      <c r="T142" s="40"/>
      <c r="U142" s="114">
        <f>1/(10^(-1*(E142+(IF(P142="Y",Rules!$I$2,0))-K142)/Rules!$E$12)+1)</f>
        <v>0.83870863592811262</v>
      </c>
      <c r="V142">
        <f t="shared" si="4"/>
        <v>-24</v>
      </c>
      <c r="W142">
        <f t="shared" si="5"/>
        <v>24</v>
      </c>
      <c r="X142" s="40"/>
      <c r="Y142" s="40"/>
      <c r="Z142" s="40"/>
      <c r="AA142" s="11">
        <f t="shared" ref="AA142:BH142" si="147">IF($D142=AA$1,$E142+$V142,(IF($J142=AA$1,$K142+$W142,AA141)))</f>
        <v>1021</v>
      </c>
      <c r="AB142" s="11">
        <f t="shared" si="147"/>
        <v>1259</v>
      </c>
      <c r="AC142" s="11">
        <f t="shared" si="147"/>
        <v>737</v>
      </c>
      <c r="AD142" s="11">
        <f t="shared" si="147"/>
        <v>1424</v>
      </c>
      <c r="AE142" s="11">
        <f t="shared" si="147"/>
        <v>1213</v>
      </c>
      <c r="AF142" s="11">
        <f t="shared" si="147"/>
        <v>1577</v>
      </c>
      <c r="AG142" s="11">
        <f t="shared" si="147"/>
        <v>1345</v>
      </c>
      <c r="AH142" s="11">
        <f t="shared" si="147"/>
        <v>1693</v>
      </c>
      <c r="AI142" s="11">
        <f t="shared" si="147"/>
        <v>1217</v>
      </c>
      <c r="AJ142" s="11">
        <f t="shared" si="147"/>
        <v>2077</v>
      </c>
      <c r="AK142" s="11">
        <f t="shared" si="147"/>
        <v>1297</v>
      </c>
      <c r="AL142" s="11">
        <f t="shared" si="147"/>
        <v>1508</v>
      </c>
      <c r="AM142" s="11">
        <f t="shared" si="147"/>
        <v>1906</v>
      </c>
      <c r="AN142" s="11">
        <f t="shared" si="147"/>
        <v>1512</v>
      </c>
      <c r="AO142" s="11">
        <f t="shared" si="147"/>
        <v>212</v>
      </c>
      <c r="AP142" s="11">
        <f t="shared" si="147"/>
        <v>1188</v>
      </c>
      <c r="AQ142" s="11">
        <f t="shared" si="147"/>
        <v>764</v>
      </c>
      <c r="AR142" s="11">
        <f t="shared" si="147"/>
        <v>855</v>
      </c>
      <c r="AS142" s="11">
        <f t="shared" si="147"/>
        <v>529</v>
      </c>
      <c r="AT142" s="11">
        <f t="shared" si="147"/>
        <v>1119</v>
      </c>
      <c r="AU142" s="11">
        <f t="shared" si="147"/>
        <v>1081</v>
      </c>
      <c r="AV142" s="11">
        <f t="shared" si="147"/>
        <v>1696</v>
      </c>
      <c r="AW142" s="11">
        <f t="shared" si="147"/>
        <v>1385</v>
      </c>
      <c r="AX142" s="11">
        <f t="shared" si="147"/>
        <v>1630</v>
      </c>
      <c r="AY142" s="11">
        <f t="shared" si="147"/>
        <v>274</v>
      </c>
      <c r="AZ142" s="11">
        <f t="shared" si="147"/>
        <v>1098</v>
      </c>
      <c r="BA142" s="11">
        <f t="shared" si="147"/>
        <v>1532</v>
      </c>
      <c r="BB142" s="11">
        <f t="shared" si="147"/>
        <v>1148</v>
      </c>
      <c r="BC142" s="11">
        <f t="shared" si="147"/>
        <v>1273</v>
      </c>
      <c r="BD142" s="11">
        <f t="shared" si="147"/>
        <v>1734</v>
      </c>
      <c r="BE142" s="11">
        <f t="shared" si="147"/>
        <v>626</v>
      </c>
      <c r="BF142" s="11">
        <f t="shared" si="147"/>
        <v>1169</v>
      </c>
      <c r="BG142" s="11">
        <f t="shared" si="147"/>
        <v>1058</v>
      </c>
      <c r="BH142" s="11">
        <f t="shared" si="147"/>
        <v>726</v>
      </c>
    </row>
    <row r="143" spans="1:60" ht="13.5" customHeight="1">
      <c r="A143" s="38">
        <v>42540</v>
      </c>
      <c r="B143" s="39" t="s">
        <v>72</v>
      </c>
      <c r="C143" s="40"/>
      <c r="D143" s="41" t="s">
        <v>45</v>
      </c>
      <c r="E143" s="113">
        <f t="shared" si="22"/>
        <v>764</v>
      </c>
      <c r="F143" s="116">
        <v>0</v>
      </c>
      <c r="G143" s="116">
        <v>12</v>
      </c>
      <c r="H143" s="44">
        <f t="shared" si="1"/>
        <v>12</v>
      </c>
      <c r="I143" s="112"/>
      <c r="J143" s="117" t="s">
        <v>46</v>
      </c>
      <c r="K143" s="113">
        <f t="shared" si="23"/>
        <v>626</v>
      </c>
      <c r="L143" s="118">
        <v>0</v>
      </c>
      <c r="M143" s="118">
        <v>8</v>
      </c>
      <c r="N143" s="44">
        <f t="shared" si="3"/>
        <v>8</v>
      </c>
      <c r="O143" s="40"/>
      <c r="P143" s="39" t="s">
        <v>66</v>
      </c>
      <c r="Q143" s="40" t="s">
        <v>76</v>
      </c>
      <c r="R143" s="48">
        <f>MIN(Rules!$E$2,(MAX(H143/N143,N143/H143)))</f>
        <v>1.5</v>
      </c>
      <c r="S143" s="48">
        <f>VLOOKUP(B143,Rules!A:B,2,FALSE)</f>
        <v>60</v>
      </c>
      <c r="T143" s="40"/>
      <c r="U143" s="114">
        <f>1/(10^(-1*(E143+(IF(P143="Y",Rules!$I$2,0))-K143)/Rules!$E$12)+1)</f>
        <v>0.79022613158705823</v>
      </c>
      <c r="V143">
        <f t="shared" si="4"/>
        <v>19</v>
      </c>
      <c r="W143">
        <f t="shared" si="5"/>
        <v>-19</v>
      </c>
      <c r="X143" s="40"/>
      <c r="Y143" s="40"/>
      <c r="Z143" s="40"/>
      <c r="AA143" s="11">
        <f t="shared" ref="AA143:BH143" si="148">IF($D143=AA$1,$E143+$V143,(IF($J143=AA$1,$K143+$W143,AA142)))</f>
        <v>1021</v>
      </c>
      <c r="AB143" s="11">
        <f t="shared" si="148"/>
        <v>1259</v>
      </c>
      <c r="AC143" s="11">
        <f t="shared" si="148"/>
        <v>737</v>
      </c>
      <c r="AD143" s="11">
        <f t="shared" si="148"/>
        <v>1424</v>
      </c>
      <c r="AE143" s="11">
        <f t="shared" si="148"/>
        <v>1213</v>
      </c>
      <c r="AF143" s="11">
        <f t="shared" si="148"/>
        <v>1577</v>
      </c>
      <c r="AG143" s="11">
        <f t="shared" si="148"/>
        <v>1345</v>
      </c>
      <c r="AH143" s="11">
        <f t="shared" si="148"/>
        <v>1693</v>
      </c>
      <c r="AI143" s="11">
        <f t="shared" si="148"/>
        <v>1217</v>
      </c>
      <c r="AJ143" s="11">
        <f t="shared" si="148"/>
        <v>2077</v>
      </c>
      <c r="AK143" s="11">
        <f t="shared" si="148"/>
        <v>1297</v>
      </c>
      <c r="AL143" s="11">
        <f t="shared" si="148"/>
        <v>1508</v>
      </c>
      <c r="AM143" s="11">
        <f t="shared" si="148"/>
        <v>1906</v>
      </c>
      <c r="AN143" s="11">
        <f t="shared" si="148"/>
        <v>1512</v>
      </c>
      <c r="AO143" s="11">
        <f t="shared" si="148"/>
        <v>212</v>
      </c>
      <c r="AP143" s="11">
        <f t="shared" si="148"/>
        <v>1188</v>
      </c>
      <c r="AQ143" s="11">
        <f t="shared" si="148"/>
        <v>783</v>
      </c>
      <c r="AR143" s="11">
        <f t="shared" si="148"/>
        <v>855</v>
      </c>
      <c r="AS143" s="11">
        <f t="shared" si="148"/>
        <v>529</v>
      </c>
      <c r="AT143" s="11">
        <f t="shared" si="148"/>
        <v>1119</v>
      </c>
      <c r="AU143" s="11">
        <f t="shared" si="148"/>
        <v>1081</v>
      </c>
      <c r="AV143" s="11">
        <f t="shared" si="148"/>
        <v>1696</v>
      </c>
      <c r="AW143" s="11">
        <f t="shared" si="148"/>
        <v>1385</v>
      </c>
      <c r="AX143" s="11">
        <f t="shared" si="148"/>
        <v>1630</v>
      </c>
      <c r="AY143" s="11">
        <f t="shared" si="148"/>
        <v>274</v>
      </c>
      <c r="AZ143" s="11">
        <f t="shared" si="148"/>
        <v>1098</v>
      </c>
      <c r="BA143" s="11">
        <f t="shared" si="148"/>
        <v>1532</v>
      </c>
      <c r="BB143" s="11">
        <f t="shared" si="148"/>
        <v>1148</v>
      </c>
      <c r="BC143" s="11">
        <f t="shared" si="148"/>
        <v>1273</v>
      </c>
      <c r="BD143" s="11">
        <f t="shared" si="148"/>
        <v>1734</v>
      </c>
      <c r="BE143" s="11">
        <f t="shared" si="148"/>
        <v>607</v>
      </c>
      <c r="BF143" s="11">
        <f t="shared" si="148"/>
        <v>1169</v>
      </c>
      <c r="BG143" s="11">
        <f t="shared" si="148"/>
        <v>1058</v>
      </c>
      <c r="BH143" s="11">
        <f t="shared" si="148"/>
        <v>726</v>
      </c>
    </row>
    <row r="144" spans="1:60" ht="13.5" customHeight="1">
      <c r="A144" s="38">
        <v>42546</v>
      </c>
      <c r="B144" s="39" t="s">
        <v>72</v>
      </c>
      <c r="C144" s="40"/>
      <c r="D144" s="41" t="s">
        <v>38</v>
      </c>
      <c r="E144" s="113">
        <f t="shared" si="22"/>
        <v>1098</v>
      </c>
      <c r="F144" s="116">
        <v>0</v>
      </c>
      <c r="G144" s="116">
        <v>17</v>
      </c>
      <c r="H144" s="44">
        <f t="shared" si="1"/>
        <v>17</v>
      </c>
      <c r="I144" s="112"/>
      <c r="J144" s="117" t="s">
        <v>47</v>
      </c>
      <c r="K144" s="113">
        <f t="shared" si="23"/>
        <v>529</v>
      </c>
      <c r="L144" s="118">
        <v>1</v>
      </c>
      <c r="M144" s="118">
        <v>7</v>
      </c>
      <c r="N144" s="44">
        <f t="shared" si="3"/>
        <v>10</v>
      </c>
      <c r="O144" s="40"/>
      <c r="P144" s="39" t="s">
        <v>66</v>
      </c>
      <c r="Q144" s="40" t="s">
        <v>76</v>
      </c>
      <c r="R144" s="48">
        <f>MIN(Rules!$E$2,(MAX(H144/N144,N144/H144)))</f>
        <v>1.7</v>
      </c>
      <c r="S144" s="48">
        <f>VLOOKUP(B144,Rules!A:B,2,FALSE)</f>
        <v>60</v>
      </c>
      <c r="T144" s="40"/>
      <c r="U144" s="114">
        <f>1/(10^(-1*(E144+(IF(P144="Y",Rules!$I$2,0))-K144)/Rules!$E$12)+1)</f>
        <v>0.96480823869110754</v>
      </c>
      <c r="V144">
        <f t="shared" si="4"/>
        <v>4</v>
      </c>
      <c r="W144">
        <f t="shared" si="5"/>
        <v>-4</v>
      </c>
      <c r="X144" s="40"/>
      <c r="Y144" s="40"/>
      <c r="Z144" s="40"/>
      <c r="AA144" s="11">
        <f t="shared" ref="AA144:BH144" si="149">IF($D144=AA$1,$E144+$V144,(IF($J144=AA$1,$K144+$W144,AA143)))</f>
        <v>1021</v>
      </c>
      <c r="AB144" s="11">
        <f t="shared" si="149"/>
        <v>1259</v>
      </c>
      <c r="AC144" s="11">
        <f t="shared" si="149"/>
        <v>737</v>
      </c>
      <c r="AD144" s="11">
        <f t="shared" si="149"/>
        <v>1424</v>
      </c>
      <c r="AE144" s="11">
        <f t="shared" si="149"/>
        <v>1213</v>
      </c>
      <c r="AF144" s="11">
        <f t="shared" si="149"/>
        <v>1577</v>
      </c>
      <c r="AG144" s="11">
        <f t="shared" si="149"/>
        <v>1345</v>
      </c>
      <c r="AH144" s="11">
        <f t="shared" si="149"/>
        <v>1693</v>
      </c>
      <c r="AI144" s="11">
        <f t="shared" si="149"/>
        <v>1217</v>
      </c>
      <c r="AJ144" s="11">
        <f t="shared" si="149"/>
        <v>2077</v>
      </c>
      <c r="AK144" s="11">
        <f t="shared" si="149"/>
        <v>1297</v>
      </c>
      <c r="AL144" s="11">
        <f t="shared" si="149"/>
        <v>1508</v>
      </c>
      <c r="AM144" s="11">
        <f t="shared" si="149"/>
        <v>1906</v>
      </c>
      <c r="AN144" s="11">
        <f t="shared" si="149"/>
        <v>1512</v>
      </c>
      <c r="AO144" s="11">
        <f t="shared" si="149"/>
        <v>212</v>
      </c>
      <c r="AP144" s="11">
        <f t="shared" si="149"/>
        <v>1188</v>
      </c>
      <c r="AQ144" s="11">
        <f t="shared" si="149"/>
        <v>783</v>
      </c>
      <c r="AR144" s="11">
        <f t="shared" si="149"/>
        <v>855</v>
      </c>
      <c r="AS144" s="11">
        <f t="shared" si="149"/>
        <v>525</v>
      </c>
      <c r="AT144" s="11">
        <f t="shared" si="149"/>
        <v>1119</v>
      </c>
      <c r="AU144" s="11">
        <f t="shared" si="149"/>
        <v>1081</v>
      </c>
      <c r="AV144" s="11">
        <f t="shared" si="149"/>
        <v>1696</v>
      </c>
      <c r="AW144" s="11">
        <f t="shared" si="149"/>
        <v>1385</v>
      </c>
      <c r="AX144" s="11">
        <f t="shared" si="149"/>
        <v>1630</v>
      </c>
      <c r="AY144" s="11">
        <f t="shared" si="149"/>
        <v>274</v>
      </c>
      <c r="AZ144" s="11">
        <f t="shared" si="149"/>
        <v>1102</v>
      </c>
      <c r="BA144" s="11">
        <f t="shared" si="149"/>
        <v>1532</v>
      </c>
      <c r="BB144" s="11">
        <f t="shared" si="149"/>
        <v>1148</v>
      </c>
      <c r="BC144" s="11">
        <f t="shared" si="149"/>
        <v>1273</v>
      </c>
      <c r="BD144" s="11">
        <f t="shared" si="149"/>
        <v>1734</v>
      </c>
      <c r="BE144" s="11">
        <f t="shared" si="149"/>
        <v>607</v>
      </c>
      <c r="BF144" s="11">
        <f t="shared" si="149"/>
        <v>1169</v>
      </c>
      <c r="BG144" s="11">
        <f t="shared" si="149"/>
        <v>1058</v>
      </c>
      <c r="BH144" s="11">
        <f t="shared" si="149"/>
        <v>726</v>
      </c>
    </row>
    <row r="145" spans="1:60" ht="13.5" customHeight="1">
      <c r="A145" s="38">
        <v>42546</v>
      </c>
      <c r="B145" s="39" t="s">
        <v>72</v>
      </c>
      <c r="C145" s="40"/>
      <c r="D145" s="41" t="s">
        <v>34</v>
      </c>
      <c r="E145" s="113">
        <f t="shared" si="22"/>
        <v>1021</v>
      </c>
      <c r="F145" s="116">
        <v>0</v>
      </c>
      <c r="G145" s="116">
        <v>9</v>
      </c>
      <c r="H145" s="44">
        <f t="shared" si="1"/>
        <v>9</v>
      </c>
      <c r="I145" s="112"/>
      <c r="J145" s="117" t="s">
        <v>39</v>
      </c>
      <c r="K145" s="113">
        <f t="shared" si="23"/>
        <v>855</v>
      </c>
      <c r="L145" s="118">
        <v>2</v>
      </c>
      <c r="M145" s="118">
        <v>6</v>
      </c>
      <c r="N145" s="44">
        <f t="shared" si="3"/>
        <v>12</v>
      </c>
      <c r="O145" s="40"/>
      <c r="P145" s="39" t="s">
        <v>66</v>
      </c>
      <c r="Q145" s="40" t="s">
        <v>76</v>
      </c>
      <c r="R145" s="48">
        <f>MIN(Rules!$E$2,(MAX(H145/N145,N145/H145)))</f>
        <v>1.3333333333333333</v>
      </c>
      <c r="S145" s="48">
        <f>VLOOKUP(B145,Rules!A:B,2,FALSE)</f>
        <v>60</v>
      </c>
      <c r="T145" s="40"/>
      <c r="U145" s="114">
        <f>1/(10^(-1*(E145+(IF(P145="Y",Rules!$I$2,0))-K145)/Rules!$E$12)+1)</f>
        <v>0.81080261103596418</v>
      </c>
      <c r="V145">
        <f t="shared" si="4"/>
        <v>-65</v>
      </c>
      <c r="W145">
        <f t="shared" si="5"/>
        <v>65</v>
      </c>
      <c r="X145" s="40"/>
      <c r="Y145" s="40"/>
      <c r="Z145" s="40"/>
      <c r="AA145" s="11">
        <f t="shared" ref="AA145:BH145" si="150">IF($D145=AA$1,$E145+$V145,(IF($J145=AA$1,$K145+$W145,AA144)))</f>
        <v>956</v>
      </c>
      <c r="AB145" s="11">
        <f t="shared" si="150"/>
        <v>1259</v>
      </c>
      <c r="AC145" s="11">
        <f t="shared" si="150"/>
        <v>737</v>
      </c>
      <c r="AD145" s="11">
        <f t="shared" si="150"/>
        <v>1424</v>
      </c>
      <c r="AE145" s="11">
        <f t="shared" si="150"/>
        <v>1213</v>
      </c>
      <c r="AF145" s="11">
        <f t="shared" si="150"/>
        <v>1577</v>
      </c>
      <c r="AG145" s="11">
        <f t="shared" si="150"/>
        <v>1345</v>
      </c>
      <c r="AH145" s="11">
        <f t="shared" si="150"/>
        <v>1693</v>
      </c>
      <c r="AI145" s="11">
        <f t="shared" si="150"/>
        <v>1217</v>
      </c>
      <c r="AJ145" s="11">
        <f t="shared" si="150"/>
        <v>2077</v>
      </c>
      <c r="AK145" s="11">
        <f t="shared" si="150"/>
        <v>1297</v>
      </c>
      <c r="AL145" s="11">
        <f t="shared" si="150"/>
        <v>1508</v>
      </c>
      <c r="AM145" s="11">
        <f t="shared" si="150"/>
        <v>1906</v>
      </c>
      <c r="AN145" s="11">
        <f t="shared" si="150"/>
        <v>1512</v>
      </c>
      <c r="AO145" s="11">
        <f t="shared" si="150"/>
        <v>212</v>
      </c>
      <c r="AP145" s="11">
        <f t="shared" si="150"/>
        <v>1188</v>
      </c>
      <c r="AQ145" s="11">
        <f t="shared" si="150"/>
        <v>783</v>
      </c>
      <c r="AR145" s="11">
        <f t="shared" si="150"/>
        <v>920</v>
      </c>
      <c r="AS145" s="11">
        <f t="shared" si="150"/>
        <v>525</v>
      </c>
      <c r="AT145" s="11">
        <f t="shared" si="150"/>
        <v>1119</v>
      </c>
      <c r="AU145" s="11">
        <f t="shared" si="150"/>
        <v>1081</v>
      </c>
      <c r="AV145" s="11">
        <f t="shared" si="150"/>
        <v>1696</v>
      </c>
      <c r="AW145" s="11">
        <f t="shared" si="150"/>
        <v>1385</v>
      </c>
      <c r="AX145" s="11">
        <f t="shared" si="150"/>
        <v>1630</v>
      </c>
      <c r="AY145" s="11">
        <f t="shared" si="150"/>
        <v>274</v>
      </c>
      <c r="AZ145" s="11">
        <f t="shared" si="150"/>
        <v>1102</v>
      </c>
      <c r="BA145" s="11">
        <f t="shared" si="150"/>
        <v>1532</v>
      </c>
      <c r="BB145" s="11">
        <f t="shared" si="150"/>
        <v>1148</v>
      </c>
      <c r="BC145" s="11">
        <f t="shared" si="150"/>
        <v>1273</v>
      </c>
      <c r="BD145" s="11">
        <f t="shared" si="150"/>
        <v>1734</v>
      </c>
      <c r="BE145" s="11">
        <f t="shared" si="150"/>
        <v>607</v>
      </c>
      <c r="BF145" s="11">
        <f t="shared" si="150"/>
        <v>1169</v>
      </c>
      <c r="BG145" s="11">
        <f t="shared" si="150"/>
        <v>1058</v>
      </c>
      <c r="BH145" s="11">
        <f t="shared" si="150"/>
        <v>726</v>
      </c>
    </row>
    <row r="146" spans="1:60" ht="13.5" customHeight="1">
      <c r="A146" s="38">
        <v>42546</v>
      </c>
      <c r="B146" s="39" t="s">
        <v>72</v>
      </c>
      <c r="C146" s="40"/>
      <c r="D146" s="41" t="s">
        <v>30</v>
      </c>
      <c r="E146" s="113">
        <f t="shared" si="22"/>
        <v>1217</v>
      </c>
      <c r="F146" s="116">
        <v>3</v>
      </c>
      <c r="G146" s="116">
        <v>17</v>
      </c>
      <c r="H146" s="44">
        <f t="shared" si="1"/>
        <v>26</v>
      </c>
      <c r="I146" s="112"/>
      <c r="J146" s="117" t="s">
        <v>43</v>
      </c>
      <c r="K146" s="113">
        <f t="shared" si="23"/>
        <v>1119</v>
      </c>
      <c r="L146" s="118">
        <v>2</v>
      </c>
      <c r="M146" s="118">
        <v>24</v>
      </c>
      <c r="N146" s="44">
        <f t="shared" si="3"/>
        <v>30</v>
      </c>
      <c r="O146" s="40"/>
      <c r="P146" s="39" t="s">
        <v>66</v>
      </c>
      <c r="Q146" s="40" t="s">
        <v>76</v>
      </c>
      <c r="R146" s="48">
        <f>MIN(Rules!$E$2,(MAX(H146/N146,N146/H146)))</f>
        <v>1.1538461538461537</v>
      </c>
      <c r="S146" s="48">
        <f>VLOOKUP(B146,Rules!A:B,2,FALSE)</f>
        <v>60</v>
      </c>
      <c r="T146" s="40"/>
      <c r="U146" s="114">
        <f>1/(10^(-1*(E146+(IF(P146="Y",Rules!$I$2,0))-K146)/Rules!$E$12)+1)</f>
        <v>0.75806172940885042</v>
      </c>
      <c r="V146">
        <f t="shared" si="4"/>
        <v>-52</v>
      </c>
      <c r="W146">
        <f t="shared" si="5"/>
        <v>52</v>
      </c>
      <c r="X146" s="40"/>
      <c r="Y146" s="40"/>
      <c r="Z146" s="40"/>
      <c r="AA146" s="11">
        <f t="shared" ref="AA146:BH146" si="151">IF($D146=AA$1,$E146+$V146,(IF($J146=AA$1,$K146+$W146,AA145)))</f>
        <v>956</v>
      </c>
      <c r="AB146" s="11">
        <f t="shared" si="151"/>
        <v>1259</v>
      </c>
      <c r="AC146" s="11">
        <f t="shared" si="151"/>
        <v>737</v>
      </c>
      <c r="AD146" s="11">
        <f t="shared" si="151"/>
        <v>1424</v>
      </c>
      <c r="AE146" s="11">
        <f t="shared" si="151"/>
        <v>1213</v>
      </c>
      <c r="AF146" s="11">
        <f t="shared" si="151"/>
        <v>1577</v>
      </c>
      <c r="AG146" s="11">
        <f t="shared" si="151"/>
        <v>1345</v>
      </c>
      <c r="AH146" s="11">
        <f t="shared" si="151"/>
        <v>1693</v>
      </c>
      <c r="AI146" s="11">
        <f t="shared" si="151"/>
        <v>1165</v>
      </c>
      <c r="AJ146" s="11">
        <f t="shared" si="151"/>
        <v>2077</v>
      </c>
      <c r="AK146" s="11">
        <f t="shared" si="151"/>
        <v>1297</v>
      </c>
      <c r="AL146" s="11">
        <f t="shared" si="151"/>
        <v>1508</v>
      </c>
      <c r="AM146" s="11">
        <f t="shared" si="151"/>
        <v>1906</v>
      </c>
      <c r="AN146" s="11">
        <f t="shared" si="151"/>
        <v>1512</v>
      </c>
      <c r="AO146" s="11">
        <f t="shared" si="151"/>
        <v>212</v>
      </c>
      <c r="AP146" s="11">
        <f t="shared" si="151"/>
        <v>1188</v>
      </c>
      <c r="AQ146" s="11">
        <f t="shared" si="151"/>
        <v>783</v>
      </c>
      <c r="AR146" s="11">
        <f t="shared" si="151"/>
        <v>920</v>
      </c>
      <c r="AS146" s="11">
        <f t="shared" si="151"/>
        <v>525</v>
      </c>
      <c r="AT146" s="11">
        <f t="shared" si="151"/>
        <v>1171</v>
      </c>
      <c r="AU146" s="11">
        <f t="shared" si="151"/>
        <v>1081</v>
      </c>
      <c r="AV146" s="11">
        <f t="shared" si="151"/>
        <v>1696</v>
      </c>
      <c r="AW146" s="11">
        <f t="shared" si="151"/>
        <v>1385</v>
      </c>
      <c r="AX146" s="11">
        <f t="shared" si="151"/>
        <v>1630</v>
      </c>
      <c r="AY146" s="11">
        <f t="shared" si="151"/>
        <v>274</v>
      </c>
      <c r="AZ146" s="11">
        <f t="shared" si="151"/>
        <v>1102</v>
      </c>
      <c r="BA146" s="11">
        <f t="shared" si="151"/>
        <v>1532</v>
      </c>
      <c r="BB146" s="11">
        <f t="shared" si="151"/>
        <v>1148</v>
      </c>
      <c r="BC146" s="11">
        <f t="shared" si="151"/>
        <v>1273</v>
      </c>
      <c r="BD146" s="11">
        <f t="shared" si="151"/>
        <v>1734</v>
      </c>
      <c r="BE146" s="11">
        <f t="shared" si="151"/>
        <v>607</v>
      </c>
      <c r="BF146" s="11">
        <f t="shared" si="151"/>
        <v>1169</v>
      </c>
      <c r="BG146" s="11">
        <f t="shared" si="151"/>
        <v>1058</v>
      </c>
      <c r="BH146" s="11">
        <f t="shared" si="151"/>
        <v>726</v>
      </c>
    </row>
    <row r="147" spans="1:60" ht="13.5" customHeight="1">
      <c r="A147" s="38">
        <v>42546</v>
      </c>
      <c r="B147" s="39" t="s">
        <v>72</v>
      </c>
      <c r="C147" s="40"/>
      <c r="D147" s="41" t="s">
        <v>42</v>
      </c>
      <c r="E147" s="113">
        <f t="shared" si="22"/>
        <v>1058</v>
      </c>
      <c r="F147" s="116">
        <v>1</v>
      </c>
      <c r="G147" s="116">
        <v>11</v>
      </c>
      <c r="H147" s="44">
        <f t="shared" si="1"/>
        <v>14</v>
      </c>
      <c r="I147" s="112"/>
      <c r="J147" s="117" t="s">
        <v>35</v>
      </c>
      <c r="K147" s="113">
        <f t="shared" si="23"/>
        <v>1297</v>
      </c>
      <c r="L147" s="118">
        <v>0</v>
      </c>
      <c r="M147" s="118">
        <v>19</v>
      </c>
      <c r="N147" s="44">
        <f t="shared" si="3"/>
        <v>19</v>
      </c>
      <c r="O147" s="40"/>
      <c r="P147" s="39" t="s">
        <v>66</v>
      </c>
      <c r="Q147" s="40" t="s">
        <v>76</v>
      </c>
      <c r="R147" s="48">
        <f>MIN(Rules!$E$2,(MAX(H147/N147,N147/H147)))</f>
        <v>1.3571428571428572</v>
      </c>
      <c r="S147" s="48">
        <f>VLOOKUP(B147,Rules!A:B,2,FALSE)</f>
        <v>60</v>
      </c>
      <c r="T147" s="40"/>
      <c r="U147" s="114">
        <f>1/(10^(-1*(E147+(IF(P147="Y",Rules!$I$2,0))-K147)/Rules!$E$12)+1)</f>
        <v>0.39894565585873126</v>
      </c>
      <c r="V147">
        <f t="shared" si="4"/>
        <v>-32</v>
      </c>
      <c r="W147">
        <f t="shared" si="5"/>
        <v>32</v>
      </c>
      <c r="X147" s="40"/>
      <c r="Y147" s="40"/>
      <c r="Z147" s="40"/>
      <c r="AA147" s="11">
        <f t="shared" ref="AA147:BH147" si="152">IF($D147=AA$1,$E147+$V147,(IF($J147=AA$1,$K147+$W147,AA146)))</f>
        <v>956</v>
      </c>
      <c r="AB147" s="11">
        <f t="shared" si="152"/>
        <v>1259</v>
      </c>
      <c r="AC147" s="11">
        <f t="shared" si="152"/>
        <v>737</v>
      </c>
      <c r="AD147" s="11">
        <f t="shared" si="152"/>
        <v>1424</v>
      </c>
      <c r="AE147" s="11">
        <f t="shared" si="152"/>
        <v>1213</v>
      </c>
      <c r="AF147" s="11">
        <f t="shared" si="152"/>
        <v>1577</v>
      </c>
      <c r="AG147" s="11">
        <f t="shared" si="152"/>
        <v>1345</v>
      </c>
      <c r="AH147" s="11">
        <f t="shared" si="152"/>
        <v>1693</v>
      </c>
      <c r="AI147" s="11">
        <f t="shared" si="152"/>
        <v>1165</v>
      </c>
      <c r="AJ147" s="11">
        <f t="shared" si="152"/>
        <v>2077</v>
      </c>
      <c r="AK147" s="11">
        <f t="shared" si="152"/>
        <v>1329</v>
      </c>
      <c r="AL147" s="11">
        <f t="shared" si="152"/>
        <v>1508</v>
      </c>
      <c r="AM147" s="11">
        <f t="shared" si="152"/>
        <v>1906</v>
      </c>
      <c r="AN147" s="11">
        <f t="shared" si="152"/>
        <v>1512</v>
      </c>
      <c r="AO147" s="11">
        <f t="shared" si="152"/>
        <v>212</v>
      </c>
      <c r="AP147" s="11">
        <f t="shared" si="152"/>
        <v>1188</v>
      </c>
      <c r="AQ147" s="11">
        <f t="shared" si="152"/>
        <v>783</v>
      </c>
      <c r="AR147" s="11">
        <f t="shared" si="152"/>
        <v>920</v>
      </c>
      <c r="AS147" s="11">
        <f t="shared" si="152"/>
        <v>525</v>
      </c>
      <c r="AT147" s="11">
        <f t="shared" si="152"/>
        <v>1171</v>
      </c>
      <c r="AU147" s="11">
        <f t="shared" si="152"/>
        <v>1081</v>
      </c>
      <c r="AV147" s="11">
        <f t="shared" si="152"/>
        <v>1696</v>
      </c>
      <c r="AW147" s="11">
        <f t="shared" si="152"/>
        <v>1385</v>
      </c>
      <c r="AX147" s="11">
        <f t="shared" si="152"/>
        <v>1630</v>
      </c>
      <c r="AY147" s="11">
        <f t="shared" si="152"/>
        <v>274</v>
      </c>
      <c r="AZ147" s="11">
        <f t="shared" si="152"/>
        <v>1102</v>
      </c>
      <c r="BA147" s="11">
        <f t="shared" si="152"/>
        <v>1532</v>
      </c>
      <c r="BB147" s="11">
        <f t="shared" si="152"/>
        <v>1148</v>
      </c>
      <c r="BC147" s="11">
        <f t="shared" si="152"/>
        <v>1273</v>
      </c>
      <c r="BD147" s="11">
        <f t="shared" si="152"/>
        <v>1734</v>
      </c>
      <c r="BE147" s="11">
        <f t="shared" si="152"/>
        <v>607</v>
      </c>
      <c r="BF147" s="11">
        <f t="shared" si="152"/>
        <v>1169</v>
      </c>
      <c r="BG147" s="11">
        <f t="shared" si="152"/>
        <v>1026</v>
      </c>
      <c r="BH147" s="11">
        <f t="shared" si="152"/>
        <v>726</v>
      </c>
    </row>
    <row r="148" spans="1:60" ht="13.5" customHeight="1">
      <c r="A148" s="38">
        <v>42546</v>
      </c>
      <c r="B148" s="39" t="s">
        <v>68</v>
      </c>
      <c r="C148" s="40"/>
      <c r="D148" s="41" t="s">
        <v>25</v>
      </c>
      <c r="E148" s="113">
        <f t="shared" si="22"/>
        <v>1693</v>
      </c>
      <c r="F148" s="116">
        <v>1</v>
      </c>
      <c r="G148" s="116">
        <v>11</v>
      </c>
      <c r="H148" s="44">
        <f t="shared" si="1"/>
        <v>14</v>
      </c>
      <c r="I148" s="112"/>
      <c r="J148" s="117" t="s">
        <v>23</v>
      </c>
      <c r="K148" s="113">
        <f t="shared" si="23"/>
        <v>1630</v>
      </c>
      <c r="L148" s="118">
        <v>0</v>
      </c>
      <c r="M148" s="118">
        <v>14</v>
      </c>
      <c r="N148" s="44">
        <f t="shared" si="3"/>
        <v>14</v>
      </c>
      <c r="O148" s="40"/>
      <c r="P148" s="39" t="s">
        <v>67</v>
      </c>
      <c r="Q148" s="40" t="s">
        <v>76</v>
      </c>
      <c r="R148" s="48">
        <f>MIN(Rules!$E$2,(MAX(H148/N148,N148/H148)))</f>
        <v>1</v>
      </c>
      <c r="S148" s="48">
        <f>VLOOKUP(B148,Rules!A:B,2,FALSE)</f>
        <v>70</v>
      </c>
      <c r="T148" s="40"/>
      <c r="U148" s="114">
        <f>1/(10^(-1*(E148+(IF(P148="Y",Rules!$I$2,0))-K148)/Rules!$E$12)+1)</f>
        <v>0.57202691141082496</v>
      </c>
      <c r="V148">
        <f t="shared" si="4"/>
        <v>-5</v>
      </c>
      <c r="W148">
        <f t="shared" si="5"/>
        <v>5</v>
      </c>
      <c r="X148" s="40"/>
      <c r="Y148" s="40"/>
      <c r="Z148" s="40"/>
      <c r="AA148" s="11">
        <f t="shared" ref="AA148:BH148" si="153">IF($D148=AA$1,$E148+$V148,(IF($J148=AA$1,$K148+$W148,AA147)))</f>
        <v>956</v>
      </c>
      <c r="AB148" s="11">
        <f t="shared" si="153"/>
        <v>1259</v>
      </c>
      <c r="AC148" s="11">
        <f t="shared" si="153"/>
        <v>737</v>
      </c>
      <c r="AD148" s="11">
        <f t="shared" si="153"/>
        <v>1424</v>
      </c>
      <c r="AE148" s="11">
        <f t="shared" si="153"/>
        <v>1213</v>
      </c>
      <c r="AF148" s="11">
        <f t="shared" si="153"/>
        <v>1577</v>
      </c>
      <c r="AG148" s="11">
        <f t="shared" si="153"/>
        <v>1345</v>
      </c>
      <c r="AH148" s="11">
        <f t="shared" si="153"/>
        <v>1688</v>
      </c>
      <c r="AI148" s="11">
        <f t="shared" si="153"/>
        <v>1165</v>
      </c>
      <c r="AJ148" s="11">
        <f t="shared" si="153"/>
        <v>2077</v>
      </c>
      <c r="AK148" s="11">
        <f t="shared" si="153"/>
        <v>1329</v>
      </c>
      <c r="AL148" s="11">
        <f t="shared" si="153"/>
        <v>1508</v>
      </c>
      <c r="AM148" s="11">
        <f t="shared" si="153"/>
        <v>1906</v>
      </c>
      <c r="AN148" s="11">
        <f t="shared" si="153"/>
        <v>1512</v>
      </c>
      <c r="AO148" s="11">
        <f t="shared" si="153"/>
        <v>212</v>
      </c>
      <c r="AP148" s="11">
        <f t="shared" si="153"/>
        <v>1188</v>
      </c>
      <c r="AQ148" s="11">
        <f t="shared" si="153"/>
        <v>783</v>
      </c>
      <c r="AR148" s="11">
        <f t="shared" si="153"/>
        <v>920</v>
      </c>
      <c r="AS148" s="11">
        <f t="shared" si="153"/>
        <v>525</v>
      </c>
      <c r="AT148" s="11">
        <f t="shared" si="153"/>
        <v>1171</v>
      </c>
      <c r="AU148" s="11">
        <f t="shared" si="153"/>
        <v>1081</v>
      </c>
      <c r="AV148" s="11">
        <f t="shared" si="153"/>
        <v>1696</v>
      </c>
      <c r="AW148" s="11">
        <f t="shared" si="153"/>
        <v>1385</v>
      </c>
      <c r="AX148" s="11">
        <f t="shared" si="153"/>
        <v>1635</v>
      </c>
      <c r="AY148" s="11">
        <f t="shared" si="153"/>
        <v>274</v>
      </c>
      <c r="AZ148" s="11">
        <f t="shared" si="153"/>
        <v>1102</v>
      </c>
      <c r="BA148" s="11">
        <f t="shared" si="153"/>
        <v>1532</v>
      </c>
      <c r="BB148" s="11">
        <f t="shared" si="153"/>
        <v>1148</v>
      </c>
      <c r="BC148" s="11">
        <f t="shared" si="153"/>
        <v>1273</v>
      </c>
      <c r="BD148" s="11">
        <f t="shared" si="153"/>
        <v>1734</v>
      </c>
      <c r="BE148" s="11">
        <f t="shared" si="153"/>
        <v>607</v>
      </c>
      <c r="BF148" s="11">
        <f t="shared" si="153"/>
        <v>1169</v>
      </c>
      <c r="BG148" s="11">
        <f t="shared" si="153"/>
        <v>1026</v>
      </c>
      <c r="BH148" s="11">
        <f t="shared" si="153"/>
        <v>726</v>
      </c>
    </row>
    <row r="149" spans="1:60" ht="13.5" customHeight="1">
      <c r="A149" s="38">
        <v>42547</v>
      </c>
      <c r="B149" s="39" t="s">
        <v>68</v>
      </c>
      <c r="C149" s="40"/>
      <c r="D149" s="41" t="s">
        <v>31</v>
      </c>
      <c r="E149" s="113">
        <f t="shared" si="22"/>
        <v>1169</v>
      </c>
      <c r="F149" s="116">
        <v>1</v>
      </c>
      <c r="G149" s="116">
        <v>12</v>
      </c>
      <c r="H149" s="44">
        <f t="shared" si="1"/>
        <v>15</v>
      </c>
      <c r="I149" s="112"/>
      <c r="J149" s="117" t="s">
        <v>28</v>
      </c>
      <c r="K149" s="113">
        <f t="shared" si="23"/>
        <v>1512</v>
      </c>
      <c r="L149" s="118">
        <v>1</v>
      </c>
      <c r="M149" s="118">
        <v>11</v>
      </c>
      <c r="N149" s="44">
        <f t="shared" si="3"/>
        <v>14</v>
      </c>
      <c r="O149" s="40"/>
      <c r="P149" s="39" t="s">
        <v>67</v>
      </c>
      <c r="Q149" s="40" t="s">
        <v>76</v>
      </c>
      <c r="R149" s="48">
        <f>MIN(Rules!$E$2,(MAX(H149/N149,N149/H149)))</f>
        <v>1.0714285714285714</v>
      </c>
      <c r="S149" s="48">
        <f>VLOOKUP(B149,Rules!A:B,2,FALSE)</f>
        <v>70</v>
      </c>
      <c r="T149" s="40"/>
      <c r="U149" s="114">
        <f>1/(10^(-1*(E149+(IF(P149="Y",Rules!$I$2,0))-K149)/Rules!$E$12)+1)</f>
        <v>0.17085591118277677</v>
      </c>
      <c r="V149">
        <f t="shared" si="4"/>
        <v>62</v>
      </c>
      <c r="W149">
        <f t="shared" si="5"/>
        <v>-62</v>
      </c>
      <c r="X149" s="40"/>
      <c r="Y149" s="40"/>
      <c r="Z149" s="40"/>
      <c r="AA149" s="11">
        <f t="shared" ref="AA149:BH149" si="154">IF($D149=AA$1,$E149+$V149,(IF($J149=AA$1,$K149+$W149,AA148)))</f>
        <v>956</v>
      </c>
      <c r="AB149" s="11">
        <f t="shared" si="154"/>
        <v>1259</v>
      </c>
      <c r="AC149" s="11">
        <f t="shared" si="154"/>
        <v>737</v>
      </c>
      <c r="AD149" s="11">
        <f t="shared" si="154"/>
        <v>1424</v>
      </c>
      <c r="AE149" s="11">
        <f t="shared" si="154"/>
        <v>1213</v>
      </c>
      <c r="AF149" s="11">
        <f t="shared" si="154"/>
        <v>1577</v>
      </c>
      <c r="AG149" s="11">
        <f t="shared" si="154"/>
        <v>1345</v>
      </c>
      <c r="AH149" s="11">
        <f t="shared" si="154"/>
        <v>1688</v>
      </c>
      <c r="AI149" s="11">
        <f t="shared" si="154"/>
        <v>1165</v>
      </c>
      <c r="AJ149" s="11">
        <f t="shared" si="154"/>
        <v>2077</v>
      </c>
      <c r="AK149" s="11">
        <f t="shared" si="154"/>
        <v>1329</v>
      </c>
      <c r="AL149" s="11">
        <f t="shared" si="154"/>
        <v>1508</v>
      </c>
      <c r="AM149" s="11">
        <f t="shared" si="154"/>
        <v>1906</v>
      </c>
      <c r="AN149" s="11">
        <f t="shared" si="154"/>
        <v>1450</v>
      </c>
      <c r="AO149" s="11">
        <f t="shared" si="154"/>
        <v>212</v>
      </c>
      <c r="AP149" s="11">
        <f t="shared" si="154"/>
        <v>1188</v>
      </c>
      <c r="AQ149" s="11">
        <f t="shared" si="154"/>
        <v>783</v>
      </c>
      <c r="AR149" s="11">
        <f t="shared" si="154"/>
        <v>920</v>
      </c>
      <c r="AS149" s="11">
        <f t="shared" si="154"/>
        <v>525</v>
      </c>
      <c r="AT149" s="11">
        <f t="shared" si="154"/>
        <v>1171</v>
      </c>
      <c r="AU149" s="11">
        <f t="shared" si="154"/>
        <v>1081</v>
      </c>
      <c r="AV149" s="11">
        <f t="shared" si="154"/>
        <v>1696</v>
      </c>
      <c r="AW149" s="11">
        <f t="shared" si="154"/>
        <v>1385</v>
      </c>
      <c r="AX149" s="11">
        <f t="shared" si="154"/>
        <v>1635</v>
      </c>
      <c r="AY149" s="11">
        <f t="shared" si="154"/>
        <v>274</v>
      </c>
      <c r="AZ149" s="11">
        <f t="shared" si="154"/>
        <v>1102</v>
      </c>
      <c r="BA149" s="11">
        <f t="shared" si="154"/>
        <v>1532</v>
      </c>
      <c r="BB149" s="11">
        <f t="shared" si="154"/>
        <v>1148</v>
      </c>
      <c r="BC149" s="11">
        <f t="shared" si="154"/>
        <v>1273</v>
      </c>
      <c r="BD149" s="11">
        <f t="shared" si="154"/>
        <v>1734</v>
      </c>
      <c r="BE149" s="11">
        <f t="shared" si="154"/>
        <v>607</v>
      </c>
      <c r="BF149" s="11">
        <f t="shared" si="154"/>
        <v>1231</v>
      </c>
      <c r="BG149" s="11">
        <f t="shared" si="154"/>
        <v>1026</v>
      </c>
      <c r="BH149" s="11">
        <f t="shared" si="154"/>
        <v>726</v>
      </c>
    </row>
    <row r="150" spans="1:60" ht="13.5" customHeight="1">
      <c r="A150" s="38">
        <v>42547</v>
      </c>
      <c r="B150" s="39" t="s">
        <v>68</v>
      </c>
      <c r="C150" s="40"/>
      <c r="D150" s="41" t="s">
        <v>17</v>
      </c>
      <c r="E150" s="113">
        <f t="shared" si="22"/>
        <v>2077</v>
      </c>
      <c r="F150" s="116">
        <v>0</v>
      </c>
      <c r="G150" s="116">
        <v>21</v>
      </c>
      <c r="H150" s="44">
        <f t="shared" si="1"/>
        <v>21</v>
      </c>
      <c r="I150" s="112"/>
      <c r="J150" s="117" t="s">
        <v>27</v>
      </c>
      <c r="K150" s="113">
        <f t="shared" si="23"/>
        <v>1385</v>
      </c>
      <c r="L150" s="118">
        <v>0</v>
      </c>
      <c r="M150" s="118">
        <v>11</v>
      </c>
      <c r="N150" s="44">
        <f t="shared" si="3"/>
        <v>11</v>
      </c>
      <c r="O150" s="40"/>
      <c r="P150" s="39" t="s">
        <v>66</v>
      </c>
      <c r="Q150" s="40" t="s">
        <v>76</v>
      </c>
      <c r="R150" s="48">
        <f>MIN(Rules!$E$2,(MAX(H150/N150,N150/H150)))</f>
        <v>1.9090909090909092</v>
      </c>
      <c r="S150" s="48">
        <f>VLOOKUP(B150,Rules!A:B,2,FALSE)</f>
        <v>70</v>
      </c>
      <c r="T150" s="40"/>
      <c r="U150" s="114">
        <f>1/(10^(-1*(E150+(IF(P150="Y",Rules!$I$2,0))-K150)/Rules!$E$12)+1)</f>
        <v>0.97971844340141534</v>
      </c>
      <c r="V150">
        <f t="shared" si="4"/>
        <v>3</v>
      </c>
      <c r="W150">
        <f t="shared" si="5"/>
        <v>-3</v>
      </c>
      <c r="X150" s="40"/>
      <c r="Y150" s="40"/>
      <c r="Z150" s="40"/>
      <c r="AA150" s="11">
        <f t="shared" ref="AA150:BH150" si="155">IF($D150=AA$1,$E150+$V150,(IF($J150=AA$1,$K150+$W150,AA149)))</f>
        <v>956</v>
      </c>
      <c r="AB150" s="11">
        <f t="shared" si="155"/>
        <v>1259</v>
      </c>
      <c r="AC150" s="11">
        <f t="shared" si="155"/>
        <v>737</v>
      </c>
      <c r="AD150" s="11">
        <f t="shared" si="155"/>
        <v>1424</v>
      </c>
      <c r="AE150" s="11">
        <f t="shared" si="155"/>
        <v>1213</v>
      </c>
      <c r="AF150" s="11">
        <f t="shared" si="155"/>
        <v>1577</v>
      </c>
      <c r="AG150" s="11">
        <f t="shared" si="155"/>
        <v>1345</v>
      </c>
      <c r="AH150" s="11">
        <f t="shared" si="155"/>
        <v>1688</v>
      </c>
      <c r="AI150" s="11">
        <f t="shared" si="155"/>
        <v>1165</v>
      </c>
      <c r="AJ150" s="11">
        <f t="shared" si="155"/>
        <v>2080</v>
      </c>
      <c r="AK150" s="11">
        <f t="shared" si="155"/>
        <v>1329</v>
      </c>
      <c r="AL150" s="11">
        <f t="shared" si="155"/>
        <v>1508</v>
      </c>
      <c r="AM150" s="11">
        <f t="shared" si="155"/>
        <v>1906</v>
      </c>
      <c r="AN150" s="11">
        <f t="shared" si="155"/>
        <v>1450</v>
      </c>
      <c r="AO150" s="11">
        <f t="shared" si="155"/>
        <v>212</v>
      </c>
      <c r="AP150" s="11">
        <f t="shared" si="155"/>
        <v>1188</v>
      </c>
      <c r="AQ150" s="11">
        <f t="shared" si="155"/>
        <v>783</v>
      </c>
      <c r="AR150" s="11">
        <f t="shared" si="155"/>
        <v>920</v>
      </c>
      <c r="AS150" s="11">
        <f t="shared" si="155"/>
        <v>525</v>
      </c>
      <c r="AT150" s="11">
        <f t="shared" si="155"/>
        <v>1171</v>
      </c>
      <c r="AU150" s="11">
        <f t="shared" si="155"/>
        <v>1081</v>
      </c>
      <c r="AV150" s="11">
        <f t="shared" si="155"/>
        <v>1696</v>
      </c>
      <c r="AW150" s="11">
        <f t="shared" si="155"/>
        <v>1382</v>
      </c>
      <c r="AX150" s="11">
        <f t="shared" si="155"/>
        <v>1635</v>
      </c>
      <c r="AY150" s="11">
        <f t="shared" si="155"/>
        <v>274</v>
      </c>
      <c r="AZ150" s="11">
        <f t="shared" si="155"/>
        <v>1102</v>
      </c>
      <c r="BA150" s="11">
        <f t="shared" si="155"/>
        <v>1532</v>
      </c>
      <c r="BB150" s="11">
        <f t="shared" si="155"/>
        <v>1148</v>
      </c>
      <c r="BC150" s="11">
        <f t="shared" si="155"/>
        <v>1273</v>
      </c>
      <c r="BD150" s="11">
        <f t="shared" si="155"/>
        <v>1734</v>
      </c>
      <c r="BE150" s="11">
        <f t="shared" si="155"/>
        <v>607</v>
      </c>
      <c r="BF150" s="11">
        <f t="shared" si="155"/>
        <v>1231</v>
      </c>
      <c r="BG150" s="11">
        <f t="shared" si="155"/>
        <v>1026</v>
      </c>
      <c r="BH150" s="11">
        <f t="shared" si="155"/>
        <v>726</v>
      </c>
    </row>
    <row r="151" spans="1:60" ht="13.5" customHeight="1">
      <c r="A151" s="38">
        <v>42553</v>
      </c>
      <c r="B151" s="39" t="s">
        <v>72</v>
      </c>
      <c r="C151" s="40"/>
      <c r="D151" s="41" t="s">
        <v>36</v>
      </c>
      <c r="E151" s="113">
        <f t="shared" si="22"/>
        <v>1188</v>
      </c>
      <c r="F151" s="116">
        <v>1</v>
      </c>
      <c r="G151" s="116">
        <v>11</v>
      </c>
      <c r="H151" s="44">
        <f t="shared" si="1"/>
        <v>14</v>
      </c>
      <c r="I151" s="112"/>
      <c r="J151" s="117" t="s">
        <v>20</v>
      </c>
      <c r="K151" s="113">
        <f t="shared" si="23"/>
        <v>1259</v>
      </c>
      <c r="L151" s="118">
        <v>1</v>
      </c>
      <c r="M151" s="118">
        <v>10</v>
      </c>
      <c r="N151" s="44">
        <f t="shared" si="3"/>
        <v>13</v>
      </c>
      <c r="O151" s="40"/>
      <c r="P151" s="39" t="s">
        <v>66</v>
      </c>
      <c r="Q151" s="40" t="s">
        <v>76</v>
      </c>
      <c r="R151" s="48">
        <f>MIN(Rules!$E$2,(MAX(H151/N151,N151/H151)))</f>
        <v>1.0769230769230769</v>
      </c>
      <c r="S151" s="48">
        <f>VLOOKUP(B151,Rules!A:B,2,FALSE)</f>
        <v>60</v>
      </c>
      <c r="T151" s="40"/>
      <c r="U151" s="114">
        <f>1/(10^(-1*(E151+(IF(P151="Y",Rules!$I$2,0))-K151)/Rules!$E$12)+1)</f>
        <v>0.58996203749012788</v>
      </c>
      <c r="V151">
        <f t="shared" si="4"/>
        <v>26</v>
      </c>
      <c r="W151">
        <f t="shared" si="5"/>
        <v>-26</v>
      </c>
      <c r="X151" s="40"/>
      <c r="Y151" s="40"/>
      <c r="Z151" s="40"/>
      <c r="AA151" s="11">
        <f t="shared" ref="AA151:BH151" si="156">IF($D151=AA$1,$E151+$V151,(IF($J151=AA$1,$K151+$W151,AA150)))</f>
        <v>956</v>
      </c>
      <c r="AB151" s="11">
        <f t="shared" si="156"/>
        <v>1233</v>
      </c>
      <c r="AC151" s="11">
        <f t="shared" si="156"/>
        <v>737</v>
      </c>
      <c r="AD151" s="11">
        <f t="shared" si="156"/>
        <v>1424</v>
      </c>
      <c r="AE151" s="11">
        <f t="shared" si="156"/>
        <v>1213</v>
      </c>
      <c r="AF151" s="11">
        <f t="shared" si="156"/>
        <v>1577</v>
      </c>
      <c r="AG151" s="11">
        <f t="shared" si="156"/>
        <v>1345</v>
      </c>
      <c r="AH151" s="11">
        <f t="shared" si="156"/>
        <v>1688</v>
      </c>
      <c r="AI151" s="11">
        <f t="shared" si="156"/>
        <v>1165</v>
      </c>
      <c r="AJ151" s="11">
        <f t="shared" si="156"/>
        <v>2080</v>
      </c>
      <c r="AK151" s="11">
        <f t="shared" si="156"/>
        <v>1329</v>
      </c>
      <c r="AL151" s="11">
        <f t="shared" si="156"/>
        <v>1508</v>
      </c>
      <c r="AM151" s="11">
        <f t="shared" si="156"/>
        <v>1906</v>
      </c>
      <c r="AN151" s="11">
        <f t="shared" si="156"/>
        <v>1450</v>
      </c>
      <c r="AO151" s="11">
        <f t="shared" si="156"/>
        <v>212</v>
      </c>
      <c r="AP151" s="11">
        <f t="shared" si="156"/>
        <v>1214</v>
      </c>
      <c r="AQ151" s="11">
        <f t="shared" si="156"/>
        <v>783</v>
      </c>
      <c r="AR151" s="11">
        <f t="shared" si="156"/>
        <v>920</v>
      </c>
      <c r="AS151" s="11">
        <f t="shared" si="156"/>
        <v>525</v>
      </c>
      <c r="AT151" s="11">
        <f t="shared" si="156"/>
        <v>1171</v>
      </c>
      <c r="AU151" s="11">
        <f t="shared" si="156"/>
        <v>1081</v>
      </c>
      <c r="AV151" s="11">
        <f t="shared" si="156"/>
        <v>1696</v>
      </c>
      <c r="AW151" s="11">
        <f t="shared" si="156"/>
        <v>1382</v>
      </c>
      <c r="AX151" s="11">
        <f t="shared" si="156"/>
        <v>1635</v>
      </c>
      <c r="AY151" s="11">
        <f t="shared" si="156"/>
        <v>274</v>
      </c>
      <c r="AZ151" s="11">
        <f t="shared" si="156"/>
        <v>1102</v>
      </c>
      <c r="BA151" s="11">
        <f t="shared" si="156"/>
        <v>1532</v>
      </c>
      <c r="BB151" s="11">
        <f t="shared" si="156"/>
        <v>1148</v>
      </c>
      <c r="BC151" s="11">
        <f t="shared" si="156"/>
        <v>1273</v>
      </c>
      <c r="BD151" s="11">
        <f t="shared" si="156"/>
        <v>1734</v>
      </c>
      <c r="BE151" s="11">
        <f t="shared" si="156"/>
        <v>607</v>
      </c>
      <c r="BF151" s="11">
        <f t="shared" si="156"/>
        <v>1231</v>
      </c>
      <c r="BG151" s="11">
        <f t="shared" si="156"/>
        <v>1026</v>
      </c>
      <c r="BH151" s="11">
        <f t="shared" si="156"/>
        <v>726</v>
      </c>
    </row>
    <row r="152" spans="1:60" ht="13.5" customHeight="1">
      <c r="A152" s="38">
        <v>42553</v>
      </c>
      <c r="B152" s="39" t="s">
        <v>72</v>
      </c>
      <c r="C152" s="40"/>
      <c r="D152" s="41" t="s">
        <v>37</v>
      </c>
      <c r="E152" s="113">
        <f t="shared" si="22"/>
        <v>1148</v>
      </c>
      <c r="F152" s="116">
        <v>2</v>
      </c>
      <c r="G152" s="116">
        <v>15</v>
      </c>
      <c r="H152" s="44">
        <f t="shared" si="1"/>
        <v>21</v>
      </c>
      <c r="I152" s="112"/>
      <c r="J152" s="117" t="s">
        <v>45</v>
      </c>
      <c r="K152" s="113">
        <f t="shared" si="23"/>
        <v>783</v>
      </c>
      <c r="L152" s="118">
        <v>0</v>
      </c>
      <c r="M152" s="118">
        <v>10</v>
      </c>
      <c r="N152" s="44">
        <f t="shared" si="3"/>
        <v>10</v>
      </c>
      <c r="O152" s="40"/>
      <c r="P152" s="39" t="s">
        <v>66</v>
      </c>
      <c r="Q152" s="40" t="s">
        <v>76</v>
      </c>
      <c r="R152" s="48">
        <f>MIN(Rules!$E$2,(MAX(H152/N152,N152/H152)))</f>
        <v>2</v>
      </c>
      <c r="S152" s="48">
        <f>VLOOKUP(B152,Rules!A:B,2,FALSE)</f>
        <v>60</v>
      </c>
      <c r="T152" s="40"/>
      <c r="U152" s="114">
        <f>1/(10^(-1*(E152+(IF(P152="Y",Rules!$I$2,0))-K152)/Rules!$E$12)+1)</f>
        <v>0.91464075790051269</v>
      </c>
      <c r="V152">
        <f t="shared" si="4"/>
        <v>10</v>
      </c>
      <c r="W152">
        <f t="shared" si="5"/>
        <v>-10</v>
      </c>
      <c r="X152" s="40"/>
      <c r="Y152" s="40"/>
      <c r="Z152" s="40"/>
      <c r="AA152" s="11">
        <f t="shared" ref="AA152:BH152" si="157">IF($D152=AA$1,$E152+$V152,(IF($J152=AA$1,$K152+$W152,AA151)))</f>
        <v>956</v>
      </c>
      <c r="AB152" s="11">
        <f t="shared" si="157"/>
        <v>1233</v>
      </c>
      <c r="AC152" s="11">
        <f t="shared" si="157"/>
        <v>737</v>
      </c>
      <c r="AD152" s="11">
        <f t="shared" si="157"/>
        <v>1424</v>
      </c>
      <c r="AE152" s="11">
        <f t="shared" si="157"/>
        <v>1213</v>
      </c>
      <c r="AF152" s="11">
        <f t="shared" si="157"/>
        <v>1577</v>
      </c>
      <c r="AG152" s="11">
        <f t="shared" si="157"/>
        <v>1345</v>
      </c>
      <c r="AH152" s="11">
        <f t="shared" si="157"/>
        <v>1688</v>
      </c>
      <c r="AI152" s="11">
        <f t="shared" si="157"/>
        <v>1165</v>
      </c>
      <c r="AJ152" s="11">
        <f t="shared" si="157"/>
        <v>2080</v>
      </c>
      <c r="AK152" s="11">
        <f t="shared" si="157"/>
        <v>1329</v>
      </c>
      <c r="AL152" s="11">
        <f t="shared" si="157"/>
        <v>1508</v>
      </c>
      <c r="AM152" s="11">
        <f t="shared" si="157"/>
        <v>1906</v>
      </c>
      <c r="AN152" s="11">
        <f t="shared" si="157"/>
        <v>1450</v>
      </c>
      <c r="AO152" s="11">
        <f t="shared" si="157"/>
        <v>212</v>
      </c>
      <c r="AP152" s="11">
        <f t="shared" si="157"/>
        <v>1214</v>
      </c>
      <c r="AQ152" s="11">
        <f t="shared" si="157"/>
        <v>773</v>
      </c>
      <c r="AR152" s="11">
        <f t="shared" si="157"/>
        <v>920</v>
      </c>
      <c r="AS152" s="11">
        <f t="shared" si="157"/>
        <v>525</v>
      </c>
      <c r="AT152" s="11">
        <f t="shared" si="157"/>
        <v>1171</v>
      </c>
      <c r="AU152" s="11">
        <f t="shared" si="157"/>
        <v>1081</v>
      </c>
      <c r="AV152" s="11">
        <f t="shared" si="157"/>
        <v>1696</v>
      </c>
      <c r="AW152" s="11">
        <f t="shared" si="157"/>
        <v>1382</v>
      </c>
      <c r="AX152" s="11">
        <f t="shared" si="157"/>
        <v>1635</v>
      </c>
      <c r="AY152" s="11">
        <f t="shared" si="157"/>
        <v>274</v>
      </c>
      <c r="AZ152" s="11">
        <f t="shared" si="157"/>
        <v>1102</v>
      </c>
      <c r="BA152" s="11">
        <f t="shared" si="157"/>
        <v>1532</v>
      </c>
      <c r="BB152" s="11">
        <f t="shared" si="157"/>
        <v>1158</v>
      </c>
      <c r="BC152" s="11">
        <f t="shared" si="157"/>
        <v>1273</v>
      </c>
      <c r="BD152" s="11">
        <f t="shared" si="157"/>
        <v>1734</v>
      </c>
      <c r="BE152" s="11">
        <f t="shared" si="157"/>
        <v>607</v>
      </c>
      <c r="BF152" s="11">
        <f t="shared" si="157"/>
        <v>1231</v>
      </c>
      <c r="BG152" s="11">
        <f t="shared" si="157"/>
        <v>1026</v>
      </c>
      <c r="BH152" s="11">
        <f t="shared" si="157"/>
        <v>726</v>
      </c>
    </row>
    <row r="153" spans="1:60" ht="13.5" customHeight="1">
      <c r="A153" s="38">
        <v>42553</v>
      </c>
      <c r="B153" s="39" t="s">
        <v>68</v>
      </c>
      <c r="C153" s="112"/>
      <c r="D153" s="65" t="s">
        <v>25</v>
      </c>
      <c r="E153" s="113">
        <f t="shared" si="22"/>
        <v>1688</v>
      </c>
      <c r="F153" s="120">
        <v>0</v>
      </c>
      <c r="G153" s="120">
        <v>17</v>
      </c>
      <c r="H153" s="66">
        <f t="shared" si="1"/>
        <v>17</v>
      </c>
      <c r="I153" s="112"/>
      <c r="J153" s="117" t="s">
        <v>23</v>
      </c>
      <c r="K153" s="113">
        <f t="shared" si="23"/>
        <v>1635</v>
      </c>
      <c r="L153" s="121">
        <v>2</v>
      </c>
      <c r="M153" s="121">
        <v>10</v>
      </c>
      <c r="N153" s="66">
        <f t="shared" si="3"/>
        <v>16</v>
      </c>
      <c r="O153" s="40"/>
      <c r="P153" s="39" t="s">
        <v>67</v>
      </c>
      <c r="Q153" s="40" t="s">
        <v>76</v>
      </c>
      <c r="R153" s="48">
        <f>MIN(Rules!$E$2,(MAX(H153/N153,N153/H153)))</f>
        <v>1.0625</v>
      </c>
      <c r="S153" s="48">
        <f>VLOOKUP(B153,Rules!A:B,2,FALSE)</f>
        <v>70</v>
      </c>
      <c r="T153" s="40"/>
      <c r="U153" s="114">
        <f>1/(10^(-1*(E153+(IF(P153="Y",Rules!$I$2,0))-K153)/Rules!$E$12)+1)</f>
        <v>0.56071738184688746</v>
      </c>
      <c r="V153">
        <f t="shared" si="4"/>
        <v>33</v>
      </c>
      <c r="W153">
        <f t="shared" si="5"/>
        <v>-33</v>
      </c>
      <c r="X153" s="40"/>
      <c r="Y153" s="40"/>
      <c r="Z153" s="40"/>
      <c r="AA153" s="11">
        <f t="shared" ref="AA153:BH153" si="158">IF($D153=AA$1,$E153+$V153,(IF($J153=AA$1,$K153+$W153,AA152)))</f>
        <v>956</v>
      </c>
      <c r="AB153" s="11">
        <f t="shared" si="158"/>
        <v>1233</v>
      </c>
      <c r="AC153" s="11">
        <f t="shared" si="158"/>
        <v>737</v>
      </c>
      <c r="AD153" s="11">
        <f t="shared" si="158"/>
        <v>1424</v>
      </c>
      <c r="AE153" s="11">
        <f t="shared" si="158"/>
        <v>1213</v>
      </c>
      <c r="AF153" s="11">
        <f t="shared" si="158"/>
        <v>1577</v>
      </c>
      <c r="AG153" s="11">
        <f t="shared" si="158"/>
        <v>1345</v>
      </c>
      <c r="AH153" s="11">
        <f t="shared" si="158"/>
        <v>1721</v>
      </c>
      <c r="AI153" s="11">
        <f t="shared" si="158"/>
        <v>1165</v>
      </c>
      <c r="AJ153" s="11">
        <f t="shared" si="158"/>
        <v>2080</v>
      </c>
      <c r="AK153" s="11">
        <f t="shared" si="158"/>
        <v>1329</v>
      </c>
      <c r="AL153" s="11">
        <f t="shared" si="158"/>
        <v>1508</v>
      </c>
      <c r="AM153" s="11">
        <f t="shared" si="158"/>
        <v>1906</v>
      </c>
      <c r="AN153" s="11">
        <f t="shared" si="158"/>
        <v>1450</v>
      </c>
      <c r="AO153" s="11">
        <f t="shared" si="158"/>
        <v>212</v>
      </c>
      <c r="AP153" s="11">
        <f t="shared" si="158"/>
        <v>1214</v>
      </c>
      <c r="AQ153" s="11">
        <f t="shared" si="158"/>
        <v>773</v>
      </c>
      <c r="AR153" s="11">
        <f t="shared" si="158"/>
        <v>920</v>
      </c>
      <c r="AS153" s="11">
        <f t="shared" si="158"/>
        <v>525</v>
      </c>
      <c r="AT153" s="11">
        <f t="shared" si="158"/>
        <v>1171</v>
      </c>
      <c r="AU153" s="11">
        <f t="shared" si="158"/>
        <v>1081</v>
      </c>
      <c r="AV153" s="11">
        <f t="shared" si="158"/>
        <v>1696</v>
      </c>
      <c r="AW153" s="11">
        <f t="shared" si="158"/>
        <v>1382</v>
      </c>
      <c r="AX153" s="11">
        <f t="shared" si="158"/>
        <v>1602</v>
      </c>
      <c r="AY153" s="11">
        <f t="shared" si="158"/>
        <v>274</v>
      </c>
      <c r="AZ153" s="11">
        <f t="shared" si="158"/>
        <v>1102</v>
      </c>
      <c r="BA153" s="11">
        <f t="shared" si="158"/>
        <v>1532</v>
      </c>
      <c r="BB153" s="11">
        <f t="shared" si="158"/>
        <v>1158</v>
      </c>
      <c r="BC153" s="11">
        <f t="shared" si="158"/>
        <v>1273</v>
      </c>
      <c r="BD153" s="11">
        <f t="shared" si="158"/>
        <v>1734</v>
      </c>
      <c r="BE153" s="11">
        <f t="shared" si="158"/>
        <v>607</v>
      </c>
      <c r="BF153" s="11">
        <f t="shared" si="158"/>
        <v>1231</v>
      </c>
      <c r="BG153" s="11">
        <f t="shared" si="158"/>
        <v>1026</v>
      </c>
      <c r="BH153" s="11">
        <f t="shared" si="158"/>
        <v>726</v>
      </c>
    </row>
    <row r="154" spans="1:60" ht="13.5" customHeight="1">
      <c r="A154" s="92">
        <v>42554</v>
      </c>
      <c r="B154" s="39" t="s">
        <v>68</v>
      </c>
      <c r="C154" s="112"/>
      <c r="D154" s="65" t="s">
        <v>16</v>
      </c>
      <c r="E154" s="113">
        <f t="shared" si="22"/>
        <v>1906</v>
      </c>
      <c r="F154" s="120">
        <v>3</v>
      </c>
      <c r="G154" s="120">
        <v>17</v>
      </c>
      <c r="H154" s="66">
        <f t="shared" si="1"/>
        <v>26</v>
      </c>
      <c r="I154" s="112"/>
      <c r="J154" s="117" t="s">
        <v>40</v>
      </c>
      <c r="K154" s="113">
        <f t="shared" si="23"/>
        <v>1273</v>
      </c>
      <c r="L154" s="121">
        <v>2</v>
      </c>
      <c r="M154" s="121">
        <v>10</v>
      </c>
      <c r="N154" s="66">
        <f t="shared" si="3"/>
        <v>16</v>
      </c>
      <c r="O154" s="40"/>
      <c r="P154" s="39" t="s">
        <v>66</v>
      </c>
      <c r="Q154" s="40" t="s">
        <v>76</v>
      </c>
      <c r="R154" s="48">
        <f>MIN(Rules!$E$2,(MAX(H154/N154,N154/H154)))</f>
        <v>1.625</v>
      </c>
      <c r="S154" s="48">
        <f>VLOOKUP(B154,Rules!A:B,2,FALSE)</f>
        <v>70</v>
      </c>
      <c r="T154" s="40"/>
      <c r="U154" s="114">
        <f>1/(10^(-1*(E154+(IF(P154="Y",Rules!$I$2,0))-K154)/Rules!$E$12)+1)</f>
        <v>0.97355399692419853</v>
      </c>
      <c r="V154">
        <f t="shared" si="4"/>
        <v>3</v>
      </c>
      <c r="W154">
        <f t="shared" si="5"/>
        <v>-3</v>
      </c>
      <c r="X154" s="40"/>
      <c r="Y154" s="40"/>
      <c r="Z154" s="40"/>
      <c r="AA154" s="11">
        <f t="shared" ref="AA154:BH154" si="159">IF($D154=AA$1,$E154+$V154,(IF($J154=AA$1,$K154+$W154,AA153)))</f>
        <v>956</v>
      </c>
      <c r="AB154" s="11">
        <f t="shared" si="159"/>
        <v>1233</v>
      </c>
      <c r="AC154" s="11">
        <f t="shared" si="159"/>
        <v>737</v>
      </c>
      <c r="AD154" s="11">
        <f t="shared" si="159"/>
        <v>1424</v>
      </c>
      <c r="AE154" s="11">
        <f t="shared" si="159"/>
        <v>1213</v>
      </c>
      <c r="AF154" s="11">
        <f t="shared" si="159"/>
        <v>1577</v>
      </c>
      <c r="AG154" s="11">
        <f t="shared" si="159"/>
        <v>1345</v>
      </c>
      <c r="AH154" s="11">
        <f t="shared" si="159"/>
        <v>1721</v>
      </c>
      <c r="AI154" s="11">
        <f t="shared" si="159"/>
        <v>1165</v>
      </c>
      <c r="AJ154" s="11">
        <f t="shared" si="159"/>
        <v>2080</v>
      </c>
      <c r="AK154" s="11">
        <f t="shared" si="159"/>
        <v>1329</v>
      </c>
      <c r="AL154" s="11">
        <f t="shared" si="159"/>
        <v>1508</v>
      </c>
      <c r="AM154" s="11">
        <f t="shared" si="159"/>
        <v>1909</v>
      </c>
      <c r="AN154" s="11">
        <f t="shared" si="159"/>
        <v>1450</v>
      </c>
      <c r="AO154" s="11">
        <f t="shared" si="159"/>
        <v>212</v>
      </c>
      <c r="AP154" s="11">
        <f t="shared" si="159"/>
        <v>1214</v>
      </c>
      <c r="AQ154" s="11">
        <f t="shared" si="159"/>
        <v>773</v>
      </c>
      <c r="AR154" s="11">
        <f t="shared" si="159"/>
        <v>920</v>
      </c>
      <c r="AS154" s="11">
        <f t="shared" si="159"/>
        <v>525</v>
      </c>
      <c r="AT154" s="11">
        <f t="shared" si="159"/>
        <v>1171</v>
      </c>
      <c r="AU154" s="11">
        <f t="shared" si="159"/>
        <v>1081</v>
      </c>
      <c r="AV154" s="11">
        <f t="shared" si="159"/>
        <v>1696</v>
      </c>
      <c r="AW154" s="11">
        <f t="shared" si="159"/>
        <v>1382</v>
      </c>
      <c r="AX154" s="11">
        <f t="shared" si="159"/>
        <v>1602</v>
      </c>
      <c r="AY154" s="11">
        <f t="shared" si="159"/>
        <v>274</v>
      </c>
      <c r="AZ154" s="11">
        <f t="shared" si="159"/>
        <v>1102</v>
      </c>
      <c r="BA154" s="11">
        <f t="shared" si="159"/>
        <v>1532</v>
      </c>
      <c r="BB154" s="11">
        <f t="shared" si="159"/>
        <v>1158</v>
      </c>
      <c r="BC154" s="11">
        <f t="shared" si="159"/>
        <v>1270</v>
      </c>
      <c r="BD154" s="11">
        <f t="shared" si="159"/>
        <v>1734</v>
      </c>
      <c r="BE154" s="11">
        <f t="shared" si="159"/>
        <v>607</v>
      </c>
      <c r="BF154" s="11">
        <f t="shared" si="159"/>
        <v>1231</v>
      </c>
      <c r="BG154" s="11">
        <f t="shared" si="159"/>
        <v>1026</v>
      </c>
      <c r="BH154" s="11">
        <f t="shared" si="159"/>
        <v>726</v>
      </c>
    </row>
    <row r="155" spans="1:60" ht="13.5" customHeight="1">
      <c r="A155" s="38">
        <v>42554</v>
      </c>
      <c r="B155" s="39" t="s">
        <v>68</v>
      </c>
      <c r="C155" s="40"/>
      <c r="D155" s="41" t="s">
        <v>22</v>
      </c>
      <c r="E155" s="113">
        <f t="shared" si="22"/>
        <v>1734</v>
      </c>
      <c r="F155" s="116">
        <v>5</v>
      </c>
      <c r="G155" s="116">
        <v>18</v>
      </c>
      <c r="H155" s="44">
        <f t="shared" si="1"/>
        <v>33</v>
      </c>
      <c r="I155" s="112"/>
      <c r="J155" s="117" t="s">
        <v>29</v>
      </c>
      <c r="K155" s="113">
        <f t="shared" si="23"/>
        <v>1424</v>
      </c>
      <c r="L155" s="118">
        <v>2</v>
      </c>
      <c r="M155" s="118">
        <v>17</v>
      </c>
      <c r="N155" s="44">
        <f t="shared" si="3"/>
        <v>23</v>
      </c>
      <c r="O155" s="40"/>
      <c r="P155" s="39" t="s">
        <v>67</v>
      </c>
      <c r="Q155" s="40" t="s">
        <v>76</v>
      </c>
      <c r="R155" s="48">
        <f>MIN(Rules!$E$2,(MAX(H155/N155,N155/H155)))</f>
        <v>1.4347826086956521</v>
      </c>
      <c r="S155" s="48">
        <f>VLOOKUP(B155,Rules!A:B,2,FALSE)</f>
        <v>70</v>
      </c>
      <c r="T155" s="40"/>
      <c r="U155" s="114">
        <f>1/(10^(-1*(E155+(IF(P155="Y",Rules!$I$2,0))-K155)/Rules!$E$12)+1)</f>
        <v>0.80652752281710782</v>
      </c>
      <c r="V155">
        <f t="shared" si="4"/>
        <v>19</v>
      </c>
      <c r="W155">
        <f t="shared" si="5"/>
        <v>-19</v>
      </c>
      <c r="X155" s="40"/>
      <c r="Y155" s="40"/>
      <c r="Z155" s="40"/>
      <c r="AA155" s="11">
        <f t="shared" ref="AA155:BH155" si="160">IF($D155=AA$1,$E155+$V155,(IF($J155=AA$1,$K155+$W155,AA154)))</f>
        <v>956</v>
      </c>
      <c r="AB155" s="11">
        <f t="shared" si="160"/>
        <v>1233</v>
      </c>
      <c r="AC155" s="11">
        <f t="shared" si="160"/>
        <v>737</v>
      </c>
      <c r="AD155" s="11">
        <f t="shared" si="160"/>
        <v>1405</v>
      </c>
      <c r="AE155" s="11">
        <f t="shared" si="160"/>
        <v>1213</v>
      </c>
      <c r="AF155" s="11">
        <f t="shared" si="160"/>
        <v>1577</v>
      </c>
      <c r="AG155" s="11">
        <f t="shared" si="160"/>
        <v>1345</v>
      </c>
      <c r="AH155" s="11">
        <f t="shared" si="160"/>
        <v>1721</v>
      </c>
      <c r="AI155" s="11">
        <f t="shared" si="160"/>
        <v>1165</v>
      </c>
      <c r="AJ155" s="11">
        <f t="shared" si="160"/>
        <v>2080</v>
      </c>
      <c r="AK155" s="11">
        <f t="shared" si="160"/>
        <v>1329</v>
      </c>
      <c r="AL155" s="11">
        <f t="shared" si="160"/>
        <v>1508</v>
      </c>
      <c r="AM155" s="11">
        <f t="shared" si="160"/>
        <v>1909</v>
      </c>
      <c r="AN155" s="11">
        <f t="shared" si="160"/>
        <v>1450</v>
      </c>
      <c r="AO155" s="11">
        <f t="shared" si="160"/>
        <v>212</v>
      </c>
      <c r="AP155" s="11">
        <f t="shared" si="160"/>
        <v>1214</v>
      </c>
      <c r="AQ155" s="11">
        <f t="shared" si="160"/>
        <v>773</v>
      </c>
      <c r="AR155" s="11">
        <f t="shared" si="160"/>
        <v>920</v>
      </c>
      <c r="AS155" s="11">
        <f t="shared" si="160"/>
        <v>525</v>
      </c>
      <c r="AT155" s="11">
        <f t="shared" si="160"/>
        <v>1171</v>
      </c>
      <c r="AU155" s="11">
        <f t="shared" si="160"/>
        <v>1081</v>
      </c>
      <c r="AV155" s="11">
        <f t="shared" si="160"/>
        <v>1696</v>
      </c>
      <c r="AW155" s="11">
        <f t="shared" si="160"/>
        <v>1382</v>
      </c>
      <c r="AX155" s="11">
        <f t="shared" si="160"/>
        <v>1602</v>
      </c>
      <c r="AY155" s="11">
        <f t="shared" si="160"/>
        <v>274</v>
      </c>
      <c r="AZ155" s="11">
        <f t="shared" si="160"/>
        <v>1102</v>
      </c>
      <c r="BA155" s="11">
        <f t="shared" si="160"/>
        <v>1532</v>
      </c>
      <c r="BB155" s="11">
        <f t="shared" si="160"/>
        <v>1158</v>
      </c>
      <c r="BC155" s="11">
        <f t="shared" si="160"/>
        <v>1270</v>
      </c>
      <c r="BD155" s="11">
        <f t="shared" si="160"/>
        <v>1753</v>
      </c>
      <c r="BE155" s="11">
        <f t="shared" si="160"/>
        <v>607</v>
      </c>
      <c r="BF155" s="11">
        <f t="shared" si="160"/>
        <v>1231</v>
      </c>
      <c r="BG155" s="11">
        <f t="shared" si="160"/>
        <v>1026</v>
      </c>
      <c r="BH155" s="11">
        <f t="shared" si="160"/>
        <v>726</v>
      </c>
    </row>
    <row r="156" spans="1:60" ht="13.5" customHeight="1">
      <c r="A156" s="38">
        <v>42560</v>
      </c>
      <c r="B156" s="39" t="s">
        <v>72</v>
      </c>
      <c r="C156" s="40"/>
      <c r="D156" s="41" t="s">
        <v>19</v>
      </c>
      <c r="E156" s="113">
        <f t="shared" si="22"/>
        <v>1345</v>
      </c>
      <c r="F156" s="116">
        <v>1</v>
      </c>
      <c r="G156" s="116">
        <v>14</v>
      </c>
      <c r="H156" s="44">
        <f t="shared" si="1"/>
        <v>17</v>
      </c>
      <c r="I156" s="112"/>
      <c r="J156" s="117" t="s">
        <v>27</v>
      </c>
      <c r="K156" s="113">
        <f t="shared" si="23"/>
        <v>1382</v>
      </c>
      <c r="L156" s="118">
        <v>1</v>
      </c>
      <c r="M156" s="118">
        <v>11</v>
      </c>
      <c r="N156" s="44">
        <f t="shared" si="3"/>
        <v>14</v>
      </c>
      <c r="O156" s="40"/>
      <c r="P156" s="39" t="s">
        <v>66</v>
      </c>
      <c r="Q156" s="40" t="s">
        <v>76</v>
      </c>
      <c r="R156" s="48">
        <f>MIN(Rules!$E$2,(MAX(H156/N156,N156/H156)))</f>
        <v>1.2142857142857142</v>
      </c>
      <c r="S156" s="48">
        <f>VLOOKUP(B156,Rules!A:B,2,FALSE)</f>
        <v>60</v>
      </c>
      <c r="T156" s="40"/>
      <c r="U156" s="114">
        <f>1/(10^(-1*(E156+(IF(P156="Y",Rules!$I$2,0))-K156)/Rules!$E$12)+1)</f>
        <v>0.62723760798545547</v>
      </c>
      <c r="V156">
        <f t="shared" si="4"/>
        <v>27</v>
      </c>
      <c r="W156">
        <f t="shared" si="5"/>
        <v>-27</v>
      </c>
      <c r="X156" s="40"/>
      <c r="Y156" s="40"/>
      <c r="Z156" s="40"/>
      <c r="AA156" s="11">
        <f t="shared" ref="AA156:BH156" si="161">IF($D156=AA$1,$E156+$V156,(IF($J156=AA$1,$K156+$W156,AA155)))</f>
        <v>956</v>
      </c>
      <c r="AB156" s="11">
        <f t="shared" si="161"/>
        <v>1233</v>
      </c>
      <c r="AC156" s="11">
        <f t="shared" si="161"/>
        <v>737</v>
      </c>
      <c r="AD156" s="11">
        <f t="shared" si="161"/>
        <v>1405</v>
      </c>
      <c r="AE156" s="11">
        <f t="shared" si="161"/>
        <v>1213</v>
      </c>
      <c r="AF156" s="11">
        <f t="shared" si="161"/>
        <v>1577</v>
      </c>
      <c r="AG156" s="11">
        <f t="shared" si="161"/>
        <v>1372</v>
      </c>
      <c r="AH156" s="11">
        <f t="shared" si="161"/>
        <v>1721</v>
      </c>
      <c r="AI156" s="11">
        <f t="shared" si="161"/>
        <v>1165</v>
      </c>
      <c r="AJ156" s="11">
        <f t="shared" si="161"/>
        <v>2080</v>
      </c>
      <c r="AK156" s="11">
        <f t="shared" si="161"/>
        <v>1329</v>
      </c>
      <c r="AL156" s="11">
        <f t="shared" si="161"/>
        <v>1508</v>
      </c>
      <c r="AM156" s="11">
        <f t="shared" si="161"/>
        <v>1909</v>
      </c>
      <c r="AN156" s="11">
        <f t="shared" si="161"/>
        <v>1450</v>
      </c>
      <c r="AO156" s="11">
        <f t="shared" si="161"/>
        <v>212</v>
      </c>
      <c r="AP156" s="11">
        <f t="shared" si="161"/>
        <v>1214</v>
      </c>
      <c r="AQ156" s="11">
        <f t="shared" si="161"/>
        <v>773</v>
      </c>
      <c r="AR156" s="11">
        <f t="shared" si="161"/>
        <v>920</v>
      </c>
      <c r="AS156" s="11">
        <f t="shared" si="161"/>
        <v>525</v>
      </c>
      <c r="AT156" s="11">
        <f t="shared" si="161"/>
        <v>1171</v>
      </c>
      <c r="AU156" s="11">
        <f t="shared" si="161"/>
        <v>1081</v>
      </c>
      <c r="AV156" s="11">
        <f t="shared" si="161"/>
        <v>1696</v>
      </c>
      <c r="AW156" s="11">
        <f t="shared" si="161"/>
        <v>1355</v>
      </c>
      <c r="AX156" s="11">
        <f t="shared" si="161"/>
        <v>1602</v>
      </c>
      <c r="AY156" s="11">
        <f t="shared" si="161"/>
        <v>274</v>
      </c>
      <c r="AZ156" s="11">
        <f t="shared" si="161"/>
        <v>1102</v>
      </c>
      <c r="BA156" s="11">
        <f t="shared" si="161"/>
        <v>1532</v>
      </c>
      <c r="BB156" s="11">
        <f t="shared" si="161"/>
        <v>1158</v>
      </c>
      <c r="BC156" s="11">
        <f t="shared" si="161"/>
        <v>1270</v>
      </c>
      <c r="BD156" s="11">
        <f t="shared" si="161"/>
        <v>1753</v>
      </c>
      <c r="BE156" s="11">
        <f t="shared" si="161"/>
        <v>607</v>
      </c>
      <c r="BF156" s="11">
        <f t="shared" si="161"/>
        <v>1231</v>
      </c>
      <c r="BG156" s="11">
        <f t="shared" si="161"/>
        <v>1026</v>
      </c>
      <c r="BH156" s="11">
        <f t="shared" si="161"/>
        <v>726</v>
      </c>
    </row>
    <row r="157" spans="1:60" ht="1.5" customHeight="1">
      <c r="A157" s="38">
        <v>42560</v>
      </c>
      <c r="B157" s="39" t="s">
        <v>72</v>
      </c>
      <c r="C157" s="40"/>
      <c r="D157" s="41" t="s">
        <v>29</v>
      </c>
      <c r="E157" s="113">
        <f t="shared" si="22"/>
        <v>1405</v>
      </c>
      <c r="F157" s="116">
        <v>2</v>
      </c>
      <c r="G157" s="116">
        <v>13</v>
      </c>
      <c r="H157" s="44">
        <f t="shared" si="1"/>
        <v>19</v>
      </c>
      <c r="I157" s="112"/>
      <c r="J157" s="117" t="s">
        <v>44</v>
      </c>
      <c r="K157" s="113">
        <f t="shared" si="23"/>
        <v>737</v>
      </c>
      <c r="L157" s="118">
        <v>0</v>
      </c>
      <c r="M157" s="118">
        <v>12</v>
      </c>
      <c r="N157" s="44">
        <f t="shared" si="3"/>
        <v>12</v>
      </c>
      <c r="O157" s="40"/>
      <c r="P157" s="39" t="s">
        <v>66</v>
      </c>
      <c r="Q157" s="40" t="s">
        <v>76</v>
      </c>
      <c r="R157" s="48">
        <f>MIN(Rules!$E$2,(MAX(H157/N157,N157/H157)))</f>
        <v>1.5833333333333333</v>
      </c>
      <c r="S157" s="48">
        <f>VLOOKUP(B157,Rules!A:B,2,FALSE)</f>
        <v>60</v>
      </c>
      <c r="T157" s="40"/>
      <c r="U157" s="114">
        <f>1/(10^(-1*(E157+(IF(P157="Y",Rules!$I$2,0))-K157)/Rules!$E$12)+1)</f>
        <v>0.9774018362847311</v>
      </c>
      <c r="V157">
        <f t="shared" si="4"/>
        <v>2</v>
      </c>
      <c r="W157">
        <f t="shared" si="5"/>
        <v>-2</v>
      </c>
      <c r="X157" s="40"/>
      <c r="Y157" s="40"/>
      <c r="Z157" s="40"/>
      <c r="AA157" s="11">
        <f t="shared" ref="AA157:BH157" si="162">IF($D157=AA$1,$E157+$V157,(IF($J157=AA$1,$K157+$W157,AA156)))</f>
        <v>956</v>
      </c>
      <c r="AB157" s="11">
        <f t="shared" si="162"/>
        <v>1233</v>
      </c>
      <c r="AC157" s="11">
        <f t="shared" si="162"/>
        <v>735</v>
      </c>
      <c r="AD157" s="11">
        <f t="shared" si="162"/>
        <v>1407</v>
      </c>
      <c r="AE157" s="11">
        <f t="shared" si="162"/>
        <v>1213</v>
      </c>
      <c r="AF157" s="11">
        <f t="shared" si="162"/>
        <v>1577</v>
      </c>
      <c r="AG157" s="11">
        <f t="shared" si="162"/>
        <v>1372</v>
      </c>
      <c r="AH157" s="11">
        <f t="shared" si="162"/>
        <v>1721</v>
      </c>
      <c r="AI157" s="11">
        <f t="shared" si="162"/>
        <v>1165</v>
      </c>
      <c r="AJ157" s="11">
        <f t="shared" si="162"/>
        <v>2080</v>
      </c>
      <c r="AK157" s="11">
        <f t="shared" si="162"/>
        <v>1329</v>
      </c>
      <c r="AL157" s="11">
        <f t="shared" si="162"/>
        <v>1508</v>
      </c>
      <c r="AM157" s="11">
        <f t="shared" si="162"/>
        <v>1909</v>
      </c>
      <c r="AN157" s="11">
        <f t="shared" si="162"/>
        <v>1450</v>
      </c>
      <c r="AO157" s="11">
        <f t="shared" si="162"/>
        <v>212</v>
      </c>
      <c r="AP157" s="11">
        <f t="shared" si="162"/>
        <v>1214</v>
      </c>
      <c r="AQ157" s="11">
        <f t="shared" si="162"/>
        <v>773</v>
      </c>
      <c r="AR157" s="11">
        <f t="shared" si="162"/>
        <v>920</v>
      </c>
      <c r="AS157" s="11">
        <f t="shared" si="162"/>
        <v>525</v>
      </c>
      <c r="AT157" s="11">
        <f t="shared" si="162"/>
        <v>1171</v>
      </c>
      <c r="AU157" s="11">
        <f t="shared" si="162"/>
        <v>1081</v>
      </c>
      <c r="AV157" s="11">
        <f t="shared" si="162"/>
        <v>1696</v>
      </c>
      <c r="AW157" s="11">
        <f t="shared" si="162"/>
        <v>1355</v>
      </c>
      <c r="AX157" s="11">
        <f t="shared" si="162"/>
        <v>1602</v>
      </c>
      <c r="AY157" s="11">
        <f t="shared" si="162"/>
        <v>274</v>
      </c>
      <c r="AZ157" s="11">
        <f t="shared" si="162"/>
        <v>1102</v>
      </c>
      <c r="BA157" s="11">
        <f t="shared" si="162"/>
        <v>1532</v>
      </c>
      <c r="BB157" s="11">
        <f t="shared" si="162"/>
        <v>1158</v>
      </c>
      <c r="BC157" s="11">
        <f t="shared" si="162"/>
        <v>1270</v>
      </c>
      <c r="BD157" s="11">
        <f t="shared" si="162"/>
        <v>1753</v>
      </c>
      <c r="BE157" s="11">
        <f t="shared" si="162"/>
        <v>607</v>
      </c>
      <c r="BF157" s="11">
        <f t="shared" si="162"/>
        <v>1231</v>
      </c>
      <c r="BG157" s="11">
        <f t="shared" si="162"/>
        <v>1026</v>
      </c>
      <c r="BH157" s="11">
        <f t="shared" si="162"/>
        <v>726</v>
      </c>
    </row>
    <row r="158" spans="1:60" ht="13.5" customHeight="1">
      <c r="A158" s="38">
        <v>42560</v>
      </c>
      <c r="B158" s="39" t="s">
        <v>72</v>
      </c>
      <c r="C158" s="40"/>
      <c r="D158" s="41" t="s">
        <v>39</v>
      </c>
      <c r="E158" s="113">
        <f t="shared" si="22"/>
        <v>920</v>
      </c>
      <c r="F158" s="116">
        <v>0</v>
      </c>
      <c r="G158" s="116">
        <v>10</v>
      </c>
      <c r="H158" s="44">
        <f t="shared" si="1"/>
        <v>10</v>
      </c>
      <c r="I158" s="112"/>
      <c r="J158" s="117" t="s">
        <v>26</v>
      </c>
      <c r="K158" s="113">
        <f t="shared" si="23"/>
        <v>1577</v>
      </c>
      <c r="L158" s="118">
        <v>2</v>
      </c>
      <c r="M158" s="118">
        <v>12</v>
      </c>
      <c r="N158" s="44">
        <f t="shared" si="3"/>
        <v>18</v>
      </c>
      <c r="O158" s="40"/>
      <c r="P158" s="39" t="s">
        <v>67</v>
      </c>
      <c r="Q158" s="40" t="s">
        <v>76</v>
      </c>
      <c r="R158" s="48">
        <f>MIN(Rules!$E$2,(MAX(H158/N158,N158/H158)))</f>
        <v>1.8</v>
      </c>
      <c r="S158" s="48">
        <f>VLOOKUP(B158,Rules!A:B,2,FALSE)</f>
        <v>60</v>
      </c>
      <c r="T158" s="40"/>
      <c r="U158" s="114">
        <f>1/(10^(-1*(E158+(IF(P158="Y",Rules!$I$2,0))-K158)/Rules!$E$12)+1)</f>
        <v>4.6282799004969427E-2</v>
      </c>
      <c r="V158">
        <f t="shared" si="4"/>
        <v>-5</v>
      </c>
      <c r="W158">
        <f t="shared" si="5"/>
        <v>5</v>
      </c>
      <c r="X158" s="40"/>
      <c r="Y158" s="40"/>
      <c r="Z158" s="40"/>
      <c r="AA158" s="11">
        <f t="shared" ref="AA158:BH158" si="163">IF($D158=AA$1,$E158+$V158,(IF($J158=AA$1,$K158+$W158,AA157)))</f>
        <v>956</v>
      </c>
      <c r="AB158" s="11">
        <f t="shared" si="163"/>
        <v>1233</v>
      </c>
      <c r="AC158" s="11">
        <f t="shared" si="163"/>
        <v>735</v>
      </c>
      <c r="AD158" s="11">
        <f t="shared" si="163"/>
        <v>1407</v>
      </c>
      <c r="AE158" s="11">
        <f t="shared" si="163"/>
        <v>1213</v>
      </c>
      <c r="AF158" s="11">
        <f t="shared" si="163"/>
        <v>1582</v>
      </c>
      <c r="AG158" s="11">
        <f t="shared" si="163"/>
        <v>1372</v>
      </c>
      <c r="AH158" s="11">
        <f t="shared" si="163"/>
        <v>1721</v>
      </c>
      <c r="AI158" s="11">
        <f t="shared" si="163"/>
        <v>1165</v>
      </c>
      <c r="AJ158" s="11">
        <f t="shared" si="163"/>
        <v>2080</v>
      </c>
      <c r="AK158" s="11">
        <f t="shared" si="163"/>
        <v>1329</v>
      </c>
      <c r="AL158" s="11">
        <f t="shared" si="163"/>
        <v>1508</v>
      </c>
      <c r="AM158" s="11">
        <f t="shared" si="163"/>
        <v>1909</v>
      </c>
      <c r="AN158" s="11">
        <f t="shared" si="163"/>
        <v>1450</v>
      </c>
      <c r="AO158" s="11">
        <f t="shared" si="163"/>
        <v>212</v>
      </c>
      <c r="AP158" s="11">
        <f t="shared" si="163"/>
        <v>1214</v>
      </c>
      <c r="AQ158" s="11">
        <f t="shared" si="163"/>
        <v>773</v>
      </c>
      <c r="AR158" s="11">
        <f t="shared" si="163"/>
        <v>915</v>
      </c>
      <c r="AS158" s="11">
        <f t="shared" si="163"/>
        <v>525</v>
      </c>
      <c r="AT158" s="11">
        <f t="shared" si="163"/>
        <v>1171</v>
      </c>
      <c r="AU158" s="11">
        <f t="shared" si="163"/>
        <v>1081</v>
      </c>
      <c r="AV158" s="11">
        <f t="shared" si="163"/>
        <v>1696</v>
      </c>
      <c r="AW158" s="11">
        <f t="shared" si="163"/>
        <v>1355</v>
      </c>
      <c r="AX158" s="11">
        <f t="shared" si="163"/>
        <v>1602</v>
      </c>
      <c r="AY158" s="11">
        <f t="shared" si="163"/>
        <v>274</v>
      </c>
      <c r="AZ158" s="11">
        <f t="shared" si="163"/>
        <v>1102</v>
      </c>
      <c r="BA158" s="11">
        <f t="shared" si="163"/>
        <v>1532</v>
      </c>
      <c r="BB158" s="11">
        <f t="shared" si="163"/>
        <v>1158</v>
      </c>
      <c r="BC158" s="11">
        <f t="shared" si="163"/>
        <v>1270</v>
      </c>
      <c r="BD158" s="11">
        <f t="shared" si="163"/>
        <v>1753</v>
      </c>
      <c r="BE158" s="11">
        <f t="shared" si="163"/>
        <v>607</v>
      </c>
      <c r="BF158" s="11">
        <f t="shared" si="163"/>
        <v>1231</v>
      </c>
      <c r="BG158" s="11">
        <f t="shared" si="163"/>
        <v>1026</v>
      </c>
      <c r="BH158" s="11">
        <f t="shared" si="163"/>
        <v>726</v>
      </c>
    </row>
    <row r="159" spans="1:60" ht="13.5" customHeight="1">
      <c r="A159" s="38">
        <v>42560</v>
      </c>
      <c r="B159" s="39" t="s">
        <v>72</v>
      </c>
      <c r="C159" s="40"/>
      <c r="D159" s="41" t="s">
        <v>18</v>
      </c>
      <c r="E159" s="113">
        <f t="shared" si="22"/>
        <v>1696</v>
      </c>
      <c r="F159" s="116">
        <v>2</v>
      </c>
      <c r="G159" s="116">
        <v>14</v>
      </c>
      <c r="H159" s="44">
        <f t="shared" si="1"/>
        <v>20</v>
      </c>
      <c r="I159" s="112"/>
      <c r="J159" s="117" t="s">
        <v>35</v>
      </c>
      <c r="K159" s="113">
        <f t="shared" si="23"/>
        <v>1329</v>
      </c>
      <c r="L159" s="118">
        <v>1</v>
      </c>
      <c r="M159" s="118">
        <v>12</v>
      </c>
      <c r="N159" s="44">
        <f t="shared" si="3"/>
        <v>15</v>
      </c>
      <c r="O159" s="40"/>
      <c r="P159" s="39" t="s">
        <v>66</v>
      </c>
      <c r="Q159" s="40" t="s">
        <v>76</v>
      </c>
      <c r="R159" s="48">
        <f>MIN(Rules!$E$2,(MAX(H159/N159,N159/H159)))</f>
        <v>1.3333333333333333</v>
      </c>
      <c r="S159" s="48">
        <f>VLOOKUP(B159,Rules!A:B,2,FALSE)</f>
        <v>60</v>
      </c>
      <c r="T159" s="40"/>
      <c r="U159" s="114">
        <f>1/(10^(-1*(E159+(IF(P159="Y",Rules!$I$2,0))-K159)/Rules!$E$12)+1)</f>
        <v>0.9153570964418799</v>
      </c>
      <c r="V159">
        <f t="shared" si="4"/>
        <v>7</v>
      </c>
      <c r="W159">
        <f t="shared" si="5"/>
        <v>-7</v>
      </c>
      <c r="X159" s="40"/>
      <c r="Y159" s="40"/>
      <c r="Z159" s="40"/>
      <c r="AA159" s="11">
        <f t="shared" ref="AA159:BH159" si="164">IF($D159=AA$1,$E159+$V159,(IF($J159=AA$1,$K159+$W159,AA158)))</f>
        <v>956</v>
      </c>
      <c r="AB159" s="11">
        <f t="shared" si="164"/>
        <v>1233</v>
      </c>
      <c r="AC159" s="11">
        <f t="shared" si="164"/>
        <v>735</v>
      </c>
      <c r="AD159" s="11">
        <f t="shared" si="164"/>
        <v>1407</v>
      </c>
      <c r="AE159" s="11">
        <f t="shared" si="164"/>
        <v>1213</v>
      </c>
      <c r="AF159" s="11">
        <f t="shared" si="164"/>
        <v>1582</v>
      </c>
      <c r="AG159" s="11">
        <f t="shared" si="164"/>
        <v>1372</v>
      </c>
      <c r="AH159" s="11">
        <f t="shared" si="164"/>
        <v>1721</v>
      </c>
      <c r="AI159" s="11">
        <f t="shared" si="164"/>
        <v>1165</v>
      </c>
      <c r="AJ159" s="11">
        <f t="shared" si="164"/>
        <v>2080</v>
      </c>
      <c r="AK159" s="11">
        <f t="shared" si="164"/>
        <v>1322</v>
      </c>
      <c r="AL159" s="11">
        <f t="shared" si="164"/>
        <v>1508</v>
      </c>
      <c r="AM159" s="11">
        <f t="shared" si="164"/>
        <v>1909</v>
      </c>
      <c r="AN159" s="11">
        <f t="shared" si="164"/>
        <v>1450</v>
      </c>
      <c r="AO159" s="11">
        <f t="shared" si="164"/>
        <v>212</v>
      </c>
      <c r="AP159" s="11">
        <f t="shared" si="164"/>
        <v>1214</v>
      </c>
      <c r="AQ159" s="11">
        <f t="shared" si="164"/>
        <v>773</v>
      </c>
      <c r="AR159" s="11">
        <f t="shared" si="164"/>
        <v>915</v>
      </c>
      <c r="AS159" s="11">
        <f t="shared" si="164"/>
        <v>525</v>
      </c>
      <c r="AT159" s="11">
        <f t="shared" si="164"/>
        <v>1171</v>
      </c>
      <c r="AU159" s="11">
        <f t="shared" si="164"/>
        <v>1081</v>
      </c>
      <c r="AV159" s="11">
        <f t="shared" si="164"/>
        <v>1703</v>
      </c>
      <c r="AW159" s="11">
        <f t="shared" si="164"/>
        <v>1355</v>
      </c>
      <c r="AX159" s="11">
        <f t="shared" si="164"/>
        <v>1602</v>
      </c>
      <c r="AY159" s="11">
        <f t="shared" si="164"/>
        <v>274</v>
      </c>
      <c r="AZ159" s="11">
        <f t="shared" si="164"/>
        <v>1102</v>
      </c>
      <c r="BA159" s="11">
        <f t="shared" si="164"/>
        <v>1532</v>
      </c>
      <c r="BB159" s="11">
        <f t="shared" si="164"/>
        <v>1158</v>
      </c>
      <c r="BC159" s="11">
        <f t="shared" si="164"/>
        <v>1270</v>
      </c>
      <c r="BD159" s="11">
        <f t="shared" si="164"/>
        <v>1753</v>
      </c>
      <c r="BE159" s="11">
        <f t="shared" si="164"/>
        <v>607</v>
      </c>
      <c r="BF159" s="11">
        <f t="shared" si="164"/>
        <v>1231</v>
      </c>
      <c r="BG159" s="11">
        <f t="shared" si="164"/>
        <v>1026</v>
      </c>
      <c r="BH159" s="11">
        <f t="shared" si="164"/>
        <v>726</v>
      </c>
    </row>
    <row r="160" spans="1:60" ht="1.5" customHeight="1">
      <c r="A160" s="38">
        <v>42560</v>
      </c>
      <c r="B160" s="39" t="s">
        <v>72</v>
      </c>
      <c r="C160" s="40"/>
      <c r="D160" s="41" t="s">
        <v>28</v>
      </c>
      <c r="E160" s="113">
        <f t="shared" si="22"/>
        <v>1450</v>
      </c>
      <c r="F160" s="116">
        <v>1</v>
      </c>
      <c r="G160" s="116">
        <v>22</v>
      </c>
      <c r="H160" s="44">
        <f t="shared" si="1"/>
        <v>25</v>
      </c>
      <c r="I160" s="112"/>
      <c r="J160" s="117" t="s">
        <v>38</v>
      </c>
      <c r="K160" s="113">
        <f t="shared" si="23"/>
        <v>1102</v>
      </c>
      <c r="L160" s="118">
        <v>2</v>
      </c>
      <c r="M160" s="118">
        <v>14</v>
      </c>
      <c r="N160" s="44">
        <f t="shared" si="3"/>
        <v>20</v>
      </c>
      <c r="O160" s="40"/>
      <c r="P160" s="39" t="s">
        <v>66</v>
      </c>
      <c r="Q160" s="40" t="s">
        <v>76</v>
      </c>
      <c r="R160" s="48">
        <f>MIN(Rules!$E$2,(MAX(H160/N160,N160/H160)))</f>
        <v>1.25</v>
      </c>
      <c r="S160" s="48">
        <f>VLOOKUP(B160,Rules!A:B,2,FALSE)</f>
        <v>60</v>
      </c>
      <c r="T160" s="40"/>
      <c r="U160" s="114">
        <f>1/(10^(-1*(E160+(IF(P160="Y",Rules!$I$2,0))-K160)/Rules!$E$12)+1)</f>
        <v>0.90832685046656725</v>
      </c>
      <c r="V160">
        <f t="shared" si="4"/>
        <v>7</v>
      </c>
      <c r="W160">
        <f t="shared" si="5"/>
        <v>-7</v>
      </c>
      <c r="X160" s="40"/>
      <c r="Y160" s="40"/>
      <c r="Z160" s="40"/>
      <c r="AA160" s="11">
        <f t="shared" ref="AA160:BH160" si="165">IF($D160=AA$1,$E160+$V160,(IF($J160=AA$1,$K160+$W160,AA159)))</f>
        <v>956</v>
      </c>
      <c r="AB160" s="11">
        <f t="shared" si="165"/>
        <v>1233</v>
      </c>
      <c r="AC160" s="11">
        <f t="shared" si="165"/>
        <v>735</v>
      </c>
      <c r="AD160" s="11">
        <f t="shared" si="165"/>
        <v>1407</v>
      </c>
      <c r="AE160" s="11">
        <f t="shared" si="165"/>
        <v>1213</v>
      </c>
      <c r="AF160" s="11">
        <f t="shared" si="165"/>
        <v>1582</v>
      </c>
      <c r="AG160" s="11">
        <f t="shared" si="165"/>
        <v>1372</v>
      </c>
      <c r="AH160" s="11">
        <f t="shared" si="165"/>
        <v>1721</v>
      </c>
      <c r="AI160" s="11">
        <f t="shared" si="165"/>
        <v>1165</v>
      </c>
      <c r="AJ160" s="11">
        <f t="shared" si="165"/>
        <v>2080</v>
      </c>
      <c r="AK160" s="11">
        <f t="shared" si="165"/>
        <v>1322</v>
      </c>
      <c r="AL160" s="11">
        <f t="shared" si="165"/>
        <v>1508</v>
      </c>
      <c r="AM160" s="11">
        <f t="shared" si="165"/>
        <v>1909</v>
      </c>
      <c r="AN160" s="11">
        <f t="shared" si="165"/>
        <v>1457</v>
      </c>
      <c r="AO160" s="11">
        <f t="shared" si="165"/>
        <v>212</v>
      </c>
      <c r="AP160" s="11">
        <f t="shared" si="165"/>
        <v>1214</v>
      </c>
      <c r="AQ160" s="11">
        <f t="shared" si="165"/>
        <v>773</v>
      </c>
      <c r="AR160" s="11">
        <f t="shared" si="165"/>
        <v>915</v>
      </c>
      <c r="AS160" s="11">
        <f t="shared" si="165"/>
        <v>525</v>
      </c>
      <c r="AT160" s="11">
        <f t="shared" si="165"/>
        <v>1171</v>
      </c>
      <c r="AU160" s="11">
        <f t="shared" si="165"/>
        <v>1081</v>
      </c>
      <c r="AV160" s="11">
        <f t="shared" si="165"/>
        <v>1703</v>
      </c>
      <c r="AW160" s="11">
        <f t="shared" si="165"/>
        <v>1355</v>
      </c>
      <c r="AX160" s="11">
        <f t="shared" si="165"/>
        <v>1602</v>
      </c>
      <c r="AY160" s="11">
        <f t="shared" si="165"/>
        <v>274</v>
      </c>
      <c r="AZ160" s="11">
        <f t="shared" si="165"/>
        <v>1095</v>
      </c>
      <c r="BA160" s="11">
        <f t="shared" si="165"/>
        <v>1532</v>
      </c>
      <c r="BB160" s="11">
        <f t="shared" si="165"/>
        <v>1158</v>
      </c>
      <c r="BC160" s="11">
        <f t="shared" si="165"/>
        <v>1270</v>
      </c>
      <c r="BD160" s="11">
        <f t="shared" si="165"/>
        <v>1753</v>
      </c>
      <c r="BE160" s="11">
        <f t="shared" si="165"/>
        <v>607</v>
      </c>
      <c r="BF160" s="11">
        <f t="shared" si="165"/>
        <v>1231</v>
      </c>
      <c r="BG160" s="11">
        <f t="shared" si="165"/>
        <v>1026</v>
      </c>
      <c r="BH160" s="11">
        <f t="shared" si="165"/>
        <v>726</v>
      </c>
    </row>
    <row r="161" spans="1:60" ht="13.5" customHeight="1">
      <c r="A161" s="38">
        <v>42560</v>
      </c>
      <c r="B161" s="39" t="s">
        <v>72</v>
      </c>
      <c r="C161" s="40"/>
      <c r="D161" s="41" t="s">
        <v>23</v>
      </c>
      <c r="E161" s="113">
        <f t="shared" si="22"/>
        <v>1602</v>
      </c>
      <c r="F161" s="116">
        <v>1</v>
      </c>
      <c r="G161" s="116">
        <v>13</v>
      </c>
      <c r="H161" s="44">
        <f t="shared" si="1"/>
        <v>16</v>
      </c>
      <c r="I161" s="112"/>
      <c r="J161" s="117" t="s">
        <v>43</v>
      </c>
      <c r="K161" s="113">
        <f t="shared" si="23"/>
        <v>1171</v>
      </c>
      <c r="L161" s="118">
        <v>2</v>
      </c>
      <c r="M161" s="118">
        <v>13</v>
      </c>
      <c r="N161" s="44">
        <f t="shared" si="3"/>
        <v>19</v>
      </c>
      <c r="O161" s="40"/>
      <c r="P161" s="39" t="s">
        <v>66</v>
      </c>
      <c r="Q161" s="40" t="s">
        <v>76</v>
      </c>
      <c r="R161" s="48">
        <f>MIN(Rules!$E$2,(MAX(H161/N161,N161/H161)))</f>
        <v>1.1875</v>
      </c>
      <c r="S161" s="48">
        <f>VLOOKUP(B161,Rules!A:B,2,FALSE)</f>
        <v>60</v>
      </c>
      <c r="T161" s="40"/>
      <c r="U161" s="114">
        <f>1/(10^(-1*(E161+(IF(P161="Y",Rules!$I$2,0))-K161)/Rules!$E$12)+1)</f>
        <v>0.93557164390315062</v>
      </c>
      <c r="V161">
        <f t="shared" si="4"/>
        <v>-67</v>
      </c>
      <c r="W161">
        <f t="shared" si="5"/>
        <v>67</v>
      </c>
      <c r="X161" s="40"/>
      <c r="Y161" s="40"/>
      <c r="Z161" s="40"/>
      <c r="AA161" s="11">
        <f t="shared" ref="AA161:BH161" si="166">IF($D161=AA$1,$E161+$V161,(IF($J161=AA$1,$K161+$W161,AA160)))</f>
        <v>956</v>
      </c>
      <c r="AB161" s="11">
        <f t="shared" si="166"/>
        <v>1233</v>
      </c>
      <c r="AC161" s="11">
        <f t="shared" si="166"/>
        <v>735</v>
      </c>
      <c r="AD161" s="11">
        <f t="shared" si="166"/>
        <v>1407</v>
      </c>
      <c r="AE161" s="11">
        <f t="shared" si="166"/>
        <v>1213</v>
      </c>
      <c r="AF161" s="11">
        <f t="shared" si="166"/>
        <v>1582</v>
      </c>
      <c r="AG161" s="11">
        <f t="shared" si="166"/>
        <v>1372</v>
      </c>
      <c r="AH161" s="11">
        <f t="shared" si="166"/>
        <v>1721</v>
      </c>
      <c r="AI161" s="11">
        <f t="shared" si="166"/>
        <v>1165</v>
      </c>
      <c r="AJ161" s="11">
        <f t="shared" si="166"/>
        <v>2080</v>
      </c>
      <c r="AK161" s="11">
        <f t="shared" si="166"/>
        <v>1322</v>
      </c>
      <c r="AL161" s="11">
        <f t="shared" si="166"/>
        <v>1508</v>
      </c>
      <c r="AM161" s="11">
        <f t="shared" si="166"/>
        <v>1909</v>
      </c>
      <c r="AN161" s="11">
        <f t="shared" si="166"/>
        <v>1457</v>
      </c>
      <c r="AO161" s="11">
        <f t="shared" si="166"/>
        <v>212</v>
      </c>
      <c r="AP161" s="11">
        <f t="shared" si="166"/>
        <v>1214</v>
      </c>
      <c r="AQ161" s="11">
        <f t="shared" si="166"/>
        <v>773</v>
      </c>
      <c r="AR161" s="11">
        <f t="shared" si="166"/>
        <v>915</v>
      </c>
      <c r="AS161" s="11">
        <f t="shared" si="166"/>
        <v>525</v>
      </c>
      <c r="AT161" s="11">
        <f t="shared" si="166"/>
        <v>1238</v>
      </c>
      <c r="AU161" s="11">
        <f t="shared" si="166"/>
        <v>1081</v>
      </c>
      <c r="AV161" s="11">
        <f t="shared" si="166"/>
        <v>1703</v>
      </c>
      <c r="AW161" s="11">
        <f t="shared" si="166"/>
        <v>1355</v>
      </c>
      <c r="AX161" s="11">
        <f t="shared" si="166"/>
        <v>1535</v>
      </c>
      <c r="AY161" s="11">
        <f t="shared" si="166"/>
        <v>274</v>
      </c>
      <c r="AZ161" s="11">
        <f t="shared" si="166"/>
        <v>1095</v>
      </c>
      <c r="BA161" s="11">
        <f t="shared" si="166"/>
        <v>1532</v>
      </c>
      <c r="BB161" s="11">
        <f t="shared" si="166"/>
        <v>1158</v>
      </c>
      <c r="BC161" s="11">
        <f t="shared" si="166"/>
        <v>1270</v>
      </c>
      <c r="BD161" s="11">
        <f t="shared" si="166"/>
        <v>1753</v>
      </c>
      <c r="BE161" s="11">
        <f t="shared" si="166"/>
        <v>607</v>
      </c>
      <c r="BF161" s="11">
        <f t="shared" si="166"/>
        <v>1231</v>
      </c>
      <c r="BG161" s="11">
        <f t="shared" si="166"/>
        <v>1026</v>
      </c>
      <c r="BH161" s="11">
        <f t="shared" si="166"/>
        <v>726</v>
      </c>
    </row>
    <row r="162" spans="1:60" ht="13.5" customHeight="1">
      <c r="A162" s="38">
        <v>42561</v>
      </c>
      <c r="B162" s="39" t="s">
        <v>72</v>
      </c>
      <c r="C162" s="40"/>
      <c r="D162" s="41" t="s">
        <v>33</v>
      </c>
      <c r="E162" s="113">
        <f t="shared" si="22"/>
        <v>1213</v>
      </c>
      <c r="F162" s="116">
        <v>0</v>
      </c>
      <c r="G162" s="116">
        <v>14</v>
      </c>
      <c r="H162" s="44">
        <f t="shared" si="1"/>
        <v>14</v>
      </c>
      <c r="I162" s="112"/>
      <c r="J162" s="117" t="s">
        <v>36</v>
      </c>
      <c r="K162" s="113">
        <f t="shared" si="23"/>
        <v>1214</v>
      </c>
      <c r="L162" s="118">
        <v>1</v>
      </c>
      <c r="M162" s="118">
        <v>10</v>
      </c>
      <c r="N162" s="44">
        <f t="shared" si="3"/>
        <v>13</v>
      </c>
      <c r="O162" s="40"/>
      <c r="P162" s="39" t="s">
        <v>66</v>
      </c>
      <c r="Q162" s="40" t="s">
        <v>76</v>
      </c>
      <c r="R162" s="48">
        <f>MIN(Rules!$E$2,(MAX(H162/N162,N162/H162)))</f>
        <v>1.0769230769230769</v>
      </c>
      <c r="S162" s="48">
        <f>VLOOKUP(B162,Rules!A:B,2,FALSE)</f>
        <v>60</v>
      </c>
      <c r="T162" s="40"/>
      <c r="U162" s="114">
        <f>1/(10^(-1*(E162+(IF(P162="Y",Rules!$I$2,0))-K162)/Rules!$E$12)+1)</f>
        <v>0.66511446297729271</v>
      </c>
      <c r="V162">
        <f t="shared" si="4"/>
        <v>22</v>
      </c>
      <c r="W162">
        <f t="shared" si="5"/>
        <v>-22</v>
      </c>
      <c r="X162" s="40"/>
      <c r="Y162" s="40"/>
      <c r="Z162" s="40"/>
      <c r="AA162" s="11">
        <f t="shared" ref="AA162:BH162" si="167">IF($D162=AA$1,$E162+$V162,(IF($J162=AA$1,$K162+$W162,AA161)))</f>
        <v>956</v>
      </c>
      <c r="AB162" s="11">
        <f t="shared" si="167"/>
        <v>1233</v>
      </c>
      <c r="AC162" s="11">
        <f t="shared" si="167"/>
        <v>735</v>
      </c>
      <c r="AD162" s="11">
        <f t="shared" si="167"/>
        <v>1407</v>
      </c>
      <c r="AE162" s="11">
        <f t="shared" si="167"/>
        <v>1235</v>
      </c>
      <c r="AF162" s="11">
        <f t="shared" si="167"/>
        <v>1582</v>
      </c>
      <c r="AG162" s="11">
        <f t="shared" si="167"/>
        <v>1372</v>
      </c>
      <c r="AH162" s="11">
        <f t="shared" si="167"/>
        <v>1721</v>
      </c>
      <c r="AI162" s="11">
        <f t="shared" si="167"/>
        <v>1165</v>
      </c>
      <c r="AJ162" s="11">
        <f t="shared" si="167"/>
        <v>2080</v>
      </c>
      <c r="AK162" s="11">
        <f t="shared" si="167"/>
        <v>1322</v>
      </c>
      <c r="AL162" s="11">
        <f t="shared" si="167"/>
        <v>1508</v>
      </c>
      <c r="AM162" s="11">
        <f t="shared" si="167"/>
        <v>1909</v>
      </c>
      <c r="AN162" s="11">
        <f t="shared" si="167"/>
        <v>1457</v>
      </c>
      <c r="AO162" s="11">
        <f t="shared" si="167"/>
        <v>212</v>
      </c>
      <c r="AP162" s="11">
        <f t="shared" si="167"/>
        <v>1192</v>
      </c>
      <c r="AQ162" s="11">
        <f t="shared" si="167"/>
        <v>773</v>
      </c>
      <c r="AR162" s="11">
        <f t="shared" si="167"/>
        <v>915</v>
      </c>
      <c r="AS162" s="11">
        <f t="shared" si="167"/>
        <v>525</v>
      </c>
      <c r="AT162" s="11">
        <f t="shared" si="167"/>
        <v>1238</v>
      </c>
      <c r="AU162" s="11">
        <f t="shared" si="167"/>
        <v>1081</v>
      </c>
      <c r="AV162" s="11">
        <f t="shared" si="167"/>
        <v>1703</v>
      </c>
      <c r="AW162" s="11">
        <f t="shared" si="167"/>
        <v>1355</v>
      </c>
      <c r="AX162" s="11">
        <f t="shared" si="167"/>
        <v>1535</v>
      </c>
      <c r="AY162" s="11">
        <f t="shared" si="167"/>
        <v>274</v>
      </c>
      <c r="AZ162" s="11">
        <f t="shared" si="167"/>
        <v>1095</v>
      </c>
      <c r="BA162" s="11">
        <f t="shared" si="167"/>
        <v>1532</v>
      </c>
      <c r="BB162" s="11">
        <f t="shared" si="167"/>
        <v>1158</v>
      </c>
      <c r="BC162" s="11">
        <f t="shared" si="167"/>
        <v>1270</v>
      </c>
      <c r="BD162" s="11">
        <f t="shared" si="167"/>
        <v>1753</v>
      </c>
      <c r="BE162" s="11">
        <f t="shared" si="167"/>
        <v>607</v>
      </c>
      <c r="BF162" s="11">
        <f t="shared" si="167"/>
        <v>1231</v>
      </c>
      <c r="BG162" s="11">
        <f t="shared" si="167"/>
        <v>1026</v>
      </c>
      <c r="BH162" s="11">
        <f t="shared" si="167"/>
        <v>726</v>
      </c>
    </row>
    <row r="163" spans="1:60" ht="13.5" customHeight="1">
      <c r="A163" s="38">
        <v>42561</v>
      </c>
      <c r="B163" s="39" t="s">
        <v>68</v>
      </c>
      <c r="C163" s="40"/>
      <c r="D163" s="41" t="s">
        <v>21</v>
      </c>
      <c r="E163" s="113">
        <f t="shared" si="22"/>
        <v>1508</v>
      </c>
      <c r="F163" s="116">
        <v>0</v>
      </c>
      <c r="G163" s="116">
        <v>13</v>
      </c>
      <c r="H163" s="44">
        <f t="shared" si="1"/>
        <v>13</v>
      </c>
      <c r="I163" s="112"/>
      <c r="J163" s="117" t="s">
        <v>24</v>
      </c>
      <c r="K163" s="113">
        <f t="shared" si="23"/>
        <v>1532</v>
      </c>
      <c r="L163" s="118">
        <v>1</v>
      </c>
      <c r="M163" s="118">
        <v>10</v>
      </c>
      <c r="N163" s="44">
        <f t="shared" si="3"/>
        <v>13</v>
      </c>
      <c r="O163" s="40"/>
      <c r="P163" s="39" t="s">
        <v>66</v>
      </c>
      <c r="Q163" s="40" t="s">
        <v>76</v>
      </c>
      <c r="R163" s="48">
        <f>MIN(Rules!$E$2,(MAX(H163/N163,N163/H163)))</f>
        <v>1</v>
      </c>
      <c r="S163" s="48">
        <f>VLOOKUP(B163,Rules!A:B,2,FALSE)</f>
        <v>70</v>
      </c>
      <c r="T163" s="40"/>
      <c r="U163" s="114">
        <f>1/(10^(-1*(E163+(IF(P163="Y",Rules!$I$2,0))-K163)/Rules!$E$12)+1)</f>
        <v>0.64112526141334214</v>
      </c>
      <c r="V163">
        <f t="shared" si="4"/>
        <v>-10</v>
      </c>
      <c r="W163">
        <f t="shared" si="5"/>
        <v>10</v>
      </c>
      <c r="X163" s="40"/>
      <c r="Y163" s="40"/>
      <c r="Z163" s="40"/>
      <c r="AA163" s="11">
        <f t="shared" ref="AA163:BH163" si="168">IF($D163=AA$1,$E163+$V163,(IF($J163=AA$1,$K163+$W163,AA162)))</f>
        <v>956</v>
      </c>
      <c r="AB163" s="11">
        <f t="shared" si="168"/>
        <v>1233</v>
      </c>
      <c r="AC163" s="11">
        <f t="shared" si="168"/>
        <v>735</v>
      </c>
      <c r="AD163" s="11">
        <f t="shared" si="168"/>
        <v>1407</v>
      </c>
      <c r="AE163" s="11">
        <f t="shared" si="168"/>
        <v>1235</v>
      </c>
      <c r="AF163" s="11">
        <f t="shared" si="168"/>
        <v>1582</v>
      </c>
      <c r="AG163" s="11">
        <f t="shared" si="168"/>
        <v>1372</v>
      </c>
      <c r="AH163" s="11">
        <f t="shared" si="168"/>
        <v>1721</v>
      </c>
      <c r="AI163" s="11">
        <f t="shared" si="168"/>
        <v>1165</v>
      </c>
      <c r="AJ163" s="11">
        <f t="shared" si="168"/>
        <v>2080</v>
      </c>
      <c r="AK163" s="11">
        <f t="shared" si="168"/>
        <v>1322</v>
      </c>
      <c r="AL163" s="11">
        <f t="shared" si="168"/>
        <v>1498</v>
      </c>
      <c r="AM163" s="11">
        <f t="shared" si="168"/>
        <v>1909</v>
      </c>
      <c r="AN163" s="11">
        <f t="shared" si="168"/>
        <v>1457</v>
      </c>
      <c r="AO163" s="11">
        <f t="shared" si="168"/>
        <v>212</v>
      </c>
      <c r="AP163" s="11">
        <f t="shared" si="168"/>
        <v>1192</v>
      </c>
      <c r="AQ163" s="11">
        <f t="shared" si="168"/>
        <v>773</v>
      </c>
      <c r="AR163" s="11">
        <f t="shared" si="168"/>
        <v>915</v>
      </c>
      <c r="AS163" s="11">
        <f t="shared" si="168"/>
        <v>525</v>
      </c>
      <c r="AT163" s="11">
        <f t="shared" si="168"/>
        <v>1238</v>
      </c>
      <c r="AU163" s="11">
        <f t="shared" si="168"/>
        <v>1081</v>
      </c>
      <c r="AV163" s="11">
        <f t="shared" si="168"/>
        <v>1703</v>
      </c>
      <c r="AW163" s="11">
        <f t="shared" si="168"/>
        <v>1355</v>
      </c>
      <c r="AX163" s="11">
        <f t="shared" si="168"/>
        <v>1535</v>
      </c>
      <c r="AY163" s="11">
        <f t="shared" si="168"/>
        <v>274</v>
      </c>
      <c r="AZ163" s="11">
        <f t="shared" si="168"/>
        <v>1095</v>
      </c>
      <c r="BA163" s="11">
        <f t="shared" si="168"/>
        <v>1542</v>
      </c>
      <c r="BB163" s="11">
        <f t="shared" si="168"/>
        <v>1158</v>
      </c>
      <c r="BC163" s="11">
        <f t="shared" si="168"/>
        <v>1270</v>
      </c>
      <c r="BD163" s="11">
        <f t="shared" si="168"/>
        <v>1753</v>
      </c>
      <c r="BE163" s="11">
        <f t="shared" si="168"/>
        <v>607</v>
      </c>
      <c r="BF163" s="11">
        <f t="shared" si="168"/>
        <v>1231</v>
      </c>
      <c r="BG163" s="11">
        <f t="shared" si="168"/>
        <v>1026</v>
      </c>
      <c r="BH163" s="11">
        <f t="shared" si="168"/>
        <v>726</v>
      </c>
    </row>
    <row r="164" spans="1:60" ht="13.5" customHeight="1">
      <c r="A164" s="38">
        <v>42567</v>
      </c>
      <c r="B164" s="39" t="s">
        <v>72</v>
      </c>
      <c r="C164" s="40"/>
      <c r="D164" s="65" t="s">
        <v>37</v>
      </c>
      <c r="E164" s="113">
        <f t="shared" si="22"/>
        <v>1158</v>
      </c>
      <c r="F164" s="116">
        <v>1</v>
      </c>
      <c r="G164" s="116">
        <v>13</v>
      </c>
      <c r="H164" s="44">
        <f t="shared" si="1"/>
        <v>16</v>
      </c>
      <c r="I164" s="112"/>
      <c r="J164" s="117" t="s">
        <v>33</v>
      </c>
      <c r="K164" s="113">
        <f t="shared" si="23"/>
        <v>1235</v>
      </c>
      <c r="L164" s="118">
        <v>2</v>
      </c>
      <c r="M164" s="118">
        <v>17</v>
      </c>
      <c r="N164" s="44">
        <f t="shared" si="3"/>
        <v>23</v>
      </c>
      <c r="O164" s="40"/>
      <c r="P164" s="39" t="s">
        <v>66</v>
      </c>
      <c r="Q164" s="40"/>
      <c r="R164" s="48">
        <f>MIN(Rules!$E$2,(MAX(H164/N164,N164/H164)))</f>
        <v>1.4375</v>
      </c>
      <c r="S164" s="48">
        <f>VLOOKUP(B164,Rules!A:B,2,FALSE)</f>
        <v>60</v>
      </c>
      <c r="T164" s="40"/>
      <c r="U164" s="114">
        <f>1/(10^(-1*(E164+(IF(P164="Y",Rules!$I$2,0))-K164)/Rules!$E$12)+1)</f>
        <v>0.58326167562516895</v>
      </c>
      <c r="V164">
        <f t="shared" si="4"/>
        <v>-50</v>
      </c>
      <c r="W164">
        <f t="shared" si="5"/>
        <v>50</v>
      </c>
      <c r="X164" s="40"/>
      <c r="Y164" s="40"/>
      <c r="Z164" s="40"/>
      <c r="AA164" s="11">
        <f t="shared" ref="AA164:BH164" si="169">IF($D164=AA$1,$E164+$V164,(IF($J164=AA$1,$K164+$W164,AA163)))</f>
        <v>956</v>
      </c>
      <c r="AB164" s="11">
        <f t="shared" si="169"/>
        <v>1233</v>
      </c>
      <c r="AC164" s="11">
        <f t="shared" si="169"/>
        <v>735</v>
      </c>
      <c r="AD164" s="11">
        <f t="shared" si="169"/>
        <v>1407</v>
      </c>
      <c r="AE164" s="11">
        <f t="shared" si="169"/>
        <v>1285</v>
      </c>
      <c r="AF164" s="11">
        <f t="shared" si="169"/>
        <v>1582</v>
      </c>
      <c r="AG164" s="11">
        <f t="shared" si="169"/>
        <v>1372</v>
      </c>
      <c r="AH164" s="11">
        <f t="shared" si="169"/>
        <v>1721</v>
      </c>
      <c r="AI164" s="11">
        <f t="shared" si="169"/>
        <v>1165</v>
      </c>
      <c r="AJ164" s="11">
        <f t="shared" si="169"/>
        <v>2080</v>
      </c>
      <c r="AK164" s="11">
        <f t="shared" si="169"/>
        <v>1322</v>
      </c>
      <c r="AL164" s="11">
        <f t="shared" si="169"/>
        <v>1498</v>
      </c>
      <c r="AM164" s="11">
        <f t="shared" si="169"/>
        <v>1909</v>
      </c>
      <c r="AN164" s="11">
        <f t="shared" si="169"/>
        <v>1457</v>
      </c>
      <c r="AO164" s="11">
        <f t="shared" si="169"/>
        <v>212</v>
      </c>
      <c r="AP164" s="11">
        <f t="shared" si="169"/>
        <v>1192</v>
      </c>
      <c r="AQ164" s="11">
        <f t="shared" si="169"/>
        <v>773</v>
      </c>
      <c r="AR164" s="11">
        <f t="shared" si="169"/>
        <v>915</v>
      </c>
      <c r="AS164" s="11">
        <f t="shared" si="169"/>
        <v>525</v>
      </c>
      <c r="AT164" s="11">
        <f t="shared" si="169"/>
        <v>1238</v>
      </c>
      <c r="AU164" s="11">
        <f t="shared" si="169"/>
        <v>1081</v>
      </c>
      <c r="AV164" s="11">
        <f t="shared" si="169"/>
        <v>1703</v>
      </c>
      <c r="AW164" s="11">
        <f t="shared" si="169"/>
        <v>1355</v>
      </c>
      <c r="AX164" s="11">
        <f t="shared" si="169"/>
        <v>1535</v>
      </c>
      <c r="AY164" s="11">
        <f t="shared" si="169"/>
        <v>274</v>
      </c>
      <c r="AZ164" s="11">
        <f t="shared" si="169"/>
        <v>1095</v>
      </c>
      <c r="BA164" s="11">
        <f t="shared" si="169"/>
        <v>1542</v>
      </c>
      <c r="BB164" s="11">
        <f t="shared" si="169"/>
        <v>1108</v>
      </c>
      <c r="BC164" s="11">
        <f t="shared" si="169"/>
        <v>1270</v>
      </c>
      <c r="BD164" s="11">
        <f t="shared" si="169"/>
        <v>1753</v>
      </c>
      <c r="BE164" s="11">
        <f t="shared" si="169"/>
        <v>607</v>
      </c>
      <c r="BF164" s="11">
        <f t="shared" si="169"/>
        <v>1231</v>
      </c>
      <c r="BG164" s="11">
        <f t="shared" si="169"/>
        <v>1026</v>
      </c>
      <c r="BH164" s="11">
        <f t="shared" si="169"/>
        <v>726</v>
      </c>
    </row>
    <row r="165" spans="1:60" ht="13.5" customHeight="1">
      <c r="A165" s="38">
        <v>42567</v>
      </c>
      <c r="B165" s="39" t="s">
        <v>72</v>
      </c>
      <c r="C165" s="40"/>
      <c r="D165" s="65" t="s">
        <v>43</v>
      </c>
      <c r="E165" s="113">
        <f t="shared" si="22"/>
        <v>1238</v>
      </c>
      <c r="F165" s="116">
        <v>1</v>
      </c>
      <c r="G165" s="116">
        <v>6</v>
      </c>
      <c r="H165" s="44">
        <f t="shared" si="1"/>
        <v>9</v>
      </c>
      <c r="I165" s="112"/>
      <c r="J165" s="117" t="s">
        <v>26</v>
      </c>
      <c r="K165" s="113">
        <f t="shared" si="23"/>
        <v>1582</v>
      </c>
      <c r="L165" s="118">
        <v>2</v>
      </c>
      <c r="M165" s="118">
        <v>9</v>
      </c>
      <c r="N165" s="44">
        <f t="shared" si="3"/>
        <v>15</v>
      </c>
      <c r="O165" s="40"/>
      <c r="P165" s="39" t="s">
        <v>66</v>
      </c>
      <c r="Q165" s="40"/>
      <c r="R165" s="48">
        <f>MIN(Rules!$E$2,(MAX(H165/N165,N165/H165)))</f>
        <v>1.6666666666666667</v>
      </c>
      <c r="S165" s="48">
        <f>VLOOKUP(B165,Rules!A:B,2,FALSE)</f>
        <v>60</v>
      </c>
      <c r="T165" s="40"/>
      <c r="U165" s="114">
        <f>1/(10^(-1*(E165+(IF(P165="Y",Rules!$I$2,0))-K165)/Rules!$E$12)+1)</f>
        <v>0.29040806390523799</v>
      </c>
      <c r="V165">
        <f t="shared" si="4"/>
        <v>-29</v>
      </c>
      <c r="W165">
        <f t="shared" si="5"/>
        <v>29</v>
      </c>
      <c r="X165" s="40"/>
      <c r="Y165" s="40"/>
      <c r="Z165" s="40"/>
      <c r="AA165" s="11">
        <f t="shared" ref="AA165:BH165" si="170">IF($D165=AA$1,$E165+$V165,(IF($J165=AA$1,$K165+$W165,AA164)))</f>
        <v>956</v>
      </c>
      <c r="AB165" s="11">
        <f t="shared" si="170"/>
        <v>1233</v>
      </c>
      <c r="AC165" s="11">
        <f t="shared" si="170"/>
        <v>735</v>
      </c>
      <c r="AD165" s="11">
        <f t="shared" si="170"/>
        <v>1407</v>
      </c>
      <c r="AE165" s="11">
        <f t="shared" si="170"/>
        <v>1285</v>
      </c>
      <c r="AF165" s="11">
        <f t="shared" si="170"/>
        <v>1611</v>
      </c>
      <c r="AG165" s="11">
        <f t="shared" si="170"/>
        <v>1372</v>
      </c>
      <c r="AH165" s="11">
        <f t="shared" si="170"/>
        <v>1721</v>
      </c>
      <c r="AI165" s="11">
        <f t="shared" si="170"/>
        <v>1165</v>
      </c>
      <c r="AJ165" s="11">
        <f t="shared" si="170"/>
        <v>2080</v>
      </c>
      <c r="AK165" s="11">
        <f t="shared" si="170"/>
        <v>1322</v>
      </c>
      <c r="AL165" s="11">
        <f t="shared" si="170"/>
        <v>1498</v>
      </c>
      <c r="AM165" s="11">
        <f t="shared" si="170"/>
        <v>1909</v>
      </c>
      <c r="AN165" s="11">
        <f t="shared" si="170"/>
        <v>1457</v>
      </c>
      <c r="AO165" s="11">
        <f t="shared" si="170"/>
        <v>212</v>
      </c>
      <c r="AP165" s="11">
        <f t="shared" si="170"/>
        <v>1192</v>
      </c>
      <c r="AQ165" s="11">
        <f t="shared" si="170"/>
        <v>773</v>
      </c>
      <c r="AR165" s="11">
        <f t="shared" si="170"/>
        <v>915</v>
      </c>
      <c r="AS165" s="11">
        <f t="shared" si="170"/>
        <v>525</v>
      </c>
      <c r="AT165" s="11">
        <f t="shared" si="170"/>
        <v>1209</v>
      </c>
      <c r="AU165" s="11">
        <f t="shared" si="170"/>
        <v>1081</v>
      </c>
      <c r="AV165" s="11">
        <f t="shared" si="170"/>
        <v>1703</v>
      </c>
      <c r="AW165" s="11">
        <f t="shared" si="170"/>
        <v>1355</v>
      </c>
      <c r="AX165" s="11">
        <f t="shared" si="170"/>
        <v>1535</v>
      </c>
      <c r="AY165" s="11">
        <f t="shared" si="170"/>
        <v>274</v>
      </c>
      <c r="AZ165" s="11">
        <f t="shared" si="170"/>
        <v>1095</v>
      </c>
      <c r="BA165" s="11">
        <f t="shared" si="170"/>
        <v>1542</v>
      </c>
      <c r="BB165" s="11">
        <f t="shared" si="170"/>
        <v>1108</v>
      </c>
      <c r="BC165" s="11">
        <f t="shared" si="170"/>
        <v>1270</v>
      </c>
      <c r="BD165" s="11">
        <f t="shared" si="170"/>
        <v>1753</v>
      </c>
      <c r="BE165" s="11">
        <f t="shared" si="170"/>
        <v>607</v>
      </c>
      <c r="BF165" s="11">
        <f t="shared" si="170"/>
        <v>1231</v>
      </c>
      <c r="BG165" s="11">
        <f t="shared" si="170"/>
        <v>1026</v>
      </c>
      <c r="BH165" s="11">
        <f t="shared" si="170"/>
        <v>726</v>
      </c>
    </row>
    <row r="166" spans="1:60" ht="13.5" customHeight="1">
      <c r="A166" s="38">
        <v>42567</v>
      </c>
      <c r="B166" s="39" t="s">
        <v>72</v>
      </c>
      <c r="C166" s="40"/>
      <c r="D166" s="65" t="s">
        <v>29</v>
      </c>
      <c r="E166" s="113">
        <f t="shared" si="22"/>
        <v>1407</v>
      </c>
      <c r="F166" s="116">
        <v>0</v>
      </c>
      <c r="G166" s="116">
        <v>18</v>
      </c>
      <c r="H166" s="44">
        <f t="shared" si="1"/>
        <v>18</v>
      </c>
      <c r="I166" s="112"/>
      <c r="J166" s="117" t="s">
        <v>19</v>
      </c>
      <c r="K166" s="113">
        <f t="shared" si="23"/>
        <v>1372</v>
      </c>
      <c r="L166" s="118">
        <v>1</v>
      </c>
      <c r="M166" s="118">
        <v>17</v>
      </c>
      <c r="N166" s="44">
        <f t="shared" si="3"/>
        <v>20</v>
      </c>
      <c r="O166" s="40"/>
      <c r="P166" s="39" t="s">
        <v>66</v>
      </c>
      <c r="Q166" s="40"/>
      <c r="R166" s="48">
        <f>MIN(Rules!$E$2,(MAX(H166/N166,N166/H166)))</f>
        <v>1.1111111111111112</v>
      </c>
      <c r="S166" s="48">
        <f>VLOOKUP(B166,Rules!A:B,2,FALSE)</f>
        <v>60</v>
      </c>
      <c r="T166" s="40"/>
      <c r="U166" s="114">
        <f>1/(10^(-1*(E166+(IF(P166="Y",Rules!$I$2,0))-K166)/Rules!$E$12)+1)</f>
        <v>0.70097739861010799</v>
      </c>
      <c r="V166">
        <f t="shared" si="4"/>
        <v>-47</v>
      </c>
      <c r="W166">
        <f t="shared" si="5"/>
        <v>47</v>
      </c>
      <c r="X166" s="40"/>
      <c r="Y166" s="40"/>
      <c r="Z166" s="40"/>
      <c r="AA166" s="11">
        <f t="shared" ref="AA166:BH166" si="171">IF($D166=AA$1,$E166+$V166,(IF($J166=AA$1,$K166+$W166,AA165)))</f>
        <v>956</v>
      </c>
      <c r="AB166" s="11">
        <f t="shared" si="171"/>
        <v>1233</v>
      </c>
      <c r="AC166" s="11">
        <f t="shared" si="171"/>
        <v>735</v>
      </c>
      <c r="AD166" s="11">
        <f t="shared" si="171"/>
        <v>1360</v>
      </c>
      <c r="AE166" s="11">
        <f t="shared" si="171"/>
        <v>1285</v>
      </c>
      <c r="AF166" s="11">
        <f t="shared" si="171"/>
        <v>1611</v>
      </c>
      <c r="AG166" s="11">
        <f t="shared" si="171"/>
        <v>1419</v>
      </c>
      <c r="AH166" s="11">
        <f t="shared" si="171"/>
        <v>1721</v>
      </c>
      <c r="AI166" s="11">
        <f t="shared" si="171"/>
        <v>1165</v>
      </c>
      <c r="AJ166" s="11">
        <f t="shared" si="171"/>
        <v>2080</v>
      </c>
      <c r="AK166" s="11">
        <f t="shared" si="171"/>
        <v>1322</v>
      </c>
      <c r="AL166" s="11">
        <f t="shared" si="171"/>
        <v>1498</v>
      </c>
      <c r="AM166" s="11">
        <f t="shared" si="171"/>
        <v>1909</v>
      </c>
      <c r="AN166" s="11">
        <f t="shared" si="171"/>
        <v>1457</v>
      </c>
      <c r="AO166" s="11">
        <f t="shared" si="171"/>
        <v>212</v>
      </c>
      <c r="AP166" s="11">
        <f t="shared" si="171"/>
        <v>1192</v>
      </c>
      <c r="AQ166" s="11">
        <f t="shared" si="171"/>
        <v>773</v>
      </c>
      <c r="AR166" s="11">
        <f t="shared" si="171"/>
        <v>915</v>
      </c>
      <c r="AS166" s="11">
        <f t="shared" si="171"/>
        <v>525</v>
      </c>
      <c r="AT166" s="11">
        <f t="shared" si="171"/>
        <v>1209</v>
      </c>
      <c r="AU166" s="11">
        <f t="shared" si="171"/>
        <v>1081</v>
      </c>
      <c r="AV166" s="11">
        <f t="shared" si="171"/>
        <v>1703</v>
      </c>
      <c r="AW166" s="11">
        <f t="shared" si="171"/>
        <v>1355</v>
      </c>
      <c r="AX166" s="11">
        <f t="shared" si="171"/>
        <v>1535</v>
      </c>
      <c r="AY166" s="11">
        <f t="shared" si="171"/>
        <v>274</v>
      </c>
      <c r="AZ166" s="11">
        <f t="shared" si="171"/>
        <v>1095</v>
      </c>
      <c r="BA166" s="11">
        <f t="shared" si="171"/>
        <v>1542</v>
      </c>
      <c r="BB166" s="11">
        <f t="shared" si="171"/>
        <v>1108</v>
      </c>
      <c r="BC166" s="11">
        <f t="shared" si="171"/>
        <v>1270</v>
      </c>
      <c r="BD166" s="11">
        <f t="shared" si="171"/>
        <v>1753</v>
      </c>
      <c r="BE166" s="11">
        <f t="shared" si="171"/>
        <v>607</v>
      </c>
      <c r="BF166" s="11">
        <f t="shared" si="171"/>
        <v>1231</v>
      </c>
      <c r="BG166" s="11">
        <f t="shared" si="171"/>
        <v>1026</v>
      </c>
      <c r="BH166" s="11">
        <f t="shared" si="171"/>
        <v>726</v>
      </c>
    </row>
    <row r="167" spans="1:60" ht="13.5" customHeight="1">
      <c r="A167" s="38">
        <v>42567</v>
      </c>
      <c r="B167" s="39" t="s">
        <v>72</v>
      </c>
      <c r="C167" s="40"/>
      <c r="D167" s="65" t="s">
        <v>18</v>
      </c>
      <c r="E167" s="113">
        <f t="shared" si="22"/>
        <v>1703</v>
      </c>
      <c r="F167" s="116">
        <v>2</v>
      </c>
      <c r="G167" s="116">
        <v>17</v>
      </c>
      <c r="H167" s="44">
        <f t="shared" si="1"/>
        <v>23</v>
      </c>
      <c r="I167" s="112"/>
      <c r="J167" s="117" t="s">
        <v>28</v>
      </c>
      <c r="K167" s="113">
        <f t="shared" si="23"/>
        <v>1457</v>
      </c>
      <c r="L167" s="118">
        <v>0</v>
      </c>
      <c r="M167" s="118">
        <v>14</v>
      </c>
      <c r="N167" s="44">
        <f t="shared" si="3"/>
        <v>14</v>
      </c>
      <c r="O167" s="40"/>
      <c r="P167" s="39" t="s">
        <v>66</v>
      </c>
      <c r="Q167" s="40"/>
      <c r="R167" s="48">
        <f>MIN(Rules!$E$2,(MAX(H167/N167,N167/H167)))</f>
        <v>1.6428571428571428</v>
      </c>
      <c r="S167" s="48">
        <f>VLOOKUP(B167,Rules!A:B,2,FALSE)</f>
        <v>60</v>
      </c>
      <c r="T167" s="40"/>
      <c r="U167" s="114">
        <f>1/(10^(-1*(E167+(IF(P167="Y",Rules!$I$2,0))-K167)/Rules!$E$12)+1)</f>
        <v>0.86100321004145119</v>
      </c>
      <c r="V167">
        <f t="shared" si="4"/>
        <v>14</v>
      </c>
      <c r="W167">
        <f t="shared" si="5"/>
        <v>-14</v>
      </c>
      <c r="X167" s="40"/>
      <c r="Y167" s="40"/>
      <c r="Z167" s="40"/>
      <c r="AA167" s="11">
        <f t="shared" ref="AA167:BH167" si="172">IF($D167=AA$1,$E167+$V167,(IF($J167=AA$1,$K167+$W167,AA166)))</f>
        <v>956</v>
      </c>
      <c r="AB167" s="11">
        <f t="shared" si="172"/>
        <v>1233</v>
      </c>
      <c r="AC167" s="11">
        <f t="shared" si="172"/>
        <v>735</v>
      </c>
      <c r="AD167" s="11">
        <f t="shared" si="172"/>
        <v>1360</v>
      </c>
      <c r="AE167" s="11">
        <f t="shared" si="172"/>
        <v>1285</v>
      </c>
      <c r="AF167" s="11">
        <f t="shared" si="172"/>
        <v>1611</v>
      </c>
      <c r="AG167" s="11">
        <f t="shared" si="172"/>
        <v>1419</v>
      </c>
      <c r="AH167" s="11">
        <f t="shared" si="172"/>
        <v>1721</v>
      </c>
      <c r="AI167" s="11">
        <f t="shared" si="172"/>
        <v>1165</v>
      </c>
      <c r="AJ167" s="11">
        <f t="shared" si="172"/>
        <v>2080</v>
      </c>
      <c r="AK167" s="11">
        <f t="shared" si="172"/>
        <v>1322</v>
      </c>
      <c r="AL167" s="11">
        <f t="shared" si="172"/>
        <v>1498</v>
      </c>
      <c r="AM167" s="11">
        <f t="shared" si="172"/>
        <v>1909</v>
      </c>
      <c r="AN167" s="11">
        <f t="shared" si="172"/>
        <v>1443</v>
      </c>
      <c r="AO167" s="11">
        <f t="shared" si="172"/>
        <v>212</v>
      </c>
      <c r="AP167" s="11">
        <f t="shared" si="172"/>
        <v>1192</v>
      </c>
      <c r="AQ167" s="11">
        <f t="shared" si="172"/>
        <v>773</v>
      </c>
      <c r="AR167" s="11">
        <f t="shared" si="172"/>
        <v>915</v>
      </c>
      <c r="AS167" s="11">
        <f t="shared" si="172"/>
        <v>525</v>
      </c>
      <c r="AT167" s="11">
        <f t="shared" si="172"/>
        <v>1209</v>
      </c>
      <c r="AU167" s="11">
        <f t="shared" si="172"/>
        <v>1081</v>
      </c>
      <c r="AV167" s="11">
        <f t="shared" si="172"/>
        <v>1717</v>
      </c>
      <c r="AW167" s="11">
        <f t="shared" si="172"/>
        <v>1355</v>
      </c>
      <c r="AX167" s="11">
        <f t="shared" si="172"/>
        <v>1535</v>
      </c>
      <c r="AY167" s="11">
        <f t="shared" si="172"/>
        <v>274</v>
      </c>
      <c r="AZ167" s="11">
        <f t="shared" si="172"/>
        <v>1095</v>
      </c>
      <c r="BA167" s="11">
        <f t="shared" si="172"/>
        <v>1542</v>
      </c>
      <c r="BB167" s="11">
        <f t="shared" si="172"/>
        <v>1108</v>
      </c>
      <c r="BC167" s="11">
        <f t="shared" si="172"/>
        <v>1270</v>
      </c>
      <c r="BD167" s="11">
        <f t="shared" si="172"/>
        <v>1753</v>
      </c>
      <c r="BE167" s="11">
        <f t="shared" si="172"/>
        <v>607</v>
      </c>
      <c r="BF167" s="11">
        <f t="shared" si="172"/>
        <v>1231</v>
      </c>
      <c r="BG167" s="11">
        <f t="shared" si="172"/>
        <v>1026</v>
      </c>
      <c r="BH167" s="11">
        <f t="shared" si="172"/>
        <v>726</v>
      </c>
    </row>
    <row r="168" spans="1:60" ht="13.5" customHeight="1">
      <c r="A168" s="38">
        <v>42568</v>
      </c>
      <c r="B168" s="39" t="s">
        <v>68</v>
      </c>
      <c r="C168" s="112"/>
      <c r="D168" s="65" t="s">
        <v>21</v>
      </c>
      <c r="E168" s="113">
        <f t="shared" si="22"/>
        <v>1498</v>
      </c>
      <c r="F168" s="116">
        <v>3</v>
      </c>
      <c r="G168" s="116">
        <v>16</v>
      </c>
      <c r="H168" s="66">
        <f t="shared" si="1"/>
        <v>25</v>
      </c>
      <c r="I168" s="112"/>
      <c r="J168" s="117" t="s">
        <v>24</v>
      </c>
      <c r="K168" s="113">
        <f t="shared" si="23"/>
        <v>1542</v>
      </c>
      <c r="L168" s="118">
        <v>0</v>
      </c>
      <c r="M168" s="118">
        <v>14</v>
      </c>
      <c r="N168" s="66">
        <f t="shared" si="3"/>
        <v>14</v>
      </c>
      <c r="O168" s="40"/>
      <c r="P168" s="39" t="s">
        <v>67</v>
      </c>
      <c r="Q168" s="40" t="s">
        <v>76</v>
      </c>
      <c r="R168" s="48">
        <f>MIN(Rules!$E$2,(MAX(H168/N168,N168/H168)))</f>
        <v>1.7857142857142858</v>
      </c>
      <c r="S168" s="48">
        <f>VLOOKUP(B168,Rules!A:B,2,FALSE)</f>
        <v>70</v>
      </c>
      <c r="T168" s="40"/>
      <c r="U168" s="114">
        <f>1/(10^(-1*(E168+(IF(P168="Y",Rules!$I$2,0))-K168)/Rules!$E$12)+1)</f>
        <v>0.44951574133568389</v>
      </c>
      <c r="V168">
        <f t="shared" si="4"/>
        <v>69</v>
      </c>
      <c r="W168">
        <f t="shared" si="5"/>
        <v>-69</v>
      </c>
      <c r="X168" s="40"/>
      <c r="Y168" s="40"/>
      <c r="Z168" s="40"/>
      <c r="AA168" s="11">
        <f t="shared" ref="AA168:BH168" si="173">IF($D168=AA$1,$E168+$V168,(IF($J168=AA$1,$K168+$W168,AA167)))</f>
        <v>956</v>
      </c>
      <c r="AB168" s="11">
        <f t="shared" si="173"/>
        <v>1233</v>
      </c>
      <c r="AC168" s="11">
        <f t="shared" si="173"/>
        <v>735</v>
      </c>
      <c r="AD168" s="11">
        <f t="shared" si="173"/>
        <v>1360</v>
      </c>
      <c r="AE168" s="11">
        <f t="shared" si="173"/>
        <v>1285</v>
      </c>
      <c r="AF168" s="11">
        <f t="shared" si="173"/>
        <v>1611</v>
      </c>
      <c r="AG168" s="11">
        <f t="shared" si="173"/>
        <v>1419</v>
      </c>
      <c r="AH168" s="11">
        <f t="shared" si="173"/>
        <v>1721</v>
      </c>
      <c r="AI168" s="11">
        <f t="shared" si="173"/>
        <v>1165</v>
      </c>
      <c r="AJ168" s="11">
        <f t="shared" si="173"/>
        <v>2080</v>
      </c>
      <c r="AK168" s="11">
        <f t="shared" si="173"/>
        <v>1322</v>
      </c>
      <c r="AL168" s="11">
        <f t="shared" si="173"/>
        <v>1567</v>
      </c>
      <c r="AM168" s="11">
        <f t="shared" si="173"/>
        <v>1909</v>
      </c>
      <c r="AN168" s="11">
        <f t="shared" si="173"/>
        <v>1443</v>
      </c>
      <c r="AO168" s="11">
        <f t="shared" si="173"/>
        <v>212</v>
      </c>
      <c r="AP168" s="11">
        <f t="shared" si="173"/>
        <v>1192</v>
      </c>
      <c r="AQ168" s="11">
        <f t="shared" si="173"/>
        <v>773</v>
      </c>
      <c r="AR168" s="11">
        <f t="shared" si="173"/>
        <v>915</v>
      </c>
      <c r="AS168" s="11">
        <f t="shared" si="173"/>
        <v>525</v>
      </c>
      <c r="AT168" s="11">
        <f t="shared" si="173"/>
        <v>1209</v>
      </c>
      <c r="AU168" s="11">
        <f t="shared" si="173"/>
        <v>1081</v>
      </c>
      <c r="AV168" s="11">
        <f t="shared" si="173"/>
        <v>1717</v>
      </c>
      <c r="AW168" s="11">
        <f t="shared" si="173"/>
        <v>1355</v>
      </c>
      <c r="AX168" s="11">
        <f t="shared" si="173"/>
        <v>1535</v>
      </c>
      <c r="AY168" s="11">
        <f t="shared" si="173"/>
        <v>274</v>
      </c>
      <c r="AZ168" s="11">
        <f t="shared" si="173"/>
        <v>1095</v>
      </c>
      <c r="BA168" s="11">
        <f t="shared" si="173"/>
        <v>1473</v>
      </c>
      <c r="BB168" s="11">
        <f t="shared" si="173"/>
        <v>1108</v>
      </c>
      <c r="BC168" s="11">
        <f t="shared" si="173"/>
        <v>1270</v>
      </c>
      <c r="BD168" s="11">
        <f t="shared" si="173"/>
        <v>1753</v>
      </c>
      <c r="BE168" s="11">
        <f t="shared" si="173"/>
        <v>607</v>
      </c>
      <c r="BF168" s="11">
        <f t="shared" si="173"/>
        <v>1231</v>
      </c>
      <c r="BG168" s="11">
        <f t="shared" si="173"/>
        <v>1026</v>
      </c>
      <c r="BH168" s="11">
        <f t="shared" si="173"/>
        <v>726</v>
      </c>
    </row>
    <row r="169" spans="1:60" ht="13.5" customHeight="1">
      <c r="A169" s="38">
        <v>42568</v>
      </c>
      <c r="B169" s="39" t="s">
        <v>68</v>
      </c>
      <c r="C169" s="40"/>
      <c r="D169" s="41" t="s">
        <v>22</v>
      </c>
      <c r="E169" s="113">
        <f t="shared" si="22"/>
        <v>1753</v>
      </c>
      <c r="F169" s="116">
        <v>0</v>
      </c>
      <c r="G169" s="116">
        <v>13</v>
      </c>
      <c r="H169" s="44">
        <f t="shared" si="1"/>
        <v>13</v>
      </c>
      <c r="I169" s="112"/>
      <c r="J169" s="117" t="s">
        <v>25</v>
      </c>
      <c r="K169" s="113">
        <f t="shared" si="23"/>
        <v>1721</v>
      </c>
      <c r="L169" s="118">
        <v>0</v>
      </c>
      <c r="M169" s="118">
        <v>11</v>
      </c>
      <c r="N169" s="44">
        <f t="shared" si="3"/>
        <v>11</v>
      </c>
      <c r="O169" s="40"/>
      <c r="P169" s="39" t="s">
        <v>67</v>
      </c>
      <c r="Q169" s="40" t="s">
        <v>76</v>
      </c>
      <c r="R169" s="48">
        <f>MIN(Rules!$E$2,(MAX(H169/N169,N169/H169)))</f>
        <v>1.1818181818181819</v>
      </c>
      <c r="S169" s="48">
        <f>VLOOKUP(B169,Rules!A:B,2,FALSE)</f>
        <v>70</v>
      </c>
      <c r="T169" s="40"/>
      <c r="U169" s="114">
        <f>1/(10^(-1*(E169+(IF(P169="Y",Rules!$I$2,0))-K169)/Rules!$E$12)+1)</f>
        <v>0.53677483361181699</v>
      </c>
      <c r="V169">
        <f t="shared" si="4"/>
        <v>38</v>
      </c>
      <c r="W169">
        <f t="shared" si="5"/>
        <v>-38</v>
      </c>
      <c r="X169" s="40"/>
      <c r="Y169" s="40"/>
      <c r="Z169" s="40"/>
      <c r="AA169" s="11">
        <f t="shared" ref="AA169:BH169" si="174">IF($D169=AA$1,$E169+$V169,(IF($J169=AA$1,$K169+$W169,AA168)))</f>
        <v>956</v>
      </c>
      <c r="AB169" s="11">
        <f t="shared" si="174"/>
        <v>1233</v>
      </c>
      <c r="AC169" s="11">
        <f t="shared" si="174"/>
        <v>735</v>
      </c>
      <c r="AD169" s="11">
        <f t="shared" si="174"/>
        <v>1360</v>
      </c>
      <c r="AE169" s="11">
        <f t="shared" si="174"/>
        <v>1285</v>
      </c>
      <c r="AF169" s="11">
        <f t="shared" si="174"/>
        <v>1611</v>
      </c>
      <c r="AG169" s="11">
        <f t="shared" si="174"/>
        <v>1419</v>
      </c>
      <c r="AH169" s="11">
        <f t="shared" si="174"/>
        <v>1683</v>
      </c>
      <c r="AI169" s="11">
        <f t="shared" si="174"/>
        <v>1165</v>
      </c>
      <c r="AJ169" s="11">
        <f t="shared" si="174"/>
        <v>2080</v>
      </c>
      <c r="AK169" s="11">
        <f t="shared" si="174"/>
        <v>1322</v>
      </c>
      <c r="AL169" s="11">
        <f t="shared" si="174"/>
        <v>1567</v>
      </c>
      <c r="AM169" s="11">
        <f t="shared" si="174"/>
        <v>1909</v>
      </c>
      <c r="AN169" s="11">
        <f t="shared" si="174"/>
        <v>1443</v>
      </c>
      <c r="AO169" s="11">
        <f t="shared" si="174"/>
        <v>212</v>
      </c>
      <c r="AP169" s="11">
        <f t="shared" si="174"/>
        <v>1192</v>
      </c>
      <c r="AQ169" s="11">
        <f t="shared" si="174"/>
        <v>773</v>
      </c>
      <c r="AR169" s="11">
        <f t="shared" si="174"/>
        <v>915</v>
      </c>
      <c r="AS169" s="11">
        <f t="shared" si="174"/>
        <v>525</v>
      </c>
      <c r="AT169" s="11">
        <f t="shared" si="174"/>
        <v>1209</v>
      </c>
      <c r="AU169" s="11">
        <f t="shared" si="174"/>
        <v>1081</v>
      </c>
      <c r="AV169" s="11">
        <f t="shared" si="174"/>
        <v>1717</v>
      </c>
      <c r="AW169" s="11">
        <f t="shared" si="174"/>
        <v>1355</v>
      </c>
      <c r="AX169" s="11">
        <f t="shared" si="174"/>
        <v>1535</v>
      </c>
      <c r="AY169" s="11">
        <f t="shared" si="174"/>
        <v>274</v>
      </c>
      <c r="AZ169" s="11">
        <f t="shared" si="174"/>
        <v>1095</v>
      </c>
      <c r="BA169" s="11">
        <f t="shared" si="174"/>
        <v>1473</v>
      </c>
      <c r="BB169" s="11">
        <f t="shared" si="174"/>
        <v>1108</v>
      </c>
      <c r="BC169" s="11">
        <f t="shared" si="174"/>
        <v>1270</v>
      </c>
      <c r="BD169" s="11">
        <f t="shared" si="174"/>
        <v>1791</v>
      </c>
      <c r="BE169" s="11">
        <f t="shared" si="174"/>
        <v>607</v>
      </c>
      <c r="BF169" s="11">
        <f t="shared" si="174"/>
        <v>1231</v>
      </c>
      <c r="BG169" s="11">
        <f t="shared" si="174"/>
        <v>1026</v>
      </c>
      <c r="BH169" s="11">
        <f t="shared" si="174"/>
        <v>726</v>
      </c>
    </row>
    <row r="170" spans="1:60" ht="13.5" customHeight="1">
      <c r="A170" s="38">
        <v>42568</v>
      </c>
      <c r="B170" s="39" t="s">
        <v>68</v>
      </c>
      <c r="C170" s="40"/>
      <c r="D170" s="41" t="s">
        <v>17</v>
      </c>
      <c r="E170" s="113">
        <f t="shared" si="22"/>
        <v>2080</v>
      </c>
      <c r="F170" s="116">
        <v>2</v>
      </c>
      <c r="G170" s="116">
        <v>19</v>
      </c>
      <c r="H170" s="44">
        <f t="shared" si="1"/>
        <v>25</v>
      </c>
      <c r="I170" s="112"/>
      <c r="J170" s="117" t="s">
        <v>31</v>
      </c>
      <c r="K170" s="113">
        <f t="shared" si="23"/>
        <v>1231</v>
      </c>
      <c r="L170" s="118">
        <v>0</v>
      </c>
      <c r="M170" s="118">
        <v>10</v>
      </c>
      <c r="N170" s="44">
        <f t="shared" si="3"/>
        <v>10</v>
      </c>
      <c r="O170" s="40"/>
      <c r="P170" s="39" t="s">
        <v>66</v>
      </c>
      <c r="Q170" s="40" t="s">
        <v>76</v>
      </c>
      <c r="R170" s="48">
        <f>MIN(Rules!$E$2,(MAX(H170/N170,N170/H170)))</f>
        <v>2</v>
      </c>
      <c r="S170" s="48">
        <f>VLOOKUP(B170,Rules!A:B,2,FALSE)</f>
        <v>70</v>
      </c>
      <c r="T170" s="40"/>
      <c r="U170" s="114">
        <f>1/(10^(-1*(E170+(IF(P170="Y",Rules!$I$2,0))-K170)/Rules!$E$12)+1)</f>
        <v>0.9900537635590404</v>
      </c>
      <c r="V170">
        <f t="shared" si="4"/>
        <v>1</v>
      </c>
      <c r="W170">
        <f t="shared" si="5"/>
        <v>-1</v>
      </c>
      <c r="X170" s="40"/>
      <c r="Y170" s="40"/>
      <c r="Z170" s="40"/>
      <c r="AA170" s="11">
        <f t="shared" ref="AA170:BH170" si="175">IF($D170=AA$1,$E170+$V170,(IF($J170=AA$1,$K170+$W170,AA169)))</f>
        <v>956</v>
      </c>
      <c r="AB170" s="11">
        <f t="shared" si="175"/>
        <v>1233</v>
      </c>
      <c r="AC170" s="11">
        <f t="shared" si="175"/>
        <v>735</v>
      </c>
      <c r="AD170" s="11">
        <f t="shared" si="175"/>
        <v>1360</v>
      </c>
      <c r="AE170" s="11">
        <f t="shared" si="175"/>
        <v>1285</v>
      </c>
      <c r="AF170" s="11">
        <f t="shared" si="175"/>
        <v>1611</v>
      </c>
      <c r="AG170" s="11">
        <f t="shared" si="175"/>
        <v>1419</v>
      </c>
      <c r="AH170" s="11">
        <f t="shared" si="175"/>
        <v>1683</v>
      </c>
      <c r="AI170" s="11">
        <f t="shared" si="175"/>
        <v>1165</v>
      </c>
      <c r="AJ170" s="11">
        <f t="shared" si="175"/>
        <v>2081</v>
      </c>
      <c r="AK170" s="11">
        <f t="shared" si="175"/>
        <v>1322</v>
      </c>
      <c r="AL170" s="11">
        <f t="shared" si="175"/>
        <v>1567</v>
      </c>
      <c r="AM170" s="11">
        <f t="shared" si="175"/>
        <v>1909</v>
      </c>
      <c r="AN170" s="11">
        <f t="shared" si="175"/>
        <v>1443</v>
      </c>
      <c r="AO170" s="11">
        <f t="shared" si="175"/>
        <v>212</v>
      </c>
      <c r="AP170" s="11">
        <f t="shared" si="175"/>
        <v>1192</v>
      </c>
      <c r="AQ170" s="11">
        <f t="shared" si="175"/>
        <v>773</v>
      </c>
      <c r="AR170" s="11">
        <f t="shared" si="175"/>
        <v>915</v>
      </c>
      <c r="AS170" s="11">
        <f t="shared" si="175"/>
        <v>525</v>
      </c>
      <c r="AT170" s="11">
        <f t="shared" si="175"/>
        <v>1209</v>
      </c>
      <c r="AU170" s="11">
        <f t="shared" si="175"/>
        <v>1081</v>
      </c>
      <c r="AV170" s="11">
        <f t="shared" si="175"/>
        <v>1717</v>
      </c>
      <c r="AW170" s="11">
        <f t="shared" si="175"/>
        <v>1355</v>
      </c>
      <c r="AX170" s="11">
        <f t="shared" si="175"/>
        <v>1535</v>
      </c>
      <c r="AY170" s="11">
        <f t="shared" si="175"/>
        <v>274</v>
      </c>
      <c r="AZ170" s="11">
        <f t="shared" si="175"/>
        <v>1095</v>
      </c>
      <c r="BA170" s="11">
        <f t="shared" si="175"/>
        <v>1473</v>
      </c>
      <c r="BB170" s="11">
        <f t="shared" si="175"/>
        <v>1108</v>
      </c>
      <c r="BC170" s="11">
        <f t="shared" si="175"/>
        <v>1270</v>
      </c>
      <c r="BD170" s="11">
        <f t="shared" si="175"/>
        <v>1791</v>
      </c>
      <c r="BE170" s="11">
        <f t="shared" si="175"/>
        <v>607</v>
      </c>
      <c r="BF170" s="11">
        <f t="shared" si="175"/>
        <v>1230</v>
      </c>
      <c r="BG170" s="11">
        <f t="shared" si="175"/>
        <v>1026</v>
      </c>
      <c r="BH170" s="11">
        <f t="shared" si="175"/>
        <v>726</v>
      </c>
    </row>
    <row r="171" spans="1:60" ht="13.5" customHeight="1">
      <c r="A171" s="38">
        <v>42574</v>
      </c>
      <c r="B171" s="39" t="s">
        <v>72</v>
      </c>
      <c r="C171" s="40"/>
      <c r="D171" s="41" t="s">
        <v>40</v>
      </c>
      <c r="E171" s="113">
        <f t="shared" si="22"/>
        <v>1270</v>
      </c>
      <c r="F171" s="116">
        <v>1</v>
      </c>
      <c r="G171" s="116">
        <v>21</v>
      </c>
      <c r="H171" s="44">
        <f t="shared" si="1"/>
        <v>24</v>
      </c>
      <c r="I171" s="112"/>
      <c r="J171" s="117" t="s">
        <v>19</v>
      </c>
      <c r="K171" s="113">
        <f t="shared" si="23"/>
        <v>1419</v>
      </c>
      <c r="L171" s="118">
        <v>2</v>
      </c>
      <c r="M171" s="118">
        <v>17</v>
      </c>
      <c r="N171" s="44">
        <f t="shared" si="3"/>
        <v>23</v>
      </c>
      <c r="O171" s="40"/>
      <c r="P171" s="39" t="s">
        <v>67</v>
      </c>
      <c r="Q171" s="40" t="s">
        <v>76</v>
      </c>
      <c r="R171" s="48">
        <f>MIN(Rules!$E$2,(MAX(H171/N171,N171/H171)))</f>
        <v>1.0434782608695652</v>
      </c>
      <c r="S171" s="48">
        <f>VLOOKUP(B171,Rules!A:B,2,FALSE)</f>
        <v>60</v>
      </c>
      <c r="T171" s="40"/>
      <c r="U171" s="114">
        <f>1/(10^(-1*(E171+(IF(P171="Y",Rules!$I$2,0))-K171)/Rules!$E$12)+1)</f>
        <v>0.33488553702270724</v>
      </c>
      <c r="V171">
        <f t="shared" si="4"/>
        <v>42</v>
      </c>
      <c r="W171">
        <f t="shared" si="5"/>
        <v>-42</v>
      </c>
      <c r="X171" s="40"/>
      <c r="Y171" s="40"/>
      <c r="Z171" s="40"/>
      <c r="AA171" s="11">
        <f t="shared" ref="AA171:BH171" si="176">IF($D171=AA$1,$E171+$V171,(IF($J171=AA$1,$K171+$W171,AA170)))</f>
        <v>956</v>
      </c>
      <c r="AB171" s="11">
        <f t="shared" si="176"/>
        <v>1233</v>
      </c>
      <c r="AC171" s="11">
        <f t="shared" si="176"/>
        <v>735</v>
      </c>
      <c r="AD171" s="11">
        <f t="shared" si="176"/>
        <v>1360</v>
      </c>
      <c r="AE171" s="11">
        <f t="shared" si="176"/>
        <v>1285</v>
      </c>
      <c r="AF171" s="11">
        <f t="shared" si="176"/>
        <v>1611</v>
      </c>
      <c r="AG171" s="11">
        <f t="shared" si="176"/>
        <v>1377</v>
      </c>
      <c r="AH171" s="11">
        <f t="shared" si="176"/>
        <v>1683</v>
      </c>
      <c r="AI171" s="11">
        <f t="shared" si="176"/>
        <v>1165</v>
      </c>
      <c r="AJ171" s="11">
        <f t="shared" si="176"/>
        <v>2081</v>
      </c>
      <c r="AK171" s="11">
        <f t="shared" si="176"/>
        <v>1322</v>
      </c>
      <c r="AL171" s="11">
        <f t="shared" si="176"/>
        <v>1567</v>
      </c>
      <c r="AM171" s="11">
        <f t="shared" si="176"/>
        <v>1909</v>
      </c>
      <c r="AN171" s="11">
        <f t="shared" si="176"/>
        <v>1443</v>
      </c>
      <c r="AO171" s="11">
        <f t="shared" si="176"/>
        <v>212</v>
      </c>
      <c r="AP171" s="11">
        <f t="shared" si="176"/>
        <v>1192</v>
      </c>
      <c r="AQ171" s="11">
        <f t="shared" si="176"/>
        <v>773</v>
      </c>
      <c r="AR171" s="11">
        <f t="shared" si="176"/>
        <v>915</v>
      </c>
      <c r="AS171" s="11">
        <f t="shared" si="176"/>
        <v>525</v>
      </c>
      <c r="AT171" s="11">
        <f t="shared" si="176"/>
        <v>1209</v>
      </c>
      <c r="AU171" s="11">
        <f t="shared" si="176"/>
        <v>1081</v>
      </c>
      <c r="AV171" s="11">
        <f t="shared" si="176"/>
        <v>1717</v>
      </c>
      <c r="AW171" s="11">
        <f t="shared" si="176"/>
        <v>1355</v>
      </c>
      <c r="AX171" s="11">
        <f t="shared" si="176"/>
        <v>1535</v>
      </c>
      <c r="AY171" s="11">
        <f t="shared" si="176"/>
        <v>274</v>
      </c>
      <c r="AZ171" s="11">
        <f t="shared" si="176"/>
        <v>1095</v>
      </c>
      <c r="BA171" s="11">
        <f t="shared" si="176"/>
        <v>1473</v>
      </c>
      <c r="BB171" s="11">
        <f t="shared" si="176"/>
        <v>1108</v>
      </c>
      <c r="BC171" s="11">
        <f t="shared" si="176"/>
        <v>1312</v>
      </c>
      <c r="BD171" s="11">
        <f t="shared" si="176"/>
        <v>1791</v>
      </c>
      <c r="BE171" s="11">
        <f t="shared" si="176"/>
        <v>607</v>
      </c>
      <c r="BF171" s="11">
        <f t="shared" si="176"/>
        <v>1230</v>
      </c>
      <c r="BG171" s="11">
        <f t="shared" si="176"/>
        <v>1026</v>
      </c>
      <c r="BH171" s="11">
        <f t="shared" si="176"/>
        <v>726</v>
      </c>
    </row>
    <row r="172" spans="1:60" ht="13.5" customHeight="1">
      <c r="A172" s="38">
        <v>42574</v>
      </c>
      <c r="B172" s="39" t="s">
        <v>72</v>
      </c>
      <c r="C172" s="40"/>
      <c r="D172" s="41" t="s">
        <v>24</v>
      </c>
      <c r="E172" s="113">
        <f t="shared" si="22"/>
        <v>1473</v>
      </c>
      <c r="F172" s="116">
        <v>1</v>
      </c>
      <c r="G172" s="116">
        <v>9</v>
      </c>
      <c r="H172" s="44">
        <f t="shared" si="1"/>
        <v>12</v>
      </c>
      <c r="I172" s="112"/>
      <c r="J172" s="117" t="s">
        <v>33</v>
      </c>
      <c r="K172" s="113">
        <f t="shared" si="23"/>
        <v>1285</v>
      </c>
      <c r="L172" s="118">
        <v>2</v>
      </c>
      <c r="M172" s="118">
        <v>12</v>
      </c>
      <c r="N172" s="44">
        <f t="shared" si="3"/>
        <v>18</v>
      </c>
      <c r="O172" s="40"/>
      <c r="P172" s="39" t="s">
        <v>67</v>
      </c>
      <c r="Q172" s="40" t="s">
        <v>76</v>
      </c>
      <c r="R172" s="48">
        <f>MIN(Rules!$E$2,(MAX(H172/N172,N172/H172)))</f>
        <v>1.5</v>
      </c>
      <c r="S172" s="48">
        <f>VLOOKUP(B172,Rules!A:B,2,FALSE)</f>
        <v>60</v>
      </c>
      <c r="T172" s="40"/>
      <c r="U172" s="114">
        <f>1/(10^(-1*(E172+(IF(P172="Y",Rules!$I$2,0))-K172)/Rules!$E$12)+1)</f>
        <v>0.70386517717144048</v>
      </c>
      <c r="V172">
        <f t="shared" si="4"/>
        <v>-63</v>
      </c>
      <c r="W172">
        <f t="shared" si="5"/>
        <v>63</v>
      </c>
      <c r="X172" s="40"/>
      <c r="Y172" s="40"/>
      <c r="Z172" s="40"/>
      <c r="AA172" s="11">
        <f t="shared" ref="AA172:BH172" si="177">IF($D172=AA$1,$E172+$V172,(IF($J172=AA$1,$K172+$W172,AA171)))</f>
        <v>956</v>
      </c>
      <c r="AB172" s="11">
        <f t="shared" si="177"/>
        <v>1233</v>
      </c>
      <c r="AC172" s="11">
        <f t="shared" si="177"/>
        <v>735</v>
      </c>
      <c r="AD172" s="11">
        <f t="shared" si="177"/>
        <v>1360</v>
      </c>
      <c r="AE172" s="11">
        <f t="shared" si="177"/>
        <v>1348</v>
      </c>
      <c r="AF172" s="11">
        <f t="shared" si="177"/>
        <v>1611</v>
      </c>
      <c r="AG172" s="11">
        <f t="shared" si="177"/>
        <v>1377</v>
      </c>
      <c r="AH172" s="11">
        <f t="shared" si="177"/>
        <v>1683</v>
      </c>
      <c r="AI172" s="11">
        <f t="shared" si="177"/>
        <v>1165</v>
      </c>
      <c r="AJ172" s="11">
        <f t="shared" si="177"/>
        <v>2081</v>
      </c>
      <c r="AK172" s="11">
        <f t="shared" si="177"/>
        <v>1322</v>
      </c>
      <c r="AL172" s="11">
        <f t="shared" si="177"/>
        <v>1567</v>
      </c>
      <c r="AM172" s="11">
        <f t="shared" si="177"/>
        <v>1909</v>
      </c>
      <c r="AN172" s="11">
        <f t="shared" si="177"/>
        <v>1443</v>
      </c>
      <c r="AO172" s="11">
        <f t="shared" si="177"/>
        <v>212</v>
      </c>
      <c r="AP172" s="11">
        <f t="shared" si="177"/>
        <v>1192</v>
      </c>
      <c r="AQ172" s="11">
        <f t="shared" si="177"/>
        <v>773</v>
      </c>
      <c r="AR172" s="11">
        <f t="shared" si="177"/>
        <v>915</v>
      </c>
      <c r="AS172" s="11">
        <f t="shared" si="177"/>
        <v>525</v>
      </c>
      <c r="AT172" s="11">
        <f t="shared" si="177"/>
        <v>1209</v>
      </c>
      <c r="AU172" s="11">
        <f t="shared" si="177"/>
        <v>1081</v>
      </c>
      <c r="AV172" s="11">
        <f t="shared" si="177"/>
        <v>1717</v>
      </c>
      <c r="AW172" s="11">
        <f t="shared" si="177"/>
        <v>1355</v>
      </c>
      <c r="AX172" s="11">
        <f t="shared" si="177"/>
        <v>1535</v>
      </c>
      <c r="AY172" s="11">
        <f t="shared" si="177"/>
        <v>274</v>
      </c>
      <c r="AZ172" s="11">
        <f t="shared" si="177"/>
        <v>1095</v>
      </c>
      <c r="BA172" s="11">
        <f t="shared" si="177"/>
        <v>1410</v>
      </c>
      <c r="BB172" s="11">
        <f t="shared" si="177"/>
        <v>1108</v>
      </c>
      <c r="BC172" s="11">
        <f t="shared" si="177"/>
        <v>1312</v>
      </c>
      <c r="BD172" s="11">
        <f t="shared" si="177"/>
        <v>1791</v>
      </c>
      <c r="BE172" s="11">
        <f t="shared" si="177"/>
        <v>607</v>
      </c>
      <c r="BF172" s="11">
        <f t="shared" si="177"/>
        <v>1230</v>
      </c>
      <c r="BG172" s="11">
        <f t="shared" si="177"/>
        <v>1026</v>
      </c>
      <c r="BH172" s="11">
        <f t="shared" si="177"/>
        <v>726</v>
      </c>
    </row>
    <row r="173" spans="1:60" ht="13.5" customHeight="1">
      <c r="A173" s="38">
        <v>42581</v>
      </c>
      <c r="B173" s="39" t="s">
        <v>72</v>
      </c>
      <c r="C173" s="40"/>
      <c r="D173" s="41" t="s">
        <v>31</v>
      </c>
      <c r="E173" s="113">
        <f t="shared" si="22"/>
        <v>1230</v>
      </c>
      <c r="F173" s="116">
        <v>1</v>
      </c>
      <c r="G173" s="116">
        <v>14</v>
      </c>
      <c r="H173" s="44">
        <f t="shared" si="1"/>
        <v>17</v>
      </c>
      <c r="I173" s="112"/>
      <c r="J173" s="117" t="s">
        <v>18</v>
      </c>
      <c r="K173" s="113">
        <f t="shared" si="23"/>
        <v>1717</v>
      </c>
      <c r="L173" s="118">
        <v>3</v>
      </c>
      <c r="M173" s="118">
        <v>15</v>
      </c>
      <c r="N173" s="44">
        <f t="shared" si="3"/>
        <v>24</v>
      </c>
      <c r="O173" s="40"/>
      <c r="P173" s="39" t="s">
        <v>67</v>
      </c>
      <c r="Q173" s="40" t="s">
        <v>76</v>
      </c>
      <c r="R173" s="48">
        <f>MIN(Rules!$E$2,(MAX(H173/N173,N173/H173)))</f>
        <v>1.411764705882353</v>
      </c>
      <c r="S173" s="48">
        <f>VLOOKUP(B174,Rules!A:B,2,FALSE)</f>
        <v>60</v>
      </c>
      <c r="T173" s="40"/>
      <c r="U173" s="114">
        <f>1/(10^(-1*(E173+(IF(P173="Y",Rules!$I$2,0))-K173)/Rules!$E$12)+1)</f>
        <v>9.5979459180450394E-2</v>
      </c>
      <c r="V173">
        <f t="shared" si="4"/>
        <v>-8</v>
      </c>
      <c r="W173">
        <f t="shared" si="5"/>
        <v>8</v>
      </c>
      <c r="X173" s="40"/>
      <c r="Y173" s="40"/>
      <c r="Z173" s="40"/>
      <c r="AA173" s="11">
        <f t="shared" ref="AA173:BH173" si="178">IF($D173=AA$1,$E173+$V173,(IF($J173=AA$1,$K173+$W173,AA172)))</f>
        <v>956</v>
      </c>
      <c r="AB173" s="11">
        <f t="shared" si="178"/>
        <v>1233</v>
      </c>
      <c r="AC173" s="11">
        <f t="shared" si="178"/>
        <v>735</v>
      </c>
      <c r="AD173" s="11">
        <f t="shared" si="178"/>
        <v>1360</v>
      </c>
      <c r="AE173" s="11">
        <f t="shared" si="178"/>
        <v>1348</v>
      </c>
      <c r="AF173" s="11">
        <f t="shared" si="178"/>
        <v>1611</v>
      </c>
      <c r="AG173" s="11">
        <f t="shared" si="178"/>
        <v>1377</v>
      </c>
      <c r="AH173" s="11">
        <f t="shared" si="178"/>
        <v>1683</v>
      </c>
      <c r="AI173" s="11">
        <f t="shared" si="178"/>
        <v>1165</v>
      </c>
      <c r="AJ173" s="11">
        <f t="shared" si="178"/>
        <v>2081</v>
      </c>
      <c r="AK173" s="11">
        <f t="shared" si="178"/>
        <v>1322</v>
      </c>
      <c r="AL173" s="11">
        <f t="shared" si="178"/>
        <v>1567</v>
      </c>
      <c r="AM173" s="11">
        <f t="shared" si="178"/>
        <v>1909</v>
      </c>
      <c r="AN173" s="11">
        <f t="shared" si="178"/>
        <v>1443</v>
      </c>
      <c r="AO173" s="11">
        <f t="shared" si="178"/>
        <v>212</v>
      </c>
      <c r="AP173" s="11">
        <f t="shared" si="178"/>
        <v>1192</v>
      </c>
      <c r="AQ173" s="11">
        <f t="shared" si="178"/>
        <v>773</v>
      </c>
      <c r="AR173" s="11">
        <f t="shared" si="178"/>
        <v>915</v>
      </c>
      <c r="AS173" s="11">
        <f t="shared" si="178"/>
        <v>525</v>
      </c>
      <c r="AT173" s="11">
        <f t="shared" si="178"/>
        <v>1209</v>
      </c>
      <c r="AU173" s="11">
        <f t="shared" si="178"/>
        <v>1081</v>
      </c>
      <c r="AV173" s="11">
        <f t="shared" si="178"/>
        <v>1725</v>
      </c>
      <c r="AW173" s="11">
        <f t="shared" si="178"/>
        <v>1355</v>
      </c>
      <c r="AX173" s="11">
        <f t="shared" si="178"/>
        <v>1535</v>
      </c>
      <c r="AY173" s="11">
        <f t="shared" si="178"/>
        <v>274</v>
      </c>
      <c r="AZ173" s="11">
        <f t="shared" si="178"/>
        <v>1095</v>
      </c>
      <c r="BA173" s="11">
        <f t="shared" si="178"/>
        <v>1410</v>
      </c>
      <c r="BB173" s="11">
        <f t="shared" si="178"/>
        <v>1108</v>
      </c>
      <c r="BC173" s="11">
        <f t="shared" si="178"/>
        <v>1312</v>
      </c>
      <c r="BD173" s="11">
        <f t="shared" si="178"/>
        <v>1791</v>
      </c>
      <c r="BE173" s="11">
        <f t="shared" si="178"/>
        <v>607</v>
      </c>
      <c r="BF173" s="11">
        <f t="shared" si="178"/>
        <v>1222</v>
      </c>
      <c r="BG173" s="11">
        <f t="shared" si="178"/>
        <v>1026</v>
      </c>
      <c r="BH173" s="11">
        <f t="shared" si="178"/>
        <v>726</v>
      </c>
    </row>
    <row r="174" spans="1:60" ht="13.5" customHeight="1">
      <c r="A174" s="38">
        <v>42581</v>
      </c>
      <c r="B174" s="39" t="s">
        <v>72</v>
      </c>
      <c r="C174" s="40"/>
      <c r="D174" s="41" t="s">
        <v>25</v>
      </c>
      <c r="E174" s="113">
        <f t="shared" si="22"/>
        <v>1683</v>
      </c>
      <c r="F174" s="116">
        <v>0</v>
      </c>
      <c r="G174" s="116">
        <v>21</v>
      </c>
      <c r="H174" s="44">
        <f t="shared" si="1"/>
        <v>21</v>
      </c>
      <c r="I174" s="112"/>
      <c r="J174" s="117" t="s">
        <v>26</v>
      </c>
      <c r="K174" s="113">
        <f t="shared" si="23"/>
        <v>1611</v>
      </c>
      <c r="L174" s="118">
        <v>1</v>
      </c>
      <c r="M174" s="118">
        <v>15</v>
      </c>
      <c r="N174" s="44">
        <f t="shared" si="3"/>
        <v>18</v>
      </c>
      <c r="O174" s="40"/>
      <c r="P174" s="39" t="s">
        <v>67</v>
      </c>
      <c r="Q174" s="40" t="s">
        <v>76</v>
      </c>
      <c r="R174" s="48">
        <f>MIN(Rules!$E$2,(MAX(H174/N174,N174/H174)))</f>
        <v>1.1666666666666667</v>
      </c>
      <c r="S174" s="48">
        <f>VLOOKUP(B174,Rules!A:B,2,FALSE)</f>
        <v>60</v>
      </c>
      <c r="T174" s="40"/>
      <c r="U174" s="114">
        <f>1/(10^(-1*(E174+(IF(P174="Y",Rules!$I$2,0))-K174)/Rules!$E$12)+1)</f>
        <v>0.5821418810630038</v>
      </c>
      <c r="V174">
        <f t="shared" si="4"/>
        <v>29</v>
      </c>
      <c r="W174">
        <f t="shared" si="5"/>
        <v>-29</v>
      </c>
      <c r="X174" s="40"/>
      <c r="Y174" s="40"/>
      <c r="Z174" s="40"/>
      <c r="AA174" s="11">
        <f t="shared" ref="AA174:BH174" si="179">IF($D174=AA$1,$E174+$V174,(IF($J174=AA$1,$K174+$W174,AA173)))</f>
        <v>956</v>
      </c>
      <c r="AB174" s="11">
        <f t="shared" si="179"/>
        <v>1233</v>
      </c>
      <c r="AC174" s="11">
        <f t="shared" si="179"/>
        <v>735</v>
      </c>
      <c r="AD174" s="11">
        <f t="shared" si="179"/>
        <v>1360</v>
      </c>
      <c r="AE174" s="11">
        <f t="shared" si="179"/>
        <v>1348</v>
      </c>
      <c r="AF174" s="11">
        <f t="shared" si="179"/>
        <v>1582</v>
      </c>
      <c r="AG174" s="11">
        <f t="shared" si="179"/>
        <v>1377</v>
      </c>
      <c r="AH174" s="11">
        <f t="shared" si="179"/>
        <v>1712</v>
      </c>
      <c r="AI174" s="11">
        <f t="shared" si="179"/>
        <v>1165</v>
      </c>
      <c r="AJ174" s="11">
        <f t="shared" si="179"/>
        <v>2081</v>
      </c>
      <c r="AK174" s="11">
        <f t="shared" si="179"/>
        <v>1322</v>
      </c>
      <c r="AL174" s="11">
        <f t="shared" si="179"/>
        <v>1567</v>
      </c>
      <c r="AM174" s="11">
        <f t="shared" si="179"/>
        <v>1909</v>
      </c>
      <c r="AN174" s="11">
        <f t="shared" si="179"/>
        <v>1443</v>
      </c>
      <c r="AO174" s="11">
        <f t="shared" si="179"/>
        <v>212</v>
      </c>
      <c r="AP174" s="11">
        <f t="shared" si="179"/>
        <v>1192</v>
      </c>
      <c r="AQ174" s="11">
        <f t="shared" si="179"/>
        <v>773</v>
      </c>
      <c r="AR174" s="11">
        <f t="shared" si="179"/>
        <v>915</v>
      </c>
      <c r="AS174" s="11">
        <f t="shared" si="179"/>
        <v>525</v>
      </c>
      <c r="AT174" s="11">
        <f t="shared" si="179"/>
        <v>1209</v>
      </c>
      <c r="AU174" s="11">
        <f t="shared" si="179"/>
        <v>1081</v>
      </c>
      <c r="AV174" s="11">
        <f t="shared" si="179"/>
        <v>1725</v>
      </c>
      <c r="AW174" s="11">
        <f t="shared" si="179"/>
        <v>1355</v>
      </c>
      <c r="AX174" s="11">
        <f t="shared" si="179"/>
        <v>1535</v>
      </c>
      <c r="AY174" s="11">
        <f t="shared" si="179"/>
        <v>274</v>
      </c>
      <c r="AZ174" s="11">
        <f t="shared" si="179"/>
        <v>1095</v>
      </c>
      <c r="BA174" s="11">
        <f t="shared" si="179"/>
        <v>1410</v>
      </c>
      <c r="BB174" s="11">
        <f t="shared" si="179"/>
        <v>1108</v>
      </c>
      <c r="BC174" s="11">
        <f t="shared" si="179"/>
        <v>1312</v>
      </c>
      <c r="BD174" s="11">
        <f t="shared" si="179"/>
        <v>1791</v>
      </c>
      <c r="BE174" s="11">
        <f t="shared" si="179"/>
        <v>607</v>
      </c>
      <c r="BF174" s="11">
        <f t="shared" si="179"/>
        <v>1222</v>
      </c>
      <c r="BG174" s="11">
        <f t="shared" si="179"/>
        <v>1026</v>
      </c>
      <c r="BH174" s="11">
        <f t="shared" si="179"/>
        <v>726</v>
      </c>
    </row>
    <row r="175" spans="1:60" ht="13.5" customHeight="1">
      <c r="A175" s="38">
        <v>42582</v>
      </c>
      <c r="B175" s="39" t="s">
        <v>70</v>
      </c>
      <c r="C175" s="40"/>
      <c r="D175" s="41" t="s">
        <v>16</v>
      </c>
      <c r="E175" s="113">
        <f t="shared" si="22"/>
        <v>1909</v>
      </c>
      <c r="F175" s="116">
        <v>2</v>
      </c>
      <c r="G175" s="116">
        <v>16</v>
      </c>
      <c r="H175" s="44">
        <f t="shared" si="1"/>
        <v>22</v>
      </c>
      <c r="I175" s="112"/>
      <c r="J175" s="117" t="s">
        <v>33</v>
      </c>
      <c r="K175" s="113">
        <f t="shared" si="23"/>
        <v>1348</v>
      </c>
      <c r="L175" s="118">
        <v>0</v>
      </c>
      <c r="M175" s="118">
        <v>11</v>
      </c>
      <c r="N175" s="44">
        <f t="shared" si="3"/>
        <v>11</v>
      </c>
      <c r="O175" s="40"/>
      <c r="P175" s="39" t="s">
        <v>67</v>
      </c>
      <c r="Q175" s="40" t="s">
        <v>76</v>
      </c>
      <c r="R175" s="48">
        <f>MIN(Rules!$E$2,(MAX(H175/N175,N175/H175)))</f>
        <v>2</v>
      </c>
      <c r="S175" s="48">
        <f>VLOOKUP(B175,Rules!A:B,2,FALSE)</f>
        <v>80</v>
      </c>
      <c r="T175" s="40"/>
      <c r="U175" s="114">
        <f>1/(10^(-1*(E175+(IF(P175="Y",Rules!$I$2,0))-K175)/Rules!$E$12)+1)</f>
        <v>0.9297921197065051</v>
      </c>
      <c r="V175">
        <f t="shared" si="4"/>
        <v>11</v>
      </c>
      <c r="W175">
        <f t="shared" si="5"/>
        <v>-11</v>
      </c>
      <c r="X175" s="40"/>
      <c r="Y175" s="40"/>
      <c r="Z175" s="40"/>
      <c r="AA175" s="11">
        <f t="shared" ref="AA175:BH175" si="180">IF($D175=AA$1,$E175+$V175,(IF($J175=AA$1,$K175+$W175,AA174)))</f>
        <v>956</v>
      </c>
      <c r="AB175" s="11">
        <f t="shared" si="180"/>
        <v>1233</v>
      </c>
      <c r="AC175" s="11">
        <f t="shared" si="180"/>
        <v>735</v>
      </c>
      <c r="AD175" s="11">
        <f t="shared" si="180"/>
        <v>1360</v>
      </c>
      <c r="AE175" s="11">
        <f t="shared" si="180"/>
        <v>1337</v>
      </c>
      <c r="AF175" s="11">
        <f t="shared" si="180"/>
        <v>1582</v>
      </c>
      <c r="AG175" s="11">
        <f t="shared" si="180"/>
        <v>1377</v>
      </c>
      <c r="AH175" s="11">
        <f t="shared" si="180"/>
        <v>1712</v>
      </c>
      <c r="AI175" s="11">
        <f t="shared" si="180"/>
        <v>1165</v>
      </c>
      <c r="AJ175" s="11">
        <f t="shared" si="180"/>
        <v>2081</v>
      </c>
      <c r="AK175" s="11">
        <f t="shared" si="180"/>
        <v>1322</v>
      </c>
      <c r="AL175" s="11">
        <f t="shared" si="180"/>
        <v>1567</v>
      </c>
      <c r="AM175" s="11">
        <f t="shared" si="180"/>
        <v>1920</v>
      </c>
      <c r="AN175" s="11">
        <f t="shared" si="180"/>
        <v>1443</v>
      </c>
      <c r="AO175" s="11">
        <f t="shared" si="180"/>
        <v>212</v>
      </c>
      <c r="AP175" s="11">
        <f t="shared" si="180"/>
        <v>1192</v>
      </c>
      <c r="AQ175" s="11">
        <f t="shared" si="180"/>
        <v>773</v>
      </c>
      <c r="AR175" s="11">
        <f t="shared" si="180"/>
        <v>915</v>
      </c>
      <c r="AS175" s="11">
        <f t="shared" si="180"/>
        <v>525</v>
      </c>
      <c r="AT175" s="11">
        <f t="shared" si="180"/>
        <v>1209</v>
      </c>
      <c r="AU175" s="11">
        <f t="shared" si="180"/>
        <v>1081</v>
      </c>
      <c r="AV175" s="11">
        <f t="shared" si="180"/>
        <v>1725</v>
      </c>
      <c r="AW175" s="11">
        <f t="shared" si="180"/>
        <v>1355</v>
      </c>
      <c r="AX175" s="11">
        <f t="shared" si="180"/>
        <v>1535</v>
      </c>
      <c r="AY175" s="11">
        <f t="shared" si="180"/>
        <v>274</v>
      </c>
      <c r="AZ175" s="11">
        <f t="shared" si="180"/>
        <v>1095</v>
      </c>
      <c r="BA175" s="11">
        <f t="shared" si="180"/>
        <v>1410</v>
      </c>
      <c r="BB175" s="11">
        <f t="shared" si="180"/>
        <v>1108</v>
      </c>
      <c r="BC175" s="11">
        <f t="shared" si="180"/>
        <v>1312</v>
      </c>
      <c r="BD175" s="11">
        <f t="shared" si="180"/>
        <v>1791</v>
      </c>
      <c r="BE175" s="11">
        <f t="shared" si="180"/>
        <v>607</v>
      </c>
      <c r="BF175" s="11">
        <f t="shared" si="180"/>
        <v>1222</v>
      </c>
      <c r="BG175" s="11">
        <f t="shared" si="180"/>
        <v>1026</v>
      </c>
      <c r="BH175" s="11">
        <f t="shared" si="180"/>
        <v>726</v>
      </c>
    </row>
    <row r="176" spans="1:60" ht="13.5" customHeight="1">
      <c r="A176" s="38">
        <v>42582</v>
      </c>
      <c r="B176" s="39" t="s">
        <v>70</v>
      </c>
      <c r="C176" s="40"/>
      <c r="D176" s="41" t="s">
        <v>21</v>
      </c>
      <c r="E176" s="113">
        <f t="shared" si="22"/>
        <v>1567</v>
      </c>
      <c r="F176" s="116">
        <v>1</v>
      </c>
      <c r="G176" s="116">
        <v>10</v>
      </c>
      <c r="H176" s="44">
        <f t="shared" si="1"/>
        <v>13</v>
      </c>
      <c r="I176" s="112"/>
      <c r="J176" s="117" t="s">
        <v>40</v>
      </c>
      <c r="K176" s="113">
        <f t="shared" si="23"/>
        <v>1312</v>
      </c>
      <c r="L176" s="118">
        <v>3</v>
      </c>
      <c r="M176" s="118">
        <v>13</v>
      </c>
      <c r="N176" s="44">
        <f t="shared" si="3"/>
        <v>22</v>
      </c>
      <c r="O176" s="40"/>
      <c r="P176" s="39" t="s">
        <v>67</v>
      </c>
      <c r="Q176" s="40" t="s">
        <v>76</v>
      </c>
      <c r="R176" s="48">
        <f>MIN(Rules!$E$2,(MAX(H176/N176,N176/H176)))</f>
        <v>1.6923076923076923</v>
      </c>
      <c r="S176" s="48">
        <f>VLOOKUP(B176,Rules!A:B,2,FALSE)</f>
        <v>80</v>
      </c>
      <c r="T176" s="40"/>
      <c r="U176" s="114">
        <f>1/(10^(-1*(E176+(IF(P176="Y",Rules!$I$2,0))-K176)/Rules!$E$12)+1)</f>
        <v>0.76392469914483863</v>
      </c>
      <c r="V176">
        <f t="shared" si="4"/>
        <v>-103</v>
      </c>
      <c r="W176">
        <f t="shared" si="5"/>
        <v>103</v>
      </c>
      <c r="X176" s="40"/>
      <c r="Y176" s="40"/>
      <c r="Z176" s="40"/>
      <c r="AA176" s="11">
        <f t="shared" ref="AA176:BH176" si="181">IF($D176=AA$1,$E176+$V176,(IF($J176=AA$1,$K176+$W176,AA175)))</f>
        <v>956</v>
      </c>
      <c r="AB176" s="11">
        <f t="shared" si="181"/>
        <v>1233</v>
      </c>
      <c r="AC176" s="11">
        <f t="shared" si="181"/>
        <v>735</v>
      </c>
      <c r="AD176" s="11">
        <f t="shared" si="181"/>
        <v>1360</v>
      </c>
      <c r="AE176" s="11">
        <f t="shared" si="181"/>
        <v>1337</v>
      </c>
      <c r="AF176" s="11">
        <f t="shared" si="181"/>
        <v>1582</v>
      </c>
      <c r="AG176" s="11">
        <f t="shared" si="181"/>
        <v>1377</v>
      </c>
      <c r="AH176" s="11">
        <f t="shared" si="181"/>
        <v>1712</v>
      </c>
      <c r="AI176" s="11">
        <f t="shared" si="181"/>
        <v>1165</v>
      </c>
      <c r="AJ176" s="11">
        <f t="shared" si="181"/>
        <v>2081</v>
      </c>
      <c r="AK176" s="11">
        <f t="shared" si="181"/>
        <v>1322</v>
      </c>
      <c r="AL176" s="11">
        <f t="shared" si="181"/>
        <v>1464</v>
      </c>
      <c r="AM176" s="11">
        <f t="shared" si="181"/>
        <v>1920</v>
      </c>
      <c r="AN176" s="11">
        <f t="shared" si="181"/>
        <v>1443</v>
      </c>
      <c r="AO176" s="11">
        <f t="shared" si="181"/>
        <v>212</v>
      </c>
      <c r="AP176" s="11">
        <f t="shared" si="181"/>
        <v>1192</v>
      </c>
      <c r="AQ176" s="11">
        <f t="shared" si="181"/>
        <v>773</v>
      </c>
      <c r="AR176" s="11">
        <f t="shared" si="181"/>
        <v>915</v>
      </c>
      <c r="AS176" s="11">
        <f t="shared" si="181"/>
        <v>525</v>
      </c>
      <c r="AT176" s="11">
        <f t="shared" si="181"/>
        <v>1209</v>
      </c>
      <c r="AU176" s="11">
        <f t="shared" si="181"/>
        <v>1081</v>
      </c>
      <c r="AV176" s="11">
        <f t="shared" si="181"/>
        <v>1725</v>
      </c>
      <c r="AW176" s="11">
        <f t="shared" si="181"/>
        <v>1355</v>
      </c>
      <c r="AX176" s="11">
        <f t="shared" si="181"/>
        <v>1535</v>
      </c>
      <c r="AY176" s="11">
        <f t="shared" si="181"/>
        <v>274</v>
      </c>
      <c r="AZ176" s="11">
        <f t="shared" si="181"/>
        <v>1095</v>
      </c>
      <c r="BA176" s="11">
        <f t="shared" si="181"/>
        <v>1410</v>
      </c>
      <c r="BB176" s="11">
        <f t="shared" si="181"/>
        <v>1108</v>
      </c>
      <c r="BC176" s="11">
        <f t="shared" si="181"/>
        <v>1415</v>
      </c>
      <c r="BD176" s="11">
        <f t="shared" si="181"/>
        <v>1791</v>
      </c>
      <c r="BE176" s="11">
        <f t="shared" si="181"/>
        <v>607</v>
      </c>
      <c r="BF176" s="11">
        <f t="shared" si="181"/>
        <v>1222</v>
      </c>
      <c r="BG176" s="11">
        <f t="shared" si="181"/>
        <v>1026</v>
      </c>
      <c r="BH176" s="11">
        <f t="shared" si="181"/>
        <v>726</v>
      </c>
    </row>
    <row r="177" spans="1:60" ht="13.5" customHeight="1">
      <c r="A177" s="38">
        <v>42588</v>
      </c>
      <c r="B177" s="39" t="s">
        <v>70</v>
      </c>
      <c r="C177" s="40"/>
      <c r="D177" s="41" t="s">
        <v>17</v>
      </c>
      <c r="E177" s="113">
        <f t="shared" si="22"/>
        <v>2081</v>
      </c>
      <c r="F177" s="116">
        <v>1</v>
      </c>
      <c r="G177" s="116">
        <v>15</v>
      </c>
      <c r="H177" s="44">
        <f t="shared" si="1"/>
        <v>18</v>
      </c>
      <c r="I177" s="112"/>
      <c r="J177" s="117" t="s">
        <v>25</v>
      </c>
      <c r="K177" s="113">
        <f t="shared" si="23"/>
        <v>1712</v>
      </c>
      <c r="L177" s="118">
        <v>1</v>
      </c>
      <c r="M177" s="118">
        <v>10</v>
      </c>
      <c r="N177" s="44">
        <f t="shared" si="3"/>
        <v>13</v>
      </c>
      <c r="O177" s="40"/>
      <c r="P177" s="39" t="s">
        <v>66</v>
      </c>
      <c r="Q177" s="40" t="s">
        <v>76</v>
      </c>
      <c r="R177" s="48">
        <f>MIN(Rules!$E$2,(MAX(H177/N177,N177/H177)))</f>
        <v>1.3846153846153846</v>
      </c>
      <c r="S177" s="48">
        <f>VLOOKUP(B177,Rules!A:B,2,FALSE)</f>
        <v>80</v>
      </c>
      <c r="T177" s="40"/>
      <c r="U177" s="114">
        <f>1/(10^(-1*(E177+(IF(P177="Y",Rules!$I$2,0))-K177)/Rules!$E$12)+1)</f>
        <v>0.9160679750879821</v>
      </c>
      <c r="V177">
        <f t="shared" si="4"/>
        <v>9</v>
      </c>
      <c r="W177">
        <f t="shared" si="5"/>
        <v>-9</v>
      </c>
      <c r="X177" s="40"/>
      <c r="Y177" s="40"/>
      <c r="Z177" s="40"/>
      <c r="AA177" s="11">
        <f t="shared" ref="AA177:BH177" si="182">IF($D177=AA$1,$E177+$V177,(IF($J177=AA$1,$K177+$W177,AA176)))</f>
        <v>956</v>
      </c>
      <c r="AB177" s="11">
        <f t="shared" si="182"/>
        <v>1233</v>
      </c>
      <c r="AC177" s="11">
        <f t="shared" si="182"/>
        <v>735</v>
      </c>
      <c r="AD177" s="11">
        <f t="shared" si="182"/>
        <v>1360</v>
      </c>
      <c r="AE177" s="11">
        <f t="shared" si="182"/>
        <v>1337</v>
      </c>
      <c r="AF177" s="11">
        <f t="shared" si="182"/>
        <v>1582</v>
      </c>
      <c r="AG177" s="11">
        <f t="shared" si="182"/>
        <v>1377</v>
      </c>
      <c r="AH177" s="11">
        <f t="shared" si="182"/>
        <v>1703</v>
      </c>
      <c r="AI177" s="11">
        <f t="shared" si="182"/>
        <v>1165</v>
      </c>
      <c r="AJ177" s="11">
        <f t="shared" si="182"/>
        <v>2090</v>
      </c>
      <c r="AK177" s="11">
        <f t="shared" si="182"/>
        <v>1322</v>
      </c>
      <c r="AL177" s="11">
        <f t="shared" si="182"/>
        <v>1464</v>
      </c>
      <c r="AM177" s="11">
        <f t="shared" si="182"/>
        <v>1920</v>
      </c>
      <c r="AN177" s="11">
        <f t="shared" si="182"/>
        <v>1443</v>
      </c>
      <c r="AO177" s="11">
        <f t="shared" si="182"/>
        <v>212</v>
      </c>
      <c r="AP177" s="11">
        <f t="shared" si="182"/>
        <v>1192</v>
      </c>
      <c r="AQ177" s="11">
        <f t="shared" si="182"/>
        <v>773</v>
      </c>
      <c r="AR177" s="11">
        <f t="shared" si="182"/>
        <v>915</v>
      </c>
      <c r="AS177" s="11">
        <f t="shared" si="182"/>
        <v>525</v>
      </c>
      <c r="AT177" s="11">
        <f t="shared" si="182"/>
        <v>1209</v>
      </c>
      <c r="AU177" s="11">
        <f t="shared" si="182"/>
        <v>1081</v>
      </c>
      <c r="AV177" s="11">
        <f t="shared" si="182"/>
        <v>1725</v>
      </c>
      <c r="AW177" s="11">
        <f t="shared" si="182"/>
        <v>1355</v>
      </c>
      <c r="AX177" s="11">
        <f t="shared" si="182"/>
        <v>1535</v>
      </c>
      <c r="AY177" s="11">
        <f t="shared" si="182"/>
        <v>274</v>
      </c>
      <c r="AZ177" s="11">
        <f t="shared" si="182"/>
        <v>1095</v>
      </c>
      <c r="BA177" s="11">
        <f t="shared" si="182"/>
        <v>1410</v>
      </c>
      <c r="BB177" s="11">
        <f t="shared" si="182"/>
        <v>1108</v>
      </c>
      <c r="BC177" s="11">
        <f t="shared" si="182"/>
        <v>1415</v>
      </c>
      <c r="BD177" s="11">
        <f t="shared" si="182"/>
        <v>1791</v>
      </c>
      <c r="BE177" s="11">
        <f t="shared" si="182"/>
        <v>607</v>
      </c>
      <c r="BF177" s="11">
        <f t="shared" si="182"/>
        <v>1222</v>
      </c>
      <c r="BG177" s="11">
        <f t="shared" si="182"/>
        <v>1026</v>
      </c>
      <c r="BH177" s="11">
        <f t="shared" si="182"/>
        <v>726</v>
      </c>
    </row>
    <row r="178" spans="1:60" ht="13.5" customHeight="1">
      <c r="A178" s="38">
        <v>42588</v>
      </c>
      <c r="B178" s="39" t="s">
        <v>70</v>
      </c>
      <c r="C178" s="40"/>
      <c r="D178" s="41" t="s">
        <v>22</v>
      </c>
      <c r="E178" s="113">
        <f t="shared" si="22"/>
        <v>1791</v>
      </c>
      <c r="F178" s="116">
        <v>0</v>
      </c>
      <c r="G178" s="116">
        <v>12</v>
      </c>
      <c r="H178" s="44">
        <f t="shared" si="1"/>
        <v>12</v>
      </c>
      <c r="I178" s="112"/>
      <c r="J178" s="117" t="s">
        <v>18</v>
      </c>
      <c r="K178" s="113">
        <f t="shared" si="23"/>
        <v>1725</v>
      </c>
      <c r="L178" s="118">
        <v>0</v>
      </c>
      <c r="M178" s="118">
        <v>13</v>
      </c>
      <c r="N178" s="44">
        <f t="shared" si="3"/>
        <v>13</v>
      </c>
      <c r="O178" s="40"/>
      <c r="P178" s="39" t="s">
        <v>67</v>
      </c>
      <c r="Q178" s="40" t="s">
        <v>76</v>
      </c>
      <c r="R178" s="48">
        <f>MIN(Rules!$E$2,(MAX(H178/N178,N178/H178)))</f>
        <v>1.0833333333333333</v>
      </c>
      <c r="S178" s="48">
        <f>VLOOKUP(B178,Rules!A:B,2,FALSE)</f>
        <v>80</v>
      </c>
      <c r="T178" s="40"/>
      <c r="U178" s="114">
        <f>1/(10^(-1*(E178+(IF(P178="Y",Rules!$I$2,0))-K178)/Rules!$E$12)+1)</f>
        <v>0.57540569995949353</v>
      </c>
      <c r="V178">
        <f t="shared" si="4"/>
        <v>-50</v>
      </c>
      <c r="W178">
        <f t="shared" si="5"/>
        <v>50</v>
      </c>
      <c r="X178" s="40"/>
      <c r="Y178" s="40"/>
      <c r="Z178" s="40"/>
      <c r="AA178" s="11">
        <f t="shared" ref="AA178:BH178" si="183">IF($D178=AA$1,$E178+$V178,(IF($J178=AA$1,$K178+$W178,AA177)))</f>
        <v>956</v>
      </c>
      <c r="AB178" s="11">
        <f t="shared" si="183"/>
        <v>1233</v>
      </c>
      <c r="AC178" s="11">
        <f t="shared" si="183"/>
        <v>735</v>
      </c>
      <c r="AD178" s="11">
        <f t="shared" si="183"/>
        <v>1360</v>
      </c>
      <c r="AE178" s="11">
        <f t="shared" si="183"/>
        <v>1337</v>
      </c>
      <c r="AF178" s="11">
        <f t="shared" si="183"/>
        <v>1582</v>
      </c>
      <c r="AG178" s="11">
        <f t="shared" si="183"/>
        <v>1377</v>
      </c>
      <c r="AH178" s="11">
        <f t="shared" si="183"/>
        <v>1703</v>
      </c>
      <c r="AI178" s="11">
        <f t="shared" si="183"/>
        <v>1165</v>
      </c>
      <c r="AJ178" s="11">
        <f t="shared" si="183"/>
        <v>2090</v>
      </c>
      <c r="AK178" s="11">
        <f t="shared" si="183"/>
        <v>1322</v>
      </c>
      <c r="AL178" s="11">
        <f t="shared" si="183"/>
        <v>1464</v>
      </c>
      <c r="AM178" s="11">
        <f t="shared" si="183"/>
        <v>1920</v>
      </c>
      <c r="AN178" s="11">
        <f t="shared" si="183"/>
        <v>1443</v>
      </c>
      <c r="AO178" s="11">
        <f t="shared" si="183"/>
        <v>212</v>
      </c>
      <c r="AP178" s="11">
        <f t="shared" si="183"/>
        <v>1192</v>
      </c>
      <c r="AQ178" s="11">
        <f t="shared" si="183"/>
        <v>773</v>
      </c>
      <c r="AR178" s="11">
        <f t="shared" si="183"/>
        <v>915</v>
      </c>
      <c r="AS178" s="11">
        <f t="shared" si="183"/>
        <v>525</v>
      </c>
      <c r="AT178" s="11">
        <f t="shared" si="183"/>
        <v>1209</v>
      </c>
      <c r="AU178" s="11">
        <f t="shared" si="183"/>
        <v>1081</v>
      </c>
      <c r="AV178" s="11">
        <f t="shared" si="183"/>
        <v>1775</v>
      </c>
      <c r="AW178" s="11">
        <f t="shared" si="183"/>
        <v>1355</v>
      </c>
      <c r="AX178" s="11">
        <f t="shared" si="183"/>
        <v>1535</v>
      </c>
      <c r="AY178" s="11">
        <f t="shared" si="183"/>
        <v>274</v>
      </c>
      <c r="AZ178" s="11">
        <f t="shared" si="183"/>
        <v>1095</v>
      </c>
      <c r="BA178" s="11">
        <f t="shared" si="183"/>
        <v>1410</v>
      </c>
      <c r="BB178" s="11">
        <f t="shared" si="183"/>
        <v>1108</v>
      </c>
      <c r="BC178" s="11">
        <f t="shared" si="183"/>
        <v>1415</v>
      </c>
      <c r="BD178" s="11">
        <f t="shared" si="183"/>
        <v>1741</v>
      </c>
      <c r="BE178" s="11">
        <f t="shared" si="183"/>
        <v>607</v>
      </c>
      <c r="BF178" s="11">
        <f t="shared" si="183"/>
        <v>1222</v>
      </c>
      <c r="BG178" s="11">
        <f t="shared" si="183"/>
        <v>1026</v>
      </c>
      <c r="BH178" s="11">
        <f t="shared" si="183"/>
        <v>726</v>
      </c>
    </row>
    <row r="179" spans="1:60" ht="13.5" customHeight="1">
      <c r="A179" s="38">
        <v>42603</v>
      </c>
      <c r="B179" s="39" t="s">
        <v>70</v>
      </c>
      <c r="C179" s="40"/>
      <c r="D179" s="41" t="s">
        <v>40</v>
      </c>
      <c r="E179" s="113">
        <f t="shared" si="22"/>
        <v>1415</v>
      </c>
      <c r="F179" s="116">
        <v>0</v>
      </c>
      <c r="G179" s="116">
        <v>14</v>
      </c>
      <c r="H179" s="44">
        <f t="shared" si="1"/>
        <v>14</v>
      </c>
      <c r="I179" s="112"/>
      <c r="J179" s="117" t="s">
        <v>18</v>
      </c>
      <c r="K179" s="113">
        <f t="shared" si="23"/>
        <v>1775</v>
      </c>
      <c r="L179" s="118">
        <v>2</v>
      </c>
      <c r="M179" s="118">
        <v>13</v>
      </c>
      <c r="N179" s="44">
        <f t="shared" si="3"/>
        <v>19</v>
      </c>
      <c r="O179" s="40"/>
      <c r="P179" s="39" t="s">
        <v>67</v>
      </c>
      <c r="Q179" s="40" t="s">
        <v>76</v>
      </c>
      <c r="R179" s="48">
        <f>MIN(Rules!$E$2,(MAX(H179/N179,N179/H179)))</f>
        <v>1.3571428571428572</v>
      </c>
      <c r="S179" s="48">
        <f>VLOOKUP(B179,Rules!A:B,2,FALSE)</f>
        <v>80</v>
      </c>
      <c r="T179" s="40"/>
      <c r="U179" s="114">
        <f>1/(10^(-1*(E179+(IF(P179="Y",Rules!$I$2,0))-K179)/Rules!$E$12)+1)</f>
        <v>0.16004930536524653</v>
      </c>
      <c r="V179">
        <f t="shared" si="4"/>
        <v>-17</v>
      </c>
      <c r="W179">
        <f t="shared" si="5"/>
        <v>17</v>
      </c>
      <c r="X179" s="40"/>
      <c r="Y179" s="40"/>
      <c r="Z179" s="40"/>
      <c r="AA179" s="11">
        <f t="shared" ref="AA179:BH179" si="184">IF($D179=AA$1,$E179+$V179,(IF($J179=AA$1,$K179+$W179,AA178)))</f>
        <v>956</v>
      </c>
      <c r="AB179" s="11">
        <f t="shared" si="184"/>
        <v>1233</v>
      </c>
      <c r="AC179" s="11">
        <f t="shared" si="184"/>
        <v>735</v>
      </c>
      <c r="AD179" s="11">
        <f t="shared" si="184"/>
        <v>1360</v>
      </c>
      <c r="AE179" s="11">
        <f t="shared" si="184"/>
        <v>1337</v>
      </c>
      <c r="AF179" s="11">
        <f t="shared" si="184"/>
        <v>1582</v>
      </c>
      <c r="AG179" s="11">
        <f t="shared" si="184"/>
        <v>1377</v>
      </c>
      <c r="AH179" s="11">
        <f t="shared" si="184"/>
        <v>1703</v>
      </c>
      <c r="AI179" s="11">
        <f t="shared" si="184"/>
        <v>1165</v>
      </c>
      <c r="AJ179" s="11">
        <f t="shared" si="184"/>
        <v>2090</v>
      </c>
      <c r="AK179" s="11">
        <f t="shared" si="184"/>
        <v>1322</v>
      </c>
      <c r="AL179" s="11">
        <f t="shared" si="184"/>
        <v>1464</v>
      </c>
      <c r="AM179" s="11">
        <f t="shared" si="184"/>
        <v>1920</v>
      </c>
      <c r="AN179" s="11">
        <f t="shared" si="184"/>
        <v>1443</v>
      </c>
      <c r="AO179" s="11">
        <f t="shared" si="184"/>
        <v>212</v>
      </c>
      <c r="AP179" s="11">
        <f t="shared" si="184"/>
        <v>1192</v>
      </c>
      <c r="AQ179" s="11">
        <f t="shared" si="184"/>
        <v>773</v>
      </c>
      <c r="AR179" s="11">
        <f t="shared" si="184"/>
        <v>915</v>
      </c>
      <c r="AS179" s="11">
        <f t="shared" si="184"/>
        <v>525</v>
      </c>
      <c r="AT179" s="11">
        <f t="shared" si="184"/>
        <v>1209</v>
      </c>
      <c r="AU179" s="11">
        <f t="shared" si="184"/>
        <v>1081</v>
      </c>
      <c r="AV179" s="11">
        <f t="shared" si="184"/>
        <v>1792</v>
      </c>
      <c r="AW179" s="11">
        <f t="shared" si="184"/>
        <v>1355</v>
      </c>
      <c r="AX179" s="11">
        <f t="shared" si="184"/>
        <v>1535</v>
      </c>
      <c r="AY179" s="11">
        <f t="shared" si="184"/>
        <v>274</v>
      </c>
      <c r="AZ179" s="11">
        <f t="shared" si="184"/>
        <v>1095</v>
      </c>
      <c r="BA179" s="11">
        <f t="shared" si="184"/>
        <v>1410</v>
      </c>
      <c r="BB179" s="11">
        <f t="shared" si="184"/>
        <v>1108</v>
      </c>
      <c r="BC179" s="11">
        <f t="shared" si="184"/>
        <v>1398</v>
      </c>
      <c r="BD179" s="11">
        <f t="shared" si="184"/>
        <v>1741</v>
      </c>
      <c r="BE179" s="11">
        <f t="shared" si="184"/>
        <v>607</v>
      </c>
      <c r="BF179" s="11">
        <f t="shared" si="184"/>
        <v>1222</v>
      </c>
      <c r="BG179" s="11">
        <f t="shared" si="184"/>
        <v>1026</v>
      </c>
      <c r="BH179" s="11">
        <f t="shared" si="184"/>
        <v>726</v>
      </c>
    </row>
    <row r="180" spans="1:60" ht="13.5" customHeight="1">
      <c r="A180" s="38">
        <v>42610</v>
      </c>
      <c r="B180" s="39" t="s">
        <v>70</v>
      </c>
      <c r="C180" s="40"/>
      <c r="D180" s="41" t="s">
        <v>17</v>
      </c>
      <c r="E180" s="113">
        <f t="shared" si="22"/>
        <v>2090</v>
      </c>
      <c r="F180" s="116">
        <v>0</v>
      </c>
      <c r="G180" s="116">
        <v>22</v>
      </c>
      <c r="H180" s="44">
        <f t="shared" si="1"/>
        <v>22</v>
      </c>
      <c r="I180" s="112"/>
      <c r="J180" s="117" t="s">
        <v>16</v>
      </c>
      <c r="K180" s="113">
        <f t="shared" si="23"/>
        <v>1920</v>
      </c>
      <c r="L180" s="118">
        <v>2</v>
      </c>
      <c r="M180" s="118">
        <v>14</v>
      </c>
      <c r="N180" s="44">
        <f t="shared" si="3"/>
        <v>20</v>
      </c>
      <c r="O180" s="40"/>
      <c r="P180" s="39" t="s">
        <v>66</v>
      </c>
      <c r="Q180" s="40" t="s">
        <v>76</v>
      </c>
      <c r="R180" s="48">
        <f>MIN(Rules!$E$2,(MAX(H180/N180,N180/H180)))</f>
        <v>1.1000000000000001</v>
      </c>
      <c r="S180" s="48">
        <f>VLOOKUP(B180,Rules!A:B,2,FALSE)</f>
        <v>80</v>
      </c>
      <c r="T180" s="40"/>
      <c r="U180" s="114">
        <f>1/(10^(-1*(E180+(IF(P180="Y",Rules!$I$2,0))-K180)/Rules!$E$12)+1)</f>
        <v>0.81361221050558685</v>
      </c>
      <c r="V180">
        <f t="shared" si="4"/>
        <v>16</v>
      </c>
      <c r="W180">
        <f t="shared" si="5"/>
        <v>-16</v>
      </c>
      <c r="X180" s="40"/>
      <c r="Y180" s="40"/>
      <c r="Z180" s="40"/>
      <c r="AA180" s="11">
        <f t="shared" ref="AA180:BH180" si="185">IF($D180=AA$1,$E180+$V180,(IF($J180=AA$1,$K180+$W180,AA179)))</f>
        <v>956</v>
      </c>
      <c r="AB180" s="11">
        <f t="shared" si="185"/>
        <v>1233</v>
      </c>
      <c r="AC180" s="11">
        <f t="shared" si="185"/>
        <v>735</v>
      </c>
      <c r="AD180" s="11">
        <f t="shared" si="185"/>
        <v>1360</v>
      </c>
      <c r="AE180" s="11">
        <f t="shared" si="185"/>
        <v>1337</v>
      </c>
      <c r="AF180" s="11">
        <f t="shared" si="185"/>
        <v>1582</v>
      </c>
      <c r="AG180" s="11">
        <f t="shared" si="185"/>
        <v>1377</v>
      </c>
      <c r="AH180" s="11">
        <f t="shared" si="185"/>
        <v>1703</v>
      </c>
      <c r="AI180" s="11">
        <f t="shared" si="185"/>
        <v>1165</v>
      </c>
      <c r="AJ180" s="11">
        <f t="shared" si="185"/>
        <v>2106</v>
      </c>
      <c r="AK180" s="11">
        <f t="shared" si="185"/>
        <v>1322</v>
      </c>
      <c r="AL180" s="11">
        <f t="shared" si="185"/>
        <v>1464</v>
      </c>
      <c r="AM180" s="11">
        <f t="shared" si="185"/>
        <v>1904</v>
      </c>
      <c r="AN180" s="11">
        <f t="shared" si="185"/>
        <v>1443</v>
      </c>
      <c r="AO180" s="11">
        <f t="shared" si="185"/>
        <v>212</v>
      </c>
      <c r="AP180" s="11">
        <f t="shared" si="185"/>
        <v>1192</v>
      </c>
      <c r="AQ180" s="11">
        <f t="shared" si="185"/>
        <v>773</v>
      </c>
      <c r="AR180" s="11">
        <f t="shared" si="185"/>
        <v>915</v>
      </c>
      <c r="AS180" s="11">
        <f t="shared" si="185"/>
        <v>525</v>
      </c>
      <c r="AT180" s="11">
        <f t="shared" si="185"/>
        <v>1209</v>
      </c>
      <c r="AU180" s="11">
        <f t="shared" si="185"/>
        <v>1081</v>
      </c>
      <c r="AV180" s="11">
        <f t="shared" si="185"/>
        <v>1792</v>
      </c>
      <c r="AW180" s="11">
        <f t="shared" si="185"/>
        <v>1355</v>
      </c>
      <c r="AX180" s="11">
        <f t="shared" si="185"/>
        <v>1535</v>
      </c>
      <c r="AY180" s="11">
        <f t="shared" si="185"/>
        <v>274</v>
      </c>
      <c r="AZ180" s="11">
        <f t="shared" si="185"/>
        <v>1095</v>
      </c>
      <c r="BA180" s="11">
        <f t="shared" si="185"/>
        <v>1410</v>
      </c>
      <c r="BB180" s="11">
        <f t="shared" si="185"/>
        <v>1108</v>
      </c>
      <c r="BC180" s="11">
        <f t="shared" si="185"/>
        <v>1398</v>
      </c>
      <c r="BD180" s="11">
        <f t="shared" si="185"/>
        <v>1741</v>
      </c>
      <c r="BE180" s="11">
        <f t="shared" si="185"/>
        <v>607</v>
      </c>
      <c r="BF180" s="11">
        <f t="shared" si="185"/>
        <v>1222</v>
      </c>
      <c r="BG180" s="11">
        <f t="shared" si="185"/>
        <v>1026</v>
      </c>
      <c r="BH180" s="11">
        <f t="shared" si="185"/>
        <v>726</v>
      </c>
    </row>
    <row r="181" spans="1:60" ht="13.5" customHeight="1">
      <c r="A181" s="38">
        <v>42631</v>
      </c>
      <c r="B181" s="39" t="s">
        <v>70</v>
      </c>
      <c r="C181" s="40"/>
      <c r="D181" s="41" t="s">
        <v>17</v>
      </c>
      <c r="E181" s="113">
        <f t="shared" si="22"/>
        <v>2106</v>
      </c>
      <c r="F181" s="116">
        <v>2</v>
      </c>
      <c r="G181" s="116">
        <v>9</v>
      </c>
      <c r="H181" s="44">
        <f t="shared" si="1"/>
        <v>15</v>
      </c>
      <c r="I181" s="112"/>
      <c r="J181" s="117" t="s">
        <v>18</v>
      </c>
      <c r="K181" s="113">
        <f t="shared" si="23"/>
        <v>1792</v>
      </c>
      <c r="L181" s="118">
        <v>0</v>
      </c>
      <c r="M181" s="118">
        <v>15</v>
      </c>
      <c r="N181" s="44">
        <f t="shared" si="3"/>
        <v>15</v>
      </c>
      <c r="O181" s="40"/>
      <c r="P181" s="39" t="s">
        <v>66</v>
      </c>
      <c r="Q181" s="40" t="s">
        <v>76</v>
      </c>
      <c r="R181" s="48">
        <f>MIN(Rules!$E$2,(MAX(H181/N181,N181/H181)))</f>
        <v>1</v>
      </c>
      <c r="S181" s="48">
        <f>VLOOKUP(B181,Rules!A:B,2,FALSE)</f>
        <v>80</v>
      </c>
      <c r="T181" s="40"/>
      <c r="U181" s="114">
        <f>1/(10^(-1*(E181+(IF(P181="Y",Rules!$I$2,0))-K181)/Rules!$E$12)+1)</f>
        <v>0.89442873115034549</v>
      </c>
      <c r="V181">
        <f t="shared" si="4"/>
        <v>-32</v>
      </c>
      <c r="W181">
        <f t="shared" si="5"/>
        <v>32</v>
      </c>
      <c r="X181" s="40"/>
      <c r="Y181" s="40"/>
      <c r="Z181" s="40"/>
      <c r="AA181" s="11">
        <f t="shared" ref="AA181:BH181" si="186">IF($D181=AA$1,$E181+$V181,(IF($J181=AA$1,$K181+$W181,AA180)))</f>
        <v>956</v>
      </c>
      <c r="AB181" s="11">
        <f t="shared" si="186"/>
        <v>1233</v>
      </c>
      <c r="AC181" s="11">
        <f t="shared" si="186"/>
        <v>735</v>
      </c>
      <c r="AD181" s="11">
        <f t="shared" si="186"/>
        <v>1360</v>
      </c>
      <c r="AE181" s="11">
        <f t="shared" si="186"/>
        <v>1337</v>
      </c>
      <c r="AF181" s="11">
        <f t="shared" si="186"/>
        <v>1582</v>
      </c>
      <c r="AG181" s="11">
        <f t="shared" si="186"/>
        <v>1377</v>
      </c>
      <c r="AH181" s="11">
        <f t="shared" si="186"/>
        <v>1703</v>
      </c>
      <c r="AI181" s="11">
        <f t="shared" si="186"/>
        <v>1165</v>
      </c>
      <c r="AJ181" s="11">
        <f t="shared" si="186"/>
        <v>2074</v>
      </c>
      <c r="AK181" s="11">
        <f t="shared" si="186"/>
        <v>1322</v>
      </c>
      <c r="AL181" s="11">
        <f t="shared" si="186"/>
        <v>1464</v>
      </c>
      <c r="AM181" s="11">
        <f t="shared" si="186"/>
        <v>1904</v>
      </c>
      <c r="AN181" s="11">
        <f t="shared" si="186"/>
        <v>1443</v>
      </c>
      <c r="AO181" s="11">
        <f t="shared" si="186"/>
        <v>212</v>
      </c>
      <c r="AP181" s="11">
        <f t="shared" si="186"/>
        <v>1192</v>
      </c>
      <c r="AQ181" s="11">
        <f t="shared" si="186"/>
        <v>773</v>
      </c>
      <c r="AR181" s="11">
        <f t="shared" si="186"/>
        <v>915</v>
      </c>
      <c r="AS181" s="11">
        <f t="shared" si="186"/>
        <v>525</v>
      </c>
      <c r="AT181" s="11">
        <f t="shared" si="186"/>
        <v>1209</v>
      </c>
      <c r="AU181" s="11">
        <f t="shared" si="186"/>
        <v>1081</v>
      </c>
      <c r="AV181" s="11">
        <f t="shared" si="186"/>
        <v>1824</v>
      </c>
      <c r="AW181" s="11">
        <f t="shared" si="186"/>
        <v>1355</v>
      </c>
      <c r="AX181" s="11">
        <f t="shared" si="186"/>
        <v>1535</v>
      </c>
      <c r="AY181" s="11">
        <f t="shared" si="186"/>
        <v>274</v>
      </c>
      <c r="AZ181" s="11">
        <f t="shared" si="186"/>
        <v>1095</v>
      </c>
      <c r="BA181" s="11">
        <f t="shared" si="186"/>
        <v>1410</v>
      </c>
      <c r="BB181" s="11">
        <f t="shared" si="186"/>
        <v>1108</v>
      </c>
      <c r="BC181" s="11">
        <f t="shared" si="186"/>
        <v>1398</v>
      </c>
      <c r="BD181" s="11">
        <f t="shared" si="186"/>
        <v>1741</v>
      </c>
      <c r="BE181" s="11">
        <f t="shared" si="186"/>
        <v>607</v>
      </c>
      <c r="BF181" s="11">
        <f t="shared" si="186"/>
        <v>1222</v>
      </c>
      <c r="BG181" s="11">
        <f t="shared" si="186"/>
        <v>1026</v>
      </c>
      <c r="BH181" s="11">
        <f t="shared" si="186"/>
        <v>726</v>
      </c>
    </row>
    <row r="182" spans="1:60" ht="13.5" customHeight="1">
      <c r="A182" s="38">
        <v>42644</v>
      </c>
      <c r="B182" s="39" t="s">
        <v>70</v>
      </c>
      <c r="C182" s="40"/>
      <c r="D182" s="41" t="s">
        <v>17</v>
      </c>
      <c r="E182" s="113">
        <f t="shared" si="22"/>
        <v>2074</v>
      </c>
      <c r="F182" s="116">
        <v>1</v>
      </c>
      <c r="G182" s="116">
        <v>15</v>
      </c>
      <c r="H182" s="44">
        <f t="shared" si="1"/>
        <v>18</v>
      </c>
      <c r="I182" s="112"/>
      <c r="J182" s="117" t="s">
        <v>18</v>
      </c>
      <c r="K182" s="113">
        <f t="shared" si="23"/>
        <v>1824</v>
      </c>
      <c r="L182" s="118">
        <v>1</v>
      </c>
      <c r="M182" s="118">
        <v>14</v>
      </c>
      <c r="N182" s="44">
        <f t="shared" si="3"/>
        <v>17</v>
      </c>
      <c r="O182" s="40"/>
      <c r="P182" s="39" t="s">
        <v>66</v>
      </c>
      <c r="Q182" s="40" t="s">
        <v>76</v>
      </c>
      <c r="R182" s="48">
        <f>MIN(Rules!$E$2,(MAX(H182/N182,N182/H182)))</f>
        <v>1.0588235294117647</v>
      </c>
      <c r="S182" s="48">
        <f>VLOOKUP(B182,Rules!A:B,2,FALSE)</f>
        <v>80</v>
      </c>
      <c r="T182" s="40"/>
      <c r="U182" s="114">
        <f>1/(10^(-1*(E182+(IF(P182="Y",Rules!$I$2,0))-K182)/Rules!$E$12)+1)</f>
        <v>0.86319311139679011</v>
      </c>
      <c r="V182">
        <f t="shared" si="4"/>
        <v>12</v>
      </c>
      <c r="W182">
        <f t="shared" si="5"/>
        <v>-12</v>
      </c>
      <c r="X182" s="40"/>
      <c r="Y182" s="40"/>
      <c r="Z182" s="40"/>
      <c r="AA182" s="11">
        <f t="shared" ref="AA182:BH182" si="187">IF($D182=AA$1,$E182+$V182,(IF($J182=AA$1,$K182+$W182,AA181)))</f>
        <v>956</v>
      </c>
      <c r="AB182" s="11">
        <f t="shared" si="187"/>
        <v>1233</v>
      </c>
      <c r="AC182" s="11">
        <f t="shared" si="187"/>
        <v>735</v>
      </c>
      <c r="AD182" s="11">
        <f t="shared" si="187"/>
        <v>1360</v>
      </c>
      <c r="AE182" s="11">
        <f t="shared" si="187"/>
        <v>1337</v>
      </c>
      <c r="AF182" s="11">
        <f t="shared" si="187"/>
        <v>1582</v>
      </c>
      <c r="AG182" s="11">
        <f t="shared" si="187"/>
        <v>1377</v>
      </c>
      <c r="AH182" s="11">
        <f t="shared" si="187"/>
        <v>1703</v>
      </c>
      <c r="AI182" s="11">
        <f t="shared" si="187"/>
        <v>1165</v>
      </c>
      <c r="AJ182" s="11">
        <f t="shared" si="187"/>
        <v>2086</v>
      </c>
      <c r="AK182" s="11">
        <f t="shared" si="187"/>
        <v>1322</v>
      </c>
      <c r="AL182" s="11">
        <f t="shared" si="187"/>
        <v>1464</v>
      </c>
      <c r="AM182" s="11">
        <f t="shared" si="187"/>
        <v>1904</v>
      </c>
      <c r="AN182" s="11">
        <f t="shared" si="187"/>
        <v>1443</v>
      </c>
      <c r="AO182" s="11">
        <f t="shared" si="187"/>
        <v>212</v>
      </c>
      <c r="AP182" s="11">
        <f t="shared" si="187"/>
        <v>1192</v>
      </c>
      <c r="AQ182" s="11">
        <f t="shared" si="187"/>
        <v>773</v>
      </c>
      <c r="AR182" s="11">
        <f t="shared" si="187"/>
        <v>915</v>
      </c>
      <c r="AS182" s="11">
        <f t="shared" si="187"/>
        <v>525</v>
      </c>
      <c r="AT182" s="11">
        <f t="shared" si="187"/>
        <v>1209</v>
      </c>
      <c r="AU182" s="11">
        <f t="shared" si="187"/>
        <v>1081</v>
      </c>
      <c r="AV182" s="11">
        <f t="shared" si="187"/>
        <v>1812</v>
      </c>
      <c r="AW182" s="11">
        <f t="shared" si="187"/>
        <v>1355</v>
      </c>
      <c r="AX182" s="11">
        <f t="shared" si="187"/>
        <v>1535</v>
      </c>
      <c r="AY182" s="11">
        <f t="shared" si="187"/>
        <v>274</v>
      </c>
      <c r="AZ182" s="11">
        <f t="shared" si="187"/>
        <v>1095</v>
      </c>
      <c r="BA182" s="11">
        <f t="shared" si="187"/>
        <v>1410</v>
      </c>
      <c r="BB182" s="11">
        <f t="shared" si="187"/>
        <v>1108</v>
      </c>
      <c r="BC182" s="11">
        <f t="shared" si="187"/>
        <v>1398</v>
      </c>
      <c r="BD182" s="11">
        <f t="shared" si="187"/>
        <v>1741</v>
      </c>
      <c r="BE182" s="11">
        <f t="shared" si="187"/>
        <v>607</v>
      </c>
      <c r="BF182" s="11">
        <f t="shared" si="187"/>
        <v>1222</v>
      </c>
      <c r="BG182" s="11">
        <f t="shared" si="187"/>
        <v>1026</v>
      </c>
      <c r="BH182" s="11">
        <f t="shared" si="187"/>
        <v>726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H233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75" t="s">
        <v>52</v>
      </c>
      <c r="E1" s="25" t="s">
        <v>53</v>
      </c>
      <c r="F1" s="76" t="s">
        <v>54</v>
      </c>
      <c r="G1" s="76" t="s">
        <v>55</v>
      </c>
      <c r="H1" s="76" t="s">
        <v>56</v>
      </c>
      <c r="I1" s="4"/>
      <c r="J1" s="77" t="s">
        <v>57</v>
      </c>
      <c r="K1" s="25" t="s">
        <v>53</v>
      </c>
      <c r="L1" s="76" t="s">
        <v>54</v>
      </c>
      <c r="M1" s="76" t="s">
        <v>55</v>
      </c>
      <c r="N1" s="7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61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78"/>
      <c r="B2" s="79"/>
      <c r="C2" s="79"/>
      <c r="D2" s="80"/>
      <c r="E2" s="81"/>
      <c r="F2" s="82"/>
      <c r="G2" s="82"/>
      <c r="H2" s="82"/>
      <c r="I2" s="79"/>
      <c r="J2" s="83"/>
      <c r="K2" s="81"/>
      <c r="L2" s="82"/>
      <c r="M2" s="82"/>
      <c r="N2" s="82"/>
      <c r="O2" s="79"/>
      <c r="P2" s="79"/>
      <c r="Q2" s="79"/>
      <c r="R2" s="79"/>
      <c r="S2" s="79"/>
      <c r="T2" s="79"/>
      <c r="U2" s="84"/>
      <c r="V2" s="79"/>
      <c r="W2" s="79"/>
      <c r="X2" s="79"/>
      <c r="Y2" s="79"/>
      <c r="Z2" s="85" t="s">
        <v>93</v>
      </c>
      <c r="AA2" s="86">
        <f>LOOKUP(9.999E+307,'2014'!AA:AA)</f>
        <v>914</v>
      </c>
      <c r="AB2" s="86">
        <f>LOOKUP(9.999E+307,'2014'!AB:AB)</f>
        <v>1461</v>
      </c>
      <c r="AC2" s="86">
        <f>LOOKUP(9.999E+307,'2014'!AC:AC)</f>
        <v>665</v>
      </c>
      <c r="AD2" s="86">
        <f>LOOKUP(9.999E+307,'2014'!AD:AD)</f>
        <v>1248</v>
      </c>
      <c r="AE2" s="86">
        <f>LOOKUP(9.999E+307,'2014'!AE:AE)</f>
        <v>1102</v>
      </c>
      <c r="AF2" s="86">
        <f>LOOKUP(9.999E+307,'2014'!AF:AF)</f>
        <v>1670</v>
      </c>
      <c r="AG2" s="86">
        <f>LOOKUP(9.999E+307,'2014'!AG:AG)</f>
        <v>1429</v>
      </c>
      <c r="AH2" s="86">
        <f>LOOKUP(9.999E+307,'2014'!AH:AH)</f>
        <v>1808</v>
      </c>
      <c r="AI2" s="86">
        <f>LOOKUP(9.999E+307,'2014'!AI:AI)</f>
        <v>1346</v>
      </c>
      <c r="AJ2" s="86">
        <f>LOOKUP(9.999E+307,'2014'!AJ:AJ)</f>
        <v>1841</v>
      </c>
      <c r="AK2" s="86">
        <f>LOOKUP(9.999E+307,'2014'!AK:AK)</f>
        <v>1057</v>
      </c>
      <c r="AL2" s="86">
        <f>LOOKUP(9.999E+307,'2014'!AL:AL)</f>
        <v>1370</v>
      </c>
      <c r="AM2" s="86">
        <f>LOOKUP(9.999E+307,'2014'!AM:AM)</f>
        <v>1925</v>
      </c>
      <c r="AN2" s="86">
        <f>LOOKUP(9.999E+307,'2014'!AN:AN)</f>
        <v>1514</v>
      </c>
      <c r="AO2" s="86">
        <f>LOOKUP(9.999E+307,'2014'!AO:AO)</f>
        <v>212</v>
      </c>
      <c r="AP2" s="86">
        <f>LOOKUP(9.999E+307,'2014'!AP:AP)</f>
        <v>1340</v>
      </c>
      <c r="AQ2" s="86">
        <f>LOOKUP(9.999E+307,'2014'!AQ:AQ)</f>
        <v>904</v>
      </c>
      <c r="AR2" s="86">
        <f>LOOKUP(9.999E+307,'2014'!AR:AR)</f>
        <v>1026</v>
      </c>
      <c r="AS2" s="86">
        <f>LOOKUP(9.999E+307,'2014'!AS:AS)</f>
        <v>636</v>
      </c>
      <c r="AT2" s="86">
        <f>LOOKUP(9.999E+307,'2014'!AT:AT)</f>
        <v>1051</v>
      </c>
      <c r="AU2" s="86">
        <f>LOOKUP(9.999E+307,'2014'!AU:AU)</f>
        <v>1199</v>
      </c>
      <c r="AV2" s="86">
        <f>LOOKUP(9.999E+307,'2014'!AV:AV)</f>
        <v>1796</v>
      </c>
      <c r="AW2" s="86">
        <f>LOOKUP(9.999E+307,'2014'!AW:AW)</f>
        <v>1421</v>
      </c>
      <c r="AX2" s="86">
        <f>LOOKUP(9.999E+307,'2014'!AX:AX)</f>
        <v>1565</v>
      </c>
      <c r="AY2" s="86">
        <f>LOOKUP(9.999E+307,'2014'!AY:AY)</f>
        <v>276</v>
      </c>
      <c r="AZ2" s="86">
        <f>LOOKUP(9.999E+307,'2014'!AZ:AZ)</f>
        <v>861</v>
      </c>
      <c r="BA2" s="86">
        <f>LOOKUP(9.999E+307,'2014'!BA:BA)</f>
        <v>1355</v>
      </c>
      <c r="BB2" s="86">
        <f>LOOKUP(9.999E+307,'2014'!BB:BB)</f>
        <v>1076</v>
      </c>
      <c r="BC2" s="86">
        <f>LOOKUP(9.999E+307,'2014'!BC:BC)</f>
        <v>1267</v>
      </c>
      <c r="BD2" s="86">
        <f>LOOKUP(9.999E+307,'2014'!BD:BD)</f>
        <v>1630</v>
      </c>
      <c r="BE2" s="86">
        <f>LOOKUP(9.999E+307,'2014'!BE:BE)</f>
        <v>757</v>
      </c>
      <c r="BF2" s="86">
        <f>LOOKUP(9.999E+307,'2014'!BF:BF)</f>
        <v>1068</v>
      </c>
      <c r="BG2" s="86">
        <f>LOOKUP(9.999E+307,'2014'!BG:BG)</f>
        <v>1148</v>
      </c>
      <c r="BH2" s="86">
        <f>LOOKUP(9.999E+307,'2014'!BH:BH)</f>
        <v>945</v>
      </c>
    </row>
    <row r="3" spans="1:60" ht="13.5" customHeight="1">
      <c r="A3" s="38">
        <v>42035</v>
      </c>
      <c r="B3" s="39" t="s">
        <v>65</v>
      </c>
      <c r="C3" s="40"/>
      <c r="D3" s="87" t="s">
        <v>25</v>
      </c>
      <c r="E3" s="42">
        <f t="shared" ref="E3:E123" si="0">HLOOKUP(D3,AA$1:BX$10115,ROW()-1,FALSE)</f>
        <v>1808</v>
      </c>
      <c r="F3" s="88">
        <v>1</v>
      </c>
      <c r="G3" s="88">
        <v>15</v>
      </c>
      <c r="H3" s="89">
        <f t="shared" ref="H3:H119" si="1">F3*3+G3</f>
        <v>18</v>
      </c>
      <c r="I3" s="40"/>
      <c r="J3" s="90" t="s">
        <v>19</v>
      </c>
      <c r="K3" s="42">
        <f t="shared" ref="K3:K123" si="2">HLOOKUP(J3,AA$1:BX$10115,ROW()-1,FALSE)</f>
        <v>1429</v>
      </c>
      <c r="L3" s="91">
        <v>0</v>
      </c>
      <c r="M3" s="91">
        <v>12</v>
      </c>
      <c r="N3" s="89">
        <f t="shared" ref="N3:N183" si="3">L3*3+M3</f>
        <v>12</v>
      </c>
      <c r="O3" s="40"/>
      <c r="P3" s="39" t="s">
        <v>66</v>
      </c>
      <c r="Q3" s="40"/>
      <c r="R3">
        <f>MIN(Rules!$E$2,(MAX(H3/N3,N3/H3)))</f>
        <v>1.5</v>
      </c>
      <c r="S3">
        <f>VLOOKUP(B3,Rules!A:B,2,FALSE)</f>
        <v>45</v>
      </c>
      <c r="T3" s="40"/>
      <c r="U3" s="47">
        <f>1/(10^(-1*(E3+(IF(P3="Y",Rules!$I$2,0))-K3)/Rules!$E$12)+1)</f>
        <v>0.91954160177961863</v>
      </c>
      <c r="V3">
        <f t="shared" ref="V3:V183" si="4">ROUND(IF(H3&gt;N3,(S3*R3*(1-U3)),IF(H3&lt;N3,(S3*R3*(0-U3)),S3*R3*(0.5-U3))),0)</f>
        <v>5</v>
      </c>
      <c r="W3">
        <f t="shared" ref="W3:W183" si="5">-1*V3</f>
        <v>-5</v>
      </c>
      <c r="Z3" s="48"/>
      <c r="AA3" s="11">
        <f t="shared" ref="AA3:BH3" si="6">IF($D3=AA$1,$E3+$V3,(IF($J3=AA$1,$K3+$W3,AA2)))</f>
        <v>914</v>
      </c>
      <c r="AB3" s="11">
        <f t="shared" si="6"/>
        <v>1461</v>
      </c>
      <c r="AC3" s="11">
        <f t="shared" si="6"/>
        <v>665</v>
      </c>
      <c r="AD3" s="11">
        <f t="shared" si="6"/>
        <v>1248</v>
      </c>
      <c r="AE3" s="11">
        <f t="shared" si="6"/>
        <v>1102</v>
      </c>
      <c r="AF3" s="11">
        <f t="shared" si="6"/>
        <v>1670</v>
      </c>
      <c r="AG3" s="11">
        <f t="shared" si="6"/>
        <v>1424</v>
      </c>
      <c r="AH3" s="11">
        <f t="shared" si="6"/>
        <v>1813</v>
      </c>
      <c r="AI3" s="11">
        <f t="shared" si="6"/>
        <v>1346</v>
      </c>
      <c r="AJ3" s="11">
        <f t="shared" si="6"/>
        <v>1841</v>
      </c>
      <c r="AK3" s="11">
        <f t="shared" si="6"/>
        <v>1057</v>
      </c>
      <c r="AL3" s="11">
        <f t="shared" si="6"/>
        <v>1370</v>
      </c>
      <c r="AM3" s="11">
        <f t="shared" si="6"/>
        <v>1925</v>
      </c>
      <c r="AN3" s="11">
        <f t="shared" si="6"/>
        <v>1514</v>
      </c>
      <c r="AO3" s="11">
        <f t="shared" si="6"/>
        <v>212</v>
      </c>
      <c r="AP3" s="11">
        <f t="shared" si="6"/>
        <v>1340</v>
      </c>
      <c r="AQ3" s="11">
        <f t="shared" si="6"/>
        <v>904</v>
      </c>
      <c r="AR3" s="11">
        <f t="shared" si="6"/>
        <v>1026</v>
      </c>
      <c r="AS3" s="11">
        <f t="shared" si="6"/>
        <v>636</v>
      </c>
      <c r="AT3" s="11">
        <f t="shared" si="6"/>
        <v>1051</v>
      </c>
      <c r="AU3" s="11">
        <f t="shared" si="6"/>
        <v>1199</v>
      </c>
      <c r="AV3" s="11">
        <f t="shared" si="6"/>
        <v>1796</v>
      </c>
      <c r="AW3" s="11">
        <f t="shared" si="6"/>
        <v>1421</v>
      </c>
      <c r="AX3" s="11">
        <f t="shared" si="6"/>
        <v>1565</v>
      </c>
      <c r="AY3" s="11">
        <f t="shared" si="6"/>
        <v>276</v>
      </c>
      <c r="AZ3" s="11">
        <f t="shared" si="6"/>
        <v>861</v>
      </c>
      <c r="BA3" s="11">
        <f t="shared" si="6"/>
        <v>1355</v>
      </c>
      <c r="BB3" s="11">
        <f t="shared" si="6"/>
        <v>1076</v>
      </c>
      <c r="BC3" s="11">
        <f t="shared" si="6"/>
        <v>1267</v>
      </c>
      <c r="BD3" s="11">
        <f t="shared" si="6"/>
        <v>1630</v>
      </c>
      <c r="BE3" s="11">
        <f t="shared" si="6"/>
        <v>757</v>
      </c>
      <c r="BF3" s="11">
        <f t="shared" si="6"/>
        <v>1068</v>
      </c>
      <c r="BG3" s="11">
        <f t="shared" si="6"/>
        <v>1148</v>
      </c>
      <c r="BH3" s="11">
        <f t="shared" si="6"/>
        <v>945</v>
      </c>
    </row>
    <row r="4" spans="1:60" ht="13.5" customHeight="1">
      <c r="A4" s="38">
        <v>42035</v>
      </c>
      <c r="B4" s="39" t="s">
        <v>65</v>
      </c>
      <c r="C4" s="40"/>
      <c r="D4" s="41" t="s">
        <v>22</v>
      </c>
      <c r="E4" s="42">
        <f t="shared" si="0"/>
        <v>1630</v>
      </c>
      <c r="F4" s="43">
        <v>0</v>
      </c>
      <c r="G4" s="43">
        <v>9</v>
      </c>
      <c r="H4" s="44">
        <f t="shared" si="1"/>
        <v>9</v>
      </c>
      <c r="I4" s="40"/>
      <c r="J4" s="45" t="s">
        <v>23</v>
      </c>
      <c r="K4" s="42">
        <f t="shared" si="2"/>
        <v>1565</v>
      </c>
      <c r="L4" s="46">
        <v>1</v>
      </c>
      <c r="M4" s="46">
        <v>13</v>
      </c>
      <c r="N4" s="44">
        <f t="shared" si="3"/>
        <v>16</v>
      </c>
      <c r="O4" s="40"/>
      <c r="P4" s="39" t="s">
        <v>66</v>
      </c>
      <c r="Q4" s="40"/>
      <c r="R4">
        <f>MIN(Rules!$E$2,(MAX(H4/N4,N4/H4)))</f>
        <v>1.7777777777777777</v>
      </c>
      <c r="S4">
        <f>VLOOKUP(B4,Rules!A:B,2,FALSE)</f>
        <v>45</v>
      </c>
      <c r="T4" s="40"/>
      <c r="U4" s="47">
        <f>1/(10^(-1*(E4+(IF(P4="Y",Rules!$I$2,0))-K4)/Rules!$E$12)+1)</f>
        <v>0.72910996289775254</v>
      </c>
      <c r="V4">
        <f t="shared" si="4"/>
        <v>-58</v>
      </c>
      <c r="W4">
        <f t="shared" si="5"/>
        <v>58</v>
      </c>
      <c r="Z4" s="48"/>
      <c r="AA4" s="11">
        <f t="shared" ref="AA4:BH4" si="7">IF($D4=AA$1,$E4+$V4,(IF($J4=AA$1,$K4+$W4,AA3)))</f>
        <v>914</v>
      </c>
      <c r="AB4" s="11">
        <f t="shared" si="7"/>
        <v>1461</v>
      </c>
      <c r="AC4" s="11">
        <f t="shared" si="7"/>
        <v>665</v>
      </c>
      <c r="AD4" s="11">
        <f t="shared" si="7"/>
        <v>1248</v>
      </c>
      <c r="AE4" s="11">
        <f t="shared" si="7"/>
        <v>1102</v>
      </c>
      <c r="AF4" s="11">
        <f t="shared" si="7"/>
        <v>1670</v>
      </c>
      <c r="AG4" s="11">
        <f t="shared" si="7"/>
        <v>1424</v>
      </c>
      <c r="AH4" s="11">
        <f t="shared" si="7"/>
        <v>1813</v>
      </c>
      <c r="AI4" s="11">
        <f t="shared" si="7"/>
        <v>1346</v>
      </c>
      <c r="AJ4" s="11">
        <f t="shared" si="7"/>
        <v>1841</v>
      </c>
      <c r="AK4" s="11">
        <f t="shared" si="7"/>
        <v>1057</v>
      </c>
      <c r="AL4" s="11">
        <f t="shared" si="7"/>
        <v>1370</v>
      </c>
      <c r="AM4" s="11">
        <f t="shared" si="7"/>
        <v>1925</v>
      </c>
      <c r="AN4" s="11">
        <f t="shared" si="7"/>
        <v>1514</v>
      </c>
      <c r="AO4" s="11">
        <f t="shared" si="7"/>
        <v>212</v>
      </c>
      <c r="AP4" s="11">
        <f t="shared" si="7"/>
        <v>1340</v>
      </c>
      <c r="AQ4" s="11">
        <f t="shared" si="7"/>
        <v>904</v>
      </c>
      <c r="AR4" s="11">
        <f t="shared" si="7"/>
        <v>1026</v>
      </c>
      <c r="AS4" s="11">
        <f t="shared" si="7"/>
        <v>636</v>
      </c>
      <c r="AT4" s="11">
        <f t="shared" si="7"/>
        <v>1051</v>
      </c>
      <c r="AU4" s="11">
        <f t="shared" si="7"/>
        <v>1199</v>
      </c>
      <c r="AV4" s="11">
        <f t="shared" si="7"/>
        <v>1796</v>
      </c>
      <c r="AW4" s="11">
        <f t="shared" si="7"/>
        <v>1421</v>
      </c>
      <c r="AX4" s="11">
        <f t="shared" si="7"/>
        <v>1623</v>
      </c>
      <c r="AY4" s="11">
        <f t="shared" si="7"/>
        <v>276</v>
      </c>
      <c r="AZ4" s="11">
        <f t="shared" si="7"/>
        <v>861</v>
      </c>
      <c r="BA4" s="11">
        <f t="shared" si="7"/>
        <v>1355</v>
      </c>
      <c r="BB4" s="11">
        <f t="shared" si="7"/>
        <v>1076</v>
      </c>
      <c r="BC4" s="11">
        <f t="shared" si="7"/>
        <v>1267</v>
      </c>
      <c r="BD4" s="11">
        <f t="shared" si="7"/>
        <v>1572</v>
      </c>
      <c r="BE4" s="11">
        <f t="shared" si="7"/>
        <v>757</v>
      </c>
      <c r="BF4" s="11">
        <f t="shared" si="7"/>
        <v>1068</v>
      </c>
      <c r="BG4" s="11">
        <f t="shared" si="7"/>
        <v>1148</v>
      </c>
      <c r="BH4" s="11">
        <f t="shared" si="7"/>
        <v>945</v>
      </c>
    </row>
    <row r="5" spans="1:60" ht="13.5" customHeight="1">
      <c r="A5" s="38">
        <v>42035</v>
      </c>
      <c r="B5" s="39" t="s">
        <v>65</v>
      </c>
      <c r="C5" s="40"/>
      <c r="D5" s="41" t="s">
        <v>35</v>
      </c>
      <c r="E5" s="42">
        <f t="shared" si="0"/>
        <v>1057</v>
      </c>
      <c r="F5" s="43">
        <v>0</v>
      </c>
      <c r="G5" s="43">
        <v>16</v>
      </c>
      <c r="H5" s="44">
        <f t="shared" si="1"/>
        <v>16</v>
      </c>
      <c r="I5" s="40"/>
      <c r="J5" s="45" t="s">
        <v>32</v>
      </c>
      <c r="K5" s="42">
        <f t="shared" si="2"/>
        <v>1199</v>
      </c>
      <c r="L5" s="46">
        <v>0</v>
      </c>
      <c r="M5" s="46">
        <v>7</v>
      </c>
      <c r="N5" s="44">
        <f t="shared" si="3"/>
        <v>7</v>
      </c>
      <c r="O5" s="40"/>
      <c r="P5" s="39" t="s">
        <v>66</v>
      </c>
      <c r="Q5" s="40"/>
      <c r="R5">
        <f>MIN(Rules!$E$2,(MAX(H5/N5,N5/H5)))</f>
        <v>2</v>
      </c>
      <c r="S5">
        <f>VLOOKUP(B5,Rules!A:B,2,FALSE)</f>
        <v>45</v>
      </c>
      <c r="T5" s="40"/>
      <c r="U5" s="47">
        <f>1/(10^(-1*(E5+(IF(P5="Y",Rules!$I$2,0))-K5)/Rules!$E$12)+1)</f>
        <v>0.50920929875791354</v>
      </c>
      <c r="V5">
        <f t="shared" si="4"/>
        <v>44</v>
      </c>
      <c r="W5">
        <f t="shared" si="5"/>
        <v>-44</v>
      </c>
      <c r="Z5" s="48"/>
      <c r="AA5" s="11">
        <f t="shared" ref="AA5:BH5" si="8">IF($D5=AA$1,$E5+$V5,(IF($J5=AA$1,$K5+$W5,AA4)))</f>
        <v>914</v>
      </c>
      <c r="AB5" s="11">
        <f t="shared" si="8"/>
        <v>1461</v>
      </c>
      <c r="AC5" s="11">
        <f t="shared" si="8"/>
        <v>665</v>
      </c>
      <c r="AD5" s="11">
        <f t="shared" si="8"/>
        <v>1248</v>
      </c>
      <c r="AE5" s="11">
        <f t="shared" si="8"/>
        <v>1102</v>
      </c>
      <c r="AF5" s="11">
        <f t="shared" si="8"/>
        <v>1670</v>
      </c>
      <c r="AG5" s="11">
        <f t="shared" si="8"/>
        <v>1424</v>
      </c>
      <c r="AH5" s="11">
        <f t="shared" si="8"/>
        <v>1813</v>
      </c>
      <c r="AI5" s="11">
        <f t="shared" si="8"/>
        <v>1346</v>
      </c>
      <c r="AJ5" s="11">
        <f t="shared" si="8"/>
        <v>1841</v>
      </c>
      <c r="AK5" s="11">
        <f t="shared" si="8"/>
        <v>1101</v>
      </c>
      <c r="AL5" s="11">
        <f t="shared" si="8"/>
        <v>1370</v>
      </c>
      <c r="AM5" s="11">
        <f t="shared" si="8"/>
        <v>1925</v>
      </c>
      <c r="AN5" s="11">
        <f t="shared" si="8"/>
        <v>1514</v>
      </c>
      <c r="AO5" s="11">
        <f t="shared" si="8"/>
        <v>212</v>
      </c>
      <c r="AP5" s="11">
        <f t="shared" si="8"/>
        <v>1340</v>
      </c>
      <c r="AQ5" s="11">
        <f t="shared" si="8"/>
        <v>904</v>
      </c>
      <c r="AR5" s="11">
        <f t="shared" si="8"/>
        <v>1026</v>
      </c>
      <c r="AS5" s="11">
        <f t="shared" si="8"/>
        <v>636</v>
      </c>
      <c r="AT5" s="11">
        <f t="shared" si="8"/>
        <v>1051</v>
      </c>
      <c r="AU5" s="11">
        <f t="shared" si="8"/>
        <v>1155</v>
      </c>
      <c r="AV5" s="11">
        <f t="shared" si="8"/>
        <v>1796</v>
      </c>
      <c r="AW5" s="11">
        <f t="shared" si="8"/>
        <v>1421</v>
      </c>
      <c r="AX5" s="11">
        <f t="shared" si="8"/>
        <v>1623</v>
      </c>
      <c r="AY5" s="11">
        <f t="shared" si="8"/>
        <v>276</v>
      </c>
      <c r="AZ5" s="11">
        <f t="shared" si="8"/>
        <v>861</v>
      </c>
      <c r="BA5" s="11">
        <f t="shared" si="8"/>
        <v>1355</v>
      </c>
      <c r="BB5" s="11">
        <f t="shared" si="8"/>
        <v>1076</v>
      </c>
      <c r="BC5" s="11">
        <f t="shared" si="8"/>
        <v>1267</v>
      </c>
      <c r="BD5" s="11">
        <f t="shared" si="8"/>
        <v>1572</v>
      </c>
      <c r="BE5" s="11">
        <f t="shared" si="8"/>
        <v>757</v>
      </c>
      <c r="BF5" s="11">
        <f t="shared" si="8"/>
        <v>1068</v>
      </c>
      <c r="BG5" s="11">
        <f t="shared" si="8"/>
        <v>1148</v>
      </c>
      <c r="BH5" s="11">
        <f t="shared" si="8"/>
        <v>945</v>
      </c>
    </row>
    <row r="6" spans="1:60" ht="13.5" customHeight="1">
      <c r="A6" s="38">
        <v>42035</v>
      </c>
      <c r="B6" s="39" t="s">
        <v>65</v>
      </c>
      <c r="C6" s="40"/>
      <c r="D6" s="41" t="s">
        <v>46</v>
      </c>
      <c r="E6" s="42">
        <f t="shared" si="0"/>
        <v>757</v>
      </c>
      <c r="F6" s="43">
        <v>0</v>
      </c>
      <c r="G6" s="43">
        <v>14</v>
      </c>
      <c r="H6" s="44">
        <f t="shared" si="1"/>
        <v>14</v>
      </c>
      <c r="I6" s="40"/>
      <c r="J6" s="45" t="s">
        <v>41</v>
      </c>
      <c r="K6" s="42">
        <f t="shared" si="2"/>
        <v>945</v>
      </c>
      <c r="L6" s="46">
        <v>0</v>
      </c>
      <c r="M6" s="46">
        <v>10</v>
      </c>
      <c r="N6" s="44">
        <f t="shared" si="3"/>
        <v>10</v>
      </c>
      <c r="O6" s="40"/>
      <c r="P6" s="39" t="s">
        <v>66</v>
      </c>
      <c r="Q6" s="40"/>
      <c r="R6">
        <f>MIN(Rules!$E$2,(MAX(H6/N6,N6/H6)))</f>
        <v>1.4</v>
      </c>
      <c r="S6">
        <f>VLOOKUP(B6,Rules!A:B,2,FALSE)</f>
        <v>45</v>
      </c>
      <c r="T6" s="40"/>
      <c r="U6" s="47">
        <f>1/(10^(-1*(E6+(IF(P6="Y",Rules!$I$2,0))-K6)/Rules!$E$12)+1)</f>
        <v>0.45636218926828231</v>
      </c>
      <c r="V6">
        <f t="shared" si="4"/>
        <v>34</v>
      </c>
      <c r="W6">
        <f t="shared" si="5"/>
        <v>-34</v>
      </c>
      <c r="Z6" s="48"/>
      <c r="AA6" s="11">
        <f t="shared" ref="AA6:BH6" si="9">IF($D6=AA$1,$E6+$V6,(IF($J6=AA$1,$K6+$W6,AA5)))</f>
        <v>914</v>
      </c>
      <c r="AB6" s="11">
        <f t="shared" si="9"/>
        <v>1461</v>
      </c>
      <c r="AC6" s="11">
        <f t="shared" si="9"/>
        <v>665</v>
      </c>
      <c r="AD6" s="11">
        <f t="shared" si="9"/>
        <v>1248</v>
      </c>
      <c r="AE6" s="11">
        <f t="shared" si="9"/>
        <v>1102</v>
      </c>
      <c r="AF6" s="11">
        <f t="shared" si="9"/>
        <v>1670</v>
      </c>
      <c r="AG6" s="11">
        <f t="shared" si="9"/>
        <v>1424</v>
      </c>
      <c r="AH6" s="11">
        <f t="shared" si="9"/>
        <v>1813</v>
      </c>
      <c r="AI6" s="11">
        <f t="shared" si="9"/>
        <v>1346</v>
      </c>
      <c r="AJ6" s="11">
        <f t="shared" si="9"/>
        <v>1841</v>
      </c>
      <c r="AK6" s="11">
        <f t="shared" si="9"/>
        <v>1101</v>
      </c>
      <c r="AL6" s="11">
        <f t="shared" si="9"/>
        <v>1370</v>
      </c>
      <c r="AM6" s="11">
        <f t="shared" si="9"/>
        <v>1925</v>
      </c>
      <c r="AN6" s="11">
        <f t="shared" si="9"/>
        <v>1514</v>
      </c>
      <c r="AO6" s="11">
        <f t="shared" si="9"/>
        <v>212</v>
      </c>
      <c r="AP6" s="11">
        <f t="shared" si="9"/>
        <v>1340</v>
      </c>
      <c r="AQ6" s="11">
        <f t="shared" si="9"/>
        <v>904</v>
      </c>
      <c r="AR6" s="11">
        <f t="shared" si="9"/>
        <v>1026</v>
      </c>
      <c r="AS6" s="11">
        <f t="shared" si="9"/>
        <v>636</v>
      </c>
      <c r="AT6" s="11">
        <f t="shared" si="9"/>
        <v>1051</v>
      </c>
      <c r="AU6" s="11">
        <f t="shared" si="9"/>
        <v>1155</v>
      </c>
      <c r="AV6" s="11">
        <f t="shared" si="9"/>
        <v>1796</v>
      </c>
      <c r="AW6" s="11">
        <f t="shared" si="9"/>
        <v>1421</v>
      </c>
      <c r="AX6" s="11">
        <f t="shared" si="9"/>
        <v>1623</v>
      </c>
      <c r="AY6" s="11">
        <f t="shared" si="9"/>
        <v>276</v>
      </c>
      <c r="AZ6" s="11">
        <f t="shared" si="9"/>
        <v>861</v>
      </c>
      <c r="BA6" s="11">
        <f t="shared" si="9"/>
        <v>1355</v>
      </c>
      <c r="BB6" s="11">
        <f t="shared" si="9"/>
        <v>1076</v>
      </c>
      <c r="BC6" s="11">
        <f t="shared" si="9"/>
        <v>1267</v>
      </c>
      <c r="BD6" s="11">
        <f t="shared" si="9"/>
        <v>1572</v>
      </c>
      <c r="BE6" s="11">
        <f t="shared" si="9"/>
        <v>791</v>
      </c>
      <c r="BF6" s="11">
        <f t="shared" si="9"/>
        <v>1068</v>
      </c>
      <c r="BG6" s="11">
        <f t="shared" si="9"/>
        <v>1148</v>
      </c>
      <c r="BH6" s="11">
        <f t="shared" si="9"/>
        <v>911</v>
      </c>
    </row>
    <row r="7" spans="1:60" ht="13.5" customHeight="1">
      <c r="A7" s="38">
        <v>42036</v>
      </c>
      <c r="B7" s="39" t="s">
        <v>65</v>
      </c>
      <c r="C7" s="40"/>
      <c r="D7" s="41" t="s">
        <v>26</v>
      </c>
      <c r="E7" s="42">
        <f t="shared" si="0"/>
        <v>1670</v>
      </c>
      <c r="F7" s="43">
        <v>1</v>
      </c>
      <c r="G7" s="43">
        <v>15</v>
      </c>
      <c r="H7" s="44">
        <f t="shared" si="1"/>
        <v>18</v>
      </c>
      <c r="I7" s="40"/>
      <c r="J7" s="45" t="s">
        <v>17</v>
      </c>
      <c r="K7" s="42">
        <f t="shared" si="2"/>
        <v>1841</v>
      </c>
      <c r="L7" s="46">
        <v>0</v>
      </c>
      <c r="M7" s="46">
        <v>16</v>
      </c>
      <c r="N7" s="44">
        <f t="shared" si="3"/>
        <v>16</v>
      </c>
      <c r="O7" s="40"/>
      <c r="P7" s="39" t="s">
        <v>66</v>
      </c>
      <c r="Q7" s="40"/>
      <c r="R7">
        <f>MIN(Rules!$E$2,(MAX(H7/N7,N7/H7)))</f>
        <v>1.125</v>
      </c>
      <c r="S7">
        <f>VLOOKUP(B7,Rules!A:B,2,FALSE)</f>
        <v>45</v>
      </c>
      <c r="T7" s="40"/>
      <c r="U7" s="47">
        <f>1/(10^(-1*(E7+(IF(P7="Y",Rules!$I$2,0))-K7)/Rules!$E$12)+1)</f>
        <v>0.47584168207551342</v>
      </c>
      <c r="V7">
        <f t="shared" si="4"/>
        <v>27</v>
      </c>
      <c r="W7">
        <f t="shared" si="5"/>
        <v>-27</v>
      </c>
      <c r="Z7" s="48"/>
      <c r="AA7" s="11">
        <f t="shared" ref="AA7:BH7" si="10">IF($D7=AA$1,$E7+$V7,(IF($J7=AA$1,$K7+$W7,AA6)))</f>
        <v>914</v>
      </c>
      <c r="AB7" s="11">
        <f t="shared" si="10"/>
        <v>1461</v>
      </c>
      <c r="AC7" s="11">
        <f t="shared" si="10"/>
        <v>665</v>
      </c>
      <c r="AD7" s="11">
        <f t="shared" si="10"/>
        <v>1248</v>
      </c>
      <c r="AE7" s="11">
        <f t="shared" si="10"/>
        <v>1102</v>
      </c>
      <c r="AF7" s="11">
        <f t="shared" si="10"/>
        <v>1697</v>
      </c>
      <c r="AG7" s="11">
        <f t="shared" si="10"/>
        <v>1424</v>
      </c>
      <c r="AH7" s="11">
        <f t="shared" si="10"/>
        <v>1813</v>
      </c>
      <c r="AI7" s="11">
        <f t="shared" si="10"/>
        <v>1346</v>
      </c>
      <c r="AJ7" s="11">
        <f t="shared" si="10"/>
        <v>1814</v>
      </c>
      <c r="AK7" s="11">
        <f t="shared" si="10"/>
        <v>1101</v>
      </c>
      <c r="AL7" s="11">
        <f t="shared" si="10"/>
        <v>1370</v>
      </c>
      <c r="AM7" s="11">
        <f t="shared" si="10"/>
        <v>1925</v>
      </c>
      <c r="AN7" s="11">
        <f t="shared" si="10"/>
        <v>1514</v>
      </c>
      <c r="AO7" s="11">
        <f t="shared" si="10"/>
        <v>212</v>
      </c>
      <c r="AP7" s="11">
        <f t="shared" si="10"/>
        <v>1340</v>
      </c>
      <c r="AQ7" s="11">
        <f t="shared" si="10"/>
        <v>904</v>
      </c>
      <c r="AR7" s="11">
        <f t="shared" si="10"/>
        <v>1026</v>
      </c>
      <c r="AS7" s="11">
        <f t="shared" si="10"/>
        <v>636</v>
      </c>
      <c r="AT7" s="11">
        <f t="shared" si="10"/>
        <v>1051</v>
      </c>
      <c r="AU7" s="11">
        <f t="shared" si="10"/>
        <v>1155</v>
      </c>
      <c r="AV7" s="11">
        <f t="shared" si="10"/>
        <v>1796</v>
      </c>
      <c r="AW7" s="11">
        <f t="shared" si="10"/>
        <v>1421</v>
      </c>
      <c r="AX7" s="11">
        <f t="shared" si="10"/>
        <v>1623</v>
      </c>
      <c r="AY7" s="11">
        <f t="shared" si="10"/>
        <v>276</v>
      </c>
      <c r="AZ7" s="11">
        <f t="shared" si="10"/>
        <v>861</v>
      </c>
      <c r="BA7" s="11">
        <f t="shared" si="10"/>
        <v>1355</v>
      </c>
      <c r="BB7" s="11">
        <f t="shared" si="10"/>
        <v>1076</v>
      </c>
      <c r="BC7" s="11">
        <f t="shared" si="10"/>
        <v>1267</v>
      </c>
      <c r="BD7" s="11">
        <f t="shared" si="10"/>
        <v>1572</v>
      </c>
      <c r="BE7" s="11">
        <f t="shared" si="10"/>
        <v>791</v>
      </c>
      <c r="BF7" s="11">
        <f t="shared" si="10"/>
        <v>1068</v>
      </c>
      <c r="BG7" s="11">
        <f t="shared" si="10"/>
        <v>1148</v>
      </c>
      <c r="BH7" s="11">
        <f t="shared" si="10"/>
        <v>911</v>
      </c>
    </row>
    <row r="8" spans="1:60" ht="13.5" customHeight="1">
      <c r="A8" s="38">
        <v>42036</v>
      </c>
      <c r="B8" s="39" t="s">
        <v>65</v>
      </c>
      <c r="C8" s="40"/>
      <c r="D8" s="41" t="s">
        <v>16</v>
      </c>
      <c r="E8" s="42">
        <f t="shared" si="0"/>
        <v>1925</v>
      </c>
      <c r="F8" s="43">
        <v>0</v>
      </c>
      <c r="G8" s="43">
        <v>10</v>
      </c>
      <c r="H8" s="44">
        <f t="shared" si="1"/>
        <v>10</v>
      </c>
      <c r="I8" s="40"/>
      <c r="J8" s="45" t="s">
        <v>18</v>
      </c>
      <c r="K8" s="42">
        <f t="shared" si="2"/>
        <v>1796</v>
      </c>
      <c r="L8" s="46">
        <v>2</v>
      </c>
      <c r="M8" s="46">
        <v>11</v>
      </c>
      <c r="N8" s="44">
        <f t="shared" si="3"/>
        <v>17</v>
      </c>
      <c r="O8" s="40"/>
      <c r="P8" s="39" t="s">
        <v>66</v>
      </c>
      <c r="Q8" s="40"/>
      <c r="R8">
        <f>MIN(Rules!$E$2,(MAX(H8/N8,N8/H8)))</f>
        <v>1.7</v>
      </c>
      <c r="S8">
        <f>VLOOKUP(B8,Rules!A:B,2,FALSE)</f>
        <v>45</v>
      </c>
      <c r="T8" s="40"/>
      <c r="U8" s="47">
        <f>1/(10^(-1*(E8+(IF(P8="Y",Rules!$I$2,0))-K8)/Rules!$E$12)+1)</f>
        <v>0.78327294646905821</v>
      </c>
      <c r="V8">
        <f t="shared" si="4"/>
        <v>-60</v>
      </c>
      <c r="W8">
        <f t="shared" si="5"/>
        <v>60</v>
      </c>
      <c r="Z8" s="48"/>
      <c r="AA8" s="11">
        <f t="shared" ref="AA8:BH8" si="11">IF($D8=AA$1,$E8+$V8,(IF($J8=AA$1,$K8+$W8,AA7)))</f>
        <v>914</v>
      </c>
      <c r="AB8" s="11">
        <f t="shared" si="11"/>
        <v>1461</v>
      </c>
      <c r="AC8" s="11">
        <f t="shared" si="11"/>
        <v>665</v>
      </c>
      <c r="AD8" s="11">
        <f t="shared" si="11"/>
        <v>1248</v>
      </c>
      <c r="AE8" s="11">
        <f t="shared" si="11"/>
        <v>1102</v>
      </c>
      <c r="AF8" s="11">
        <f t="shared" si="11"/>
        <v>1697</v>
      </c>
      <c r="AG8" s="11">
        <f t="shared" si="11"/>
        <v>1424</v>
      </c>
      <c r="AH8" s="11">
        <f t="shared" si="11"/>
        <v>1813</v>
      </c>
      <c r="AI8" s="11">
        <f t="shared" si="11"/>
        <v>1346</v>
      </c>
      <c r="AJ8" s="11">
        <f t="shared" si="11"/>
        <v>1814</v>
      </c>
      <c r="AK8" s="11">
        <f t="shared" si="11"/>
        <v>1101</v>
      </c>
      <c r="AL8" s="11">
        <f t="shared" si="11"/>
        <v>1370</v>
      </c>
      <c r="AM8" s="11">
        <f t="shared" si="11"/>
        <v>1865</v>
      </c>
      <c r="AN8" s="11">
        <f t="shared" si="11"/>
        <v>1514</v>
      </c>
      <c r="AO8" s="11">
        <f t="shared" si="11"/>
        <v>212</v>
      </c>
      <c r="AP8" s="11">
        <f t="shared" si="11"/>
        <v>1340</v>
      </c>
      <c r="AQ8" s="11">
        <f t="shared" si="11"/>
        <v>904</v>
      </c>
      <c r="AR8" s="11">
        <f t="shared" si="11"/>
        <v>1026</v>
      </c>
      <c r="AS8" s="11">
        <f t="shared" si="11"/>
        <v>636</v>
      </c>
      <c r="AT8" s="11">
        <f t="shared" si="11"/>
        <v>1051</v>
      </c>
      <c r="AU8" s="11">
        <f t="shared" si="11"/>
        <v>1155</v>
      </c>
      <c r="AV8" s="11">
        <f t="shared" si="11"/>
        <v>1856</v>
      </c>
      <c r="AW8" s="11">
        <f t="shared" si="11"/>
        <v>1421</v>
      </c>
      <c r="AX8" s="11">
        <f t="shared" si="11"/>
        <v>1623</v>
      </c>
      <c r="AY8" s="11">
        <f t="shared" si="11"/>
        <v>276</v>
      </c>
      <c r="AZ8" s="11">
        <f t="shared" si="11"/>
        <v>861</v>
      </c>
      <c r="BA8" s="11">
        <f t="shared" si="11"/>
        <v>1355</v>
      </c>
      <c r="BB8" s="11">
        <f t="shared" si="11"/>
        <v>1076</v>
      </c>
      <c r="BC8" s="11">
        <f t="shared" si="11"/>
        <v>1267</v>
      </c>
      <c r="BD8" s="11">
        <f t="shared" si="11"/>
        <v>1572</v>
      </c>
      <c r="BE8" s="11">
        <f t="shared" si="11"/>
        <v>791</v>
      </c>
      <c r="BF8" s="11">
        <f t="shared" si="11"/>
        <v>1068</v>
      </c>
      <c r="BG8" s="11">
        <f t="shared" si="11"/>
        <v>1148</v>
      </c>
      <c r="BH8" s="11">
        <f t="shared" si="11"/>
        <v>911</v>
      </c>
    </row>
    <row r="9" spans="1:60" ht="13.5" customHeight="1">
      <c r="A9" s="38">
        <v>42036</v>
      </c>
      <c r="B9" s="39" t="s">
        <v>65</v>
      </c>
      <c r="C9" s="40"/>
      <c r="D9" s="41" t="s">
        <v>21</v>
      </c>
      <c r="E9" s="42">
        <f t="shared" si="0"/>
        <v>1370</v>
      </c>
      <c r="F9" s="43">
        <v>2</v>
      </c>
      <c r="G9" s="43">
        <v>13</v>
      </c>
      <c r="H9" s="44">
        <f t="shared" si="1"/>
        <v>19</v>
      </c>
      <c r="I9" s="40"/>
      <c r="J9" s="45" t="s">
        <v>27</v>
      </c>
      <c r="K9" s="42">
        <f t="shared" si="2"/>
        <v>1421</v>
      </c>
      <c r="L9" s="46">
        <v>1</v>
      </c>
      <c r="M9" s="46">
        <v>12</v>
      </c>
      <c r="N9" s="44">
        <f t="shared" si="3"/>
        <v>15</v>
      </c>
      <c r="O9" s="40"/>
      <c r="P9" s="39" t="s">
        <v>66</v>
      </c>
      <c r="Q9" s="40"/>
      <c r="R9">
        <f>MIN(Rules!$E$2,(MAX(H9/N9,N9/H9)))</f>
        <v>1.2666666666666666</v>
      </c>
      <c r="S9">
        <f>VLOOKUP(B9,Rules!A:B,2,FALSE)</f>
        <v>45</v>
      </c>
      <c r="T9" s="40"/>
      <c r="U9" s="47">
        <f>1/(10^(-1*(E9+(IF(P9="Y",Rules!$I$2,0))-K9)/Rules!$E$12)+1)</f>
        <v>0.61204390601665881</v>
      </c>
      <c r="V9">
        <f t="shared" si="4"/>
        <v>22</v>
      </c>
      <c r="W9">
        <f t="shared" si="5"/>
        <v>-22</v>
      </c>
      <c r="Z9" s="48"/>
      <c r="AA9" s="11">
        <f t="shared" ref="AA9:BH9" si="12">IF($D9=AA$1,$E9+$V9,(IF($J9=AA$1,$K9+$W9,AA8)))</f>
        <v>914</v>
      </c>
      <c r="AB9" s="11">
        <f t="shared" si="12"/>
        <v>1461</v>
      </c>
      <c r="AC9" s="11">
        <f t="shared" si="12"/>
        <v>665</v>
      </c>
      <c r="AD9" s="11">
        <f t="shared" si="12"/>
        <v>1248</v>
      </c>
      <c r="AE9" s="11">
        <f t="shared" si="12"/>
        <v>1102</v>
      </c>
      <c r="AF9" s="11">
        <f t="shared" si="12"/>
        <v>1697</v>
      </c>
      <c r="AG9" s="11">
        <f t="shared" si="12"/>
        <v>1424</v>
      </c>
      <c r="AH9" s="11">
        <f t="shared" si="12"/>
        <v>1813</v>
      </c>
      <c r="AI9" s="11">
        <f t="shared" si="12"/>
        <v>1346</v>
      </c>
      <c r="AJ9" s="11">
        <f t="shared" si="12"/>
        <v>1814</v>
      </c>
      <c r="AK9" s="11">
        <f t="shared" si="12"/>
        <v>1101</v>
      </c>
      <c r="AL9" s="11">
        <f t="shared" si="12"/>
        <v>1392</v>
      </c>
      <c r="AM9" s="11">
        <f t="shared" si="12"/>
        <v>1865</v>
      </c>
      <c r="AN9" s="11">
        <f t="shared" si="12"/>
        <v>1514</v>
      </c>
      <c r="AO9" s="11">
        <f t="shared" si="12"/>
        <v>212</v>
      </c>
      <c r="AP9" s="11">
        <f t="shared" si="12"/>
        <v>1340</v>
      </c>
      <c r="AQ9" s="11">
        <f t="shared" si="12"/>
        <v>904</v>
      </c>
      <c r="AR9" s="11">
        <f t="shared" si="12"/>
        <v>1026</v>
      </c>
      <c r="AS9" s="11">
        <f t="shared" si="12"/>
        <v>636</v>
      </c>
      <c r="AT9" s="11">
        <f t="shared" si="12"/>
        <v>1051</v>
      </c>
      <c r="AU9" s="11">
        <f t="shared" si="12"/>
        <v>1155</v>
      </c>
      <c r="AV9" s="11">
        <f t="shared" si="12"/>
        <v>1856</v>
      </c>
      <c r="AW9" s="11">
        <f t="shared" si="12"/>
        <v>1399</v>
      </c>
      <c r="AX9" s="11">
        <f t="shared" si="12"/>
        <v>1623</v>
      </c>
      <c r="AY9" s="11">
        <f t="shared" si="12"/>
        <v>276</v>
      </c>
      <c r="AZ9" s="11">
        <f t="shared" si="12"/>
        <v>861</v>
      </c>
      <c r="BA9" s="11">
        <f t="shared" si="12"/>
        <v>1355</v>
      </c>
      <c r="BB9" s="11">
        <f t="shared" si="12"/>
        <v>1076</v>
      </c>
      <c r="BC9" s="11">
        <f t="shared" si="12"/>
        <v>1267</v>
      </c>
      <c r="BD9" s="11">
        <f t="shared" si="12"/>
        <v>1572</v>
      </c>
      <c r="BE9" s="11">
        <f t="shared" si="12"/>
        <v>791</v>
      </c>
      <c r="BF9" s="11">
        <f t="shared" si="12"/>
        <v>1068</v>
      </c>
      <c r="BG9" s="11">
        <f t="shared" si="12"/>
        <v>1148</v>
      </c>
      <c r="BH9" s="11">
        <f t="shared" si="12"/>
        <v>911</v>
      </c>
    </row>
    <row r="10" spans="1:60" ht="13.5" customHeight="1">
      <c r="A10" s="38">
        <v>42036</v>
      </c>
      <c r="B10" s="39" t="s">
        <v>65</v>
      </c>
      <c r="C10" s="40"/>
      <c r="D10" s="41" t="s">
        <v>28</v>
      </c>
      <c r="E10" s="42">
        <f t="shared" si="0"/>
        <v>1514</v>
      </c>
      <c r="F10" s="43">
        <v>1</v>
      </c>
      <c r="G10" s="43">
        <v>15</v>
      </c>
      <c r="H10" s="44">
        <f t="shared" si="1"/>
        <v>18</v>
      </c>
      <c r="I10" s="40"/>
      <c r="J10" s="45" t="s">
        <v>30</v>
      </c>
      <c r="K10" s="42">
        <f t="shared" si="2"/>
        <v>1346</v>
      </c>
      <c r="L10" s="46">
        <v>3</v>
      </c>
      <c r="M10" s="46">
        <v>13</v>
      </c>
      <c r="N10" s="44">
        <f t="shared" si="3"/>
        <v>22</v>
      </c>
      <c r="O10" s="40"/>
      <c r="P10" s="39" t="s">
        <v>66</v>
      </c>
      <c r="Q10" s="40"/>
      <c r="R10">
        <f>MIN(Rules!$E$2,(MAX(H10/N10,N10/H10)))</f>
        <v>1.2222222222222223</v>
      </c>
      <c r="S10">
        <f>VLOOKUP(B10,Rules!A:B,2,FALSE)</f>
        <v>45</v>
      </c>
      <c r="T10" s="40"/>
      <c r="U10" s="47">
        <f>1/(10^(-1*(E10+(IF(P10="Y",Rules!$I$2,0))-K10)/Rules!$E$12)+1)</f>
        <v>0.81221145034742626</v>
      </c>
      <c r="V10">
        <f t="shared" si="4"/>
        <v>-45</v>
      </c>
      <c r="W10">
        <f t="shared" si="5"/>
        <v>45</v>
      </c>
      <c r="Z10" s="48"/>
      <c r="AA10" s="11">
        <f t="shared" ref="AA10:BH10" si="13">IF($D10=AA$1,$E10+$V10,(IF($J10=AA$1,$K10+$W10,AA9)))</f>
        <v>914</v>
      </c>
      <c r="AB10" s="11">
        <f t="shared" si="13"/>
        <v>1461</v>
      </c>
      <c r="AC10" s="11">
        <f t="shared" si="13"/>
        <v>665</v>
      </c>
      <c r="AD10" s="11">
        <f t="shared" si="13"/>
        <v>1248</v>
      </c>
      <c r="AE10" s="11">
        <f t="shared" si="13"/>
        <v>1102</v>
      </c>
      <c r="AF10" s="11">
        <f t="shared" si="13"/>
        <v>1697</v>
      </c>
      <c r="AG10" s="11">
        <f t="shared" si="13"/>
        <v>1424</v>
      </c>
      <c r="AH10" s="11">
        <f t="shared" si="13"/>
        <v>1813</v>
      </c>
      <c r="AI10" s="11">
        <f t="shared" si="13"/>
        <v>1391</v>
      </c>
      <c r="AJ10" s="11">
        <f t="shared" si="13"/>
        <v>1814</v>
      </c>
      <c r="AK10" s="11">
        <f t="shared" si="13"/>
        <v>1101</v>
      </c>
      <c r="AL10" s="11">
        <f t="shared" si="13"/>
        <v>1392</v>
      </c>
      <c r="AM10" s="11">
        <f t="shared" si="13"/>
        <v>1865</v>
      </c>
      <c r="AN10" s="11">
        <f t="shared" si="13"/>
        <v>1469</v>
      </c>
      <c r="AO10" s="11">
        <f t="shared" si="13"/>
        <v>212</v>
      </c>
      <c r="AP10" s="11">
        <f t="shared" si="13"/>
        <v>1340</v>
      </c>
      <c r="AQ10" s="11">
        <f t="shared" si="13"/>
        <v>904</v>
      </c>
      <c r="AR10" s="11">
        <f t="shared" si="13"/>
        <v>1026</v>
      </c>
      <c r="AS10" s="11">
        <f t="shared" si="13"/>
        <v>636</v>
      </c>
      <c r="AT10" s="11">
        <f t="shared" si="13"/>
        <v>1051</v>
      </c>
      <c r="AU10" s="11">
        <f t="shared" si="13"/>
        <v>1155</v>
      </c>
      <c r="AV10" s="11">
        <f t="shared" si="13"/>
        <v>1856</v>
      </c>
      <c r="AW10" s="11">
        <f t="shared" si="13"/>
        <v>1399</v>
      </c>
      <c r="AX10" s="11">
        <f t="shared" si="13"/>
        <v>1623</v>
      </c>
      <c r="AY10" s="11">
        <f t="shared" si="13"/>
        <v>276</v>
      </c>
      <c r="AZ10" s="11">
        <f t="shared" si="13"/>
        <v>861</v>
      </c>
      <c r="BA10" s="11">
        <f t="shared" si="13"/>
        <v>1355</v>
      </c>
      <c r="BB10" s="11">
        <f t="shared" si="13"/>
        <v>1076</v>
      </c>
      <c r="BC10" s="11">
        <f t="shared" si="13"/>
        <v>1267</v>
      </c>
      <c r="BD10" s="11">
        <f t="shared" si="13"/>
        <v>1572</v>
      </c>
      <c r="BE10" s="11">
        <f t="shared" si="13"/>
        <v>791</v>
      </c>
      <c r="BF10" s="11">
        <f t="shared" si="13"/>
        <v>1068</v>
      </c>
      <c r="BG10" s="11">
        <f t="shared" si="13"/>
        <v>1148</v>
      </c>
      <c r="BH10" s="11">
        <f t="shared" si="13"/>
        <v>911</v>
      </c>
    </row>
    <row r="11" spans="1:60" ht="13.5" customHeight="1">
      <c r="A11" s="38">
        <v>42036</v>
      </c>
      <c r="B11" s="39" t="s">
        <v>65</v>
      </c>
      <c r="C11" s="40"/>
      <c r="D11" s="41" t="s">
        <v>24</v>
      </c>
      <c r="E11" s="42">
        <f t="shared" si="0"/>
        <v>1355</v>
      </c>
      <c r="F11" s="43">
        <v>1</v>
      </c>
      <c r="G11" s="43">
        <v>11</v>
      </c>
      <c r="H11" s="44">
        <f t="shared" si="1"/>
        <v>14</v>
      </c>
      <c r="I11" s="40"/>
      <c r="J11" s="45" t="s">
        <v>29</v>
      </c>
      <c r="K11" s="42">
        <f t="shared" si="2"/>
        <v>1248</v>
      </c>
      <c r="L11" s="46">
        <v>0</v>
      </c>
      <c r="M11" s="46">
        <v>14</v>
      </c>
      <c r="N11" s="44">
        <f t="shared" si="3"/>
        <v>14</v>
      </c>
      <c r="O11" s="40"/>
      <c r="P11" s="39" t="s">
        <v>66</v>
      </c>
      <c r="Q11" s="40"/>
      <c r="R11">
        <f>MIN(Rules!$E$2,(MAX(H11/N11,N11/H11)))</f>
        <v>1</v>
      </c>
      <c r="S11">
        <f>VLOOKUP(B11,Rules!A:B,2,FALSE)</f>
        <v>45</v>
      </c>
      <c r="T11" s="40"/>
      <c r="U11" s="47">
        <f>1/(10^(-1*(E11+(IF(P11="Y",Rules!$I$2,0))-K11)/Rules!$E$12)+1)</f>
        <v>0.7655816869159987</v>
      </c>
      <c r="V11">
        <f t="shared" si="4"/>
        <v>-12</v>
      </c>
      <c r="W11">
        <f t="shared" si="5"/>
        <v>12</v>
      </c>
      <c r="Z11" s="48"/>
      <c r="AA11" s="11">
        <f t="shared" ref="AA11:BH11" si="14">IF($D11=AA$1,$E11+$V11,(IF($J11=AA$1,$K11+$W11,AA10)))</f>
        <v>914</v>
      </c>
      <c r="AB11" s="11">
        <f t="shared" si="14"/>
        <v>1461</v>
      </c>
      <c r="AC11" s="11">
        <f t="shared" si="14"/>
        <v>665</v>
      </c>
      <c r="AD11" s="11">
        <f t="shared" si="14"/>
        <v>1260</v>
      </c>
      <c r="AE11" s="11">
        <f t="shared" si="14"/>
        <v>1102</v>
      </c>
      <c r="AF11" s="11">
        <f t="shared" si="14"/>
        <v>1697</v>
      </c>
      <c r="AG11" s="11">
        <f t="shared" si="14"/>
        <v>1424</v>
      </c>
      <c r="AH11" s="11">
        <f t="shared" si="14"/>
        <v>1813</v>
      </c>
      <c r="AI11" s="11">
        <f t="shared" si="14"/>
        <v>1391</v>
      </c>
      <c r="AJ11" s="11">
        <f t="shared" si="14"/>
        <v>1814</v>
      </c>
      <c r="AK11" s="11">
        <f t="shared" si="14"/>
        <v>1101</v>
      </c>
      <c r="AL11" s="11">
        <f t="shared" si="14"/>
        <v>1392</v>
      </c>
      <c r="AM11" s="11">
        <f t="shared" si="14"/>
        <v>1865</v>
      </c>
      <c r="AN11" s="11">
        <f t="shared" si="14"/>
        <v>1469</v>
      </c>
      <c r="AO11" s="11">
        <f t="shared" si="14"/>
        <v>212</v>
      </c>
      <c r="AP11" s="11">
        <f t="shared" si="14"/>
        <v>1340</v>
      </c>
      <c r="AQ11" s="11">
        <f t="shared" si="14"/>
        <v>904</v>
      </c>
      <c r="AR11" s="11">
        <f t="shared" si="14"/>
        <v>1026</v>
      </c>
      <c r="AS11" s="11">
        <f t="shared" si="14"/>
        <v>636</v>
      </c>
      <c r="AT11" s="11">
        <f t="shared" si="14"/>
        <v>1051</v>
      </c>
      <c r="AU11" s="11">
        <f t="shared" si="14"/>
        <v>1155</v>
      </c>
      <c r="AV11" s="11">
        <f t="shared" si="14"/>
        <v>1856</v>
      </c>
      <c r="AW11" s="11">
        <f t="shared" si="14"/>
        <v>1399</v>
      </c>
      <c r="AX11" s="11">
        <f t="shared" si="14"/>
        <v>1623</v>
      </c>
      <c r="AY11" s="11">
        <f t="shared" si="14"/>
        <v>276</v>
      </c>
      <c r="AZ11" s="11">
        <f t="shared" si="14"/>
        <v>861</v>
      </c>
      <c r="BA11" s="11">
        <f t="shared" si="14"/>
        <v>1343</v>
      </c>
      <c r="BB11" s="11">
        <f t="shared" si="14"/>
        <v>1076</v>
      </c>
      <c r="BC11" s="11">
        <f t="shared" si="14"/>
        <v>1267</v>
      </c>
      <c r="BD11" s="11">
        <f t="shared" si="14"/>
        <v>1572</v>
      </c>
      <c r="BE11" s="11">
        <f t="shared" si="14"/>
        <v>791</v>
      </c>
      <c r="BF11" s="11">
        <f t="shared" si="14"/>
        <v>1068</v>
      </c>
      <c r="BG11" s="11">
        <f t="shared" si="14"/>
        <v>1148</v>
      </c>
      <c r="BH11" s="11">
        <f t="shared" si="14"/>
        <v>911</v>
      </c>
    </row>
    <row r="12" spans="1:60" ht="13.5" customHeight="1">
      <c r="A12" s="38">
        <v>42036</v>
      </c>
      <c r="B12" s="39" t="s">
        <v>65</v>
      </c>
      <c r="C12" s="40"/>
      <c r="D12" s="41" t="s">
        <v>31</v>
      </c>
      <c r="E12" s="42">
        <f t="shared" si="0"/>
        <v>1068</v>
      </c>
      <c r="F12" s="43">
        <v>1</v>
      </c>
      <c r="G12" s="43">
        <v>12</v>
      </c>
      <c r="H12" s="44">
        <f t="shared" si="1"/>
        <v>15</v>
      </c>
      <c r="I12" s="40"/>
      <c r="J12" s="45" t="s">
        <v>36</v>
      </c>
      <c r="K12" s="42">
        <f t="shared" si="2"/>
        <v>1340</v>
      </c>
      <c r="L12" s="46">
        <v>0</v>
      </c>
      <c r="M12" s="46">
        <v>10</v>
      </c>
      <c r="N12" s="44">
        <f t="shared" si="3"/>
        <v>10</v>
      </c>
      <c r="O12" s="40"/>
      <c r="P12" s="39" t="s">
        <v>66</v>
      </c>
      <c r="Q12" s="40"/>
      <c r="R12">
        <f>MIN(Rules!$E$2,(MAX(H12/N12,N12/H12)))</f>
        <v>1.5</v>
      </c>
      <c r="S12">
        <f>VLOOKUP(B12,Rules!A:B,2,FALSE)</f>
        <v>45</v>
      </c>
      <c r="T12" s="40"/>
      <c r="U12" s="47">
        <f>1/(10^(-1*(E12+(IF(P12="Y",Rules!$I$2,0))-K12)/Rules!$E$12)+1)</f>
        <v>0.36312396247085238</v>
      </c>
      <c r="V12">
        <f t="shared" si="4"/>
        <v>43</v>
      </c>
      <c r="W12">
        <f t="shared" si="5"/>
        <v>-43</v>
      </c>
      <c r="Z12" s="48"/>
      <c r="AA12" s="11">
        <f t="shared" ref="AA12:BH12" si="15">IF($D12=AA$1,$E12+$V12,(IF($J12=AA$1,$K12+$W12,AA11)))</f>
        <v>914</v>
      </c>
      <c r="AB12" s="11">
        <f t="shared" si="15"/>
        <v>1461</v>
      </c>
      <c r="AC12" s="11">
        <f t="shared" si="15"/>
        <v>665</v>
      </c>
      <c r="AD12" s="11">
        <f t="shared" si="15"/>
        <v>1260</v>
      </c>
      <c r="AE12" s="11">
        <f t="shared" si="15"/>
        <v>1102</v>
      </c>
      <c r="AF12" s="11">
        <f t="shared" si="15"/>
        <v>1697</v>
      </c>
      <c r="AG12" s="11">
        <f t="shared" si="15"/>
        <v>1424</v>
      </c>
      <c r="AH12" s="11">
        <f t="shared" si="15"/>
        <v>1813</v>
      </c>
      <c r="AI12" s="11">
        <f t="shared" si="15"/>
        <v>1391</v>
      </c>
      <c r="AJ12" s="11">
        <f t="shared" si="15"/>
        <v>1814</v>
      </c>
      <c r="AK12" s="11">
        <f t="shared" si="15"/>
        <v>1101</v>
      </c>
      <c r="AL12" s="11">
        <f t="shared" si="15"/>
        <v>1392</v>
      </c>
      <c r="AM12" s="11">
        <f t="shared" si="15"/>
        <v>1865</v>
      </c>
      <c r="AN12" s="11">
        <f t="shared" si="15"/>
        <v>1469</v>
      </c>
      <c r="AO12" s="11">
        <f t="shared" si="15"/>
        <v>212</v>
      </c>
      <c r="AP12" s="11">
        <f t="shared" si="15"/>
        <v>1297</v>
      </c>
      <c r="AQ12" s="11">
        <f t="shared" si="15"/>
        <v>904</v>
      </c>
      <c r="AR12" s="11">
        <f t="shared" si="15"/>
        <v>1026</v>
      </c>
      <c r="AS12" s="11">
        <f t="shared" si="15"/>
        <v>636</v>
      </c>
      <c r="AT12" s="11">
        <f t="shared" si="15"/>
        <v>1051</v>
      </c>
      <c r="AU12" s="11">
        <f t="shared" si="15"/>
        <v>1155</v>
      </c>
      <c r="AV12" s="11">
        <f t="shared" si="15"/>
        <v>1856</v>
      </c>
      <c r="AW12" s="11">
        <f t="shared" si="15"/>
        <v>1399</v>
      </c>
      <c r="AX12" s="11">
        <f t="shared" si="15"/>
        <v>1623</v>
      </c>
      <c r="AY12" s="11">
        <f t="shared" si="15"/>
        <v>276</v>
      </c>
      <c r="AZ12" s="11">
        <f t="shared" si="15"/>
        <v>861</v>
      </c>
      <c r="BA12" s="11">
        <f t="shared" si="15"/>
        <v>1343</v>
      </c>
      <c r="BB12" s="11">
        <f t="shared" si="15"/>
        <v>1076</v>
      </c>
      <c r="BC12" s="11">
        <f t="shared" si="15"/>
        <v>1267</v>
      </c>
      <c r="BD12" s="11">
        <f t="shared" si="15"/>
        <v>1572</v>
      </c>
      <c r="BE12" s="11">
        <f t="shared" si="15"/>
        <v>791</v>
      </c>
      <c r="BF12" s="11">
        <f t="shared" si="15"/>
        <v>1111</v>
      </c>
      <c r="BG12" s="11">
        <f t="shared" si="15"/>
        <v>1148</v>
      </c>
      <c r="BH12" s="11">
        <f t="shared" si="15"/>
        <v>911</v>
      </c>
    </row>
    <row r="13" spans="1:60" ht="13.5" customHeight="1">
      <c r="A13" s="38">
        <v>42036</v>
      </c>
      <c r="B13" s="39" t="s">
        <v>65</v>
      </c>
      <c r="C13" s="40"/>
      <c r="D13" s="41" t="s">
        <v>20</v>
      </c>
      <c r="E13" s="42">
        <f t="shared" si="0"/>
        <v>1461</v>
      </c>
      <c r="F13" s="43">
        <v>2</v>
      </c>
      <c r="G13" s="43">
        <v>8</v>
      </c>
      <c r="H13" s="44">
        <f t="shared" si="1"/>
        <v>14</v>
      </c>
      <c r="I13" s="40"/>
      <c r="J13" s="45" t="s">
        <v>40</v>
      </c>
      <c r="K13" s="42">
        <f t="shared" si="2"/>
        <v>1267</v>
      </c>
      <c r="L13" s="46">
        <v>0</v>
      </c>
      <c r="M13" s="46">
        <v>13</v>
      </c>
      <c r="N13" s="44">
        <f t="shared" si="3"/>
        <v>13</v>
      </c>
      <c r="O13" s="40"/>
      <c r="P13" s="39" t="s">
        <v>66</v>
      </c>
      <c r="Q13" s="40"/>
      <c r="R13">
        <f>MIN(Rules!$E$2,(MAX(H13/N13,N13/H13)))</f>
        <v>1.0769230769230769</v>
      </c>
      <c r="S13">
        <f>VLOOKUP(B13,Rules!A:B,2,FALSE)</f>
        <v>45</v>
      </c>
      <c r="T13" s="40"/>
      <c r="U13" s="47">
        <f>1/(10^(-1*(E13+(IF(P13="Y",Rules!$I$2,0))-K13)/Rules!$E$12)+1)</f>
        <v>0.82979548790493007</v>
      </c>
      <c r="V13">
        <f t="shared" si="4"/>
        <v>8</v>
      </c>
      <c r="W13">
        <f t="shared" si="5"/>
        <v>-8</v>
      </c>
      <c r="Z13" s="48"/>
      <c r="AA13" s="11">
        <f t="shared" ref="AA13:BH13" si="16">IF($D13=AA$1,$E13+$V13,(IF($J13=AA$1,$K13+$W13,AA12)))</f>
        <v>914</v>
      </c>
      <c r="AB13" s="11">
        <f t="shared" si="16"/>
        <v>1469</v>
      </c>
      <c r="AC13" s="11">
        <f t="shared" si="16"/>
        <v>665</v>
      </c>
      <c r="AD13" s="11">
        <f t="shared" si="16"/>
        <v>1260</v>
      </c>
      <c r="AE13" s="11">
        <f t="shared" si="16"/>
        <v>1102</v>
      </c>
      <c r="AF13" s="11">
        <f t="shared" si="16"/>
        <v>1697</v>
      </c>
      <c r="AG13" s="11">
        <f t="shared" si="16"/>
        <v>1424</v>
      </c>
      <c r="AH13" s="11">
        <f t="shared" si="16"/>
        <v>1813</v>
      </c>
      <c r="AI13" s="11">
        <f t="shared" si="16"/>
        <v>1391</v>
      </c>
      <c r="AJ13" s="11">
        <f t="shared" si="16"/>
        <v>1814</v>
      </c>
      <c r="AK13" s="11">
        <f t="shared" si="16"/>
        <v>1101</v>
      </c>
      <c r="AL13" s="11">
        <f t="shared" si="16"/>
        <v>1392</v>
      </c>
      <c r="AM13" s="11">
        <f t="shared" si="16"/>
        <v>1865</v>
      </c>
      <c r="AN13" s="11">
        <f t="shared" si="16"/>
        <v>1469</v>
      </c>
      <c r="AO13" s="11">
        <f t="shared" si="16"/>
        <v>212</v>
      </c>
      <c r="AP13" s="11">
        <f t="shared" si="16"/>
        <v>1297</v>
      </c>
      <c r="AQ13" s="11">
        <f t="shared" si="16"/>
        <v>904</v>
      </c>
      <c r="AR13" s="11">
        <f t="shared" si="16"/>
        <v>1026</v>
      </c>
      <c r="AS13" s="11">
        <f t="shared" si="16"/>
        <v>636</v>
      </c>
      <c r="AT13" s="11">
        <f t="shared" si="16"/>
        <v>1051</v>
      </c>
      <c r="AU13" s="11">
        <f t="shared" si="16"/>
        <v>1155</v>
      </c>
      <c r="AV13" s="11">
        <f t="shared" si="16"/>
        <v>1856</v>
      </c>
      <c r="AW13" s="11">
        <f t="shared" si="16"/>
        <v>1399</v>
      </c>
      <c r="AX13" s="11">
        <f t="shared" si="16"/>
        <v>1623</v>
      </c>
      <c r="AY13" s="11">
        <f t="shared" si="16"/>
        <v>276</v>
      </c>
      <c r="AZ13" s="11">
        <f t="shared" si="16"/>
        <v>861</v>
      </c>
      <c r="BA13" s="11">
        <f t="shared" si="16"/>
        <v>1343</v>
      </c>
      <c r="BB13" s="11">
        <f t="shared" si="16"/>
        <v>1076</v>
      </c>
      <c r="BC13" s="11">
        <f t="shared" si="16"/>
        <v>1259</v>
      </c>
      <c r="BD13" s="11">
        <f t="shared" si="16"/>
        <v>1572</v>
      </c>
      <c r="BE13" s="11">
        <f t="shared" si="16"/>
        <v>791</v>
      </c>
      <c r="BF13" s="11">
        <f t="shared" si="16"/>
        <v>1111</v>
      </c>
      <c r="BG13" s="11">
        <f t="shared" si="16"/>
        <v>1148</v>
      </c>
      <c r="BH13" s="11">
        <f t="shared" si="16"/>
        <v>911</v>
      </c>
    </row>
    <row r="14" spans="1:60" ht="13.5" customHeight="1">
      <c r="A14" s="38">
        <v>42036</v>
      </c>
      <c r="B14" s="39" t="s">
        <v>65</v>
      </c>
      <c r="C14" s="40"/>
      <c r="D14" s="41" t="s">
        <v>33</v>
      </c>
      <c r="E14" s="42">
        <f t="shared" si="0"/>
        <v>1102</v>
      </c>
      <c r="F14" s="43">
        <v>1</v>
      </c>
      <c r="G14" s="43">
        <v>16</v>
      </c>
      <c r="H14" s="44">
        <f t="shared" si="1"/>
        <v>19</v>
      </c>
      <c r="I14" s="40"/>
      <c r="J14" s="45" t="s">
        <v>42</v>
      </c>
      <c r="K14" s="42">
        <f t="shared" si="2"/>
        <v>1148</v>
      </c>
      <c r="L14" s="46">
        <v>0</v>
      </c>
      <c r="M14" s="46">
        <v>5</v>
      </c>
      <c r="N14" s="44">
        <f t="shared" si="3"/>
        <v>5</v>
      </c>
      <c r="O14" s="40"/>
      <c r="P14" s="39" t="s">
        <v>66</v>
      </c>
      <c r="Q14" s="40"/>
      <c r="R14">
        <f>MIN(Rules!$E$2,(MAX(H14/N14,N14/H14)))</f>
        <v>2</v>
      </c>
      <c r="S14">
        <f>VLOOKUP(B14,Rules!A:B,2,FALSE)</f>
        <v>45</v>
      </c>
      <c r="T14" s="40"/>
      <c r="U14" s="47">
        <f>1/(10^(-1*(E14+(IF(P14="Y",Rules!$I$2,0))-K14)/Rules!$E$12)+1)</f>
        <v>0.61749699658111223</v>
      </c>
      <c r="V14">
        <f t="shared" si="4"/>
        <v>34</v>
      </c>
      <c r="W14">
        <f t="shared" si="5"/>
        <v>-34</v>
      </c>
      <c r="Z14" s="48"/>
      <c r="AA14" s="11">
        <f t="shared" ref="AA14:BH14" si="17">IF($D14=AA$1,$E14+$V14,(IF($J14=AA$1,$K14+$W14,AA13)))</f>
        <v>914</v>
      </c>
      <c r="AB14" s="11">
        <f t="shared" si="17"/>
        <v>1469</v>
      </c>
      <c r="AC14" s="11">
        <f t="shared" si="17"/>
        <v>665</v>
      </c>
      <c r="AD14" s="11">
        <f t="shared" si="17"/>
        <v>1260</v>
      </c>
      <c r="AE14" s="11">
        <f t="shared" si="17"/>
        <v>1136</v>
      </c>
      <c r="AF14" s="11">
        <f t="shared" si="17"/>
        <v>1697</v>
      </c>
      <c r="AG14" s="11">
        <f t="shared" si="17"/>
        <v>1424</v>
      </c>
      <c r="AH14" s="11">
        <f t="shared" si="17"/>
        <v>1813</v>
      </c>
      <c r="AI14" s="11">
        <f t="shared" si="17"/>
        <v>1391</v>
      </c>
      <c r="AJ14" s="11">
        <f t="shared" si="17"/>
        <v>1814</v>
      </c>
      <c r="AK14" s="11">
        <f t="shared" si="17"/>
        <v>1101</v>
      </c>
      <c r="AL14" s="11">
        <f t="shared" si="17"/>
        <v>1392</v>
      </c>
      <c r="AM14" s="11">
        <f t="shared" si="17"/>
        <v>1865</v>
      </c>
      <c r="AN14" s="11">
        <f t="shared" si="17"/>
        <v>1469</v>
      </c>
      <c r="AO14" s="11">
        <f t="shared" si="17"/>
        <v>212</v>
      </c>
      <c r="AP14" s="11">
        <f t="shared" si="17"/>
        <v>1297</v>
      </c>
      <c r="AQ14" s="11">
        <f t="shared" si="17"/>
        <v>904</v>
      </c>
      <c r="AR14" s="11">
        <f t="shared" si="17"/>
        <v>1026</v>
      </c>
      <c r="AS14" s="11">
        <f t="shared" si="17"/>
        <v>636</v>
      </c>
      <c r="AT14" s="11">
        <f t="shared" si="17"/>
        <v>1051</v>
      </c>
      <c r="AU14" s="11">
        <f t="shared" si="17"/>
        <v>1155</v>
      </c>
      <c r="AV14" s="11">
        <f t="shared" si="17"/>
        <v>1856</v>
      </c>
      <c r="AW14" s="11">
        <f t="shared" si="17"/>
        <v>1399</v>
      </c>
      <c r="AX14" s="11">
        <f t="shared" si="17"/>
        <v>1623</v>
      </c>
      <c r="AY14" s="11">
        <f t="shared" si="17"/>
        <v>276</v>
      </c>
      <c r="AZ14" s="11">
        <f t="shared" si="17"/>
        <v>861</v>
      </c>
      <c r="BA14" s="11">
        <f t="shared" si="17"/>
        <v>1343</v>
      </c>
      <c r="BB14" s="11">
        <f t="shared" si="17"/>
        <v>1076</v>
      </c>
      <c r="BC14" s="11">
        <f t="shared" si="17"/>
        <v>1259</v>
      </c>
      <c r="BD14" s="11">
        <f t="shared" si="17"/>
        <v>1572</v>
      </c>
      <c r="BE14" s="11">
        <f t="shared" si="17"/>
        <v>791</v>
      </c>
      <c r="BF14" s="11">
        <f t="shared" si="17"/>
        <v>1111</v>
      </c>
      <c r="BG14" s="11">
        <f t="shared" si="17"/>
        <v>1114</v>
      </c>
      <c r="BH14" s="11">
        <f t="shared" si="17"/>
        <v>911</v>
      </c>
    </row>
    <row r="15" spans="1:60" ht="13.5" customHeight="1">
      <c r="A15" s="38">
        <v>42036</v>
      </c>
      <c r="B15" s="39" t="s">
        <v>65</v>
      </c>
      <c r="C15" s="40"/>
      <c r="D15" s="41" t="s">
        <v>39</v>
      </c>
      <c r="E15" s="42">
        <f t="shared" si="0"/>
        <v>1026</v>
      </c>
      <c r="F15" s="43">
        <v>0</v>
      </c>
      <c r="G15" s="43">
        <v>14</v>
      </c>
      <c r="H15" s="44">
        <f t="shared" si="1"/>
        <v>14</v>
      </c>
      <c r="I15" s="40"/>
      <c r="J15" s="45" t="s">
        <v>37</v>
      </c>
      <c r="K15" s="42">
        <f t="shared" si="2"/>
        <v>1076</v>
      </c>
      <c r="L15" s="46">
        <v>1</v>
      </c>
      <c r="M15" s="46">
        <v>9</v>
      </c>
      <c r="N15" s="44">
        <f t="shared" si="3"/>
        <v>12</v>
      </c>
      <c r="O15" s="40"/>
      <c r="P15" s="39" t="s">
        <v>66</v>
      </c>
      <c r="Q15" s="40"/>
      <c r="R15">
        <f>MIN(Rules!$E$2,(MAX(H15/N15,N15/H15)))</f>
        <v>1.1666666666666667</v>
      </c>
      <c r="S15">
        <f>VLOOKUP(B15,Rules!A:B,2,FALSE)</f>
        <v>45</v>
      </c>
      <c r="T15" s="40"/>
      <c r="U15" s="47">
        <f>1/(10^(-1*(E15+(IF(P15="Y",Rules!$I$2,0))-K15)/Rules!$E$12)+1)</f>
        <v>0.61313682015314308</v>
      </c>
      <c r="V15">
        <f t="shared" si="4"/>
        <v>20</v>
      </c>
      <c r="W15">
        <f t="shared" si="5"/>
        <v>-20</v>
      </c>
      <c r="Z15" s="48"/>
      <c r="AA15" s="11">
        <f t="shared" ref="AA15:BH15" si="18">IF($D15=AA$1,$E15+$V15,(IF($J15=AA$1,$K15+$W15,AA14)))</f>
        <v>914</v>
      </c>
      <c r="AB15" s="11">
        <f t="shared" si="18"/>
        <v>1469</v>
      </c>
      <c r="AC15" s="11">
        <f t="shared" si="18"/>
        <v>665</v>
      </c>
      <c r="AD15" s="11">
        <f t="shared" si="18"/>
        <v>1260</v>
      </c>
      <c r="AE15" s="11">
        <f t="shared" si="18"/>
        <v>1136</v>
      </c>
      <c r="AF15" s="11">
        <f t="shared" si="18"/>
        <v>1697</v>
      </c>
      <c r="AG15" s="11">
        <f t="shared" si="18"/>
        <v>1424</v>
      </c>
      <c r="AH15" s="11">
        <f t="shared" si="18"/>
        <v>1813</v>
      </c>
      <c r="AI15" s="11">
        <f t="shared" si="18"/>
        <v>1391</v>
      </c>
      <c r="AJ15" s="11">
        <f t="shared" si="18"/>
        <v>1814</v>
      </c>
      <c r="AK15" s="11">
        <f t="shared" si="18"/>
        <v>1101</v>
      </c>
      <c r="AL15" s="11">
        <f t="shared" si="18"/>
        <v>1392</v>
      </c>
      <c r="AM15" s="11">
        <f t="shared" si="18"/>
        <v>1865</v>
      </c>
      <c r="AN15" s="11">
        <f t="shared" si="18"/>
        <v>1469</v>
      </c>
      <c r="AO15" s="11">
        <f t="shared" si="18"/>
        <v>212</v>
      </c>
      <c r="AP15" s="11">
        <f t="shared" si="18"/>
        <v>1297</v>
      </c>
      <c r="AQ15" s="11">
        <f t="shared" si="18"/>
        <v>904</v>
      </c>
      <c r="AR15" s="11">
        <f t="shared" si="18"/>
        <v>1046</v>
      </c>
      <c r="AS15" s="11">
        <f t="shared" si="18"/>
        <v>636</v>
      </c>
      <c r="AT15" s="11">
        <f t="shared" si="18"/>
        <v>1051</v>
      </c>
      <c r="AU15" s="11">
        <f t="shared" si="18"/>
        <v>1155</v>
      </c>
      <c r="AV15" s="11">
        <f t="shared" si="18"/>
        <v>1856</v>
      </c>
      <c r="AW15" s="11">
        <f t="shared" si="18"/>
        <v>1399</v>
      </c>
      <c r="AX15" s="11">
        <f t="shared" si="18"/>
        <v>1623</v>
      </c>
      <c r="AY15" s="11">
        <f t="shared" si="18"/>
        <v>276</v>
      </c>
      <c r="AZ15" s="11">
        <f t="shared" si="18"/>
        <v>861</v>
      </c>
      <c r="BA15" s="11">
        <f t="shared" si="18"/>
        <v>1343</v>
      </c>
      <c r="BB15" s="11">
        <f t="shared" si="18"/>
        <v>1056</v>
      </c>
      <c r="BC15" s="11">
        <f t="shared" si="18"/>
        <v>1259</v>
      </c>
      <c r="BD15" s="11">
        <f t="shared" si="18"/>
        <v>1572</v>
      </c>
      <c r="BE15" s="11">
        <f t="shared" si="18"/>
        <v>791</v>
      </c>
      <c r="BF15" s="11">
        <f t="shared" si="18"/>
        <v>1111</v>
      </c>
      <c r="BG15" s="11">
        <f t="shared" si="18"/>
        <v>1114</v>
      </c>
      <c r="BH15" s="11">
        <f t="shared" si="18"/>
        <v>911</v>
      </c>
    </row>
    <row r="16" spans="1:60" ht="13.5" customHeight="1">
      <c r="A16" s="38">
        <v>42036</v>
      </c>
      <c r="B16" s="39" t="s">
        <v>65</v>
      </c>
      <c r="C16" s="40"/>
      <c r="D16" s="41" t="s">
        <v>47</v>
      </c>
      <c r="E16" s="42">
        <f t="shared" si="0"/>
        <v>636</v>
      </c>
      <c r="F16" s="43">
        <v>1</v>
      </c>
      <c r="G16" s="43">
        <v>2</v>
      </c>
      <c r="H16" s="44">
        <f t="shared" si="1"/>
        <v>5</v>
      </c>
      <c r="I16" s="40"/>
      <c r="J16" s="45" t="s">
        <v>38</v>
      </c>
      <c r="K16" s="42">
        <f t="shared" si="2"/>
        <v>861</v>
      </c>
      <c r="L16" s="46">
        <v>0</v>
      </c>
      <c r="M16" s="46">
        <v>9</v>
      </c>
      <c r="N16" s="44">
        <f t="shared" si="3"/>
        <v>9</v>
      </c>
      <c r="O16" s="40"/>
      <c r="P16" s="39" t="s">
        <v>66</v>
      </c>
      <c r="Q16" s="40"/>
      <c r="R16">
        <f>MIN(Rules!$E$2,(MAX(H16/N16,N16/H16)))</f>
        <v>1.8</v>
      </c>
      <c r="S16">
        <f>VLOOKUP(B16,Rules!A:B,2,FALSE)</f>
        <v>45</v>
      </c>
      <c r="T16" s="40"/>
      <c r="U16" s="47">
        <f>1/(10^(-1*(E16+(IF(P16="Y",Rules!$I$2,0))-K16)/Rules!$E$12)+1)</f>
        <v>0.41450132132819051</v>
      </c>
      <c r="V16">
        <f t="shared" si="4"/>
        <v>-34</v>
      </c>
      <c r="W16">
        <f t="shared" si="5"/>
        <v>34</v>
      </c>
      <c r="Z16" s="48"/>
      <c r="AA16" s="11">
        <f t="shared" ref="AA16:BH16" si="19">IF($D16=AA$1,$E16+$V16,(IF($J16=AA$1,$K16+$W16,AA15)))</f>
        <v>914</v>
      </c>
      <c r="AB16" s="11">
        <f t="shared" si="19"/>
        <v>1469</v>
      </c>
      <c r="AC16" s="11">
        <f t="shared" si="19"/>
        <v>665</v>
      </c>
      <c r="AD16" s="11">
        <f t="shared" si="19"/>
        <v>1260</v>
      </c>
      <c r="AE16" s="11">
        <f t="shared" si="19"/>
        <v>1136</v>
      </c>
      <c r="AF16" s="11">
        <f t="shared" si="19"/>
        <v>1697</v>
      </c>
      <c r="AG16" s="11">
        <f t="shared" si="19"/>
        <v>1424</v>
      </c>
      <c r="AH16" s="11">
        <f t="shared" si="19"/>
        <v>1813</v>
      </c>
      <c r="AI16" s="11">
        <f t="shared" si="19"/>
        <v>1391</v>
      </c>
      <c r="AJ16" s="11">
        <f t="shared" si="19"/>
        <v>1814</v>
      </c>
      <c r="AK16" s="11">
        <f t="shared" si="19"/>
        <v>1101</v>
      </c>
      <c r="AL16" s="11">
        <f t="shared" si="19"/>
        <v>1392</v>
      </c>
      <c r="AM16" s="11">
        <f t="shared" si="19"/>
        <v>1865</v>
      </c>
      <c r="AN16" s="11">
        <f t="shared" si="19"/>
        <v>1469</v>
      </c>
      <c r="AO16" s="11">
        <f t="shared" si="19"/>
        <v>212</v>
      </c>
      <c r="AP16" s="11">
        <f t="shared" si="19"/>
        <v>1297</v>
      </c>
      <c r="AQ16" s="11">
        <f t="shared" si="19"/>
        <v>904</v>
      </c>
      <c r="AR16" s="11">
        <f t="shared" si="19"/>
        <v>1046</v>
      </c>
      <c r="AS16" s="11">
        <f t="shared" si="19"/>
        <v>602</v>
      </c>
      <c r="AT16" s="11">
        <f t="shared" si="19"/>
        <v>1051</v>
      </c>
      <c r="AU16" s="11">
        <f t="shared" si="19"/>
        <v>1155</v>
      </c>
      <c r="AV16" s="11">
        <f t="shared" si="19"/>
        <v>1856</v>
      </c>
      <c r="AW16" s="11">
        <f t="shared" si="19"/>
        <v>1399</v>
      </c>
      <c r="AX16" s="11">
        <f t="shared" si="19"/>
        <v>1623</v>
      </c>
      <c r="AY16" s="11">
        <f t="shared" si="19"/>
        <v>276</v>
      </c>
      <c r="AZ16" s="11">
        <f t="shared" si="19"/>
        <v>895</v>
      </c>
      <c r="BA16" s="11">
        <f t="shared" si="19"/>
        <v>1343</v>
      </c>
      <c r="BB16" s="11">
        <f t="shared" si="19"/>
        <v>1056</v>
      </c>
      <c r="BC16" s="11">
        <f t="shared" si="19"/>
        <v>1259</v>
      </c>
      <c r="BD16" s="11">
        <f t="shared" si="19"/>
        <v>1572</v>
      </c>
      <c r="BE16" s="11">
        <f t="shared" si="19"/>
        <v>791</v>
      </c>
      <c r="BF16" s="11">
        <f t="shared" si="19"/>
        <v>1111</v>
      </c>
      <c r="BG16" s="11">
        <f t="shared" si="19"/>
        <v>1114</v>
      </c>
      <c r="BH16" s="11">
        <f t="shared" si="19"/>
        <v>911</v>
      </c>
    </row>
    <row r="17" spans="1:60" ht="13.5" customHeight="1">
      <c r="A17" s="38">
        <v>42036</v>
      </c>
      <c r="B17" s="39" t="s">
        <v>65</v>
      </c>
      <c r="C17" s="40"/>
      <c r="D17" s="41" t="s">
        <v>45</v>
      </c>
      <c r="E17" s="42">
        <f t="shared" si="0"/>
        <v>904</v>
      </c>
      <c r="F17" s="43">
        <v>0</v>
      </c>
      <c r="G17" s="43">
        <v>15</v>
      </c>
      <c r="H17" s="44">
        <f t="shared" si="1"/>
        <v>15</v>
      </c>
      <c r="I17" s="40"/>
      <c r="J17" s="45" t="s">
        <v>43</v>
      </c>
      <c r="K17" s="42">
        <f t="shared" si="2"/>
        <v>1051</v>
      </c>
      <c r="L17" s="46">
        <v>1</v>
      </c>
      <c r="M17" s="46">
        <v>12</v>
      </c>
      <c r="N17" s="44">
        <f t="shared" si="3"/>
        <v>15</v>
      </c>
      <c r="O17" s="40"/>
      <c r="P17" s="39" t="s">
        <v>66</v>
      </c>
      <c r="Q17" s="40"/>
      <c r="R17">
        <f>MIN(Rules!$E$2,(MAX(H17/N17,N17/H17)))</f>
        <v>1</v>
      </c>
      <c r="S17">
        <f>VLOOKUP(B17,Rules!A:B,2,FALSE)</f>
        <v>45</v>
      </c>
      <c r="T17" s="40"/>
      <c r="U17" s="47">
        <f>1/(10^(-1*(E17+(IF(P17="Y",Rules!$I$2,0))-K17)/Rules!$E$12)+1)</f>
        <v>0.50345382270421757</v>
      </c>
      <c r="V17">
        <f t="shared" si="4"/>
        <v>0</v>
      </c>
      <c r="W17">
        <f t="shared" si="5"/>
        <v>0</v>
      </c>
      <c r="Z17" s="48"/>
      <c r="AA17" s="11">
        <f t="shared" ref="AA17:BH17" si="20">IF($D17=AA$1,$E17+$V17,(IF($J17=AA$1,$K17+$W17,AA16)))</f>
        <v>914</v>
      </c>
      <c r="AB17" s="11">
        <f t="shared" si="20"/>
        <v>1469</v>
      </c>
      <c r="AC17" s="11">
        <f t="shared" si="20"/>
        <v>665</v>
      </c>
      <c r="AD17" s="11">
        <f t="shared" si="20"/>
        <v>1260</v>
      </c>
      <c r="AE17" s="11">
        <f t="shared" si="20"/>
        <v>1136</v>
      </c>
      <c r="AF17" s="11">
        <f t="shared" si="20"/>
        <v>1697</v>
      </c>
      <c r="AG17" s="11">
        <f t="shared" si="20"/>
        <v>1424</v>
      </c>
      <c r="AH17" s="11">
        <f t="shared" si="20"/>
        <v>1813</v>
      </c>
      <c r="AI17" s="11">
        <f t="shared" si="20"/>
        <v>1391</v>
      </c>
      <c r="AJ17" s="11">
        <f t="shared" si="20"/>
        <v>1814</v>
      </c>
      <c r="AK17" s="11">
        <f t="shared" si="20"/>
        <v>1101</v>
      </c>
      <c r="AL17" s="11">
        <f t="shared" si="20"/>
        <v>1392</v>
      </c>
      <c r="AM17" s="11">
        <f t="shared" si="20"/>
        <v>1865</v>
      </c>
      <c r="AN17" s="11">
        <f t="shared" si="20"/>
        <v>1469</v>
      </c>
      <c r="AO17" s="11">
        <f t="shared" si="20"/>
        <v>212</v>
      </c>
      <c r="AP17" s="11">
        <f t="shared" si="20"/>
        <v>1297</v>
      </c>
      <c r="AQ17" s="11">
        <f t="shared" si="20"/>
        <v>904</v>
      </c>
      <c r="AR17" s="11">
        <f t="shared" si="20"/>
        <v>1046</v>
      </c>
      <c r="AS17" s="11">
        <f t="shared" si="20"/>
        <v>602</v>
      </c>
      <c r="AT17" s="11">
        <f t="shared" si="20"/>
        <v>1051</v>
      </c>
      <c r="AU17" s="11">
        <f t="shared" si="20"/>
        <v>1155</v>
      </c>
      <c r="AV17" s="11">
        <f t="shared" si="20"/>
        <v>1856</v>
      </c>
      <c r="AW17" s="11">
        <f t="shared" si="20"/>
        <v>1399</v>
      </c>
      <c r="AX17" s="11">
        <f t="shared" si="20"/>
        <v>1623</v>
      </c>
      <c r="AY17" s="11">
        <f t="shared" si="20"/>
        <v>276</v>
      </c>
      <c r="AZ17" s="11">
        <f t="shared" si="20"/>
        <v>895</v>
      </c>
      <c r="BA17" s="11">
        <f t="shared" si="20"/>
        <v>1343</v>
      </c>
      <c r="BB17" s="11">
        <f t="shared" si="20"/>
        <v>1056</v>
      </c>
      <c r="BC17" s="11">
        <f t="shared" si="20"/>
        <v>1259</v>
      </c>
      <c r="BD17" s="11">
        <f t="shared" si="20"/>
        <v>1572</v>
      </c>
      <c r="BE17" s="11">
        <f t="shared" si="20"/>
        <v>791</v>
      </c>
      <c r="BF17" s="11">
        <f t="shared" si="20"/>
        <v>1111</v>
      </c>
      <c r="BG17" s="11">
        <f t="shared" si="20"/>
        <v>1114</v>
      </c>
      <c r="BH17" s="11">
        <f t="shared" si="20"/>
        <v>911</v>
      </c>
    </row>
    <row r="18" spans="1:60" ht="13.5" customHeight="1">
      <c r="A18" s="38">
        <v>42036</v>
      </c>
      <c r="B18" s="39" t="s">
        <v>65</v>
      </c>
      <c r="C18" s="40"/>
      <c r="D18" s="41" t="s">
        <v>34</v>
      </c>
      <c r="E18" s="42">
        <f t="shared" si="0"/>
        <v>914</v>
      </c>
      <c r="F18" s="43">
        <v>1</v>
      </c>
      <c r="G18" s="43">
        <v>12</v>
      </c>
      <c r="H18" s="44">
        <f t="shared" si="1"/>
        <v>15</v>
      </c>
      <c r="I18" s="40"/>
      <c r="J18" s="45" t="s">
        <v>44</v>
      </c>
      <c r="K18" s="42">
        <f t="shared" si="2"/>
        <v>665</v>
      </c>
      <c r="L18" s="46">
        <v>0</v>
      </c>
      <c r="M18" s="46">
        <v>15</v>
      </c>
      <c r="N18" s="44">
        <f t="shared" si="3"/>
        <v>15</v>
      </c>
      <c r="O18" s="40"/>
      <c r="P18" s="39" t="s">
        <v>66</v>
      </c>
      <c r="Q18" s="40"/>
      <c r="R18">
        <f>MIN(Rules!$E$2,(MAX(H18/N18,N18/H18)))</f>
        <v>1</v>
      </c>
      <c r="S18">
        <f>VLOOKUP(B18,Rules!A:B,2,FALSE)</f>
        <v>45</v>
      </c>
      <c r="T18" s="40"/>
      <c r="U18" s="47">
        <f>1/(10^(-1*(E18+(IF(P18="Y",Rules!$I$2,0))-K18)/Rules!$E$12)+1)</f>
        <v>0.8626483731839949</v>
      </c>
      <c r="V18">
        <f t="shared" si="4"/>
        <v>-16</v>
      </c>
      <c r="W18">
        <f t="shared" si="5"/>
        <v>16</v>
      </c>
      <c r="Z18" s="48"/>
      <c r="AA18" s="11">
        <f t="shared" ref="AA18:BH18" si="21">IF($D18=AA$1,$E18+$V18,(IF($J18=AA$1,$K18+$W18,AA17)))</f>
        <v>898</v>
      </c>
      <c r="AB18" s="11">
        <f t="shared" si="21"/>
        <v>1469</v>
      </c>
      <c r="AC18" s="11">
        <f t="shared" si="21"/>
        <v>681</v>
      </c>
      <c r="AD18" s="11">
        <f t="shared" si="21"/>
        <v>1260</v>
      </c>
      <c r="AE18" s="11">
        <f t="shared" si="21"/>
        <v>1136</v>
      </c>
      <c r="AF18" s="11">
        <f t="shared" si="21"/>
        <v>1697</v>
      </c>
      <c r="AG18" s="11">
        <f t="shared" si="21"/>
        <v>1424</v>
      </c>
      <c r="AH18" s="11">
        <f t="shared" si="21"/>
        <v>1813</v>
      </c>
      <c r="AI18" s="11">
        <f t="shared" si="21"/>
        <v>1391</v>
      </c>
      <c r="AJ18" s="11">
        <f t="shared" si="21"/>
        <v>1814</v>
      </c>
      <c r="AK18" s="11">
        <f t="shared" si="21"/>
        <v>1101</v>
      </c>
      <c r="AL18" s="11">
        <f t="shared" si="21"/>
        <v>1392</v>
      </c>
      <c r="AM18" s="11">
        <f t="shared" si="21"/>
        <v>1865</v>
      </c>
      <c r="AN18" s="11">
        <f t="shared" si="21"/>
        <v>1469</v>
      </c>
      <c r="AO18" s="11">
        <f t="shared" si="21"/>
        <v>212</v>
      </c>
      <c r="AP18" s="11">
        <f t="shared" si="21"/>
        <v>1297</v>
      </c>
      <c r="AQ18" s="11">
        <f t="shared" si="21"/>
        <v>904</v>
      </c>
      <c r="AR18" s="11">
        <f t="shared" si="21"/>
        <v>1046</v>
      </c>
      <c r="AS18" s="11">
        <f t="shared" si="21"/>
        <v>602</v>
      </c>
      <c r="AT18" s="11">
        <f t="shared" si="21"/>
        <v>1051</v>
      </c>
      <c r="AU18" s="11">
        <f t="shared" si="21"/>
        <v>1155</v>
      </c>
      <c r="AV18" s="11">
        <f t="shared" si="21"/>
        <v>1856</v>
      </c>
      <c r="AW18" s="11">
        <f t="shared" si="21"/>
        <v>1399</v>
      </c>
      <c r="AX18" s="11">
        <f t="shared" si="21"/>
        <v>1623</v>
      </c>
      <c r="AY18" s="11">
        <f t="shared" si="21"/>
        <v>276</v>
      </c>
      <c r="AZ18" s="11">
        <f t="shared" si="21"/>
        <v>895</v>
      </c>
      <c r="BA18" s="11">
        <f t="shared" si="21"/>
        <v>1343</v>
      </c>
      <c r="BB18" s="11">
        <f t="shared" si="21"/>
        <v>1056</v>
      </c>
      <c r="BC18" s="11">
        <f t="shared" si="21"/>
        <v>1259</v>
      </c>
      <c r="BD18" s="11">
        <f t="shared" si="21"/>
        <v>1572</v>
      </c>
      <c r="BE18" s="11">
        <f t="shared" si="21"/>
        <v>791</v>
      </c>
      <c r="BF18" s="11">
        <f t="shared" si="21"/>
        <v>1111</v>
      </c>
      <c r="BG18" s="11">
        <f t="shared" si="21"/>
        <v>1114</v>
      </c>
      <c r="BH18" s="11">
        <f t="shared" si="21"/>
        <v>911</v>
      </c>
    </row>
    <row r="19" spans="1:60" ht="13.5" customHeight="1">
      <c r="A19" s="38">
        <v>42042</v>
      </c>
      <c r="B19" s="39" t="s">
        <v>65</v>
      </c>
      <c r="C19" s="40"/>
      <c r="D19" s="41" t="s">
        <v>17</v>
      </c>
      <c r="E19" s="42">
        <f t="shared" si="0"/>
        <v>1814</v>
      </c>
      <c r="F19" s="43">
        <v>2</v>
      </c>
      <c r="G19" s="43">
        <v>10</v>
      </c>
      <c r="H19" s="44">
        <f t="shared" si="1"/>
        <v>16</v>
      </c>
      <c r="I19" s="40"/>
      <c r="J19" s="45" t="s">
        <v>25</v>
      </c>
      <c r="K19" s="42">
        <f t="shared" si="2"/>
        <v>1813</v>
      </c>
      <c r="L19" s="46">
        <v>0</v>
      </c>
      <c r="M19" s="46">
        <v>11</v>
      </c>
      <c r="N19" s="44">
        <f t="shared" si="3"/>
        <v>11</v>
      </c>
      <c r="O19" s="40"/>
      <c r="P19" s="39" t="s">
        <v>66</v>
      </c>
      <c r="Q19" s="40"/>
      <c r="R19">
        <f>MIN(Rules!$E$2,(MAX(H19/N19,N19/H19)))</f>
        <v>1.4545454545454546</v>
      </c>
      <c r="S19">
        <f>VLOOKUP(B19,Rules!A:B,2,FALSE)</f>
        <v>45</v>
      </c>
      <c r="T19" s="40"/>
      <c r="U19" s="47">
        <f>1/(10^(-1*(E19+(IF(P19="Y",Rules!$I$2,0))-K19)/Rules!$E$12)+1)</f>
        <v>0.66716281899386753</v>
      </c>
      <c r="V19">
        <f t="shared" si="4"/>
        <v>22</v>
      </c>
      <c r="W19">
        <f t="shared" si="5"/>
        <v>-22</v>
      </c>
      <c r="Z19" s="48"/>
      <c r="AA19" s="11">
        <f t="shared" ref="AA19:BH19" si="22">IF($D19=AA$1,$E19+$V19,(IF($J19=AA$1,$K19+$W19,AA18)))</f>
        <v>898</v>
      </c>
      <c r="AB19" s="11">
        <f t="shared" si="22"/>
        <v>1469</v>
      </c>
      <c r="AC19" s="11">
        <f t="shared" si="22"/>
        <v>681</v>
      </c>
      <c r="AD19" s="11">
        <f t="shared" si="22"/>
        <v>1260</v>
      </c>
      <c r="AE19" s="11">
        <f t="shared" si="22"/>
        <v>1136</v>
      </c>
      <c r="AF19" s="11">
        <f t="shared" si="22"/>
        <v>1697</v>
      </c>
      <c r="AG19" s="11">
        <f t="shared" si="22"/>
        <v>1424</v>
      </c>
      <c r="AH19" s="11">
        <f t="shared" si="22"/>
        <v>1791</v>
      </c>
      <c r="AI19" s="11">
        <f t="shared" si="22"/>
        <v>1391</v>
      </c>
      <c r="AJ19" s="11">
        <f t="shared" si="22"/>
        <v>1836</v>
      </c>
      <c r="AK19" s="11">
        <f t="shared" si="22"/>
        <v>1101</v>
      </c>
      <c r="AL19" s="11">
        <f t="shared" si="22"/>
        <v>1392</v>
      </c>
      <c r="AM19" s="11">
        <f t="shared" si="22"/>
        <v>1865</v>
      </c>
      <c r="AN19" s="11">
        <f t="shared" si="22"/>
        <v>1469</v>
      </c>
      <c r="AO19" s="11">
        <f t="shared" si="22"/>
        <v>212</v>
      </c>
      <c r="AP19" s="11">
        <f t="shared" si="22"/>
        <v>1297</v>
      </c>
      <c r="AQ19" s="11">
        <f t="shared" si="22"/>
        <v>904</v>
      </c>
      <c r="AR19" s="11">
        <f t="shared" si="22"/>
        <v>1046</v>
      </c>
      <c r="AS19" s="11">
        <f t="shared" si="22"/>
        <v>602</v>
      </c>
      <c r="AT19" s="11">
        <f t="shared" si="22"/>
        <v>1051</v>
      </c>
      <c r="AU19" s="11">
        <f t="shared" si="22"/>
        <v>1155</v>
      </c>
      <c r="AV19" s="11">
        <f t="shared" si="22"/>
        <v>1856</v>
      </c>
      <c r="AW19" s="11">
        <f t="shared" si="22"/>
        <v>1399</v>
      </c>
      <c r="AX19" s="11">
        <f t="shared" si="22"/>
        <v>1623</v>
      </c>
      <c r="AY19" s="11">
        <f t="shared" si="22"/>
        <v>276</v>
      </c>
      <c r="AZ19" s="11">
        <f t="shared" si="22"/>
        <v>895</v>
      </c>
      <c r="BA19" s="11">
        <f t="shared" si="22"/>
        <v>1343</v>
      </c>
      <c r="BB19" s="11">
        <f t="shared" si="22"/>
        <v>1056</v>
      </c>
      <c r="BC19" s="11">
        <f t="shared" si="22"/>
        <v>1259</v>
      </c>
      <c r="BD19" s="11">
        <f t="shared" si="22"/>
        <v>1572</v>
      </c>
      <c r="BE19" s="11">
        <f t="shared" si="22"/>
        <v>791</v>
      </c>
      <c r="BF19" s="11">
        <f t="shared" si="22"/>
        <v>1111</v>
      </c>
      <c r="BG19" s="11">
        <f t="shared" si="22"/>
        <v>1114</v>
      </c>
      <c r="BH19" s="11">
        <f t="shared" si="22"/>
        <v>911</v>
      </c>
    </row>
    <row r="20" spans="1:60" ht="13.5" customHeight="1">
      <c r="A20" s="38">
        <v>42042</v>
      </c>
      <c r="B20" s="39" t="s">
        <v>65</v>
      </c>
      <c r="C20" s="40"/>
      <c r="D20" s="41" t="s">
        <v>30</v>
      </c>
      <c r="E20" s="42">
        <f t="shared" si="0"/>
        <v>1391</v>
      </c>
      <c r="F20" s="43">
        <v>1</v>
      </c>
      <c r="G20" s="43">
        <v>11</v>
      </c>
      <c r="H20" s="44">
        <f t="shared" si="1"/>
        <v>14</v>
      </c>
      <c r="I20" s="40"/>
      <c r="J20" s="45" t="s">
        <v>24</v>
      </c>
      <c r="K20" s="42">
        <f t="shared" si="2"/>
        <v>1343</v>
      </c>
      <c r="L20" s="46">
        <v>1</v>
      </c>
      <c r="M20" s="46">
        <v>15</v>
      </c>
      <c r="N20" s="44">
        <f t="shared" si="3"/>
        <v>18</v>
      </c>
      <c r="O20" s="40"/>
      <c r="P20" s="39" t="s">
        <v>66</v>
      </c>
      <c r="Q20" s="40"/>
      <c r="R20">
        <f>MIN(Rules!$E$2,(MAX(H20/N20,N20/H20)))</f>
        <v>1.2857142857142858</v>
      </c>
      <c r="S20">
        <f>VLOOKUP(B20,Rules!A:B,2,FALSE)</f>
        <v>45</v>
      </c>
      <c r="T20" s="40"/>
      <c r="U20" s="47">
        <f>1/(10^(-1*(E20+(IF(P20="Y",Rules!$I$2,0))-K20)/Rules!$E$12)+1)</f>
        <v>0.71337320252113012</v>
      </c>
      <c r="V20">
        <f t="shared" si="4"/>
        <v>-41</v>
      </c>
      <c r="W20">
        <f t="shared" si="5"/>
        <v>41</v>
      </c>
      <c r="Z20" s="48"/>
      <c r="AA20" s="11">
        <f t="shared" ref="AA20:BH20" si="23">IF($D20=AA$1,$E20+$V20,(IF($J20=AA$1,$K20+$W20,AA19)))</f>
        <v>898</v>
      </c>
      <c r="AB20" s="11">
        <f t="shared" si="23"/>
        <v>1469</v>
      </c>
      <c r="AC20" s="11">
        <f t="shared" si="23"/>
        <v>681</v>
      </c>
      <c r="AD20" s="11">
        <f t="shared" si="23"/>
        <v>1260</v>
      </c>
      <c r="AE20" s="11">
        <f t="shared" si="23"/>
        <v>1136</v>
      </c>
      <c r="AF20" s="11">
        <f t="shared" si="23"/>
        <v>1697</v>
      </c>
      <c r="AG20" s="11">
        <f t="shared" si="23"/>
        <v>1424</v>
      </c>
      <c r="AH20" s="11">
        <f t="shared" si="23"/>
        <v>1791</v>
      </c>
      <c r="AI20" s="11">
        <f t="shared" si="23"/>
        <v>1350</v>
      </c>
      <c r="AJ20" s="11">
        <f t="shared" si="23"/>
        <v>1836</v>
      </c>
      <c r="AK20" s="11">
        <f t="shared" si="23"/>
        <v>1101</v>
      </c>
      <c r="AL20" s="11">
        <f t="shared" si="23"/>
        <v>1392</v>
      </c>
      <c r="AM20" s="11">
        <f t="shared" si="23"/>
        <v>1865</v>
      </c>
      <c r="AN20" s="11">
        <f t="shared" si="23"/>
        <v>1469</v>
      </c>
      <c r="AO20" s="11">
        <f t="shared" si="23"/>
        <v>212</v>
      </c>
      <c r="AP20" s="11">
        <f t="shared" si="23"/>
        <v>1297</v>
      </c>
      <c r="AQ20" s="11">
        <f t="shared" si="23"/>
        <v>904</v>
      </c>
      <c r="AR20" s="11">
        <f t="shared" si="23"/>
        <v>1046</v>
      </c>
      <c r="AS20" s="11">
        <f t="shared" si="23"/>
        <v>602</v>
      </c>
      <c r="AT20" s="11">
        <f t="shared" si="23"/>
        <v>1051</v>
      </c>
      <c r="AU20" s="11">
        <f t="shared" si="23"/>
        <v>1155</v>
      </c>
      <c r="AV20" s="11">
        <f t="shared" si="23"/>
        <v>1856</v>
      </c>
      <c r="AW20" s="11">
        <f t="shared" si="23"/>
        <v>1399</v>
      </c>
      <c r="AX20" s="11">
        <f t="shared" si="23"/>
        <v>1623</v>
      </c>
      <c r="AY20" s="11">
        <f t="shared" si="23"/>
        <v>276</v>
      </c>
      <c r="AZ20" s="11">
        <f t="shared" si="23"/>
        <v>895</v>
      </c>
      <c r="BA20" s="11">
        <f t="shared" si="23"/>
        <v>1384</v>
      </c>
      <c r="BB20" s="11">
        <f t="shared" si="23"/>
        <v>1056</v>
      </c>
      <c r="BC20" s="11">
        <f t="shared" si="23"/>
        <v>1259</v>
      </c>
      <c r="BD20" s="11">
        <f t="shared" si="23"/>
        <v>1572</v>
      </c>
      <c r="BE20" s="11">
        <f t="shared" si="23"/>
        <v>791</v>
      </c>
      <c r="BF20" s="11">
        <f t="shared" si="23"/>
        <v>1111</v>
      </c>
      <c r="BG20" s="11">
        <f t="shared" si="23"/>
        <v>1114</v>
      </c>
      <c r="BH20" s="11">
        <f t="shared" si="23"/>
        <v>911</v>
      </c>
    </row>
    <row r="21" spans="1:60" ht="13.5" customHeight="1">
      <c r="A21" s="38">
        <v>42042</v>
      </c>
      <c r="B21" s="39" t="s">
        <v>65</v>
      </c>
      <c r="C21" s="40"/>
      <c r="D21" s="41" t="s">
        <v>36</v>
      </c>
      <c r="E21" s="42">
        <f t="shared" si="0"/>
        <v>1297</v>
      </c>
      <c r="F21" s="43">
        <v>2</v>
      </c>
      <c r="G21" s="43">
        <v>6</v>
      </c>
      <c r="H21" s="44">
        <f t="shared" si="1"/>
        <v>12</v>
      </c>
      <c r="I21" s="40"/>
      <c r="J21" s="45" t="s">
        <v>29</v>
      </c>
      <c r="K21" s="42">
        <f t="shared" si="2"/>
        <v>1260</v>
      </c>
      <c r="L21" s="46">
        <v>0</v>
      </c>
      <c r="M21" s="46">
        <v>17</v>
      </c>
      <c r="N21" s="44">
        <f t="shared" si="3"/>
        <v>17</v>
      </c>
      <c r="O21" s="40"/>
      <c r="P21" s="39" t="s">
        <v>66</v>
      </c>
      <c r="Q21" s="40"/>
      <c r="R21">
        <f>MIN(Rules!$E$2,(MAX(H21/N21,N21/H21)))</f>
        <v>1.4166666666666667</v>
      </c>
      <c r="S21">
        <f>VLOOKUP(B21,Rules!A:B,2,FALSE)</f>
        <v>45</v>
      </c>
      <c r="T21" s="40"/>
      <c r="U21" s="47">
        <f>1/(10^(-1*(E21+(IF(P21="Y",Rules!$I$2,0))-K21)/Rules!$E$12)+1)</f>
        <v>0.70290437982018106</v>
      </c>
      <c r="V21">
        <f t="shared" si="4"/>
        <v>-45</v>
      </c>
      <c r="W21">
        <f t="shared" si="5"/>
        <v>45</v>
      </c>
      <c r="Z21" s="48"/>
      <c r="AA21" s="11">
        <f t="shared" ref="AA21:BH21" si="24">IF($D21=AA$1,$E21+$V21,(IF($J21=AA$1,$K21+$W21,AA20)))</f>
        <v>898</v>
      </c>
      <c r="AB21" s="11">
        <f t="shared" si="24"/>
        <v>1469</v>
      </c>
      <c r="AC21" s="11">
        <f t="shared" si="24"/>
        <v>681</v>
      </c>
      <c r="AD21" s="11">
        <f t="shared" si="24"/>
        <v>1305</v>
      </c>
      <c r="AE21" s="11">
        <f t="shared" si="24"/>
        <v>1136</v>
      </c>
      <c r="AF21" s="11">
        <f t="shared" si="24"/>
        <v>1697</v>
      </c>
      <c r="AG21" s="11">
        <f t="shared" si="24"/>
        <v>1424</v>
      </c>
      <c r="AH21" s="11">
        <f t="shared" si="24"/>
        <v>1791</v>
      </c>
      <c r="AI21" s="11">
        <f t="shared" si="24"/>
        <v>1350</v>
      </c>
      <c r="AJ21" s="11">
        <f t="shared" si="24"/>
        <v>1836</v>
      </c>
      <c r="AK21" s="11">
        <f t="shared" si="24"/>
        <v>1101</v>
      </c>
      <c r="AL21" s="11">
        <f t="shared" si="24"/>
        <v>1392</v>
      </c>
      <c r="AM21" s="11">
        <f t="shared" si="24"/>
        <v>1865</v>
      </c>
      <c r="AN21" s="11">
        <f t="shared" si="24"/>
        <v>1469</v>
      </c>
      <c r="AO21" s="11">
        <f t="shared" si="24"/>
        <v>212</v>
      </c>
      <c r="AP21" s="11">
        <f t="shared" si="24"/>
        <v>1252</v>
      </c>
      <c r="AQ21" s="11">
        <f t="shared" si="24"/>
        <v>904</v>
      </c>
      <c r="AR21" s="11">
        <f t="shared" si="24"/>
        <v>1046</v>
      </c>
      <c r="AS21" s="11">
        <f t="shared" si="24"/>
        <v>602</v>
      </c>
      <c r="AT21" s="11">
        <f t="shared" si="24"/>
        <v>1051</v>
      </c>
      <c r="AU21" s="11">
        <f t="shared" si="24"/>
        <v>1155</v>
      </c>
      <c r="AV21" s="11">
        <f t="shared" si="24"/>
        <v>1856</v>
      </c>
      <c r="AW21" s="11">
        <f t="shared" si="24"/>
        <v>1399</v>
      </c>
      <c r="AX21" s="11">
        <f t="shared" si="24"/>
        <v>1623</v>
      </c>
      <c r="AY21" s="11">
        <f t="shared" si="24"/>
        <v>276</v>
      </c>
      <c r="AZ21" s="11">
        <f t="shared" si="24"/>
        <v>895</v>
      </c>
      <c r="BA21" s="11">
        <f t="shared" si="24"/>
        <v>1384</v>
      </c>
      <c r="BB21" s="11">
        <f t="shared" si="24"/>
        <v>1056</v>
      </c>
      <c r="BC21" s="11">
        <f t="shared" si="24"/>
        <v>1259</v>
      </c>
      <c r="BD21" s="11">
        <f t="shared" si="24"/>
        <v>1572</v>
      </c>
      <c r="BE21" s="11">
        <f t="shared" si="24"/>
        <v>791</v>
      </c>
      <c r="BF21" s="11">
        <f t="shared" si="24"/>
        <v>1111</v>
      </c>
      <c r="BG21" s="11">
        <f t="shared" si="24"/>
        <v>1114</v>
      </c>
      <c r="BH21" s="11">
        <f t="shared" si="24"/>
        <v>911</v>
      </c>
    </row>
    <row r="22" spans="1:60" ht="13.5" customHeight="1">
      <c r="A22" s="38">
        <v>42042</v>
      </c>
      <c r="B22" s="39" t="s">
        <v>65</v>
      </c>
      <c r="C22" s="40"/>
      <c r="D22" s="41" t="s">
        <v>27</v>
      </c>
      <c r="E22" s="42">
        <f t="shared" si="0"/>
        <v>1399</v>
      </c>
      <c r="F22" s="43">
        <v>0</v>
      </c>
      <c r="G22" s="43">
        <v>13</v>
      </c>
      <c r="H22" s="44">
        <f t="shared" si="1"/>
        <v>13</v>
      </c>
      <c r="I22" s="40"/>
      <c r="J22" s="45" t="s">
        <v>28</v>
      </c>
      <c r="K22" s="42">
        <f t="shared" si="2"/>
        <v>1469</v>
      </c>
      <c r="L22" s="46">
        <v>0</v>
      </c>
      <c r="M22" s="46">
        <v>11</v>
      </c>
      <c r="N22" s="44">
        <f t="shared" si="3"/>
        <v>11</v>
      </c>
      <c r="O22" s="40"/>
      <c r="P22" s="39" t="s">
        <v>66</v>
      </c>
      <c r="Q22" s="40"/>
      <c r="R22">
        <f>MIN(Rules!$E$2,(MAX(H22/N22,N22/H22)))</f>
        <v>1.1818181818181819</v>
      </c>
      <c r="S22">
        <f>VLOOKUP(B22,Rules!A:B,2,FALSE)</f>
        <v>45</v>
      </c>
      <c r="T22" s="40"/>
      <c r="U22" s="47">
        <f>1/(10^(-1*(E22+(IF(P22="Y",Rules!$I$2,0))-K22)/Rules!$E$12)+1)</f>
        <v>0.59107559631494333</v>
      </c>
      <c r="V22">
        <f t="shared" si="4"/>
        <v>22</v>
      </c>
      <c r="W22">
        <f t="shared" si="5"/>
        <v>-22</v>
      </c>
      <c r="Z22" s="48"/>
      <c r="AA22" s="11">
        <f t="shared" ref="AA22:BH22" si="25">IF($D22=AA$1,$E22+$V22,(IF($J22=AA$1,$K22+$W22,AA21)))</f>
        <v>898</v>
      </c>
      <c r="AB22" s="11">
        <f t="shared" si="25"/>
        <v>1469</v>
      </c>
      <c r="AC22" s="11">
        <f t="shared" si="25"/>
        <v>681</v>
      </c>
      <c r="AD22" s="11">
        <f t="shared" si="25"/>
        <v>1305</v>
      </c>
      <c r="AE22" s="11">
        <f t="shared" si="25"/>
        <v>1136</v>
      </c>
      <c r="AF22" s="11">
        <f t="shared" si="25"/>
        <v>1697</v>
      </c>
      <c r="AG22" s="11">
        <f t="shared" si="25"/>
        <v>1424</v>
      </c>
      <c r="AH22" s="11">
        <f t="shared" si="25"/>
        <v>1791</v>
      </c>
      <c r="AI22" s="11">
        <f t="shared" si="25"/>
        <v>1350</v>
      </c>
      <c r="AJ22" s="11">
        <f t="shared" si="25"/>
        <v>1836</v>
      </c>
      <c r="AK22" s="11">
        <f t="shared" si="25"/>
        <v>1101</v>
      </c>
      <c r="AL22" s="11">
        <f t="shared" si="25"/>
        <v>1392</v>
      </c>
      <c r="AM22" s="11">
        <f t="shared" si="25"/>
        <v>1865</v>
      </c>
      <c r="AN22" s="11">
        <f t="shared" si="25"/>
        <v>1447</v>
      </c>
      <c r="AO22" s="11">
        <f t="shared" si="25"/>
        <v>212</v>
      </c>
      <c r="AP22" s="11">
        <f t="shared" si="25"/>
        <v>1252</v>
      </c>
      <c r="AQ22" s="11">
        <f t="shared" si="25"/>
        <v>904</v>
      </c>
      <c r="AR22" s="11">
        <f t="shared" si="25"/>
        <v>1046</v>
      </c>
      <c r="AS22" s="11">
        <f t="shared" si="25"/>
        <v>602</v>
      </c>
      <c r="AT22" s="11">
        <f t="shared" si="25"/>
        <v>1051</v>
      </c>
      <c r="AU22" s="11">
        <f t="shared" si="25"/>
        <v>1155</v>
      </c>
      <c r="AV22" s="11">
        <f t="shared" si="25"/>
        <v>1856</v>
      </c>
      <c r="AW22" s="11">
        <f t="shared" si="25"/>
        <v>1421</v>
      </c>
      <c r="AX22" s="11">
        <f t="shared" si="25"/>
        <v>1623</v>
      </c>
      <c r="AY22" s="11">
        <f t="shared" si="25"/>
        <v>276</v>
      </c>
      <c r="AZ22" s="11">
        <f t="shared" si="25"/>
        <v>895</v>
      </c>
      <c r="BA22" s="11">
        <f t="shared" si="25"/>
        <v>1384</v>
      </c>
      <c r="BB22" s="11">
        <f t="shared" si="25"/>
        <v>1056</v>
      </c>
      <c r="BC22" s="11">
        <f t="shared" si="25"/>
        <v>1259</v>
      </c>
      <c r="BD22" s="11">
        <f t="shared" si="25"/>
        <v>1572</v>
      </c>
      <c r="BE22" s="11">
        <f t="shared" si="25"/>
        <v>791</v>
      </c>
      <c r="BF22" s="11">
        <f t="shared" si="25"/>
        <v>1111</v>
      </c>
      <c r="BG22" s="11">
        <f t="shared" si="25"/>
        <v>1114</v>
      </c>
      <c r="BH22" s="11">
        <f t="shared" si="25"/>
        <v>911</v>
      </c>
    </row>
    <row r="23" spans="1:60" ht="13.5" customHeight="1">
      <c r="A23" s="38">
        <v>42218</v>
      </c>
      <c r="B23" s="39" t="s">
        <v>65</v>
      </c>
      <c r="C23" s="40"/>
      <c r="D23" s="41" t="s">
        <v>19</v>
      </c>
      <c r="E23" s="42">
        <f t="shared" si="0"/>
        <v>1424</v>
      </c>
      <c r="F23" s="43">
        <v>0</v>
      </c>
      <c r="G23" s="43">
        <v>13</v>
      </c>
      <c r="H23" s="44">
        <f t="shared" si="1"/>
        <v>13</v>
      </c>
      <c r="I23" s="40"/>
      <c r="J23" s="45" t="s">
        <v>16</v>
      </c>
      <c r="K23" s="42">
        <f t="shared" si="2"/>
        <v>1865</v>
      </c>
      <c r="L23" s="46">
        <v>1</v>
      </c>
      <c r="M23" s="46">
        <v>17</v>
      </c>
      <c r="N23" s="44">
        <f t="shared" si="3"/>
        <v>20</v>
      </c>
      <c r="O23" s="40"/>
      <c r="P23" s="39" t="s">
        <v>66</v>
      </c>
      <c r="Q23" s="40"/>
      <c r="R23">
        <f>MIN(Rules!$E$2,(MAX(H23/N23,N23/H23)))</f>
        <v>1.5384615384615385</v>
      </c>
      <c r="S23">
        <f>VLOOKUP(B23,Rules!A:B,2,FALSE)</f>
        <v>45</v>
      </c>
      <c r="T23" s="40"/>
      <c r="U23" s="47">
        <f>1/(10^(-1*(E23+(IF(P23="Y",Rules!$I$2,0))-K23)/Rules!$E$12)+1)</f>
        <v>0.20749287013142895</v>
      </c>
      <c r="V23">
        <f t="shared" si="4"/>
        <v>-14</v>
      </c>
      <c r="W23">
        <f t="shared" si="5"/>
        <v>14</v>
      </c>
      <c r="Z23" s="48"/>
      <c r="AA23" s="11">
        <f t="shared" ref="AA23:BH23" si="26">IF($D23=AA$1,$E23+$V23,(IF($J23=AA$1,$K23+$W23,AA22)))</f>
        <v>898</v>
      </c>
      <c r="AB23" s="11">
        <f t="shared" si="26"/>
        <v>1469</v>
      </c>
      <c r="AC23" s="11">
        <f t="shared" si="26"/>
        <v>681</v>
      </c>
      <c r="AD23" s="11">
        <f t="shared" si="26"/>
        <v>1305</v>
      </c>
      <c r="AE23" s="11">
        <f t="shared" si="26"/>
        <v>1136</v>
      </c>
      <c r="AF23" s="11">
        <f t="shared" si="26"/>
        <v>1697</v>
      </c>
      <c r="AG23" s="11">
        <f t="shared" si="26"/>
        <v>1410</v>
      </c>
      <c r="AH23" s="11">
        <f t="shared" si="26"/>
        <v>1791</v>
      </c>
      <c r="AI23" s="11">
        <f t="shared" si="26"/>
        <v>1350</v>
      </c>
      <c r="AJ23" s="11">
        <f t="shared" si="26"/>
        <v>1836</v>
      </c>
      <c r="AK23" s="11">
        <f t="shared" si="26"/>
        <v>1101</v>
      </c>
      <c r="AL23" s="11">
        <f t="shared" si="26"/>
        <v>1392</v>
      </c>
      <c r="AM23" s="11">
        <f t="shared" si="26"/>
        <v>1879</v>
      </c>
      <c r="AN23" s="11">
        <f t="shared" si="26"/>
        <v>1447</v>
      </c>
      <c r="AO23" s="11">
        <f t="shared" si="26"/>
        <v>212</v>
      </c>
      <c r="AP23" s="11">
        <f t="shared" si="26"/>
        <v>1252</v>
      </c>
      <c r="AQ23" s="11">
        <f t="shared" si="26"/>
        <v>904</v>
      </c>
      <c r="AR23" s="11">
        <f t="shared" si="26"/>
        <v>1046</v>
      </c>
      <c r="AS23" s="11">
        <f t="shared" si="26"/>
        <v>602</v>
      </c>
      <c r="AT23" s="11">
        <f t="shared" si="26"/>
        <v>1051</v>
      </c>
      <c r="AU23" s="11">
        <f t="shared" si="26"/>
        <v>1155</v>
      </c>
      <c r="AV23" s="11">
        <f t="shared" si="26"/>
        <v>1856</v>
      </c>
      <c r="AW23" s="11">
        <f t="shared" si="26"/>
        <v>1421</v>
      </c>
      <c r="AX23" s="11">
        <f t="shared" si="26"/>
        <v>1623</v>
      </c>
      <c r="AY23" s="11">
        <f t="shared" si="26"/>
        <v>276</v>
      </c>
      <c r="AZ23" s="11">
        <f t="shared" si="26"/>
        <v>895</v>
      </c>
      <c r="BA23" s="11">
        <f t="shared" si="26"/>
        <v>1384</v>
      </c>
      <c r="BB23" s="11">
        <f t="shared" si="26"/>
        <v>1056</v>
      </c>
      <c r="BC23" s="11">
        <f t="shared" si="26"/>
        <v>1259</v>
      </c>
      <c r="BD23" s="11">
        <f t="shared" si="26"/>
        <v>1572</v>
      </c>
      <c r="BE23" s="11">
        <f t="shared" si="26"/>
        <v>791</v>
      </c>
      <c r="BF23" s="11">
        <f t="shared" si="26"/>
        <v>1111</v>
      </c>
      <c r="BG23" s="11">
        <f t="shared" si="26"/>
        <v>1114</v>
      </c>
      <c r="BH23" s="11">
        <f t="shared" si="26"/>
        <v>911</v>
      </c>
    </row>
    <row r="24" spans="1:60" ht="13.5" customHeight="1">
      <c r="A24" s="38">
        <v>42218</v>
      </c>
      <c r="B24" s="39" t="s">
        <v>65</v>
      </c>
      <c r="C24" s="40"/>
      <c r="D24" s="41" t="s">
        <v>18</v>
      </c>
      <c r="E24" s="42">
        <f t="shared" si="0"/>
        <v>1856</v>
      </c>
      <c r="F24" s="43">
        <v>1</v>
      </c>
      <c r="G24" s="43">
        <v>7</v>
      </c>
      <c r="H24" s="44">
        <f t="shared" si="1"/>
        <v>10</v>
      </c>
      <c r="I24" s="40"/>
      <c r="J24" s="45" t="s">
        <v>22</v>
      </c>
      <c r="K24" s="42">
        <f t="shared" si="2"/>
        <v>1572</v>
      </c>
      <c r="L24" s="46">
        <v>1</v>
      </c>
      <c r="M24" s="46">
        <v>11</v>
      </c>
      <c r="N24" s="44">
        <f t="shared" si="3"/>
        <v>14</v>
      </c>
      <c r="O24" s="40"/>
      <c r="P24" s="39" t="s">
        <v>66</v>
      </c>
      <c r="Q24" s="40"/>
      <c r="R24">
        <f>MIN(Rules!$E$2,(MAX(H24/N24,N24/H24)))</f>
        <v>1.4</v>
      </c>
      <c r="S24">
        <f>VLOOKUP(B24,Rules!A:B,2,FALSE)</f>
        <v>45</v>
      </c>
      <c r="T24" s="40"/>
      <c r="U24" s="47">
        <f>1/(10^(-1*(E24+(IF(P24="Y",Rules!$I$2,0))-K24)/Rules!$E$12)+1)</f>
        <v>0.88065461850623161</v>
      </c>
      <c r="V24">
        <f t="shared" si="4"/>
        <v>-55</v>
      </c>
      <c r="W24">
        <f t="shared" si="5"/>
        <v>55</v>
      </c>
      <c r="Z24" s="48"/>
      <c r="AA24" s="11">
        <f t="shared" ref="AA24:BH24" si="27">IF($D24=AA$1,$E24+$V24,(IF($J24=AA$1,$K24+$W24,AA23)))</f>
        <v>898</v>
      </c>
      <c r="AB24" s="11">
        <f t="shared" si="27"/>
        <v>1469</v>
      </c>
      <c r="AC24" s="11">
        <f t="shared" si="27"/>
        <v>681</v>
      </c>
      <c r="AD24" s="11">
        <f t="shared" si="27"/>
        <v>1305</v>
      </c>
      <c r="AE24" s="11">
        <f t="shared" si="27"/>
        <v>1136</v>
      </c>
      <c r="AF24" s="11">
        <f t="shared" si="27"/>
        <v>1697</v>
      </c>
      <c r="AG24" s="11">
        <f t="shared" si="27"/>
        <v>1410</v>
      </c>
      <c r="AH24" s="11">
        <f t="shared" si="27"/>
        <v>1791</v>
      </c>
      <c r="AI24" s="11">
        <f t="shared" si="27"/>
        <v>1350</v>
      </c>
      <c r="AJ24" s="11">
        <f t="shared" si="27"/>
        <v>1836</v>
      </c>
      <c r="AK24" s="11">
        <f t="shared" si="27"/>
        <v>1101</v>
      </c>
      <c r="AL24" s="11">
        <f t="shared" si="27"/>
        <v>1392</v>
      </c>
      <c r="AM24" s="11">
        <f t="shared" si="27"/>
        <v>1879</v>
      </c>
      <c r="AN24" s="11">
        <f t="shared" si="27"/>
        <v>1447</v>
      </c>
      <c r="AO24" s="11">
        <f t="shared" si="27"/>
        <v>212</v>
      </c>
      <c r="AP24" s="11">
        <f t="shared" si="27"/>
        <v>1252</v>
      </c>
      <c r="AQ24" s="11">
        <f t="shared" si="27"/>
        <v>904</v>
      </c>
      <c r="AR24" s="11">
        <f t="shared" si="27"/>
        <v>1046</v>
      </c>
      <c r="AS24" s="11">
        <f t="shared" si="27"/>
        <v>602</v>
      </c>
      <c r="AT24" s="11">
        <f t="shared" si="27"/>
        <v>1051</v>
      </c>
      <c r="AU24" s="11">
        <f t="shared" si="27"/>
        <v>1155</v>
      </c>
      <c r="AV24" s="11">
        <f t="shared" si="27"/>
        <v>1801</v>
      </c>
      <c r="AW24" s="11">
        <f t="shared" si="27"/>
        <v>1421</v>
      </c>
      <c r="AX24" s="11">
        <f t="shared" si="27"/>
        <v>1623</v>
      </c>
      <c r="AY24" s="11">
        <f t="shared" si="27"/>
        <v>276</v>
      </c>
      <c r="AZ24" s="11">
        <f t="shared" si="27"/>
        <v>895</v>
      </c>
      <c r="BA24" s="11">
        <f t="shared" si="27"/>
        <v>1384</v>
      </c>
      <c r="BB24" s="11">
        <f t="shared" si="27"/>
        <v>1056</v>
      </c>
      <c r="BC24" s="11">
        <f t="shared" si="27"/>
        <v>1259</v>
      </c>
      <c r="BD24" s="11">
        <f t="shared" si="27"/>
        <v>1627</v>
      </c>
      <c r="BE24" s="11">
        <f t="shared" si="27"/>
        <v>791</v>
      </c>
      <c r="BF24" s="11">
        <f t="shared" si="27"/>
        <v>1111</v>
      </c>
      <c r="BG24" s="11">
        <f t="shared" si="27"/>
        <v>1114</v>
      </c>
      <c r="BH24" s="11">
        <f t="shared" si="27"/>
        <v>911</v>
      </c>
    </row>
    <row r="25" spans="1:60" ht="13.5" customHeight="1">
      <c r="A25" s="38">
        <v>42218</v>
      </c>
      <c r="B25" s="39" t="s">
        <v>65</v>
      </c>
      <c r="C25" s="40"/>
      <c r="D25" s="41" t="s">
        <v>23</v>
      </c>
      <c r="E25" s="42">
        <f t="shared" si="0"/>
        <v>1623</v>
      </c>
      <c r="F25" s="43">
        <v>1</v>
      </c>
      <c r="G25" s="43">
        <v>16</v>
      </c>
      <c r="H25" s="44">
        <f t="shared" si="1"/>
        <v>19</v>
      </c>
      <c r="I25" s="40"/>
      <c r="J25" s="45" t="s">
        <v>26</v>
      </c>
      <c r="K25" s="42">
        <f t="shared" si="2"/>
        <v>1697</v>
      </c>
      <c r="L25" s="46">
        <v>2</v>
      </c>
      <c r="M25" s="46">
        <v>14</v>
      </c>
      <c r="N25" s="44">
        <f t="shared" si="3"/>
        <v>20</v>
      </c>
      <c r="O25" s="40"/>
      <c r="P25" s="39" t="s">
        <v>66</v>
      </c>
      <c r="Q25" s="40"/>
      <c r="R25">
        <f>MIN(Rules!$E$2,(MAX(H25/N25,N25/H25)))</f>
        <v>1.0526315789473684</v>
      </c>
      <c r="S25">
        <f>VLOOKUP(B25,Rules!A:B,2,FALSE)</f>
        <v>45</v>
      </c>
      <c r="T25" s="40"/>
      <c r="U25" s="47">
        <f>1/(10^(-1*(E25+(IF(P25="Y",Rules!$I$2,0))-K25)/Rules!$E$12)+1)</f>
        <v>0.58661586546244837</v>
      </c>
      <c r="V25">
        <f t="shared" si="4"/>
        <v>-28</v>
      </c>
      <c r="W25">
        <f t="shared" si="5"/>
        <v>28</v>
      </c>
      <c r="Z25" s="48"/>
      <c r="AA25" s="11">
        <f t="shared" ref="AA25:BH25" si="28">IF($D25=AA$1,$E25+$V25,(IF($J25=AA$1,$K25+$W25,AA24)))</f>
        <v>898</v>
      </c>
      <c r="AB25" s="11">
        <f t="shared" si="28"/>
        <v>1469</v>
      </c>
      <c r="AC25" s="11">
        <f t="shared" si="28"/>
        <v>681</v>
      </c>
      <c r="AD25" s="11">
        <f t="shared" si="28"/>
        <v>1305</v>
      </c>
      <c r="AE25" s="11">
        <f t="shared" si="28"/>
        <v>1136</v>
      </c>
      <c r="AF25" s="11">
        <f t="shared" si="28"/>
        <v>1725</v>
      </c>
      <c r="AG25" s="11">
        <f t="shared" si="28"/>
        <v>1410</v>
      </c>
      <c r="AH25" s="11">
        <f t="shared" si="28"/>
        <v>1791</v>
      </c>
      <c r="AI25" s="11">
        <f t="shared" si="28"/>
        <v>1350</v>
      </c>
      <c r="AJ25" s="11">
        <f t="shared" si="28"/>
        <v>1836</v>
      </c>
      <c r="AK25" s="11">
        <f t="shared" si="28"/>
        <v>1101</v>
      </c>
      <c r="AL25" s="11">
        <f t="shared" si="28"/>
        <v>1392</v>
      </c>
      <c r="AM25" s="11">
        <f t="shared" si="28"/>
        <v>1879</v>
      </c>
      <c r="AN25" s="11">
        <f t="shared" si="28"/>
        <v>1447</v>
      </c>
      <c r="AO25" s="11">
        <f t="shared" si="28"/>
        <v>212</v>
      </c>
      <c r="AP25" s="11">
        <f t="shared" si="28"/>
        <v>1252</v>
      </c>
      <c r="AQ25" s="11">
        <f t="shared" si="28"/>
        <v>904</v>
      </c>
      <c r="AR25" s="11">
        <f t="shared" si="28"/>
        <v>1046</v>
      </c>
      <c r="AS25" s="11">
        <f t="shared" si="28"/>
        <v>602</v>
      </c>
      <c r="AT25" s="11">
        <f t="shared" si="28"/>
        <v>1051</v>
      </c>
      <c r="AU25" s="11">
        <f t="shared" si="28"/>
        <v>1155</v>
      </c>
      <c r="AV25" s="11">
        <f t="shared" si="28"/>
        <v>1801</v>
      </c>
      <c r="AW25" s="11">
        <f t="shared" si="28"/>
        <v>1421</v>
      </c>
      <c r="AX25" s="11">
        <f t="shared" si="28"/>
        <v>1595</v>
      </c>
      <c r="AY25" s="11">
        <f t="shared" si="28"/>
        <v>276</v>
      </c>
      <c r="AZ25" s="11">
        <f t="shared" si="28"/>
        <v>895</v>
      </c>
      <c r="BA25" s="11">
        <f t="shared" si="28"/>
        <v>1384</v>
      </c>
      <c r="BB25" s="11">
        <f t="shared" si="28"/>
        <v>1056</v>
      </c>
      <c r="BC25" s="11">
        <f t="shared" si="28"/>
        <v>1259</v>
      </c>
      <c r="BD25" s="11">
        <f t="shared" si="28"/>
        <v>1627</v>
      </c>
      <c r="BE25" s="11">
        <f t="shared" si="28"/>
        <v>791</v>
      </c>
      <c r="BF25" s="11">
        <f t="shared" si="28"/>
        <v>1111</v>
      </c>
      <c r="BG25" s="11">
        <f t="shared" si="28"/>
        <v>1114</v>
      </c>
      <c r="BH25" s="11">
        <f t="shared" si="28"/>
        <v>911</v>
      </c>
    </row>
    <row r="26" spans="1:60" ht="13.5" customHeight="1">
      <c r="A26" s="38">
        <v>42218</v>
      </c>
      <c r="B26" s="39" t="s">
        <v>65</v>
      </c>
      <c r="C26" s="40"/>
      <c r="D26" s="41" t="s">
        <v>31</v>
      </c>
      <c r="E26" s="42">
        <f t="shared" si="0"/>
        <v>1111</v>
      </c>
      <c r="F26" s="43">
        <v>2</v>
      </c>
      <c r="G26" s="43">
        <v>12</v>
      </c>
      <c r="H26" s="44">
        <f t="shared" si="1"/>
        <v>18</v>
      </c>
      <c r="I26" s="40"/>
      <c r="J26" s="45" t="s">
        <v>21</v>
      </c>
      <c r="K26" s="42">
        <f t="shared" si="2"/>
        <v>1392</v>
      </c>
      <c r="L26" s="46">
        <v>2</v>
      </c>
      <c r="M26" s="46">
        <v>13</v>
      </c>
      <c r="N26" s="44">
        <f t="shared" si="3"/>
        <v>19</v>
      </c>
      <c r="O26" s="40"/>
      <c r="P26" s="39" t="s">
        <v>66</v>
      </c>
      <c r="Q26" s="40"/>
      <c r="R26">
        <f>MIN(Rules!$E$2,(MAX(H26/N26,N26/H26)))</f>
        <v>1.0555555555555556</v>
      </c>
      <c r="S26">
        <f>VLOOKUP(B26,Rules!A:B,2,FALSE)</f>
        <v>45</v>
      </c>
      <c r="T26" s="40"/>
      <c r="U26" s="47">
        <f>1/(10^(-1*(E26+(IF(P26="Y",Rules!$I$2,0))-K26)/Rules!$E$12)+1)</f>
        <v>0.35359425889224816</v>
      </c>
      <c r="V26">
        <f t="shared" si="4"/>
        <v>-17</v>
      </c>
      <c r="W26">
        <f t="shared" si="5"/>
        <v>17</v>
      </c>
      <c r="Z26" s="48"/>
      <c r="AA26" s="11">
        <f t="shared" ref="AA26:BH26" si="29">IF($D26=AA$1,$E26+$V26,(IF($J26=AA$1,$K26+$W26,AA25)))</f>
        <v>898</v>
      </c>
      <c r="AB26" s="11">
        <f t="shared" si="29"/>
        <v>1469</v>
      </c>
      <c r="AC26" s="11">
        <f t="shared" si="29"/>
        <v>681</v>
      </c>
      <c r="AD26" s="11">
        <f t="shared" si="29"/>
        <v>1305</v>
      </c>
      <c r="AE26" s="11">
        <f t="shared" si="29"/>
        <v>1136</v>
      </c>
      <c r="AF26" s="11">
        <f t="shared" si="29"/>
        <v>1725</v>
      </c>
      <c r="AG26" s="11">
        <f t="shared" si="29"/>
        <v>1410</v>
      </c>
      <c r="AH26" s="11">
        <f t="shared" si="29"/>
        <v>1791</v>
      </c>
      <c r="AI26" s="11">
        <f t="shared" si="29"/>
        <v>1350</v>
      </c>
      <c r="AJ26" s="11">
        <f t="shared" si="29"/>
        <v>1836</v>
      </c>
      <c r="AK26" s="11">
        <f t="shared" si="29"/>
        <v>1101</v>
      </c>
      <c r="AL26" s="11">
        <f t="shared" si="29"/>
        <v>1409</v>
      </c>
      <c r="AM26" s="11">
        <f t="shared" si="29"/>
        <v>1879</v>
      </c>
      <c r="AN26" s="11">
        <f t="shared" si="29"/>
        <v>1447</v>
      </c>
      <c r="AO26" s="11">
        <f t="shared" si="29"/>
        <v>212</v>
      </c>
      <c r="AP26" s="11">
        <f t="shared" si="29"/>
        <v>1252</v>
      </c>
      <c r="AQ26" s="11">
        <f t="shared" si="29"/>
        <v>904</v>
      </c>
      <c r="AR26" s="11">
        <f t="shared" si="29"/>
        <v>1046</v>
      </c>
      <c r="AS26" s="11">
        <f t="shared" si="29"/>
        <v>602</v>
      </c>
      <c r="AT26" s="11">
        <f t="shared" si="29"/>
        <v>1051</v>
      </c>
      <c r="AU26" s="11">
        <f t="shared" si="29"/>
        <v>1155</v>
      </c>
      <c r="AV26" s="11">
        <f t="shared" si="29"/>
        <v>1801</v>
      </c>
      <c r="AW26" s="11">
        <f t="shared" si="29"/>
        <v>1421</v>
      </c>
      <c r="AX26" s="11">
        <f t="shared" si="29"/>
        <v>1595</v>
      </c>
      <c r="AY26" s="11">
        <f t="shared" si="29"/>
        <v>276</v>
      </c>
      <c r="AZ26" s="11">
        <f t="shared" si="29"/>
        <v>895</v>
      </c>
      <c r="BA26" s="11">
        <f t="shared" si="29"/>
        <v>1384</v>
      </c>
      <c r="BB26" s="11">
        <f t="shared" si="29"/>
        <v>1056</v>
      </c>
      <c r="BC26" s="11">
        <f t="shared" si="29"/>
        <v>1259</v>
      </c>
      <c r="BD26" s="11">
        <f t="shared" si="29"/>
        <v>1627</v>
      </c>
      <c r="BE26" s="11">
        <f t="shared" si="29"/>
        <v>791</v>
      </c>
      <c r="BF26" s="11">
        <f t="shared" si="29"/>
        <v>1094</v>
      </c>
      <c r="BG26" s="11">
        <f t="shared" si="29"/>
        <v>1114</v>
      </c>
      <c r="BH26" s="11">
        <f t="shared" si="29"/>
        <v>911</v>
      </c>
    </row>
    <row r="27" spans="1:60" ht="13.5" customHeight="1">
      <c r="A27" s="38">
        <v>42218</v>
      </c>
      <c r="B27" s="39" t="s">
        <v>65</v>
      </c>
      <c r="C27" s="40"/>
      <c r="D27" s="41" t="s">
        <v>40</v>
      </c>
      <c r="E27" s="42">
        <f t="shared" si="0"/>
        <v>1259</v>
      </c>
      <c r="F27" s="43">
        <v>1</v>
      </c>
      <c r="G27" s="43">
        <v>14</v>
      </c>
      <c r="H27" s="44">
        <f t="shared" si="1"/>
        <v>17</v>
      </c>
      <c r="I27" s="40"/>
      <c r="J27" s="45" t="s">
        <v>39</v>
      </c>
      <c r="K27" s="42">
        <f t="shared" si="2"/>
        <v>1046</v>
      </c>
      <c r="L27" s="46">
        <v>1</v>
      </c>
      <c r="M27" s="46">
        <v>2</v>
      </c>
      <c r="N27" s="44">
        <f t="shared" si="3"/>
        <v>5</v>
      </c>
      <c r="O27" s="40"/>
      <c r="P27" s="39" t="s">
        <v>66</v>
      </c>
      <c r="Q27" s="40"/>
      <c r="R27">
        <f>MIN(Rules!$E$2,(MAX(H27/N27,N27/H27)))</f>
        <v>2</v>
      </c>
      <c r="S27">
        <f>VLOOKUP(B27,Rules!A:B,2,FALSE)</f>
        <v>45</v>
      </c>
      <c r="T27" s="40"/>
      <c r="U27" s="47">
        <f>1/(10^(-1*(E27+(IF(P27="Y",Rules!$I$2,0))-K27)/Rules!$E$12)+1)</f>
        <v>0.84179925110297782</v>
      </c>
      <c r="V27">
        <f t="shared" si="4"/>
        <v>14</v>
      </c>
      <c r="W27">
        <f t="shared" si="5"/>
        <v>-14</v>
      </c>
      <c r="Z27" s="48"/>
      <c r="AA27" s="11">
        <f t="shared" ref="AA27:BH27" si="30">IF($D27=AA$1,$E27+$V27,(IF($J27=AA$1,$K27+$W27,AA26)))</f>
        <v>898</v>
      </c>
      <c r="AB27" s="11">
        <f t="shared" si="30"/>
        <v>1469</v>
      </c>
      <c r="AC27" s="11">
        <f t="shared" si="30"/>
        <v>681</v>
      </c>
      <c r="AD27" s="11">
        <f t="shared" si="30"/>
        <v>1305</v>
      </c>
      <c r="AE27" s="11">
        <f t="shared" si="30"/>
        <v>1136</v>
      </c>
      <c r="AF27" s="11">
        <f t="shared" si="30"/>
        <v>1725</v>
      </c>
      <c r="AG27" s="11">
        <f t="shared" si="30"/>
        <v>1410</v>
      </c>
      <c r="AH27" s="11">
        <f t="shared" si="30"/>
        <v>1791</v>
      </c>
      <c r="AI27" s="11">
        <f t="shared" si="30"/>
        <v>1350</v>
      </c>
      <c r="AJ27" s="11">
        <f t="shared" si="30"/>
        <v>1836</v>
      </c>
      <c r="AK27" s="11">
        <f t="shared" si="30"/>
        <v>1101</v>
      </c>
      <c r="AL27" s="11">
        <f t="shared" si="30"/>
        <v>1409</v>
      </c>
      <c r="AM27" s="11">
        <f t="shared" si="30"/>
        <v>1879</v>
      </c>
      <c r="AN27" s="11">
        <f t="shared" si="30"/>
        <v>1447</v>
      </c>
      <c r="AO27" s="11">
        <f t="shared" si="30"/>
        <v>212</v>
      </c>
      <c r="AP27" s="11">
        <f t="shared" si="30"/>
        <v>1252</v>
      </c>
      <c r="AQ27" s="11">
        <f t="shared" si="30"/>
        <v>904</v>
      </c>
      <c r="AR27" s="11">
        <f t="shared" si="30"/>
        <v>1032</v>
      </c>
      <c r="AS27" s="11">
        <f t="shared" si="30"/>
        <v>602</v>
      </c>
      <c r="AT27" s="11">
        <f t="shared" si="30"/>
        <v>1051</v>
      </c>
      <c r="AU27" s="11">
        <f t="shared" si="30"/>
        <v>1155</v>
      </c>
      <c r="AV27" s="11">
        <f t="shared" si="30"/>
        <v>1801</v>
      </c>
      <c r="AW27" s="11">
        <f t="shared" si="30"/>
        <v>1421</v>
      </c>
      <c r="AX27" s="11">
        <f t="shared" si="30"/>
        <v>1595</v>
      </c>
      <c r="AY27" s="11">
        <f t="shared" si="30"/>
        <v>276</v>
      </c>
      <c r="AZ27" s="11">
        <f t="shared" si="30"/>
        <v>895</v>
      </c>
      <c r="BA27" s="11">
        <f t="shared" si="30"/>
        <v>1384</v>
      </c>
      <c r="BB27" s="11">
        <f t="shared" si="30"/>
        <v>1056</v>
      </c>
      <c r="BC27" s="11">
        <f t="shared" si="30"/>
        <v>1273</v>
      </c>
      <c r="BD27" s="11">
        <f t="shared" si="30"/>
        <v>1627</v>
      </c>
      <c r="BE27" s="11">
        <f t="shared" si="30"/>
        <v>791</v>
      </c>
      <c r="BF27" s="11">
        <f t="shared" si="30"/>
        <v>1094</v>
      </c>
      <c r="BG27" s="11">
        <f t="shared" si="30"/>
        <v>1114</v>
      </c>
      <c r="BH27" s="11">
        <f t="shared" si="30"/>
        <v>911</v>
      </c>
    </row>
    <row r="28" spans="1:60" ht="13.5" customHeight="1">
      <c r="A28" s="38">
        <v>42218</v>
      </c>
      <c r="B28" s="39" t="s">
        <v>65</v>
      </c>
      <c r="C28" s="40"/>
      <c r="D28" s="41" t="s">
        <v>32</v>
      </c>
      <c r="E28" s="42">
        <f t="shared" si="0"/>
        <v>1155</v>
      </c>
      <c r="F28" s="43">
        <v>1</v>
      </c>
      <c r="G28" s="43">
        <v>16</v>
      </c>
      <c r="H28" s="44">
        <f t="shared" si="1"/>
        <v>19</v>
      </c>
      <c r="I28" s="40"/>
      <c r="J28" s="45" t="s">
        <v>33</v>
      </c>
      <c r="K28" s="42">
        <f t="shared" si="2"/>
        <v>1136</v>
      </c>
      <c r="L28" s="46">
        <v>0</v>
      </c>
      <c r="M28" s="46">
        <v>13</v>
      </c>
      <c r="N28" s="44">
        <f t="shared" si="3"/>
        <v>13</v>
      </c>
      <c r="O28" s="40"/>
      <c r="P28" s="39" t="s">
        <v>66</v>
      </c>
      <c r="Q28" s="40"/>
      <c r="R28">
        <f>MIN(Rules!$E$2,(MAX(H28/N28,N28/H28)))</f>
        <v>1.4615384615384615</v>
      </c>
      <c r="S28">
        <f>VLOOKUP(B28,Rules!A:B,2,FALSE)</f>
        <v>45</v>
      </c>
      <c r="T28" s="40"/>
      <c r="U28" s="47">
        <f>1/(10^(-1*(E28+(IF(P28="Y",Rules!$I$2,0))-K28)/Rules!$E$12)+1)</f>
        <v>0.68530795080776685</v>
      </c>
      <c r="V28">
        <f t="shared" si="4"/>
        <v>21</v>
      </c>
      <c r="W28">
        <f t="shared" si="5"/>
        <v>-21</v>
      </c>
      <c r="Z28" s="48"/>
      <c r="AA28" s="11">
        <f t="shared" ref="AA28:BH28" si="31">IF($D28=AA$1,$E28+$V28,(IF($J28=AA$1,$K28+$W28,AA27)))</f>
        <v>898</v>
      </c>
      <c r="AB28" s="11">
        <f t="shared" si="31"/>
        <v>1469</v>
      </c>
      <c r="AC28" s="11">
        <f t="shared" si="31"/>
        <v>681</v>
      </c>
      <c r="AD28" s="11">
        <f t="shared" si="31"/>
        <v>1305</v>
      </c>
      <c r="AE28" s="11">
        <f t="shared" si="31"/>
        <v>1115</v>
      </c>
      <c r="AF28" s="11">
        <f t="shared" si="31"/>
        <v>1725</v>
      </c>
      <c r="AG28" s="11">
        <f t="shared" si="31"/>
        <v>1410</v>
      </c>
      <c r="AH28" s="11">
        <f t="shared" si="31"/>
        <v>1791</v>
      </c>
      <c r="AI28" s="11">
        <f t="shared" si="31"/>
        <v>1350</v>
      </c>
      <c r="AJ28" s="11">
        <f t="shared" si="31"/>
        <v>1836</v>
      </c>
      <c r="AK28" s="11">
        <f t="shared" si="31"/>
        <v>1101</v>
      </c>
      <c r="AL28" s="11">
        <f t="shared" si="31"/>
        <v>1409</v>
      </c>
      <c r="AM28" s="11">
        <f t="shared" si="31"/>
        <v>1879</v>
      </c>
      <c r="AN28" s="11">
        <f t="shared" si="31"/>
        <v>1447</v>
      </c>
      <c r="AO28" s="11">
        <f t="shared" si="31"/>
        <v>212</v>
      </c>
      <c r="AP28" s="11">
        <f t="shared" si="31"/>
        <v>1252</v>
      </c>
      <c r="AQ28" s="11">
        <f t="shared" si="31"/>
        <v>904</v>
      </c>
      <c r="AR28" s="11">
        <f t="shared" si="31"/>
        <v>1032</v>
      </c>
      <c r="AS28" s="11">
        <f t="shared" si="31"/>
        <v>602</v>
      </c>
      <c r="AT28" s="11">
        <f t="shared" si="31"/>
        <v>1051</v>
      </c>
      <c r="AU28" s="11">
        <f t="shared" si="31"/>
        <v>1176</v>
      </c>
      <c r="AV28" s="11">
        <f t="shared" si="31"/>
        <v>1801</v>
      </c>
      <c r="AW28" s="11">
        <f t="shared" si="31"/>
        <v>1421</v>
      </c>
      <c r="AX28" s="11">
        <f t="shared" si="31"/>
        <v>1595</v>
      </c>
      <c r="AY28" s="11">
        <f t="shared" si="31"/>
        <v>276</v>
      </c>
      <c r="AZ28" s="11">
        <f t="shared" si="31"/>
        <v>895</v>
      </c>
      <c r="BA28" s="11">
        <f t="shared" si="31"/>
        <v>1384</v>
      </c>
      <c r="BB28" s="11">
        <f t="shared" si="31"/>
        <v>1056</v>
      </c>
      <c r="BC28" s="11">
        <f t="shared" si="31"/>
        <v>1273</v>
      </c>
      <c r="BD28" s="11">
        <f t="shared" si="31"/>
        <v>1627</v>
      </c>
      <c r="BE28" s="11">
        <f t="shared" si="31"/>
        <v>791</v>
      </c>
      <c r="BF28" s="11">
        <f t="shared" si="31"/>
        <v>1094</v>
      </c>
      <c r="BG28" s="11">
        <f t="shared" si="31"/>
        <v>1114</v>
      </c>
      <c r="BH28" s="11">
        <f t="shared" si="31"/>
        <v>911</v>
      </c>
    </row>
    <row r="29" spans="1:60" ht="13.5" customHeight="1">
      <c r="A29" s="38">
        <v>42218</v>
      </c>
      <c r="B29" s="39" t="s">
        <v>65</v>
      </c>
      <c r="C29" s="40"/>
      <c r="D29" s="41" t="s">
        <v>37</v>
      </c>
      <c r="E29" s="42">
        <f t="shared" si="0"/>
        <v>1056</v>
      </c>
      <c r="F29" s="43">
        <v>0</v>
      </c>
      <c r="G29" s="43">
        <v>12</v>
      </c>
      <c r="H29" s="44">
        <f t="shared" si="1"/>
        <v>12</v>
      </c>
      <c r="I29" s="40"/>
      <c r="J29" s="45" t="s">
        <v>35</v>
      </c>
      <c r="K29" s="42">
        <f t="shared" si="2"/>
        <v>1101</v>
      </c>
      <c r="L29" s="46">
        <v>0</v>
      </c>
      <c r="M29" s="46">
        <v>14</v>
      </c>
      <c r="N29" s="44">
        <f t="shared" si="3"/>
        <v>14</v>
      </c>
      <c r="O29" s="40"/>
      <c r="P29" s="39" t="s">
        <v>66</v>
      </c>
      <c r="Q29" s="40"/>
      <c r="R29">
        <f>MIN(Rules!$E$2,(MAX(H29/N29,N29/H29)))</f>
        <v>1.1666666666666667</v>
      </c>
      <c r="S29">
        <f>VLOOKUP(B29,Rules!A:B,2,FALSE)</f>
        <v>45</v>
      </c>
      <c r="T29" s="40"/>
      <c r="U29" s="47">
        <f>1/(10^(-1*(E29+(IF(P29="Y",Rules!$I$2,0))-K29)/Rules!$E$12)+1)</f>
        <v>0.61858412208903069</v>
      </c>
      <c r="V29">
        <f t="shared" si="4"/>
        <v>-32</v>
      </c>
      <c r="W29">
        <f t="shared" si="5"/>
        <v>32</v>
      </c>
      <c r="Z29" s="48"/>
      <c r="AA29" s="11">
        <f t="shared" ref="AA29:BH29" si="32">IF($D29=AA$1,$E29+$V29,(IF($J29=AA$1,$K29+$W29,AA28)))</f>
        <v>898</v>
      </c>
      <c r="AB29" s="11">
        <f t="shared" si="32"/>
        <v>1469</v>
      </c>
      <c r="AC29" s="11">
        <f t="shared" si="32"/>
        <v>681</v>
      </c>
      <c r="AD29" s="11">
        <f t="shared" si="32"/>
        <v>1305</v>
      </c>
      <c r="AE29" s="11">
        <f t="shared" si="32"/>
        <v>1115</v>
      </c>
      <c r="AF29" s="11">
        <f t="shared" si="32"/>
        <v>1725</v>
      </c>
      <c r="AG29" s="11">
        <f t="shared" si="32"/>
        <v>1410</v>
      </c>
      <c r="AH29" s="11">
        <f t="shared" si="32"/>
        <v>1791</v>
      </c>
      <c r="AI29" s="11">
        <f t="shared" si="32"/>
        <v>1350</v>
      </c>
      <c r="AJ29" s="11">
        <f t="shared" si="32"/>
        <v>1836</v>
      </c>
      <c r="AK29" s="11">
        <f t="shared" si="32"/>
        <v>1133</v>
      </c>
      <c r="AL29" s="11">
        <f t="shared" si="32"/>
        <v>1409</v>
      </c>
      <c r="AM29" s="11">
        <f t="shared" si="32"/>
        <v>1879</v>
      </c>
      <c r="AN29" s="11">
        <f t="shared" si="32"/>
        <v>1447</v>
      </c>
      <c r="AO29" s="11">
        <f t="shared" si="32"/>
        <v>212</v>
      </c>
      <c r="AP29" s="11">
        <f t="shared" si="32"/>
        <v>1252</v>
      </c>
      <c r="AQ29" s="11">
        <f t="shared" si="32"/>
        <v>904</v>
      </c>
      <c r="AR29" s="11">
        <f t="shared" si="32"/>
        <v>1032</v>
      </c>
      <c r="AS29" s="11">
        <f t="shared" si="32"/>
        <v>602</v>
      </c>
      <c r="AT29" s="11">
        <f t="shared" si="32"/>
        <v>1051</v>
      </c>
      <c r="AU29" s="11">
        <f t="shared" si="32"/>
        <v>1176</v>
      </c>
      <c r="AV29" s="11">
        <f t="shared" si="32"/>
        <v>1801</v>
      </c>
      <c r="AW29" s="11">
        <f t="shared" si="32"/>
        <v>1421</v>
      </c>
      <c r="AX29" s="11">
        <f t="shared" si="32"/>
        <v>1595</v>
      </c>
      <c r="AY29" s="11">
        <f t="shared" si="32"/>
        <v>276</v>
      </c>
      <c r="AZ29" s="11">
        <f t="shared" si="32"/>
        <v>895</v>
      </c>
      <c r="BA29" s="11">
        <f t="shared" si="32"/>
        <v>1384</v>
      </c>
      <c r="BB29" s="11">
        <f t="shared" si="32"/>
        <v>1024</v>
      </c>
      <c r="BC29" s="11">
        <f t="shared" si="32"/>
        <v>1273</v>
      </c>
      <c r="BD29" s="11">
        <f t="shared" si="32"/>
        <v>1627</v>
      </c>
      <c r="BE29" s="11">
        <f t="shared" si="32"/>
        <v>791</v>
      </c>
      <c r="BF29" s="11">
        <f t="shared" si="32"/>
        <v>1094</v>
      </c>
      <c r="BG29" s="11">
        <f t="shared" si="32"/>
        <v>1114</v>
      </c>
      <c r="BH29" s="11">
        <f t="shared" si="32"/>
        <v>911</v>
      </c>
    </row>
    <row r="30" spans="1:60" ht="13.5" customHeight="1">
      <c r="A30" s="38">
        <v>42218</v>
      </c>
      <c r="B30" s="39" t="s">
        <v>65</v>
      </c>
      <c r="C30" s="40"/>
      <c r="D30" s="41" t="s">
        <v>42</v>
      </c>
      <c r="E30" s="42">
        <f t="shared" si="0"/>
        <v>1114</v>
      </c>
      <c r="F30" s="43">
        <v>1</v>
      </c>
      <c r="G30" s="43">
        <v>8</v>
      </c>
      <c r="H30" s="44">
        <f t="shared" si="1"/>
        <v>11</v>
      </c>
      <c r="I30" s="40"/>
      <c r="J30" s="45" t="s">
        <v>20</v>
      </c>
      <c r="K30" s="42">
        <f t="shared" si="2"/>
        <v>1469</v>
      </c>
      <c r="L30" s="46">
        <v>2</v>
      </c>
      <c r="M30" s="46">
        <v>13</v>
      </c>
      <c r="N30" s="44">
        <f t="shared" si="3"/>
        <v>19</v>
      </c>
      <c r="O30" s="40"/>
      <c r="P30" s="39" t="s">
        <v>66</v>
      </c>
      <c r="Q30" s="40"/>
      <c r="R30">
        <f>MIN(Rules!$E$2,(MAX(H30/N30,N30/H30)))</f>
        <v>1.7272727272727273</v>
      </c>
      <c r="S30">
        <f>VLOOKUP(B30,Rules!A:B,2,FALSE)</f>
        <v>45</v>
      </c>
      <c r="T30" s="40"/>
      <c r="U30" s="47">
        <f>1/(10^(-1*(E30+(IF(P30="Y",Rules!$I$2,0))-K30)/Rules!$E$12)+1)</f>
        <v>0.28008099405284809</v>
      </c>
      <c r="V30">
        <f t="shared" si="4"/>
        <v>-22</v>
      </c>
      <c r="W30">
        <f t="shared" si="5"/>
        <v>22</v>
      </c>
      <c r="Z30" s="48"/>
      <c r="AA30" s="11">
        <f t="shared" ref="AA30:BH30" si="33">IF($D30=AA$1,$E30+$V30,(IF($J30=AA$1,$K30+$W30,AA29)))</f>
        <v>898</v>
      </c>
      <c r="AB30" s="11">
        <f t="shared" si="33"/>
        <v>1491</v>
      </c>
      <c r="AC30" s="11">
        <f t="shared" si="33"/>
        <v>681</v>
      </c>
      <c r="AD30" s="11">
        <f t="shared" si="33"/>
        <v>1305</v>
      </c>
      <c r="AE30" s="11">
        <f t="shared" si="33"/>
        <v>1115</v>
      </c>
      <c r="AF30" s="11">
        <f t="shared" si="33"/>
        <v>1725</v>
      </c>
      <c r="AG30" s="11">
        <f t="shared" si="33"/>
        <v>1410</v>
      </c>
      <c r="AH30" s="11">
        <f t="shared" si="33"/>
        <v>1791</v>
      </c>
      <c r="AI30" s="11">
        <f t="shared" si="33"/>
        <v>1350</v>
      </c>
      <c r="AJ30" s="11">
        <f t="shared" si="33"/>
        <v>1836</v>
      </c>
      <c r="AK30" s="11">
        <f t="shared" si="33"/>
        <v>1133</v>
      </c>
      <c r="AL30" s="11">
        <f t="shared" si="33"/>
        <v>1409</v>
      </c>
      <c r="AM30" s="11">
        <f t="shared" si="33"/>
        <v>1879</v>
      </c>
      <c r="AN30" s="11">
        <f t="shared" si="33"/>
        <v>1447</v>
      </c>
      <c r="AO30" s="11">
        <f t="shared" si="33"/>
        <v>212</v>
      </c>
      <c r="AP30" s="11">
        <f t="shared" si="33"/>
        <v>1252</v>
      </c>
      <c r="AQ30" s="11">
        <f t="shared" si="33"/>
        <v>904</v>
      </c>
      <c r="AR30" s="11">
        <f t="shared" si="33"/>
        <v>1032</v>
      </c>
      <c r="AS30" s="11">
        <f t="shared" si="33"/>
        <v>602</v>
      </c>
      <c r="AT30" s="11">
        <f t="shared" si="33"/>
        <v>1051</v>
      </c>
      <c r="AU30" s="11">
        <f t="shared" si="33"/>
        <v>1176</v>
      </c>
      <c r="AV30" s="11">
        <f t="shared" si="33"/>
        <v>1801</v>
      </c>
      <c r="AW30" s="11">
        <f t="shared" si="33"/>
        <v>1421</v>
      </c>
      <c r="AX30" s="11">
        <f t="shared" si="33"/>
        <v>1595</v>
      </c>
      <c r="AY30" s="11">
        <f t="shared" si="33"/>
        <v>276</v>
      </c>
      <c r="AZ30" s="11">
        <f t="shared" si="33"/>
        <v>895</v>
      </c>
      <c r="BA30" s="11">
        <f t="shared" si="33"/>
        <v>1384</v>
      </c>
      <c r="BB30" s="11">
        <f t="shared" si="33"/>
        <v>1024</v>
      </c>
      <c r="BC30" s="11">
        <f t="shared" si="33"/>
        <v>1273</v>
      </c>
      <c r="BD30" s="11">
        <f t="shared" si="33"/>
        <v>1627</v>
      </c>
      <c r="BE30" s="11">
        <f t="shared" si="33"/>
        <v>791</v>
      </c>
      <c r="BF30" s="11">
        <f t="shared" si="33"/>
        <v>1094</v>
      </c>
      <c r="BG30" s="11">
        <f t="shared" si="33"/>
        <v>1092</v>
      </c>
      <c r="BH30" s="11">
        <f t="shared" si="33"/>
        <v>911</v>
      </c>
    </row>
    <row r="31" spans="1:60" ht="13.5" customHeight="1">
      <c r="A31" s="38">
        <v>42218</v>
      </c>
      <c r="B31" s="39" t="s">
        <v>65</v>
      </c>
      <c r="C31" s="40"/>
      <c r="D31" s="41" t="s">
        <v>44</v>
      </c>
      <c r="E31" s="42">
        <f t="shared" si="0"/>
        <v>681</v>
      </c>
      <c r="F31" s="43">
        <v>2</v>
      </c>
      <c r="G31" s="43">
        <v>9</v>
      </c>
      <c r="H31" s="44">
        <f t="shared" si="1"/>
        <v>15</v>
      </c>
      <c r="I31" s="40"/>
      <c r="J31" s="45" t="s">
        <v>47</v>
      </c>
      <c r="K31" s="42">
        <f t="shared" si="2"/>
        <v>602</v>
      </c>
      <c r="L31" s="46">
        <v>0</v>
      </c>
      <c r="M31" s="46">
        <v>13</v>
      </c>
      <c r="N31" s="44">
        <f t="shared" si="3"/>
        <v>13</v>
      </c>
      <c r="O31" s="40"/>
      <c r="P31" s="39" t="s">
        <v>66</v>
      </c>
      <c r="Q31" s="40"/>
      <c r="R31">
        <f>MIN(Rules!$E$2,(MAX(H31/N31,N31/H31)))</f>
        <v>1.1538461538461537</v>
      </c>
      <c r="S31">
        <f>VLOOKUP(B31,Rules!A:B,2,FALSE)</f>
        <v>45</v>
      </c>
      <c r="T31" s="40"/>
      <c r="U31" s="47">
        <f>1/(10^(-1*(E31+(IF(P31="Y",Rules!$I$2,0))-K31)/Rules!$E$12)+1)</f>
        <v>0.74165417573813242</v>
      </c>
      <c r="V31">
        <f t="shared" si="4"/>
        <v>13</v>
      </c>
      <c r="W31">
        <f t="shared" si="5"/>
        <v>-13</v>
      </c>
      <c r="Z31" s="48"/>
      <c r="AA31" s="11">
        <f t="shared" ref="AA31:BH31" si="34">IF($D31=AA$1,$E31+$V31,(IF($J31=AA$1,$K31+$W31,AA30)))</f>
        <v>898</v>
      </c>
      <c r="AB31" s="11">
        <f t="shared" si="34"/>
        <v>1491</v>
      </c>
      <c r="AC31" s="11">
        <f t="shared" si="34"/>
        <v>694</v>
      </c>
      <c r="AD31" s="11">
        <f t="shared" si="34"/>
        <v>1305</v>
      </c>
      <c r="AE31" s="11">
        <f t="shared" si="34"/>
        <v>1115</v>
      </c>
      <c r="AF31" s="11">
        <f t="shared" si="34"/>
        <v>1725</v>
      </c>
      <c r="AG31" s="11">
        <f t="shared" si="34"/>
        <v>1410</v>
      </c>
      <c r="AH31" s="11">
        <f t="shared" si="34"/>
        <v>1791</v>
      </c>
      <c r="AI31" s="11">
        <f t="shared" si="34"/>
        <v>1350</v>
      </c>
      <c r="AJ31" s="11">
        <f t="shared" si="34"/>
        <v>1836</v>
      </c>
      <c r="AK31" s="11">
        <f t="shared" si="34"/>
        <v>1133</v>
      </c>
      <c r="AL31" s="11">
        <f t="shared" si="34"/>
        <v>1409</v>
      </c>
      <c r="AM31" s="11">
        <f t="shared" si="34"/>
        <v>1879</v>
      </c>
      <c r="AN31" s="11">
        <f t="shared" si="34"/>
        <v>1447</v>
      </c>
      <c r="AO31" s="11">
        <f t="shared" si="34"/>
        <v>212</v>
      </c>
      <c r="AP31" s="11">
        <f t="shared" si="34"/>
        <v>1252</v>
      </c>
      <c r="AQ31" s="11">
        <f t="shared" si="34"/>
        <v>904</v>
      </c>
      <c r="AR31" s="11">
        <f t="shared" si="34"/>
        <v>1032</v>
      </c>
      <c r="AS31" s="11">
        <f t="shared" si="34"/>
        <v>589</v>
      </c>
      <c r="AT31" s="11">
        <f t="shared" si="34"/>
        <v>1051</v>
      </c>
      <c r="AU31" s="11">
        <f t="shared" si="34"/>
        <v>1176</v>
      </c>
      <c r="AV31" s="11">
        <f t="shared" si="34"/>
        <v>1801</v>
      </c>
      <c r="AW31" s="11">
        <f t="shared" si="34"/>
        <v>1421</v>
      </c>
      <c r="AX31" s="11">
        <f t="shared" si="34"/>
        <v>1595</v>
      </c>
      <c r="AY31" s="11">
        <f t="shared" si="34"/>
        <v>276</v>
      </c>
      <c r="AZ31" s="11">
        <f t="shared" si="34"/>
        <v>895</v>
      </c>
      <c r="BA31" s="11">
        <f t="shared" si="34"/>
        <v>1384</v>
      </c>
      <c r="BB31" s="11">
        <f t="shared" si="34"/>
        <v>1024</v>
      </c>
      <c r="BC31" s="11">
        <f t="shared" si="34"/>
        <v>1273</v>
      </c>
      <c r="BD31" s="11">
        <f t="shared" si="34"/>
        <v>1627</v>
      </c>
      <c r="BE31" s="11">
        <f t="shared" si="34"/>
        <v>791</v>
      </c>
      <c r="BF31" s="11">
        <f t="shared" si="34"/>
        <v>1094</v>
      </c>
      <c r="BG31" s="11">
        <f t="shared" si="34"/>
        <v>1092</v>
      </c>
      <c r="BH31" s="11">
        <f t="shared" si="34"/>
        <v>911</v>
      </c>
    </row>
    <row r="32" spans="1:60" ht="13.5" customHeight="1">
      <c r="A32" s="38">
        <v>42218</v>
      </c>
      <c r="B32" s="39" t="s">
        <v>65</v>
      </c>
      <c r="C32" s="40"/>
      <c r="D32" s="41" t="s">
        <v>43</v>
      </c>
      <c r="E32" s="42">
        <f t="shared" si="0"/>
        <v>1051</v>
      </c>
      <c r="F32" s="43">
        <v>0</v>
      </c>
      <c r="G32" s="43">
        <v>14</v>
      </c>
      <c r="H32" s="44">
        <f t="shared" si="1"/>
        <v>14</v>
      </c>
      <c r="I32" s="40"/>
      <c r="J32" s="45" t="s">
        <v>34</v>
      </c>
      <c r="K32" s="42">
        <f t="shared" si="2"/>
        <v>898</v>
      </c>
      <c r="L32" s="46">
        <v>0</v>
      </c>
      <c r="M32" s="46">
        <v>13</v>
      </c>
      <c r="N32" s="44">
        <f t="shared" si="3"/>
        <v>13</v>
      </c>
      <c r="O32" s="40"/>
      <c r="P32" s="39" t="s">
        <v>66</v>
      </c>
      <c r="Q32" s="40"/>
      <c r="R32">
        <f>MIN(Rules!$E$2,(MAX(H32/N32,N32/H32)))</f>
        <v>1.0769230769230769</v>
      </c>
      <c r="S32">
        <f>VLOOKUP(B32,Rules!A:B,2,FALSE)</f>
        <v>45</v>
      </c>
      <c r="T32" s="40"/>
      <c r="U32" s="47">
        <f>1/(10^(-1*(E32+(IF(P32="Y",Rules!$I$2,0))-K32)/Rules!$E$12)+1)</f>
        <v>0.80144760302328011</v>
      </c>
      <c r="V32">
        <f t="shared" si="4"/>
        <v>10</v>
      </c>
      <c r="W32">
        <f t="shared" si="5"/>
        <v>-10</v>
      </c>
      <c r="Z32" s="48"/>
      <c r="AA32" s="11">
        <f t="shared" ref="AA32:BH32" si="35">IF($D32=AA$1,$E32+$V32,(IF($J32=AA$1,$K32+$W32,AA31)))</f>
        <v>888</v>
      </c>
      <c r="AB32" s="11">
        <f t="shared" si="35"/>
        <v>1491</v>
      </c>
      <c r="AC32" s="11">
        <f t="shared" si="35"/>
        <v>694</v>
      </c>
      <c r="AD32" s="11">
        <f t="shared" si="35"/>
        <v>1305</v>
      </c>
      <c r="AE32" s="11">
        <f t="shared" si="35"/>
        <v>1115</v>
      </c>
      <c r="AF32" s="11">
        <f t="shared" si="35"/>
        <v>1725</v>
      </c>
      <c r="AG32" s="11">
        <f t="shared" si="35"/>
        <v>1410</v>
      </c>
      <c r="AH32" s="11">
        <f t="shared" si="35"/>
        <v>1791</v>
      </c>
      <c r="AI32" s="11">
        <f t="shared" si="35"/>
        <v>1350</v>
      </c>
      <c r="AJ32" s="11">
        <f t="shared" si="35"/>
        <v>1836</v>
      </c>
      <c r="AK32" s="11">
        <f t="shared" si="35"/>
        <v>1133</v>
      </c>
      <c r="AL32" s="11">
        <f t="shared" si="35"/>
        <v>1409</v>
      </c>
      <c r="AM32" s="11">
        <f t="shared" si="35"/>
        <v>1879</v>
      </c>
      <c r="AN32" s="11">
        <f t="shared" si="35"/>
        <v>1447</v>
      </c>
      <c r="AO32" s="11">
        <f t="shared" si="35"/>
        <v>212</v>
      </c>
      <c r="AP32" s="11">
        <f t="shared" si="35"/>
        <v>1252</v>
      </c>
      <c r="AQ32" s="11">
        <f t="shared" si="35"/>
        <v>904</v>
      </c>
      <c r="AR32" s="11">
        <f t="shared" si="35"/>
        <v>1032</v>
      </c>
      <c r="AS32" s="11">
        <f t="shared" si="35"/>
        <v>589</v>
      </c>
      <c r="AT32" s="11">
        <f t="shared" si="35"/>
        <v>1061</v>
      </c>
      <c r="AU32" s="11">
        <f t="shared" si="35"/>
        <v>1176</v>
      </c>
      <c r="AV32" s="11">
        <f t="shared" si="35"/>
        <v>1801</v>
      </c>
      <c r="AW32" s="11">
        <f t="shared" si="35"/>
        <v>1421</v>
      </c>
      <c r="AX32" s="11">
        <f t="shared" si="35"/>
        <v>1595</v>
      </c>
      <c r="AY32" s="11">
        <f t="shared" si="35"/>
        <v>276</v>
      </c>
      <c r="AZ32" s="11">
        <f t="shared" si="35"/>
        <v>895</v>
      </c>
      <c r="BA32" s="11">
        <f t="shared" si="35"/>
        <v>1384</v>
      </c>
      <c r="BB32" s="11">
        <f t="shared" si="35"/>
        <v>1024</v>
      </c>
      <c r="BC32" s="11">
        <f t="shared" si="35"/>
        <v>1273</v>
      </c>
      <c r="BD32" s="11">
        <f t="shared" si="35"/>
        <v>1627</v>
      </c>
      <c r="BE32" s="11">
        <f t="shared" si="35"/>
        <v>791</v>
      </c>
      <c r="BF32" s="11">
        <f t="shared" si="35"/>
        <v>1094</v>
      </c>
      <c r="BG32" s="11">
        <f t="shared" si="35"/>
        <v>1092</v>
      </c>
      <c r="BH32" s="11">
        <f t="shared" si="35"/>
        <v>911</v>
      </c>
    </row>
    <row r="33" spans="1:60" ht="13.5" customHeight="1">
      <c r="A33" s="38">
        <v>42218</v>
      </c>
      <c r="B33" s="39" t="s">
        <v>65</v>
      </c>
      <c r="C33" s="40"/>
      <c r="D33" s="41" t="s">
        <v>38</v>
      </c>
      <c r="E33" s="42">
        <f t="shared" si="0"/>
        <v>895</v>
      </c>
      <c r="F33" s="43">
        <v>0</v>
      </c>
      <c r="G33" s="43">
        <v>13</v>
      </c>
      <c r="H33" s="44">
        <f t="shared" si="1"/>
        <v>13</v>
      </c>
      <c r="I33" s="40"/>
      <c r="J33" s="45" t="s">
        <v>46</v>
      </c>
      <c r="K33" s="42">
        <f t="shared" si="2"/>
        <v>791</v>
      </c>
      <c r="L33" s="46">
        <v>1</v>
      </c>
      <c r="M33" s="46">
        <v>4</v>
      </c>
      <c r="N33" s="44">
        <f t="shared" si="3"/>
        <v>7</v>
      </c>
      <c r="O33" s="40"/>
      <c r="P33" s="39" t="s">
        <v>66</v>
      </c>
      <c r="Q33" s="40"/>
      <c r="R33">
        <f>MIN(Rules!$E$2,(MAX(H33/N33,N33/H33)))</f>
        <v>1.8571428571428572</v>
      </c>
      <c r="S33">
        <f>VLOOKUP(B33,Rules!A:B,2,FALSE)</f>
        <v>45</v>
      </c>
      <c r="T33" s="40"/>
      <c r="U33" s="47">
        <f>1/(10^(-1*(E33+(IF(P33="Y",Rules!$I$2,0))-K33)/Rules!$E$12)+1)</f>
        <v>0.76309317629103468</v>
      </c>
      <c r="V33">
        <f t="shared" si="4"/>
        <v>20</v>
      </c>
      <c r="W33">
        <f t="shared" si="5"/>
        <v>-20</v>
      </c>
      <c r="Z33" s="48"/>
      <c r="AA33" s="11">
        <f t="shared" ref="AA33:BH33" si="36">IF($D33=AA$1,$E33+$V33,(IF($J33=AA$1,$K33+$W33,AA32)))</f>
        <v>888</v>
      </c>
      <c r="AB33" s="11">
        <f t="shared" si="36"/>
        <v>1491</v>
      </c>
      <c r="AC33" s="11">
        <f t="shared" si="36"/>
        <v>694</v>
      </c>
      <c r="AD33" s="11">
        <f t="shared" si="36"/>
        <v>1305</v>
      </c>
      <c r="AE33" s="11">
        <f t="shared" si="36"/>
        <v>1115</v>
      </c>
      <c r="AF33" s="11">
        <f t="shared" si="36"/>
        <v>1725</v>
      </c>
      <c r="AG33" s="11">
        <f t="shared" si="36"/>
        <v>1410</v>
      </c>
      <c r="AH33" s="11">
        <f t="shared" si="36"/>
        <v>1791</v>
      </c>
      <c r="AI33" s="11">
        <f t="shared" si="36"/>
        <v>1350</v>
      </c>
      <c r="AJ33" s="11">
        <f t="shared" si="36"/>
        <v>1836</v>
      </c>
      <c r="AK33" s="11">
        <f t="shared" si="36"/>
        <v>1133</v>
      </c>
      <c r="AL33" s="11">
        <f t="shared" si="36"/>
        <v>1409</v>
      </c>
      <c r="AM33" s="11">
        <f t="shared" si="36"/>
        <v>1879</v>
      </c>
      <c r="AN33" s="11">
        <f t="shared" si="36"/>
        <v>1447</v>
      </c>
      <c r="AO33" s="11">
        <f t="shared" si="36"/>
        <v>212</v>
      </c>
      <c r="AP33" s="11">
        <f t="shared" si="36"/>
        <v>1252</v>
      </c>
      <c r="AQ33" s="11">
        <f t="shared" si="36"/>
        <v>904</v>
      </c>
      <c r="AR33" s="11">
        <f t="shared" si="36"/>
        <v>1032</v>
      </c>
      <c r="AS33" s="11">
        <f t="shared" si="36"/>
        <v>589</v>
      </c>
      <c r="AT33" s="11">
        <f t="shared" si="36"/>
        <v>1061</v>
      </c>
      <c r="AU33" s="11">
        <f t="shared" si="36"/>
        <v>1176</v>
      </c>
      <c r="AV33" s="11">
        <f t="shared" si="36"/>
        <v>1801</v>
      </c>
      <c r="AW33" s="11">
        <f t="shared" si="36"/>
        <v>1421</v>
      </c>
      <c r="AX33" s="11">
        <f t="shared" si="36"/>
        <v>1595</v>
      </c>
      <c r="AY33" s="11">
        <f t="shared" si="36"/>
        <v>276</v>
      </c>
      <c r="AZ33" s="11">
        <f t="shared" si="36"/>
        <v>915</v>
      </c>
      <c r="BA33" s="11">
        <f t="shared" si="36"/>
        <v>1384</v>
      </c>
      <c r="BB33" s="11">
        <f t="shared" si="36"/>
        <v>1024</v>
      </c>
      <c r="BC33" s="11">
        <f t="shared" si="36"/>
        <v>1273</v>
      </c>
      <c r="BD33" s="11">
        <f t="shared" si="36"/>
        <v>1627</v>
      </c>
      <c r="BE33" s="11">
        <f t="shared" si="36"/>
        <v>771</v>
      </c>
      <c r="BF33" s="11">
        <f t="shared" si="36"/>
        <v>1094</v>
      </c>
      <c r="BG33" s="11">
        <f t="shared" si="36"/>
        <v>1092</v>
      </c>
      <c r="BH33" s="11">
        <f t="shared" si="36"/>
        <v>911</v>
      </c>
    </row>
    <row r="34" spans="1:60" ht="13.5" customHeight="1">
      <c r="A34" s="38">
        <v>42218</v>
      </c>
      <c r="B34" s="39" t="s">
        <v>65</v>
      </c>
      <c r="C34" s="40"/>
      <c r="D34" s="41" t="s">
        <v>41</v>
      </c>
      <c r="E34" s="42">
        <f t="shared" si="0"/>
        <v>911</v>
      </c>
      <c r="F34" s="43">
        <v>0</v>
      </c>
      <c r="G34" s="43">
        <v>11</v>
      </c>
      <c r="H34" s="44">
        <f t="shared" si="1"/>
        <v>11</v>
      </c>
      <c r="I34" s="40"/>
      <c r="J34" s="45" t="s">
        <v>45</v>
      </c>
      <c r="K34" s="42">
        <f t="shared" si="2"/>
        <v>904</v>
      </c>
      <c r="L34" s="46">
        <v>0</v>
      </c>
      <c r="M34" s="46">
        <v>10</v>
      </c>
      <c r="N34" s="44">
        <f t="shared" si="3"/>
        <v>10</v>
      </c>
      <c r="O34" s="40"/>
      <c r="P34" s="39" t="s">
        <v>66</v>
      </c>
      <c r="Q34" s="40"/>
      <c r="R34">
        <f>MIN(Rules!$E$2,(MAX(H34/N34,N34/H34)))</f>
        <v>1.1000000000000001</v>
      </c>
      <c r="S34">
        <f>VLOOKUP(B34,Rules!A:B,2,FALSE)</f>
        <v>45</v>
      </c>
      <c r="T34" s="40"/>
      <c r="U34" s="47">
        <f>1/(10^(-1*(E34+(IF(P34="Y",Rules!$I$2,0))-K34)/Rules!$E$12)+1)</f>
        <v>0.67326987308583408</v>
      </c>
      <c r="V34">
        <f t="shared" si="4"/>
        <v>16</v>
      </c>
      <c r="W34">
        <f t="shared" si="5"/>
        <v>-16</v>
      </c>
      <c r="Z34" s="48"/>
      <c r="AA34" s="11">
        <f t="shared" ref="AA34:BH34" si="37">IF($D34=AA$1,$E34+$V34,(IF($J34=AA$1,$K34+$W34,AA33)))</f>
        <v>888</v>
      </c>
      <c r="AB34" s="11">
        <f t="shared" si="37"/>
        <v>1491</v>
      </c>
      <c r="AC34" s="11">
        <f t="shared" si="37"/>
        <v>694</v>
      </c>
      <c r="AD34" s="11">
        <f t="shared" si="37"/>
        <v>1305</v>
      </c>
      <c r="AE34" s="11">
        <f t="shared" si="37"/>
        <v>1115</v>
      </c>
      <c r="AF34" s="11">
        <f t="shared" si="37"/>
        <v>1725</v>
      </c>
      <c r="AG34" s="11">
        <f t="shared" si="37"/>
        <v>1410</v>
      </c>
      <c r="AH34" s="11">
        <f t="shared" si="37"/>
        <v>1791</v>
      </c>
      <c r="AI34" s="11">
        <f t="shared" si="37"/>
        <v>1350</v>
      </c>
      <c r="AJ34" s="11">
        <f t="shared" si="37"/>
        <v>1836</v>
      </c>
      <c r="AK34" s="11">
        <f t="shared" si="37"/>
        <v>1133</v>
      </c>
      <c r="AL34" s="11">
        <f t="shared" si="37"/>
        <v>1409</v>
      </c>
      <c r="AM34" s="11">
        <f t="shared" si="37"/>
        <v>1879</v>
      </c>
      <c r="AN34" s="11">
        <f t="shared" si="37"/>
        <v>1447</v>
      </c>
      <c r="AO34" s="11">
        <f t="shared" si="37"/>
        <v>212</v>
      </c>
      <c r="AP34" s="11">
        <f t="shared" si="37"/>
        <v>1252</v>
      </c>
      <c r="AQ34" s="11">
        <f t="shared" si="37"/>
        <v>888</v>
      </c>
      <c r="AR34" s="11">
        <f t="shared" si="37"/>
        <v>1032</v>
      </c>
      <c r="AS34" s="11">
        <f t="shared" si="37"/>
        <v>589</v>
      </c>
      <c r="AT34" s="11">
        <f t="shared" si="37"/>
        <v>1061</v>
      </c>
      <c r="AU34" s="11">
        <f t="shared" si="37"/>
        <v>1176</v>
      </c>
      <c r="AV34" s="11">
        <f t="shared" si="37"/>
        <v>1801</v>
      </c>
      <c r="AW34" s="11">
        <f t="shared" si="37"/>
        <v>1421</v>
      </c>
      <c r="AX34" s="11">
        <f t="shared" si="37"/>
        <v>1595</v>
      </c>
      <c r="AY34" s="11">
        <f t="shared" si="37"/>
        <v>276</v>
      </c>
      <c r="AZ34" s="11">
        <f t="shared" si="37"/>
        <v>915</v>
      </c>
      <c r="BA34" s="11">
        <f t="shared" si="37"/>
        <v>1384</v>
      </c>
      <c r="BB34" s="11">
        <f t="shared" si="37"/>
        <v>1024</v>
      </c>
      <c r="BC34" s="11">
        <f t="shared" si="37"/>
        <v>1273</v>
      </c>
      <c r="BD34" s="11">
        <f t="shared" si="37"/>
        <v>1627</v>
      </c>
      <c r="BE34" s="11">
        <f t="shared" si="37"/>
        <v>771</v>
      </c>
      <c r="BF34" s="11">
        <f t="shared" si="37"/>
        <v>1094</v>
      </c>
      <c r="BG34" s="11">
        <f t="shared" si="37"/>
        <v>1092</v>
      </c>
      <c r="BH34" s="11">
        <f t="shared" si="37"/>
        <v>927</v>
      </c>
    </row>
    <row r="35" spans="1:60" ht="13.5" customHeight="1">
      <c r="A35" s="38">
        <v>42063</v>
      </c>
      <c r="B35" s="39" t="s">
        <v>65</v>
      </c>
      <c r="C35" s="40"/>
      <c r="D35" s="41" t="s">
        <v>22</v>
      </c>
      <c r="E35" s="42">
        <f t="shared" si="0"/>
        <v>1627</v>
      </c>
      <c r="F35" s="43">
        <v>0</v>
      </c>
      <c r="G35" s="43">
        <v>11</v>
      </c>
      <c r="H35" s="44">
        <f t="shared" si="1"/>
        <v>11</v>
      </c>
      <c r="I35" s="40"/>
      <c r="J35" s="45" t="s">
        <v>19</v>
      </c>
      <c r="K35" s="42">
        <f t="shared" si="2"/>
        <v>1410</v>
      </c>
      <c r="L35" s="46">
        <v>1</v>
      </c>
      <c r="M35" s="46">
        <v>8</v>
      </c>
      <c r="N35" s="44">
        <f t="shared" si="3"/>
        <v>11</v>
      </c>
      <c r="O35" s="40"/>
      <c r="P35" s="39" t="s">
        <v>66</v>
      </c>
      <c r="Q35" s="40"/>
      <c r="R35">
        <f>MIN(Rules!$E$2,(MAX(H35/N35,N35/H35)))</f>
        <v>1</v>
      </c>
      <c r="S35">
        <f>VLOOKUP(B35,Rules!A:B,2,FALSE)</f>
        <v>45</v>
      </c>
      <c r="T35" s="40"/>
      <c r="U35" s="47">
        <f>1/(10^(-1*(E35+(IF(P35="Y",Rules!$I$2,0))-K35)/Rules!$E$12)+1)</f>
        <v>0.84423697615521709</v>
      </c>
      <c r="V35">
        <f t="shared" si="4"/>
        <v>-15</v>
      </c>
      <c r="W35">
        <f t="shared" si="5"/>
        <v>15</v>
      </c>
      <c r="Z35" s="48"/>
      <c r="AA35" s="11">
        <f t="shared" ref="AA35:BH35" si="38">IF($D35=AA$1,$E35+$V35,(IF($J35=AA$1,$K35+$W35,AA34)))</f>
        <v>888</v>
      </c>
      <c r="AB35" s="11">
        <f t="shared" si="38"/>
        <v>1491</v>
      </c>
      <c r="AC35" s="11">
        <f t="shared" si="38"/>
        <v>694</v>
      </c>
      <c r="AD35" s="11">
        <f t="shared" si="38"/>
        <v>1305</v>
      </c>
      <c r="AE35" s="11">
        <f t="shared" si="38"/>
        <v>1115</v>
      </c>
      <c r="AF35" s="11">
        <f t="shared" si="38"/>
        <v>1725</v>
      </c>
      <c r="AG35" s="11">
        <f t="shared" si="38"/>
        <v>1425</v>
      </c>
      <c r="AH35" s="11">
        <f t="shared" si="38"/>
        <v>1791</v>
      </c>
      <c r="AI35" s="11">
        <f t="shared" si="38"/>
        <v>1350</v>
      </c>
      <c r="AJ35" s="11">
        <f t="shared" si="38"/>
        <v>1836</v>
      </c>
      <c r="AK35" s="11">
        <f t="shared" si="38"/>
        <v>1133</v>
      </c>
      <c r="AL35" s="11">
        <f t="shared" si="38"/>
        <v>1409</v>
      </c>
      <c r="AM35" s="11">
        <f t="shared" si="38"/>
        <v>1879</v>
      </c>
      <c r="AN35" s="11">
        <f t="shared" si="38"/>
        <v>1447</v>
      </c>
      <c r="AO35" s="11">
        <f t="shared" si="38"/>
        <v>212</v>
      </c>
      <c r="AP35" s="11">
        <f t="shared" si="38"/>
        <v>1252</v>
      </c>
      <c r="AQ35" s="11">
        <f t="shared" si="38"/>
        <v>888</v>
      </c>
      <c r="AR35" s="11">
        <f t="shared" si="38"/>
        <v>1032</v>
      </c>
      <c r="AS35" s="11">
        <f t="shared" si="38"/>
        <v>589</v>
      </c>
      <c r="AT35" s="11">
        <f t="shared" si="38"/>
        <v>1061</v>
      </c>
      <c r="AU35" s="11">
        <f t="shared" si="38"/>
        <v>1176</v>
      </c>
      <c r="AV35" s="11">
        <f t="shared" si="38"/>
        <v>1801</v>
      </c>
      <c r="AW35" s="11">
        <f t="shared" si="38"/>
        <v>1421</v>
      </c>
      <c r="AX35" s="11">
        <f t="shared" si="38"/>
        <v>1595</v>
      </c>
      <c r="AY35" s="11">
        <f t="shared" si="38"/>
        <v>276</v>
      </c>
      <c r="AZ35" s="11">
        <f t="shared" si="38"/>
        <v>915</v>
      </c>
      <c r="BA35" s="11">
        <f t="shared" si="38"/>
        <v>1384</v>
      </c>
      <c r="BB35" s="11">
        <f t="shared" si="38"/>
        <v>1024</v>
      </c>
      <c r="BC35" s="11">
        <f t="shared" si="38"/>
        <v>1273</v>
      </c>
      <c r="BD35" s="11">
        <f t="shared" si="38"/>
        <v>1612</v>
      </c>
      <c r="BE35" s="11">
        <f t="shared" si="38"/>
        <v>771</v>
      </c>
      <c r="BF35" s="11">
        <f t="shared" si="38"/>
        <v>1094</v>
      </c>
      <c r="BG35" s="11">
        <f t="shared" si="38"/>
        <v>1092</v>
      </c>
      <c r="BH35" s="11">
        <f t="shared" si="38"/>
        <v>927</v>
      </c>
    </row>
    <row r="36" spans="1:60" ht="13.5" customHeight="1">
      <c r="A36" s="38">
        <v>42063</v>
      </c>
      <c r="B36" s="39" t="s">
        <v>65</v>
      </c>
      <c r="C36" s="40"/>
      <c r="D36" s="41" t="s">
        <v>29</v>
      </c>
      <c r="E36" s="42">
        <f t="shared" si="0"/>
        <v>1305</v>
      </c>
      <c r="F36" s="43">
        <v>0</v>
      </c>
      <c r="G36" s="43">
        <v>8</v>
      </c>
      <c r="H36" s="44">
        <f t="shared" si="1"/>
        <v>8</v>
      </c>
      <c r="I36" s="40"/>
      <c r="J36" s="45" t="s">
        <v>30</v>
      </c>
      <c r="K36" s="42">
        <f t="shared" si="2"/>
        <v>1350</v>
      </c>
      <c r="L36" s="46">
        <v>1</v>
      </c>
      <c r="M36" s="46">
        <v>9</v>
      </c>
      <c r="N36" s="44">
        <f t="shared" si="3"/>
        <v>12</v>
      </c>
      <c r="O36" s="40"/>
      <c r="P36" s="39" t="s">
        <v>66</v>
      </c>
      <c r="Q36" s="40"/>
      <c r="R36">
        <f>MIN(Rules!$E$2,(MAX(H36/N36,N36/H36)))</f>
        <v>1.5</v>
      </c>
      <c r="S36">
        <f>VLOOKUP(B36,Rules!A:B,2,FALSE)</f>
        <v>45</v>
      </c>
      <c r="T36" s="40"/>
      <c r="U36" s="47">
        <f>1/(10^(-1*(E36+(IF(P36="Y",Rules!$I$2,0))-K36)/Rules!$E$12)+1)</f>
        <v>0.61858412208903069</v>
      </c>
      <c r="V36">
        <f t="shared" si="4"/>
        <v>-42</v>
      </c>
      <c r="W36">
        <f t="shared" si="5"/>
        <v>42</v>
      </c>
      <c r="Z36" s="48"/>
      <c r="AA36" s="11">
        <f t="shared" ref="AA36:BH36" si="39">IF($D36=AA$1,$E36+$V36,(IF($J36=AA$1,$K36+$W36,AA35)))</f>
        <v>888</v>
      </c>
      <c r="AB36" s="11">
        <f t="shared" si="39"/>
        <v>1491</v>
      </c>
      <c r="AC36" s="11">
        <f t="shared" si="39"/>
        <v>694</v>
      </c>
      <c r="AD36" s="11">
        <f t="shared" si="39"/>
        <v>1263</v>
      </c>
      <c r="AE36" s="11">
        <f t="shared" si="39"/>
        <v>1115</v>
      </c>
      <c r="AF36" s="11">
        <f t="shared" si="39"/>
        <v>1725</v>
      </c>
      <c r="AG36" s="11">
        <f t="shared" si="39"/>
        <v>1425</v>
      </c>
      <c r="AH36" s="11">
        <f t="shared" si="39"/>
        <v>1791</v>
      </c>
      <c r="AI36" s="11">
        <f t="shared" si="39"/>
        <v>1392</v>
      </c>
      <c r="AJ36" s="11">
        <f t="shared" si="39"/>
        <v>1836</v>
      </c>
      <c r="AK36" s="11">
        <f t="shared" si="39"/>
        <v>1133</v>
      </c>
      <c r="AL36" s="11">
        <f t="shared" si="39"/>
        <v>1409</v>
      </c>
      <c r="AM36" s="11">
        <f t="shared" si="39"/>
        <v>1879</v>
      </c>
      <c r="AN36" s="11">
        <f t="shared" si="39"/>
        <v>1447</v>
      </c>
      <c r="AO36" s="11">
        <f t="shared" si="39"/>
        <v>212</v>
      </c>
      <c r="AP36" s="11">
        <f t="shared" si="39"/>
        <v>1252</v>
      </c>
      <c r="AQ36" s="11">
        <f t="shared" si="39"/>
        <v>888</v>
      </c>
      <c r="AR36" s="11">
        <f t="shared" si="39"/>
        <v>1032</v>
      </c>
      <c r="AS36" s="11">
        <f t="shared" si="39"/>
        <v>589</v>
      </c>
      <c r="AT36" s="11">
        <f t="shared" si="39"/>
        <v>1061</v>
      </c>
      <c r="AU36" s="11">
        <f t="shared" si="39"/>
        <v>1176</v>
      </c>
      <c r="AV36" s="11">
        <f t="shared" si="39"/>
        <v>1801</v>
      </c>
      <c r="AW36" s="11">
        <f t="shared" si="39"/>
        <v>1421</v>
      </c>
      <c r="AX36" s="11">
        <f t="shared" si="39"/>
        <v>1595</v>
      </c>
      <c r="AY36" s="11">
        <f t="shared" si="39"/>
        <v>276</v>
      </c>
      <c r="AZ36" s="11">
        <f t="shared" si="39"/>
        <v>915</v>
      </c>
      <c r="BA36" s="11">
        <f t="shared" si="39"/>
        <v>1384</v>
      </c>
      <c r="BB36" s="11">
        <f t="shared" si="39"/>
        <v>1024</v>
      </c>
      <c r="BC36" s="11">
        <f t="shared" si="39"/>
        <v>1273</v>
      </c>
      <c r="BD36" s="11">
        <f t="shared" si="39"/>
        <v>1612</v>
      </c>
      <c r="BE36" s="11">
        <f t="shared" si="39"/>
        <v>771</v>
      </c>
      <c r="BF36" s="11">
        <f t="shared" si="39"/>
        <v>1094</v>
      </c>
      <c r="BG36" s="11">
        <f t="shared" si="39"/>
        <v>1092</v>
      </c>
      <c r="BH36" s="11">
        <f t="shared" si="39"/>
        <v>927</v>
      </c>
    </row>
    <row r="37" spans="1:60" ht="13.5" customHeight="1">
      <c r="A37" s="38">
        <v>42063</v>
      </c>
      <c r="B37" s="39" t="s">
        <v>65</v>
      </c>
      <c r="C37" s="40"/>
      <c r="D37" s="41" t="s">
        <v>47</v>
      </c>
      <c r="E37" s="42">
        <f t="shared" si="0"/>
        <v>589</v>
      </c>
      <c r="F37" s="43">
        <v>0</v>
      </c>
      <c r="G37" s="43">
        <v>6</v>
      </c>
      <c r="H37" s="44">
        <f t="shared" si="1"/>
        <v>6</v>
      </c>
      <c r="I37" s="40"/>
      <c r="J37" s="45" t="s">
        <v>43</v>
      </c>
      <c r="K37" s="42">
        <f t="shared" si="2"/>
        <v>1061</v>
      </c>
      <c r="L37" s="46">
        <v>1</v>
      </c>
      <c r="M37" s="46">
        <v>18</v>
      </c>
      <c r="N37" s="44">
        <f t="shared" si="3"/>
        <v>21</v>
      </c>
      <c r="O37" s="40"/>
      <c r="P37" s="39" t="s">
        <v>66</v>
      </c>
      <c r="Q37" s="40"/>
      <c r="R37">
        <f>MIN(Rules!$E$2,(MAX(H37/N37,N37/H37)))</f>
        <v>2</v>
      </c>
      <c r="S37">
        <f>VLOOKUP(B37,Rules!A:B,2,FALSE)</f>
        <v>45</v>
      </c>
      <c r="T37" s="40"/>
      <c r="U37" s="47">
        <f>1/(10^(-1*(E37+(IF(P37="Y",Rules!$I$2,0))-K37)/Rules!$E$12)+1)</f>
        <v>0.18499509809477027</v>
      </c>
      <c r="V37">
        <f t="shared" si="4"/>
        <v>-17</v>
      </c>
      <c r="W37">
        <f t="shared" si="5"/>
        <v>17</v>
      </c>
      <c r="Z37" s="48"/>
      <c r="AA37" s="11">
        <f t="shared" ref="AA37:BH37" si="40">IF($D37=AA$1,$E37+$V37,(IF($J37=AA$1,$K37+$W37,AA36)))</f>
        <v>888</v>
      </c>
      <c r="AB37" s="11">
        <f t="shared" si="40"/>
        <v>1491</v>
      </c>
      <c r="AC37" s="11">
        <f t="shared" si="40"/>
        <v>694</v>
      </c>
      <c r="AD37" s="11">
        <f t="shared" si="40"/>
        <v>1263</v>
      </c>
      <c r="AE37" s="11">
        <f t="shared" si="40"/>
        <v>1115</v>
      </c>
      <c r="AF37" s="11">
        <f t="shared" si="40"/>
        <v>1725</v>
      </c>
      <c r="AG37" s="11">
        <f t="shared" si="40"/>
        <v>1425</v>
      </c>
      <c r="AH37" s="11">
        <f t="shared" si="40"/>
        <v>1791</v>
      </c>
      <c r="AI37" s="11">
        <f t="shared" si="40"/>
        <v>1392</v>
      </c>
      <c r="AJ37" s="11">
        <f t="shared" si="40"/>
        <v>1836</v>
      </c>
      <c r="AK37" s="11">
        <f t="shared" si="40"/>
        <v>1133</v>
      </c>
      <c r="AL37" s="11">
        <f t="shared" si="40"/>
        <v>1409</v>
      </c>
      <c r="AM37" s="11">
        <f t="shared" si="40"/>
        <v>1879</v>
      </c>
      <c r="AN37" s="11">
        <f t="shared" si="40"/>
        <v>1447</v>
      </c>
      <c r="AO37" s="11">
        <f t="shared" si="40"/>
        <v>212</v>
      </c>
      <c r="AP37" s="11">
        <f t="shared" si="40"/>
        <v>1252</v>
      </c>
      <c r="AQ37" s="11">
        <f t="shared" si="40"/>
        <v>888</v>
      </c>
      <c r="AR37" s="11">
        <f t="shared" si="40"/>
        <v>1032</v>
      </c>
      <c r="AS37" s="11">
        <f t="shared" si="40"/>
        <v>572</v>
      </c>
      <c r="AT37" s="11">
        <f t="shared" si="40"/>
        <v>1078</v>
      </c>
      <c r="AU37" s="11">
        <f t="shared" si="40"/>
        <v>1176</v>
      </c>
      <c r="AV37" s="11">
        <f t="shared" si="40"/>
        <v>1801</v>
      </c>
      <c r="AW37" s="11">
        <f t="shared" si="40"/>
        <v>1421</v>
      </c>
      <c r="AX37" s="11">
        <f t="shared" si="40"/>
        <v>1595</v>
      </c>
      <c r="AY37" s="11">
        <f t="shared" si="40"/>
        <v>276</v>
      </c>
      <c r="AZ37" s="11">
        <f t="shared" si="40"/>
        <v>915</v>
      </c>
      <c r="BA37" s="11">
        <f t="shared" si="40"/>
        <v>1384</v>
      </c>
      <c r="BB37" s="11">
        <f t="shared" si="40"/>
        <v>1024</v>
      </c>
      <c r="BC37" s="11">
        <f t="shared" si="40"/>
        <v>1273</v>
      </c>
      <c r="BD37" s="11">
        <f t="shared" si="40"/>
        <v>1612</v>
      </c>
      <c r="BE37" s="11">
        <f t="shared" si="40"/>
        <v>771</v>
      </c>
      <c r="BF37" s="11">
        <f t="shared" si="40"/>
        <v>1094</v>
      </c>
      <c r="BG37" s="11">
        <f t="shared" si="40"/>
        <v>1092</v>
      </c>
      <c r="BH37" s="11">
        <f t="shared" si="40"/>
        <v>927</v>
      </c>
    </row>
    <row r="38" spans="1:60" ht="13.5" customHeight="1">
      <c r="A38" s="38">
        <v>42063</v>
      </c>
      <c r="B38" s="39" t="s">
        <v>65</v>
      </c>
      <c r="C38" s="40"/>
      <c r="D38" s="41" t="s">
        <v>46</v>
      </c>
      <c r="E38" s="42">
        <f t="shared" si="0"/>
        <v>771</v>
      </c>
      <c r="F38" s="43">
        <v>0</v>
      </c>
      <c r="G38" s="43">
        <v>9</v>
      </c>
      <c r="H38" s="44">
        <f t="shared" si="1"/>
        <v>9</v>
      </c>
      <c r="I38" s="40"/>
      <c r="J38" s="45" t="s">
        <v>44</v>
      </c>
      <c r="K38" s="42">
        <f t="shared" si="2"/>
        <v>694</v>
      </c>
      <c r="L38" s="46">
        <v>0</v>
      </c>
      <c r="M38" s="46">
        <v>11</v>
      </c>
      <c r="N38" s="44">
        <f t="shared" si="3"/>
        <v>11</v>
      </c>
      <c r="O38" s="40"/>
      <c r="P38" s="39" t="s">
        <v>66</v>
      </c>
      <c r="Q38" s="40"/>
      <c r="R38">
        <f>MIN(Rules!$E$2,(MAX(H38/N38,N38/H38)))</f>
        <v>1.2222222222222223</v>
      </c>
      <c r="S38">
        <f>VLOOKUP(B38,Rules!A:B,2,FALSE)</f>
        <v>45</v>
      </c>
      <c r="T38" s="40"/>
      <c r="U38" s="47">
        <f>1/(10^(-1*(E38+(IF(P38="Y",Rules!$I$2,0))-K38)/Rules!$E$12)+1)</f>
        <v>0.73988552047966116</v>
      </c>
      <c r="V38">
        <f t="shared" si="4"/>
        <v>-41</v>
      </c>
      <c r="W38">
        <f t="shared" si="5"/>
        <v>41</v>
      </c>
      <c r="Z38" s="48"/>
      <c r="AA38" s="11">
        <f t="shared" ref="AA38:BH38" si="41">IF($D38=AA$1,$E38+$V38,(IF($J38=AA$1,$K38+$W38,AA37)))</f>
        <v>888</v>
      </c>
      <c r="AB38" s="11">
        <f t="shared" si="41"/>
        <v>1491</v>
      </c>
      <c r="AC38" s="11">
        <f t="shared" si="41"/>
        <v>735</v>
      </c>
      <c r="AD38" s="11">
        <f t="shared" si="41"/>
        <v>1263</v>
      </c>
      <c r="AE38" s="11">
        <f t="shared" si="41"/>
        <v>1115</v>
      </c>
      <c r="AF38" s="11">
        <f t="shared" si="41"/>
        <v>1725</v>
      </c>
      <c r="AG38" s="11">
        <f t="shared" si="41"/>
        <v>1425</v>
      </c>
      <c r="AH38" s="11">
        <f t="shared" si="41"/>
        <v>1791</v>
      </c>
      <c r="AI38" s="11">
        <f t="shared" si="41"/>
        <v>1392</v>
      </c>
      <c r="AJ38" s="11">
        <f t="shared" si="41"/>
        <v>1836</v>
      </c>
      <c r="AK38" s="11">
        <f t="shared" si="41"/>
        <v>1133</v>
      </c>
      <c r="AL38" s="11">
        <f t="shared" si="41"/>
        <v>1409</v>
      </c>
      <c r="AM38" s="11">
        <f t="shared" si="41"/>
        <v>1879</v>
      </c>
      <c r="AN38" s="11">
        <f t="shared" si="41"/>
        <v>1447</v>
      </c>
      <c r="AO38" s="11">
        <f t="shared" si="41"/>
        <v>212</v>
      </c>
      <c r="AP38" s="11">
        <f t="shared" si="41"/>
        <v>1252</v>
      </c>
      <c r="AQ38" s="11">
        <f t="shared" si="41"/>
        <v>888</v>
      </c>
      <c r="AR38" s="11">
        <f t="shared" si="41"/>
        <v>1032</v>
      </c>
      <c r="AS38" s="11">
        <f t="shared" si="41"/>
        <v>572</v>
      </c>
      <c r="AT38" s="11">
        <f t="shared" si="41"/>
        <v>1078</v>
      </c>
      <c r="AU38" s="11">
        <f t="shared" si="41"/>
        <v>1176</v>
      </c>
      <c r="AV38" s="11">
        <f t="shared" si="41"/>
        <v>1801</v>
      </c>
      <c r="AW38" s="11">
        <f t="shared" si="41"/>
        <v>1421</v>
      </c>
      <c r="AX38" s="11">
        <f t="shared" si="41"/>
        <v>1595</v>
      </c>
      <c r="AY38" s="11">
        <f t="shared" si="41"/>
        <v>276</v>
      </c>
      <c r="AZ38" s="11">
        <f t="shared" si="41"/>
        <v>915</v>
      </c>
      <c r="BA38" s="11">
        <f t="shared" si="41"/>
        <v>1384</v>
      </c>
      <c r="BB38" s="11">
        <f t="shared" si="41"/>
        <v>1024</v>
      </c>
      <c r="BC38" s="11">
        <f t="shared" si="41"/>
        <v>1273</v>
      </c>
      <c r="BD38" s="11">
        <f t="shared" si="41"/>
        <v>1612</v>
      </c>
      <c r="BE38" s="11">
        <f t="shared" si="41"/>
        <v>730</v>
      </c>
      <c r="BF38" s="11">
        <f t="shared" si="41"/>
        <v>1094</v>
      </c>
      <c r="BG38" s="11">
        <f t="shared" si="41"/>
        <v>1092</v>
      </c>
      <c r="BH38" s="11">
        <f t="shared" si="41"/>
        <v>927</v>
      </c>
    </row>
    <row r="39" spans="1:60" ht="13.5" customHeight="1">
      <c r="A39" s="38">
        <v>42064</v>
      </c>
      <c r="B39" s="39" t="s">
        <v>65</v>
      </c>
      <c r="C39" s="40"/>
      <c r="D39" s="41" t="s">
        <v>16</v>
      </c>
      <c r="E39" s="42">
        <f t="shared" si="0"/>
        <v>1879</v>
      </c>
      <c r="F39" s="43">
        <v>0</v>
      </c>
      <c r="G39" s="43">
        <v>15</v>
      </c>
      <c r="H39" s="44">
        <f t="shared" si="1"/>
        <v>15</v>
      </c>
      <c r="I39" s="40"/>
      <c r="J39" s="45" t="s">
        <v>17</v>
      </c>
      <c r="K39" s="42">
        <f t="shared" si="2"/>
        <v>1836</v>
      </c>
      <c r="L39" s="46">
        <v>1</v>
      </c>
      <c r="M39" s="46">
        <v>10</v>
      </c>
      <c r="N39" s="44">
        <f t="shared" si="3"/>
        <v>13</v>
      </c>
      <c r="O39" s="40"/>
      <c r="P39" s="39" t="s">
        <v>66</v>
      </c>
      <c r="Q39" s="40"/>
      <c r="R39">
        <f>MIN(Rules!$E$2,(MAX(H39/N39,N39/H39)))</f>
        <v>1.1538461538461537</v>
      </c>
      <c r="S39">
        <f>VLOOKUP(B39,Rules!A:B,2,FALSE)</f>
        <v>45</v>
      </c>
      <c r="T39" s="40"/>
      <c r="U39" s="47">
        <f>1/(10^(-1*(E39+(IF(P39="Y",Rules!$I$2,0))-K39)/Rules!$E$12)+1)</f>
        <v>0.70864202787588626</v>
      </c>
      <c r="V39">
        <f t="shared" si="4"/>
        <v>15</v>
      </c>
      <c r="W39">
        <f t="shared" si="5"/>
        <v>-15</v>
      </c>
      <c r="Z39" s="48"/>
      <c r="AA39" s="11">
        <f t="shared" ref="AA39:BH39" si="42">IF($D39=AA$1,$E39+$V39,(IF($J39=AA$1,$K39+$W39,AA38)))</f>
        <v>888</v>
      </c>
      <c r="AB39" s="11">
        <f t="shared" si="42"/>
        <v>1491</v>
      </c>
      <c r="AC39" s="11">
        <f t="shared" si="42"/>
        <v>735</v>
      </c>
      <c r="AD39" s="11">
        <f t="shared" si="42"/>
        <v>1263</v>
      </c>
      <c r="AE39" s="11">
        <f t="shared" si="42"/>
        <v>1115</v>
      </c>
      <c r="AF39" s="11">
        <f t="shared" si="42"/>
        <v>1725</v>
      </c>
      <c r="AG39" s="11">
        <f t="shared" si="42"/>
        <v>1425</v>
      </c>
      <c r="AH39" s="11">
        <f t="shared" si="42"/>
        <v>1791</v>
      </c>
      <c r="AI39" s="11">
        <f t="shared" si="42"/>
        <v>1392</v>
      </c>
      <c r="AJ39" s="11">
        <f t="shared" si="42"/>
        <v>1821</v>
      </c>
      <c r="AK39" s="11">
        <f t="shared" si="42"/>
        <v>1133</v>
      </c>
      <c r="AL39" s="11">
        <f t="shared" si="42"/>
        <v>1409</v>
      </c>
      <c r="AM39" s="11">
        <f t="shared" si="42"/>
        <v>1894</v>
      </c>
      <c r="AN39" s="11">
        <f t="shared" si="42"/>
        <v>1447</v>
      </c>
      <c r="AO39" s="11">
        <f t="shared" si="42"/>
        <v>212</v>
      </c>
      <c r="AP39" s="11">
        <f t="shared" si="42"/>
        <v>1252</v>
      </c>
      <c r="AQ39" s="11">
        <f t="shared" si="42"/>
        <v>888</v>
      </c>
      <c r="AR39" s="11">
        <f t="shared" si="42"/>
        <v>1032</v>
      </c>
      <c r="AS39" s="11">
        <f t="shared" si="42"/>
        <v>572</v>
      </c>
      <c r="AT39" s="11">
        <f t="shared" si="42"/>
        <v>1078</v>
      </c>
      <c r="AU39" s="11">
        <f t="shared" si="42"/>
        <v>1176</v>
      </c>
      <c r="AV39" s="11">
        <f t="shared" si="42"/>
        <v>1801</v>
      </c>
      <c r="AW39" s="11">
        <f t="shared" si="42"/>
        <v>1421</v>
      </c>
      <c r="AX39" s="11">
        <f t="shared" si="42"/>
        <v>1595</v>
      </c>
      <c r="AY39" s="11">
        <f t="shared" si="42"/>
        <v>276</v>
      </c>
      <c r="AZ39" s="11">
        <f t="shared" si="42"/>
        <v>915</v>
      </c>
      <c r="BA39" s="11">
        <f t="shared" si="42"/>
        <v>1384</v>
      </c>
      <c r="BB39" s="11">
        <f t="shared" si="42"/>
        <v>1024</v>
      </c>
      <c r="BC39" s="11">
        <f t="shared" si="42"/>
        <v>1273</v>
      </c>
      <c r="BD39" s="11">
        <f t="shared" si="42"/>
        <v>1612</v>
      </c>
      <c r="BE39" s="11">
        <f t="shared" si="42"/>
        <v>730</v>
      </c>
      <c r="BF39" s="11">
        <f t="shared" si="42"/>
        <v>1094</v>
      </c>
      <c r="BG39" s="11">
        <f t="shared" si="42"/>
        <v>1092</v>
      </c>
      <c r="BH39" s="11">
        <f t="shared" si="42"/>
        <v>927</v>
      </c>
    </row>
    <row r="40" spans="1:60" ht="13.5" customHeight="1">
      <c r="A40" s="38">
        <v>42064</v>
      </c>
      <c r="B40" s="39" t="s">
        <v>65</v>
      </c>
      <c r="C40" s="40"/>
      <c r="D40" s="41" t="s">
        <v>25</v>
      </c>
      <c r="E40" s="42">
        <f t="shared" si="0"/>
        <v>1791</v>
      </c>
      <c r="F40" s="43">
        <v>0</v>
      </c>
      <c r="G40" s="43">
        <v>12</v>
      </c>
      <c r="H40" s="44">
        <f t="shared" si="1"/>
        <v>12</v>
      </c>
      <c r="I40" s="40"/>
      <c r="J40" s="45" t="s">
        <v>26</v>
      </c>
      <c r="K40" s="42">
        <f t="shared" si="2"/>
        <v>1725</v>
      </c>
      <c r="L40" s="46">
        <v>1</v>
      </c>
      <c r="M40" s="46">
        <v>8</v>
      </c>
      <c r="N40" s="44">
        <f t="shared" si="3"/>
        <v>11</v>
      </c>
      <c r="O40" s="40"/>
      <c r="P40" s="39" t="s">
        <v>66</v>
      </c>
      <c r="Q40" s="40"/>
      <c r="R40">
        <f>MIN(Rules!$E$2,(MAX(H40/N40,N40/H40)))</f>
        <v>1.0909090909090908</v>
      </c>
      <c r="S40">
        <f>VLOOKUP(B40,Rules!A:B,2,FALSE)</f>
        <v>45</v>
      </c>
      <c r="T40" s="40"/>
      <c r="U40" s="47">
        <f>1/(10^(-1*(E40+(IF(P40="Y",Rules!$I$2,0))-K40)/Rules!$E$12)+1)</f>
        <v>0.73001856346714211</v>
      </c>
      <c r="V40">
        <f t="shared" si="4"/>
        <v>13</v>
      </c>
      <c r="W40">
        <f t="shared" si="5"/>
        <v>-13</v>
      </c>
      <c r="Z40" s="48"/>
      <c r="AA40" s="11">
        <f t="shared" ref="AA40:BH40" si="43">IF($D40=AA$1,$E40+$V40,(IF($J40=AA$1,$K40+$W40,AA39)))</f>
        <v>888</v>
      </c>
      <c r="AB40" s="11">
        <f t="shared" si="43"/>
        <v>1491</v>
      </c>
      <c r="AC40" s="11">
        <f t="shared" si="43"/>
        <v>735</v>
      </c>
      <c r="AD40" s="11">
        <f t="shared" si="43"/>
        <v>1263</v>
      </c>
      <c r="AE40" s="11">
        <f t="shared" si="43"/>
        <v>1115</v>
      </c>
      <c r="AF40" s="11">
        <f t="shared" si="43"/>
        <v>1712</v>
      </c>
      <c r="AG40" s="11">
        <f t="shared" si="43"/>
        <v>1425</v>
      </c>
      <c r="AH40" s="11">
        <f t="shared" si="43"/>
        <v>1804</v>
      </c>
      <c r="AI40" s="11">
        <f t="shared" si="43"/>
        <v>1392</v>
      </c>
      <c r="AJ40" s="11">
        <f t="shared" si="43"/>
        <v>1821</v>
      </c>
      <c r="AK40" s="11">
        <f t="shared" si="43"/>
        <v>1133</v>
      </c>
      <c r="AL40" s="11">
        <f t="shared" si="43"/>
        <v>1409</v>
      </c>
      <c r="AM40" s="11">
        <f t="shared" si="43"/>
        <v>1894</v>
      </c>
      <c r="AN40" s="11">
        <f t="shared" si="43"/>
        <v>1447</v>
      </c>
      <c r="AO40" s="11">
        <f t="shared" si="43"/>
        <v>212</v>
      </c>
      <c r="AP40" s="11">
        <f t="shared" si="43"/>
        <v>1252</v>
      </c>
      <c r="AQ40" s="11">
        <f t="shared" si="43"/>
        <v>888</v>
      </c>
      <c r="AR40" s="11">
        <f t="shared" si="43"/>
        <v>1032</v>
      </c>
      <c r="AS40" s="11">
        <f t="shared" si="43"/>
        <v>572</v>
      </c>
      <c r="AT40" s="11">
        <f t="shared" si="43"/>
        <v>1078</v>
      </c>
      <c r="AU40" s="11">
        <f t="shared" si="43"/>
        <v>1176</v>
      </c>
      <c r="AV40" s="11">
        <f t="shared" si="43"/>
        <v>1801</v>
      </c>
      <c r="AW40" s="11">
        <f t="shared" si="43"/>
        <v>1421</v>
      </c>
      <c r="AX40" s="11">
        <f t="shared" si="43"/>
        <v>1595</v>
      </c>
      <c r="AY40" s="11">
        <f t="shared" si="43"/>
        <v>276</v>
      </c>
      <c r="AZ40" s="11">
        <f t="shared" si="43"/>
        <v>915</v>
      </c>
      <c r="BA40" s="11">
        <f t="shared" si="43"/>
        <v>1384</v>
      </c>
      <c r="BB40" s="11">
        <f t="shared" si="43"/>
        <v>1024</v>
      </c>
      <c r="BC40" s="11">
        <f t="shared" si="43"/>
        <v>1273</v>
      </c>
      <c r="BD40" s="11">
        <f t="shared" si="43"/>
        <v>1612</v>
      </c>
      <c r="BE40" s="11">
        <f t="shared" si="43"/>
        <v>730</v>
      </c>
      <c r="BF40" s="11">
        <f t="shared" si="43"/>
        <v>1094</v>
      </c>
      <c r="BG40" s="11">
        <f t="shared" si="43"/>
        <v>1092</v>
      </c>
      <c r="BH40" s="11">
        <f t="shared" si="43"/>
        <v>927</v>
      </c>
    </row>
    <row r="41" spans="1:60" ht="13.5" customHeight="1">
      <c r="A41" s="38">
        <v>42064</v>
      </c>
      <c r="B41" s="39" t="s">
        <v>65</v>
      </c>
      <c r="C41" s="40"/>
      <c r="D41" s="41" t="s">
        <v>18</v>
      </c>
      <c r="E41" s="42">
        <f t="shared" si="0"/>
        <v>1801</v>
      </c>
      <c r="F41" s="43">
        <v>3</v>
      </c>
      <c r="G41" s="43">
        <v>15</v>
      </c>
      <c r="H41" s="44">
        <f t="shared" si="1"/>
        <v>24</v>
      </c>
      <c r="I41" s="40"/>
      <c r="J41" s="45" t="s">
        <v>23</v>
      </c>
      <c r="K41" s="42">
        <f t="shared" si="2"/>
        <v>1595</v>
      </c>
      <c r="L41" s="46">
        <v>0</v>
      </c>
      <c r="M41" s="46">
        <v>11</v>
      </c>
      <c r="N41" s="44">
        <f t="shared" si="3"/>
        <v>11</v>
      </c>
      <c r="O41" s="40"/>
      <c r="P41" s="39" t="s">
        <v>66</v>
      </c>
      <c r="Q41" s="40"/>
      <c r="R41">
        <f>MIN(Rules!$E$2,(MAX(H41/N41,N41/H41)))</f>
        <v>2</v>
      </c>
      <c r="S41">
        <f>VLOOKUP(B41,Rules!A:B,2,FALSE)</f>
        <v>45</v>
      </c>
      <c r="T41" s="40"/>
      <c r="U41" s="47">
        <f>1/(10^(-1*(E41+(IF(P41="Y",Rules!$I$2,0))-K41)/Rules!$E$12)+1)</f>
        <v>0.83745880351851665</v>
      </c>
      <c r="V41">
        <f t="shared" si="4"/>
        <v>15</v>
      </c>
      <c r="W41">
        <f t="shared" si="5"/>
        <v>-15</v>
      </c>
      <c r="Z41" s="48"/>
      <c r="AA41" s="11">
        <f t="shared" ref="AA41:BH41" si="44">IF($D41=AA$1,$E41+$V41,(IF($J41=AA$1,$K41+$W41,AA40)))</f>
        <v>888</v>
      </c>
      <c r="AB41" s="11">
        <f t="shared" si="44"/>
        <v>1491</v>
      </c>
      <c r="AC41" s="11">
        <f t="shared" si="44"/>
        <v>735</v>
      </c>
      <c r="AD41" s="11">
        <f t="shared" si="44"/>
        <v>1263</v>
      </c>
      <c r="AE41" s="11">
        <f t="shared" si="44"/>
        <v>1115</v>
      </c>
      <c r="AF41" s="11">
        <f t="shared" si="44"/>
        <v>1712</v>
      </c>
      <c r="AG41" s="11">
        <f t="shared" si="44"/>
        <v>1425</v>
      </c>
      <c r="AH41" s="11">
        <f t="shared" si="44"/>
        <v>1804</v>
      </c>
      <c r="AI41" s="11">
        <f t="shared" si="44"/>
        <v>1392</v>
      </c>
      <c r="AJ41" s="11">
        <f t="shared" si="44"/>
        <v>1821</v>
      </c>
      <c r="AK41" s="11">
        <f t="shared" si="44"/>
        <v>1133</v>
      </c>
      <c r="AL41" s="11">
        <f t="shared" si="44"/>
        <v>1409</v>
      </c>
      <c r="AM41" s="11">
        <f t="shared" si="44"/>
        <v>1894</v>
      </c>
      <c r="AN41" s="11">
        <f t="shared" si="44"/>
        <v>1447</v>
      </c>
      <c r="AO41" s="11">
        <f t="shared" si="44"/>
        <v>212</v>
      </c>
      <c r="AP41" s="11">
        <f t="shared" si="44"/>
        <v>1252</v>
      </c>
      <c r="AQ41" s="11">
        <f t="shared" si="44"/>
        <v>888</v>
      </c>
      <c r="AR41" s="11">
        <f t="shared" si="44"/>
        <v>1032</v>
      </c>
      <c r="AS41" s="11">
        <f t="shared" si="44"/>
        <v>572</v>
      </c>
      <c r="AT41" s="11">
        <f t="shared" si="44"/>
        <v>1078</v>
      </c>
      <c r="AU41" s="11">
        <f t="shared" si="44"/>
        <v>1176</v>
      </c>
      <c r="AV41" s="11">
        <f t="shared" si="44"/>
        <v>1816</v>
      </c>
      <c r="AW41" s="11">
        <f t="shared" si="44"/>
        <v>1421</v>
      </c>
      <c r="AX41" s="11">
        <f t="shared" si="44"/>
        <v>1580</v>
      </c>
      <c r="AY41" s="11">
        <f t="shared" si="44"/>
        <v>276</v>
      </c>
      <c r="AZ41" s="11">
        <f t="shared" si="44"/>
        <v>915</v>
      </c>
      <c r="BA41" s="11">
        <f t="shared" si="44"/>
        <v>1384</v>
      </c>
      <c r="BB41" s="11">
        <f t="shared" si="44"/>
        <v>1024</v>
      </c>
      <c r="BC41" s="11">
        <f t="shared" si="44"/>
        <v>1273</v>
      </c>
      <c r="BD41" s="11">
        <f t="shared" si="44"/>
        <v>1612</v>
      </c>
      <c r="BE41" s="11">
        <f t="shared" si="44"/>
        <v>730</v>
      </c>
      <c r="BF41" s="11">
        <f t="shared" si="44"/>
        <v>1094</v>
      </c>
      <c r="BG41" s="11">
        <f t="shared" si="44"/>
        <v>1092</v>
      </c>
      <c r="BH41" s="11">
        <f t="shared" si="44"/>
        <v>927</v>
      </c>
    </row>
    <row r="42" spans="1:60" ht="13.5" customHeight="1">
      <c r="A42" s="38">
        <v>42064</v>
      </c>
      <c r="B42" s="39" t="s">
        <v>65</v>
      </c>
      <c r="C42" s="40"/>
      <c r="D42" s="41" t="s">
        <v>28</v>
      </c>
      <c r="E42" s="42">
        <f t="shared" si="0"/>
        <v>1447</v>
      </c>
      <c r="F42" s="43">
        <v>0</v>
      </c>
      <c r="G42" s="43">
        <v>12</v>
      </c>
      <c r="H42" s="44">
        <f t="shared" si="1"/>
        <v>12</v>
      </c>
      <c r="I42" s="40"/>
      <c r="J42" s="45" t="s">
        <v>31</v>
      </c>
      <c r="K42" s="42">
        <f t="shared" si="2"/>
        <v>1094</v>
      </c>
      <c r="L42" s="46">
        <v>0</v>
      </c>
      <c r="M42" s="46">
        <v>15</v>
      </c>
      <c r="N42" s="44">
        <f t="shared" si="3"/>
        <v>15</v>
      </c>
      <c r="O42" s="40"/>
      <c r="P42" s="39" t="s">
        <v>66</v>
      </c>
      <c r="Q42" s="40"/>
      <c r="R42">
        <f>MIN(Rules!$E$2,(MAX(H42/N42,N42/H42)))</f>
        <v>1.25</v>
      </c>
      <c r="S42">
        <f>VLOOKUP(B42,Rules!A:B,2,FALSE)</f>
        <v>45</v>
      </c>
      <c r="T42" s="40"/>
      <c r="U42" s="47">
        <f>1/(10^(-1*(E42+(IF(P42="Y",Rules!$I$2,0))-K42)/Rules!$E$12)+1)</f>
        <v>0.91022625203362528</v>
      </c>
      <c r="V42">
        <f t="shared" si="4"/>
        <v>-51</v>
      </c>
      <c r="W42">
        <f t="shared" si="5"/>
        <v>51</v>
      </c>
      <c r="Z42" s="48"/>
      <c r="AA42" s="11">
        <f t="shared" ref="AA42:BH42" si="45">IF($D42=AA$1,$E42+$V42,(IF($J42=AA$1,$K42+$W42,AA41)))</f>
        <v>888</v>
      </c>
      <c r="AB42" s="11">
        <f t="shared" si="45"/>
        <v>1491</v>
      </c>
      <c r="AC42" s="11">
        <f t="shared" si="45"/>
        <v>735</v>
      </c>
      <c r="AD42" s="11">
        <f t="shared" si="45"/>
        <v>1263</v>
      </c>
      <c r="AE42" s="11">
        <f t="shared" si="45"/>
        <v>1115</v>
      </c>
      <c r="AF42" s="11">
        <f t="shared" si="45"/>
        <v>1712</v>
      </c>
      <c r="AG42" s="11">
        <f t="shared" si="45"/>
        <v>1425</v>
      </c>
      <c r="AH42" s="11">
        <f t="shared" si="45"/>
        <v>1804</v>
      </c>
      <c r="AI42" s="11">
        <f t="shared" si="45"/>
        <v>1392</v>
      </c>
      <c r="AJ42" s="11">
        <f t="shared" si="45"/>
        <v>1821</v>
      </c>
      <c r="AK42" s="11">
        <f t="shared" si="45"/>
        <v>1133</v>
      </c>
      <c r="AL42" s="11">
        <f t="shared" si="45"/>
        <v>1409</v>
      </c>
      <c r="AM42" s="11">
        <f t="shared" si="45"/>
        <v>1894</v>
      </c>
      <c r="AN42" s="11">
        <f t="shared" si="45"/>
        <v>1396</v>
      </c>
      <c r="AO42" s="11">
        <f t="shared" si="45"/>
        <v>212</v>
      </c>
      <c r="AP42" s="11">
        <f t="shared" si="45"/>
        <v>1252</v>
      </c>
      <c r="AQ42" s="11">
        <f t="shared" si="45"/>
        <v>888</v>
      </c>
      <c r="AR42" s="11">
        <f t="shared" si="45"/>
        <v>1032</v>
      </c>
      <c r="AS42" s="11">
        <f t="shared" si="45"/>
        <v>572</v>
      </c>
      <c r="AT42" s="11">
        <f t="shared" si="45"/>
        <v>1078</v>
      </c>
      <c r="AU42" s="11">
        <f t="shared" si="45"/>
        <v>1176</v>
      </c>
      <c r="AV42" s="11">
        <f t="shared" si="45"/>
        <v>1816</v>
      </c>
      <c r="AW42" s="11">
        <f t="shared" si="45"/>
        <v>1421</v>
      </c>
      <c r="AX42" s="11">
        <f t="shared" si="45"/>
        <v>1580</v>
      </c>
      <c r="AY42" s="11">
        <f t="shared" si="45"/>
        <v>276</v>
      </c>
      <c r="AZ42" s="11">
        <f t="shared" si="45"/>
        <v>915</v>
      </c>
      <c r="BA42" s="11">
        <f t="shared" si="45"/>
        <v>1384</v>
      </c>
      <c r="BB42" s="11">
        <f t="shared" si="45"/>
        <v>1024</v>
      </c>
      <c r="BC42" s="11">
        <f t="shared" si="45"/>
        <v>1273</v>
      </c>
      <c r="BD42" s="11">
        <f t="shared" si="45"/>
        <v>1612</v>
      </c>
      <c r="BE42" s="11">
        <f t="shared" si="45"/>
        <v>730</v>
      </c>
      <c r="BF42" s="11">
        <f t="shared" si="45"/>
        <v>1145</v>
      </c>
      <c r="BG42" s="11">
        <f t="shared" si="45"/>
        <v>1092</v>
      </c>
      <c r="BH42" s="11">
        <f t="shared" si="45"/>
        <v>927</v>
      </c>
    </row>
    <row r="43" spans="1:60" ht="13.5" customHeight="1">
      <c r="A43" s="38">
        <v>42064</v>
      </c>
      <c r="B43" s="39" t="s">
        <v>65</v>
      </c>
      <c r="C43" s="40"/>
      <c r="D43" s="41" t="s">
        <v>33</v>
      </c>
      <c r="E43" s="42">
        <f t="shared" si="0"/>
        <v>1115</v>
      </c>
      <c r="F43" s="43">
        <v>0</v>
      </c>
      <c r="G43" s="43">
        <v>22</v>
      </c>
      <c r="H43" s="44">
        <f t="shared" si="1"/>
        <v>22</v>
      </c>
      <c r="I43" s="40"/>
      <c r="J43" s="45" t="s">
        <v>37</v>
      </c>
      <c r="K43" s="42">
        <f t="shared" si="2"/>
        <v>1024</v>
      </c>
      <c r="L43" s="46">
        <v>1</v>
      </c>
      <c r="M43" s="46">
        <v>13</v>
      </c>
      <c r="N43" s="44">
        <f t="shared" si="3"/>
        <v>16</v>
      </c>
      <c r="O43" s="40"/>
      <c r="P43" s="39" t="s">
        <v>66</v>
      </c>
      <c r="Q43" s="40"/>
      <c r="R43">
        <f>MIN(Rules!$E$2,(MAX(H43/N43,N43/H43)))</f>
        <v>1.375</v>
      </c>
      <c r="S43">
        <f>VLOOKUP(B43,Rules!A:B,2,FALSE)</f>
        <v>45</v>
      </c>
      <c r="T43" s="40"/>
      <c r="U43" s="47">
        <f>1/(10^(-1*(E43+(IF(P43="Y",Rules!$I$2,0))-K43)/Rules!$E$12)+1)</f>
        <v>0.752100402728206</v>
      </c>
      <c r="V43">
        <f t="shared" si="4"/>
        <v>15</v>
      </c>
      <c r="W43">
        <f t="shared" si="5"/>
        <v>-15</v>
      </c>
      <c r="Z43" s="48"/>
      <c r="AA43" s="11">
        <f t="shared" ref="AA43:BH43" si="46">IF($D43=AA$1,$E43+$V43,(IF($J43=AA$1,$K43+$W43,AA42)))</f>
        <v>888</v>
      </c>
      <c r="AB43" s="11">
        <f t="shared" si="46"/>
        <v>1491</v>
      </c>
      <c r="AC43" s="11">
        <f t="shared" si="46"/>
        <v>735</v>
      </c>
      <c r="AD43" s="11">
        <f t="shared" si="46"/>
        <v>1263</v>
      </c>
      <c r="AE43" s="11">
        <f t="shared" si="46"/>
        <v>1130</v>
      </c>
      <c r="AF43" s="11">
        <f t="shared" si="46"/>
        <v>1712</v>
      </c>
      <c r="AG43" s="11">
        <f t="shared" si="46"/>
        <v>1425</v>
      </c>
      <c r="AH43" s="11">
        <f t="shared" si="46"/>
        <v>1804</v>
      </c>
      <c r="AI43" s="11">
        <f t="shared" si="46"/>
        <v>1392</v>
      </c>
      <c r="AJ43" s="11">
        <f t="shared" si="46"/>
        <v>1821</v>
      </c>
      <c r="AK43" s="11">
        <f t="shared" si="46"/>
        <v>1133</v>
      </c>
      <c r="AL43" s="11">
        <f t="shared" si="46"/>
        <v>1409</v>
      </c>
      <c r="AM43" s="11">
        <f t="shared" si="46"/>
        <v>1894</v>
      </c>
      <c r="AN43" s="11">
        <f t="shared" si="46"/>
        <v>1396</v>
      </c>
      <c r="AO43" s="11">
        <f t="shared" si="46"/>
        <v>212</v>
      </c>
      <c r="AP43" s="11">
        <f t="shared" si="46"/>
        <v>1252</v>
      </c>
      <c r="AQ43" s="11">
        <f t="shared" si="46"/>
        <v>888</v>
      </c>
      <c r="AR43" s="11">
        <f t="shared" si="46"/>
        <v>1032</v>
      </c>
      <c r="AS43" s="11">
        <f t="shared" si="46"/>
        <v>572</v>
      </c>
      <c r="AT43" s="11">
        <f t="shared" si="46"/>
        <v>1078</v>
      </c>
      <c r="AU43" s="11">
        <f t="shared" si="46"/>
        <v>1176</v>
      </c>
      <c r="AV43" s="11">
        <f t="shared" si="46"/>
        <v>1816</v>
      </c>
      <c r="AW43" s="11">
        <f t="shared" si="46"/>
        <v>1421</v>
      </c>
      <c r="AX43" s="11">
        <f t="shared" si="46"/>
        <v>1580</v>
      </c>
      <c r="AY43" s="11">
        <f t="shared" si="46"/>
        <v>276</v>
      </c>
      <c r="AZ43" s="11">
        <f t="shared" si="46"/>
        <v>915</v>
      </c>
      <c r="BA43" s="11">
        <f t="shared" si="46"/>
        <v>1384</v>
      </c>
      <c r="BB43" s="11">
        <f t="shared" si="46"/>
        <v>1009</v>
      </c>
      <c r="BC43" s="11">
        <f t="shared" si="46"/>
        <v>1273</v>
      </c>
      <c r="BD43" s="11">
        <f t="shared" si="46"/>
        <v>1612</v>
      </c>
      <c r="BE43" s="11">
        <f t="shared" si="46"/>
        <v>730</v>
      </c>
      <c r="BF43" s="11">
        <f t="shared" si="46"/>
        <v>1145</v>
      </c>
      <c r="BG43" s="11">
        <f t="shared" si="46"/>
        <v>1092</v>
      </c>
      <c r="BH43" s="11">
        <f t="shared" si="46"/>
        <v>927</v>
      </c>
    </row>
    <row r="44" spans="1:60" ht="13.5" customHeight="1">
      <c r="A44" s="38">
        <v>42064</v>
      </c>
      <c r="B44" s="39" t="s">
        <v>65</v>
      </c>
      <c r="C44" s="40"/>
      <c r="D44" s="41" t="s">
        <v>35</v>
      </c>
      <c r="E44" s="42">
        <f t="shared" si="0"/>
        <v>1133</v>
      </c>
      <c r="F44" s="43">
        <v>2</v>
      </c>
      <c r="G44" s="43">
        <v>9</v>
      </c>
      <c r="H44" s="44">
        <f t="shared" si="1"/>
        <v>15</v>
      </c>
      <c r="I44" s="40"/>
      <c r="J44" s="45" t="s">
        <v>40</v>
      </c>
      <c r="K44" s="42">
        <f t="shared" si="2"/>
        <v>1273</v>
      </c>
      <c r="L44" s="46">
        <v>0</v>
      </c>
      <c r="M44" s="46">
        <v>11</v>
      </c>
      <c r="N44" s="44">
        <f t="shared" si="3"/>
        <v>11</v>
      </c>
      <c r="O44" s="40"/>
      <c r="P44" s="39" t="s">
        <v>66</v>
      </c>
      <c r="Q44" s="40"/>
      <c r="R44">
        <f>MIN(Rules!$E$2,(MAX(H44/N44,N44/H44)))</f>
        <v>1.3636363636363635</v>
      </c>
      <c r="S44">
        <f>VLOOKUP(B44,Rules!A:B,2,FALSE)</f>
        <v>45</v>
      </c>
      <c r="T44" s="40"/>
      <c r="U44" s="47">
        <f>1/(10^(-1*(E44+(IF(P44="Y",Rules!$I$2,0))-K44)/Rules!$E$12)+1)</f>
        <v>0.5115108912177917</v>
      </c>
      <c r="V44">
        <f t="shared" si="4"/>
        <v>30</v>
      </c>
      <c r="W44">
        <f t="shared" si="5"/>
        <v>-30</v>
      </c>
      <c r="Z44" s="48"/>
      <c r="AA44" s="11">
        <f t="shared" ref="AA44:BH44" si="47">IF($D44=AA$1,$E44+$V44,(IF($J44=AA$1,$K44+$W44,AA43)))</f>
        <v>888</v>
      </c>
      <c r="AB44" s="11">
        <f t="shared" si="47"/>
        <v>1491</v>
      </c>
      <c r="AC44" s="11">
        <f t="shared" si="47"/>
        <v>735</v>
      </c>
      <c r="AD44" s="11">
        <f t="shared" si="47"/>
        <v>1263</v>
      </c>
      <c r="AE44" s="11">
        <f t="shared" si="47"/>
        <v>1130</v>
      </c>
      <c r="AF44" s="11">
        <f t="shared" si="47"/>
        <v>1712</v>
      </c>
      <c r="AG44" s="11">
        <f t="shared" si="47"/>
        <v>1425</v>
      </c>
      <c r="AH44" s="11">
        <f t="shared" si="47"/>
        <v>1804</v>
      </c>
      <c r="AI44" s="11">
        <f t="shared" si="47"/>
        <v>1392</v>
      </c>
      <c r="AJ44" s="11">
        <f t="shared" si="47"/>
        <v>1821</v>
      </c>
      <c r="AK44" s="11">
        <f t="shared" si="47"/>
        <v>1163</v>
      </c>
      <c r="AL44" s="11">
        <f t="shared" si="47"/>
        <v>1409</v>
      </c>
      <c r="AM44" s="11">
        <f t="shared" si="47"/>
        <v>1894</v>
      </c>
      <c r="AN44" s="11">
        <f t="shared" si="47"/>
        <v>1396</v>
      </c>
      <c r="AO44" s="11">
        <f t="shared" si="47"/>
        <v>212</v>
      </c>
      <c r="AP44" s="11">
        <f t="shared" si="47"/>
        <v>1252</v>
      </c>
      <c r="AQ44" s="11">
        <f t="shared" si="47"/>
        <v>888</v>
      </c>
      <c r="AR44" s="11">
        <f t="shared" si="47"/>
        <v>1032</v>
      </c>
      <c r="AS44" s="11">
        <f t="shared" si="47"/>
        <v>572</v>
      </c>
      <c r="AT44" s="11">
        <f t="shared" si="47"/>
        <v>1078</v>
      </c>
      <c r="AU44" s="11">
        <f t="shared" si="47"/>
        <v>1176</v>
      </c>
      <c r="AV44" s="11">
        <f t="shared" si="47"/>
        <v>1816</v>
      </c>
      <c r="AW44" s="11">
        <f t="shared" si="47"/>
        <v>1421</v>
      </c>
      <c r="AX44" s="11">
        <f t="shared" si="47"/>
        <v>1580</v>
      </c>
      <c r="AY44" s="11">
        <f t="shared" si="47"/>
        <v>276</v>
      </c>
      <c r="AZ44" s="11">
        <f t="shared" si="47"/>
        <v>915</v>
      </c>
      <c r="BA44" s="11">
        <f t="shared" si="47"/>
        <v>1384</v>
      </c>
      <c r="BB44" s="11">
        <f t="shared" si="47"/>
        <v>1009</v>
      </c>
      <c r="BC44" s="11">
        <f t="shared" si="47"/>
        <v>1243</v>
      </c>
      <c r="BD44" s="11">
        <f t="shared" si="47"/>
        <v>1612</v>
      </c>
      <c r="BE44" s="11">
        <f t="shared" si="47"/>
        <v>730</v>
      </c>
      <c r="BF44" s="11">
        <f t="shared" si="47"/>
        <v>1145</v>
      </c>
      <c r="BG44" s="11">
        <f t="shared" si="47"/>
        <v>1092</v>
      </c>
      <c r="BH44" s="11">
        <f t="shared" si="47"/>
        <v>927</v>
      </c>
    </row>
    <row r="45" spans="1:60" ht="13.5" customHeight="1">
      <c r="A45" s="38">
        <v>42064</v>
      </c>
      <c r="B45" s="39" t="s">
        <v>65</v>
      </c>
      <c r="C45" s="40"/>
      <c r="D45" s="41" t="s">
        <v>39</v>
      </c>
      <c r="E45" s="42">
        <f t="shared" si="0"/>
        <v>1032</v>
      </c>
      <c r="F45" s="43">
        <v>1</v>
      </c>
      <c r="G45" s="43">
        <v>6</v>
      </c>
      <c r="H45" s="44">
        <f t="shared" si="1"/>
        <v>9</v>
      </c>
      <c r="I45" s="40"/>
      <c r="J45" s="45" t="s">
        <v>20</v>
      </c>
      <c r="K45" s="42">
        <f t="shared" si="2"/>
        <v>1491</v>
      </c>
      <c r="L45" s="46">
        <v>2</v>
      </c>
      <c r="M45" s="46">
        <v>16</v>
      </c>
      <c r="N45" s="44">
        <f t="shared" si="3"/>
        <v>22</v>
      </c>
      <c r="O45" s="40"/>
      <c r="P45" s="39" t="s">
        <v>66</v>
      </c>
      <c r="Q45" s="40"/>
      <c r="R45">
        <f>MIN(Rules!$E$2,(MAX(H45/N45,N45/H45)))</f>
        <v>2</v>
      </c>
      <c r="S45">
        <f>VLOOKUP(B45,Rules!A:B,2,FALSE)</f>
        <v>45</v>
      </c>
      <c r="T45" s="40"/>
      <c r="U45" s="47">
        <f>1/(10^(-1*(E45+(IF(P45="Y",Rules!$I$2,0))-K45)/Rules!$E$12)+1)</f>
        <v>0.19419208651791048</v>
      </c>
      <c r="V45">
        <f t="shared" si="4"/>
        <v>-17</v>
      </c>
      <c r="W45">
        <f t="shared" si="5"/>
        <v>17</v>
      </c>
      <c r="Z45" s="48"/>
      <c r="AA45" s="11">
        <f t="shared" ref="AA45:BH45" si="48">IF($D45=AA$1,$E45+$V45,(IF($J45=AA$1,$K45+$W45,AA44)))</f>
        <v>888</v>
      </c>
      <c r="AB45" s="11">
        <f t="shared" si="48"/>
        <v>1508</v>
      </c>
      <c r="AC45" s="11">
        <f t="shared" si="48"/>
        <v>735</v>
      </c>
      <c r="AD45" s="11">
        <f t="shared" si="48"/>
        <v>1263</v>
      </c>
      <c r="AE45" s="11">
        <f t="shared" si="48"/>
        <v>1130</v>
      </c>
      <c r="AF45" s="11">
        <f t="shared" si="48"/>
        <v>1712</v>
      </c>
      <c r="AG45" s="11">
        <f t="shared" si="48"/>
        <v>1425</v>
      </c>
      <c r="AH45" s="11">
        <f t="shared" si="48"/>
        <v>1804</v>
      </c>
      <c r="AI45" s="11">
        <f t="shared" si="48"/>
        <v>1392</v>
      </c>
      <c r="AJ45" s="11">
        <f t="shared" si="48"/>
        <v>1821</v>
      </c>
      <c r="AK45" s="11">
        <f t="shared" si="48"/>
        <v>1163</v>
      </c>
      <c r="AL45" s="11">
        <f t="shared" si="48"/>
        <v>1409</v>
      </c>
      <c r="AM45" s="11">
        <f t="shared" si="48"/>
        <v>1894</v>
      </c>
      <c r="AN45" s="11">
        <f t="shared" si="48"/>
        <v>1396</v>
      </c>
      <c r="AO45" s="11">
        <f t="shared" si="48"/>
        <v>212</v>
      </c>
      <c r="AP45" s="11">
        <f t="shared" si="48"/>
        <v>1252</v>
      </c>
      <c r="AQ45" s="11">
        <f t="shared" si="48"/>
        <v>888</v>
      </c>
      <c r="AR45" s="11">
        <f t="shared" si="48"/>
        <v>1015</v>
      </c>
      <c r="AS45" s="11">
        <f t="shared" si="48"/>
        <v>572</v>
      </c>
      <c r="AT45" s="11">
        <f t="shared" si="48"/>
        <v>1078</v>
      </c>
      <c r="AU45" s="11">
        <f t="shared" si="48"/>
        <v>1176</v>
      </c>
      <c r="AV45" s="11">
        <f t="shared" si="48"/>
        <v>1816</v>
      </c>
      <c r="AW45" s="11">
        <f t="shared" si="48"/>
        <v>1421</v>
      </c>
      <c r="AX45" s="11">
        <f t="shared" si="48"/>
        <v>1580</v>
      </c>
      <c r="AY45" s="11">
        <f t="shared" si="48"/>
        <v>276</v>
      </c>
      <c r="AZ45" s="11">
        <f t="shared" si="48"/>
        <v>915</v>
      </c>
      <c r="BA45" s="11">
        <f t="shared" si="48"/>
        <v>1384</v>
      </c>
      <c r="BB45" s="11">
        <f t="shared" si="48"/>
        <v>1009</v>
      </c>
      <c r="BC45" s="11">
        <f t="shared" si="48"/>
        <v>1243</v>
      </c>
      <c r="BD45" s="11">
        <f t="shared" si="48"/>
        <v>1612</v>
      </c>
      <c r="BE45" s="11">
        <f t="shared" si="48"/>
        <v>730</v>
      </c>
      <c r="BF45" s="11">
        <f t="shared" si="48"/>
        <v>1145</v>
      </c>
      <c r="BG45" s="11">
        <f t="shared" si="48"/>
        <v>1092</v>
      </c>
      <c r="BH45" s="11">
        <f t="shared" si="48"/>
        <v>927</v>
      </c>
    </row>
    <row r="46" spans="1:60" ht="13.5" customHeight="1">
      <c r="A46" s="38">
        <v>42064</v>
      </c>
      <c r="B46" s="39" t="s">
        <v>65</v>
      </c>
      <c r="C46" s="40"/>
      <c r="D46" s="41" t="s">
        <v>32</v>
      </c>
      <c r="E46" s="42">
        <f t="shared" si="0"/>
        <v>1176</v>
      </c>
      <c r="F46" s="43">
        <v>1</v>
      </c>
      <c r="G46" s="43">
        <v>16</v>
      </c>
      <c r="H46" s="44">
        <f t="shared" si="1"/>
        <v>19</v>
      </c>
      <c r="I46" s="40"/>
      <c r="J46" s="45" t="s">
        <v>42</v>
      </c>
      <c r="K46" s="42">
        <f t="shared" si="2"/>
        <v>1092</v>
      </c>
      <c r="L46" s="46">
        <v>1</v>
      </c>
      <c r="M46" s="46">
        <v>10</v>
      </c>
      <c r="N46" s="44">
        <f t="shared" si="3"/>
        <v>13</v>
      </c>
      <c r="O46" s="40"/>
      <c r="P46" s="39" t="s">
        <v>66</v>
      </c>
      <c r="Q46" s="40"/>
      <c r="R46">
        <f>MIN(Rules!$E$2,(MAX(H46/N46,N46/H46)))</f>
        <v>1.4615384615384615</v>
      </c>
      <c r="S46">
        <f>VLOOKUP(B46,Rules!A:B,2,FALSE)</f>
        <v>45</v>
      </c>
      <c r="T46" s="40"/>
      <c r="U46" s="47">
        <f>1/(10^(-1*(E46+(IF(P46="Y",Rules!$I$2,0))-K46)/Rules!$E$12)+1)</f>
        <v>0.74604139819756388</v>
      </c>
      <c r="V46">
        <f t="shared" si="4"/>
        <v>17</v>
      </c>
      <c r="W46">
        <f t="shared" si="5"/>
        <v>-17</v>
      </c>
      <c r="Z46" s="48"/>
      <c r="AA46" s="11">
        <f t="shared" ref="AA46:BH46" si="49">IF($D46=AA$1,$E46+$V46,(IF($J46=AA$1,$K46+$W46,AA45)))</f>
        <v>888</v>
      </c>
      <c r="AB46" s="11">
        <f t="shared" si="49"/>
        <v>1508</v>
      </c>
      <c r="AC46" s="11">
        <f t="shared" si="49"/>
        <v>735</v>
      </c>
      <c r="AD46" s="11">
        <f t="shared" si="49"/>
        <v>1263</v>
      </c>
      <c r="AE46" s="11">
        <f t="shared" si="49"/>
        <v>1130</v>
      </c>
      <c r="AF46" s="11">
        <f t="shared" si="49"/>
        <v>1712</v>
      </c>
      <c r="AG46" s="11">
        <f t="shared" si="49"/>
        <v>1425</v>
      </c>
      <c r="AH46" s="11">
        <f t="shared" si="49"/>
        <v>1804</v>
      </c>
      <c r="AI46" s="11">
        <f t="shared" si="49"/>
        <v>1392</v>
      </c>
      <c r="AJ46" s="11">
        <f t="shared" si="49"/>
        <v>1821</v>
      </c>
      <c r="AK46" s="11">
        <f t="shared" si="49"/>
        <v>1163</v>
      </c>
      <c r="AL46" s="11">
        <f t="shared" si="49"/>
        <v>1409</v>
      </c>
      <c r="AM46" s="11">
        <f t="shared" si="49"/>
        <v>1894</v>
      </c>
      <c r="AN46" s="11">
        <f t="shared" si="49"/>
        <v>1396</v>
      </c>
      <c r="AO46" s="11">
        <f t="shared" si="49"/>
        <v>212</v>
      </c>
      <c r="AP46" s="11">
        <f t="shared" si="49"/>
        <v>1252</v>
      </c>
      <c r="AQ46" s="11">
        <f t="shared" si="49"/>
        <v>888</v>
      </c>
      <c r="AR46" s="11">
        <f t="shared" si="49"/>
        <v>1015</v>
      </c>
      <c r="AS46" s="11">
        <f t="shared" si="49"/>
        <v>572</v>
      </c>
      <c r="AT46" s="11">
        <f t="shared" si="49"/>
        <v>1078</v>
      </c>
      <c r="AU46" s="11">
        <f t="shared" si="49"/>
        <v>1193</v>
      </c>
      <c r="AV46" s="11">
        <f t="shared" si="49"/>
        <v>1816</v>
      </c>
      <c r="AW46" s="11">
        <f t="shared" si="49"/>
        <v>1421</v>
      </c>
      <c r="AX46" s="11">
        <f t="shared" si="49"/>
        <v>1580</v>
      </c>
      <c r="AY46" s="11">
        <f t="shared" si="49"/>
        <v>276</v>
      </c>
      <c r="AZ46" s="11">
        <f t="shared" si="49"/>
        <v>915</v>
      </c>
      <c r="BA46" s="11">
        <f t="shared" si="49"/>
        <v>1384</v>
      </c>
      <c r="BB46" s="11">
        <f t="shared" si="49"/>
        <v>1009</v>
      </c>
      <c r="BC46" s="11">
        <f t="shared" si="49"/>
        <v>1243</v>
      </c>
      <c r="BD46" s="11">
        <f t="shared" si="49"/>
        <v>1612</v>
      </c>
      <c r="BE46" s="11">
        <f t="shared" si="49"/>
        <v>730</v>
      </c>
      <c r="BF46" s="11">
        <f t="shared" si="49"/>
        <v>1145</v>
      </c>
      <c r="BG46" s="11">
        <f t="shared" si="49"/>
        <v>1075</v>
      </c>
      <c r="BH46" s="11">
        <f t="shared" si="49"/>
        <v>927</v>
      </c>
    </row>
    <row r="47" spans="1:60" ht="13.5" customHeight="1">
      <c r="A47" s="38">
        <v>42064</v>
      </c>
      <c r="B47" s="39" t="s">
        <v>65</v>
      </c>
      <c r="C47" s="40"/>
      <c r="D47" s="41" t="s">
        <v>94</v>
      </c>
      <c r="E47" s="42">
        <f t="shared" si="0"/>
        <v>927</v>
      </c>
      <c r="F47" s="43">
        <v>2</v>
      </c>
      <c r="G47" s="43">
        <v>6</v>
      </c>
      <c r="H47" s="44">
        <f t="shared" si="1"/>
        <v>12</v>
      </c>
      <c r="I47" s="40"/>
      <c r="J47" s="45" t="s">
        <v>38</v>
      </c>
      <c r="K47" s="42">
        <f t="shared" si="2"/>
        <v>915</v>
      </c>
      <c r="L47" s="46">
        <v>2</v>
      </c>
      <c r="M47" s="46">
        <v>18</v>
      </c>
      <c r="N47" s="44">
        <f t="shared" si="3"/>
        <v>24</v>
      </c>
      <c r="O47" s="40"/>
      <c r="P47" s="39" t="s">
        <v>66</v>
      </c>
      <c r="Q47" s="40"/>
      <c r="R47">
        <f>MIN(Rules!$E$2,(MAX(H47/N47,N47/H47)))</f>
        <v>2</v>
      </c>
      <c r="S47">
        <f>VLOOKUP(B47,Rules!A:B,2,FALSE)</f>
        <v>45</v>
      </c>
      <c r="T47" s="40"/>
      <c r="U47" s="47">
        <f>1/(10^(-1*(E47+(IF(P47="Y",Rules!$I$2,0))-K47)/Rules!$E$12)+1)</f>
        <v>0.67831469324452343</v>
      </c>
      <c r="V47">
        <f t="shared" si="4"/>
        <v>-61</v>
      </c>
      <c r="W47">
        <f t="shared" si="5"/>
        <v>61</v>
      </c>
      <c r="Z47" s="48"/>
      <c r="AA47" s="11">
        <f t="shared" ref="AA47:BH47" si="50">IF($D47=AA$1,$E47+$V47,(IF($J47=AA$1,$K47+$W47,AA46)))</f>
        <v>888</v>
      </c>
      <c r="AB47" s="11">
        <f t="shared" si="50"/>
        <v>1508</v>
      </c>
      <c r="AC47" s="11">
        <f t="shared" si="50"/>
        <v>735</v>
      </c>
      <c r="AD47" s="11">
        <f t="shared" si="50"/>
        <v>1263</v>
      </c>
      <c r="AE47" s="11">
        <f t="shared" si="50"/>
        <v>1130</v>
      </c>
      <c r="AF47" s="11">
        <f t="shared" si="50"/>
        <v>1712</v>
      </c>
      <c r="AG47" s="11">
        <f t="shared" si="50"/>
        <v>1425</v>
      </c>
      <c r="AH47" s="11">
        <f t="shared" si="50"/>
        <v>1804</v>
      </c>
      <c r="AI47" s="11">
        <f t="shared" si="50"/>
        <v>1392</v>
      </c>
      <c r="AJ47" s="11">
        <f t="shared" si="50"/>
        <v>1821</v>
      </c>
      <c r="AK47" s="11">
        <f t="shared" si="50"/>
        <v>1163</v>
      </c>
      <c r="AL47" s="11">
        <f t="shared" si="50"/>
        <v>1409</v>
      </c>
      <c r="AM47" s="11">
        <f t="shared" si="50"/>
        <v>1894</v>
      </c>
      <c r="AN47" s="11">
        <f t="shared" si="50"/>
        <v>1396</v>
      </c>
      <c r="AO47" s="11">
        <f t="shared" si="50"/>
        <v>212</v>
      </c>
      <c r="AP47" s="11">
        <f t="shared" si="50"/>
        <v>1252</v>
      </c>
      <c r="AQ47" s="11">
        <f t="shared" si="50"/>
        <v>888</v>
      </c>
      <c r="AR47" s="11">
        <f t="shared" si="50"/>
        <v>1015</v>
      </c>
      <c r="AS47" s="11">
        <f t="shared" si="50"/>
        <v>572</v>
      </c>
      <c r="AT47" s="11">
        <f t="shared" si="50"/>
        <v>1078</v>
      </c>
      <c r="AU47" s="11">
        <f t="shared" si="50"/>
        <v>1193</v>
      </c>
      <c r="AV47" s="11">
        <f t="shared" si="50"/>
        <v>1816</v>
      </c>
      <c r="AW47" s="11">
        <f t="shared" si="50"/>
        <v>1421</v>
      </c>
      <c r="AX47" s="11">
        <f t="shared" si="50"/>
        <v>1580</v>
      </c>
      <c r="AY47" s="11">
        <f t="shared" si="50"/>
        <v>276</v>
      </c>
      <c r="AZ47" s="11">
        <f t="shared" si="50"/>
        <v>976</v>
      </c>
      <c r="BA47" s="11">
        <f t="shared" si="50"/>
        <v>1384</v>
      </c>
      <c r="BB47" s="11">
        <f t="shared" si="50"/>
        <v>1009</v>
      </c>
      <c r="BC47" s="11">
        <f t="shared" si="50"/>
        <v>1243</v>
      </c>
      <c r="BD47" s="11">
        <f t="shared" si="50"/>
        <v>1612</v>
      </c>
      <c r="BE47" s="11">
        <f t="shared" si="50"/>
        <v>730</v>
      </c>
      <c r="BF47" s="11">
        <f t="shared" si="50"/>
        <v>1145</v>
      </c>
      <c r="BG47" s="11">
        <f t="shared" si="50"/>
        <v>1075</v>
      </c>
      <c r="BH47" s="11">
        <f t="shared" si="50"/>
        <v>866</v>
      </c>
    </row>
    <row r="48" spans="1:60" ht="13.5" customHeight="1">
      <c r="A48" s="38">
        <v>42064</v>
      </c>
      <c r="B48" s="39" t="s">
        <v>65</v>
      </c>
      <c r="C48" s="40"/>
      <c r="D48" s="41" t="s">
        <v>45</v>
      </c>
      <c r="E48" s="42">
        <f t="shared" si="0"/>
        <v>888</v>
      </c>
      <c r="F48" s="43">
        <v>1</v>
      </c>
      <c r="G48" s="43">
        <v>13</v>
      </c>
      <c r="H48" s="44">
        <f t="shared" si="1"/>
        <v>16</v>
      </c>
      <c r="I48" s="40"/>
      <c r="J48" s="45" t="s">
        <v>34</v>
      </c>
      <c r="K48" s="42">
        <f t="shared" si="2"/>
        <v>888</v>
      </c>
      <c r="L48" s="46">
        <v>1</v>
      </c>
      <c r="M48" s="46">
        <v>18</v>
      </c>
      <c r="N48" s="44">
        <f t="shared" si="3"/>
        <v>21</v>
      </c>
      <c r="O48" s="40"/>
      <c r="P48" s="39" t="s">
        <v>66</v>
      </c>
      <c r="Q48" s="40"/>
      <c r="R48">
        <f>MIN(Rules!$E$2,(MAX(H48/N48,N48/H48)))</f>
        <v>1.3125</v>
      </c>
      <c r="S48">
        <f>VLOOKUP(B48,Rules!A:B,2,FALSE)</f>
        <v>45</v>
      </c>
      <c r="T48" s="40"/>
      <c r="U48" s="47">
        <f>1/(10^(-1*(E48+(IF(P48="Y",Rules!$I$2,0))-K48)/Rules!$E$12)+1)</f>
        <v>0.66613942458312214</v>
      </c>
      <c r="V48">
        <f t="shared" si="4"/>
        <v>-39</v>
      </c>
      <c r="W48">
        <f t="shared" si="5"/>
        <v>39</v>
      </c>
      <c r="Z48" s="48"/>
      <c r="AA48" s="11">
        <f t="shared" ref="AA48:BH48" si="51">IF($D48=AA$1,$E48+$V48,(IF($J48=AA$1,$K48+$W48,AA47)))</f>
        <v>927</v>
      </c>
      <c r="AB48" s="11">
        <f t="shared" si="51"/>
        <v>1508</v>
      </c>
      <c r="AC48" s="11">
        <f t="shared" si="51"/>
        <v>735</v>
      </c>
      <c r="AD48" s="11">
        <f t="shared" si="51"/>
        <v>1263</v>
      </c>
      <c r="AE48" s="11">
        <f t="shared" si="51"/>
        <v>1130</v>
      </c>
      <c r="AF48" s="11">
        <f t="shared" si="51"/>
        <v>1712</v>
      </c>
      <c r="AG48" s="11">
        <f t="shared" si="51"/>
        <v>1425</v>
      </c>
      <c r="AH48" s="11">
        <f t="shared" si="51"/>
        <v>1804</v>
      </c>
      <c r="AI48" s="11">
        <f t="shared" si="51"/>
        <v>1392</v>
      </c>
      <c r="AJ48" s="11">
        <f t="shared" si="51"/>
        <v>1821</v>
      </c>
      <c r="AK48" s="11">
        <f t="shared" si="51"/>
        <v>1163</v>
      </c>
      <c r="AL48" s="11">
        <f t="shared" si="51"/>
        <v>1409</v>
      </c>
      <c r="AM48" s="11">
        <f t="shared" si="51"/>
        <v>1894</v>
      </c>
      <c r="AN48" s="11">
        <f t="shared" si="51"/>
        <v>1396</v>
      </c>
      <c r="AO48" s="11">
        <f t="shared" si="51"/>
        <v>212</v>
      </c>
      <c r="AP48" s="11">
        <f t="shared" si="51"/>
        <v>1252</v>
      </c>
      <c r="AQ48" s="11">
        <f t="shared" si="51"/>
        <v>849</v>
      </c>
      <c r="AR48" s="11">
        <f t="shared" si="51"/>
        <v>1015</v>
      </c>
      <c r="AS48" s="11">
        <f t="shared" si="51"/>
        <v>572</v>
      </c>
      <c r="AT48" s="11">
        <f t="shared" si="51"/>
        <v>1078</v>
      </c>
      <c r="AU48" s="11">
        <f t="shared" si="51"/>
        <v>1193</v>
      </c>
      <c r="AV48" s="11">
        <f t="shared" si="51"/>
        <v>1816</v>
      </c>
      <c r="AW48" s="11">
        <f t="shared" si="51"/>
        <v>1421</v>
      </c>
      <c r="AX48" s="11">
        <f t="shared" si="51"/>
        <v>1580</v>
      </c>
      <c r="AY48" s="11">
        <f t="shared" si="51"/>
        <v>276</v>
      </c>
      <c r="AZ48" s="11">
        <f t="shared" si="51"/>
        <v>976</v>
      </c>
      <c r="BA48" s="11">
        <f t="shared" si="51"/>
        <v>1384</v>
      </c>
      <c r="BB48" s="11">
        <f t="shared" si="51"/>
        <v>1009</v>
      </c>
      <c r="BC48" s="11">
        <f t="shared" si="51"/>
        <v>1243</v>
      </c>
      <c r="BD48" s="11">
        <f t="shared" si="51"/>
        <v>1612</v>
      </c>
      <c r="BE48" s="11">
        <f t="shared" si="51"/>
        <v>730</v>
      </c>
      <c r="BF48" s="11">
        <f t="shared" si="51"/>
        <v>1145</v>
      </c>
      <c r="BG48" s="11">
        <f t="shared" si="51"/>
        <v>1075</v>
      </c>
      <c r="BH48" s="11">
        <f t="shared" si="51"/>
        <v>866</v>
      </c>
    </row>
    <row r="49" spans="1:60" ht="13.5" customHeight="1">
      <c r="A49" s="38">
        <v>42070</v>
      </c>
      <c r="B49" s="39" t="s">
        <v>65</v>
      </c>
      <c r="C49" s="40"/>
      <c r="D49" s="41" t="s">
        <v>17</v>
      </c>
      <c r="E49" s="42">
        <f t="shared" si="0"/>
        <v>1821</v>
      </c>
      <c r="F49" s="43">
        <v>1</v>
      </c>
      <c r="G49" s="43">
        <v>9</v>
      </c>
      <c r="H49" s="44">
        <f t="shared" si="1"/>
        <v>12</v>
      </c>
      <c r="I49" s="40"/>
      <c r="J49" s="45" t="s">
        <v>22</v>
      </c>
      <c r="K49" s="42">
        <f t="shared" si="2"/>
        <v>1612</v>
      </c>
      <c r="L49" s="46">
        <v>0</v>
      </c>
      <c r="M49" s="46">
        <v>12</v>
      </c>
      <c r="N49" s="44">
        <f t="shared" si="3"/>
        <v>12</v>
      </c>
      <c r="O49" s="40"/>
      <c r="P49" s="39" t="s">
        <v>66</v>
      </c>
      <c r="Q49" s="40"/>
      <c r="R49">
        <f>MIN(Rules!$E$2,(MAX(H49/N49,N49/H49)))</f>
        <v>1</v>
      </c>
      <c r="S49">
        <f>VLOOKUP(B49,Rules!A:B,2,FALSE)</f>
        <v>45</v>
      </c>
      <c r="T49" s="40"/>
      <c r="U49" s="47">
        <f>1/(10^(-1*(E49+(IF(P49="Y",Rules!$I$2,0))-K49)/Rules!$E$12)+1)</f>
        <v>0.83933063574696576</v>
      </c>
      <c r="V49">
        <f t="shared" si="4"/>
        <v>-15</v>
      </c>
      <c r="W49">
        <f t="shared" si="5"/>
        <v>15</v>
      </c>
      <c r="Z49" s="48"/>
      <c r="AA49" s="11">
        <f t="shared" ref="AA49:BH49" si="52">IF($D49=AA$1,$E49+$V49,(IF($J49=AA$1,$K49+$W49,AA48)))</f>
        <v>927</v>
      </c>
      <c r="AB49" s="11">
        <f t="shared" si="52"/>
        <v>1508</v>
      </c>
      <c r="AC49" s="11">
        <f t="shared" si="52"/>
        <v>735</v>
      </c>
      <c r="AD49" s="11">
        <f t="shared" si="52"/>
        <v>1263</v>
      </c>
      <c r="AE49" s="11">
        <f t="shared" si="52"/>
        <v>1130</v>
      </c>
      <c r="AF49" s="11">
        <f t="shared" si="52"/>
        <v>1712</v>
      </c>
      <c r="AG49" s="11">
        <f t="shared" si="52"/>
        <v>1425</v>
      </c>
      <c r="AH49" s="11">
        <f t="shared" si="52"/>
        <v>1804</v>
      </c>
      <c r="AI49" s="11">
        <f t="shared" si="52"/>
        <v>1392</v>
      </c>
      <c r="AJ49" s="11">
        <f t="shared" si="52"/>
        <v>1806</v>
      </c>
      <c r="AK49" s="11">
        <f t="shared" si="52"/>
        <v>1163</v>
      </c>
      <c r="AL49" s="11">
        <f t="shared" si="52"/>
        <v>1409</v>
      </c>
      <c r="AM49" s="11">
        <f t="shared" si="52"/>
        <v>1894</v>
      </c>
      <c r="AN49" s="11">
        <f t="shared" si="52"/>
        <v>1396</v>
      </c>
      <c r="AO49" s="11">
        <f t="shared" si="52"/>
        <v>212</v>
      </c>
      <c r="AP49" s="11">
        <f t="shared" si="52"/>
        <v>1252</v>
      </c>
      <c r="AQ49" s="11">
        <f t="shared" si="52"/>
        <v>849</v>
      </c>
      <c r="AR49" s="11">
        <f t="shared" si="52"/>
        <v>1015</v>
      </c>
      <c r="AS49" s="11">
        <f t="shared" si="52"/>
        <v>572</v>
      </c>
      <c r="AT49" s="11">
        <f t="shared" si="52"/>
        <v>1078</v>
      </c>
      <c r="AU49" s="11">
        <f t="shared" si="52"/>
        <v>1193</v>
      </c>
      <c r="AV49" s="11">
        <f t="shared" si="52"/>
        <v>1816</v>
      </c>
      <c r="AW49" s="11">
        <f t="shared" si="52"/>
        <v>1421</v>
      </c>
      <c r="AX49" s="11">
        <f t="shared" si="52"/>
        <v>1580</v>
      </c>
      <c r="AY49" s="11">
        <f t="shared" si="52"/>
        <v>276</v>
      </c>
      <c r="AZ49" s="11">
        <f t="shared" si="52"/>
        <v>976</v>
      </c>
      <c r="BA49" s="11">
        <f t="shared" si="52"/>
        <v>1384</v>
      </c>
      <c r="BB49" s="11">
        <f t="shared" si="52"/>
        <v>1009</v>
      </c>
      <c r="BC49" s="11">
        <f t="shared" si="52"/>
        <v>1243</v>
      </c>
      <c r="BD49" s="11">
        <f t="shared" si="52"/>
        <v>1627</v>
      </c>
      <c r="BE49" s="11">
        <f t="shared" si="52"/>
        <v>730</v>
      </c>
      <c r="BF49" s="11">
        <f t="shared" si="52"/>
        <v>1145</v>
      </c>
      <c r="BG49" s="11">
        <f t="shared" si="52"/>
        <v>1075</v>
      </c>
      <c r="BH49" s="11">
        <f t="shared" si="52"/>
        <v>866</v>
      </c>
    </row>
    <row r="50" spans="1:60" ht="13.5" customHeight="1">
      <c r="A50" s="38">
        <v>42070</v>
      </c>
      <c r="B50" s="39" t="s">
        <v>65</v>
      </c>
      <c r="C50" s="40"/>
      <c r="D50" s="41" t="s">
        <v>29</v>
      </c>
      <c r="E50" s="42">
        <f t="shared" si="0"/>
        <v>1263</v>
      </c>
      <c r="F50" s="43">
        <v>0</v>
      </c>
      <c r="G50" s="43">
        <v>14</v>
      </c>
      <c r="H50" s="44">
        <f t="shared" si="1"/>
        <v>14</v>
      </c>
      <c r="I50" s="40"/>
      <c r="J50" s="45" t="s">
        <v>28</v>
      </c>
      <c r="K50" s="42">
        <f t="shared" si="2"/>
        <v>1396</v>
      </c>
      <c r="L50" s="46">
        <v>2</v>
      </c>
      <c r="M50" s="46">
        <v>13</v>
      </c>
      <c r="N50" s="44">
        <f t="shared" si="3"/>
        <v>19</v>
      </c>
      <c r="O50" s="40"/>
      <c r="P50" s="39" t="s">
        <v>66</v>
      </c>
      <c r="Q50" s="40"/>
      <c r="R50">
        <f>MIN(Rules!$E$2,(MAX(H50/N50,N50/H50)))</f>
        <v>1.3571428571428572</v>
      </c>
      <c r="S50">
        <f>VLOOKUP(B50,Rules!A:B,2,FALSE)</f>
        <v>45</v>
      </c>
      <c r="T50" s="40"/>
      <c r="U50" s="47">
        <f>1/(10^(-1*(E50+(IF(P50="Y",Rules!$I$2,0))-K50)/Rules!$E$12)+1)</f>
        <v>0.51956198303750101</v>
      </c>
      <c r="V50">
        <f t="shared" si="4"/>
        <v>-32</v>
      </c>
      <c r="W50">
        <f t="shared" si="5"/>
        <v>32</v>
      </c>
      <c r="Z50" s="48"/>
      <c r="AA50" s="11">
        <f t="shared" ref="AA50:BH50" si="53">IF($D50=AA$1,$E50+$V50,(IF($J50=AA$1,$K50+$W50,AA49)))</f>
        <v>927</v>
      </c>
      <c r="AB50" s="11">
        <f t="shared" si="53"/>
        <v>1508</v>
      </c>
      <c r="AC50" s="11">
        <f t="shared" si="53"/>
        <v>735</v>
      </c>
      <c r="AD50" s="11">
        <f t="shared" si="53"/>
        <v>1231</v>
      </c>
      <c r="AE50" s="11">
        <f t="shared" si="53"/>
        <v>1130</v>
      </c>
      <c r="AF50" s="11">
        <f t="shared" si="53"/>
        <v>1712</v>
      </c>
      <c r="AG50" s="11">
        <f t="shared" si="53"/>
        <v>1425</v>
      </c>
      <c r="AH50" s="11">
        <f t="shared" si="53"/>
        <v>1804</v>
      </c>
      <c r="AI50" s="11">
        <f t="shared" si="53"/>
        <v>1392</v>
      </c>
      <c r="AJ50" s="11">
        <f t="shared" si="53"/>
        <v>1806</v>
      </c>
      <c r="AK50" s="11">
        <f t="shared" si="53"/>
        <v>1163</v>
      </c>
      <c r="AL50" s="11">
        <f t="shared" si="53"/>
        <v>1409</v>
      </c>
      <c r="AM50" s="11">
        <f t="shared" si="53"/>
        <v>1894</v>
      </c>
      <c r="AN50" s="11">
        <f t="shared" si="53"/>
        <v>1428</v>
      </c>
      <c r="AO50" s="11">
        <f t="shared" si="53"/>
        <v>212</v>
      </c>
      <c r="AP50" s="11">
        <f t="shared" si="53"/>
        <v>1252</v>
      </c>
      <c r="AQ50" s="11">
        <f t="shared" si="53"/>
        <v>849</v>
      </c>
      <c r="AR50" s="11">
        <f t="shared" si="53"/>
        <v>1015</v>
      </c>
      <c r="AS50" s="11">
        <f t="shared" si="53"/>
        <v>572</v>
      </c>
      <c r="AT50" s="11">
        <f t="shared" si="53"/>
        <v>1078</v>
      </c>
      <c r="AU50" s="11">
        <f t="shared" si="53"/>
        <v>1193</v>
      </c>
      <c r="AV50" s="11">
        <f t="shared" si="53"/>
        <v>1816</v>
      </c>
      <c r="AW50" s="11">
        <f t="shared" si="53"/>
        <v>1421</v>
      </c>
      <c r="AX50" s="11">
        <f t="shared" si="53"/>
        <v>1580</v>
      </c>
      <c r="AY50" s="11">
        <f t="shared" si="53"/>
        <v>276</v>
      </c>
      <c r="AZ50" s="11">
        <f t="shared" si="53"/>
        <v>976</v>
      </c>
      <c r="BA50" s="11">
        <f t="shared" si="53"/>
        <v>1384</v>
      </c>
      <c r="BB50" s="11">
        <f t="shared" si="53"/>
        <v>1009</v>
      </c>
      <c r="BC50" s="11">
        <f t="shared" si="53"/>
        <v>1243</v>
      </c>
      <c r="BD50" s="11">
        <f t="shared" si="53"/>
        <v>1627</v>
      </c>
      <c r="BE50" s="11">
        <f t="shared" si="53"/>
        <v>730</v>
      </c>
      <c r="BF50" s="11">
        <f t="shared" si="53"/>
        <v>1145</v>
      </c>
      <c r="BG50" s="11">
        <f t="shared" si="53"/>
        <v>1075</v>
      </c>
      <c r="BH50" s="11">
        <f t="shared" si="53"/>
        <v>866</v>
      </c>
    </row>
    <row r="51" spans="1:60" ht="13.5" customHeight="1">
      <c r="A51" s="38">
        <v>42070</v>
      </c>
      <c r="B51" s="39" t="s">
        <v>65</v>
      </c>
      <c r="C51" s="40"/>
      <c r="D51" s="41" t="s">
        <v>27</v>
      </c>
      <c r="E51" s="42">
        <f t="shared" si="0"/>
        <v>1421</v>
      </c>
      <c r="F51" s="43">
        <v>4</v>
      </c>
      <c r="G51" s="43">
        <v>10</v>
      </c>
      <c r="H51" s="44">
        <f t="shared" si="1"/>
        <v>22</v>
      </c>
      <c r="I51" s="40"/>
      <c r="J51" s="45" t="s">
        <v>31</v>
      </c>
      <c r="K51" s="42">
        <f t="shared" si="2"/>
        <v>1145</v>
      </c>
      <c r="L51" s="46">
        <v>0</v>
      </c>
      <c r="M51" s="46">
        <v>11</v>
      </c>
      <c r="N51" s="44">
        <f t="shared" si="3"/>
        <v>11</v>
      </c>
      <c r="O51" s="40"/>
      <c r="P51" s="39" t="s">
        <v>66</v>
      </c>
      <c r="Q51" s="40"/>
      <c r="R51">
        <f>MIN(Rules!$E$2,(MAX(H51/N51,N51/H51)))</f>
        <v>2</v>
      </c>
      <c r="S51">
        <f>VLOOKUP(B51,Rules!A:B,2,FALSE)</f>
        <v>45</v>
      </c>
      <c r="T51" s="40"/>
      <c r="U51" s="47">
        <f>1/(10^(-1*(E51+(IF(P51="Y",Rules!$I$2,0))-K51)/Rules!$E$12)+1)</f>
        <v>0.8767278918349789</v>
      </c>
      <c r="V51">
        <f t="shared" si="4"/>
        <v>11</v>
      </c>
      <c r="W51">
        <f t="shared" si="5"/>
        <v>-11</v>
      </c>
      <c r="Z51" s="48"/>
      <c r="AA51" s="11">
        <f t="shared" ref="AA51:BH51" si="54">IF($D51=AA$1,$E51+$V51,(IF($J51=AA$1,$K51+$W51,AA50)))</f>
        <v>927</v>
      </c>
      <c r="AB51" s="11">
        <f t="shared" si="54"/>
        <v>1508</v>
      </c>
      <c r="AC51" s="11">
        <f t="shared" si="54"/>
        <v>735</v>
      </c>
      <c r="AD51" s="11">
        <f t="shared" si="54"/>
        <v>1231</v>
      </c>
      <c r="AE51" s="11">
        <f t="shared" si="54"/>
        <v>1130</v>
      </c>
      <c r="AF51" s="11">
        <f t="shared" si="54"/>
        <v>1712</v>
      </c>
      <c r="AG51" s="11">
        <f t="shared" si="54"/>
        <v>1425</v>
      </c>
      <c r="AH51" s="11">
        <f t="shared" si="54"/>
        <v>1804</v>
      </c>
      <c r="AI51" s="11">
        <f t="shared" si="54"/>
        <v>1392</v>
      </c>
      <c r="AJ51" s="11">
        <f t="shared" si="54"/>
        <v>1806</v>
      </c>
      <c r="AK51" s="11">
        <f t="shared" si="54"/>
        <v>1163</v>
      </c>
      <c r="AL51" s="11">
        <f t="shared" si="54"/>
        <v>1409</v>
      </c>
      <c r="AM51" s="11">
        <f t="shared" si="54"/>
        <v>1894</v>
      </c>
      <c r="AN51" s="11">
        <f t="shared" si="54"/>
        <v>1428</v>
      </c>
      <c r="AO51" s="11">
        <f t="shared" si="54"/>
        <v>212</v>
      </c>
      <c r="AP51" s="11">
        <f t="shared" si="54"/>
        <v>1252</v>
      </c>
      <c r="AQ51" s="11">
        <f t="shared" si="54"/>
        <v>849</v>
      </c>
      <c r="AR51" s="11">
        <f t="shared" si="54"/>
        <v>1015</v>
      </c>
      <c r="AS51" s="11">
        <f t="shared" si="54"/>
        <v>572</v>
      </c>
      <c r="AT51" s="11">
        <f t="shared" si="54"/>
        <v>1078</v>
      </c>
      <c r="AU51" s="11">
        <f t="shared" si="54"/>
        <v>1193</v>
      </c>
      <c r="AV51" s="11">
        <f t="shared" si="54"/>
        <v>1816</v>
      </c>
      <c r="AW51" s="11">
        <f t="shared" si="54"/>
        <v>1432</v>
      </c>
      <c r="AX51" s="11">
        <f t="shared" si="54"/>
        <v>1580</v>
      </c>
      <c r="AY51" s="11">
        <f t="shared" si="54"/>
        <v>276</v>
      </c>
      <c r="AZ51" s="11">
        <f t="shared" si="54"/>
        <v>976</v>
      </c>
      <c r="BA51" s="11">
        <f t="shared" si="54"/>
        <v>1384</v>
      </c>
      <c r="BB51" s="11">
        <f t="shared" si="54"/>
        <v>1009</v>
      </c>
      <c r="BC51" s="11">
        <f t="shared" si="54"/>
        <v>1243</v>
      </c>
      <c r="BD51" s="11">
        <f t="shared" si="54"/>
        <v>1627</v>
      </c>
      <c r="BE51" s="11">
        <f t="shared" si="54"/>
        <v>730</v>
      </c>
      <c r="BF51" s="11">
        <f t="shared" si="54"/>
        <v>1134</v>
      </c>
      <c r="BG51" s="11">
        <f t="shared" si="54"/>
        <v>1075</v>
      </c>
      <c r="BH51" s="11">
        <f t="shared" si="54"/>
        <v>866</v>
      </c>
    </row>
    <row r="52" spans="1:60" ht="13.5" customHeight="1">
      <c r="A52" s="38">
        <v>42070</v>
      </c>
      <c r="B52" s="39" t="s">
        <v>65</v>
      </c>
      <c r="C52" s="40"/>
      <c r="D52" s="41" t="s">
        <v>40</v>
      </c>
      <c r="E52" s="42">
        <f t="shared" si="0"/>
        <v>1243</v>
      </c>
      <c r="F52" s="43">
        <v>2</v>
      </c>
      <c r="G52" s="43">
        <v>11</v>
      </c>
      <c r="H52" s="44">
        <f t="shared" si="1"/>
        <v>17</v>
      </c>
      <c r="I52" s="40"/>
      <c r="J52" s="45" t="s">
        <v>33</v>
      </c>
      <c r="K52" s="42">
        <f t="shared" si="2"/>
        <v>1130</v>
      </c>
      <c r="L52" s="46">
        <v>1</v>
      </c>
      <c r="M52" s="46">
        <v>8</v>
      </c>
      <c r="N52" s="44">
        <f t="shared" si="3"/>
        <v>11</v>
      </c>
      <c r="O52" s="40"/>
      <c r="P52" s="39" t="s">
        <v>66</v>
      </c>
      <c r="Q52" s="40"/>
      <c r="R52">
        <f>MIN(Rules!$E$2,(MAX(H52/N52,N52/H52)))</f>
        <v>1.5454545454545454</v>
      </c>
      <c r="S52">
        <f>VLOOKUP(B52,Rules!A:B,2,FALSE)</f>
        <v>45</v>
      </c>
      <c r="T52" s="40"/>
      <c r="U52" s="47">
        <f>1/(10^(-1*(E52+(IF(P52="Y",Rules!$I$2,0))-K52)/Rules!$E$12)+1)</f>
        <v>0.7705040906928845</v>
      </c>
      <c r="V52">
        <f t="shared" si="4"/>
        <v>16</v>
      </c>
      <c r="W52">
        <f t="shared" si="5"/>
        <v>-16</v>
      </c>
      <c r="Z52" s="48"/>
      <c r="AA52" s="11">
        <f t="shared" ref="AA52:BH52" si="55">IF($D52=AA$1,$E52+$V52,(IF($J52=AA$1,$K52+$W52,AA51)))</f>
        <v>927</v>
      </c>
      <c r="AB52" s="11">
        <f t="shared" si="55"/>
        <v>1508</v>
      </c>
      <c r="AC52" s="11">
        <f t="shared" si="55"/>
        <v>735</v>
      </c>
      <c r="AD52" s="11">
        <f t="shared" si="55"/>
        <v>1231</v>
      </c>
      <c r="AE52" s="11">
        <f t="shared" si="55"/>
        <v>1114</v>
      </c>
      <c r="AF52" s="11">
        <f t="shared" si="55"/>
        <v>1712</v>
      </c>
      <c r="AG52" s="11">
        <f t="shared" si="55"/>
        <v>1425</v>
      </c>
      <c r="AH52" s="11">
        <f t="shared" si="55"/>
        <v>1804</v>
      </c>
      <c r="AI52" s="11">
        <f t="shared" si="55"/>
        <v>1392</v>
      </c>
      <c r="AJ52" s="11">
        <f t="shared" si="55"/>
        <v>1806</v>
      </c>
      <c r="AK52" s="11">
        <f t="shared" si="55"/>
        <v>1163</v>
      </c>
      <c r="AL52" s="11">
        <f t="shared" si="55"/>
        <v>1409</v>
      </c>
      <c r="AM52" s="11">
        <f t="shared" si="55"/>
        <v>1894</v>
      </c>
      <c r="AN52" s="11">
        <f t="shared" si="55"/>
        <v>1428</v>
      </c>
      <c r="AO52" s="11">
        <f t="shared" si="55"/>
        <v>212</v>
      </c>
      <c r="AP52" s="11">
        <f t="shared" si="55"/>
        <v>1252</v>
      </c>
      <c r="AQ52" s="11">
        <f t="shared" si="55"/>
        <v>849</v>
      </c>
      <c r="AR52" s="11">
        <f t="shared" si="55"/>
        <v>1015</v>
      </c>
      <c r="AS52" s="11">
        <f t="shared" si="55"/>
        <v>572</v>
      </c>
      <c r="AT52" s="11">
        <f t="shared" si="55"/>
        <v>1078</v>
      </c>
      <c r="AU52" s="11">
        <f t="shared" si="55"/>
        <v>1193</v>
      </c>
      <c r="AV52" s="11">
        <f t="shared" si="55"/>
        <v>1816</v>
      </c>
      <c r="AW52" s="11">
        <f t="shared" si="55"/>
        <v>1432</v>
      </c>
      <c r="AX52" s="11">
        <f t="shared" si="55"/>
        <v>1580</v>
      </c>
      <c r="AY52" s="11">
        <f t="shared" si="55"/>
        <v>276</v>
      </c>
      <c r="AZ52" s="11">
        <f t="shared" si="55"/>
        <v>976</v>
      </c>
      <c r="BA52" s="11">
        <f t="shared" si="55"/>
        <v>1384</v>
      </c>
      <c r="BB52" s="11">
        <f t="shared" si="55"/>
        <v>1009</v>
      </c>
      <c r="BC52" s="11">
        <f t="shared" si="55"/>
        <v>1259</v>
      </c>
      <c r="BD52" s="11">
        <f t="shared" si="55"/>
        <v>1627</v>
      </c>
      <c r="BE52" s="11">
        <f t="shared" si="55"/>
        <v>730</v>
      </c>
      <c r="BF52" s="11">
        <f t="shared" si="55"/>
        <v>1134</v>
      </c>
      <c r="BG52" s="11">
        <f t="shared" si="55"/>
        <v>1075</v>
      </c>
      <c r="BH52" s="11">
        <f t="shared" si="55"/>
        <v>866</v>
      </c>
    </row>
    <row r="53" spans="1:60" ht="13.5" customHeight="1">
      <c r="A53" s="38">
        <v>42070</v>
      </c>
      <c r="B53" s="39" t="s">
        <v>65</v>
      </c>
      <c r="C53" s="40"/>
      <c r="D53" s="41" t="s">
        <v>20</v>
      </c>
      <c r="E53" s="42">
        <f t="shared" si="0"/>
        <v>1508</v>
      </c>
      <c r="F53" s="43">
        <v>1</v>
      </c>
      <c r="G53" s="43">
        <v>10</v>
      </c>
      <c r="H53" s="44">
        <f t="shared" si="1"/>
        <v>13</v>
      </c>
      <c r="I53" s="40"/>
      <c r="J53" s="45" t="s">
        <v>35</v>
      </c>
      <c r="K53" s="42">
        <f t="shared" si="2"/>
        <v>1163</v>
      </c>
      <c r="L53" s="46">
        <v>1</v>
      </c>
      <c r="M53" s="46">
        <v>10</v>
      </c>
      <c r="N53" s="44">
        <f t="shared" si="3"/>
        <v>13</v>
      </c>
      <c r="O53" s="40"/>
      <c r="P53" s="39" t="s">
        <v>66</v>
      </c>
      <c r="Q53" s="40"/>
      <c r="R53">
        <f>MIN(Rules!$E$2,(MAX(H53/N53,N53/H53)))</f>
        <v>1</v>
      </c>
      <c r="S53">
        <f>VLOOKUP(B53,Rules!A:B,2,FALSE)</f>
        <v>45</v>
      </c>
      <c r="T53" s="40"/>
      <c r="U53" s="47">
        <f>1/(10^(-1*(E53+(IF(P53="Y",Rules!$I$2,0))-K53)/Rules!$E$12)+1)</f>
        <v>0.90716993615271491</v>
      </c>
      <c r="V53">
        <f t="shared" si="4"/>
        <v>-18</v>
      </c>
      <c r="W53">
        <f t="shared" si="5"/>
        <v>18</v>
      </c>
      <c r="Z53" s="48"/>
      <c r="AA53" s="11">
        <f t="shared" ref="AA53:BH53" si="56">IF($D53=AA$1,$E53+$V53,(IF($J53=AA$1,$K53+$W53,AA52)))</f>
        <v>927</v>
      </c>
      <c r="AB53" s="11">
        <f t="shared" si="56"/>
        <v>1490</v>
      </c>
      <c r="AC53" s="11">
        <f t="shared" si="56"/>
        <v>735</v>
      </c>
      <c r="AD53" s="11">
        <f t="shared" si="56"/>
        <v>1231</v>
      </c>
      <c r="AE53" s="11">
        <f t="shared" si="56"/>
        <v>1114</v>
      </c>
      <c r="AF53" s="11">
        <f t="shared" si="56"/>
        <v>1712</v>
      </c>
      <c r="AG53" s="11">
        <f t="shared" si="56"/>
        <v>1425</v>
      </c>
      <c r="AH53" s="11">
        <f t="shared" si="56"/>
        <v>1804</v>
      </c>
      <c r="AI53" s="11">
        <f t="shared" si="56"/>
        <v>1392</v>
      </c>
      <c r="AJ53" s="11">
        <f t="shared" si="56"/>
        <v>1806</v>
      </c>
      <c r="AK53" s="11">
        <f t="shared" si="56"/>
        <v>1181</v>
      </c>
      <c r="AL53" s="11">
        <f t="shared" si="56"/>
        <v>1409</v>
      </c>
      <c r="AM53" s="11">
        <f t="shared" si="56"/>
        <v>1894</v>
      </c>
      <c r="AN53" s="11">
        <f t="shared" si="56"/>
        <v>1428</v>
      </c>
      <c r="AO53" s="11">
        <f t="shared" si="56"/>
        <v>212</v>
      </c>
      <c r="AP53" s="11">
        <f t="shared" si="56"/>
        <v>1252</v>
      </c>
      <c r="AQ53" s="11">
        <f t="shared" si="56"/>
        <v>849</v>
      </c>
      <c r="AR53" s="11">
        <f t="shared" si="56"/>
        <v>1015</v>
      </c>
      <c r="AS53" s="11">
        <f t="shared" si="56"/>
        <v>572</v>
      </c>
      <c r="AT53" s="11">
        <f t="shared" si="56"/>
        <v>1078</v>
      </c>
      <c r="AU53" s="11">
        <f t="shared" si="56"/>
        <v>1193</v>
      </c>
      <c r="AV53" s="11">
        <f t="shared" si="56"/>
        <v>1816</v>
      </c>
      <c r="AW53" s="11">
        <f t="shared" si="56"/>
        <v>1432</v>
      </c>
      <c r="AX53" s="11">
        <f t="shared" si="56"/>
        <v>1580</v>
      </c>
      <c r="AY53" s="11">
        <f t="shared" si="56"/>
        <v>276</v>
      </c>
      <c r="AZ53" s="11">
        <f t="shared" si="56"/>
        <v>976</v>
      </c>
      <c r="BA53" s="11">
        <f t="shared" si="56"/>
        <v>1384</v>
      </c>
      <c r="BB53" s="11">
        <f t="shared" si="56"/>
        <v>1009</v>
      </c>
      <c r="BC53" s="11">
        <f t="shared" si="56"/>
        <v>1259</v>
      </c>
      <c r="BD53" s="11">
        <f t="shared" si="56"/>
        <v>1627</v>
      </c>
      <c r="BE53" s="11">
        <f t="shared" si="56"/>
        <v>730</v>
      </c>
      <c r="BF53" s="11">
        <f t="shared" si="56"/>
        <v>1134</v>
      </c>
      <c r="BG53" s="11">
        <f t="shared" si="56"/>
        <v>1075</v>
      </c>
      <c r="BH53" s="11">
        <f t="shared" si="56"/>
        <v>866</v>
      </c>
    </row>
    <row r="54" spans="1:60" ht="13.5" customHeight="1">
      <c r="A54" s="38">
        <v>42071</v>
      </c>
      <c r="B54" s="39" t="s">
        <v>65</v>
      </c>
      <c r="C54" s="40"/>
      <c r="D54" s="41" t="s">
        <v>25</v>
      </c>
      <c r="E54" s="42">
        <f t="shared" si="0"/>
        <v>1804</v>
      </c>
      <c r="F54" s="43">
        <v>1</v>
      </c>
      <c r="G54" s="43">
        <v>4</v>
      </c>
      <c r="H54" s="44">
        <f t="shared" si="1"/>
        <v>7</v>
      </c>
      <c r="I54" s="40"/>
      <c r="J54" s="45" t="s">
        <v>23</v>
      </c>
      <c r="K54" s="42">
        <f t="shared" si="2"/>
        <v>1580</v>
      </c>
      <c r="L54" s="46">
        <v>0</v>
      </c>
      <c r="M54" s="46">
        <v>9</v>
      </c>
      <c r="N54" s="44">
        <f t="shared" si="3"/>
        <v>9</v>
      </c>
      <c r="O54" s="40"/>
      <c r="P54" s="39" t="s">
        <v>66</v>
      </c>
      <c r="Q54" s="40"/>
      <c r="R54">
        <f>MIN(Rules!$E$2,(MAX(H54/N54,N54/H54)))</f>
        <v>1.2857142857142858</v>
      </c>
      <c r="S54">
        <f>VLOOKUP(B54,Rules!A:B,2,FALSE)</f>
        <v>45</v>
      </c>
      <c r="T54" s="40"/>
      <c r="U54" s="47">
        <f>1/(10^(-1*(E54+(IF(P54="Y",Rules!$I$2,0))-K54)/Rules!$E$12)+1)</f>
        <v>0.84842918100013553</v>
      </c>
      <c r="V54">
        <f t="shared" si="4"/>
        <v>-49</v>
      </c>
      <c r="W54">
        <f t="shared" si="5"/>
        <v>49</v>
      </c>
      <c r="Z54" s="48"/>
      <c r="AA54" s="11">
        <f t="shared" ref="AA54:BH54" si="57">IF($D54=AA$1,$E54+$V54,(IF($J54=AA$1,$K54+$W54,AA53)))</f>
        <v>927</v>
      </c>
      <c r="AB54" s="11">
        <f t="shared" si="57"/>
        <v>1490</v>
      </c>
      <c r="AC54" s="11">
        <f t="shared" si="57"/>
        <v>735</v>
      </c>
      <c r="AD54" s="11">
        <f t="shared" si="57"/>
        <v>1231</v>
      </c>
      <c r="AE54" s="11">
        <f t="shared" si="57"/>
        <v>1114</v>
      </c>
      <c r="AF54" s="11">
        <f t="shared" si="57"/>
        <v>1712</v>
      </c>
      <c r="AG54" s="11">
        <f t="shared" si="57"/>
        <v>1425</v>
      </c>
      <c r="AH54" s="11">
        <f t="shared" si="57"/>
        <v>1755</v>
      </c>
      <c r="AI54" s="11">
        <f t="shared" si="57"/>
        <v>1392</v>
      </c>
      <c r="AJ54" s="11">
        <f t="shared" si="57"/>
        <v>1806</v>
      </c>
      <c r="AK54" s="11">
        <f t="shared" si="57"/>
        <v>1181</v>
      </c>
      <c r="AL54" s="11">
        <f t="shared" si="57"/>
        <v>1409</v>
      </c>
      <c r="AM54" s="11">
        <f t="shared" si="57"/>
        <v>1894</v>
      </c>
      <c r="AN54" s="11">
        <f t="shared" si="57"/>
        <v>1428</v>
      </c>
      <c r="AO54" s="11">
        <f t="shared" si="57"/>
        <v>212</v>
      </c>
      <c r="AP54" s="11">
        <f t="shared" si="57"/>
        <v>1252</v>
      </c>
      <c r="AQ54" s="11">
        <f t="shared" si="57"/>
        <v>849</v>
      </c>
      <c r="AR54" s="11">
        <f t="shared" si="57"/>
        <v>1015</v>
      </c>
      <c r="AS54" s="11">
        <f t="shared" si="57"/>
        <v>572</v>
      </c>
      <c r="AT54" s="11">
        <f t="shared" si="57"/>
        <v>1078</v>
      </c>
      <c r="AU54" s="11">
        <f t="shared" si="57"/>
        <v>1193</v>
      </c>
      <c r="AV54" s="11">
        <f t="shared" si="57"/>
        <v>1816</v>
      </c>
      <c r="AW54" s="11">
        <f t="shared" si="57"/>
        <v>1432</v>
      </c>
      <c r="AX54" s="11">
        <f t="shared" si="57"/>
        <v>1629</v>
      </c>
      <c r="AY54" s="11">
        <f t="shared" si="57"/>
        <v>276</v>
      </c>
      <c r="AZ54" s="11">
        <f t="shared" si="57"/>
        <v>976</v>
      </c>
      <c r="BA54" s="11">
        <f t="shared" si="57"/>
        <v>1384</v>
      </c>
      <c r="BB54" s="11">
        <f t="shared" si="57"/>
        <v>1009</v>
      </c>
      <c r="BC54" s="11">
        <f t="shared" si="57"/>
        <v>1259</v>
      </c>
      <c r="BD54" s="11">
        <f t="shared" si="57"/>
        <v>1627</v>
      </c>
      <c r="BE54" s="11">
        <f t="shared" si="57"/>
        <v>730</v>
      </c>
      <c r="BF54" s="11">
        <f t="shared" si="57"/>
        <v>1134</v>
      </c>
      <c r="BG54" s="11">
        <f t="shared" si="57"/>
        <v>1075</v>
      </c>
      <c r="BH54" s="11">
        <f t="shared" si="57"/>
        <v>866</v>
      </c>
    </row>
    <row r="55" spans="1:60" ht="13.5" customHeight="1">
      <c r="A55" s="38">
        <v>42071</v>
      </c>
      <c r="B55" s="39" t="s">
        <v>65</v>
      </c>
      <c r="C55" s="40"/>
      <c r="D55" s="41" t="s">
        <v>26</v>
      </c>
      <c r="E55" s="42">
        <f t="shared" si="0"/>
        <v>1712</v>
      </c>
      <c r="F55" s="43">
        <v>3</v>
      </c>
      <c r="G55" s="43">
        <v>17</v>
      </c>
      <c r="H55" s="44">
        <f t="shared" si="1"/>
        <v>26</v>
      </c>
      <c r="I55" s="40"/>
      <c r="J55" s="45" t="s">
        <v>16</v>
      </c>
      <c r="K55" s="42">
        <f t="shared" si="2"/>
        <v>1894</v>
      </c>
      <c r="L55" s="46">
        <v>2</v>
      </c>
      <c r="M55" s="46">
        <v>9</v>
      </c>
      <c r="N55" s="44">
        <f t="shared" si="3"/>
        <v>15</v>
      </c>
      <c r="O55" s="40"/>
      <c r="P55" s="39" t="s">
        <v>66</v>
      </c>
      <c r="Q55" s="40"/>
      <c r="R55">
        <f>MIN(Rules!$E$2,(MAX(H55/N55,N55/H55)))</f>
        <v>1.7333333333333334</v>
      </c>
      <c r="S55">
        <f>VLOOKUP(B55,Rules!A:B,2,FALSE)</f>
        <v>45</v>
      </c>
      <c r="T55" s="40"/>
      <c r="U55" s="47">
        <f>1/(10^(-1*(E55+(IF(P55="Y",Rules!$I$2,0))-K55)/Rules!$E$12)+1)</f>
        <v>0.46322516638818301</v>
      </c>
      <c r="V55">
        <f t="shared" si="4"/>
        <v>42</v>
      </c>
      <c r="W55">
        <f t="shared" si="5"/>
        <v>-42</v>
      </c>
      <c r="Z55" s="48"/>
      <c r="AA55" s="11">
        <f t="shared" ref="AA55:BH55" si="58">IF($D55=AA$1,$E55+$V55,(IF($J55=AA$1,$K55+$W55,AA54)))</f>
        <v>927</v>
      </c>
      <c r="AB55" s="11">
        <f t="shared" si="58"/>
        <v>1490</v>
      </c>
      <c r="AC55" s="11">
        <f t="shared" si="58"/>
        <v>735</v>
      </c>
      <c r="AD55" s="11">
        <f t="shared" si="58"/>
        <v>1231</v>
      </c>
      <c r="AE55" s="11">
        <f t="shared" si="58"/>
        <v>1114</v>
      </c>
      <c r="AF55" s="11">
        <f t="shared" si="58"/>
        <v>1754</v>
      </c>
      <c r="AG55" s="11">
        <f t="shared" si="58"/>
        <v>1425</v>
      </c>
      <c r="AH55" s="11">
        <f t="shared" si="58"/>
        <v>1755</v>
      </c>
      <c r="AI55" s="11">
        <f t="shared" si="58"/>
        <v>1392</v>
      </c>
      <c r="AJ55" s="11">
        <f t="shared" si="58"/>
        <v>1806</v>
      </c>
      <c r="AK55" s="11">
        <f t="shared" si="58"/>
        <v>1181</v>
      </c>
      <c r="AL55" s="11">
        <f t="shared" si="58"/>
        <v>1409</v>
      </c>
      <c r="AM55" s="11">
        <f t="shared" si="58"/>
        <v>1852</v>
      </c>
      <c r="AN55" s="11">
        <f t="shared" si="58"/>
        <v>1428</v>
      </c>
      <c r="AO55" s="11">
        <f t="shared" si="58"/>
        <v>212</v>
      </c>
      <c r="AP55" s="11">
        <f t="shared" si="58"/>
        <v>1252</v>
      </c>
      <c r="AQ55" s="11">
        <f t="shared" si="58"/>
        <v>849</v>
      </c>
      <c r="AR55" s="11">
        <f t="shared" si="58"/>
        <v>1015</v>
      </c>
      <c r="AS55" s="11">
        <f t="shared" si="58"/>
        <v>572</v>
      </c>
      <c r="AT55" s="11">
        <f t="shared" si="58"/>
        <v>1078</v>
      </c>
      <c r="AU55" s="11">
        <f t="shared" si="58"/>
        <v>1193</v>
      </c>
      <c r="AV55" s="11">
        <f t="shared" si="58"/>
        <v>1816</v>
      </c>
      <c r="AW55" s="11">
        <f t="shared" si="58"/>
        <v>1432</v>
      </c>
      <c r="AX55" s="11">
        <f t="shared" si="58"/>
        <v>1629</v>
      </c>
      <c r="AY55" s="11">
        <f t="shared" si="58"/>
        <v>276</v>
      </c>
      <c r="AZ55" s="11">
        <f t="shared" si="58"/>
        <v>976</v>
      </c>
      <c r="BA55" s="11">
        <f t="shared" si="58"/>
        <v>1384</v>
      </c>
      <c r="BB55" s="11">
        <f t="shared" si="58"/>
        <v>1009</v>
      </c>
      <c r="BC55" s="11">
        <f t="shared" si="58"/>
        <v>1259</v>
      </c>
      <c r="BD55" s="11">
        <f t="shared" si="58"/>
        <v>1627</v>
      </c>
      <c r="BE55" s="11">
        <f t="shared" si="58"/>
        <v>730</v>
      </c>
      <c r="BF55" s="11">
        <f t="shared" si="58"/>
        <v>1134</v>
      </c>
      <c r="BG55" s="11">
        <f t="shared" si="58"/>
        <v>1075</v>
      </c>
      <c r="BH55" s="11">
        <f t="shared" si="58"/>
        <v>866</v>
      </c>
    </row>
    <row r="56" spans="1:60" ht="13.5" customHeight="1">
      <c r="A56" s="38">
        <v>42071</v>
      </c>
      <c r="B56" s="39" t="s">
        <v>65</v>
      </c>
      <c r="C56" s="40"/>
      <c r="D56" s="41" t="s">
        <v>19</v>
      </c>
      <c r="E56" s="42">
        <f t="shared" si="0"/>
        <v>1425</v>
      </c>
      <c r="F56" s="43">
        <v>1</v>
      </c>
      <c r="G56" s="43">
        <v>13</v>
      </c>
      <c r="H56" s="44">
        <f t="shared" si="1"/>
        <v>16</v>
      </c>
      <c r="I56" s="40"/>
      <c r="J56" s="45" t="s">
        <v>18</v>
      </c>
      <c r="K56" s="42">
        <f t="shared" si="2"/>
        <v>1816</v>
      </c>
      <c r="L56" s="46">
        <v>2</v>
      </c>
      <c r="M56" s="46">
        <v>12</v>
      </c>
      <c r="N56" s="44">
        <f t="shared" si="3"/>
        <v>18</v>
      </c>
      <c r="O56" s="40"/>
      <c r="P56" s="39" t="s">
        <v>66</v>
      </c>
      <c r="Q56" s="40"/>
      <c r="R56">
        <f>MIN(Rules!$E$2,(MAX(H56/N56,N56/H56)))</f>
        <v>1.125</v>
      </c>
      <c r="S56">
        <f>VLOOKUP(B56,Rules!A:B,2,FALSE)</f>
        <v>45</v>
      </c>
      <c r="T56" s="40"/>
      <c r="U56" s="47">
        <f>1/(10^(-1*(E56+(IF(P56="Y",Rules!$I$2,0))-K56)/Rules!$E$12)+1)</f>
        <v>0.247899597271794</v>
      </c>
      <c r="V56">
        <f t="shared" si="4"/>
        <v>-13</v>
      </c>
      <c r="W56">
        <f t="shared" si="5"/>
        <v>13</v>
      </c>
      <c r="Z56" s="48"/>
      <c r="AA56" s="11">
        <f t="shared" ref="AA56:BH56" si="59">IF($D56=AA$1,$E56+$V56,(IF($J56=AA$1,$K56+$W56,AA55)))</f>
        <v>927</v>
      </c>
      <c r="AB56" s="11">
        <f t="shared" si="59"/>
        <v>1490</v>
      </c>
      <c r="AC56" s="11">
        <f t="shared" si="59"/>
        <v>735</v>
      </c>
      <c r="AD56" s="11">
        <f t="shared" si="59"/>
        <v>1231</v>
      </c>
      <c r="AE56" s="11">
        <f t="shared" si="59"/>
        <v>1114</v>
      </c>
      <c r="AF56" s="11">
        <f t="shared" si="59"/>
        <v>1754</v>
      </c>
      <c r="AG56" s="11">
        <f t="shared" si="59"/>
        <v>1412</v>
      </c>
      <c r="AH56" s="11">
        <f t="shared" si="59"/>
        <v>1755</v>
      </c>
      <c r="AI56" s="11">
        <f t="shared" si="59"/>
        <v>1392</v>
      </c>
      <c r="AJ56" s="11">
        <f t="shared" si="59"/>
        <v>1806</v>
      </c>
      <c r="AK56" s="11">
        <f t="shared" si="59"/>
        <v>1181</v>
      </c>
      <c r="AL56" s="11">
        <f t="shared" si="59"/>
        <v>1409</v>
      </c>
      <c r="AM56" s="11">
        <f t="shared" si="59"/>
        <v>1852</v>
      </c>
      <c r="AN56" s="11">
        <f t="shared" si="59"/>
        <v>1428</v>
      </c>
      <c r="AO56" s="11">
        <f t="shared" si="59"/>
        <v>212</v>
      </c>
      <c r="AP56" s="11">
        <f t="shared" si="59"/>
        <v>1252</v>
      </c>
      <c r="AQ56" s="11">
        <f t="shared" si="59"/>
        <v>849</v>
      </c>
      <c r="AR56" s="11">
        <f t="shared" si="59"/>
        <v>1015</v>
      </c>
      <c r="AS56" s="11">
        <f t="shared" si="59"/>
        <v>572</v>
      </c>
      <c r="AT56" s="11">
        <f t="shared" si="59"/>
        <v>1078</v>
      </c>
      <c r="AU56" s="11">
        <f t="shared" si="59"/>
        <v>1193</v>
      </c>
      <c r="AV56" s="11">
        <f t="shared" si="59"/>
        <v>1829</v>
      </c>
      <c r="AW56" s="11">
        <f t="shared" si="59"/>
        <v>1432</v>
      </c>
      <c r="AX56" s="11">
        <f t="shared" si="59"/>
        <v>1629</v>
      </c>
      <c r="AY56" s="11">
        <f t="shared" si="59"/>
        <v>276</v>
      </c>
      <c r="AZ56" s="11">
        <f t="shared" si="59"/>
        <v>976</v>
      </c>
      <c r="BA56" s="11">
        <f t="shared" si="59"/>
        <v>1384</v>
      </c>
      <c r="BB56" s="11">
        <f t="shared" si="59"/>
        <v>1009</v>
      </c>
      <c r="BC56" s="11">
        <f t="shared" si="59"/>
        <v>1259</v>
      </c>
      <c r="BD56" s="11">
        <f t="shared" si="59"/>
        <v>1627</v>
      </c>
      <c r="BE56" s="11">
        <f t="shared" si="59"/>
        <v>730</v>
      </c>
      <c r="BF56" s="11">
        <f t="shared" si="59"/>
        <v>1134</v>
      </c>
      <c r="BG56" s="11">
        <f t="shared" si="59"/>
        <v>1075</v>
      </c>
      <c r="BH56" s="11">
        <f t="shared" si="59"/>
        <v>866</v>
      </c>
    </row>
    <row r="57" spans="1:60" ht="13.5" customHeight="1">
      <c r="A57" s="38">
        <v>42071</v>
      </c>
      <c r="B57" s="39" t="s">
        <v>65</v>
      </c>
      <c r="C57" s="40"/>
      <c r="D57" s="41" t="s">
        <v>30</v>
      </c>
      <c r="E57" s="42">
        <f t="shared" si="0"/>
        <v>1392</v>
      </c>
      <c r="F57" s="43">
        <v>1</v>
      </c>
      <c r="G57" s="43">
        <v>17</v>
      </c>
      <c r="H57" s="44">
        <f t="shared" si="1"/>
        <v>20</v>
      </c>
      <c r="I57" s="40"/>
      <c r="J57" s="45" t="s">
        <v>21</v>
      </c>
      <c r="K57" s="42">
        <f t="shared" si="2"/>
        <v>1409</v>
      </c>
      <c r="L57" s="46">
        <v>1</v>
      </c>
      <c r="M57" s="46">
        <v>16</v>
      </c>
      <c r="N57" s="44">
        <f t="shared" si="3"/>
        <v>19</v>
      </c>
      <c r="O57" s="40"/>
      <c r="P57" s="39" t="s">
        <v>66</v>
      </c>
      <c r="Q57" s="40"/>
      <c r="R57">
        <f>MIN(Rules!$E$2,(MAX(H57/N57,N57/H57)))</f>
        <v>1.0526315789473684</v>
      </c>
      <c r="S57">
        <f>VLOOKUP(B57,Rules!A:B,2,FALSE)</f>
        <v>45</v>
      </c>
      <c r="T57" s="40"/>
      <c r="U57" s="47">
        <f>1/(10^(-1*(E57+(IF(P57="Y",Rules!$I$2,0))-K57)/Rules!$E$12)+1)</f>
        <v>0.64850805613967166</v>
      </c>
      <c r="V57">
        <f t="shared" si="4"/>
        <v>17</v>
      </c>
      <c r="W57">
        <f t="shared" si="5"/>
        <v>-17</v>
      </c>
      <c r="Z57" s="48"/>
      <c r="AA57" s="11">
        <f t="shared" ref="AA57:BH57" si="60">IF($D57=AA$1,$E57+$V57,(IF($J57=AA$1,$K57+$W57,AA56)))</f>
        <v>927</v>
      </c>
      <c r="AB57" s="11">
        <f t="shared" si="60"/>
        <v>1490</v>
      </c>
      <c r="AC57" s="11">
        <f t="shared" si="60"/>
        <v>735</v>
      </c>
      <c r="AD57" s="11">
        <f t="shared" si="60"/>
        <v>1231</v>
      </c>
      <c r="AE57" s="11">
        <f t="shared" si="60"/>
        <v>1114</v>
      </c>
      <c r="AF57" s="11">
        <f t="shared" si="60"/>
        <v>1754</v>
      </c>
      <c r="AG57" s="11">
        <f t="shared" si="60"/>
        <v>1412</v>
      </c>
      <c r="AH57" s="11">
        <f t="shared" si="60"/>
        <v>1755</v>
      </c>
      <c r="AI57" s="11">
        <f t="shared" si="60"/>
        <v>1409</v>
      </c>
      <c r="AJ57" s="11">
        <f t="shared" si="60"/>
        <v>1806</v>
      </c>
      <c r="AK57" s="11">
        <f t="shared" si="60"/>
        <v>1181</v>
      </c>
      <c r="AL57" s="11">
        <f t="shared" si="60"/>
        <v>1392</v>
      </c>
      <c r="AM57" s="11">
        <f t="shared" si="60"/>
        <v>1852</v>
      </c>
      <c r="AN57" s="11">
        <f t="shared" si="60"/>
        <v>1428</v>
      </c>
      <c r="AO57" s="11">
        <f t="shared" si="60"/>
        <v>212</v>
      </c>
      <c r="AP57" s="11">
        <f t="shared" si="60"/>
        <v>1252</v>
      </c>
      <c r="AQ57" s="11">
        <f t="shared" si="60"/>
        <v>849</v>
      </c>
      <c r="AR57" s="11">
        <f t="shared" si="60"/>
        <v>1015</v>
      </c>
      <c r="AS57" s="11">
        <f t="shared" si="60"/>
        <v>572</v>
      </c>
      <c r="AT57" s="11">
        <f t="shared" si="60"/>
        <v>1078</v>
      </c>
      <c r="AU57" s="11">
        <f t="shared" si="60"/>
        <v>1193</v>
      </c>
      <c r="AV57" s="11">
        <f t="shared" si="60"/>
        <v>1829</v>
      </c>
      <c r="AW57" s="11">
        <f t="shared" si="60"/>
        <v>1432</v>
      </c>
      <c r="AX57" s="11">
        <f t="shared" si="60"/>
        <v>1629</v>
      </c>
      <c r="AY57" s="11">
        <f t="shared" si="60"/>
        <v>276</v>
      </c>
      <c r="AZ57" s="11">
        <f t="shared" si="60"/>
        <v>976</v>
      </c>
      <c r="BA57" s="11">
        <f t="shared" si="60"/>
        <v>1384</v>
      </c>
      <c r="BB57" s="11">
        <f t="shared" si="60"/>
        <v>1009</v>
      </c>
      <c r="BC57" s="11">
        <f t="shared" si="60"/>
        <v>1259</v>
      </c>
      <c r="BD57" s="11">
        <f t="shared" si="60"/>
        <v>1627</v>
      </c>
      <c r="BE57" s="11">
        <f t="shared" si="60"/>
        <v>730</v>
      </c>
      <c r="BF57" s="11">
        <f t="shared" si="60"/>
        <v>1134</v>
      </c>
      <c r="BG57" s="11">
        <f t="shared" si="60"/>
        <v>1075</v>
      </c>
      <c r="BH57" s="11">
        <f t="shared" si="60"/>
        <v>866</v>
      </c>
    </row>
    <row r="58" spans="1:60" ht="13.5" customHeight="1">
      <c r="A58" s="38">
        <v>42071</v>
      </c>
      <c r="B58" s="39" t="s">
        <v>65</v>
      </c>
      <c r="C58" s="40"/>
      <c r="D58" s="41" t="s">
        <v>36</v>
      </c>
      <c r="E58" s="42">
        <f t="shared" si="0"/>
        <v>1252</v>
      </c>
      <c r="F58" s="43">
        <v>2</v>
      </c>
      <c r="G58" s="43">
        <v>17</v>
      </c>
      <c r="H58" s="44">
        <f t="shared" si="1"/>
        <v>23</v>
      </c>
      <c r="I58" s="40"/>
      <c r="J58" s="45" t="s">
        <v>24</v>
      </c>
      <c r="K58" s="42">
        <f t="shared" si="2"/>
        <v>1384</v>
      </c>
      <c r="L58" s="46">
        <v>0</v>
      </c>
      <c r="M58" s="46">
        <v>16</v>
      </c>
      <c r="N58" s="44">
        <f t="shared" si="3"/>
        <v>16</v>
      </c>
      <c r="O58" s="40"/>
      <c r="P58" s="39" t="s">
        <v>66</v>
      </c>
      <c r="Q58" s="40"/>
      <c r="R58">
        <f>MIN(Rules!$E$2,(MAX(H58/N58,N58/H58)))</f>
        <v>1.4375</v>
      </c>
      <c r="S58">
        <f>VLOOKUP(B58,Rules!A:B,2,FALSE)</f>
        <v>45</v>
      </c>
      <c r="T58" s="40"/>
      <c r="U58" s="47">
        <f>1/(10^(-1*(E58+(IF(P58="Y",Rules!$I$2,0))-K58)/Rules!$E$12)+1)</f>
        <v>0.52071140773933666</v>
      </c>
      <c r="V58">
        <f t="shared" si="4"/>
        <v>31</v>
      </c>
      <c r="W58">
        <f t="shared" si="5"/>
        <v>-31</v>
      </c>
      <c r="Z58" s="48"/>
      <c r="AA58" s="11">
        <f t="shared" ref="AA58:BH58" si="61">IF($D58=AA$1,$E58+$V58,(IF($J58=AA$1,$K58+$W58,AA57)))</f>
        <v>927</v>
      </c>
      <c r="AB58" s="11">
        <f t="shared" si="61"/>
        <v>1490</v>
      </c>
      <c r="AC58" s="11">
        <f t="shared" si="61"/>
        <v>735</v>
      </c>
      <c r="AD58" s="11">
        <f t="shared" si="61"/>
        <v>1231</v>
      </c>
      <c r="AE58" s="11">
        <f t="shared" si="61"/>
        <v>1114</v>
      </c>
      <c r="AF58" s="11">
        <f t="shared" si="61"/>
        <v>1754</v>
      </c>
      <c r="AG58" s="11">
        <f t="shared" si="61"/>
        <v>1412</v>
      </c>
      <c r="AH58" s="11">
        <f t="shared" si="61"/>
        <v>1755</v>
      </c>
      <c r="AI58" s="11">
        <f t="shared" si="61"/>
        <v>1409</v>
      </c>
      <c r="AJ58" s="11">
        <f t="shared" si="61"/>
        <v>1806</v>
      </c>
      <c r="AK58" s="11">
        <f t="shared" si="61"/>
        <v>1181</v>
      </c>
      <c r="AL58" s="11">
        <f t="shared" si="61"/>
        <v>1392</v>
      </c>
      <c r="AM58" s="11">
        <f t="shared" si="61"/>
        <v>1852</v>
      </c>
      <c r="AN58" s="11">
        <f t="shared" si="61"/>
        <v>1428</v>
      </c>
      <c r="AO58" s="11">
        <f t="shared" si="61"/>
        <v>212</v>
      </c>
      <c r="AP58" s="11">
        <f t="shared" si="61"/>
        <v>1283</v>
      </c>
      <c r="AQ58" s="11">
        <f t="shared" si="61"/>
        <v>849</v>
      </c>
      <c r="AR58" s="11">
        <f t="shared" si="61"/>
        <v>1015</v>
      </c>
      <c r="AS58" s="11">
        <f t="shared" si="61"/>
        <v>572</v>
      </c>
      <c r="AT58" s="11">
        <f t="shared" si="61"/>
        <v>1078</v>
      </c>
      <c r="AU58" s="11">
        <f t="shared" si="61"/>
        <v>1193</v>
      </c>
      <c r="AV58" s="11">
        <f t="shared" si="61"/>
        <v>1829</v>
      </c>
      <c r="AW58" s="11">
        <f t="shared" si="61"/>
        <v>1432</v>
      </c>
      <c r="AX58" s="11">
        <f t="shared" si="61"/>
        <v>1629</v>
      </c>
      <c r="AY58" s="11">
        <f t="shared" si="61"/>
        <v>276</v>
      </c>
      <c r="AZ58" s="11">
        <f t="shared" si="61"/>
        <v>976</v>
      </c>
      <c r="BA58" s="11">
        <f t="shared" si="61"/>
        <v>1353</v>
      </c>
      <c r="BB58" s="11">
        <f t="shared" si="61"/>
        <v>1009</v>
      </c>
      <c r="BC58" s="11">
        <f t="shared" si="61"/>
        <v>1259</v>
      </c>
      <c r="BD58" s="11">
        <f t="shared" si="61"/>
        <v>1627</v>
      </c>
      <c r="BE58" s="11">
        <f t="shared" si="61"/>
        <v>730</v>
      </c>
      <c r="BF58" s="11">
        <f t="shared" si="61"/>
        <v>1134</v>
      </c>
      <c r="BG58" s="11">
        <f t="shared" si="61"/>
        <v>1075</v>
      </c>
      <c r="BH58" s="11">
        <f t="shared" si="61"/>
        <v>866</v>
      </c>
    </row>
    <row r="59" spans="1:60" ht="13.5" customHeight="1">
      <c r="A59" s="38">
        <v>42071</v>
      </c>
      <c r="B59" s="39" t="s">
        <v>65</v>
      </c>
      <c r="C59" s="40"/>
      <c r="D59" s="41" t="s">
        <v>37</v>
      </c>
      <c r="E59" s="42">
        <f t="shared" si="0"/>
        <v>1009</v>
      </c>
      <c r="F59" s="43">
        <v>2</v>
      </c>
      <c r="G59" s="43">
        <v>26</v>
      </c>
      <c r="H59" s="44">
        <f t="shared" si="1"/>
        <v>32</v>
      </c>
      <c r="I59" s="40"/>
      <c r="J59" s="45" t="s">
        <v>32</v>
      </c>
      <c r="K59" s="42">
        <f t="shared" si="2"/>
        <v>1193</v>
      </c>
      <c r="L59" s="46">
        <v>2</v>
      </c>
      <c r="M59" s="46">
        <v>9</v>
      </c>
      <c r="N59" s="44">
        <f t="shared" si="3"/>
        <v>15</v>
      </c>
      <c r="O59" s="40"/>
      <c r="P59" s="39" t="s">
        <v>66</v>
      </c>
      <c r="Q59" s="40"/>
      <c r="R59">
        <f>MIN(Rules!$E$2,(MAX(H59/N59,N59/H59)))</f>
        <v>2</v>
      </c>
      <c r="S59">
        <f>VLOOKUP(B59,Rules!A:B,2,FALSE)</f>
        <v>45</v>
      </c>
      <c r="T59" s="40"/>
      <c r="U59" s="47">
        <f>1/(10^(-1*(E59+(IF(P59="Y",Rules!$I$2,0))-K59)/Rules!$E$12)+1)</f>
        <v>0.4609358288549254</v>
      </c>
      <c r="V59">
        <f t="shared" si="4"/>
        <v>49</v>
      </c>
      <c r="W59">
        <f t="shared" si="5"/>
        <v>-49</v>
      </c>
      <c r="Z59" s="48"/>
      <c r="AA59" s="11">
        <f t="shared" ref="AA59:BH59" si="62">IF($D59=AA$1,$E59+$V59,(IF($J59=AA$1,$K59+$W59,AA58)))</f>
        <v>927</v>
      </c>
      <c r="AB59" s="11">
        <f t="shared" si="62"/>
        <v>1490</v>
      </c>
      <c r="AC59" s="11">
        <f t="shared" si="62"/>
        <v>735</v>
      </c>
      <c r="AD59" s="11">
        <f t="shared" si="62"/>
        <v>1231</v>
      </c>
      <c r="AE59" s="11">
        <f t="shared" si="62"/>
        <v>1114</v>
      </c>
      <c r="AF59" s="11">
        <f t="shared" si="62"/>
        <v>1754</v>
      </c>
      <c r="AG59" s="11">
        <f t="shared" si="62"/>
        <v>1412</v>
      </c>
      <c r="AH59" s="11">
        <f t="shared" si="62"/>
        <v>1755</v>
      </c>
      <c r="AI59" s="11">
        <f t="shared" si="62"/>
        <v>1409</v>
      </c>
      <c r="AJ59" s="11">
        <f t="shared" si="62"/>
        <v>1806</v>
      </c>
      <c r="AK59" s="11">
        <f t="shared" si="62"/>
        <v>1181</v>
      </c>
      <c r="AL59" s="11">
        <f t="shared" si="62"/>
        <v>1392</v>
      </c>
      <c r="AM59" s="11">
        <f t="shared" si="62"/>
        <v>1852</v>
      </c>
      <c r="AN59" s="11">
        <f t="shared" si="62"/>
        <v>1428</v>
      </c>
      <c r="AO59" s="11">
        <f t="shared" si="62"/>
        <v>212</v>
      </c>
      <c r="AP59" s="11">
        <f t="shared" si="62"/>
        <v>1283</v>
      </c>
      <c r="AQ59" s="11">
        <f t="shared" si="62"/>
        <v>849</v>
      </c>
      <c r="AR59" s="11">
        <f t="shared" si="62"/>
        <v>1015</v>
      </c>
      <c r="AS59" s="11">
        <f t="shared" si="62"/>
        <v>572</v>
      </c>
      <c r="AT59" s="11">
        <f t="shared" si="62"/>
        <v>1078</v>
      </c>
      <c r="AU59" s="11">
        <f t="shared" si="62"/>
        <v>1144</v>
      </c>
      <c r="AV59" s="11">
        <f t="shared" si="62"/>
        <v>1829</v>
      </c>
      <c r="AW59" s="11">
        <f t="shared" si="62"/>
        <v>1432</v>
      </c>
      <c r="AX59" s="11">
        <f t="shared" si="62"/>
        <v>1629</v>
      </c>
      <c r="AY59" s="11">
        <f t="shared" si="62"/>
        <v>276</v>
      </c>
      <c r="AZ59" s="11">
        <f t="shared" si="62"/>
        <v>976</v>
      </c>
      <c r="BA59" s="11">
        <f t="shared" si="62"/>
        <v>1353</v>
      </c>
      <c r="BB59" s="11">
        <f t="shared" si="62"/>
        <v>1058</v>
      </c>
      <c r="BC59" s="11">
        <f t="shared" si="62"/>
        <v>1259</v>
      </c>
      <c r="BD59" s="11">
        <f t="shared" si="62"/>
        <v>1627</v>
      </c>
      <c r="BE59" s="11">
        <f t="shared" si="62"/>
        <v>730</v>
      </c>
      <c r="BF59" s="11">
        <f t="shared" si="62"/>
        <v>1134</v>
      </c>
      <c r="BG59" s="11">
        <f t="shared" si="62"/>
        <v>1075</v>
      </c>
      <c r="BH59" s="11">
        <f t="shared" si="62"/>
        <v>866</v>
      </c>
    </row>
    <row r="60" spans="1:60" ht="13.5" customHeight="1">
      <c r="A60" s="38">
        <v>42071</v>
      </c>
      <c r="B60" s="39" t="s">
        <v>65</v>
      </c>
      <c r="C60" s="40"/>
      <c r="D60" s="41" t="s">
        <v>42</v>
      </c>
      <c r="E60" s="42">
        <f t="shared" si="0"/>
        <v>1075</v>
      </c>
      <c r="F60" s="43">
        <v>1</v>
      </c>
      <c r="G60" s="43">
        <v>16</v>
      </c>
      <c r="H60" s="44">
        <f t="shared" si="1"/>
        <v>19</v>
      </c>
      <c r="I60" s="40"/>
      <c r="J60" s="45" t="s">
        <v>39</v>
      </c>
      <c r="K60" s="42">
        <f t="shared" si="2"/>
        <v>1015</v>
      </c>
      <c r="L60" s="46">
        <v>2</v>
      </c>
      <c r="M60" s="46">
        <v>12</v>
      </c>
      <c r="N60" s="44">
        <f t="shared" si="3"/>
        <v>18</v>
      </c>
      <c r="O60" s="40"/>
      <c r="P60" s="39" t="s">
        <v>66</v>
      </c>
      <c r="Q60" s="40"/>
      <c r="R60">
        <f>MIN(Rules!$E$2,(MAX(H60/N60,N60/H60)))</f>
        <v>1.0555555555555556</v>
      </c>
      <c r="S60">
        <f>VLOOKUP(B60,Rules!A:B,2,FALSE)</f>
        <v>45</v>
      </c>
      <c r="T60" s="40"/>
      <c r="U60" s="47">
        <f>1/(10^(-1*(E60+(IF(P60="Y",Rules!$I$2,0))-K60)/Rules!$E$12)+1)</f>
        <v>0.7245382428425361</v>
      </c>
      <c r="V60">
        <f t="shared" si="4"/>
        <v>13</v>
      </c>
      <c r="W60">
        <f t="shared" si="5"/>
        <v>-13</v>
      </c>
      <c r="Z60" s="48"/>
      <c r="AA60" s="11">
        <f t="shared" ref="AA60:BH60" si="63">IF($D60=AA$1,$E60+$V60,(IF($J60=AA$1,$K60+$W60,AA59)))</f>
        <v>927</v>
      </c>
      <c r="AB60" s="11">
        <f t="shared" si="63"/>
        <v>1490</v>
      </c>
      <c r="AC60" s="11">
        <f t="shared" si="63"/>
        <v>735</v>
      </c>
      <c r="AD60" s="11">
        <f t="shared" si="63"/>
        <v>1231</v>
      </c>
      <c r="AE60" s="11">
        <f t="shared" si="63"/>
        <v>1114</v>
      </c>
      <c r="AF60" s="11">
        <f t="shared" si="63"/>
        <v>1754</v>
      </c>
      <c r="AG60" s="11">
        <f t="shared" si="63"/>
        <v>1412</v>
      </c>
      <c r="AH60" s="11">
        <f t="shared" si="63"/>
        <v>1755</v>
      </c>
      <c r="AI60" s="11">
        <f t="shared" si="63"/>
        <v>1409</v>
      </c>
      <c r="AJ60" s="11">
        <f t="shared" si="63"/>
        <v>1806</v>
      </c>
      <c r="AK60" s="11">
        <f t="shared" si="63"/>
        <v>1181</v>
      </c>
      <c r="AL60" s="11">
        <f t="shared" si="63"/>
        <v>1392</v>
      </c>
      <c r="AM60" s="11">
        <f t="shared" si="63"/>
        <v>1852</v>
      </c>
      <c r="AN60" s="11">
        <f t="shared" si="63"/>
        <v>1428</v>
      </c>
      <c r="AO60" s="11">
        <f t="shared" si="63"/>
        <v>212</v>
      </c>
      <c r="AP60" s="11">
        <f t="shared" si="63"/>
        <v>1283</v>
      </c>
      <c r="AQ60" s="11">
        <f t="shared" si="63"/>
        <v>849</v>
      </c>
      <c r="AR60" s="11">
        <f t="shared" si="63"/>
        <v>1002</v>
      </c>
      <c r="AS60" s="11">
        <f t="shared" si="63"/>
        <v>572</v>
      </c>
      <c r="AT60" s="11">
        <f t="shared" si="63"/>
        <v>1078</v>
      </c>
      <c r="AU60" s="11">
        <f t="shared" si="63"/>
        <v>1144</v>
      </c>
      <c r="AV60" s="11">
        <f t="shared" si="63"/>
        <v>1829</v>
      </c>
      <c r="AW60" s="11">
        <f t="shared" si="63"/>
        <v>1432</v>
      </c>
      <c r="AX60" s="11">
        <f t="shared" si="63"/>
        <v>1629</v>
      </c>
      <c r="AY60" s="11">
        <f t="shared" si="63"/>
        <v>276</v>
      </c>
      <c r="AZ60" s="11">
        <f t="shared" si="63"/>
        <v>976</v>
      </c>
      <c r="BA60" s="11">
        <f t="shared" si="63"/>
        <v>1353</v>
      </c>
      <c r="BB60" s="11">
        <f t="shared" si="63"/>
        <v>1058</v>
      </c>
      <c r="BC60" s="11">
        <f t="shared" si="63"/>
        <v>1259</v>
      </c>
      <c r="BD60" s="11">
        <f t="shared" si="63"/>
        <v>1627</v>
      </c>
      <c r="BE60" s="11">
        <f t="shared" si="63"/>
        <v>730</v>
      </c>
      <c r="BF60" s="11">
        <f t="shared" si="63"/>
        <v>1134</v>
      </c>
      <c r="BG60" s="11">
        <f t="shared" si="63"/>
        <v>1088</v>
      </c>
      <c r="BH60" s="11">
        <f t="shared" si="63"/>
        <v>866</v>
      </c>
    </row>
    <row r="61" spans="1:60" ht="13.5" customHeight="1">
      <c r="A61" s="38">
        <v>42071</v>
      </c>
      <c r="B61" s="39" t="s">
        <v>65</v>
      </c>
      <c r="C61" s="40"/>
      <c r="D61" s="41" t="s">
        <v>38</v>
      </c>
      <c r="E61" s="42">
        <f t="shared" si="0"/>
        <v>976</v>
      </c>
      <c r="F61" s="43">
        <v>2</v>
      </c>
      <c r="G61" s="43">
        <v>13</v>
      </c>
      <c r="H61" s="44">
        <f t="shared" si="1"/>
        <v>19</v>
      </c>
      <c r="I61" s="40"/>
      <c r="J61" s="45" t="s">
        <v>45</v>
      </c>
      <c r="K61" s="42">
        <f t="shared" si="2"/>
        <v>849</v>
      </c>
      <c r="L61" s="46">
        <v>1</v>
      </c>
      <c r="M61" s="46">
        <v>16</v>
      </c>
      <c r="N61" s="44">
        <f t="shared" si="3"/>
        <v>19</v>
      </c>
      <c r="O61" s="40"/>
      <c r="P61" s="39" t="s">
        <v>66</v>
      </c>
      <c r="Q61" s="40"/>
      <c r="R61">
        <f>MIN(Rules!$E$2,(MAX(H61/N61,N61/H61)))</f>
        <v>1</v>
      </c>
      <c r="S61">
        <f>VLOOKUP(B61,Rules!A:B,2,FALSE)</f>
        <v>45</v>
      </c>
      <c r="T61" s="40"/>
      <c r="U61" s="47">
        <f>1/(10^(-1*(E61+(IF(P61="Y",Rules!$I$2,0))-K61)/Rules!$E$12)+1)</f>
        <v>0.78170535306391165</v>
      </c>
      <c r="V61">
        <f t="shared" si="4"/>
        <v>-13</v>
      </c>
      <c r="W61">
        <f t="shared" si="5"/>
        <v>13</v>
      </c>
      <c r="Z61" s="48"/>
      <c r="AA61" s="11">
        <f t="shared" ref="AA61:BH61" si="64">IF($D61=AA$1,$E61+$V61,(IF($J61=AA$1,$K61+$W61,AA60)))</f>
        <v>927</v>
      </c>
      <c r="AB61" s="11">
        <f t="shared" si="64"/>
        <v>1490</v>
      </c>
      <c r="AC61" s="11">
        <f t="shared" si="64"/>
        <v>735</v>
      </c>
      <c r="AD61" s="11">
        <f t="shared" si="64"/>
        <v>1231</v>
      </c>
      <c r="AE61" s="11">
        <f t="shared" si="64"/>
        <v>1114</v>
      </c>
      <c r="AF61" s="11">
        <f t="shared" si="64"/>
        <v>1754</v>
      </c>
      <c r="AG61" s="11">
        <f t="shared" si="64"/>
        <v>1412</v>
      </c>
      <c r="AH61" s="11">
        <f t="shared" si="64"/>
        <v>1755</v>
      </c>
      <c r="AI61" s="11">
        <f t="shared" si="64"/>
        <v>1409</v>
      </c>
      <c r="AJ61" s="11">
        <f t="shared" si="64"/>
        <v>1806</v>
      </c>
      <c r="AK61" s="11">
        <f t="shared" si="64"/>
        <v>1181</v>
      </c>
      <c r="AL61" s="11">
        <f t="shared" si="64"/>
        <v>1392</v>
      </c>
      <c r="AM61" s="11">
        <f t="shared" si="64"/>
        <v>1852</v>
      </c>
      <c r="AN61" s="11">
        <f t="shared" si="64"/>
        <v>1428</v>
      </c>
      <c r="AO61" s="11">
        <f t="shared" si="64"/>
        <v>212</v>
      </c>
      <c r="AP61" s="11">
        <f t="shared" si="64"/>
        <v>1283</v>
      </c>
      <c r="AQ61" s="11">
        <f t="shared" si="64"/>
        <v>862</v>
      </c>
      <c r="AR61" s="11">
        <f t="shared" si="64"/>
        <v>1002</v>
      </c>
      <c r="AS61" s="11">
        <f t="shared" si="64"/>
        <v>572</v>
      </c>
      <c r="AT61" s="11">
        <f t="shared" si="64"/>
        <v>1078</v>
      </c>
      <c r="AU61" s="11">
        <f t="shared" si="64"/>
        <v>1144</v>
      </c>
      <c r="AV61" s="11">
        <f t="shared" si="64"/>
        <v>1829</v>
      </c>
      <c r="AW61" s="11">
        <f t="shared" si="64"/>
        <v>1432</v>
      </c>
      <c r="AX61" s="11">
        <f t="shared" si="64"/>
        <v>1629</v>
      </c>
      <c r="AY61" s="11">
        <f t="shared" si="64"/>
        <v>276</v>
      </c>
      <c r="AZ61" s="11">
        <f t="shared" si="64"/>
        <v>963</v>
      </c>
      <c r="BA61" s="11">
        <f t="shared" si="64"/>
        <v>1353</v>
      </c>
      <c r="BB61" s="11">
        <f t="shared" si="64"/>
        <v>1058</v>
      </c>
      <c r="BC61" s="11">
        <f t="shared" si="64"/>
        <v>1259</v>
      </c>
      <c r="BD61" s="11">
        <f t="shared" si="64"/>
        <v>1627</v>
      </c>
      <c r="BE61" s="11">
        <f t="shared" si="64"/>
        <v>730</v>
      </c>
      <c r="BF61" s="11">
        <f t="shared" si="64"/>
        <v>1134</v>
      </c>
      <c r="BG61" s="11">
        <f t="shared" si="64"/>
        <v>1088</v>
      </c>
      <c r="BH61" s="11">
        <f t="shared" si="64"/>
        <v>866</v>
      </c>
    </row>
    <row r="62" spans="1:60" ht="13.5" customHeight="1">
      <c r="A62" s="38">
        <v>42071</v>
      </c>
      <c r="B62" s="39" t="s">
        <v>65</v>
      </c>
      <c r="C62" s="40"/>
      <c r="D62" s="41" t="s">
        <v>34</v>
      </c>
      <c r="E62" s="42">
        <f t="shared" si="0"/>
        <v>927</v>
      </c>
      <c r="F62" s="43">
        <v>1</v>
      </c>
      <c r="G62" s="43">
        <v>12</v>
      </c>
      <c r="H62" s="44">
        <f t="shared" si="1"/>
        <v>15</v>
      </c>
      <c r="I62" s="40"/>
      <c r="J62" s="45" t="s">
        <v>47</v>
      </c>
      <c r="K62" s="42">
        <f t="shared" si="2"/>
        <v>572</v>
      </c>
      <c r="L62" s="46">
        <v>0</v>
      </c>
      <c r="M62" s="46">
        <v>8</v>
      </c>
      <c r="N62" s="44">
        <f t="shared" si="3"/>
        <v>8</v>
      </c>
      <c r="O62" s="40"/>
      <c r="P62" s="39" t="s">
        <v>66</v>
      </c>
      <c r="Q62" s="40"/>
      <c r="R62">
        <f>MIN(Rules!$E$2,(MAX(H62/N62,N62/H62)))</f>
        <v>1.875</v>
      </c>
      <c r="S62">
        <f>VLOOKUP(B62,Rules!A:B,2,FALSE)</f>
        <v>45</v>
      </c>
      <c r="T62" s="40"/>
      <c r="U62" s="47">
        <f>1/(10^(-1*(E62+(IF(P62="Y",Rules!$I$2,0))-K62)/Rules!$E$12)+1)</f>
        <v>0.91097603146534523</v>
      </c>
      <c r="V62">
        <f t="shared" si="4"/>
        <v>8</v>
      </c>
      <c r="W62">
        <f t="shared" si="5"/>
        <v>-8</v>
      </c>
      <c r="Z62" s="48"/>
      <c r="AA62" s="11">
        <f t="shared" ref="AA62:BH62" si="65">IF($D62=AA$1,$E62+$V62,(IF($J62=AA$1,$K62+$W62,AA61)))</f>
        <v>935</v>
      </c>
      <c r="AB62" s="11">
        <f t="shared" si="65"/>
        <v>1490</v>
      </c>
      <c r="AC62" s="11">
        <f t="shared" si="65"/>
        <v>735</v>
      </c>
      <c r="AD62" s="11">
        <f t="shared" si="65"/>
        <v>1231</v>
      </c>
      <c r="AE62" s="11">
        <f t="shared" si="65"/>
        <v>1114</v>
      </c>
      <c r="AF62" s="11">
        <f t="shared" si="65"/>
        <v>1754</v>
      </c>
      <c r="AG62" s="11">
        <f t="shared" si="65"/>
        <v>1412</v>
      </c>
      <c r="AH62" s="11">
        <f t="shared" si="65"/>
        <v>1755</v>
      </c>
      <c r="AI62" s="11">
        <f t="shared" si="65"/>
        <v>1409</v>
      </c>
      <c r="AJ62" s="11">
        <f t="shared" si="65"/>
        <v>1806</v>
      </c>
      <c r="AK62" s="11">
        <f t="shared" si="65"/>
        <v>1181</v>
      </c>
      <c r="AL62" s="11">
        <f t="shared" si="65"/>
        <v>1392</v>
      </c>
      <c r="AM62" s="11">
        <f t="shared" si="65"/>
        <v>1852</v>
      </c>
      <c r="AN62" s="11">
        <f t="shared" si="65"/>
        <v>1428</v>
      </c>
      <c r="AO62" s="11">
        <f t="shared" si="65"/>
        <v>212</v>
      </c>
      <c r="AP62" s="11">
        <f t="shared" si="65"/>
        <v>1283</v>
      </c>
      <c r="AQ62" s="11">
        <f t="shared" si="65"/>
        <v>862</v>
      </c>
      <c r="AR62" s="11">
        <f t="shared" si="65"/>
        <v>1002</v>
      </c>
      <c r="AS62" s="11">
        <f t="shared" si="65"/>
        <v>564</v>
      </c>
      <c r="AT62" s="11">
        <f t="shared" si="65"/>
        <v>1078</v>
      </c>
      <c r="AU62" s="11">
        <f t="shared" si="65"/>
        <v>1144</v>
      </c>
      <c r="AV62" s="11">
        <f t="shared" si="65"/>
        <v>1829</v>
      </c>
      <c r="AW62" s="11">
        <f t="shared" si="65"/>
        <v>1432</v>
      </c>
      <c r="AX62" s="11">
        <f t="shared" si="65"/>
        <v>1629</v>
      </c>
      <c r="AY62" s="11">
        <f t="shared" si="65"/>
        <v>276</v>
      </c>
      <c r="AZ62" s="11">
        <f t="shared" si="65"/>
        <v>963</v>
      </c>
      <c r="BA62" s="11">
        <f t="shared" si="65"/>
        <v>1353</v>
      </c>
      <c r="BB62" s="11">
        <f t="shared" si="65"/>
        <v>1058</v>
      </c>
      <c r="BC62" s="11">
        <f t="shared" si="65"/>
        <v>1259</v>
      </c>
      <c r="BD62" s="11">
        <f t="shared" si="65"/>
        <v>1627</v>
      </c>
      <c r="BE62" s="11">
        <f t="shared" si="65"/>
        <v>730</v>
      </c>
      <c r="BF62" s="11">
        <f t="shared" si="65"/>
        <v>1134</v>
      </c>
      <c r="BG62" s="11">
        <f t="shared" si="65"/>
        <v>1088</v>
      </c>
      <c r="BH62" s="11">
        <f t="shared" si="65"/>
        <v>866</v>
      </c>
    </row>
    <row r="63" spans="1:60" ht="13.5" customHeight="1">
      <c r="A63" s="38">
        <v>42071</v>
      </c>
      <c r="B63" s="39" t="s">
        <v>65</v>
      </c>
      <c r="C63" s="40"/>
      <c r="D63" s="41" t="s">
        <v>43</v>
      </c>
      <c r="E63" s="42">
        <f t="shared" si="0"/>
        <v>1078</v>
      </c>
      <c r="F63" s="43">
        <v>1</v>
      </c>
      <c r="G63" s="43">
        <v>12</v>
      </c>
      <c r="H63" s="44">
        <f t="shared" si="1"/>
        <v>15</v>
      </c>
      <c r="I63" s="40"/>
      <c r="J63" s="45" t="s">
        <v>46</v>
      </c>
      <c r="K63" s="42">
        <f t="shared" si="2"/>
        <v>730</v>
      </c>
      <c r="L63" s="46">
        <v>1</v>
      </c>
      <c r="M63" s="46">
        <v>9</v>
      </c>
      <c r="N63" s="44">
        <f t="shared" si="3"/>
        <v>12</v>
      </c>
      <c r="O63" s="40"/>
      <c r="P63" s="39" t="s">
        <v>66</v>
      </c>
      <c r="Q63" s="40"/>
      <c r="R63">
        <f>MIN(Rules!$E$2,(MAX(H63/N63,N63/H63)))</f>
        <v>1.25</v>
      </c>
      <c r="S63">
        <f>VLOOKUP(B63,Rules!A:B,2,FALSE)</f>
        <v>45</v>
      </c>
      <c r="T63" s="40"/>
      <c r="U63" s="47">
        <f>1/(10^(-1*(E63+(IF(P63="Y",Rules!$I$2,0))-K63)/Rules!$E$12)+1)</f>
        <v>0.90832685046656725</v>
      </c>
      <c r="V63">
        <f t="shared" si="4"/>
        <v>5</v>
      </c>
      <c r="W63">
        <f t="shared" si="5"/>
        <v>-5</v>
      </c>
      <c r="Z63" s="48"/>
      <c r="AA63" s="11">
        <f t="shared" ref="AA63:BH63" si="66">IF($D63=AA$1,$E63+$V63,(IF($J63=AA$1,$K63+$W63,AA62)))</f>
        <v>935</v>
      </c>
      <c r="AB63" s="11">
        <f t="shared" si="66"/>
        <v>1490</v>
      </c>
      <c r="AC63" s="11">
        <f t="shared" si="66"/>
        <v>735</v>
      </c>
      <c r="AD63" s="11">
        <f t="shared" si="66"/>
        <v>1231</v>
      </c>
      <c r="AE63" s="11">
        <f t="shared" si="66"/>
        <v>1114</v>
      </c>
      <c r="AF63" s="11">
        <f t="shared" si="66"/>
        <v>1754</v>
      </c>
      <c r="AG63" s="11">
        <f t="shared" si="66"/>
        <v>1412</v>
      </c>
      <c r="AH63" s="11">
        <f t="shared" si="66"/>
        <v>1755</v>
      </c>
      <c r="AI63" s="11">
        <f t="shared" si="66"/>
        <v>1409</v>
      </c>
      <c r="AJ63" s="11">
        <f t="shared" si="66"/>
        <v>1806</v>
      </c>
      <c r="AK63" s="11">
        <f t="shared" si="66"/>
        <v>1181</v>
      </c>
      <c r="AL63" s="11">
        <f t="shared" si="66"/>
        <v>1392</v>
      </c>
      <c r="AM63" s="11">
        <f t="shared" si="66"/>
        <v>1852</v>
      </c>
      <c r="AN63" s="11">
        <f t="shared" si="66"/>
        <v>1428</v>
      </c>
      <c r="AO63" s="11">
        <f t="shared" si="66"/>
        <v>212</v>
      </c>
      <c r="AP63" s="11">
        <f t="shared" si="66"/>
        <v>1283</v>
      </c>
      <c r="AQ63" s="11">
        <f t="shared" si="66"/>
        <v>862</v>
      </c>
      <c r="AR63" s="11">
        <f t="shared" si="66"/>
        <v>1002</v>
      </c>
      <c r="AS63" s="11">
        <f t="shared" si="66"/>
        <v>564</v>
      </c>
      <c r="AT63" s="11">
        <f t="shared" si="66"/>
        <v>1083</v>
      </c>
      <c r="AU63" s="11">
        <f t="shared" si="66"/>
        <v>1144</v>
      </c>
      <c r="AV63" s="11">
        <f t="shared" si="66"/>
        <v>1829</v>
      </c>
      <c r="AW63" s="11">
        <f t="shared" si="66"/>
        <v>1432</v>
      </c>
      <c r="AX63" s="11">
        <f t="shared" si="66"/>
        <v>1629</v>
      </c>
      <c r="AY63" s="11">
        <f t="shared" si="66"/>
        <v>276</v>
      </c>
      <c r="AZ63" s="11">
        <f t="shared" si="66"/>
        <v>963</v>
      </c>
      <c r="BA63" s="11">
        <f t="shared" si="66"/>
        <v>1353</v>
      </c>
      <c r="BB63" s="11">
        <f t="shared" si="66"/>
        <v>1058</v>
      </c>
      <c r="BC63" s="11">
        <f t="shared" si="66"/>
        <v>1259</v>
      </c>
      <c r="BD63" s="11">
        <f t="shared" si="66"/>
        <v>1627</v>
      </c>
      <c r="BE63" s="11">
        <f t="shared" si="66"/>
        <v>725</v>
      </c>
      <c r="BF63" s="11">
        <f t="shared" si="66"/>
        <v>1134</v>
      </c>
      <c r="BG63" s="11">
        <f t="shared" si="66"/>
        <v>1088</v>
      </c>
      <c r="BH63" s="11">
        <f t="shared" si="66"/>
        <v>866</v>
      </c>
    </row>
    <row r="64" spans="1:60" ht="13.5" customHeight="1">
      <c r="A64" s="38">
        <v>42071</v>
      </c>
      <c r="B64" s="39" t="s">
        <v>65</v>
      </c>
      <c r="C64" s="40"/>
      <c r="D64" s="41" t="s">
        <v>44</v>
      </c>
      <c r="E64" s="42">
        <f t="shared" si="0"/>
        <v>735</v>
      </c>
      <c r="F64" s="43">
        <v>0</v>
      </c>
      <c r="G64" s="43">
        <v>9</v>
      </c>
      <c r="H64" s="44">
        <f t="shared" si="1"/>
        <v>9</v>
      </c>
      <c r="I64" s="40"/>
      <c r="J64" s="45" t="s">
        <v>41</v>
      </c>
      <c r="K64" s="42">
        <f t="shared" si="2"/>
        <v>866</v>
      </c>
      <c r="L64" s="46">
        <v>0</v>
      </c>
      <c r="M64" s="46">
        <v>9</v>
      </c>
      <c r="N64" s="44">
        <f t="shared" si="3"/>
        <v>9</v>
      </c>
      <c r="O64" s="40"/>
      <c r="P64" s="39" t="s">
        <v>66</v>
      </c>
      <c r="Q64" s="40"/>
      <c r="R64">
        <f>MIN(Rules!$E$2,(MAX(H64/N64,N64/H64)))</f>
        <v>1</v>
      </c>
      <c r="S64">
        <f>VLOOKUP(B64,Rules!A:B,2,FALSE)</f>
        <v>45</v>
      </c>
      <c r="T64" s="40"/>
      <c r="U64" s="47">
        <f>1/(10^(-1*(E64+(IF(P64="Y",Rules!$I$2,0))-K64)/Rules!$E$12)+1)</f>
        <v>0.52186061319923216</v>
      </c>
      <c r="V64">
        <f t="shared" si="4"/>
        <v>-1</v>
      </c>
      <c r="W64">
        <f t="shared" si="5"/>
        <v>1</v>
      </c>
      <c r="Z64" s="48"/>
      <c r="AA64" s="11">
        <f t="shared" ref="AA64:BH64" si="67">IF($D64=AA$1,$E64+$V64,(IF($J64=AA$1,$K64+$W64,AA63)))</f>
        <v>935</v>
      </c>
      <c r="AB64" s="11">
        <f t="shared" si="67"/>
        <v>1490</v>
      </c>
      <c r="AC64" s="11">
        <f t="shared" si="67"/>
        <v>734</v>
      </c>
      <c r="AD64" s="11">
        <f t="shared" si="67"/>
        <v>1231</v>
      </c>
      <c r="AE64" s="11">
        <f t="shared" si="67"/>
        <v>1114</v>
      </c>
      <c r="AF64" s="11">
        <f t="shared" si="67"/>
        <v>1754</v>
      </c>
      <c r="AG64" s="11">
        <f t="shared" si="67"/>
        <v>1412</v>
      </c>
      <c r="AH64" s="11">
        <f t="shared" si="67"/>
        <v>1755</v>
      </c>
      <c r="AI64" s="11">
        <f t="shared" si="67"/>
        <v>1409</v>
      </c>
      <c r="AJ64" s="11">
        <f t="shared" si="67"/>
        <v>1806</v>
      </c>
      <c r="AK64" s="11">
        <f t="shared" si="67"/>
        <v>1181</v>
      </c>
      <c r="AL64" s="11">
        <f t="shared" si="67"/>
        <v>1392</v>
      </c>
      <c r="AM64" s="11">
        <f t="shared" si="67"/>
        <v>1852</v>
      </c>
      <c r="AN64" s="11">
        <f t="shared" si="67"/>
        <v>1428</v>
      </c>
      <c r="AO64" s="11">
        <f t="shared" si="67"/>
        <v>212</v>
      </c>
      <c r="AP64" s="11">
        <f t="shared" si="67"/>
        <v>1283</v>
      </c>
      <c r="AQ64" s="11">
        <f t="shared" si="67"/>
        <v>862</v>
      </c>
      <c r="AR64" s="11">
        <f t="shared" si="67"/>
        <v>1002</v>
      </c>
      <c r="AS64" s="11">
        <f t="shared" si="67"/>
        <v>564</v>
      </c>
      <c r="AT64" s="11">
        <f t="shared" si="67"/>
        <v>1083</v>
      </c>
      <c r="AU64" s="11">
        <f t="shared" si="67"/>
        <v>1144</v>
      </c>
      <c r="AV64" s="11">
        <f t="shared" si="67"/>
        <v>1829</v>
      </c>
      <c r="AW64" s="11">
        <f t="shared" si="67"/>
        <v>1432</v>
      </c>
      <c r="AX64" s="11">
        <f t="shared" si="67"/>
        <v>1629</v>
      </c>
      <c r="AY64" s="11">
        <f t="shared" si="67"/>
        <v>276</v>
      </c>
      <c r="AZ64" s="11">
        <f t="shared" si="67"/>
        <v>963</v>
      </c>
      <c r="BA64" s="11">
        <f t="shared" si="67"/>
        <v>1353</v>
      </c>
      <c r="BB64" s="11">
        <f t="shared" si="67"/>
        <v>1058</v>
      </c>
      <c r="BC64" s="11">
        <f t="shared" si="67"/>
        <v>1259</v>
      </c>
      <c r="BD64" s="11">
        <f t="shared" si="67"/>
        <v>1627</v>
      </c>
      <c r="BE64" s="11">
        <f t="shared" si="67"/>
        <v>725</v>
      </c>
      <c r="BF64" s="11">
        <f t="shared" si="67"/>
        <v>1134</v>
      </c>
      <c r="BG64" s="11">
        <f t="shared" si="67"/>
        <v>1088</v>
      </c>
      <c r="BH64" s="11">
        <f t="shared" si="67"/>
        <v>867</v>
      </c>
    </row>
    <row r="65" spans="1:60" ht="13.5" customHeight="1">
      <c r="A65" s="38">
        <v>42077</v>
      </c>
      <c r="B65" s="39" t="s">
        <v>65</v>
      </c>
      <c r="C65" s="40"/>
      <c r="D65" s="41" t="s">
        <v>18</v>
      </c>
      <c r="E65" s="42">
        <f t="shared" si="0"/>
        <v>1829</v>
      </c>
      <c r="F65" s="43">
        <v>0</v>
      </c>
      <c r="G65" s="43">
        <v>10</v>
      </c>
      <c r="H65" s="44">
        <f t="shared" si="1"/>
        <v>10</v>
      </c>
      <c r="I65" s="40"/>
      <c r="J65" s="45" t="s">
        <v>17</v>
      </c>
      <c r="K65" s="42">
        <f t="shared" si="2"/>
        <v>1806</v>
      </c>
      <c r="L65" s="46">
        <v>2</v>
      </c>
      <c r="M65" s="46">
        <v>18</v>
      </c>
      <c r="N65" s="44">
        <f t="shared" si="3"/>
        <v>24</v>
      </c>
      <c r="O65" s="40"/>
      <c r="P65" s="39" t="s">
        <v>66</v>
      </c>
      <c r="Q65" s="40"/>
      <c r="R65">
        <f>MIN(Rules!$E$2,(MAX(H65/N65,N65/H65)))</f>
        <v>2</v>
      </c>
      <c r="S65">
        <f>VLOOKUP(B65,Rules!A:B,2,FALSE)</f>
        <v>45</v>
      </c>
      <c r="T65" s="40"/>
      <c r="U65" s="47">
        <f>1/(10^(-1*(E65+(IF(P65="Y",Rules!$I$2,0))-K65)/Rules!$E$12)+1)</f>
        <v>0.68926694658927057</v>
      </c>
      <c r="V65">
        <f t="shared" si="4"/>
        <v>-62</v>
      </c>
      <c r="W65">
        <f t="shared" si="5"/>
        <v>62</v>
      </c>
      <c r="Z65" s="48"/>
      <c r="AA65" s="11">
        <f t="shared" ref="AA65:BH65" si="68">IF($D65=AA$1,$E65+$V65,(IF($J65=AA$1,$K65+$W65,AA64)))</f>
        <v>935</v>
      </c>
      <c r="AB65" s="11">
        <f t="shared" si="68"/>
        <v>1490</v>
      </c>
      <c r="AC65" s="11">
        <f t="shared" si="68"/>
        <v>734</v>
      </c>
      <c r="AD65" s="11">
        <f t="shared" si="68"/>
        <v>1231</v>
      </c>
      <c r="AE65" s="11">
        <f t="shared" si="68"/>
        <v>1114</v>
      </c>
      <c r="AF65" s="11">
        <f t="shared" si="68"/>
        <v>1754</v>
      </c>
      <c r="AG65" s="11">
        <f t="shared" si="68"/>
        <v>1412</v>
      </c>
      <c r="AH65" s="11">
        <f t="shared" si="68"/>
        <v>1755</v>
      </c>
      <c r="AI65" s="11">
        <f t="shared" si="68"/>
        <v>1409</v>
      </c>
      <c r="AJ65" s="11">
        <f t="shared" si="68"/>
        <v>1868</v>
      </c>
      <c r="AK65" s="11">
        <f t="shared" si="68"/>
        <v>1181</v>
      </c>
      <c r="AL65" s="11">
        <f t="shared" si="68"/>
        <v>1392</v>
      </c>
      <c r="AM65" s="11">
        <f t="shared" si="68"/>
        <v>1852</v>
      </c>
      <c r="AN65" s="11">
        <f t="shared" si="68"/>
        <v>1428</v>
      </c>
      <c r="AO65" s="11">
        <f t="shared" si="68"/>
        <v>212</v>
      </c>
      <c r="AP65" s="11">
        <f t="shared" si="68"/>
        <v>1283</v>
      </c>
      <c r="AQ65" s="11">
        <f t="shared" si="68"/>
        <v>862</v>
      </c>
      <c r="AR65" s="11">
        <f t="shared" si="68"/>
        <v>1002</v>
      </c>
      <c r="AS65" s="11">
        <f t="shared" si="68"/>
        <v>564</v>
      </c>
      <c r="AT65" s="11">
        <f t="shared" si="68"/>
        <v>1083</v>
      </c>
      <c r="AU65" s="11">
        <f t="shared" si="68"/>
        <v>1144</v>
      </c>
      <c r="AV65" s="11">
        <f t="shared" si="68"/>
        <v>1767</v>
      </c>
      <c r="AW65" s="11">
        <f t="shared" si="68"/>
        <v>1432</v>
      </c>
      <c r="AX65" s="11">
        <f t="shared" si="68"/>
        <v>1629</v>
      </c>
      <c r="AY65" s="11">
        <f t="shared" si="68"/>
        <v>276</v>
      </c>
      <c r="AZ65" s="11">
        <f t="shared" si="68"/>
        <v>963</v>
      </c>
      <c r="BA65" s="11">
        <f t="shared" si="68"/>
        <v>1353</v>
      </c>
      <c r="BB65" s="11">
        <f t="shared" si="68"/>
        <v>1058</v>
      </c>
      <c r="BC65" s="11">
        <f t="shared" si="68"/>
        <v>1259</v>
      </c>
      <c r="BD65" s="11">
        <f t="shared" si="68"/>
        <v>1627</v>
      </c>
      <c r="BE65" s="11">
        <f t="shared" si="68"/>
        <v>725</v>
      </c>
      <c r="BF65" s="11">
        <f t="shared" si="68"/>
        <v>1134</v>
      </c>
      <c r="BG65" s="11">
        <f t="shared" si="68"/>
        <v>1088</v>
      </c>
      <c r="BH65" s="11">
        <f t="shared" si="68"/>
        <v>867</v>
      </c>
    </row>
    <row r="66" spans="1:60" ht="13.5" customHeight="1">
      <c r="A66" s="38">
        <v>42077</v>
      </c>
      <c r="B66" s="39" t="s">
        <v>65</v>
      </c>
      <c r="C66" s="40"/>
      <c r="D66" s="41" t="s">
        <v>27</v>
      </c>
      <c r="E66" s="42">
        <f t="shared" si="0"/>
        <v>1432</v>
      </c>
      <c r="F66" s="43">
        <v>0</v>
      </c>
      <c r="G66" s="43">
        <v>13</v>
      </c>
      <c r="H66" s="44">
        <f t="shared" si="1"/>
        <v>13</v>
      </c>
      <c r="I66" s="40"/>
      <c r="J66" s="45" t="s">
        <v>36</v>
      </c>
      <c r="K66" s="42">
        <f t="shared" si="2"/>
        <v>1283</v>
      </c>
      <c r="L66" s="46">
        <v>0</v>
      </c>
      <c r="M66" s="46">
        <v>13</v>
      </c>
      <c r="N66" s="44">
        <f t="shared" si="3"/>
        <v>13</v>
      </c>
      <c r="O66" s="40"/>
      <c r="P66" s="39" t="s">
        <v>66</v>
      </c>
      <c r="Q66" s="40"/>
      <c r="R66">
        <f>MIN(Rules!$E$2,(MAX(H66/N66,N66/H66)))</f>
        <v>1</v>
      </c>
      <c r="S66">
        <f>VLOOKUP(B66,Rules!A:B,2,FALSE)</f>
        <v>45</v>
      </c>
      <c r="T66" s="40"/>
      <c r="U66" s="47">
        <f>1/(10^(-1*(E66+(IF(P66="Y",Rules!$I$2,0))-K66)/Rules!$E$12)+1)</f>
        <v>0.79850004816346765</v>
      </c>
      <c r="V66">
        <f t="shared" si="4"/>
        <v>-13</v>
      </c>
      <c r="W66">
        <f t="shared" si="5"/>
        <v>13</v>
      </c>
      <c r="Z66" s="48"/>
      <c r="AA66" s="11">
        <f t="shared" ref="AA66:BH66" si="69">IF($D66=AA$1,$E66+$V66,(IF($J66=AA$1,$K66+$W66,AA65)))</f>
        <v>935</v>
      </c>
      <c r="AB66" s="11">
        <f t="shared" si="69"/>
        <v>1490</v>
      </c>
      <c r="AC66" s="11">
        <f t="shared" si="69"/>
        <v>734</v>
      </c>
      <c r="AD66" s="11">
        <f t="shared" si="69"/>
        <v>1231</v>
      </c>
      <c r="AE66" s="11">
        <f t="shared" si="69"/>
        <v>1114</v>
      </c>
      <c r="AF66" s="11">
        <f t="shared" si="69"/>
        <v>1754</v>
      </c>
      <c r="AG66" s="11">
        <f t="shared" si="69"/>
        <v>1412</v>
      </c>
      <c r="AH66" s="11">
        <f t="shared" si="69"/>
        <v>1755</v>
      </c>
      <c r="AI66" s="11">
        <f t="shared" si="69"/>
        <v>1409</v>
      </c>
      <c r="AJ66" s="11">
        <f t="shared" si="69"/>
        <v>1868</v>
      </c>
      <c r="AK66" s="11">
        <f t="shared" si="69"/>
        <v>1181</v>
      </c>
      <c r="AL66" s="11">
        <f t="shared" si="69"/>
        <v>1392</v>
      </c>
      <c r="AM66" s="11">
        <f t="shared" si="69"/>
        <v>1852</v>
      </c>
      <c r="AN66" s="11">
        <f t="shared" si="69"/>
        <v>1428</v>
      </c>
      <c r="AO66" s="11">
        <f t="shared" si="69"/>
        <v>212</v>
      </c>
      <c r="AP66" s="11">
        <f t="shared" si="69"/>
        <v>1296</v>
      </c>
      <c r="AQ66" s="11">
        <f t="shared" si="69"/>
        <v>862</v>
      </c>
      <c r="AR66" s="11">
        <f t="shared" si="69"/>
        <v>1002</v>
      </c>
      <c r="AS66" s="11">
        <f t="shared" si="69"/>
        <v>564</v>
      </c>
      <c r="AT66" s="11">
        <f t="shared" si="69"/>
        <v>1083</v>
      </c>
      <c r="AU66" s="11">
        <f t="shared" si="69"/>
        <v>1144</v>
      </c>
      <c r="AV66" s="11">
        <f t="shared" si="69"/>
        <v>1767</v>
      </c>
      <c r="AW66" s="11">
        <f t="shared" si="69"/>
        <v>1419</v>
      </c>
      <c r="AX66" s="11">
        <f t="shared" si="69"/>
        <v>1629</v>
      </c>
      <c r="AY66" s="11">
        <f t="shared" si="69"/>
        <v>276</v>
      </c>
      <c r="AZ66" s="11">
        <f t="shared" si="69"/>
        <v>963</v>
      </c>
      <c r="BA66" s="11">
        <f t="shared" si="69"/>
        <v>1353</v>
      </c>
      <c r="BB66" s="11">
        <f t="shared" si="69"/>
        <v>1058</v>
      </c>
      <c r="BC66" s="11">
        <f t="shared" si="69"/>
        <v>1259</v>
      </c>
      <c r="BD66" s="11">
        <f t="shared" si="69"/>
        <v>1627</v>
      </c>
      <c r="BE66" s="11">
        <f t="shared" si="69"/>
        <v>725</v>
      </c>
      <c r="BF66" s="11">
        <f t="shared" si="69"/>
        <v>1134</v>
      </c>
      <c r="BG66" s="11">
        <f t="shared" si="69"/>
        <v>1088</v>
      </c>
      <c r="BH66" s="11">
        <f t="shared" si="69"/>
        <v>867</v>
      </c>
    </row>
    <row r="67" spans="1:60" ht="13.5" customHeight="1">
      <c r="A67" s="38">
        <v>42078</v>
      </c>
      <c r="B67" s="39" t="s">
        <v>65</v>
      </c>
      <c r="C67" s="40"/>
      <c r="D67" s="41" t="s">
        <v>16</v>
      </c>
      <c r="E67" s="42">
        <f t="shared" si="0"/>
        <v>1852</v>
      </c>
      <c r="F67" s="43">
        <v>2</v>
      </c>
      <c r="G67" s="43">
        <v>13</v>
      </c>
      <c r="H67" s="44">
        <f t="shared" si="1"/>
        <v>19</v>
      </c>
      <c r="I67" s="40"/>
      <c r="J67" s="45" t="s">
        <v>25</v>
      </c>
      <c r="K67" s="42">
        <f t="shared" si="2"/>
        <v>1755</v>
      </c>
      <c r="L67" s="46">
        <v>2</v>
      </c>
      <c r="M67" s="46">
        <v>11</v>
      </c>
      <c r="N67" s="44">
        <f t="shared" si="3"/>
        <v>17</v>
      </c>
      <c r="O67" s="40"/>
      <c r="P67" s="39" t="s">
        <v>66</v>
      </c>
      <c r="Q67" s="40"/>
      <c r="R67">
        <f>MIN(Rules!$E$2,(MAX(H67/N67,N67/H67)))</f>
        <v>1.1176470588235294</v>
      </c>
      <c r="S67">
        <f>VLOOKUP(B67,Rules!A:B,2,FALSE)</f>
        <v>45</v>
      </c>
      <c r="T67" s="40"/>
      <c r="U67" s="47">
        <f>1/(10^(-1*(E67+(IF(P67="Y",Rules!$I$2,0))-K67)/Rules!$E$12)+1)</f>
        <v>0.7572161186690376</v>
      </c>
      <c r="V67">
        <f t="shared" si="4"/>
        <v>12</v>
      </c>
      <c r="W67">
        <f t="shared" si="5"/>
        <v>-12</v>
      </c>
      <c r="Z67" s="48"/>
      <c r="AA67" s="11">
        <f t="shared" ref="AA67:BH67" si="70">IF($D67=AA$1,$E67+$V67,(IF($J67=AA$1,$K67+$W67,AA66)))</f>
        <v>935</v>
      </c>
      <c r="AB67" s="11">
        <f t="shared" si="70"/>
        <v>1490</v>
      </c>
      <c r="AC67" s="11">
        <f t="shared" si="70"/>
        <v>734</v>
      </c>
      <c r="AD67" s="11">
        <f t="shared" si="70"/>
        <v>1231</v>
      </c>
      <c r="AE67" s="11">
        <f t="shared" si="70"/>
        <v>1114</v>
      </c>
      <c r="AF67" s="11">
        <f t="shared" si="70"/>
        <v>1754</v>
      </c>
      <c r="AG67" s="11">
        <f t="shared" si="70"/>
        <v>1412</v>
      </c>
      <c r="AH67" s="11">
        <f t="shared" si="70"/>
        <v>1743</v>
      </c>
      <c r="AI67" s="11">
        <f t="shared" si="70"/>
        <v>1409</v>
      </c>
      <c r="AJ67" s="11">
        <f t="shared" si="70"/>
        <v>1868</v>
      </c>
      <c r="AK67" s="11">
        <f t="shared" si="70"/>
        <v>1181</v>
      </c>
      <c r="AL67" s="11">
        <f t="shared" si="70"/>
        <v>1392</v>
      </c>
      <c r="AM67" s="11">
        <f t="shared" si="70"/>
        <v>1864</v>
      </c>
      <c r="AN67" s="11">
        <f t="shared" si="70"/>
        <v>1428</v>
      </c>
      <c r="AO67" s="11">
        <f t="shared" si="70"/>
        <v>212</v>
      </c>
      <c r="AP67" s="11">
        <f t="shared" si="70"/>
        <v>1296</v>
      </c>
      <c r="AQ67" s="11">
        <f t="shared" si="70"/>
        <v>862</v>
      </c>
      <c r="AR67" s="11">
        <f t="shared" si="70"/>
        <v>1002</v>
      </c>
      <c r="AS67" s="11">
        <f t="shared" si="70"/>
        <v>564</v>
      </c>
      <c r="AT67" s="11">
        <f t="shared" si="70"/>
        <v>1083</v>
      </c>
      <c r="AU67" s="11">
        <f t="shared" si="70"/>
        <v>1144</v>
      </c>
      <c r="AV67" s="11">
        <f t="shared" si="70"/>
        <v>1767</v>
      </c>
      <c r="AW67" s="11">
        <f t="shared" si="70"/>
        <v>1419</v>
      </c>
      <c r="AX67" s="11">
        <f t="shared" si="70"/>
        <v>1629</v>
      </c>
      <c r="AY67" s="11">
        <f t="shared" si="70"/>
        <v>276</v>
      </c>
      <c r="AZ67" s="11">
        <f t="shared" si="70"/>
        <v>963</v>
      </c>
      <c r="BA67" s="11">
        <f t="shared" si="70"/>
        <v>1353</v>
      </c>
      <c r="BB67" s="11">
        <f t="shared" si="70"/>
        <v>1058</v>
      </c>
      <c r="BC67" s="11">
        <f t="shared" si="70"/>
        <v>1259</v>
      </c>
      <c r="BD67" s="11">
        <f t="shared" si="70"/>
        <v>1627</v>
      </c>
      <c r="BE67" s="11">
        <f t="shared" si="70"/>
        <v>725</v>
      </c>
      <c r="BF67" s="11">
        <f t="shared" si="70"/>
        <v>1134</v>
      </c>
      <c r="BG67" s="11">
        <f t="shared" si="70"/>
        <v>1088</v>
      </c>
      <c r="BH67" s="11">
        <f t="shared" si="70"/>
        <v>867</v>
      </c>
    </row>
    <row r="68" spans="1:60" ht="13.5" customHeight="1">
      <c r="A68" s="38">
        <v>42078</v>
      </c>
      <c r="B68" s="39" t="s">
        <v>65</v>
      </c>
      <c r="C68" s="40"/>
      <c r="D68" s="41" t="s">
        <v>23</v>
      </c>
      <c r="E68" s="42">
        <f t="shared" si="0"/>
        <v>1629</v>
      </c>
      <c r="F68" s="43">
        <v>0</v>
      </c>
      <c r="G68" s="43">
        <v>15</v>
      </c>
      <c r="H68" s="44">
        <f t="shared" si="1"/>
        <v>15</v>
      </c>
      <c r="I68" s="40"/>
      <c r="J68" s="45" t="s">
        <v>19</v>
      </c>
      <c r="K68" s="42">
        <f t="shared" si="2"/>
        <v>1412</v>
      </c>
      <c r="L68" s="46">
        <v>0</v>
      </c>
      <c r="M68" s="46">
        <v>10</v>
      </c>
      <c r="N68" s="44">
        <f t="shared" si="3"/>
        <v>10</v>
      </c>
      <c r="O68" s="40"/>
      <c r="P68" s="39" t="s">
        <v>66</v>
      </c>
      <c r="Q68" s="40"/>
      <c r="R68">
        <f>MIN(Rules!$E$2,(MAX(H68/N68,N68/H68)))</f>
        <v>1.5</v>
      </c>
      <c r="S68">
        <f>VLOOKUP(B68,Rules!A:B,2,FALSE)</f>
        <v>45</v>
      </c>
      <c r="T68" s="40"/>
      <c r="U68" s="47">
        <f>1/(10^(-1*(E68+(IF(P68="Y",Rules!$I$2,0))-K68)/Rules!$E$12)+1)</f>
        <v>0.84423697615521709</v>
      </c>
      <c r="V68">
        <f t="shared" si="4"/>
        <v>11</v>
      </c>
      <c r="W68">
        <f t="shared" si="5"/>
        <v>-11</v>
      </c>
      <c r="Z68" s="48"/>
      <c r="AA68" s="11">
        <f t="shared" ref="AA68:BH68" si="71">IF($D68=AA$1,$E68+$V68,(IF($J68=AA$1,$K68+$W68,AA67)))</f>
        <v>935</v>
      </c>
      <c r="AB68" s="11">
        <f t="shared" si="71"/>
        <v>1490</v>
      </c>
      <c r="AC68" s="11">
        <f t="shared" si="71"/>
        <v>734</v>
      </c>
      <c r="AD68" s="11">
        <f t="shared" si="71"/>
        <v>1231</v>
      </c>
      <c r="AE68" s="11">
        <f t="shared" si="71"/>
        <v>1114</v>
      </c>
      <c r="AF68" s="11">
        <f t="shared" si="71"/>
        <v>1754</v>
      </c>
      <c r="AG68" s="11">
        <f t="shared" si="71"/>
        <v>1401</v>
      </c>
      <c r="AH68" s="11">
        <f t="shared" si="71"/>
        <v>1743</v>
      </c>
      <c r="AI68" s="11">
        <f t="shared" si="71"/>
        <v>1409</v>
      </c>
      <c r="AJ68" s="11">
        <f t="shared" si="71"/>
        <v>1868</v>
      </c>
      <c r="AK68" s="11">
        <f t="shared" si="71"/>
        <v>1181</v>
      </c>
      <c r="AL68" s="11">
        <f t="shared" si="71"/>
        <v>1392</v>
      </c>
      <c r="AM68" s="11">
        <f t="shared" si="71"/>
        <v>1864</v>
      </c>
      <c r="AN68" s="11">
        <f t="shared" si="71"/>
        <v>1428</v>
      </c>
      <c r="AO68" s="11">
        <f t="shared" si="71"/>
        <v>212</v>
      </c>
      <c r="AP68" s="11">
        <f t="shared" si="71"/>
        <v>1296</v>
      </c>
      <c r="AQ68" s="11">
        <f t="shared" si="71"/>
        <v>862</v>
      </c>
      <c r="AR68" s="11">
        <f t="shared" si="71"/>
        <v>1002</v>
      </c>
      <c r="AS68" s="11">
        <f t="shared" si="71"/>
        <v>564</v>
      </c>
      <c r="AT68" s="11">
        <f t="shared" si="71"/>
        <v>1083</v>
      </c>
      <c r="AU68" s="11">
        <f t="shared" si="71"/>
        <v>1144</v>
      </c>
      <c r="AV68" s="11">
        <f t="shared" si="71"/>
        <v>1767</v>
      </c>
      <c r="AW68" s="11">
        <f t="shared" si="71"/>
        <v>1419</v>
      </c>
      <c r="AX68" s="11">
        <f t="shared" si="71"/>
        <v>1640</v>
      </c>
      <c r="AY68" s="11">
        <f t="shared" si="71"/>
        <v>276</v>
      </c>
      <c r="AZ68" s="11">
        <f t="shared" si="71"/>
        <v>963</v>
      </c>
      <c r="BA68" s="11">
        <f t="shared" si="71"/>
        <v>1353</v>
      </c>
      <c r="BB68" s="11">
        <f t="shared" si="71"/>
        <v>1058</v>
      </c>
      <c r="BC68" s="11">
        <f t="shared" si="71"/>
        <v>1259</v>
      </c>
      <c r="BD68" s="11">
        <f t="shared" si="71"/>
        <v>1627</v>
      </c>
      <c r="BE68" s="11">
        <f t="shared" si="71"/>
        <v>725</v>
      </c>
      <c r="BF68" s="11">
        <f t="shared" si="71"/>
        <v>1134</v>
      </c>
      <c r="BG68" s="11">
        <f t="shared" si="71"/>
        <v>1088</v>
      </c>
      <c r="BH68" s="11">
        <f t="shared" si="71"/>
        <v>867</v>
      </c>
    </row>
    <row r="69" spans="1:60" ht="13.5" customHeight="1">
      <c r="A69" s="38">
        <v>42078</v>
      </c>
      <c r="B69" s="39" t="s">
        <v>65</v>
      </c>
      <c r="C69" s="40"/>
      <c r="D69" s="41" t="s">
        <v>22</v>
      </c>
      <c r="E69" s="42">
        <f t="shared" si="0"/>
        <v>1627</v>
      </c>
      <c r="F69" s="43">
        <v>2</v>
      </c>
      <c r="G69" s="43">
        <v>10</v>
      </c>
      <c r="H69" s="44">
        <f t="shared" si="1"/>
        <v>16</v>
      </c>
      <c r="I69" s="40"/>
      <c r="J69" s="45" t="s">
        <v>26</v>
      </c>
      <c r="K69" s="42">
        <f t="shared" si="2"/>
        <v>1754</v>
      </c>
      <c r="L69" s="46">
        <v>0</v>
      </c>
      <c r="M69" s="46">
        <v>17</v>
      </c>
      <c r="N69" s="44">
        <f t="shared" si="3"/>
        <v>17</v>
      </c>
      <c r="O69" s="40"/>
      <c r="P69" s="39" t="s">
        <v>66</v>
      </c>
      <c r="Q69" s="40"/>
      <c r="R69">
        <f>MIN(Rules!$E$2,(MAX(H69/N69,N69/H69)))</f>
        <v>1.0625</v>
      </c>
      <c r="S69">
        <f>VLOOKUP(B69,Rules!A:B,2,FALSE)</f>
        <v>45</v>
      </c>
      <c r="T69" s="40"/>
      <c r="U69" s="47">
        <f>1/(10^(-1*(E69+(IF(P69="Y",Rules!$I$2,0))-K69)/Rules!$E$12)+1)</f>
        <v>0.52645500037673398</v>
      </c>
      <c r="V69">
        <f t="shared" si="4"/>
        <v>-25</v>
      </c>
      <c r="W69">
        <f t="shared" si="5"/>
        <v>25</v>
      </c>
      <c r="Z69" s="48"/>
      <c r="AA69" s="11">
        <f t="shared" ref="AA69:BH69" si="72">IF($D69=AA$1,$E69+$V69,(IF($J69=AA$1,$K69+$W69,AA68)))</f>
        <v>935</v>
      </c>
      <c r="AB69" s="11">
        <f t="shared" si="72"/>
        <v>1490</v>
      </c>
      <c r="AC69" s="11">
        <f t="shared" si="72"/>
        <v>734</v>
      </c>
      <c r="AD69" s="11">
        <f t="shared" si="72"/>
        <v>1231</v>
      </c>
      <c r="AE69" s="11">
        <f t="shared" si="72"/>
        <v>1114</v>
      </c>
      <c r="AF69" s="11">
        <f t="shared" si="72"/>
        <v>1779</v>
      </c>
      <c r="AG69" s="11">
        <f t="shared" si="72"/>
        <v>1401</v>
      </c>
      <c r="AH69" s="11">
        <f t="shared" si="72"/>
        <v>1743</v>
      </c>
      <c r="AI69" s="11">
        <f t="shared" si="72"/>
        <v>1409</v>
      </c>
      <c r="AJ69" s="11">
        <f t="shared" si="72"/>
        <v>1868</v>
      </c>
      <c r="AK69" s="11">
        <f t="shared" si="72"/>
        <v>1181</v>
      </c>
      <c r="AL69" s="11">
        <f t="shared" si="72"/>
        <v>1392</v>
      </c>
      <c r="AM69" s="11">
        <f t="shared" si="72"/>
        <v>1864</v>
      </c>
      <c r="AN69" s="11">
        <f t="shared" si="72"/>
        <v>1428</v>
      </c>
      <c r="AO69" s="11">
        <f t="shared" si="72"/>
        <v>212</v>
      </c>
      <c r="AP69" s="11">
        <f t="shared" si="72"/>
        <v>1296</v>
      </c>
      <c r="AQ69" s="11">
        <f t="shared" si="72"/>
        <v>862</v>
      </c>
      <c r="AR69" s="11">
        <f t="shared" si="72"/>
        <v>1002</v>
      </c>
      <c r="AS69" s="11">
        <f t="shared" si="72"/>
        <v>564</v>
      </c>
      <c r="AT69" s="11">
        <f t="shared" si="72"/>
        <v>1083</v>
      </c>
      <c r="AU69" s="11">
        <f t="shared" si="72"/>
        <v>1144</v>
      </c>
      <c r="AV69" s="11">
        <f t="shared" si="72"/>
        <v>1767</v>
      </c>
      <c r="AW69" s="11">
        <f t="shared" si="72"/>
        <v>1419</v>
      </c>
      <c r="AX69" s="11">
        <f t="shared" si="72"/>
        <v>1640</v>
      </c>
      <c r="AY69" s="11">
        <f t="shared" si="72"/>
        <v>276</v>
      </c>
      <c r="AZ69" s="11">
        <f t="shared" si="72"/>
        <v>963</v>
      </c>
      <c r="BA69" s="11">
        <f t="shared" si="72"/>
        <v>1353</v>
      </c>
      <c r="BB69" s="11">
        <f t="shared" si="72"/>
        <v>1058</v>
      </c>
      <c r="BC69" s="11">
        <f t="shared" si="72"/>
        <v>1259</v>
      </c>
      <c r="BD69" s="11">
        <f t="shared" si="72"/>
        <v>1602</v>
      </c>
      <c r="BE69" s="11">
        <f t="shared" si="72"/>
        <v>725</v>
      </c>
      <c r="BF69" s="11">
        <f t="shared" si="72"/>
        <v>1134</v>
      </c>
      <c r="BG69" s="11">
        <f t="shared" si="72"/>
        <v>1088</v>
      </c>
      <c r="BH69" s="11">
        <f t="shared" si="72"/>
        <v>867</v>
      </c>
    </row>
    <row r="70" spans="1:60" ht="13.5" customHeight="1">
      <c r="A70" s="38">
        <v>42078</v>
      </c>
      <c r="B70" s="39" t="s">
        <v>65</v>
      </c>
      <c r="C70" s="40"/>
      <c r="D70" s="41" t="s">
        <v>21</v>
      </c>
      <c r="E70" s="42">
        <f t="shared" si="0"/>
        <v>1392</v>
      </c>
      <c r="F70" s="43">
        <v>0</v>
      </c>
      <c r="G70" s="43">
        <v>10</v>
      </c>
      <c r="H70" s="44">
        <f t="shared" si="1"/>
        <v>10</v>
      </c>
      <c r="I70" s="40"/>
      <c r="J70" s="45" t="s">
        <v>29</v>
      </c>
      <c r="K70" s="42">
        <f t="shared" si="2"/>
        <v>1231</v>
      </c>
      <c r="L70" s="46">
        <v>0</v>
      </c>
      <c r="M70" s="46">
        <v>12</v>
      </c>
      <c r="N70" s="44">
        <f t="shared" si="3"/>
        <v>12</v>
      </c>
      <c r="O70" s="40"/>
      <c r="P70" s="39" t="s">
        <v>66</v>
      </c>
      <c r="Q70" s="40"/>
      <c r="R70">
        <f>MIN(Rules!$E$2,(MAX(H70/N70,N70/H70)))</f>
        <v>1.2</v>
      </c>
      <c r="S70">
        <f>VLOOKUP(B70,Rules!A:B,2,FALSE)</f>
        <v>45</v>
      </c>
      <c r="T70" s="40"/>
      <c r="U70" s="47">
        <f>1/(10^(-1*(E70+(IF(P70="Y",Rules!$I$2,0))-K70)/Rules!$E$12)+1)</f>
        <v>0.80724510340202338</v>
      </c>
      <c r="V70">
        <f t="shared" si="4"/>
        <v>-44</v>
      </c>
      <c r="W70">
        <f t="shared" si="5"/>
        <v>44</v>
      </c>
      <c r="Z70" s="48"/>
      <c r="AA70" s="11">
        <f t="shared" ref="AA70:BH70" si="73">IF($D70=AA$1,$E70+$V70,(IF($J70=AA$1,$K70+$W70,AA69)))</f>
        <v>935</v>
      </c>
      <c r="AB70" s="11">
        <f t="shared" si="73"/>
        <v>1490</v>
      </c>
      <c r="AC70" s="11">
        <f t="shared" si="73"/>
        <v>734</v>
      </c>
      <c r="AD70" s="11">
        <f t="shared" si="73"/>
        <v>1275</v>
      </c>
      <c r="AE70" s="11">
        <f t="shared" si="73"/>
        <v>1114</v>
      </c>
      <c r="AF70" s="11">
        <f t="shared" si="73"/>
        <v>1779</v>
      </c>
      <c r="AG70" s="11">
        <f t="shared" si="73"/>
        <v>1401</v>
      </c>
      <c r="AH70" s="11">
        <f t="shared" si="73"/>
        <v>1743</v>
      </c>
      <c r="AI70" s="11">
        <f t="shared" si="73"/>
        <v>1409</v>
      </c>
      <c r="AJ70" s="11">
        <f t="shared" si="73"/>
        <v>1868</v>
      </c>
      <c r="AK70" s="11">
        <f t="shared" si="73"/>
        <v>1181</v>
      </c>
      <c r="AL70" s="11">
        <f t="shared" si="73"/>
        <v>1348</v>
      </c>
      <c r="AM70" s="11">
        <f t="shared" si="73"/>
        <v>1864</v>
      </c>
      <c r="AN70" s="11">
        <f t="shared" si="73"/>
        <v>1428</v>
      </c>
      <c r="AO70" s="11">
        <f t="shared" si="73"/>
        <v>212</v>
      </c>
      <c r="AP70" s="11">
        <f t="shared" si="73"/>
        <v>1296</v>
      </c>
      <c r="AQ70" s="11">
        <f t="shared" si="73"/>
        <v>862</v>
      </c>
      <c r="AR70" s="11">
        <f t="shared" si="73"/>
        <v>1002</v>
      </c>
      <c r="AS70" s="11">
        <f t="shared" si="73"/>
        <v>564</v>
      </c>
      <c r="AT70" s="11">
        <f t="shared" si="73"/>
        <v>1083</v>
      </c>
      <c r="AU70" s="11">
        <f t="shared" si="73"/>
        <v>1144</v>
      </c>
      <c r="AV70" s="11">
        <f t="shared" si="73"/>
        <v>1767</v>
      </c>
      <c r="AW70" s="11">
        <f t="shared" si="73"/>
        <v>1419</v>
      </c>
      <c r="AX70" s="11">
        <f t="shared" si="73"/>
        <v>1640</v>
      </c>
      <c r="AY70" s="11">
        <f t="shared" si="73"/>
        <v>276</v>
      </c>
      <c r="AZ70" s="11">
        <f t="shared" si="73"/>
        <v>963</v>
      </c>
      <c r="BA70" s="11">
        <f t="shared" si="73"/>
        <v>1353</v>
      </c>
      <c r="BB70" s="11">
        <f t="shared" si="73"/>
        <v>1058</v>
      </c>
      <c r="BC70" s="11">
        <f t="shared" si="73"/>
        <v>1259</v>
      </c>
      <c r="BD70" s="11">
        <f t="shared" si="73"/>
        <v>1602</v>
      </c>
      <c r="BE70" s="11">
        <f t="shared" si="73"/>
        <v>725</v>
      </c>
      <c r="BF70" s="11">
        <f t="shared" si="73"/>
        <v>1134</v>
      </c>
      <c r="BG70" s="11">
        <f t="shared" si="73"/>
        <v>1088</v>
      </c>
      <c r="BH70" s="11">
        <f t="shared" si="73"/>
        <v>867</v>
      </c>
    </row>
    <row r="71" spans="1:60" ht="13.5" customHeight="1">
      <c r="A71" s="38">
        <v>42078</v>
      </c>
      <c r="B71" s="39" t="s">
        <v>65</v>
      </c>
      <c r="C71" s="40"/>
      <c r="D71" s="41" t="s">
        <v>31</v>
      </c>
      <c r="E71" s="42">
        <f t="shared" si="0"/>
        <v>1134</v>
      </c>
      <c r="F71" s="43">
        <v>0</v>
      </c>
      <c r="G71" s="43">
        <v>10</v>
      </c>
      <c r="H71" s="44">
        <f t="shared" si="1"/>
        <v>10</v>
      </c>
      <c r="I71" s="40"/>
      <c r="J71" s="45" t="s">
        <v>30</v>
      </c>
      <c r="K71" s="42">
        <f t="shared" si="2"/>
        <v>1409</v>
      </c>
      <c r="L71" s="46">
        <v>2</v>
      </c>
      <c r="M71" s="46">
        <v>17</v>
      </c>
      <c r="N71" s="44">
        <f t="shared" si="3"/>
        <v>23</v>
      </c>
      <c r="O71" s="40"/>
      <c r="P71" s="39" t="s">
        <v>66</v>
      </c>
      <c r="Q71" s="40"/>
      <c r="R71">
        <f>MIN(Rules!$E$2,(MAX(H71/N71,N71/H71)))</f>
        <v>2</v>
      </c>
      <c r="S71">
        <f>VLOOKUP(B71,Rules!A:B,2,FALSE)</f>
        <v>45</v>
      </c>
      <c r="T71" s="40"/>
      <c r="U71" s="47">
        <f>1/(10^(-1*(E71+(IF(P71="Y",Rules!$I$2,0))-K71)/Rules!$E$12)+1)</f>
        <v>0.35993500019711488</v>
      </c>
      <c r="V71">
        <f t="shared" si="4"/>
        <v>-32</v>
      </c>
      <c r="W71">
        <f t="shared" si="5"/>
        <v>32</v>
      </c>
      <c r="Z71" s="48"/>
      <c r="AA71" s="11">
        <f t="shared" ref="AA71:BH71" si="74">IF($D71=AA$1,$E71+$V71,(IF($J71=AA$1,$K71+$W71,AA70)))</f>
        <v>935</v>
      </c>
      <c r="AB71" s="11">
        <f t="shared" si="74"/>
        <v>1490</v>
      </c>
      <c r="AC71" s="11">
        <f t="shared" si="74"/>
        <v>734</v>
      </c>
      <c r="AD71" s="11">
        <f t="shared" si="74"/>
        <v>1275</v>
      </c>
      <c r="AE71" s="11">
        <f t="shared" si="74"/>
        <v>1114</v>
      </c>
      <c r="AF71" s="11">
        <f t="shared" si="74"/>
        <v>1779</v>
      </c>
      <c r="AG71" s="11">
        <f t="shared" si="74"/>
        <v>1401</v>
      </c>
      <c r="AH71" s="11">
        <f t="shared" si="74"/>
        <v>1743</v>
      </c>
      <c r="AI71" s="11">
        <f t="shared" si="74"/>
        <v>1441</v>
      </c>
      <c r="AJ71" s="11">
        <f t="shared" si="74"/>
        <v>1868</v>
      </c>
      <c r="AK71" s="11">
        <f t="shared" si="74"/>
        <v>1181</v>
      </c>
      <c r="AL71" s="11">
        <f t="shared" si="74"/>
        <v>1348</v>
      </c>
      <c r="AM71" s="11">
        <f t="shared" si="74"/>
        <v>1864</v>
      </c>
      <c r="AN71" s="11">
        <f t="shared" si="74"/>
        <v>1428</v>
      </c>
      <c r="AO71" s="11">
        <f t="shared" si="74"/>
        <v>212</v>
      </c>
      <c r="AP71" s="11">
        <f t="shared" si="74"/>
        <v>1296</v>
      </c>
      <c r="AQ71" s="11">
        <f t="shared" si="74"/>
        <v>862</v>
      </c>
      <c r="AR71" s="11">
        <f t="shared" si="74"/>
        <v>1002</v>
      </c>
      <c r="AS71" s="11">
        <f t="shared" si="74"/>
        <v>564</v>
      </c>
      <c r="AT71" s="11">
        <f t="shared" si="74"/>
        <v>1083</v>
      </c>
      <c r="AU71" s="11">
        <f t="shared" si="74"/>
        <v>1144</v>
      </c>
      <c r="AV71" s="11">
        <f t="shared" si="74"/>
        <v>1767</v>
      </c>
      <c r="AW71" s="11">
        <f t="shared" si="74"/>
        <v>1419</v>
      </c>
      <c r="AX71" s="11">
        <f t="shared" si="74"/>
        <v>1640</v>
      </c>
      <c r="AY71" s="11">
        <f t="shared" si="74"/>
        <v>276</v>
      </c>
      <c r="AZ71" s="11">
        <f t="shared" si="74"/>
        <v>963</v>
      </c>
      <c r="BA71" s="11">
        <f t="shared" si="74"/>
        <v>1353</v>
      </c>
      <c r="BB71" s="11">
        <f t="shared" si="74"/>
        <v>1058</v>
      </c>
      <c r="BC71" s="11">
        <f t="shared" si="74"/>
        <v>1259</v>
      </c>
      <c r="BD71" s="11">
        <f t="shared" si="74"/>
        <v>1602</v>
      </c>
      <c r="BE71" s="11">
        <f t="shared" si="74"/>
        <v>725</v>
      </c>
      <c r="BF71" s="11">
        <f t="shared" si="74"/>
        <v>1102</v>
      </c>
      <c r="BG71" s="11">
        <f t="shared" si="74"/>
        <v>1088</v>
      </c>
      <c r="BH71" s="11">
        <f t="shared" si="74"/>
        <v>867</v>
      </c>
    </row>
    <row r="72" spans="1:60" ht="13.5" customHeight="1">
      <c r="A72" s="38">
        <v>42078</v>
      </c>
      <c r="B72" s="39" t="s">
        <v>65</v>
      </c>
      <c r="C72" s="40"/>
      <c r="D72" s="41" t="s">
        <v>28</v>
      </c>
      <c r="E72" s="42">
        <f t="shared" si="0"/>
        <v>1428</v>
      </c>
      <c r="F72" s="43">
        <v>2</v>
      </c>
      <c r="G72" s="43">
        <v>12</v>
      </c>
      <c r="H72" s="44">
        <f t="shared" si="1"/>
        <v>18</v>
      </c>
      <c r="I72" s="40"/>
      <c r="J72" s="45" t="s">
        <v>24</v>
      </c>
      <c r="K72" s="42">
        <f t="shared" si="2"/>
        <v>1353</v>
      </c>
      <c r="L72" s="46">
        <v>0</v>
      </c>
      <c r="M72" s="46">
        <v>24</v>
      </c>
      <c r="N72" s="44">
        <f t="shared" si="3"/>
        <v>24</v>
      </c>
      <c r="O72" s="40"/>
      <c r="P72" s="39" t="s">
        <v>66</v>
      </c>
      <c r="Q72" s="40"/>
      <c r="R72">
        <f>MIN(Rules!$E$2,(MAX(H72/N72,N72/H72)))</f>
        <v>1.3333333333333333</v>
      </c>
      <c r="S72">
        <f>VLOOKUP(B72,Rules!A:B,2,FALSE)</f>
        <v>45</v>
      </c>
      <c r="T72" s="40"/>
      <c r="U72" s="47">
        <f>1/(10^(-1*(E72+(IF(P72="Y",Rules!$I$2,0))-K72)/Rules!$E$12)+1)</f>
        <v>0.73810903254041871</v>
      </c>
      <c r="V72">
        <f t="shared" si="4"/>
        <v>-44</v>
      </c>
      <c r="W72">
        <f t="shared" si="5"/>
        <v>44</v>
      </c>
      <c r="Z72" s="48"/>
      <c r="AA72" s="11">
        <f t="shared" ref="AA72:BH72" si="75">IF($D72=AA$1,$E72+$V72,(IF($J72=AA$1,$K72+$W72,AA71)))</f>
        <v>935</v>
      </c>
      <c r="AB72" s="11">
        <f t="shared" si="75"/>
        <v>1490</v>
      </c>
      <c r="AC72" s="11">
        <f t="shared" si="75"/>
        <v>734</v>
      </c>
      <c r="AD72" s="11">
        <f t="shared" si="75"/>
        <v>1275</v>
      </c>
      <c r="AE72" s="11">
        <f t="shared" si="75"/>
        <v>1114</v>
      </c>
      <c r="AF72" s="11">
        <f t="shared" si="75"/>
        <v>1779</v>
      </c>
      <c r="AG72" s="11">
        <f t="shared" si="75"/>
        <v>1401</v>
      </c>
      <c r="AH72" s="11">
        <f t="shared" si="75"/>
        <v>1743</v>
      </c>
      <c r="AI72" s="11">
        <f t="shared" si="75"/>
        <v>1441</v>
      </c>
      <c r="AJ72" s="11">
        <f t="shared" si="75"/>
        <v>1868</v>
      </c>
      <c r="AK72" s="11">
        <f t="shared" si="75"/>
        <v>1181</v>
      </c>
      <c r="AL72" s="11">
        <f t="shared" si="75"/>
        <v>1348</v>
      </c>
      <c r="AM72" s="11">
        <f t="shared" si="75"/>
        <v>1864</v>
      </c>
      <c r="AN72" s="11">
        <f t="shared" si="75"/>
        <v>1384</v>
      </c>
      <c r="AO72" s="11">
        <f t="shared" si="75"/>
        <v>212</v>
      </c>
      <c r="AP72" s="11">
        <f t="shared" si="75"/>
        <v>1296</v>
      </c>
      <c r="AQ72" s="11">
        <f t="shared" si="75"/>
        <v>862</v>
      </c>
      <c r="AR72" s="11">
        <f t="shared" si="75"/>
        <v>1002</v>
      </c>
      <c r="AS72" s="11">
        <f t="shared" si="75"/>
        <v>564</v>
      </c>
      <c r="AT72" s="11">
        <f t="shared" si="75"/>
        <v>1083</v>
      </c>
      <c r="AU72" s="11">
        <f t="shared" si="75"/>
        <v>1144</v>
      </c>
      <c r="AV72" s="11">
        <f t="shared" si="75"/>
        <v>1767</v>
      </c>
      <c r="AW72" s="11">
        <f t="shared" si="75"/>
        <v>1419</v>
      </c>
      <c r="AX72" s="11">
        <f t="shared" si="75"/>
        <v>1640</v>
      </c>
      <c r="AY72" s="11">
        <f t="shared" si="75"/>
        <v>276</v>
      </c>
      <c r="AZ72" s="11">
        <f t="shared" si="75"/>
        <v>963</v>
      </c>
      <c r="BA72" s="11">
        <f t="shared" si="75"/>
        <v>1397</v>
      </c>
      <c r="BB72" s="11">
        <f t="shared" si="75"/>
        <v>1058</v>
      </c>
      <c r="BC72" s="11">
        <f t="shared" si="75"/>
        <v>1259</v>
      </c>
      <c r="BD72" s="11">
        <f t="shared" si="75"/>
        <v>1602</v>
      </c>
      <c r="BE72" s="11">
        <f t="shared" si="75"/>
        <v>725</v>
      </c>
      <c r="BF72" s="11">
        <f t="shared" si="75"/>
        <v>1102</v>
      </c>
      <c r="BG72" s="11">
        <f t="shared" si="75"/>
        <v>1088</v>
      </c>
      <c r="BH72" s="11">
        <f t="shared" si="75"/>
        <v>867</v>
      </c>
    </row>
    <row r="73" spans="1:60" ht="13.5" customHeight="1">
      <c r="A73" s="38">
        <v>42078</v>
      </c>
      <c r="B73" s="39" t="s">
        <v>65</v>
      </c>
      <c r="C73" s="40"/>
      <c r="D73" s="41" t="s">
        <v>33</v>
      </c>
      <c r="E73" s="42">
        <f t="shared" si="0"/>
        <v>1114</v>
      </c>
      <c r="F73" s="43">
        <v>1</v>
      </c>
      <c r="G73" s="43">
        <v>11</v>
      </c>
      <c r="H73" s="44">
        <f t="shared" si="1"/>
        <v>14</v>
      </c>
      <c r="I73" s="40"/>
      <c r="J73" s="45" t="s">
        <v>20</v>
      </c>
      <c r="K73" s="42">
        <f t="shared" si="2"/>
        <v>1490</v>
      </c>
      <c r="L73" s="46">
        <v>3</v>
      </c>
      <c r="M73" s="46">
        <v>11</v>
      </c>
      <c r="N73" s="44">
        <f t="shared" si="3"/>
        <v>20</v>
      </c>
      <c r="O73" s="40"/>
      <c r="P73" s="39" t="s">
        <v>66</v>
      </c>
      <c r="Q73" s="40"/>
      <c r="R73">
        <f>MIN(Rules!$E$2,(MAX(H73/N73,N73/H73)))</f>
        <v>1.4285714285714286</v>
      </c>
      <c r="S73">
        <f>VLOOKUP(B73,Rules!A:B,2,FALSE)</f>
        <v>45</v>
      </c>
      <c r="T73" s="40"/>
      <c r="U73" s="47">
        <f>1/(10^(-1*(E73+(IF(P73="Y",Rules!$I$2,0))-K73)/Rules!$E$12)+1)</f>
        <v>0.26100174586582869</v>
      </c>
      <c r="V73">
        <f t="shared" si="4"/>
        <v>-17</v>
      </c>
      <c r="W73">
        <f t="shared" si="5"/>
        <v>17</v>
      </c>
      <c r="Z73" s="48"/>
      <c r="AA73" s="11">
        <f t="shared" ref="AA73:BH73" si="76">IF($D73=AA$1,$E73+$V73,(IF($J73=AA$1,$K73+$W73,AA72)))</f>
        <v>935</v>
      </c>
      <c r="AB73" s="11">
        <f t="shared" si="76"/>
        <v>1507</v>
      </c>
      <c r="AC73" s="11">
        <f t="shared" si="76"/>
        <v>734</v>
      </c>
      <c r="AD73" s="11">
        <f t="shared" si="76"/>
        <v>1275</v>
      </c>
      <c r="AE73" s="11">
        <f t="shared" si="76"/>
        <v>1097</v>
      </c>
      <c r="AF73" s="11">
        <f t="shared" si="76"/>
        <v>1779</v>
      </c>
      <c r="AG73" s="11">
        <f t="shared" si="76"/>
        <v>1401</v>
      </c>
      <c r="AH73" s="11">
        <f t="shared" si="76"/>
        <v>1743</v>
      </c>
      <c r="AI73" s="11">
        <f t="shared" si="76"/>
        <v>1441</v>
      </c>
      <c r="AJ73" s="11">
        <f t="shared" si="76"/>
        <v>1868</v>
      </c>
      <c r="AK73" s="11">
        <f t="shared" si="76"/>
        <v>1181</v>
      </c>
      <c r="AL73" s="11">
        <f t="shared" si="76"/>
        <v>1348</v>
      </c>
      <c r="AM73" s="11">
        <f t="shared" si="76"/>
        <v>1864</v>
      </c>
      <c r="AN73" s="11">
        <f t="shared" si="76"/>
        <v>1384</v>
      </c>
      <c r="AO73" s="11">
        <f t="shared" si="76"/>
        <v>212</v>
      </c>
      <c r="AP73" s="11">
        <f t="shared" si="76"/>
        <v>1296</v>
      </c>
      <c r="AQ73" s="11">
        <f t="shared" si="76"/>
        <v>862</v>
      </c>
      <c r="AR73" s="11">
        <f t="shared" si="76"/>
        <v>1002</v>
      </c>
      <c r="AS73" s="11">
        <f t="shared" si="76"/>
        <v>564</v>
      </c>
      <c r="AT73" s="11">
        <f t="shared" si="76"/>
        <v>1083</v>
      </c>
      <c r="AU73" s="11">
        <f t="shared" si="76"/>
        <v>1144</v>
      </c>
      <c r="AV73" s="11">
        <f t="shared" si="76"/>
        <v>1767</v>
      </c>
      <c r="AW73" s="11">
        <f t="shared" si="76"/>
        <v>1419</v>
      </c>
      <c r="AX73" s="11">
        <f t="shared" si="76"/>
        <v>1640</v>
      </c>
      <c r="AY73" s="11">
        <f t="shared" si="76"/>
        <v>276</v>
      </c>
      <c r="AZ73" s="11">
        <f t="shared" si="76"/>
        <v>963</v>
      </c>
      <c r="BA73" s="11">
        <f t="shared" si="76"/>
        <v>1397</v>
      </c>
      <c r="BB73" s="11">
        <f t="shared" si="76"/>
        <v>1058</v>
      </c>
      <c r="BC73" s="11">
        <f t="shared" si="76"/>
        <v>1259</v>
      </c>
      <c r="BD73" s="11">
        <f t="shared" si="76"/>
        <v>1602</v>
      </c>
      <c r="BE73" s="11">
        <f t="shared" si="76"/>
        <v>725</v>
      </c>
      <c r="BF73" s="11">
        <f t="shared" si="76"/>
        <v>1102</v>
      </c>
      <c r="BG73" s="11">
        <f t="shared" si="76"/>
        <v>1088</v>
      </c>
      <c r="BH73" s="11">
        <f t="shared" si="76"/>
        <v>867</v>
      </c>
    </row>
    <row r="74" spans="1:60" ht="13.5" customHeight="1">
      <c r="A74" s="38">
        <v>42078</v>
      </c>
      <c r="B74" s="39" t="s">
        <v>65</v>
      </c>
      <c r="C74" s="40"/>
      <c r="D74" s="41" t="s">
        <v>35</v>
      </c>
      <c r="E74" s="42">
        <f t="shared" si="0"/>
        <v>1181</v>
      </c>
      <c r="F74" s="43">
        <v>2</v>
      </c>
      <c r="G74" s="43">
        <v>19</v>
      </c>
      <c r="H74" s="44">
        <f t="shared" si="1"/>
        <v>25</v>
      </c>
      <c r="I74" s="40"/>
      <c r="J74" s="45" t="s">
        <v>39</v>
      </c>
      <c r="K74" s="42">
        <f t="shared" si="2"/>
        <v>1002</v>
      </c>
      <c r="L74" s="46">
        <v>2</v>
      </c>
      <c r="M74" s="46">
        <v>10</v>
      </c>
      <c r="N74" s="44">
        <f t="shared" si="3"/>
        <v>16</v>
      </c>
      <c r="O74" s="40"/>
      <c r="P74" s="39" t="s">
        <v>66</v>
      </c>
      <c r="Q74" s="40"/>
      <c r="R74">
        <f>MIN(Rules!$E$2,(MAX(H74/N74,N74/H74)))</f>
        <v>1.5625</v>
      </c>
      <c r="S74">
        <f>VLOOKUP(B74,Rules!A:B,2,FALSE)</f>
        <v>45</v>
      </c>
      <c r="T74" s="40"/>
      <c r="U74" s="47">
        <f>1/(10^(-1*(E74+(IF(P74="Y",Rules!$I$2,0))-K74)/Rules!$E$12)+1)</f>
        <v>0.81981594347639908</v>
      </c>
      <c r="V74">
        <f t="shared" si="4"/>
        <v>13</v>
      </c>
      <c r="W74">
        <f t="shared" si="5"/>
        <v>-13</v>
      </c>
      <c r="Z74" s="48"/>
      <c r="AA74" s="11">
        <f t="shared" ref="AA74:BH74" si="77">IF($D74=AA$1,$E74+$V74,(IF($J74=AA$1,$K74+$W74,AA73)))</f>
        <v>935</v>
      </c>
      <c r="AB74" s="11">
        <f t="shared" si="77"/>
        <v>1507</v>
      </c>
      <c r="AC74" s="11">
        <f t="shared" si="77"/>
        <v>734</v>
      </c>
      <c r="AD74" s="11">
        <f t="shared" si="77"/>
        <v>1275</v>
      </c>
      <c r="AE74" s="11">
        <f t="shared" si="77"/>
        <v>1097</v>
      </c>
      <c r="AF74" s="11">
        <f t="shared" si="77"/>
        <v>1779</v>
      </c>
      <c r="AG74" s="11">
        <f t="shared" si="77"/>
        <v>1401</v>
      </c>
      <c r="AH74" s="11">
        <f t="shared" si="77"/>
        <v>1743</v>
      </c>
      <c r="AI74" s="11">
        <f t="shared" si="77"/>
        <v>1441</v>
      </c>
      <c r="AJ74" s="11">
        <f t="shared" si="77"/>
        <v>1868</v>
      </c>
      <c r="AK74" s="11">
        <f t="shared" si="77"/>
        <v>1194</v>
      </c>
      <c r="AL74" s="11">
        <f t="shared" si="77"/>
        <v>1348</v>
      </c>
      <c r="AM74" s="11">
        <f t="shared" si="77"/>
        <v>1864</v>
      </c>
      <c r="AN74" s="11">
        <f t="shared" si="77"/>
        <v>1384</v>
      </c>
      <c r="AO74" s="11">
        <f t="shared" si="77"/>
        <v>212</v>
      </c>
      <c r="AP74" s="11">
        <f t="shared" si="77"/>
        <v>1296</v>
      </c>
      <c r="AQ74" s="11">
        <f t="shared" si="77"/>
        <v>862</v>
      </c>
      <c r="AR74" s="11">
        <f t="shared" si="77"/>
        <v>989</v>
      </c>
      <c r="AS74" s="11">
        <f t="shared" si="77"/>
        <v>564</v>
      </c>
      <c r="AT74" s="11">
        <f t="shared" si="77"/>
        <v>1083</v>
      </c>
      <c r="AU74" s="11">
        <f t="shared" si="77"/>
        <v>1144</v>
      </c>
      <c r="AV74" s="11">
        <f t="shared" si="77"/>
        <v>1767</v>
      </c>
      <c r="AW74" s="11">
        <f t="shared" si="77"/>
        <v>1419</v>
      </c>
      <c r="AX74" s="11">
        <f t="shared" si="77"/>
        <v>1640</v>
      </c>
      <c r="AY74" s="11">
        <f t="shared" si="77"/>
        <v>276</v>
      </c>
      <c r="AZ74" s="11">
        <f t="shared" si="77"/>
        <v>963</v>
      </c>
      <c r="BA74" s="11">
        <f t="shared" si="77"/>
        <v>1397</v>
      </c>
      <c r="BB74" s="11">
        <f t="shared" si="77"/>
        <v>1058</v>
      </c>
      <c r="BC74" s="11">
        <f t="shared" si="77"/>
        <v>1259</v>
      </c>
      <c r="BD74" s="11">
        <f t="shared" si="77"/>
        <v>1602</v>
      </c>
      <c r="BE74" s="11">
        <f t="shared" si="77"/>
        <v>725</v>
      </c>
      <c r="BF74" s="11">
        <f t="shared" si="77"/>
        <v>1102</v>
      </c>
      <c r="BG74" s="11">
        <f t="shared" si="77"/>
        <v>1088</v>
      </c>
      <c r="BH74" s="11">
        <f t="shared" si="77"/>
        <v>867</v>
      </c>
    </row>
    <row r="75" spans="1:60" ht="13.5" customHeight="1">
      <c r="A75" s="38">
        <v>42078</v>
      </c>
      <c r="B75" s="39" t="s">
        <v>65</v>
      </c>
      <c r="C75" s="40"/>
      <c r="D75" s="41" t="s">
        <v>32</v>
      </c>
      <c r="E75" s="42">
        <f t="shared" si="0"/>
        <v>1144</v>
      </c>
      <c r="F75" s="43">
        <v>3</v>
      </c>
      <c r="G75" s="43">
        <v>11</v>
      </c>
      <c r="H75" s="44">
        <f t="shared" si="1"/>
        <v>20</v>
      </c>
      <c r="I75" s="40"/>
      <c r="J75" s="45" t="s">
        <v>40</v>
      </c>
      <c r="K75" s="42">
        <f t="shared" si="2"/>
        <v>1259</v>
      </c>
      <c r="L75" s="46">
        <v>4</v>
      </c>
      <c r="M75" s="46">
        <v>16</v>
      </c>
      <c r="N75" s="44">
        <f t="shared" si="3"/>
        <v>28</v>
      </c>
      <c r="O75" s="40"/>
      <c r="P75" s="39" t="s">
        <v>66</v>
      </c>
      <c r="Q75" s="40"/>
      <c r="R75">
        <f>MIN(Rules!$E$2,(MAX(H75/N75,N75/H75)))</f>
        <v>1.4</v>
      </c>
      <c r="S75">
        <f>VLOOKUP(B75,Rules!A:B,2,FALSE)</f>
        <v>45</v>
      </c>
      <c r="T75" s="40"/>
      <c r="U75" s="47">
        <f>1/(10^(-1*(E75+(IF(P75="Y",Rules!$I$2,0))-K75)/Rules!$E$12)+1)</f>
        <v>0.5402082283237456</v>
      </c>
      <c r="V75">
        <f t="shared" si="4"/>
        <v>-34</v>
      </c>
      <c r="W75">
        <f t="shared" si="5"/>
        <v>34</v>
      </c>
      <c r="Z75" s="48"/>
      <c r="AA75" s="11">
        <f t="shared" ref="AA75:BH75" si="78">IF($D75=AA$1,$E75+$V75,(IF($J75=AA$1,$K75+$W75,AA74)))</f>
        <v>935</v>
      </c>
      <c r="AB75" s="11">
        <f t="shared" si="78"/>
        <v>1507</v>
      </c>
      <c r="AC75" s="11">
        <f t="shared" si="78"/>
        <v>734</v>
      </c>
      <c r="AD75" s="11">
        <f t="shared" si="78"/>
        <v>1275</v>
      </c>
      <c r="AE75" s="11">
        <f t="shared" si="78"/>
        <v>1097</v>
      </c>
      <c r="AF75" s="11">
        <f t="shared" si="78"/>
        <v>1779</v>
      </c>
      <c r="AG75" s="11">
        <f t="shared" si="78"/>
        <v>1401</v>
      </c>
      <c r="AH75" s="11">
        <f t="shared" si="78"/>
        <v>1743</v>
      </c>
      <c r="AI75" s="11">
        <f t="shared" si="78"/>
        <v>1441</v>
      </c>
      <c r="AJ75" s="11">
        <f t="shared" si="78"/>
        <v>1868</v>
      </c>
      <c r="AK75" s="11">
        <f t="shared" si="78"/>
        <v>1194</v>
      </c>
      <c r="AL75" s="11">
        <f t="shared" si="78"/>
        <v>1348</v>
      </c>
      <c r="AM75" s="11">
        <f t="shared" si="78"/>
        <v>1864</v>
      </c>
      <c r="AN75" s="11">
        <f t="shared" si="78"/>
        <v>1384</v>
      </c>
      <c r="AO75" s="11">
        <f t="shared" si="78"/>
        <v>212</v>
      </c>
      <c r="AP75" s="11">
        <f t="shared" si="78"/>
        <v>1296</v>
      </c>
      <c r="AQ75" s="11">
        <f t="shared" si="78"/>
        <v>862</v>
      </c>
      <c r="AR75" s="11">
        <f t="shared" si="78"/>
        <v>989</v>
      </c>
      <c r="AS75" s="11">
        <f t="shared" si="78"/>
        <v>564</v>
      </c>
      <c r="AT75" s="11">
        <f t="shared" si="78"/>
        <v>1083</v>
      </c>
      <c r="AU75" s="11">
        <f t="shared" si="78"/>
        <v>1110</v>
      </c>
      <c r="AV75" s="11">
        <f t="shared" si="78"/>
        <v>1767</v>
      </c>
      <c r="AW75" s="11">
        <f t="shared" si="78"/>
        <v>1419</v>
      </c>
      <c r="AX75" s="11">
        <f t="shared" si="78"/>
        <v>1640</v>
      </c>
      <c r="AY75" s="11">
        <f t="shared" si="78"/>
        <v>276</v>
      </c>
      <c r="AZ75" s="11">
        <f t="shared" si="78"/>
        <v>963</v>
      </c>
      <c r="BA75" s="11">
        <f t="shared" si="78"/>
        <v>1397</v>
      </c>
      <c r="BB75" s="11">
        <f t="shared" si="78"/>
        <v>1058</v>
      </c>
      <c r="BC75" s="11">
        <f t="shared" si="78"/>
        <v>1293</v>
      </c>
      <c r="BD75" s="11">
        <f t="shared" si="78"/>
        <v>1602</v>
      </c>
      <c r="BE75" s="11">
        <f t="shared" si="78"/>
        <v>725</v>
      </c>
      <c r="BF75" s="11">
        <f t="shared" si="78"/>
        <v>1102</v>
      </c>
      <c r="BG75" s="11">
        <f t="shared" si="78"/>
        <v>1088</v>
      </c>
      <c r="BH75" s="11">
        <f t="shared" si="78"/>
        <v>867</v>
      </c>
    </row>
    <row r="76" spans="1:60" ht="13.5" customHeight="1">
      <c r="A76" s="38">
        <v>42078</v>
      </c>
      <c r="B76" s="39" t="s">
        <v>65</v>
      </c>
      <c r="C76" s="40"/>
      <c r="D76" s="41" t="s">
        <v>37</v>
      </c>
      <c r="E76" s="42">
        <f t="shared" si="0"/>
        <v>1058</v>
      </c>
      <c r="F76" s="43">
        <v>2</v>
      </c>
      <c r="G76" s="43">
        <v>10</v>
      </c>
      <c r="H76" s="44">
        <f t="shared" si="1"/>
        <v>16</v>
      </c>
      <c r="I76" s="40"/>
      <c r="J76" s="45" t="s">
        <v>42</v>
      </c>
      <c r="K76" s="42">
        <f t="shared" si="2"/>
        <v>1088</v>
      </c>
      <c r="L76" s="46">
        <v>1</v>
      </c>
      <c r="M76" s="46">
        <v>8</v>
      </c>
      <c r="N76" s="44">
        <f t="shared" si="3"/>
        <v>11</v>
      </c>
      <c r="O76" s="40"/>
      <c r="P76" s="39" t="s">
        <v>66</v>
      </c>
      <c r="Q76" s="40"/>
      <c r="R76">
        <f>MIN(Rules!$E$2,(MAX(H76/N76,N76/H76)))</f>
        <v>1.4545454545454546</v>
      </c>
      <c r="S76">
        <f>VLOOKUP(B76,Rules!A:B,2,FALSE)</f>
        <v>45</v>
      </c>
      <c r="T76" s="40"/>
      <c r="U76" s="47">
        <f>1/(10^(-1*(E76+(IF(P76="Y",Rules!$I$2,0))-K76)/Rules!$E$12)+1)</f>
        <v>0.63474333505231673</v>
      </c>
      <c r="V76">
        <f t="shared" si="4"/>
        <v>24</v>
      </c>
      <c r="W76">
        <f t="shared" si="5"/>
        <v>-24</v>
      </c>
      <c r="Z76" s="48"/>
      <c r="AA76" s="11">
        <f t="shared" ref="AA76:BH76" si="79">IF($D76=AA$1,$E76+$V76,(IF($J76=AA$1,$K76+$W76,AA75)))</f>
        <v>935</v>
      </c>
      <c r="AB76" s="11">
        <f t="shared" si="79"/>
        <v>1507</v>
      </c>
      <c r="AC76" s="11">
        <f t="shared" si="79"/>
        <v>734</v>
      </c>
      <c r="AD76" s="11">
        <f t="shared" si="79"/>
        <v>1275</v>
      </c>
      <c r="AE76" s="11">
        <f t="shared" si="79"/>
        <v>1097</v>
      </c>
      <c r="AF76" s="11">
        <f t="shared" si="79"/>
        <v>1779</v>
      </c>
      <c r="AG76" s="11">
        <f t="shared" si="79"/>
        <v>1401</v>
      </c>
      <c r="AH76" s="11">
        <f t="shared" si="79"/>
        <v>1743</v>
      </c>
      <c r="AI76" s="11">
        <f t="shared" si="79"/>
        <v>1441</v>
      </c>
      <c r="AJ76" s="11">
        <f t="shared" si="79"/>
        <v>1868</v>
      </c>
      <c r="AK76" s="11">
        <f t="shared" si="79"/>
        <v>1194</v>
      </c>
      <c r="AL76" s="11">
        <f t="shared" si="79"/>
        <v>1348</v>
      </c>
      <c r="AM76" s="11">
        <f t="shared" si="79"/>
        <v>1864</v>
      </c>
      <c r="AN76" s="11">
        <f t="shared" si="79"/>
        <v>1384</v>
      </c>
      <c r="AO76" s="11">
        <f t="shared" si="79"/>
        <v>212</v>
      </c>
      <c r="AP76" s="11">
        <f t="shared" si="79"/>
        <v>1296</v>
      </c>
      <c r="AQ76" s="11">
        <f t="shared" si="79"/>
        <v>862</v>
      </c>
      <c r="AR76" s="11">
        <f t="shared" si="79"/>
        <v>989</v>
      </c>
      <c r="AS76" s="11">
        <f t="shared" si="79"/>
        <v>564</v>
      </c>
      <c r="AT76" s="11">
        <f t="shared" si="79"/>
        <v>1083</v>
      </c>
      <c r="AU76" s="11">
        <f t="shared" si="79"/>
        <v>1110</v>
      </c>
      <c r="AV76" s="11">
        <f t="shared" si="79"/>
        <v>1767</v>
      </c>
      <c r="AW76" s="11">
        <f t="shared" si="79"/>
        <v>1419</v>
      </c>
      <c r="AX76" s="11">
        <f t="shared" si="79"/>
        <v>1640</v>
      </c>
      <c r="AY76" s="11">
        <f t="shared" si="79"/>
        <v>276</v>
      </c>
      <c r="AZ76" s="11">
        <f t="shared" si="79"/>
        <v>963</v>
      </c>
      <c r="BA76" s="11">
        <f t="shared" si="79"/>
        <v>1397</v>
      </c>
      <c r="BB76" s="11">
        <f t="shared" si="79"/>
        <v>1082</v>
      </c>
      <c r="BC76" s="11">
        <f t="shared" si="79"/>
        <v>1293</v>
      </c>
      <c r="BD76" s="11">
        <f t="shared" si="79"/>
        <v>1602</v>
      </c>
      <c r="BE76" s="11">
        <f t="shared" si="79"/>
        <v>725</v>
      </c>
      <c r="BF76" s="11">
        <f t="shared" si="79"/>
        <v>1102</v>
      </c>
      <c r="BG76" s="11">
        <f t="shared" si="79"/>
        <v>1064</v>
      </c>
      <c r="BH76" s="11">
        <f t="shared" si="79"/>
        <v>867</v>
      </c>
    </row>
    <row r="77" spans="1:60" ht="13.5" customHeight="1">
      <c r="A77" s="38">
        <v>42078</v>
      </c>
      <c r="B77" s="39" t="s">
        <v>65</v>
      </c>
      <c r="C77" s="40"/>
      <c r="D77" s="41" t="s">
        <v>38</v>
      </c>
      <c r="E77" s="42">
        <f t="shared" si="0"/>
        <v>963</v>
      </c>
      <c r="F77" s="43">
        <v>0</v>
      </c>
      <c r="G77" s="43">
        <v>14</v>
      </c>
      <c r="H77" s="44">
        <f t="shared" si="1"/>
        <v>14</v>
      </c>
      <c r="I77" s="40"/>
      <c r="J77" s="45" t="s">
        <v>44</v>
      </c>
      <c r="K77" s="42">
        <f t="shared" si="2"/>
        <v>734</v>
      </c>
      <c r="L77" s="46">
        <v>1</v>
      </c>
      <c r="M77" s="46">
        <v>10</v>
      </c>
      <c r="N77" s="44">
        <f t="shared" si="3"/>
        <v>13</v>
      </c>
      <c r="O77" s="40"/>
      <c r="P77" s="39" t="s">
        <v>66</v>
      </c>
      <c r="Q77" s="40"/>
      <c r="R77">
        <f>MIN(Rules!$E$2,(MAX(H77/N77,N77/H77)))</f>
        <v>1.0769230769230769</v>
      </c>
      <c r="S77">
        <f>VLOOKUP(B77,Rules!A:B,2,FALSE)</f>
        <v>45</v>
      </c>
      <c r="T77" s="40"/>
      <c r="U77" s="47">
        <f>1/(10^(-1*(E77+(IF(P77="Y",Rules!$I$2,0))-K77)/Rules!$E$12)+1)</f>
        <v>0.85136654291275649</v>
      </c>
      <c r="V77">
        <f t="shared" si="4"/>
        <v>7</v>
      </c>
      <c r="W77">
        <f t="shared" si="5"/>
        <v>-7</v>
      </c>
      <c r="Z77" s="48"/>
      <c r="AA77" s="11">
        <f t="shared" ref="AA77:BH77" si="80">IF($D77=AA$1,$E77+$V77,(IF($J77=AA$1,$K77+$W77,AA76)))</f>
        <v>935</v>
      </c>
      <c r="AB77" s="11">
        <f t="shared" si="80"/>
        <v>1507</v>
      </c>
      <c r="AC77" s="11">
        <f t="shared" si="80"/>
        <v>727</v>
      </c>
      <c r="AD77" s="11">
        <f t="shared" si="80"/>
        <v>1275</v>
      </c>
      <c r="AE77" s="11">
        <f t="shared" si="80"/>
        <v>1097</v>
      </c>
      <c r="AF77" s="11">
        <f t="shared" si="80"/>
        <v>1779</v>
      </c>
      <c r="AG77" s="11">
        <f t="shared" si="80"/>
        <v>1401</v>
      </c>
      <c r="AH77" s="11">
        <f t="shared" si="80"/>
        <v>1743</v>
      </c>
      <c r="AI77" s="11">
        <f t="shared" si="80"/>
        <v>1441</v>
      </c>
      <c r="AJ77" s="11">
        <f t="shared" si="80"/>
        <v>1868</v>
      </c>
      <c r="AK77" s="11">
        <f t="shared" si="80"/>
        <v>1194</v>
      </c>
      <c r="AL77" s="11">
        <f t="shared" si="80"/>
        <v>1348</v>
      </c>
      <c r="AM77" s="11">
        <f t="shared" si="80"/>
        <v>1864</v>
      </c>
      <c r="AN77" s="11">
        <f t="shared" si="80"/>
        <v>1384</v>
      </c>
      <c r="AO77" s="11">
        <f t="shared" si="80"/>
        <v>212</v>
      </c>
      <c r="AP77" s="11">
        <f t="shared" si="80"/>
        <v>1296</v>
      </c>
      <c r="AQ77" s="11">
        <f t="shared" si="80"/>
        <v>862</v>
      </c>
      <c r="AR77" s="11">
        <f t="shared" si="80"/>
        <v>989</v>
      </c>
      <c r="AS77" s="11">
        <f t="shared" si="80"/>
        <v>564</v>
      </c>
      <c r="AT77" s="11">
        <f t="shared" si="80"/>
        <v>1083</v>
      </c>
      <c r="AU77" s="11">
        <f t="shared" si="80"/>
        <v>1110</v>
      </c>
      <c r="AV77" s="11">
        <f t="shared" si="80"/>
        <v>1767</v>
      </c>
      <c r="AW77" s="11">
        <f t="shared" si="80"/>
        <v>1419</v>
      </c>
      <c r="AX77" s="11">
        <f t="shared" si="80"/>
        <v>1640</v>
      </c>
      <c r="AY77" s="11">
        <f t="shared" si="80"/>
        <v>276</v>
      </c>
      <c r="AZ77" s="11">
        <f t="shared" si="80"/>
        <v>970</v>
      </c>
      <c r="BA77" s="11">
        <f t="shared" si="80"/>
        <v>1397</v>
      </c>
      <c r="BB77" s="11">
        <f t="shared" si="80"/>
        <v>1082</v>
      </c>
      <c r="BC77" s="11">
        <f t="shared" si="80"/>
        <v>1293</v>
      </c>
      <c r="BD77" s="11">
        <f t="shared" si="80"/>
        <v>1602</v>
      </c>
      <c r="BE77" s="11">
        <f t="shared" si="80"/>
        <v>725</v>
      </c>
      <c r="BF77" s="11">
        <f t="shared" si="80"/>
        <v>1102</v>
      </c>
      <c r="BG77" s="11">
        <f t="shared" si="80"/>
        <v>1064</v>
      </c>
      <c r="BH77" s="11">
        <f t="shared" si="80"/>
        <v>867</v>
      </c>
    </row>
    <row r="78" spans="1:60" ht="13.5" customHeight="1">
      <c r="A78" s="38">
        <v>42078</v>
      </c>
      <c r="B78" s="39" t="s">
        <v>65</v>
      </c>
      <c r="C78" s="40"/>
      <c r="D78" s="41" t="s">
        <v>41</v>
      </c>
      <c r="E78" s="42">
        <f t="shared" si="0"/>
        <v>867</v>
      </c>
      <c r="F78" s="43">
        <v>1</v>
      </c>
      <c r="G78" s="43">
        <v>10</v>
      </c>
      <c r="H78" s="44">
        <f t="shared" si="1"/>
        <v>13</v>
      </c>
      <c r="I78" s="40"/>
      <c r="J78" s="45" t="s">
        <v>43</v>
      </c>
      <c r="K78" s="42">
        <f t="shared" si="2"/>
        <v>1083</v>
      </c>
      <c r="L78" s="46">
        <v>1</v>
      </c>
      <c r="M78" s="46">
        <v>16</v>
      </c>
      <c r="N78" s="44">
        <f t="shared" si="3"/>
        <v>19</v>
      </c>
      <c r="O78" s="40"/>
      <c r="P78" s="39" t="s">
        <v>66</v>
      </c>
      <c r="Q78" s="40"/>
      <c r="R78">
        <f>MIN(Rules!$E$2,(MAX(H78/N78,N78/H78)))</f>
        <v>1.4615384615384615</v>
      </c>
      <c r="S78">
        <f>VLOOKUP(B78,Rules!A:B,2,FALSE)</f>
        <v>45</v>
      </c>
      <c r="T78" s="40"/>
      <c r="U78" s="47">
        <f>1/(10^(-1*(E78+(IF(P78="Y",Rules!$I$2,0))-K78)/Rules!$E$12)+1)</f>
        <v>0.42459430004050647</v>
      </c>
      <c r="V78">
        <f t="shared" si="4"/>
        <v>-28</v>
      </c>
      <c r="W78">
        <f t="shared" si="5"/>
        <v>28</v>
      </c>
      <c r="Z78" s="48"/>
      <c r="AA78" s="11">
        <f t="shared" ref="AA78:BH78" si="81">IF($D78=AA$1,$E78+$V78,(IF($J78=AA$1,$K78+$W78,AA77)))</f>
        <v>935</v>
      </c>
      <c r="AB78" s="11">
        <f t="shared" si="81"/>
        <v>1507</v>
      </c>
      <c r="AC78" s="11">
        <f t="shared" si="81"/>
        <v>727</v>
      </c>
      <c r="AD78" s="11">
        <f t="shared" si="81"/>
        <v>1275</v>
      </c>
      <c r="AE78" s="11">
        <f t="shared" si="81"/>
        <v>1097</v>
      </c>
      <c r="AF78" s="11">
        <f t="shared" si="81"/>
        <v>1779</v>
      </c>
      <c r="AG78" s="11">
        <f t="shared" si="81"/>
        <v>1401</v>
      </c>
      <c r="AH78" s="11">
        <f t="shared" si="81"/>
        <v>1743</v>
      </c>
      <c r="AI78" s="11">
        <f t="shared" si="81"/>
        <v>1441</v>
      </c>
      <c r="AJ78" s="11">
        <f t="shared" si="81"/>
        <v>1868</v>
      </c>
      <c r="AK78" s="11">
        <f t="shared" si="81"/>
        <v>1194</v>
      </c>
      <c r="AL78" s="11">
        <f t="shared" si="81"/>
        <v>1348</v>
      </c>
      <c r="AM78" s="11">
        <f t="shared" si="81"/>
        <v>1864</v>
      </c>
      <c r="AN78" s="11">
        <f t="shared" si="81"/>
        <v>1384</v>
      </c>
      <c r="AO78" s="11">
        <f t="shared" si="81"/>
        <v>212</v>
      </c>
      <c r="AP78" s="11">
        <f t="shared" si="81"/>
        <v>1296</v>
      </c>
      <c r="AQ78" s="11">
        <f t="shared" si="81"/>
        <v>862</v>
      </c>
      <c r="AR78" s="11">
        <f t="shared" si="81"/>
        <v>989</v>
      </c>
      <c r="AS78" s="11">
        <f t="shared" si="81"/>
        <v>564</v>
      </c>
      <c r="AT78" s="11">
        <f t="shared" si="81"/>
        <v>1111</v>
      </c>
      <c r="AU78" s="11">
        <f t="shared" si="81"/>
        <v>1110</v>
      </c>
      <c r="AV78" s="11">
        <f t="shared" si="81"/>
        <v>1767</v>
      </c>
      <c r="AW78" s="11">
        <f t="shared" si="81"/>
        <v>1419</v>
      </c>
      <c r="AX78" s="11">
        <f t="shared" si="81"/>
        <v>1640</v>
      </c>
      <c r="AY78" s="11">
        <f t="shared" si="81"/>
        <v>276</v>
      </c>
      <c r="AZ78" s="11">
        <f t="shared" si="81"/>
        <v>970</v>
      </c>
      <c r="BA78" s="11">
        <f t="shared" si="81"/>
        <v>1397</v>
      </c>
      <c r="BB78" s="11">
        <f t="shared" si="81"/>
        <v>1082</v>
      </c>
      <c r="BC78" s="11">
        <f t="shared" si="81"/>
        <v>1293</v>
      </c>
      <c r="BD78" s="11">
        <f t="shared" si="81"/>
        <v>1602</v>
      </c>
      <c r="BE78" s="11">
        <f t="shared" si="81"/>
        <v>725</v>
      </c>
      <c r="BF78" s="11">
        <f t="shared" si="81"/>
        <v>1102</v>
      </c>
      <c r="BG78" s="11">
        <f t="shared" si="81"/>
        <v>1064</v>
      </c>
      <c r="BH78" s="11">
        <f t="shared" si="81"/>
        <v>839</v>
      </c>
    </row>
    <row r="79" spans="1:60" ht="13.5" customHeight="1">
      <c r="A79" s="38">
        <v>42078</v>
      </c>
      <c r="B79" s="39" t="s">
        <v>65</v>
      </c>
      <c r="C79" s="40"/>
      <c r="D79" s="41" t="s">
        <v>46</v>
      </c>
      <c r="E79" s="42">
        <f t="shared" si="0"/>
        <v>725</v>
      </c>
      <c r="F79" s="43">
        <v>0</v>
      </c>
      <c r="G79" s="43">
        <v>13</v>
      </c>
      <c r="H79" s="44">
        <f t="shared" si="1"/>
        <v>13</v>
      </c>
      <c r="I79" s="40"/>
      <c r="J79" s="45" t="s">
        <v>34</v>
      </c>
      <c r="K79" s="42">
        <f t="shared" si="2"/>
        <v>935</v>
      </c>
      <c r="L79" s="46">
        <v>0</v>
      </c>
      <c r="M79" s="46">
        <v>15</v>
      </c>
      <c r="N79" s="44">
        <f t="shared" si="3"/>
        <v>15</v>
      </c>
      <c r="O79" s="40"/>
      <c r="P79" s="39" t="s">
        <v>66</v>
      </c>
      <c r="Q79" s="40"/>
      <c r="R79">
        <f>MIN(Rules!$E$2,(MAX(H79/N79,N79/H79)))</f>
        <v>1.1538461538461537</v>
      </c>
      <c r="S79">
        <f>VLOOKUP(B79,Rules!A:B,2,FALSE)</f>
        <v>45</v>
      </c>
      <c r="T79" s="40"/>
      <c r="U79" s="47">
        <f>1/(10^(-1*(E79+(IF(P79="Y",Rules!$I$2,0))-K79)/Rules!$E$12)+1)</f>
        <v>0.43135860811633236</v>
      </c>
      <c r="V79">
        <f t="shared" si="4"/>
        <v>-22</v>
      </c>
      <c r="W79">
        <f t="shared" si="5"/>
        <v>22</v>
      </c>
      <c r="Z79" s="48"/>
      <c r="AA79" s="11">
        <f t="shared" ref="AA79:BH79" si="82">IF($D79=AA$1,$E79+$V79,(IF($J79=AA$1,$K79+$W79,AA78)))</f>
        <v>957</v>
      </c>
      <c r="AB79" s="11">
        <f t="shared" si="82"/>
        <v>1507</v>
      </c>
      <c r="AC79" s="11">
        <f t="shared" si="82"/>
        <v>727</v>
      </c>
      <c r="AD79" s="11">
        <f t="shared" si="82"/>
        <v>1275</v>
      </c>
      <c r="AE79" s="11">
        <f t="shared" si="82"/>
        <v>1097</v>
      </c>
      <c r="AF79" s="11">
        <f t="shared" si="82"/>
        <v>1779</v>
      </c>
      <c r="AG79" s="11">
        <f t="shared" si="82"/>
        <v>1401</v>
      </c>
      <c r="AH79" s="11">
        <f t="shared" si="82"/>
        <v>1743</v>
      </c>
      <c r="AI79" s="11">
        <f t="shared" si="82"/>
        <v>1441</v>
      </c>
      <c r="AJ79" s="11">
        <f t="shared" si="82"/>
        <v>1868</v>
      </c>
      <c r="AK79" s="11">
        <f t="shared" si="82"/>
        <v>1194</v>
      </c>
      <c r="AL79" s="11">
        <f t="shared" si="82"/>
        <v>1348</v>
      </c>
      <c r="AM79" s="11">
        <f t="shared" si="82"/>
        <v>1864</v>
      </c>
      <c r="AN79" s="11">
        <f t="shared" si="82"/>
        <v>1384</v>
      </c>
      <c r="AO79" s="11">
        <f t="shared" si="82"/>
        <v>212</v>
      </c>
      <c r="AP79" s="11">
        <f t="shared" si="82"/>
        <v>1296</v>
      </c>
      <c r="AQ79" s="11">
        <f t="shared" si="82"/>
        <v>862</v>
      </c>
      <c r="AR79" s="11">
        <f t="shared" si="82"/>
        <v>989</v>
      </c>
      <c r="AS79" s="11">
        <f t="shared" si="82"/>
        <v>564</v>
      </c>
      <c r="AT79" s="11">
        <f t="shared" si="82"/>
        <v>1111</v>
      </c>
      <c r="AU79" s="11">
        <f t="shared" si="82"/>
        <v>1110</v>
      </c>
      <c r="AV79" s="11">
        <f t="shared" si="82"/>
        <v>1767</v>
      </c>
      <c r="AW79" s="11">
        <f t="shared" si="82"/>
        <v>1419</v>
      </c>
      <c r="AX79" s="11">
        <f t="shared" si="82"/>
        <v>1640</v>
      </c>
      <c r="AY79" s="11">
        <f t="shared" si="82"/>
        <v>276</v>
      </c>
      <c r="AZ79" s="11">
        <f t="shared" si="82"/>
        <v>970</v>
      </c>
      <c r="BA79" s="11">
        <f t="shared" si="82"/>
        <v>1397</v>
      </c>
      <c r="BB79" s="11">
        <f t="shared" si="82"/>
        <v>1082</v>
      </c>
      <c r="BC79" s="11">
        <f t="shared" si="82"/>
        <v>1293</v>
      </c>
      <c r="BD79" s="11">
        <f t="shared" si="82"/>
        <v>1602</v>
      </c>
      <c r="BE79" s="11">
        <f t="shared" si="82"/>
        <v>703</v>
      </c>
      <c r="BF79" s="11">
        <f t="shared" si="82"/>
        <v>1102</v>
      </c>
      <c r="BG79" s="11">
        <f t="shared" si="82"/>
        <v>1064</v>
      </c>
      <c r="BH79" s="11">
        <f t="shared" si="82"/>
        <v>839</v>
      </c>
    </row>
    <row r="80" spans="1:60" ht="13.5" customHeight="1">
      <c r="A80" s="38">
        <v>42085</v>
      </c>
      <c r="B80" s="39" t="s">
        <v>65</v>
      </c>
      <c r="C80" s="40"/>
      <c r="D80" s="41" t="s">
        <v>45</v>
      </c>
      <c r="E80" s="42">
        <f t="shared" si="0"/>
        <v>862</v>
      </c>
      <c r="F80" s="43">
        <v>1</v>
      </c>
      <c r="G80" s="43">
        <v>18</v>
      </c>
      <c r="H80" s="44">
        <f t="shared" si="1"/>
        <v>21</v>
      </c>
      <c r="I80" s="40"/>
      <c r="J80" s="45" t="s">
        <v>47</v>
      </c>
      <c r="K80" s="42">
        <f t="shared" si="2"/>
        <v>564</v>
      </c>
      <c r="L80" s="46">
        <v>0</v>
      </c>
      <c r="M80" s="46">
        <v>9</v>
      </c>
      <c r="N80" s="44">
        <f t="shared" si="3"/>
        <v>9</v>
      </c>
      <c r="O80" s="40"/>
      <c r="P80" s="39" t="s">
        <v>66</v>
      </c>
      <c r="Q80" s="40"/>
      <c r="R80">
        <f>MIN(Rules!$E$2,(MAX(H80/N80,N80/H80)))</f>
        <v>2</v>
      </c>
      <c r="S80">
        <f>VLOOKUP(B80,Rules!A:B,2,FALSE)</f>
        <v>45</v>
      </c>
      <c r="T80" s="40"/>
      <c r="U80" s="47">
        <f>1/(10^(-1*(E80+(IF(P80="Y",Rules!$I$2,0))-K80)/Rules!$E$12)+1)</f>
        <v>0.8872662480768071</v>
      </c>
      <c r="V80">
        <f t="shared" si="4"/>
        <v>10</v>
      </c>
      <c r="W80">
        <f t="shared" si="5"/>
        <v>-10</v>
      </c>
      <c r="Z80" s="48"/>
      <c r="AA80" s="11">
        <f t="shared" ref="AA80:BH80" si="83">IF($D80=AA$1,$E80+$V80,(IF($J80=AA$1,$K80+$W80,AA79)))</f>
        <v>957</v>
      </c>
      <c r="AB80" s="11">
        <f t="shared" si="83"/>
        <v>1507</v>
      </c>
      <c r="AC80" s="11">
        <f t="shared" si="83"/>
        <v>727</v>
      </c>
      <c r="AD80" s="11">
        <f t="shared" si="83"/>
        <v>1275</v>
      </c>
      <c r="AE80" s="11">
        <f t="shared" si="83"/>
        <v>1097</v>
      </c>
      <c r="AF80" s="11">
        <f t="shared" si="83"/>
        <v>1779</v>
      </c>
      <c r="AG80" s="11">
        <f t="shared" si="83"/>
        <v>1401</v>
      </c>
      <c r="AH80" s="11">
        <f t="shared" si="83"/>
        <v>1743</v>
      </c>
      <c r="AI80" s="11">
        <f t="shared" si="83"/>
        <v>1441</v>
      </c>
      <c r="AJ80" s="11">
        <f t="shared" si="83"/>
        <v>1868</v>
      </c>
      <c r="AK80" s="11">
        <f t="shared" si="83"/>
        <v>1194</v>
      </c>
      <c r="AL80" s="11">
        <f t="shared" si="83"/>
        <v>1348</v>
      </c>
      <c r="AM80" s="11">
        <f t="shared" si="83"/>
        <v>1864</v>
      </c>
      <c r="AN80" s="11">
        <f t="shared" si="83"/>
        <v>1384</v>
      </c>
      <c r="AO80" s="11">
        <f t="shared" si="83"/>
        <v>212</v>
      </c>
      <c r="AP80" s="11">
        <f t="shared" si="83"/>
        <v>1296</v>
      </c>
      <c r="AQ80" s="11">
        <f t="shared" si="83"/>
        <v>872</v>
      </c>
      <c r="AR80" s="11">
        <f t="shared" si="83"/>
        <v>989</v>
      </c>
      <c r="AS80" s="11">
        <f t="shared" si="83"/>
        <v>554</v>
      </c>
      <c r="AT80" s="11">
        <f t="shared" si="83"/>
        <v>1111</v>
      </c>
      <c r="AU80" s="11">
        <f t="shared" si="83"/>
        <v>1110</v>
      </c>
      <c r="AV80" s="11">
        <f t="shared" si="83"/>
        <v>1767</v>
      </c>
      <c r="AW80" s="11">
        <f t="shared" si="83"/>
        <v>1419</v>
      </c>
      <c r="AX80" s="11">
        <f t="shared" si="83"/>
        <v>1640</v>
      </c>
      <c r="AY80" s="11">
        <f t="shared" si="83"/>
        <v>276</v>
      </c>
      <c r="AZ80" s="11">
        <f t="shared" si="83"/>
        <v>970</v>
      </c>
      <c r="BA80" s="11">
        <f t="shared" si="83"/>
        <v>1397</v>
      </c>
      <c r="BB80" s="11">
        <f t="shared" si="83"/>
        <v>1082</v>
      </c>
      <c r="BC80" s="11">
        <f t="shared" si="83"/>
        <v>1293</v>
      </c>
      <c r="BD80" s="11">
        <f t="shared" si="83"/>
        <v>1602</v>
      </c>
      <c r="BE80" s="11">
        <f t="shared" si="83"/>
        <v>703</v>
      </c>
      <c r="BF80" s="11">
        <f t="shared" si="83"/>
        <v>1102</v>
      </c>
      <c r="BG80" s="11">
        <f t="shared" si="83"/>
        <v>1064</v>
      </c>
      <c r="BH80" s="11">
        <f t="shared" si="83"/>
        <v>839</v>
      </c>
    </row>
    <row r="81" spans="1:60" ht="13.5" customHeight="1">
      <c r="A81" s="38">
        <v>42085</v>
      </c>
      <c r="B81" s="39" t="s">
        <v>65</v>
      </c>
      <c r="C81" s="40"/>
      <c r="D81" s="41" t="s">
        <v>21</v>
      </c>
      <c r="E81" s="42">
        <f t="shared" si="0"/>
        <v>1348</v>
      </c>
      <c r="F81" s="43">
        <v>0</v>
      </c>
      <c r="G81" s="43">
        <v>10</v>
      </c>
      <c r="H81" s="44">
        <f t="shared" si="1"/>
        <v>10</v>
      </c>
      <c r="I81" s="40"/>
      <c r="J81" s="45" t="s">
        <v>36</v>
      </c>
      <c r="K81" s="42">
        <f t="shared" si="2"/>
        <v>1296</v>
      </c>
      <c r="L81" s="46">
        <v>2</v>
      </c>
      <c r="M81" s="46">
        <v>10</v>
      </c>
      <c r="N81" s="44">
        <f t="shared" si="3"/>
        <v>16</v>
      </c>
      <c r="O81" s="40"/>
      <c r="P81" s="39" t="s">
        <v>66</v>
      </c>
      <c r="Q81" s="40"/>
      <c r="R81">
        <f>MIN(Rules!$E$2,(MAX(H81/N81,N81/H81)))</f>
        <v>1.6</v>
      </c>
      <c r="S81">
        <f>VLOOKUP(B81,Rules!A:B,2,FALSE)</f>
        <v>45</v>
      </c>
      <c r="T81" s="40"/>
      <c r="U81" s="47">
        <f>1/(10^(-1*(E81+(IF(P81="Y",Rules!$I$2,0))-K81)/Rules!$E$12)+1)</f>
        <v>0.71712486177365653</v>
      </c>
      <c r="V81">
        <f t="shared" si="4"/>
        <v>-52</v>
      </c>
      <c r="W81">
        <f t="shared" si="5"/>
        <v>52</v>
      </c>
      <c r="Z81" s="48"/>
      <c r="AA81" s="11">
        <f t="shared" ref="AA81:BH81" si="84">IF($D81=AA$1,$E81+$V81,(IF($J81=AA$1,$K81+$W81,AA80)))</f>
        <v>957</v>
      </c>
      <c r="AB81" s="11">
        <f t="shared" si="84"/>
        <v>1507</v>
      </c>
      <c r="AC81" s="11">
        <f t="shared" si="84"/>
        <v>727</v>
      </c>
      <c r="AD81" s="11">
        <f t="shared" si="84"/>
        <v>1275</v>
      </c>
      <c r="AE81" s="11">
        <f t="shared" si="84"/>
        <v>1097</v>
      </c>
      <c r="AF81" s="11">
        <f t="shared" si="84"/>
        <v>1779</v>
      </c>
      <c r="AG81" s="11">
        <f t="shared" si="84"/>
        <v>1401</v>
      </c>
      <c r="AH81" s="11">
        <f t="shared" si="84"/>
        <v>1743</v>
      </c>
      <c r="AI81" s="11">
        <f t="shared" si="84"/>
        <v>1441</v>
      </c>
      <c r="AJ81" s="11">
        <f t="shared" si="84"/>
        <v>1868</v>
      </c>
      <c r="AK81" s="11">
        <f t="shared" si="84"/>
        <v>1194</v>
      </c>
      <c r="AL81" s="11">
        <f t="shared" si="84"/>
        <v>1296</v>
      </c>
      <c r="AM81" s="11">
        <f t="shared" si="84"/>
        <v>1864</v>
      </c>
      <c r="AN81" s="11">
        <f t="shared" si="84"/>
        <v>1384</v>
      </c>
      <c r="AO81" s="11">
        <f t="shared" si="84"/>
        <v>212</v>
      </c>
      <c r="AP81" s="11">
        <f t="shared" si="84"/>
        <v>1348</v>
      </c>
      <c r="AQ81" s="11">
        <f t="shared" si="84"/>
        <v>872</v>
      </c>
      <c r="AR81" s="11">
        <f t="shared" si="84"/>
        <v>989</v>
      </c>
      <c r="AS81" s="11">
        <f t="shared" si="84"/>
        <v>554</v>
      </c>
      <c r="AT81" s="11">
        <f t="shared" si="84"/>
        <v>1111</v>
      </c>
      <c r="AU81" s="11">
        <f t="shared" si="84"/>
        <v>1110</v>
      </c>
      <c r="AV81" s="11">
        <f t="shared" si="84"/>
        <v>1767</v>
      </c>
      <c r="AW81" s="11">
        <f t="shared" si="84"/>
        <v>1419</v>
      </c>
      <c r="AX81" s="11">
        <f t="shared" si="84"/>
        <v>1640</v>
      </c>
      <c r="AY81" s="11">
        <f t="shared" si="84"/>
        <v>276</v>
      </c>
      <c r="AZ81" s="11">
        <f t="shared" si="84"/>
        <v>970</v>
      </c>
      <c r="BA81" s="11">
        <f t="shared" si="84"/>
        <v>1397</v>
      </c>
      <c r="BB81" s="11">
        <f t="shared" si="84"/>
        <v>1082</v>
      </c>
      <c r="BC81" s="11">
        <f t="shared" si="84"/>
        <v>1293</v>
      </c>
      <c r="BD81" s="11">
        <f t="shared" si="84"/>
        <v>1602</v>
      </c>
      <c r="BE81" s="11">
        <f t="shared" si="84"/>
        <v>703</v>
      </c>
      <c r="BF81" s="11">
        <f t="shared" si="84"/>
        <v>1102</v>
      </c>
      <c r="BG81" s="11">
        <f t="shared" si="84"/>
        <v>1064</v>
      </c>
      <c r="BH81" s="11">
        <f t="shared" si="84"/>
        <v>839</v>
      </c>
    </row>
    <row r="82" spans="1:60" ht="13.5" customHeight="1">
      <c r="A82" s="38">
        <v>42085</v>
      </c>
      <c r="B82" s="39" t="s">
        <v>65</v>
      </c>
      <c r="C82" s="40"/>
      <c r="D82" s="41" t="s">
        <v>24</v>
      </c>
      <c r="E82" s="42">
        <f t="shared" si="0"/>
        <v>1397</v>
      </c>
      <c r="F82" s="43">
        <v>2</v>
      </c>
      <c r="G82" s="43">
        <v>10</v>
      </c>
      <c r="H82" s="44">
        <f t="shared" si="1"/>
        <v>16</v>
      </c>
      <c r="I82" s="40"/>
      <c r="J82" s="45" t="s">
        <v>27</v>
      </c>
      <c r="K82" s="42">
        <f t="shared" si="2"/>
        <v>1419</v>
      </c>
      <c r="L82" s="46">
        <v>0</v>
      </c>
      <c r="M82" s="46">
        <v>14</v>
      </c>
      <c r="N82" s="44">
        <f t="shared" si="3"/>
        <v>14</v>
      </c>
      <c r="O82" s="40"/>
      <c r="P82" s="39" t="s">
        <v>66</v>
      </c>
      <c r="Q82" s="40"/>
      <c r="R82">
        <f>MIN(Rules!$E$2,(MAX(H82/N82,N82/H82)))</f>
        <v>1.1428571428571428</v>
      </c>
      <c r="S82">
        <f>VLOOKUP(B82,Rules!A:B,2,FALSE)</f>
        <v>45</v>
      </c>
      <c r="T82" s="40"/>
      <c r="U82" s="47">
        <f>1/(10^(-1*(E82+(IF(P82="Y",Rules!$I$2,0))-K82)/Rules!$E$12)+1)</f>
        <v>0.64324164438098008</v>
      </c>
      <c r="V82">
        <f t="shared" si="4"/>
        <v>18</v>
      </c>
      <c r="W82">
        <f t="shared" si="5"/>
        <v>-18</v>
      </c>
      <c r="Z82" s="48"/>
      <c r="AA82" s="11">
        <f t="shared" ref="AA82:BH82" si="85">IF($D82=AA$1,$E82+$V82,(IF($J82=AA$1,$K82+$W82,AA81)))</f>
        <v>957</v>
      </c>
      <c r="AB82" s="11">
        <f t="shared" si="85"/>
        <v>1507</v>
      </c>
      <c r="AC82" s="11">
        <f t="shared" si="85"/>
        <v>727</v>
      </c>
      <c r="AD82" s="11">
        <f t="shared" si="85"/>
        <v>1275</v>
      </c>
      <c r="AE82" s="11">
        <f t="shared" si="85"/>
        <v>1097</v>
      </c>
      <c r="AF82" s="11">
        <f t="shared" si="85"/>
        <v>1779</v>
      </c>
      <c r="AG82" s="11">
        <f t="shared" si="85"/>
        <v>1401</v>
      </c>
      <c r="AH82" s="11">
        <f t="shared" si="85"/>
        <v>1743</v>
      </c>
      <c r="AI82" s="11">
        <f t="shared" si="85"/>
        <v>1441</v>
      </c>
      <c r="AJ82" s="11">
        <f t="shared" si="85"/>
        <v>1868</v>
      </c>
      <c r="AK82" s="11">
        <f t="shared" si="85"/>
        <v>1194</v>
      </c>
      <c r="AL82" s="11">
        <f t="shared" si="85"/>
        <v>1296</v>
      </c>
      <c r="AM82" s="11">
        <f t="shared" si="85"/>
        <v>1864</v>
      </c>
      <c r="AN82" s="11">
        <f t="shared" si="85"/>
        <v>1384</v>
      </c>
      <c r="AO82" s="11">
        <f t="shared" si="85"/>
        <v>212</v>
      </c>
      <c r="AP82" s="11">
        <f t="shared" si="85"/>
        <v>1348</v>
      </c>
      <c r="AQ82" s="11">
        <f t="shared" si="85"/>
        <v>872</v>
      </c>
      <c r="AR82" s="11">
        <f t="shared" si="85"/>
        <v>989</v>
      </c>
      <c r="AS82" s="11">
        <f t="shared" si="85"/>
        <v>554</v>
      </c>
      <c r="AT82" s="11">
        <f t="shared" si="85"/>
        <v>1111</v>
      </c>
      <c r="AU82" s="11">
        <f t="shared" si="85"/>
        <v>1110</v>
      </c>
      <c r="AV82" s="11">
        <f t="shared" si="85"/>
        <v>1767</v>
      </c>
      <c r="AW82" s="11">
        <f t="shared" si="85"/>
        <v>1401</v>
      </c>
      <c r="AX82" s="11">
        <f t="shared" si="85"/>
        <v>1640</v>
      </c>
      <c r="AY82" s="11">
        <f t="shared" si="85"/>
        <v>276</v>
      </c>
      <c r="AZ82" s="11">
        <f t="shared" si="85"/>
        <v>970</v>
      </c>
      <c r="BA82" s="11">
        <f t="shared" si="85"/>
        <v>1415</v>
      </c>
      <c r="BB82" s="11">
        <f t="shared" si="85"/>
        <v>1082</v>
      </c>
      <c r="BC82" s="11">
        <f t="shared" si="85"/>
        <v>1293</v>
      </c>
      <c r="BD82" s="11">
        <f t="shared" si="85"/>
        <v>1602</v>
      </c>
      <c r="BE82" s="11">
        <f t="shared" si="85"/>
        <v>703</v>
      </c>
      <c r="BF82" s="11">
        <f t="shared" si="85"/>
        <v>1102</v>
      </c>
      <c r="BG82" s="11">
        <f t="shared" si="85"/>
        <v>1064</v>
      </c>
      <c r="BH82" s="11">
        <f t="shared" si="85"/>
        <v>839</v>
      </c>
    </row>
    <row r="83" spans="1:60" ht="13.5" customHeight="1">
      <c r="A83" s="38">
        <v>42091</v>
      </c>
      <c r="B83" s="39" t="s">
        <v>65</v>
      </c>
      <c r="C83" s="40"/>
      <c r="D83" s="41" t="s">
        <v>17</v>
      </c>
      <c r="E83" s="42">
        <f t="shared" si="0"/>
        <v>1868</v>
      </c>
      <c r="F83" s="43">
        <v>0</v>
      </c>
      <c r="G83" s="43">
        <v>8</v>
      </c>
      <c r="H83" s="44">
        <f t="shared" si="1"/>
        <v>8</v>
      </c>
      <c r="I83" s="40"/>
      <c r="J83" s="45" t="s">
        <v>19</v>
      </c>
      <c r="K83" s="42">
        <f t="shared" si="2"/>
        <v>1401</v>
      </c>
      <c r="L83" s="46">
        <v>0</v>
      </c>
      <c r="M83" s="46">
        <v>4</v>
      </c>
      <c r="N83" s="44">
        <f t="shared" si="3"/>
        <v>4</v>
      </c>
      <c r="O83" s="40"/>
      <c r="P83" s="39" t="s">
        <v>66</v>
      </c>
      <c r="Q83" s="40"/>
      <c r="R83">
        <f>MIN(Rules!$E$2,(MAX(H83/N83,N83/H83)))</f>
        <v>2</v>
      </c>
      <c r="S83">
        <f>VLOOKUP(B83,Rules!A:B,2,FALSE)</f>
        <v>45</v>
      </c>
      <c r="T83" s="40"/>
      <c r="U83" s="47">
        <f>1/(10^(-1*(E83+(IF(P83="Y",Rules!$I$2,0))-K83)/Rules!$E$12)+1)</f>
        <v>0.9448719109396484</v>
      </c>
      <c r="V83">
        <f t="shared" si="4"/>
        <v>5</v>
      </c>
      <c r="W83">
        <f t="shared" si="5"/>
        <v>-5</v>
      </c>
      <c r="Z83" s="48"/>
      <c r="AA83" s="11">
        <f t="shared" ref="AA83:BH83" si="86">IF($D83=AA$1,$E83+$V83,(IF($J83=AA$1,$K83+$W83,AA82)))</f>
        <v>957</v>
      </c>
      <c r="AB83" s="11">
        <f t="shared" si="86"/>
        <v>1507</v>
      </c>
      <c r="AC83" s="11">
        <f t="shared" si="86"/>
        <v>727</v>
      </c>
      <c r="AD83" s="11">
        <f t="shared" si="86"/>
        <v>1275</v>
      </c>
      <c r="AE83" s="11">
        <f t="shared" si="86"/>
        <v>1097</v>
      </c>
      <c r="AF83" s="11">
        <f t="shared" si="86"/>
        <v>1779</v>
      </c>
      <c r="AG83" s="11">
        <f t="shared" si="86"/>
        <v>1396</v>
      </c>
      <c r="AH83" s="11">
        <f t="shared" si="86"/>
        <v>1743</v>
      </c>
      <c r="AI83" s="11">
        <f t="shared" si="86"/>
        <v>1441</v>
      </c>
      <c r="AJ83" s="11">
        <f t="shared" si="86"/>
        <v>1873</v>
      </c>
      <c r="AK83" s="11">
        <f t="shared" si="86"/>
        <v>1194</v>
      </c>
      <c r="AL83" s="11">
        <f t="shared" si="86"/>
        <v>1296</v>
      </c>
      <c r="AM83" s="11">
        <f t="shared" si="86"/>
        <v>1864</v>
      </c>
      <c r="AN83" s="11">
        <f t="shared" si="86"/>
        <v>1384</v>
      </c>
      <c r="AO83" s="11">
        <f t="shared" si="86"/>
        <v>212</v>
      </c>
      <c r="AP83" s="11">
        <f t="shared" si="86"/>
        <v>1348</v>
      </c>
      <c r="AQ83" s="11">
        <f t="shared" si="86"/>
        <v>872</v>
      </c>
      <c r="AR83" s="11">
        <f t="shared" si="86"/>
        <v>989</v>
      </c>
      <c r="AS83" s="11">
        <f t="shared" si="86"/>
        <v>554</v>
      </c>
      <c r="AT83" s="11">
        <f t="shared" si="86"/>
        <v>1111</v>
      </c>
      <c r="AU83" s="11">
        <f t="shared" si="86"/>
        <v>1110</v>
      </c>
      <c r="AV83" s="11">
        <f t="shared" si="86"/>
        <v>1767</v>
      </c>
      <c r="AW83" s="11">
        <f t="shared" si="86"/>
        <v>1401</v>
      </c>
      <c r="AX83" s="11">
        <f t="shared" si="86"/>
        <v>1640</v>
      </c>
      <c r="AY83" s="11">
        <f t="shared" si="86"/>
        <v>276</v>
      </c>
      <c r="AZ83" s="11">
        <f t="shared" si="86"/>
        <v>970</v>
      </c>
      <c r="BA83" s="11">
        <f t="shared" si="86"/>
        <v>1415</v>
      </c>
      <c r="BB83" s="11">
        <f t="shared" si="86"/>
        <v>1082</v>
      </c>
      <c r="BC83" s="11">
        <f t="shared" si="86"/>
        <v>1293</v>
      </c>
      <c r="BD83" s="11">
        <f t="shared" si="86"/>
        <v>1602</v>
      </c>
      <c r="BE83" s="11">
        <f t="shared" si="86"/>
        <v>703</v>
      </c>
      <c r="BF83" s="11">
        <f t="shared" si="86"/>
        <v>1102</v>
      </c>
      <c r="BG83" s="11">
        <f t="shared" si="86"/>
        <v>1064</v>
      </c>
      <c r="BH83" s="11">
        <f t="shared" si="86"/>
        <v>839</v>
      </c>
    </row>
    <row r="84" spans="1:60" ht="13.5" customHeight="1">
      <c r="A84" s="38">
        <v>42091</v>
      </c>
      <c r="B84" s="39" t="s">
        <v>65</v>
      </c>
      <c r="C84" s="40"/>
      <c r="D84" s="41" t="s">
        <v>29</v>
      </c>
      <c r="E84" s="42">
        <f t="shared" si="0"/>
        <v>1275</v>
      </c>
      <c r="F84" s="43">
        <v>1</v>
      </c>
      <c r="G84" s="43">
        <v>8</v>
      </c>
      <c r="H84" s="44">
        <f t="shared" si="1"/>
        <v>11</v>
      </c>
      <c r="I84" s="40"/>
      <c r="J84" s="45" t="s">
        <v>31</v>
      </c>
      <c r="K84" s="42">
        <f t="shared" si="2"/>
        <v>1102</v>
      </c>
      <c r="L84" s="46">
        <v>1</v>
      </c>
      <c r="M84" s="46">
        <v>3</v>
      </c>
      <c r="N84" s="44">
        <f t="shared" si="3"/>
        <v>6</v>
      </c>
      <c r="O84" s="40"/>
      <c r="P84" s="39" t="s">
        <v>66</v>
      </c>
      <c r="Q84" s="40"/>
      <c r="R84">
        <f>MIN(Rules!$E$2,(MAX(H84/N84,N84/H84)))</f>
        <v>1.8333333333333333</v>
      </c>
      <c r="S84">
        <f>VLOOKUP(B84,Rules!A:B,2,FALSE)</f>
        <v>45</v>
      </c>
      <c r="T84" s="40"/>
      <c r="U84" s="47">
        <f>1/(10^(-1*(E84+(IF(P84="Y",Rules!$I$2,0))-K84)/Rules!$E$12)+1)</f>
        <v>0.8156982252226237</v>
      </c>
      <c r="V84">
        <f t="shared" si="4"/>
        <v>15</v>
      </c>
      <c r="W84">
        <f t="shared" si="5"/>
        <v>-15</v>
      </c>
      <c r="Z84" s="48"/>
      <c r="AA84" s="11">
        <f t="shared" ref="AA84:BH84" si="87">IF($D84=AA$1,$E84+$V84,(IF($J84=AA$1,$K84+$W84,AA83)))</f>
        <v>957</v>
      </c>
      <c r="AB84" s="11">
        <f t="shared" si="87"/>
        <v>1507</v>
      </c>
      <c r="AC84" s="11">
        <f t="shared" si="87"/>
        <v>727</v>
      </c>
      <c r="AD84" s="11">
        <f t="shared" si="87"/>
        <v>1290</v>
      </c>
      <c r="AE84" s="11">
        <f t="shared" si="87"/>
        <v>1097</v>
      </c>
      <c r="AF84" s="11">
        <f t="shared" si="87"/>
        <v>1779</v>
      </c>
      <c r="AG84" s="11">
        <f t="shared" si="87"/>
        <v>1396</v>
      </c>
      <c r="AH84" s="11">
        <f t="shared" si="87"/>
        <v>1743</v>
      </c>
      <c r="AI84" s="11">
        <f t="shared" si="87"/>
        <v>1441</v>
      </c>
      <c r="AJ84" s="11">
        <f t="shared" si="87"/>
        <v>1873</v>
      </c>
      <c r="AK84" s="11">
        <f t="shared" si="87"/>
        <v>1194</v>
      </c>
      <c r="AL84" s="11">
        <f t="shared" si="87"/>
        <v>1296</v>
      </c>
      <c r="AM84" s="11">
        <f t="shared" si="87"/>
        <v>1864</v>
      </c>
      <c r="AN84" s="11">
        <f t="shared" si="87"/>
        <v>1384</v>
      </c>
      <c r="AO84" s="11">
        <f t="shared" si="87"/>
        <v>212</v>
      </c>
      <c r="AP84" s="11">
        <f t="shared" si="87"/>
        <v>1348</v>
      </c>
      <c r="AQ84" s="11">
        <f t="shared" si="87"/>
        <v>872</v>
      </c>
      <c r="AR84" s="11">
        <f t="shared" si="87"/>
        <v>989</v>
      </c>
      <c r="AS84" s="11">
        <f t="shared" si="87"/>
        <v>554</v>
      </c>
      <c r="AT84" s="11">
        <f t="shared" si="87"/>
        <v>1111</v>
      </c>
      <c r="AU84" s="11">
        <f t="shared" si="87"/>
        <v>1110</v>
      </c>
      <c r="AV84" s="11">
        <f t="shared" si="87"/>
        <v>1767</v>
      </c>
      <c r="AW84" s="11">
        <f t="shared" si="87"/>
        <v>1401</v>
      </c>
      <c r="AX84" s="11">
        <f t="shared" si="87"/>
        <v>1640</v>
      </c>
      <c r="AY84" s="11">
        <f t="shared" si="87"/>
        <v>276</v>
      </c>
      <c r="AZ84" s="11">
        <f t="shared" si="87"/>
        <v>970</v>
      </c>
      <c r="BA84" s="11">
        <f t="shared" si="87"/>
        <v>1415</v>
      </c>
      <c r="BB84" s="11">
        <f t="shared" si="87"/>
        <v>1082</v>
      </c>
      <c r="BC84" s="11">
        <f t="shared" si="87"/>
        <v>1293</v>
      </c>
      <c r="BD84" s="11">
        <f t="shared" si="87"/>
        <v>1602</v>
      </c>
      <c r="BE84" s="11">
        <f t="shared" si="87"/>
        <v>703</v>
      </c>
      <c r="BF84" s="11">
        <f t="shared" si="87"/>
        <v>1087</v>
      </c>
      <c r="BG84" s="11">
        <f t="shared" si="87"/>
        <v>1064</v>
      </c>
      <c r="BH84" s="11">
        <f t="shared" si="87"/>
        <v>839</v>
      </c>
    </row>
    <row r="85" spans="1:60" ht="13.5" customHeight="1">
      <c r="A85" s="38">
        <v>42091</v>
      </c>
      <c r="B85" s="39" t="s">
        <v>65</v>
      </c>
      <c r="C85" s="40"/>
      <c r="D85" s="41" t="s">
        <v>30</v>
      </c>
      <c r="E85" s="42">
        <f t="shared" si="0"/>
        <v>1441</v>
      </c>
      <c r="F85" s="43">
        <v>0</v>
      </c>
      <c r="G85" s="43">
        <v>10</v>
      </c>
      <c r="H85" s="44">
        <f t="shared" si="1"/>
        <v>10</v>
      </c>
      <c r="I85" s="40"/>
      <c r="J85" s="45" t="s">
        <v>27</v>
      </c>
      <c r="K85" s="42">
        <f t="shared" si="2"/>
        <v>1401</v>
      </c>
      <c r="L85" s="46">
        <v>2</v>
      </c>
      <c r="M85" s="46">
        <v>11</v>
      </c>
      <c r="N85" s="44">
        <f t="shared" si="3"/>
        <v>17</v>
      </c>
      <c r="O85" s="40"/>
      <c r="P85" s="39" t="s">
        <v>66</v>
      </c>
      <c r="Q85" s="40"/>
      <c r="R85">
        <f>MIN(Rules!$E$2,(MAX(H85/N85,N85/H85)))</f>
        <v>1.7</v>
      </c>
      <c r="S85">
        <f>VLOOKUP(B85,Rules!A:B,2,FALSE)</f>
        <v>45</v>
      </c>
      <c r="T85" s="40"/>
      <c r="U85" s="47">
        <f>1/(10^(-1*(E85+(IF(P85="Y",Rules!$I$2,0))-K85)/Rules!$E$12)+1)</f>
        <v>0.70578135971200251</v>
      </c>
      <c r="V85">
        <f t="shared" si="4"/>
        <v>-54</v>
      </c>
      <c r="W85">
        <f t="shared" si="5"/>
        <v>54</v>
      </c>
      <c r="Z85" s="48"/>
      <c r="AA85" s="11">
        <f t="shared" ref="AA85:BH85" si="88">IF($D85=AA$1,$E85+$V85,(IF($J85=AA$1,$K85+$W85,AA84)))</f>
        <v>957</v>
      </c>
      <c r="AB85" s="11">
        <f t="shared" si="88"/>
        <v>1507</v>
      </c>
      <c r="AC85" s="11">
        <f t="shared" si="88"/>
        <v>727</v>
      </c>
      <c r="AD85" s="11">
        <f t="shared" si="88"/>
        <v>1290</v>
      </c>
      <c r="AE85" s="11">
        <f t="shared" si="88"/>
        <v>1097</v>
      </c>
      <c r="AF85" s="11">
        <f t="shared" si="88"/>
        <v>1779</v>
      </c>
      <c r="AG85" s="11">
        <f t="shared" si="88"/>
        <v>1396</v>
      </c>
      <c r="AH85" s="11">
        <f t="shared" si="88"/>
        <v>1743</v>
      </c>
      <c r="AI85" s="11">
        <f t="shared" si="88"/>
        <v>1387</v>
      </c>
      <c r="AJ85" s="11">
        <f t="shared" si="88"/>
        <v>1873</v>
      </c>
      <c r="AK85" s="11">
        <f t="shared" si="88"/>
        <v>1194</v>
      </c>
      <c r="AL85" s="11">
        <f t="shared" si="88"/>
        <v>1296</v>
      </c>
      <c r="AM85" s="11">
        <f t="shared" si="88"/>
        <v>1864</v>
      </c>
      <c r="AN85" s="11">
        <f t="shared" si="88"/>
        <v>1384</v>
      </c>
      <c r="AO85" s="11">
        <f t="shared" si="88"/>
        <v>212</v>
      </c>
      <c r="AP85" s="11">
        <f t="shared" si="88"/>
        <v>1348</v>
      </c>
      <c r="AQ85" s="11">
        <f t="shared" si="88"/>
        <v>872</v>
      </c>
      <c r="AR85" s="11">
        <f t="shared" si="88"/>
        <v>989</v>
      </c>
      <c r="AS85" s="11">
        <f t="shared" si="88"/>
        <v>554</v>
      </c>
      <c r="AT85" s="11">
        <f t="shared" si="88"/>
        <v>1111</v>
      </c>
      <c r="AU85" s="11">
        <f t="shared" si="88"/>
        <v>1110</v>
      </c>
      <c r="AV85" s="11">
        <f t="shared" si="88"/>
        <v>1767</v>
      </c>
      <c r="AW85" s="11">
        <f t="shared" si="88"/>
        <v>1455</v>
      </c>
      <c r="AX85" s="11">
        <f t="shared" si="88"/>
        <v>1640</v>
      </c>
      <c r="AY85" s="11">
        <f t="shared" si="88"/>
        <v>276</v>
      </c>
      <c r="AZ85" s="11">
        <f t="shared" si="88"/>
        <v>970</v>
      </c>
      <c r="BA85" s="11">
        <f t="shared" si="88"/>
        <v>1415</v>
      </c>
      <c r="BB85" s="11">
        <f t="shared" si="88"/>
        <v>1082</v>
      </c>
      <c r="BC85" s="11">
        <f t="shared" si="88"/>
        <v>1293</v>
      </c>
      <c r="BD85" s="11">
        <f t="shared" si="88"/>
        <v>1602</v>
      </c>
      <c r="BE85" s="11">
        <f t="shared" si="88"/>
        <v>703</v>
      </c>
      <c r="BF85" s="11">
        <f t="shared" si="88"/>
        <v>1087</v>
      </c>
      <c r="BG85" s="11">
        <f t="shared" si="88"/>
        <v>1064</v>
      </c>
      <c r="BH85" s="11">
        <f t="shared" si="88"/>
        <v>839</v>
      </c>
    </row>
    <row r="86" spans="1:60" ht="13.5" customHeight="1">
      <c r="A86" s="38">
        <v>42091</v>
      </c>
      <c r="B86" s="39" t="s">
        <v>65</v>
      </c>
      <c r="C86" s="40"/>
      <c r="D86" s="41" t="s">
        <v>36</v>
      </c>
      <c r="E86" s="42">
        <f t="shared" si="0"/>
        <v>1348</v>
      </c>
      <c r="F86" s="43">
        <v>1</v>
      </c>
      <c r="G86" s="43">
        <v>9</v>
      </c>
      <c r="H86" s="44">
        <f t="shared" si="1"/>
        <v>12</v>
      </c>
      <c r="I86" s="40"/>
      <c r="J86" s="45" t="s">
        <v>28</v>
      </c>
      <c r="K86" s="42">
        <f t="shared" si="2"/>
        <v>1384</v>
      </c>
      <c r="L86" s="46">
        <v>1</v>
      </c>
      <c r="M86" s="46">
        <v>12</v>
      </c>
      <c r="N86" s="44">
        <f t="shared" si="3"/>
        <v>15</v>
      </c>
      <c r="O86" s="40"/>
      <c r="P86" s="39" t="s">
        <v>66</v>
      </c>
      <c r="Q86" s="40"/>
      <c r="R86">
        <f>MIN(Rules!$E$2,(MAX(H86/N86,N86/H86)))</f>
        <v>1.25</v>
      </c>
      <c r="S86">
        <f>VLOOKUP(B86,Rules!A:B,2,FALSE)</f>
        <v>45</v>
      </c>
      <c r="T86" s="40"/>
      <c r="U86" s="47">
        <f>1/(10^(-1*(E86+(IF(P86="Y",Rules!$I$2,0))-K86)/Rules!$E$12)+1)</f>
        <v>0.62831371310232731</v>
      </c>
      <c r="V86">
        <f t="shared" si="4"/>
        <v>-35</v>
      </c>
      <c r="W86">
        <f t="shared" si="5"/>
        <v>35</v>
      </c>
      <c r="Z86" s="48"/>
      <c r="AA86" s="11">
        <f t="shared" ref="AA86:BH86" si="89">IF($D86=AA$1,$E86+$V86,(IF($J86=AA$1,$K86+$W86,AA85)))</f>
        <v>957</v>
      </c>
      <c r="AB86" s="11">
        <f t="shared" si="89"/>
        <v>1507</v>
      </c>
      <c r="AC86" s="11">
        <f t="shared" si="89"/>
        <v>727</v>
      </c>
      <c r="AD86" s="11">
        <f t="shared" si="89"/>
        <v>1290</v>
      </c>
      <c r="AE86" s="11">
        <f t="shared" si="89"/>
        <v>1097</v>
      </c>
      <c r="AF86" s="11">
        <f t="shared" si="89"/>
        <v>1779</v>
      </c>
      <c r="AG86" s="11">
        <f t="shared" si="89"/>
        <v>1396</v>
      </c>
      <c r="AH86" s="11">
        <f t="shared" si="89"/>
        <v>1743</v>
      </c>
      <c r="AI86" s="11">
        <f t="shared" si="89"/>
        <v>1387</v>
      </c>
      <c r="AJ86" s="11">
        <f t="shared" si="89"/>
        <v>1873</v>
      </c>
      <c r="AK86" s="11">
        <f t="shared" si="89"/>
        <v>1194</v>
      </c>
      <c r="AL86" s="11">
        <f t="shared" si="89"/>
        <v>1296</v>
      </c>
      <c r="AM86" s="11">
        <f t="shared" si="89"/>
        <v>1864</v>
      </c>
      <c r="AN86" s="11">
        <f t="shared" si="89"/>
        <v>1419</v>
      </c>
      <c r="AO86" s="11">
        <f t="shared" si="89"/>
        <v>212</v>
      </c>
      <c r="AP86" s="11">
        <f t="shared" si="89"/>
        <v>1313</v>
      </c>
      <c r="AQ86" s="11">
        <f t="shared" si="89"/>
        <v>872</v>
      </c>
      <c r="AR86" s="11">
        <f t="shared" si="89"/>
        <v>989</v>
      </c>
      <c r="AS86" s="11">
        <f t="shared" si="89"/>
        <v>554</v>
      </c>
      <c r="AT86" s="11">
        <f t="shared" si="89"/>
        <v>1111</v>
      </c>
      <c r="AU86" s="11">
        <f t="shared" si="89"/>
        <v>1110</v>
      </c>
      <c r="AV86" s="11">
        <f t="shared" si="89"/>
        <v>1767</v>
      </c>
      <c r="AW86" s="11">
        <f t="shared" si="89"/>
        <v>1455</v>
      </c>
      <c r="AX86" s="11">
        <f t="shared" si="89"/>
        <v>1640</v>
      </c>
      <c r="AY86" s="11">
        <f t="shared" si="89"/>
        <v>276</v>
      </c>
      <c r="AZ86" s="11">
        <f t="shared" si="89"/>
        <v>970</v>
      </c>
      <c r="BA86" s="11">
        <f t="shared" si="89"/>
        <v>1415</v>
      </c>
      <c r="BB86" s="11">
        <f t="shared" si="89"/>
        <v>1082</v>
      </c>
      <c r="BC86" s="11">
        <f t="shared" si="89"/>
        <v>1293</v>
      </c>
      <c r="BD86" s="11">
        <f t="shared" si="89"/>
        <v>1602</v>
      </c>
      <c r="BE86" s="11">
        <f t="shared" si="89"/>
        <v>703</v>
      </c>
      <c r="BF86" s="11">
        <f t="shared" si="89"/>
        <v>1087</v>
      </c>
      <c r="BG86" s="11">
        <f t="shared" si="89"/>
        <v>1064</v>
      </c>
      <c r="BH86" s="11">
        <f t="shared" si="89"/>
        <v>839</v>
      </c>
    </row>
    <row r="87" spans="1:60" ht="13.5" customHeight="1">
      <c r="A87" s="38">
        <v>42091</v>
      </c>
      <c r="B87" s="39" t="s">
        <v>65</v>
      </c>
      <c r="C87" s="40"/>
      <c r="D87" s="41" t="s">
        <v>20</v>
      </c>
      <c r="E87" s="42">
        <f t="shared" si="0"/>
        <v>1507</v>
      </c>
      <c r="F87" s="43">
        <v>0</v>
      </c>
      <c r="G87" s="43">
        <v>10</v>
      </c>
      <c r="H87" s="44">
        <f t="shared" si="1"/>
        <v>10</v>
      </c>
      <c r="I87" s="40"/>
      <c r="J87" s="45" t="s">
        <v>32</v>
      </c>
      <c r="K87" s="42">
        <f t="shared" si="2"/>
        <v>1110</v>
      </c>
      <c r="L87" s="46">
        <v>0</v>
      </c>
      <c r="M87" s="46">
        <v>8</v>
      </c>
      <c r="N87" s="44">
        <f t="shared" si="3"/>
        <v>8</v>
      </c>
      <c r="O87" s="40"/>
      <c r="P87" s="39" t="s">
        <v>66</v>
      </c>
      <c r="Q87" s="40"/>
      <c r="R87">
        <f>MIN(Rules!$E$2,(MAX(H87/N87,N87/H87)))</f>
        <v>1.25</v>
      </c>
      <c r="S87">
        <f>VLOOKUP(B87,Rules!A:B,2,FALSE)</f>
        <v>45</v>
      </c>
      <c r="T87" s="40"/>
      <c r="U87" s="47">
        <f>1/(10^(-1*(E87+(IF(P87="Y",Rules!$I$2,0))-K87)/Rules!$E$12)+1)</f>
        <v>0.92546504080520708</v>
      </c>
      <c r="V87">
        <f t="shared" si="4"/>
        <v>4</v>
      </c>
      <c r="W87">
        <f t="shared" si="5"/>
        <v>-4</v>
      </c>
      <c r="Z87" s="48"/>
      <c r="AA87" s="11">
        <f t="shared" ref="AA87:BH87" si="90">IF($D87=AA$1,$E87+$V87,(IF($J87=AA$1,$K87+$W87,AA86)))</f>
        <v>957</v>
      </c>
      <c r="AB87" s="11">
        <f t="shared" si="90"/>
        <v>1511</v>
      </c>
      <c r="AC87" s="11">
        <f t="shared" si="90"/>
        <v>727</v>
      </c>
      <c r="AD87" s="11">
        <f t="shared" si="90"/>
        <v>1290</v>
      </c>
      <c r="AE87" s="11">
        <f t="shared" si="90"/>
        <v>1097</v>
      </c>
      <c r="AF87" s="11">
        <f t="shared" si="90"/>
        <v>1779</v>
      </c>
      <c r="AG87" s="11">
        <f t="shared" si="90"/>
        <v>1396</v>
      </c>
      <c r="AH87" s="11">
        <f t="shared" si="90"/>
        <v>1743</v>
      </c>
      <c r="AI87" s="11">
        <f t="shared" si="90"/>
        <v>1387</v>
      </c>
      <c r="AJ87" s="11">
        <f t="shared" si="90"/>
        <v>1873</v>
      </c>
      <c r="AK87" s="11">
        <f t="shared" si="90"/>
        <v>1194</v>
      </c>
      <c r="AL87" s="11">
        <f t="shared" si="90"/>
        <v>1296</v>
      </c>
      <c r="AM87" s="11">
        <f t="shared" si="90"/>
        <v>1864</v>
      </c>
      <c r="AN87" s="11">
        <f t="shared" si="90"/>
        <v>1419</v>
      </c>
      <c r="AO87" s="11">
        <f t="shared" si="90"/>
        <v>212</v>
      </c>
      <c r="AP87" s="11">
        <f t="shared" si="90"/>
        <v>1313</v>
      </c>
      <c r="AQ87" s="11">
        <f t="shared" si="90"/>
        <v>872</v>
      </c>
      <c r="AR87" s="11">
        <f t="shared" si="90"/>
        <v>989</v>
      </c>
      <c r="AS87" s="11">
        <f t="shared" si="90"/>
        <v>554</v>
      </c>
      <c r="AT87" s="11">
        <f t="shared" si="90"/>
        <v>1111</v>
      </c>
      <c r="AU87" s="11">
        <f t="shared" si="90"/>
        <v>1106</v>
      </c>
      <c r="AV87" s="11">
        <f t="shared" si="90"/>
        <v>1767</v>
      </c>
      <c r="AW87" s="11">
        <f t="shared" si="90"/>
        <v>1455</v>
      </c>
      <c r="AX87" s="11">
        <f t="shared" si="90"/>
        <v>1640</v>
      </c>
      <c r="AY87" s="11">
        <f t="shared" si="90"/>
        <v>276</v>
      </c>
      <c r="AZ87" s="11">
        <f t="shared" si="90"/>
        <v>970</v>
      </c>
      <c r="BA87" s="11">
        <f t="shared" si="90"/>
        <v>1415</v>
      </c>
      <c r="BB87" s="11">
        <f t="shared" si="90"/>
        <v>1082</v>
      </c>
      <c r="BC87" s="11">
        <f t="shared" si="90"/>
        <v>1293</v>
      </c>
      <c r="BD87" s="11">
        <f t="shared" si="90"/>
        <v>1602</v>
      </c>
      <c r="BE87" s="11">
        <f t="shared" si="90"/>
        <v>703</v>
      </c>
      <c r="BF87" s="11">
        <f t="shared" si="90"/>
        <v>1087</v>
      </c>
      <c r="BG87" s="11">
        <f t="shared" si="90"/>
        <v>1064</v>
      </c>
      <c r="BH87" s="11">
        <f t="shared" si="90"/>
        <v>839</v>
      </c>
    </row>
    <row r="88" spans="1:60" ht="13.5" customHeight="1">
      <c r="A88" s="38">
        <v>42092</v>
      </c>
      <c r="B88" s="39" t="s">
        <v>65</v>
      </c>
      <c r="C88" s="40"/>
      <c r="D88" s="41" t="s">
        <v>25</v>
      </c>
      <c r="E88" s="42">
        <f t="shared" si="0"/>
        <v>1743</v>
      </c>
      <c r="F88" s="43">
        <v>1</v>
      </c>
      <c r="G88" s="43">
        <v>13</v>
      </c>
      <c r="H88" s="44">
        <f t="shared" si="1"/>
        <v>16</v>
      </c>
      <c r="I88" s="40"/>
      <c r="J88" s="45" t="s">
        <v>22</v>
      </c>
      <c r="K88" s="42">
        <f t="shared" si="2"/>
        <v>1602</v>
      </c>
      <c r="L88" s="46">
        <v>0</v>
      </c>
      <c r="M88" s="46">
        <v>6</v>
      </c>
      <c r="N88" s="44">
        <f t="shared" si="3"/>
        <v>6</v>
      </c>
      <c r="O88" s="40"/>
      <c r="P88" s="39" t="s">
        <v>66</v>
      </c>
      <c r="Q88" s="40"/>
      <c r="R88">
        <f>MIN(Rules!$E$2,(MAX(H88/N88,N88/H88)))</f>
        <v>2</v>
      </c>
      <c r="S88">
        <f>VLOOKUP(B88,Rules!A:B,2,FALSE)</f>
        <v>45</v>
      </c>
      <c r="T88" s="40"/>
      <c r="U88" s="47">
        <f>1/(10^(-1*(E88+(IF(P88="Y",Rules!$I$2,0))-K88)/Rules!$E$12)+1)</f>
        <v>0.79250712986857119</v>
      </c>
      <c r="V88">
        <f t="shared" si="4"/>
        <v>19</v>
      </c>
      <c r="W88">
        <f t="shared" si="5"/>
        <v>-19</v>
      </c>
      <c r="Z88" s="48"/>
      <c r="AA88" s="11">
        <f t="shared" ref="AA88:BH88" si="91">IF($D88=AA$1,$E88+$V88,(IF($J88=AA$1,$K88+$W88,AA87)))</f>
        <v>957</v>
      </c>
      <c r="AB88" s="11">
        <f t="shared" si="91"/>
        <v>1511</v>
      </c>
      <c r="AC88" s="11">
        <f t="shared" si="91"/>
        <v>727</v>
      </c>
      <c r="AD88" s="11">
        <f t="shared" si="91"/>
        <v>1290</v>
      </c>
      <c r="AE88" s="11">
        <f t="shared" si="91"/>
        <v>1097</v>
      </c>
      <c r="AF88" s="11">
        <f t="shared" si="91"/>
        <v>1779</v>
      </c>
      <c r="AG88" s="11">
        <f t="shared" si="91"/>
        <v>1396</v>
      </c>
      <c r="AH88" s="11">
        <f t="shared" si="91"/>
        <v>1762</v>
      </c>
      <c r="AI88" s="11">
        <f t="shared" si="91"/>
        <v>1387</v>
      </c>
      <c r="AJ88" s="11">
        <f t="shared" si="91"/>
        <v>1873</v>
      </c>
      <c r="AK88" s="11">
        <f t="shared" si="91"/>
        <v>1194</v>
      </c>
      <c r="AL88" s="11">
        <f t="shared" si="91"/>
        <v>1296</v>
      </c>
      <c r="AM88" s="11">
        <f t="shared" si="91"/>
        <v>1864</v>
      </c>
      <c r="AN88" s="11">
        <f t="shared" si="91"/>
        <v>1419</v>
      </c>
      <c r="AO88" s="11">
        <f t="shared" si="91"/>
        <v>212</v>
      </c>
      <c r="AP88" s="11">
        <f t="shared" si="91"/>
        <v>1313</v>
      </c>
      <c r="AQ88" s="11">
        <f t="shared" si="91"/>
        <v>872</v>
      </c>
      <c r="AR88" s="11">
        <f t="shared" si="91"/>
        <v>989</v>
      </c>
      <c r="AS88" s="11">
        <f t="shared" si="91"/>
        <v>554</v>
      </c>
      <c r="AT88" s="11">
        <f t="shared" si="91"/>
        <v>1111</v>
      </c>
      <c r="AU88" s="11">
        <f t="shared" si="91"/>
        <v>1106</v>
      </c>
      <c r="AV88" s="11">
        <f t="shared" si="91"/>
        <v>1767</v>
      </c>
      <c r="AW88" s="11">
        <f t="shared" si="91"/>
        <v>1455</v>
      </c>
      <c r="AX88" s="11">
        <f t="shared" si="91"/>
        <v>1640</v>
      </c>
      <c r="AY88" s="11">
        <f t="shared" si="91"/>
        <v>276</v>
      </c>
      <c r="AZ88" s="11">
        <f t="shared" si="91"/>
        <v>970</v>
      </c>
      <c r="BA88" s="11">
        <f t="shared" si="91"/>
        <v>1415</v>
      </c>
      <c r="BB88" s="11">
        <f t="shared" si="91"/>
        <v>1082</v>
      </c>
      <c r="BC88" s="11">
        <f t="shared" si="91"/>
        <v>1293</v>
      </c>
      <c r="BD88" s="11">
        <f t="shared" si="91"/>
        <v>1583</v>
      </c>
      <c r="BE88" s="11">
        <f t="shared" si="91"/>
        <v>703</v>
      </c>
      <c r="BF88" s="11">
        <f t="shared" si="91"/>
        <v>1087</v>
      </c>
      <c r="BG88" s="11">
        <f t="shared" si="91"/>
        <v>1064</v>
      </c>
      <c r="BH88" s="11">
        <f t="shared" si="91"/>
        <v>839</v>
      </c>
    </row>
    <row r="89" spans="1:60" ht="13.5" customHeight="1">
      <c r="A89" s="38">
        <v>42092</v>
      </c>
      <c r="B89" s="39" t="s">
        <v>65</v>
      </c>
      <c r="C89" s="40"/>
      <c r="D89" s="41" t="s">
        <v>26</v>
      </c>
      <c r="E89" s="42">
        <f t="shared" si="0"/>
        <v>1779</v>
      </c>
      <c r="F89" s="43">
        <v>2</v>
      </c>
      <c r="G89" s="43">
        <v>7</v>
      </c>
      <c r="H89" s="44">
        <f t="shared" si="1"/>
        <v>13</v>
      </c>
      <c r="I89" s="40"/>
      <c r="J89" s="45" t="s">
        <v>18</v>
      </c>
      <c r="K89" s="42">
        <f t="shared" si="2"/>
        <v>1767</v>
      </c>
      <c r="L89" s="46">
        <v>0</v>
      </c>
      <c r="M89" s="46">
        <v>12</v>
      </c>
      <c r="N89" s="44">
        <f t="shared" si="3"/>
        <v>12</v>
      </c>
      <c r="O89" s="40"/>
      <c r="P89" s="39" t="s">
        <v>66</v>
      </c>
      <c r="Q89" s="40"/>
      <c r="R89">
        <f>MIN(Rules!$E$2,(MAX(H89/N89,N89/H89)))</f>
        <v>1.0833333333333333</v>
      </c>
      <c r="S89">
        <f>VLOOKUP(B89,Rules!A:B,2,FALSE)</f>
        <v>45</v>
      </c>
      <c r="T89" s="40"/>
      <c r="U89" s="47">
        <f>1/(10^(-1*(E89+(IF(P89="Y",Rules!$I$2,0))-K89)/Rules!$E$12)+1)</f>
        <v>0.67831469324452343</v>
      </c>
      <c r="V89">
        <f t="shared" si="4"/>
        <v>16</v>
      </c>
      <c r="W89">
        <f t="shared" si="5"/>
        <v>-16</v>
      </c>
      <c r="Z89" s="48"/>
      <c r="AA89" s="11">
        <f t="shared" ref="AA89:BH89" si="92">IF($D89=AA$1,$E89+$V89,(IF($J89=AA$1,$K89+$W89,AA88)))</f>
        <v>957</v>
      </c>
      <c r="AB89" s="11">
        <f t="shared" si="92"/>
        <v>1511</v>
      </c>
      <c r="AC89" s="11">
        <f t="shared" si="92"/>
        <v>727</v>
      </c>
      <c r="AD89" s="11">
        <f t="shared" si="92"/>
        <v>1290</v>
      </c>
      <c r="AE89" s="11">
        <f t="shared" si="92"/>
        <v>1097</v>
      </c>
      <c r="AF89" s="11">
        <f t="shared" si="92"/>
        <v>1795</v>
      </c>
      <c r="AG89" s="11">
        <f t="shared" si="92"/>
        <v>1396</v>
      </c>
      <c r="AH89" s="11">
        <f t="shared" si="92"/>
        <v>1762</v>
      </c>
      <c r="AI89" s="11">
        <f t="shared" si="92"/>
        <v>1387</v>
      </c>
      <c r="AJ89" s="11">
        <f t="shared" si="92"/>
        <v>1873</v>
      </c>
      <c r="AK89" s="11">
        <f t="shared" si="92"/>
        <v>1194</v>
      </c>
      <c r="AL89" s="11">
        <f t="shared" si="92"/>
        <v>1296</v>
      </c>
      <c r="AM89" s="11">
        <f t="shared" si="92"/>
        <v>1864</v>
      </c>
      <c r="AN89" s="11">
        <f t="shared" si="92"/>
        <v>1419</v>
      </c>
      <c r="AO89" s="11">
        <f t="shared" si="92"/>
        <v>212</v>
      </c>
      <c r="AP89" s="11">
        <f t="shared" si="92"/>
        <v>1313</v>
      </c>
      <c r="AQ89" s="11">
        <f t="shared" si="92"/>
        <v>872</v>
      </c>
      <c r="AR89" s="11">
        <f t="shared" si="92"/>
        <v>989</v>
      </c>
      <c r="AS89" s="11">
        <f t="shared" si="92"/>
        <v>554</v>
      </c>
      <c r="AT89" s="11">
        <f t="shared" si="92"/>
        <v>1111</v>
      </c>
      <c r="AU89" s="11">
        <f t="shared" si="92"/>
        <v>1106</v>
      </c>
      <c r="AV89" s="11">
        <f t="shared" si="92"/>
        <v>1751</v>
      </c>
      <c r="AW89" s="11">
        <f t="shared" si="92"/>
        <v>1455</v>
      </c>
      <c r="AX89" s="11">
        <f t="shared" si="92"/>
        <v>1640</v>
      </c>
      <c r="AY89" s="11">
        <f t="shared" si="92"/>
        <v>276</v>
      </c>
      <c r="AZ89" s="11">
        <f t="shared" si="92"/>
        <v>970</v>
      </c>
      <c r="BA89" s="11">
        <f t="shared" si="92"/>
        <v>1415</v>
      </c>
      <c r="BB89" s="11">
        <f t="shared" si="92"/>
        <v>1082</v>
      </c>
      <c r="BC89" s="11">
        <f t="shared" si="92"/>
        <v>1293</v>
      </c>
      <c r="BD89" s="11">
        <f t="shared" si="92"/>
        <v>1583</v>
      </c>
      <c r="BE89" s="11">
        <f t="shared" si="92"/>
        <v>703</v>
      </c>
      <c r="BF89" s="11">
        <f t="shared" si="92"/>
        <v>1087</v>
      </c>
      <c r="BG89" s="11">
        <f t="shared" si="92"/>
        <v>1064</v>
      </c>
      <c r="BH89" s="11">
        <f t="shared" si="92"/>
        <v>839</v>
      </c>
    </row>
    <row r="90" spans="1:60" ht="13.5" customHeight="1">
      <c r="A90" s="38">
        <v>42092</v>
      </c>
      <c r="B90" s="39" t="s">
        <v>65</v>
      </c>
      <c r="C90" s="40"/>
      <c r="D90" s="41" t="s">
        <v>16</v>
      </c>
      <c r="E90" s="42">
        <f t="shared" si="0"/>
        <v>1864</v>
      </c>
      <c r="F90" s="43">
        <v>0</v>
      </c>
      <c r="G90" s="43">
        <v>10</v>
      </c>
      <c r="H90" s="44">
        <f t="shared" si="1"/>
        <v>10</v>
      </c>
      <c r="I90" s="40"/>
      <c r="J90" s="45" t="s">
        <v>23</v>
      </c>
      <c r="K90" s="42">
        <f t="shared" si="2"/>
        <v>1640</v>
      </c>
      <c r="L90" s="46">
        <v>1</v>
      </c>
      <c r="M90" s="46">
        <v>11</v>
      </c>
      <c r="N90" s="44">
        <f t="shared" si="3"/>
        <v>14</v>
      </c>
      <c r="O90" s="40"/>
      <c r="P90" s="39" t="s">
        <v>66</v>
      </c>
      <c r="Q90" s="40"/>
      <c r="R90">
        <f>MIN(Rules!$E$2,(MAX(H90/N90,N90/H90)))</f>
        <v>1.4</v>
      </c>
      <c r="S90">
        <f>VLOOKUP(B90,Rules!A:B,2,FALSE)</f>
        <v>45</v>
      </c>
      <c r="T90" s="40"/>
      <c r="U90" s="47">
        <f>1/(10^(-1*(E90+(IF(P90="Y",Rules!$I$2,0))-K90)/Rules!$E$12)+1)</f>
        <v>0.84842918100013553</v>
      </c>
      <c r="V90">
        <f t="shared" si="4"/>
        <v>-53</v>
      </c>
      <c r="W90">
        <f t="shared" si="5"/>
        <v>53</v>
      </c>
      <c r="Z90" s="48"/>
      <c r="AA90" s="11">
        <f t="shared" ref="AA90:BH90" si="93">IF($D90=AA$1,$E90+$V90,(IF($J90=AA$1,$K90+$W90,AA89)))</f>
        <v>957</v>
      </c>
      <c r="AB90" s="11">
        <f t="shared" si="93"/>
        <v>1511</v>
      </c>
      <c r="AC90" s="11">
        <f t="shared" si="93"/>
        <v>727</v>
      </c>
      <c r="AD90" s="11">
        <f t="shared" si="93"/>
        <v>1290</v>
      </c>
      <c r="AE90" s="11">
        <f t="shared" si="93"/>
        <v>1097</v>
      </c>
      <c r="AF90" s="11">
        <f t="shared" si="93"/>
        <v>1795</v>
      </c>
      <c r="AG90" s="11">
        <f t="shared" si="93"/>
        <v>1396</v>
      </c>
      <c r="AH90" s="11">
        <f t="shared" si="93"/>
        <v>1762</v>
      </c>
      <c r="AI90" s="11">
        <f t="shared" si="93"/>
        <v>1387</v>
      </c>
      <c r="AJ90" s="11">
        <f t="shared" si="93"/>
        <v>1873</v>
      </c>
      <c r="AK90" s="11">
        <f t="shared" si="93"/>
        <v>1194</v>
      </c>
      <c r="AL90" s="11">
        <f t="shared" si="93"/>
        <v>1296</v>
      </c>
      <c r="AM90" s="11">
        <f t="shared" si="93"/>
        <v>1811</v>
      </c>
      <c r="AN90" s="11">
        <f t="shared" si="93"/>
        <v>1419</v>
      </c>
      <c r="AO90" s="11">
        <f t="shared" si="93"/>
        <v>212</v>
      </c>
      <c r="AP90" s="11">
        <f t="shared" si="93"/>
        <v>1313</v>
      </c>
      <c r="AQ90" s="11">
        <f t="shared" si="93"/>
        <v>872</v>
      </c>
      <c r="AR90" s="11">
        <f t="shared" si="93"/>
        <v>989</v>
      </c>
      <c r="AS90" s="11">
        <f t="shared" si="93"/>
        <v>554</v>
      </c>
      <c r="AT90" s="11">
        <f t="shared" si="93"/>
        <v>1111</v>
      </c>
      <c r="AU90" s="11">
        <f t="shared" si="93"/>
        <v>1106</v>
      </c>
      <c r="AV90" s="11">
        <f t="shared" si="93"/>
        <v>1751</v>
      </c>
      <c r="AW90" s="11">
        <f t="shared" si="93"/>
        <v>1455</v>
      </c>
      <c r="AX90" s="11">
        <f t="shared" si="93"/>
        <v>1693</v>
      </c>
      <c r="AY90" s="11">
        <f t="shared" si="93"/>
        <v>276</v>
      </c>
      <c r="AZ90" s="11">
        <f t="shared" si="93"/>
        <v>970</v>
      </c>
      <c r="BA90" s="11">
        <f t="shared" si="93"/>
        <v>1415</v>
      </c>
      <c r="BB90" s="11">
        <f t="shared" si="93"/>
        <v>1082</v>
      </c>
      <c r="BC90" s="11">
        <f t="shared" si="93"/>
        <v>1293</v>
      </c>
      <c r="BD90" s="11">
        <f t="shared" si="93"/>
        <v>1583</v>
      </c>
      <c r="BE90" s="11">
        <f t="shared" si="93"/>
        <v>703</v>
      </c>
      <c r="BF90" s="11">
        <f t="shared" si="93"/>
        <v>1087</v>
      </c>
      <c r="BG90" s="11">
        <f t="shared" si="93"/>
        <v>1064</v>
      </c>
      <c r="BH90" s="11">
        <f t="shared" si="93"/>
        <v>839</v>
      </c>
    </row>
    <row r="91" spans="1:60" ht="13.5" customHeight="1">
      <c r="A91" s="38">
        <v>42092</v>
      </c>
      <c r="B91" s="39" t="s">
        <v>65</v>
      </c>
      <c r="C91" s="40"/>
      <c r="D91" s="41" t="s">
        <v>24</v>
      </c>
      <c r="E91" s="42">
        <f t="shared" si="0"/>
        <v>1415</v>
      </c>
      <c r="F91" s="43">
        <v>1</v>
      </c>
      <c r="G91" s="43">
        <v>10</v>
      </c>
      <c r="H91" s="44">
        <f t="shared" si="1"/>
        <v>13</v>
      </c>
      <c r="I91" s="40"/>
      <c r="J91" s="45" t="s">
        <v>21</v>
      </c>
      <c r="K91" s="42">
        <f t="shared" si="2"/>
        <v>1296</v>
      </c>
      <c r="L91" s="46">
        <v>1</v>
      </c>
      <c r="M91" s="46">
        <v>14</v>
      </c>
      <c r="N91" s="44">
        <f t="shared" si="3"/>
        <v>17</v>
      </c>
      <c r="O91" s="40"/>
      <c r="P91" s="39" t="s">
        <v>66</v>
      </c>
      <c r="Q91" s="40"/>
      <c r="R91">
        <f>MIN(Rules!$E$2,(MAX(H91/N91,N91/H91)))</f>
        <v>1.3076923076923077</v>
      </c>
      <c r="S91">
        <f>VLOOKUP(B91,Rules!A:B,2,FALSE)</f>
        <v>45</v>
      </c>
      <c r="T91" s="40"/>
      <c r="U91" s="47">
        <f>1/(10^(-1*(E91+(IF(P91="Y",Rules!$I$2,0))-K91)/Rules!$E$12)+1)</f>
        <v>0.77535346189705467</v>
      </c>
      <c r="V91">
        <f t="shared" si="4"/>
        <v>-46</v>
      </c>
      <c r="W91">
        <f t="shared" si="5"/>
        <v>46</v>
      </c>
      <c r="Z91" s="48"/>
      <c r="AA91" s="11">
        <f t="shared" ref="AA91:BH91" si="94">IF($D91=AA$1,$E91+$V91,(IF($J91=AA$1,$K91+$W91,AA90)))</f>
        <v>957</v>
      </c>
      <c r="AB91" s="11">
        <f t="shared" si="94"/>
        <v>1511</v>
      </c>
      <c r="AC91" s="11">
        <f t="shared" si="94"/>
        <v>727</v>
      </c>
      <c r="AD91" s="11">
        <f t="shared" si="94"/>
        <v>1290</v>
      </c>
      <c r="AE91" s="11">
        <f t="shared" si="94"/>
        <v>1097</v>
      </c>
      <c r="AF91" s="11">
        <f t="shared" si="94"/>
        <v>1795</v>
      </c>
      <c r="AG91" s="11">
        <f t="shared" si="94"/>
        <v>1396</v>
      </c>
      <c r="AH91" s="11">
        <f t="shared" si="94"/>
        <v>1762</v>
      </c>
      <c r="AI91" s="11">
        <f t="shared" si="94"/>
        <v>1387</v>
      </c>
      <c r="AJ91" s="11">
        <f t="shared" si="94"/>
        <v>1873</v>
      </c>
      <c r="AK91" s="11">
        <f t="shared" si="94"/>
        <v>1194</v>
      </c>
      <c r="AL91" s="11">
        <f t="shared" si="94"/>
        <v>1342</v>
      </c>
      <c r="AM91" s="11">
        <f t="shared" si="94"/>
        <v>1811</v>
      </c>
      <c r="AN91" s="11">
        <f t="shared" si="94"/>
        <v>1419</v>
      </c>
      <c r="AO91" s="11">
        <f t="shared" si="94"/>
        <v>212</v>
      </c>
      <c r="AP91" s="11">
        <f t="shared" si="94"/>
        <v>1313</v>
      </c>
      <c r="AQ91" s="11">
        <f t="shared" si="94"/>
        <v>872</v>
      </c>
      <c r="AR91" s="11">
        <f t="shared" si="94"/>
        <v>989</v>
      </c>
      <c r="AS91" s="11">
        <f t="shared" si="94"/>
        <v>554</v>
      </c>
      <c r="AT91" s="11">
        <f t="shared" si="94"/>
        <v>1111</v>
      </c>
      <c r="AU91" s="11">
        <f t="shared" si="94"/>
        <v>1106</v>
      </c>
      <c r="AV91" s="11">
        <f t="shared" si="94"/>
        <v>1751</v>
      </c>
      <c r="AW91" s="11">
        <f t="shared" si="94"/>
        <v>1455</v>
      </c>
      <c r="AX91" s="11">
        <f t="shared" si="94"/>
        <v>1693</v>
      </c>
      <c r="AY91" s="11">
        <f t="shared" si="94"/>
        <v>276</v>
      </c>
      <c r="AZ91" s="11">
        <f t="shared" si="94"/>
        <v>970</v>
      </c>
      <c r="BA91" s="11">
        <f t="shared" si="94"/>
        <v>1369</v>
      </c>
      <c r="BB91" s="11">
        <f t="shared" si="94"/>
        <v>1082</v>
      </c>
      <c r="BC91" s="11">
        <f t="shared" si="94"/>
        <v>1293</v>
      </c>
      <c r="BD91" s="11">
        <f t="shared" si="94"/>
        <v>1583</v>
      </c>
      <c r="BE91" s="11">
        <f t="shared" si="94"/>
        <v>703</v>
      </c>
      <c r="BF91" s="11">
        <f t="shared" si="94"/>
        <v>1087</v>
      </c>
      <c r="BG91" s="11">
        <f t="shared" si="94"/>
        <v>1064</v>
      </c>
      <c r="BH91" s="11">
        <f t="shared" si="94"/>
        <v>839</v>
      </c>
    </row>
    <row r="92" spans="1:60" ht="13.5" customHeight="1">
      <c r="A92" s="38">
        <v>42092</v>
      </c>
      <c r="B92" s="39" t="s">
        <v>65</v>
      </c>
      <c r="C92" s="40"/>
      <c r="D92" s="41" t="s">
        <v>42</v>
      </c>
      <c r="E92" s="42">
        <f t="shared" si="0"/>
        <v>1064</v>
      </c>
      <c r="F92" s="43">
        <v>0</v>
      </c>
      <c r="G92" s="43">
        <v>7</v>
      </c>
      <c r="H92" s="44">
        <f t="shared" si="1"/>
        <v>7</v>
      </c>
      <c r="I92" s="40"/>
      <c r="J92" s="45" t="s">
        <v>35</v>
      </c>
      <c r="K92" s="42">
        <f t="shared" si="2"/>
        <v>1194</v>
      </c>
      <c r="L92" s="46">
        <v>1</v>
      </c>
      <c r="M92" s="46">
        <v>12</v>
      </c>
      <c r="N92" s="44">
        <f t="shared" si="3"/>
        <v>15</v>
      </c>
      <c r="O92" s="40"/>
      <c r="P92" s="39" t="s">
        <v>66</v>
      </c>
      <c r="Q92" s="40"/>
      <c r="R92">
        <f>MIN(Rules!$E$2,(MAX(H92/N92,N92/H92)))</f>
        <v>2</v>
      </c>
      <c r="S92">
        <f>VLOOKUP(B92,Rules!A:B,2,FALSE)</f>
        <v>45</v>
      </c>
      <c r="T92" s="40"/>
      <c r="U92" s="47">
        <f>1/(10^(-1*(E92+(IF(P92="Y",Rules!$I$2,0))-K92)/Rules!$E$12)+1)</f>
        <v>0.52300958729756231</v>
      </c>
      <c r="V92">
        <f t="shared" si="4"/>
        <v>-47</v>
      </c>
      <c r="W92">
        <f t="shared" si="5"/>
        <v>47</v>
      </c>
      <c r="Z92" s="48"/>
      <c r="AA92" s="11">
        <f t="shared" ref="AA92:BH92" si="95">IF($D92=AA$1,$E92+$V92,(IF($J92=AA$1,$K92+$W92,AA91)))</f>
        <v>957</v>
      </c>
      <c r="AB92" s="11">
        <f t="shared" si="95"/>
        <v>1511</v>
      </c>
      <c r="AC92" s="11">
        <f t="shared" si="95"/>
        <v>727</v>
      </c>
      <c r="AD92" s="11">
        <f t="shared" si="95"/>
        <v>1290</v>
      </c>
      <c r="AE92" s="11">
        <f t="shared" si="95"/>
        <v>1097</v>
      </c>
      <c r="AF92" s="11">
        <f t="shared" si="95"/>
        <v>1795</v>
      </c>
      <c r="AG92" s="11">
        <f t="shared" si="95"/>
        <v>1396</v>
      </c>
      <c r="AH92" s="11">
        <f t="shared" si="95"/>
        <v>1762</v>
      </c>
      <c r="AI92" s="11">
        <f t="shared" si="95"/>
        <v>1387</v>
      </c>
      <c r="AJ92" s="11">
        <f t="shared" si="95"/>
        <v>1873</v>
      </c>
      <c r="AK92" s="11">
        <f t="shared" si="95"/>
        <v>1241</v>
      </c>
      <c r="AL92" s="11">
        <f t="shared" si="95"/>
        <v>1342</v>
      </c>
      <c r="AM92" s="11">
        <f t="shared" si="95"/>
        <v>1811</v>
      </c>
      <c r="AN92" s="11">
        <f t="shared" si="95"/>
        <v>1419</v>
      </c>
      <c r="AO92" s="11">
        <f t="shared" si="95"/>
        <v>212</v>
      </c>
      <c r="AP92" s="11">
        <f t="shared" si="95"/>
        <v>1313</v>
      </c>
      <c r="AQ92" s="11">
        <f t="shared" si="95"/>
        <v>872</v>
      </c>
      <c r="AR92" s="11">
        <f t="shared" si="95"/>
        <v>989</v>
      </c>
      <c r="AS92" s="11">
        <f t="shared" si="95"/>
        <v>554</v>
      </c>
      <c r="AT92" s="11">
        <f t="shared" si="95"/>
        <v>1111</v>
      </c>
      <c r="AU92" s="11">
        <f t="shared" si="95"/>
        <v>1106</v>
      </c>
      <c r="AV92" s="11">
        <f t="shared" si="95"/>
        <v>1751</v>
      </c>
      <c r="AW92" s="11">
        <f t="shared" si="95"/>
        <v>1455</v>
      </c>
      <c r="AX92" s="11">
        <f t="shared" si="95"/>
        <v>1693</v>
      </c>
      <c r="AY92" s="11">
        <f t="shared" si="95"/>
        <v>276</v>
      </c>
      <c r="AZ92" s="11">
        <f t="shared" si="95"/>
        <v>970</v>
      </c>
      <c r="BA92" s="11">
        <f t="shared" si="95"/>
        <v>1369</v>
      </c>
      <c r="BB92" s="11">
        <f t="shared" si="95"/>
        <v>1082</v>
      </c>
      <c r="BC92" s="11">
        <f t="shared" si="95"/>
        <v>1293</v>
      </c>
      <c r="BD92" s="11">
        <f t="shared" si="95"/>
        <v>1583</v>
      </c>
      <c r="BE92" s="11">
        <f t="shared" si="95"/>
        <v>703</v>
      </c>
      <c r="BF92" s="11">
        <f t="shared" si="95"/>
        <v>1087</v>
      </c>
      <c r="BG92" s="11">
        <f t="shared" si="95"/>
        <v>1017</v>
      </c>
      <c r="BH92" s="11">
        <f t="shared" si="95"/>
        <v>839</v>
      </c>
    </row>
    <row r="93" spans="1:60" ht="13.5" customHeight="1">
      <c r="A93" s="38">
        <v>42092</v>
      </c>
      <c r="B93" s="39" t="s">
        <v>65</v>
      </c>
      <c r="C93" s="40"/>
      <c r="D93" s="41" t="s">
        <v>40</v>
      </c>
      <c r="E93" s="42">
        <f t="shared" si="0"/>
        <v>1293</v>
      </c>
      <c r="F93" s="43">
        <v>0</v>
      </c>
      <c r="G93" s="43">
        <v>15</v>
      </c>
      <c r="H93" s="44">
        <f t="shared" si="1"/>
        <v>15</v>
      </c>
      <c r="I93" s="40"/>
      <c r="J93" s="45" t="s">
        <v>37</v>
      </c>
      <c r="K93" s="42">
        <f t="shared" si="2"/>
        <v>1082</v>
      </c>
      <c r="L93" s="46">
        <v>0</v>
      </c>
      <c r="M93" s="46">
        <v>13</v>
      </c>
      <c r="N93" s="44">
        <f t="shared" si="3"/>
        <v>13</v>
      </c>
      <c r="O93" s="40"/>
      <c r="P93" s="39" t="s">
        <v>66</v>
      </c>
      <c r="Q93" s="40"/>
      <c r="R93">
        <f>MIN(Rules!$E$2,(MAX(H93/N93,N93/H93)))</f>
        <v>1.1538461538461537</v>
      </c>
      <c r="S93">
        <f>VLOOKUP(B93,Rules!A:B,2,FALSE)</f>
        <v>45</v>
      </c>
      <c r="T93" s="40"/>
      <c r="U93" s="47">
        <f>1/(10^(-1*(E93+(IF(P93="Y",Rules!$I$2,0))-K93)/Rules!$E$12)+1)</f>
        <v>0.84056881511802117</v>
      </c>
      <c r="V93">
        <f t="shared" si="4"/>
        <v>8</v>
      </c>
      <c r="W93">
        <f t="shared" si="5"/>
        <v>-8</v>
      </c>
      <c r="Z93" s="48"/>
      <c r="AA93" s="11">
        <f t="shared" ref="AA93:BH93" si="96">IF($D93=AA$1,$E93+$V93,(IF($J93=AA$1,$K93+$W93,AA92)))</f>
        <v>957</v>
      </c>
      <c r="AB93" s="11">
        <f t="shared" si="96"/>
        <v>1511</v>
      </c>
      <c r="AC93" s="11">
        <f t="shared" si="96"/>
        <v>727</v>
      </c>
      <c r="AD93" s="11">
        <f t="shared" si="96"/>
        <v>1290</v>
      </c>
      <c r="AE93" s="11">
        <f t="shared" si="96"/>
        <v>1097</v>
      </c>
      <c r="AF93" s="11">
        <f t="shared" si="96"/>
        <v>1795</v>
      </c>
      <c r="AG93" s="11">
        <f t="shared" si="96"/>
        <v>1396</v>
      </c>
      <c r="AH93" s="11">
        <f t="shared" si="96"/>
        <v>1762</v>
      </c>
      <c r="AI93" s="11">
        <f t="shared" si="96"/>
        <v>1387</v>
      </c>
      <c r="AJ93" s="11">
        <f t="shared" si="96"/>
        <v>1873</v>
      </c>
      <c r="AK93" s="11">
        <f t="shared" si="96"/>
        <v>1241</v>
      </c>
      <c r="AL93" s="11">
        <f t="shared" si="96"/>
        <v>1342</v>
      </c>
      <c r="AM93" s="11">
        <f t="shared" si="96"/>
        <v>1811</v>
      </c>
      <c r="AN93" s="11">
        <f t="shared" si="96"/>
        <v>1419</v>
      </c>
      <c r="AO93" s="11">
        <f t="shared" si="96"/>
        <v>212</v>
      </c>
      <c r="AP93" s="11">
        <f t="shared" si="96"/>
        <v>1313</v>
      </c>
      <c r="AQ93" s="11">
        <f t="shared" si="96"/>
        <v>872</v>
      </c>
      <c r="AR93" s="11">
        <f t="shared" si="96"/>
        <v>989</v>
      </c>
      <c r="AS93" s="11">
        <f t="shared" si="96"/>
        <v>554</v>
      </c>
      <c r="AT93" s="11">
        <f t="shared" si="96"/>
        <v>1111</v>
      </c>
      <c r="AU93" s="11">
        <f t="shared" si="96"/>
        <v>1106</v>
      </c>
      <c r="AV93" s="11">
        <f t="shared" si="96"/>
        <v>1751</v>
      </c>
      <c r="AW93" s="11">
        <f t="shared" si="96"/>
        <v>1455</v>
      </c>
      <c r="AX93" s="11">
        <f t="shared" si="96"/>
        <v>1693</v>
      </c>
      <c r="AY93" s="11">
        <f t="shared" si="96"/>
        <v>276</v>
      </c>
      <c r="AZ93" s="11">
        <f t="shared" si="96"/>
        <v>970</v>
      </c>
      <c r="BA93" s="11">
        <f t="shared" si="96"/>
        <v>1369</v>
      </c>
      <c r="BB93" s="11">
        <f t="shared" si="96"/>
        <v>1074</v>
      </c>
      <c r="BC93" s="11">
        <f t="shared" si="96"/>
        <v>1301</v>
      </c>
      <c r="BD93" s="11">
        <f t="shared" si="96"/>
        <v>1583</v>
      </c>
      <c r="BE93" s="11">
        <f t="shared" si="96"/>
        <v>703</v>
      </c>
      <c r="BF93" s="11">
        <f t="shared" si="96"/>
        <v>1087</v>
      </c>
      <c r="BG93" s="11">
        <f t="shared" si="96"/>
        <v>1017</v>
      </c>
      <c r="BH93" s="11">
        <f t="shared" si="96"/>
        <v>839</v>
      </c>
    </row>
    <row r="94" spans="1:60" ht="13.5" customHeight="1">
      <c r="A94" s="38">
        <v>42092</v>
      </c>
      <c r="B94" s="39" t="s">
        <v>65</v>
      </c>
      <c r="C94" s="40"/>
      <c r="D94" s="41" t="s">
        <v>39</v>
      </c>
      <c r="E94" s="42">
        <f t="shared" si="0"/>
        <v>989</v>
      </c>
      <c r="F94" s="43">
        <v>2</v>
      </c>
      <c r="G94" s="43">
        <v>10</v>
      </c>
      <c r="H94" s="44">
        <f t="shared" si="1"/>
        <v>16</v>
      </c>
      <c r="I94" s="40"/>
      <c r="J94" s="45" t="s">
        <v>33</v>
      </c>
      <c r="K94" s="42">
        <f t="shared" si="2"/>
        <v>1097</v>
      </c>
      <c r="L94" s="46">
        <v>1</v>
      </c>
      <c r="M94" s="46">
        <v>5</v>
      </c>
      <c r="N94" s="44">
        <f t="shared" si="3"/>
        <v>8</v>
      </c>
      <c r="O94" s="40"/>
      <c r="P94" s="39" t="s">
        <v>66</v>
      </c>
      <c r="Q94" s="40"/>
      <c r="R94">
        <f>MIN(Rules!$E$2,(MAX(H94/N94,N94/H94)))</f>
        <v>2</v>
      </c>
      <c r="S94">
        <f>VLOOKUP(B94,Rules!A:B,2,FALSE)</f>
        <v>45</v>
      </c>
      <c r="T94" s="40"/>
      <c r="U94" s="47">
        <f>1/(10^(-1*(E94+(IF(P94="Y",Rules!$I$2,0))-K94)/Rules!$E$12)+1)</f>
        <v>0.54820410349951609</v>
      </c>
      <c r="V94">
        <f t="shared" si="4"/>
        <v>41</v>
      </c>
      <c r="W94">
        <f t="shared" si="5"/>
        <v>-41</v>
      </c>
      <c r="Z94" s="48"/>
      <c r="AA94" s="11">
        <f t="shared" ref="AA94:BH94" si="97">IF($D94=AA$1,$E94+$V94,(IF($J94=AA$1,$K94+$W94,AA93)))</f>
        <v>957</v>
      </c>
      <c r="AB94" s="11">
        <f t="shared" si="97"/>
        <v>1511</v>
      </c>
      <c r="AC94" s="11">
        <f t="shared" si="97"/>
        <v>727</v>
      </c>
      <c r="AD94" s="11">
        <f t="shared" si="97"/>
        <v>1290</v>
      </c>
      <c r="AE94" s="11">
        <f t="shared" si="97"/>
        <v>1056</v>
      </c>
      <c r="AF94" s="11">
        <f t="shared" si="97"/>
        <v>1795</v>
      </c>
      <c r="AG94" s="11">
        <f t="shared" si="97"/>
        <v>1396</v>
      </c>
      <c r="AH94" s="11">
        <f t="shared" si="97"/>
        <v>1762</v>
      </c>
      <c r="AI94" s="11">
        <f t="shared" si="97"/>
        <v>1387</v>
      </c>
      <c r="AJ94" s="11">
        <f t="shared" si="97"/>
        <v>1873</v>
      </c>
      <c r="AK94" s="11">
        <f t="shared" si="97"/>
        <v>1241</v>
      </c>
      <c r="AL94" s="11">
        <f t="shared" si="97"/>
        <v>1342</v>
      </c>
      <c r="AM94" s="11">
        <f t="shared" si="97"/>
        <v>1811</v>
      </c>
      <c r="AN94" s="11">
        <f t="shared" si="97"/>
        <v>1419</v>
      </c>
      <c r="AO94" s="11">
        <f t="shared" si="97"/>
        <v>212</v>
      </c>
      <c r="AP94" s="11">
        <f t="shared" si="97"/>
        <v>1313</v>
      </c>
      <c r="AQ94" s="11">
        <f t="shared" si="97"/>
        <v>872</v>
      </c>
      <c r="AR94" s="11">
        <f t="shared" si="97"/>
        <v>1030</v>
      </c>
      <c r="AS94" s="11">
        <f t="shared" si="97"/>
        <v>554</v>
      </c>
      <c r="AT94" s="11">
        <f t="shared" si="97"/>
        <v>1111</v>
      </c>
      <c r="AU94" s="11">
        <f t="shared" si="97"/>
        <v>1106</v>
      </c>
      <c r="AV94" s="11">
        <f t="shared" si="97"/>
        <v>1751</v>
      </c>
      <c r="AW94" s="11">
        <f t="shared" si="97"/>
        <v>1455</v>
      </c>
      <c r="AX94" s="11">
        <f t="shared" si="97"/>
        <v>1693</v>
      </c>
      <c r="AY94" s="11">
        <f t="shared" si="97"/>
        <v>276</v>
      </c>
      <c r="AZ94" s="11">
        <f t="shared" si="97"/>
        <v>970</v>
      </c>
      <c r="BA94" s="11">
        <f t="shared" si="97"/>
        <v>1369</v>
      </c>
      <c r="BB94" s="11">
        <f t="shared" si="97"/>
        <v>1074</v>
      </c>
      <c r="BC94" s="11">
        <f t="shared" si="97"/>
        <v>1301</v>
      </c>
      <c r="BD94" s="11">
        <f t="shared" si="97"/>
        <v>1583</v>
      </c>
      <c r="BE94" s="11">
        <f t="shared" si="97"/>
        <v>703</v>
      </c>
      <c r="BF94" s="11">
        <f t="shared" si="97"/>
        <v>1087</v>
      </c>
      <c r="BG94" s="11">
        <f t="shared" si="97"/>
        <v>1017</v>
      </c>
      <c r="BH94" s="11">
        <f t="shared" si="97"/>
        <v>839</v>
      </c>
    </row>
    <row r="95" spans="1:60" ht="13.5" customHeight="1">
      <c r="A95" s="38">
        <v>42092</v>
      </c>
      <c r="B95" s="39" t="s">
        <v>65</v>
      </c>
      <c r="C95" s="40"/>
      <c r="D95" s="41" t="s">
        <v>47</v>
      </c>
      <c r="E95" s="42">
        <f t="shared" si="0"/>
        <v>554</v>
      </c>
      <c r="F95" s="43">
        <v>5</v>
      </c>
      <c r="G95" s="43">
        <v>6</v>
      </c>
      <c r="H95" s="44">
        <f t="shared" si="1"/>
        <v>21</v>
      </c>
      <c r="I95" s="40"/>
      <c r="J95" s="45" t="s">
        <v>46</v>
      </c>
      <c r="K95" s="42">
        <f t="shared" si="2"/>
        <v>703</v>
      </c>
      <c r="L95" s="46">
        <v>2</v>
      </c>
      <c r="M95" s="46">
        <v>15</v>
      </c>
      <c r="N95" s="44">
        <f t="shared" si="3"/>
        <v>21</v>
      </c>
      <c r="O95" s="40"/>
      <c r="P95" s="39" t="s">
        <v>66</v>
      </c>
      <c r="Q95" s="40"/>
      <c r="R95">
        <f>MIN(Rules!$E$2,(MAX(H95/N95,N95/H95)))</f>
        <v>1</v>
      </c>
      <c r="S95">
        <f>VLOOKUP(B95,Rules!A:B,2,FALSE)</f>
        <v>45</v>
      </c>
      <c r="T95" s="40"/>
      <c r="U95" s="47">
        <f>1/(10^(-1*(E95+(IF(P95="Y",Rules!$I$2,0))-K95)/Rules!$E$12)+1)</f>
        <v>0.50115129051182272</v>
      </c>
      <c r="V95">
        <f t="shared" si="4"/>
        <v>0</v>
      </c>
      <c r="W95">
        <f t="shared" si="5"/>
        <v>0</v>
      </c>
      <c r="Z95" s="48"/>
      <c r="AA95" s="11">
        <f t="shared" ref="AA95:BH95" si="98">IF($D95=AA$1,$E95+$V95,(IF($J95=AA$1,$K95+$W95,AA94)))</f>
        <v>957</v>
      </c>
      <c r="AB95" s="11">
        <f t="shared" si="98"/>
        <v>1511</v>
      </c>
      <c r="AC95" s="11">
        <f t="shared" si="98"/>
        <v>727</v>
      </c>
      <c r="AD95" s="11">
        <f t="shared" si="98"/>
        <v>1290</v>
      </c>
      <c r="AE95" s="11">
        <f t="shared" si="98"/>
        <v>1056</v>
      </c>
      <c r="AF95" s="11">
        <f t="shared" si="98"/>
        <v>1795</v>
      </c>
      <c r="AG95" s="11">
        <f t="shared" si="98"/>
        <v>1396</v>
      </c>
      <c r="AH95" s="11">
        <f t="shared" si="98"/>
        <v>1762</v>
      </c>
      <c r="AI95" s="11">
        <f t="shared" si="98"/>
        <v>1387</v>
      </c>
      <c r="AJ95" s="11">
        <f t="shared" si="98"/>
        <v>1873</v>
      </c>
      <c r="AK95" s="11">
        <f t="shared" si="98"/>
        <v>1241</v>
      </c>
      <c r="AL95" s="11">
        <f t="shared" si="98"/>
        <v>1342</v>
      </c>
      <c r="AM95" s="11">
        <f t="shared" si="98"/>
        <v>1811</v>
      </c>
      <c r="AN95" s="11">
        <f t="shared" si="98"/>
        <v>1419</v>
      </c>
      <c r="AO95" s="11">
        <f t="shared" si="98"/>
        <v>212</v>
      </c>
      <c r="AP95" s="11">
        <f t="shared" si="98"/>
        <v>1313</v>
      </c>
      <c r="AQ95" s="11">
        <f t="shared" si="98"/>
        <v>872</v>
      </c>
      <c r="AR95" s="11">
        <f t="shared" si="98"/>
        <v>1030</v>
      </c>
      <c r="AS95" s="11">
        <f t="shared" si="98"/>
        <v>554</v>
      </c>
      <c r="AT95" s="11">
        <f t="shared" si="98"/>
        <v>1111</v>
      </c>
      <c r="AU95" s="11">
        <f t="shared" si="98"/>
        <v>1106</v>
      </c>
      <c r="AV95" s="11">
        <f t="shared" si="98"/>
        <v>1751</v>
      </c>
      <c r="AW95" s="11">
        <f t="shared" si="98"/>
        <v>1455</v>
      </c>
      <c r="AX95" s="11">
        <f t="shared" si="98"/>
        <v>1693</v>
      </c>
      <c r="AY95" s="11">
        <f t="shared" si="98"/>
        <v>276</v>
      </c>
      <c r="AZ95" s="11">
        <f t="shared" si="98"/>
        <v>970</v>
      </c>
      <c r="BA95" s="11">
        <f t="shared" si="98"/>
        <v>1369</v>
      </c>
      <c r="BB95" s="11">
        <f t="shared" si="98"/>
        <v>1074</v>
      </c>
      <c r="BC95" s="11">
        <f t="shared" si="98"/>
        <v>1301</v>
      </c>
      <c r="BD95" s="11">
        <f t="shared" si="98"/>
        <v>1583</v>
      </c>
      <c r="BE95" s="11">
        <f t="shared" si="98"/>
        <v>703</v>
      </c>
      <c r="BF95" s="11">
        <f t="shared" si="98"/>
        <v>1087</v>
      </c>
      <c r="BG95" s="11">
        <f t="shared" si="98"/>
        <v>1017</v>
      </c>
      <c r="BH95" s="11">
        <f t="shared" si="98"/>
        <v>839</v>
      </c>
    </row>
    <row r="96" spans="1:60" ht="13.5" customHeight="1">
      <c r="A96" s="38">
        <v>42092</v>
      </c>
      <c r="B96" s="39" t="s">
        <v>65</v>
      </c>
      <c r="C96" s="40"/>
      <c r="D96" s="41" t="s">
        <v>44</v>
      </c>
      <c r="E96" s="42">
        <f t="shared" si="0"/>
        <v>727</v>
      </c>
      <c r="F96" s="43">
        <v>0</v>
      </c>
      <c r="G96" s="43">
        <v>6</v>
      </c>
      <c r="H96" s="44">
        <f t="shared" si="1"/>
        <v>6</v>
      </c>
      <c r="I96" s="40"/>
      <c r="J96" s="45" t="s">
        <v>45</v>
      </c>
      <c r="K96" s="42">
        <f t="shared" si="2"/>
        <v>872</v>
      </c>
      <c r="L96" s="46">
        <v>1</v>
      </c>
      <c r="M96" s="46">
        <v>12</v>
      </c>
      <c r="N96" s="44">
        <f t="shared" si="3"/>
        <v>15</v>
      </c>
      <c r="O96" s="40"/>
      <c r="P96" s="39" t="s">
        <v>66</v>
      </c>
      <c r="Q96" s="40"/>
      <c r="R96">
        <f>MIN(Rules!$E$2,(MAX(H96/N96,N96/H96)))</f>
        <v>2</v>
      </c>
      <c r="S96">
        <f>VLOOKUP(B96,Rules!A:B,2,FALSE)</f>
        <v>45</v>
      </c>
      <c r="T96" s="40"/>
      <c r="U96" s="47">
        <f>1/(10^(-1*(E96+(IF(P96="Y",Rules!$I$2,0))-K96)/Rules!$E$12)+1)</f>
        <v>0.50575620841114488</v>
      </c>
      <c r="V96">
        <f t="shared" si="4"/>
        <v>-46</v>
      </c>
      <c r="W96">
        <f t="shared" si="5"/>
        <v>46</v>
      </c>
      <c r="Z96" s="48"/>
      <c r="AA96" s="11">
        <f t="shared" ref="AA96:BH96" si="99">IF($D96=AA$1,$E96+$V96,(IF($J96=AA$1,$K96+$W96,AA95)))</f>
        <v>957</v>
      </c>
      <c r="AB96" s="11">
        <f t="shared" si="99"/>
        <v>1511</v>
      </c>
      <c r="AC96" s="11">
        <f t="shared" si="99"/>
        <v>681</v>
      </c>
      <c r="AD96" s="11">
        <f t="shared" si="99"/>
        <v>1290</v>
      </c>
      <c r="AE96" s="11">
        <f t="shared" si="99"/>
        <v>1056</v>
      </c>
      <c r="AF96" s="11">
        <f t="shared" si="99"/>
        <v>1795</v>
      </c>
      <c r="AG96" s="11">
        <f t="shared" si="99"/>
        <v>1396</v>
      </c>
      <c r="AH96" s="11">
        <f t="shared" si="99"/>
        <v>1762</v>
      </c>
      <c r="AI96" s="11">
        <f t="shared" si="99"/>
        <v>1387</v>
      </c>
      <c r="AJ96" s="11">
        <f t="shared" si="99"/>
        <v>1873</v>
      </c>
      <c r="AK96" s="11">
        <f t="shared" si="99"/>
        <v>1241</v>
      </c>
      <c r="AL96" s="11">
        <f t="shared" si="99"/>
        <v>1342</v>
      </c>
      <c r="AM96" s="11">
        <f t="shared" si="99"/>
        <v>1811</v>
      </c>
      <c r="AN96" s="11">
        <f t="shared" si="99"/>
        <v>1419</v>
      </c>
      <c r="AO96" s="11">
        <f t="shared" si="99"/>
        <v>212</v>
      </c>
      <c r="AP96" s="11">
        <f t="shared" si="99"/>
        <v>1313</v>
      </c>
      <c r="AQ96" s="11">
        <f t="shared" si="99"/>
        <v>918</v>
      </c>
      <c r="AR96" s="11">
        <f t="shared" si="99"/>
        <v>1030</v>
      </c>
      <c r="AS96" s="11">
        <f t="shared" si="99"/>
        <v>554</v>
      </c>
      <c r="AT96" s="11">
        <f t="shared" si="99"/>
        <v>1111</v>
      </c>
      <c r="AU96" s="11">
        <f t="shared" si="99"/>
        <v>1106</v>
      </c>
      <c r="AV96" s="11">
        <f t="shared" si="99"/>
        <v>1751</v>
      </c>
      <c r="AW96" s="11">
        <f t="shared" si="99"/>
        <v>1455</v>
      </c>
      <c r="AX96" s="11">
        <f t="shared" si="99"/>
        <v>1693</v>
      </c>
      <c r="AY96" s="11">
        <f t="shared" si="99"/>
        <v>276</v>
      </c>
      <c r="AZ96" s="11">
        <f t="shared" si="99"/>
        <v>970</v>
      </c>
      <c r="BA96" s="11">
        <f t="shared" si="99"/>
        <v>1369</v>
      </c>
      <c r="BB96" s="11">
        <f t="shared" si="99"/>
        <v>1074</v>
      </c>
      <c r="BC96" s="11">
        <f t="shared" si="99"/>
        <v>1301</v>
      </c>
      <c r="BD96" s="11">
        <f t="shared" si="99"/>
        <v>1583</v>
      </c>
      <c r="BE96" s="11">
        <f t="shared" si="99"/>
        <v>703</v>
      </c>
      <c r="BF96" s="11">
        <f t="shared" si="99"/>
        <v>1087</v>
      </c>
      <c r="BG96" s="11">
        <f t="shared" si="99"/>
        <v>1017</v>
      </c>
      <c r="BH96" s="11">
        <f t="shared" si="99"/>
        <v>839</v>
      </c>
    </row>
    <row r="97" spans="1:60" ht="13.5" customHeight="1">
      <c r="A97" s="38">
        <v>42092</v>
      </c>
      <c r="B97" s="39" t="s">
        <v>65</v>
      </c>
      <c r="C97" s="40"/>
      <c r="D97" s="41" t="s">
        <v>34</v>
      </c>
      <c r="E97" s="42">
        <f t="shared" si="0"/>
        <v>957</v>
      </c>
      <c r="F97" s="43">
        <v>1</v>
      </c>
      <c r="G97" s="43">
        <v>10</v>
      </c>
      <c r="H97" s="44">
        <f t="shared" si="1"/>
        <v>13</v>
      </c>
      <c r="I97" s="40"/>
      <c r="J97" s="45" t="s">
        <v>41</v>
      </c>
      <c r="K97" s="42">
        <f t="shared" si="2"/>
        <v>839</v>
      </c>
      <c r="L97" s="46">
        <v>0</v>
      </c>
      <c r="M97" s="46">
        <v>12</v>
      </c>
      <c r="N97" s="44">
        <f t="shared" si="3"/>
        <v>12</v>
      </c>
      <c r="O97" s="40"/>
      <c r="P97" s="39" t="s">
        <v>66</v>
      </c>
      <c r="Q97" s="40"/>
      <c r="R97">
        <f>MIN(Rules!$E$2,(MAX(H97/N97,N97/H97)))</f>
        <v>1.0833333333333333</v>
      </c>
      <c r="S97">
        <f>VLOOKUP(B97,Rules!A:B,2,FALSE)</f>
        <v>45</v>
      </c>
      <c r="T97" s="40"/>
      <c r="U97" s="47">
        <f>1/(10^(-1*(E97+(IF(P97="Y",Rules!$I$2,0))-K97)/Rules!$E$12)+1)</f>
        <v>0.77455031417321552</v>
      </c>
      <c r="V97">
        <f t="shared" si="4"/>
        <v>11</v>
      </c>
      <c r="W97">
        <f t="shared" si="5"/>
        <v>-11</v>
      </c>
      <c r="Z97" s="48"/>
      <c r="AA97" s="11">
        <f t="shared" ref="AA97:BH97" si="100">IF($D97=AA$1,$E97+$V97,(IF($J97=AA$1,$K97+$W97,AA96)))</f>
        <v>968</v>
      </c>
      <c r="AB97" s="11">
        <f t="shared" si="100"/>
        <v>1511</v>
      </c>
      <c r="AC97" s="11">
        <f t="shared" si="100"/>
        <v>681</v>
      </c>
      <c r="AD97" s="11">
        <f t="shared" si="100"/>
        <v>1290</v>
      </c>
      <c r="AE97" s="11">
        <f t="shared" si="100"/>
        <v>1056</v>
      </c>
      <c r="AF97" s="11">
        <f t="shared" si="100"/>
        <v>1795</v>
      </c>
      <c r="AG97" s="11">
        <f t="shared" si="100"/>
        <v>1396</v>
      </c>
      <c r="AH97" s="11">
        <f t="shared" si="100"/>
        <v>1762</v>
      </c>
      <c r="AI97" s="11">
        <f t="shared" si="100"/>
        <v>1387</v>
      </c>
      <c r="AJ97" s="11">
        <f t="shared" si="100"/>
        <v>1873</v>
      </c>
      <c r="AK97" s="11">
        <f t="shared" si="100"/>
        <v>1241</v>
      </c>
      <c r="AL97" s="11">
        <f t="shared" si="100"/>
        <v>1342</v>
      </c>
      <c r="AM97" s="11">
        <f t="shared" si="100"/>
        <v>1811</v>
      </c>
      <c r="AN97" s="11">
        <f t="shared" si="100"/>
        <v>1419</v>
      </c>
      <c r="AO97" s="11">
        <f t="shared" si="100"/>
        <v>212</v>
      </c>
      <c r="AP97" s="11">
        <f t="shared" si="100"/>
        <v>1313</v>
      </c>
      <c r="AQ97" s="11">
        <f t="shared" si="100"/>
        <v>918</v>
      </c>
      <c r="AR97" s="11">
        <f t="shared" si="100"/>
        <v>1030</v>
      </c>
      <c r="AS97" s="11">
        <f t="shared" si="100"/>
        <v>554</v>
      </c>
      <c r="AT97" s="11">
        <f t="shared" si="100"/>
        <v>1111</v>
      </c>
      <c r="AU97" s="11">
        <f t="shared" si="100"/>
        <v>1106</v>
      </c>
      <c r="AV97" s="11">
        <f t="shared" si="100"/>
        <v>1751</v>
      </c>
      <c r="AW97" s="11">
        <f t="shared" si="100"/>
        <v>1455</v>
      </c>
      <c r="AX97" s="11">
        <f t="shared" si="100"/>
        <v>1693</v>
      </c>
      <c r="AY97" s="11">
        <f t="shared" si="100"/>
        <v>276</v>
      </c>
      <c r="AZ97" s="11">
        <f t="shared" si="100"/>
        <v>970</v>
      </c>
      <c r="BA97" s="11">
        <f t="shared" si="100"/>
        <v>1369</v>
      </c>
      <c r="BB97" s="11">
        <f t="shared" si="100"/>
        <v>1074</v>
      </c>
      <c r="BC97" s="11">
        <f t="shared" si="100"/>
        <v>1301</v>
      </c>
      <c r="BD97" s="11">
        <f t="shared" si="100"/>
        <v>1583</v>
      </c>
      <c r="BE97" s="11">
        <f t="shared" si="100"/>
        <v>703</v>
      </c>
      <c r="BF97" s="11">
        <f t="shared" si="100"/>
        <v>1087</v>
      </c>
      <c r="BG97" s="11">
        <f t="shared" si="100"/>
        <v>1017</v>
      </c>
      <c r="BH97" s="11">
        <f t="shared" si="100"/>
        <v>828</v>
      </c>
    </row>
    <row r="98" spans="1:60" ht="13.5" customHeight="1">
      <c r="A98" s="38">
        <v>42092</v>
      </c>
      <c r="B98" s="39" t="s">
        <v>65</v>
      </c>
      <c r="C98" s="40"/>
      <c r="D98" s="41" t="s">
        <v>43</v>
      </c>
      <c r="E98" s="42">
        <f t="shared" si="0"/>
        <v>1111</v>
      </c>
      <c r="F98" s="43">
        <v>0</v>
      </c>
      <c r="G98" s="43">
        <v>13</v>
      </c>
      <c r="H98" s="44">
        <f t="shared" si="1"/>
        <v>13</v>
      </c>
      <c r="I98" s="40"/>
      <c r="J98" s="45" t="s">
        <v>38</v>
      </c>
      <c r="K98" s="42">
        <f t="shared" si="2"/>
        <v>970</v>
      </c>
      <c r="L98" s="46">
        <v>0</v>
      </c>
      <c r="M98" s="46">
        <v>10</v>
      </c>
      <c r="N98" s="44">
        <f t="shared" si="3"/>
        <v>10</v>
      </c>
      <c r="O98" s="40"/>
      <c r="P98" s="39" t="s">
        <v>66</v>
      </c>
      <c r="Q98" s="40"/>
      <c r="R98">
        <f>MIN(Rules!$E$2,(MAX(H98/N98,N98/H98)))</f>
        <v>1.3</v>
      </c>
      <c r="S98">
        <f>VLOOKUP(B98,Rules!A:B,2,FALSE)</f>
        <v>45</v>
      </c>
      <c r="T98" s="40"/>
      <c r="U98" s="47">
        <f>1/(10^(-1*(E98+(IF(P98="Y",Rules!$I$2,0))-K98)/Rules!$E$12)+1)</f>
        <v>0.79250712986857119</v>
      </c>
      <c r="V98">
        <f t="shared" si="4"/>
        <v>12</v>
      </c>
      <c r="W98">
        <f t="shared" si="5"/>
        <v>-12</v>
      </c>
      <c r="Z98" s="48"/>
      <c r="AA98" s="11">
        <f t="shared" ref="AA98:BH98" si="101">IF($D98=AA$1,$E98+$V98,(IF($J98=AA$1,$K98+$W98,AA97)))</f>
        <v>968</v>
      </c>
      <c r="AB98" s="11">
        <f t="shared" si="101"/>
        <v>1511</v>
      </c>
      <c r="AC98" s="11">
        <f t="shared" si="101"/>
        <v>681</v>
      </c>
      <c r="AD98" s="11">
        <f t="shared" si="101"/>
        <v>1290</v>
      </c>
      <c r="AE98" s="11">
        <f t="shared" si="101"/>
        <v>1056</v>
      </c>
      <c r="AF98" s="11">
        <f t="shared" si="101"/>
        <v>1795</v>
      </c>
      <c r="AG98" s="11">
        <f t="shared" si="101"/>
        <v>1396</v>
      </c>
      <c r="AH98" s="11">
        <f t="shared" si="101"/>
        <v>1762</v>
      </c>
      <c r="AI98" s="11">
        <f t="shared" si="101"/>
        <v>1387</v>
      </c>
      <c r="AJ98" s="11">
        <f t="shared" si="101"/>
        <v>1873</v>
      </c>
      <c r="AK98" s="11">
        <f t="shared" si="101"/>
        <v>1241</v>
      </c>
      <c r="AL98" s="11">
        <f t="shared" si="101"/>
        <v>1342</v>
      </c>
      <c r="AM98" s="11">
        <f t="shared" si="101"/>
        <v>1811</v>
      </c>
      <c r="AN98" s="11">
        <f t="shared" si="101"/>
        <v>1419</v>
      </c>
      <c r="AO98" s="11">
        <f t="shared" si="101"/>
        <v>212</v>
      </c>
      <c r="AP98" s="11">
        <f t="shared" si="101"/>
        <v>1313</v>
      </c>
      <c r="AQ98" s="11">
        <f t="shared" si="101"/>
        <v>918</v>
      </c>
      <c r="AR98" s="11">
        <f t="shared" si="101"/>
        <v>1030</v>
      </c>
      <c r="AS98" s="11">
        <f t="shared" si="101"/>
        <v>554</v>
      </c>
      <c r="AT98" s="11">
        <f t="shared" si="101"/>
        <v>1123</v>
      </c>
      <c r="AU98" s="11">
        <f t="shared" si="101"/>
        <v>1106</v>
      </c>
      <c r="AV98" s="11">
        <f t="shared" si="101"/>
        <v>1751</v>
      </c>
      <c r="AW98" s="11">
        <f t="shared" si="101"/>
        <v>1455</v>
      </c>
      <c r="AX98" s="11">
        <f t="shared" si="101"/>
        <v>1693</v>
      </c>
      <c r="AY98" s="11">
        <f t="shared" si="101"/>
        <v>276</v>
      </c>
      <c r="AZ98" s="11">
        <f t="shared" si="101"/>
        <v>958</v>
      </c>
      <c r="BA98" s="11">
        <f t="shared" si="101"/>
        <v>1369</v>
      </c>
      <c r="BB98" s="11">
        <f t="shared" si="101"/>
        <v>1074</v>
      </c>
      <c r="BC98" s="11">
        <f t="shared" si="101"/>
        <v>1301</v>
      </c>
      <c r="BD98" s="11">
        <f t="shared" si="101"/>
        <v>1583</v>
      </c>
      <c r="BE98" s="11">
        <f t="shared" si="101"/>
        <v>703</v>
      </c>
      <c r="BF98" s="11">
        <f t="shared" si="101"/>
        <v>1087</v>
      </c>
      <c r="BG98" s="11">
        <f t="shared" si="101"/>
        <v>1017</v>
      </c>
      <c r="BH98" s="11">
        <f t="shared" si="101"/>
        <v>828</v>
      </c>
    </row>
    <row r="99" spans="1:60" ht="13.5" customHeight="1">
      <c r="A99" s="38">
        <v>42099</v>
      </c>
      <c r="B99" s="39" t="s">
        <v>65</v>
      </c>
      <c r="C99" s="40"/>
      <c r="D99" s="41" t="s">
        <v>19</v>
      </c>
      <c r="E99" s="42">
        <f t="shared" si="0"/>
        <v>1396</v>
      </c>
      <c r="F99" s="43">
        <v>2</v>
      </c>
      <c r="G99" s="43">
        <v>15</v>
      </c>
      <c r="H99" s="44">
        <f t="shared" si="1"/>
        <v>21</v>
      </c>
      <c r="I99" s="40"/>
      <c r="J99" s="45" t="s">
        <v>26</v>
      </c>
      <c r="K99" s="42">
        <f t="shared" si="2"/>
        <v>1795</v>
      </c>
      <c r="L99" s="46">
        <v>1</v>
      </c>
      <c r="M99" s="46">
        <v>11</v>
      </c>
      <c r="N99" s="44">
        <f t="shared" si="3"/>
        <v>14</v>
      </c>
      <c r="O99" s="40"/>
      <c r="P99" s="39" t="s">
        <v>66</v>
      </c>
      <c r="Q99" s="40"/>
      <c r="R99">
        <f>MIN(Rules!$E$2,(MAX(H99/N99,N99/H99)))</f>
        <v>1.5</v>
      </c>
      <c r="S99">
        <f>VLOOKUP(B99,Rules!A:B,2,FALSE)</f>
        <v>45</v>
      </c>
      <c r="T99" s="40"/>
      <c r="U99" s="47">
        <f>1/(10^(-1*(E99+(IF(P99="Y",Rules!$I$2,0))-K99)/Rules!$E$12)+1)</f>
        <v>0.24109466734040924</v>
      </c>
      <c r="V99">
        <f t="shared" si="4"/>
        <v>51</v>
      </c>
      <c r="W99">
        <f t="shared" si="5"/>
        <v>-51</v>
      </c>
      <c r="Z99" s="48"/>
      <c r="AA99" s="11">
        <f t="shared" ref="AA99:BH99" si="102">IF($D99=AA$1,$E99+$V99,(IF($J99=AA$1,$K99+$W99,AA98)))</f>
        <v>968</v>
      </c>
      <c r="AB99" s="11">
        <f t="shared" si="102"/>
        <v>1511</v>
      </c>
      <c r="AC99" s="11">
        <f t="shared" si="102"/>
        <v>681</v>
      </c>
      <c r="AD99" s="11">
        <f t="shared" si="102"/>
        <v>1290</v>
      </c>
      <c r="AE99" s="11">
        <f t="shared" si="102"/>
        <v>1056</v>
      </c>
      <c r="AF99" s="11">
        <f t="shared" si="102"/>
        <v>1744</v>
      </c>
      <c r="AG99" s="11">
        <f t="shared" si="102"/>
        <v>1447</v>
      </c>
      <c r="AH99" s="11">
        <f t="shared" si="102"/>
        <v>1762</v>
      </c>
      <c r="AI99" s="11">
        <f t="shared" si="102"/>
        <v>1387</v>
      </c>
      <c r="AJ99" s="11">
        <f t="shared" si="102"/>
        <v>1873</v>
      </c>
      <c r="AK99" s="11">
        <f t="shared" si="102"/>
        <v>1241</v>
      </c>
      <c r="AL99" s="11">
        <f t="shared" si="102"/>
        <v>1342</v>
      </c>
      <c r="AM99" s="11">
        <f t="shared" si="102"/>
        <v>1811</v>
      </c>
      <c r="AN99" s="11">
        <f t="shared" si="102"/>
        <v>1419</v>
      </c>
      <c r="AO99" s="11">
        <f t="shared" si="102"/>
        <v>212</v>
      </c>
      <c r="AP99" s="11">
        <f t="shared" si="102"/>
        <v>1313</v>
      </c>
      <c r="AQ99" s="11">
        <f t="shared" si="102"/>
        <v>918</v>
      </c>
      <c r="AR99" s="11">
        <f t="shared" si="102"/>
        <v>1030</v>
      </c>
      <c r="AS99" s="11">
        <f t="shared" si="102"/>
        <v>554</v>
      </c>
      <c r="AT99" s="11">
        <f t="shared" si="102"/>
        <v>1123</v>
      </c>
      <c r="AU99" s="11">
        <f t="shared" si="102"/>
        <v>1106</v>
      </c>
      <c r="AV99" s="11">
        <f t="shared" si="102"/>
        <v>1751</v>
      </c>
      <c r="AW99" s="11">
        <f t="shared" si="102"/>
        <v>1455</v>
      </c>
      <c r="AX99" s="11">
        <f t="shared" si="102"/>
        <v>1693</v>
      </c>
      <c r="AY99" s="11">
        <f t="shared" si="102"/>
        <v>276</v>
      </c>
      <c r="AZ99" s="11">
        <f t="shared" si="102"/>
        <v>958</v>
      </c>
      <c r="BA99" s="11">
        <f t="shared" si="102"/>
        <v>1369</v>
      </c>
      <c r="BB99" s="11">
        <f t="shared" si="102"/>
        <v>1074</v>
      </c>
      <c r="BC99" s="11">
        <f t="shared" si="102"/>
        <v>1301</v>
      </c>
      <c r="BD99" s="11">
        <f t="shared" si="102"/>
        <v>1583</v>
      </c>
      <c r="BE99" s="11">
        <f t="shared" si="102"/>
        <v>703</v>
      </c>
      <c r="BF99" s="11">
        <f t="shared" si="102"/>
        <v>1087</v>
      </c>
      <c r="BG99" s="11">
        <f t="shared" si="102"/>
        <v>1017</v>
      </c>
      <c r="BH99" s="11">
        <f t="shared" si="102"/>
        <v>828</v>
      </c>
    </row>
    <row r="100" spans="1:60" ht="13.5" customHeight="1">
      <c r="A100" s="38">
        <v>42099</v>
      </c>
      <c r="B100" s="39" t="s">
        <v>65</v>
      </c>
      <c r="C100" s="40"/>
      <c r="D100" s="41" t="s">
        <v>18</v>
      </c>
      <c r="E100" s="42">
        <f t="shared" si="0"/>
        <v>1751</v>
      </c>
      <c r="F100" s="43">
        <v>0</v>
      </c>
      <c r="G100" s="43">
        <v>12</v>
      </c>
      <c r="H100" s="44">
        <f t="shared" si="1"/>
        <v>12</v>
      </c>
      <c r="I100" s="40"/>
      <c r="J100" s="45" t="s">
        <v>25</v>
      </c>
      <c r="K100" s="42">
        <f t="shared" si="2"/>
        <v>1762</v>
      </c>
      <c r="L100" s="46">
        <v>1</v>
      </c>
      <c r="M100" s="46">
        <v>9</v>
      </c>
      <c r="N100" s="44">
        <f t="shared" si="3"/>
        <v>12</v>
      </c>
      <c r="O100" s="40"/>
      <c r="P100" s="39" t="s">
        <v>66</v>
      </c>
      <c r="Q100" s="40"/>
      <c r="R100">
        <f>MIN(Rules!$E$2,(MAX(H100/N100,N100/H100)))</f>
        <v>1</v>
      </c>
      <c r="S100">
        <f>VLOOKUP(B100,Rules!A:B,2,FALSE)</f>
        <v>45</v>
      </c>
      <c r="T100" s="40"/>
      <c r="U100" s="47">
        <f>1/(10^(-1*(E100+(IF(P100="Y",Rules!$I$2,0))-K100)/Rules!$E$12)+1)</f>
        <v>0.65478028243133213</v>
      </c>
      <c r="V100">
        <f t="shared" si="4"/>
        <v>-7</v>
      </c>
      <c r="W100">
        <f t="shared" si="5"/>
        <v>7</v>
      </c>
      <c r="Z100" s="48"/>
      <c r="AA100" s="11">
        <f t="shared" ref="AA100:BH100" si="103">IF($D100=AA$1,$E100+$V100,(IF($J100=AA$1,$K100+$W100,AA99)))</f>
        <v>968</v>
      </c>
      <c r="AB100" s="11">
        <f t="shared" si="103"/>
        <v>1511</v>
      </c>
      <c r="AC100" s="11">
        <f t="shared" si="103"/>
        <v>681</v>
      </c>
      <c r="AD100" s="11">
        <f t="shared" si="103"/>
        <v>1290</v>
      </c>
      <c r="AE100" s="11">
        <f t="shared" si="103"/>
        <v>1056</v>
      </c>
      <c r="AF100" s="11">
        <f t="shared" si="103"/>
        <v>1744</v>
      </c>
      <c r="AG100" s="11">
        <f t="shared" si="103"/>
        <v>1447</v>
      </c>
      <c r="AH100" s="11">
        <f t="shared" si="103"/>
        <v>1769</v>
      </c>
      <c r="AI100" s="11">
        <f t="shared" si="103"/>
        <v>1387</v>
      </c>
      <c r="AJ100" s="11">
        <f t="shared" si="103"/>
        <v>1873</v>
      </c>
      <c r="AK100" s="11">
        <f t="shared" si="103"/>
        <v>1241</v>
      </c>
      <c r="AL100" s="11">
        <f t="shared" si="103"/>
        <v>1342</v>
      </c>
      <c r="AM100" s="11">
        <f t="shared" si="103"/>
        <v>1811</v>
      </c>
      <c r="AN100" s="11">
        <f t="shared" si="103"/>
        <v>1419</v>
      </c>
      <c r="AO100" s="11">
        <f t="shared" si="103"/>
        <v>212</v>
      </c>
      <c r="AP100" s="11">
        <f t="shared" si="103"/>
        <v>1313</v>
      </c>
      <c r="AQ100" s="11">
        <f t="shared" si="103"/>
        <v>918</v>
      </c>
      <c r="AR100" s="11">
        <f t="shared" si="103"/>
        <v>1030</v>
      </c>
      <c r="AS100" s="11">
        <f t="shared" si="103"/>
        <v>554</v>
      </c>
      <c r="AT100" s="11">
        <f t="shared" si="103"/>
        <v>1123</v>
      </c>
      <c r="AU100" s="11">
        <f t="shared" si="103"/>
        <v>1106</v>
      </c>
      <c r="AV100" s="11">
        <f t="shared" si="103"/>
        <v>1744</v>
      </c>
      <c r="AW100" s="11">
        <f t="shared" si="103"/>
        <v>1455</v>
      </c>
      <c r="AX100" s="11">
        <f t="shared" si="103"/>
        <v>1693</v>
      </c>
      <c r="AY100" s="11">
        <f t="shared" si="103"/>
        <v>276</v>
      </c>
      <c r="AZ100" s="11">
        <f t="shared" si="103"/>
        <v>958</v>
      </c>
      <c r="BA100" s="11">
        <f t="shared" si="103"/>
        <v>1369</v>
      </c>
      <c r="BB100" s="11">
        <f t="shared" si="103"/>
        <v>1074</v>
      </c>
      <c r="BC100" s="11">
        <f t="shared" si="103"/>
        <v>1301</v>
      </c>
      <c r="BD100" s="11">
        <f t="shared" si="103"/>
        <v>1583</v>
      </c>
      <c r="BE100" s="11">
        <f t="shared" si="103"/>
        <v>703</v>
      </c>
      <c r="BF100" s="11">
        <f t="shared" si="103"/>
        <v>1087</v>
      </c>
      <c r="BG100" s="11">
        <f t="shared" si="103"/>
        <v>1017</v>
      </c>
      <c r="BH100" s="11">
        <f t="shared" si="103"/>
        <v>828</v>
      </c>
    </row>
    <row r="101" spans="1:60" ht="13.5" customHeight="1">
      <c r="A101" s="38">
        <v>42099</v>
      </c>
      <c r="B101" s="39" t="s">
        <v>65</v>
      </c>
      <c r="C101" s="40"/>
      <c r="D101" s="41" t="s">
        <v>23</v>
      </c>
      <c r="E101" s="42">
        <f t="shared" si="0"/>
        <v>1693</v>
      </c>
      <c r="F101" s="43">
        <v>1</v>
      </c>
      <c r="G101" s="43">
        <v>11</v>
      </c>
      <c r="H101" s="44">
        <f t="shared" si="1"/>
        <v>14</v>
      </c>
      <c r="I101" s="40"/>
      <c r="J101" s="45" t="s">
        <v>17</v>
      </c>
      <c r="K101" s="42">
        <f t="shared" si="2"/>
        <v>1873</v>
      </c>
      <c r="L101" s="46">
        <v>1</v>
      </c>
      <c r="M101" s="46">
        <v>22</v>
      </c>
      <c r="N101" s="44">
        <f t="shared" si="3"/>
        <v>25</v>
      </c>
      <c r="O101" s="40"/>
      <c r="P101" s="39" t="s">
        <v>66</v>
      </c>
      <c r="Q101" s="40"/>
      <c r="R101">
        <f>MIN(Rules!$E$2,(MAX(H101/N101,N101/H101)))</f>
        <v>1.7857142857142858</v>
      </c>
      <c r="S101">
        <f>VLOOKUP(B101,Rules!A:B,2,FALSE)</f>
        <v>45</v>
      </c>
      <c r="T101" s="40"/>
      <c r="U101" s="47">
        <f>1/(10^(-1*(E101+(IF(P101="Y",Rules!$I$2,0))-K101)/Rules!$E$12)+1)</f>
        <v>0.46551605527316847</v>
      </c>
      <c r="V101">
        <f t="shared" si="4"/>
        <v>-37</v>
      </c>
      <c r="W101">
        <f t="shared" si="5"/>
        <v>37</v>
      </c>
      <c r="Z101" s="48"/>
      <c r="AA101" s="11">
        <f t="shared" ref="AA101:BH101" si="104">IF($D101=AA$1,$E101+$V101,(IF($J101=AA$1,$K101+$W101,AA100)))</f>
        <v>968</v>
      </c>
      <c r="AB101" s="11">
        <f t="shared" si="104"/>
        <v>1511</v>
      </c>
      <c r="AC101" s="11">
        <f t="shared" si="104"/>
        <v>681</v>
      </c>
      <c r="AD101" s="11">
        <f t="shared" si="104"/>
        <v>1290</v>
      </c>
      <c r="AE101" s="11">
        <f t="shared" si="104"/>
        <v>1056</v>
      </c>
      <c r="AF101" s="11">
        <f t="shared" si="104"/>
        <v>1744</v>
      </c>
      <c r="AG101" s="11">
        <f t="shared" si="104"/>
        <v>1447</v>
      </c>
      <c r="AH101" s="11">
        <f t="shared" si="104"/>
        <v>1769</v>
      </c>
      <c r="AI101" s="11">
        <f t="shared" si="104"/>
        <v>1387</v>
      </c>
      <c r="AJ101" s="11">
        <f t="shared" si="104"/>
        <v>1910</v>
      </c>
      <c r="AK101" s="11">
        <f t="shared" si="104"/>
        <v>1241</v>
      </c>
      <c r="AL101" s="11">
        <f t="shared" si="104"/>
        <v>1342</v>
      </c>
      <c r="AM101" s="11">
        <f t="shared" si="104"/>
        <v>1811</v>
      </c>
      <c r="AN101" s="11">
        <f t="shared" si="104"/>
        <v>1419</v>
      </c>
      <c r="AO101" s="11">
        <f t="shared" si="104"/>
        <v>212</v>
      </c>
      <c r="AP101" s="11">
        <f t="shared" si="104"/>
        <v>1313</v>
      </c>
      <c r="AQ101" s="11">
        <f t="shared" si="104"/>
        <v>918</v>
      </c>
      <c r="AR101" s="11">
        <f t="shared" si="104"/>
        <v>1030</v>
      </c>
      <c r="AS101" s="11">
        <f t="shared" si="104"/>
        <v>554</v>
      </c>
      <c r="AT101" s="11">
        <f t="shared" si="104"/>
        <v>1123</v>
      </c>
      <c r="AU101" s="11">
        <f t="shared" si="104"/>
        <v>1106</v>
      </c>
      <c r="AV101" s="11">
        <f t="shared" si="104"/>
        <v>1744</v>
      </c>
      <c r="AW101" s="11">
        <f t="shared" si="104"/>
        <v>1455</v>
      </c>
      <c r="AX101" s="11">
        <f t="shared" si="104"/>
        <v>1656</v>
      </c>
      <c r="AY101" s="11">
        <f t="shared" si="104"/>
        <v>276</v>
      </c>
      <c r="AZ101" s="11">
        <f t="shared" si="104"/>
        <v>958</v>
      </c>
      <c r="BA101" s="11">
        <f t="shared" si="104"/>
        <v>1369</v>
      </c>
      <c r="BB101" s="11">
        <f t="shared" si="104"/>
        <v>1074</v>
      </c>
      <c r="BC101" s="11">
        <f t="shared" si="104"/>
        <v>1301</v>
      </c>
      <c r="BD101" s="11">
        <f t="shared" si="104"/>
        <v>1583</v>
      </c>
      <c r="BE101" s="11">
        <f t="shared" si="104"/>
        <v>703</v>
      </c>
      <c r="BF101" s="11">
        <f t="shared" si="104"/>
        <v>1087</v>
      </c>
      <c r="BG101" s="11">
        <f t="shared" si="104"/>
        <v>1017</v>
      </c>
      <c r="BH101" s="11">
        <f t="shared" si="104"/>
        <v>828</v>
      </c>
    </row>
    <row r="102" spans="1:60" ht="13.5" customHeight="1">
      <c r="A102" s="38">
        <v>42099</v>
      </c>
      <c r="B102" s="39" t="s">
        <v>65</v>
      </c>
      <c r="C102" s="40"/>
      <c r="D102" s="41" t="s">
        <v>22</v>
      </c>
      <c r="E102" s="42">
        <f t="shared" si="0"/>
        <v>1583</v>
      </c>
      <c r="F102" s="43">
        <v>0</v>
      </c>
      <c r="G102" s="43">
        <v>17</v>
      </c>
      <c r="H102" s="44">
        <f t="shared" si="1"/>
        <v>17</v>
      </c>
      <c r="I102" s="40"/>
      <c r="J102" s="45" t="s">
        <v>16</v>
      </c>
      <c r="K102" s="42">
        <f t="shared" si="2"/>
        <v>1811</v>
      </c>
      <c r="L102" s="46">
        <v>1</v>
      </c>
      <c r="M102" s="46">
        <v>14</v>
      </c>
      <c r="N102" s="44">
        <f t="shared" si="3"/>
        <v>17</v>
      </c>
      <c r="O102" s="40"/>
      <c r="P102" s="39" t="s">
        <v>66</v>
      </c>
      <c r="Q102" s="40"/>
      <c r="R102">
        <f>MIN(Rules!$E$2,(MAX(H102/N102,N102/H102)))</f>
        <v>1</v>
      </c>
      <c r="S102">
        <f>VLOOKUP(B102,Rules!A:B,2,FALSE)</f>
        <v>45</v>
      </c>
      <c r="T102" s="40"/>
      <c r="U102" s="47">
        <f>1/(10^(-1*(E102+(IF(P102="Y",Rules!$I$2,0))-K102)/Rules!$E$12)+1)</f>
        <v>0.41115244438913801</v>
      </c>
      <c r="V102">
        <f t="shared" si="4"/>
        <v>4</v>
      </c>
      <c r="W102">
        <f t="shared" si="5"/>
        <v>-4</v>
      </c>
      <c r="Z102" s="48"/>
      <c r="AA102" s="11">
        <f t="shared" ref="AA102:BH102" si="105">IF($D102=AA$1,$E102+$V102,(IF($J102=AA$1,$K102+$W102,AA101)))</f>
        <v>968</v>
      </c>
      <c r="AB102" s="11">
        <f t="shared" si="105"/>
        <v>1511</v>
      </c>
      <c r="AC102" s="11">
        <f t="shared" si="105"/>
        <v>681</v>
      </c>
      <c r="AD102" s="11">
        <f t="shared" si="105"/>
        <v>1290</v>
      </c>
      <c r="AE102" s="11">
        <f t="shared" si="105"/>
        <v>1056</v>
      </c>
      <c r="AF102" s="11">
        <f t="shared" si="105"/>
        <v>1744</v>
      </c>
      <c r="AG102" s="11">
        <f t="shared" si="105"/>
        <v>1447</v>
      </c>
      <c r="AH102" s="11">
        <f t="shared" si="105"/>
        <v>1769</v>
      </c>
      <c r="AI102" s="11">
        <f t="shared" si="105"/>
        <v>1387</v>
      </c>
      <c r="AJ102" s="11">
        <f t="shared" si="105"/>
        <v>1910</v>
      </c>
      <c r="AK102" s="11">
        <f t="shared" si="105"/>
        <v>1241</v>
      </c>
      <c r="AL102" s="11">
        <f t="shared" si="105"/>
        <v>1342</v>
      </c>
      <c r="AM102" s="11">
        <f t="shared" si="105"/>
        <v>1807</v>
      </c>
      <c r="AN102" s="11">
        <f t="shared" si="105"/>
        <v>1419</v>
      </c>
      <c r="AO102" s="11">
        <f t="shared" si="105"/>
        <v>212</v>
      </c>
      <c r="AP102" s="11">
        <f t="shared" si="105"/>
        <v>1313</v>
      </c>
      <c r="AQ102" s="11">
        <f t="shared" si="105"/>
        <v>918</v>
      </c>
      <c r="AR102" s="11">
        <f t="shared" si="105"/>
        <v>1030</v>
      </c>
      <c r="AS102" s="11">
        <f t="shared" si="105"/>
        <v>554</v>
      </c>
      <c r="AT102" s="11">
        <f t="shared" si="105"/>
        <v>1123</v>
      </c>
      <c r="AU102" s="11">
        <f t="shared" si="105"/>
        <v>1106</v>
      </c>
      <c r="AV102" s="11">
        <f t="shared" si="105"/>
        <v>1744</v>
      </c>
      <c r="AW102" s="11">
        <f t="shared" si="105"/>
        <v>1455</v>
      </c>
      <c r="AX102" s="11">
        <f t="shared" si="105"/>
        <v>1656</v>
      </c>
      <c r="AY102" s="11">
        <f t="shared" si="105"/>
        <v>276</v>
      </c>
      <c r="AZ102" s="11">
        <f t="shared" si="105"/>
        <v>958</v>
      </c>
      <c r="BA102" s="11">
        <f t="shared" si="105"/>
        <v>1369</v>
      </c>
      <c r="BB102" s="11">
        <f t="shared" si="105"/>
        <v>1074</v>
      </c>
      <c r="BC102" s="11">
        <f t="shared" si="105"/>
        <v>1301</v>
      </c>
      <c r="BD102" s="11">
        <f t="shared" si="105"/>
        <v>1587</v>
      </c>
      <c r="BE102" s="11">
        <f t="shared" si="105"/>
        <v>703</v>
      </c>
      <c r="BF102" s="11">
        <f t="shared" si="105"/>
        <v>1087</v>
      </c>
      <c r="BG102" s="11">
        <f t="shared" si="105"/>
        <v>1017</v>
      </c>
      <c r="BH102" s="11">
        <f t="shared" si="105"/>
        <v>828</v>
      </c>
    </row>
    <row r="103" spans="1:60" ht="13.5" customHeight="1">
      <c r="A103" s="38">
        <v>42099</v>
      </c>
      <c r="B103" s="39" t="s">
        <v>65</v>
      </c>
      <c r="C103" s="40"/>
      <c r="D103" s="41" t="s">
        <v>30</v>
      </c>
      <c r="E103" s="42">
        <f t="shared" si="0"/>
        <v>1387</v>
      </c>
      <c r="F103" s="43">
        <v>3</v>
      </c>
      <c r="G103" s="43">
        <v>12</v>
      </c>
      <c r="H103" s="44">
        <f t="shared" si="1"/>
        <v>21</v>
      </c>
      <c r="I103" s="40"/>
      <c r="J103" s="45" t="s">
        <v>36</v>
      </c>
      <c r="K103" s="42">
        <f t="shared" si="2"/>
        <v>1313</v>
      </c>
      <c r="L103" s="46">
        <v>1</v>
      </c>
      <c r="M103" s="46">
        <v>15</v>
      </c>
      <c r="N103" s="44">
        <f t="shared" si="3"/>
        <v>18</v>
      </c>
      <c r="O103" s="40"/>
      <c r="P103" s="39" t="s">
        <v>66</v>
      </c>
      <c r="Q103" s="40"/>
      <c r="R103">
        <f>MIN(Rules!$E$2,(MAX(H103/N103,N103/H103)))</f>
        <v>1.1666666666666667</v>
      </c>
      <c r="S103">
        <f>VLOOKUP(B103,Rules!A:B,2,FALSE)</f>
        <v>45</v>
      </c>
      <c r="T103" s="40"/>
      <c r="U103" s="47">
        <f>1/(10^(-1*(E103+(IF(P103="Y",Rules!$I$2,0))-K103)/Rules!$E$12)+1)</f>
        <v>0.7372178586884377</v>
      </c>
      <c r="V103">
        <f t="shared" si="4"/>
        <v>14</v>
      </c>
      <c r="W103">
        <f t="shared" si="5"/>
        <v>-14</v>
      </c>
      <c r="Z103" s="48"/>
      <c r="AA103" s="11">
        <f t="shared" ref="AA103:BH103" si="106">IF($D103=AA$1,$E103+$V103,(IF($J103=AA$1,$K103+$W103,AA102)))</f>
        <v>968</v>
      </c>
      <c r="AB103" s="11">
        <f t="shared" si="106"/>
        <v>1511</v>
      </c>
      <c r="AC103" s="11">
        <f t="shared" si="106"/>
        <v>681</v>
      </c>
      <c r="AD103" s="11">
        <f t="shared" si="106"/>
        <v>1290</v>
      </c>
      <c r="AE103" s="11">
        <f t="shared" si="106"/>
        <v>1056</v>
      </c>
      <c r="AF103" s="11">
        <f t="shared" si="106"/>
        <v>1744</v>
      </c>
      <c r="AG103" s="11">
        <f t="shared" si="106"/>
        <v>1447</v>
      </c>
      <c r="AH103" s="11">
        <f t="shared" si="106"/>
        <v>1769</v>
      </c>
      <c r="AI103" s="11">
        <f t="shared" si="106"/>
        <v>1401</v>
      </c>
      <c r="AJ103" s="11">
        <f t="shared" si="106"/>
        <v>1910</v>
      </c>
      <c r="AK103" s="11">
        <f t="shared" si="106"/>
        <v>1241</v>
      </c>
      <c r="AL103" s="11">
        <f t="shared" si="106"/>
        <v>1342</v>
      </c>
      <c r="AM103" s="11">
        <f t="shared" si="106"/>
        <v>1807</v>
      </c>
      <c r="AN103" s="11">
        <f t="shared" si="106"/>
        <v>1419</v>
      </c>
      <c r="AO103" s="11">
        <f t="shared" si="106"/>
        <v>212</v>
      </c>
      <c r="AP103" s="11">
        <f t="shared" si="106"/>
        <v>1299</v>
      </c>
      <c r="AQ103" s="11">
        <f t="shared" si="106"/>
        <v>918</v>
      </c>
      <c r="AR103" s="11">
        <f t="shared" si="106"/>
        <v>1030</v>
      </c>
      <c r="AS103" s="11">
        <f t="shared" si="106"/>
        <v>554</v>
      </c>
      <c r="AT103" s="11">
        <f t="shared" si="106"/>
        <v>1123</v>
      </c>
      <c r="AU103" s="11">
        <f t="shared" si="106"/>
        <v>1106</v>
      </c>
      <c r="AV103" s="11">
        <f t="shared" si="106"/>
        <v>1744</v>
      </c>
      <c r="AW103" s="11">
        <f t="shared" si="106"/>
        <v>1455</v>
      </c>
      <c r="AX103" s="11">
        <f t="shared" si="106"/>
        <v>1656</v>
      </c>
      <c r="AY103" s="11">
        <f t="shared" si="106"/>
        <v>276</v>
      </c>
      <c r="AZ103" s="11">
        <f t="shared" si="106"/>
        <v>958</v>
      </c>
      <c r="BA103" s="11">
        <f t="shared" si="106"/>
        <v>1369</v>
      </c>
      <c r="BB103" s="11">
        <f t="shared" si="106"/>
        <v>1074</v>
      </c>
      <c r="BC103" s="11">
        <f t="shared" si="106"/>
        <v>1301</v>
      </c>
      <c r="BD103" s="11">
        <f t="shared" si="106"/>
        <v>1587</v>
      </c>
      <c r="BE103" s="11">
        <f t="shared" si="106"/>
        <v>703</v>
      </c>
      <c r="BF103" s="11">
        <f t="shared" si="106"/>
        <v>1087</v>
      </c>
      <c r="BG103" s="11">
        <f t="shared" si="106"/>
        <v>1017</v>
      </c>
      <c r="BH103" s="11">
        <f t="shared" si="106"/>
        <v>828</v>
      </c>
    </row>
    <row r="104" spans="1:60" ht="13.5" customHeight="1">
      <c r="A104" s="38">
        <v>42099</v>
      </c>
      <c r="B104" s="39" t="s">
        <v>65</v>
      </c>
      <c r="C104" s="40"/>
      <c r="D104" s="41" t="s">
        <v>21</v>
      </c>
      <c r="E104" s="42">
        <f t="shared" si="0"/>
        <v>1342</v>
      </c>
      <c r="F104" s="43">
        <v>3</v>
      </c>
      <c r="G104" s="43">
        <v>12</v>
      </c>
      <c r="H104" s="44">
        <f t="shared" si="1"/>
        <v>21</v>
      </c>
      <c r="I104" s="40"/>
      <c r="J104" s="45" t="s">
        <v>28</v>
      </c>
      <c r="K104" s="42">
        <f t="shared" si="2"/>
        <v>1419</v>
      </c>
      <c r="L104" s="46">
        <v>1</v>
      </c>
      <c r="M104" s="46">
        <v>12</v>
      </c>
      <c r="N104" s="44">
        <f t="shared" si="3"/>
        <v>15</v>
      </c>
      <c r="O104" s="40"/>
      <c r="P104" s="39" t="s">
        <v>66</v>
      </c>
      <c r="Q104" s="40"/>
      <c r="R104">
        <f>MIN(Rules!$E$2,(MAX(H104/N104,N104/H104)))</f>
        <v>1.4</v>
      </c>
      <c r="S104">
        <f>VLOOKUP(B104,Rules!A:B,2,FALSE)</f>
        <v>45</v>
      </c>
      <c r="T104" s="40"/>
      <c r="U104" s="47">
        <f>1/(10^(-1*(E104+(IF(P104="Y",Rules!$I$2,0))-K104)/Rules!$E$12)+1)</f>
        <v>0.58326167562516895</v>
      </c>
      <c r="V104">
        <f t="shared" si="4"/>
        <v>26</v>
      </c>
      <c r="W104">
        <f t="shared" si="5"/>
        <v>-26</v>
      </c>
      <c r="Z104" s="48"/>
      <c r="AA104" s="11">
        <f t="shared" ref="AA104:BH104" si="107">IF($D104=AA$1,$E104+$V104,(IF($J104=AA$1,$K104+$W104,AA103)))</f>
        <v>968</v>
      </c>
      <c r="AB104" s="11">
        <f t="shared" si="107"/>
        <v>1511</v>
      </c>
      <c r="AC104" s="11">
        <f t="shared" si="107"/>
        <v>681</v>
      </c>
      <c r="AD104" s="11">
        <f t="shared" si="107"/>
        <v>1290</v>
      </c>
      <c r="AE104" s="11">
        <f t="shared" si="107"/>
        <v>1056</v>
      </c>
      <c r="AF104" s="11">
        <f t="shared" si="107"/>
        <v>1744</v>
      </c>
      <c r="AG104" s="11">
        <f t="shared" si="107"/>
        <v>1447</v>
      </c>
      <c r="AH104" s="11">
        <f t="shared" si="107"/>
        <v>1769</v>
      </c>
      <c r="AI104" s="11">
        <f t="shared" si="107"/>
        <v>1401</v>
      </c>
      <c r="AJ104" s="11">
        <f t="shared" si="107"/>
        <v>1910</v>
      </c>
      <c r="AK104" s="11">
        <f t="shared" si="107"/>
        <v>1241</v>
      </c>
      <c r="AL104" s="11">
        <f t="shared" si="107"/>
        <v>1368</v>
      </c>
      <c r="AM104" s="11">
        <f t="shared" si="107"/>
        <v>1807</v>
      </c>
      <c r="AN104" s="11">
        <f t="shared" si="107"/>
        <v>1393</v>
      </c>
      <c r="AO104" s="11">
        <f t="shared" si="107"/>
        <v>212</v>
      </c>
      <c r="AP104" s="11">
        <f t="shared" si="107"/>
        <v>1299</v>
      </c>
      <c r="AQ104" s="11">
        <f t="shared" si="107"/>
        <v>918</v>
      </c>
      <c r="AR104" s="11">
        <f t="shared" si="107"/>
        <v>1030</v>
      </c>
      <c r="AS104" s="11">
        <f t="shared" si="107"/>
        <v>554</v>
      </c>
      <c r="AT104" s="11">
        <f t="shared" si="107"/>
        <v>1123</v>
      </c>
      <c r="AU104" s="11">
        <f t="shared" si="107"/>
        <v>1106</v>
      </c>
      <c r="AV104" s="11">
        <f t="shared" si="107"/>
        <v>1744</v>
      </c>
      <c r="AW104" s="11">
        <f t="shared" si="107"/>
        <v>1455</v>
      </c>
      <c r="AX104" s="11">
        <f t="shared" si="107"/>
        <v>1656</v>
      </c>
      <c r="AY104" s="11">
        <f t="shared" si="107"/>
        <v>276</v>
      </c>
      <c r="AZ104" s="11">
        <f t="shared" si="107"/>
        <v>958</v>
      </c>
      <c r="BA104" s="11">
        <f t="shared" si="107"/>
        <v>1369</v>
      </c>
      <c r="BB104" s="11">
        <f t="shared" si="107"/>
        <v>1074</v>
      </c>
      <c r="BC104" s="11">
        <f t="shared" si="107"/>
        <v>1301</v>
      </c>
      <c r="BD104" s="11">
        <f t="shared" si="107"/>
        <v>1587</v>
      </c>
      <c r="BE104" s="11">
        <f t="shared" si="107"/>
        <v>703</v>
      </c>
      <c r="BF104" s="11">
        <f t="shared" si="107"/>
        <v>1087</v>
      </c>
      <c r="BG104" s="11">
        <f t="shared" si="107"/>
        <v>1017</v>
      </c>
      <c r="BH104" s="11">
        <f t="shared" si="107"/>
        <v>828</v>
      </c>
    </row>
    <row r="105" spans="1:60" ht="13.5" customHeight="1">
      <c r="A105" s="38">
        <v>42099</v>
      </c>
      <c r="B105" s="39" t="s">
        <v>65</v>
      </c>
      <c r="C105" s="40"/>
      <c r="D105" s="41" t="s">
        <v>27</v>
      </c>
      <c r="E105" s="42">
        <f t="shared" si="0"/>
        <v>1455</v>
      </c>
      <c r="F105" s="43">
        <v>0</v>
      </c>
      <c r="G105" s="43">
        <v>14</v>
      </c>
      <c r="H105" s="44">
        <f t="shared" si="1"/>
        <v>14</v>
      </c>
      <c r="I105" s="40"/>
      <c r="J105" s="45" t="s">
        <v>29</v>
      </c>
      <c r="K105" s="42">
        <f t="shared" si="2"/>
        <v>1290</v>
      </c>
      <c r="L105" s="46">
        <v>0</v>
      </c>
      <c r="M105" s="46">
        <v>12</v>
      </c>
      <c r="N105" s="44">
        <f t="shared" si="3"/>
        <v>12</v>
      </c>
      <c r="O105" s="40"/>
      <c r="P105" s="39" t="s">
        <v>66</v>
      </c>
      <c r="Q105" s="40"/>
      <c r="R105">
        <f>MIN(Rules!$E$2,(MAX(H105/N105,N105/H105)))</f>
        <v>1.1666666666666667</v>
      </c>
      <c r="S105">
        <f>VLOOKUP(B105,Rules!A:B,2,FALSE)</f>
        <v>45</v>
      </c>
      <c r="T105" s="40"/>
      <c r="U105" s="47">
        <f>1/(10^(-1*(E105+(IF(P105="Y",Rules!$I$2,0))-K105)/Rules!$E$12)+1)</f>
        <v>0.81009515860475667</v>
      </c>
      <c r="V105">
        <f t="shared" si="4"/>
        <v>10</v>
      </c>
      <c r="W105">
        <f t="shared" si="5"/>
        <v>-10</v>
      </c>
      <c r="Z105" s="48"/>
      <c r="AA105" s="11">
        <f t="shared" ref="AA105:BH105" si="108">IF($D105=AA$1,$E105+$V105,(IF($J105=AA$1,$K105+$W105,AA104)))</f>
        <v>968</v>
      </c>
      <c r="AB105" s="11">
        <f t="shared" si="108"/>
        <v>1511</v>
      </c>
      <c r="AC105" s="11">
        <f t="shared" si="108"/>
        <v>681</v>
      </c>
      <c r="AD105" s="11">
        <f t="shared" si="108"/>
        <v>1280</v>
      </c>
      <c r="AE105" s="11">
        <f t="shared" si="108"/>
        <v>1056</v>
      </c>
      <c r="AF105" s="11">
        <f t="shared" si="108"/>
        <v>1744</v>
      </c>
      <c r="AG105" s="11">
        <f t="shared" si="108"/>
        <v>1447</v>
      </c>
      <c r="AH105" s="11">
        <f t="shared" si="108"/>
        <v>1769</v>
      </c>
      <c r="AI105" s="11">
        <f t="shared" si="108"/>
        <v>1401</v>
      </c>
      <c r="AJ105" s="11">
        <f t="shared" si="108"/>
        <v>1910</v>
      </c>
      <c r="AK105" s="11">
        <f t="shared" si="108"/>
        <v>1241</v>
      </c>
      <c r="AL105" s="11">
        <f t="shared" si="108"/>
        <v>1368</v>
      </c>
      <c r="AM105" s="11">
        <f t="shared" si="108"/>
        <v>1807</v>
      </c>
      <c r="AN105" s="11">
        <f t="shared" si="108"/>
        <v>1393</v>
      </c>
      <c r="AO105" s="11">
        <f t="shared" si="108"/>
        <v>212</v>
      </c>
      <c r="AP105" s="11">
        <f t="shared" si="108"/>
        <v>1299</v>
      </c>
      <c r="AQ105" s="11">
        <f t="shared" si="108"/>
        <v>918</v>
      </c>
      <c r="AR105" s="11">
        <f t="shared" si="108"/>
        <v>1030</v>
      </c>
      <c r="AS105" s="11">
        <f t="shared" si="108"/>
        <v>554</v>
      </c>
      <c r="AT105" s="11">
        <f t="shared" si="108"/>
        <v>1123</v>
      </c>
      <c r="AU105" s="11">
        <f t="shared" si="108"/>
        <v>1106</v>
      </c>
      <c r="AV105" s="11">
        <f t="shared" si="108"/>
        <v>1744</v>
      </c>
      <c r="AW105" s="11">
        <f t="shared" si="108"/>
        <v>1465</v>
      </c>
      <c r="AX105" s="11">
        <f t="shared" si="108"/>
        <v>1656</v>
      </c>
      <c r="AY105" s="11">
        <f t="shared" si="108"/>
        <v>276</v>
      </c>
      <c r="AZ105" s="11">
        <f t="shared" si="108"/>
        <v>958</v>
      </c>
      <c r="BA105" s="11">
        <f t="shared" si="108"/>
        <v>1369</v>
      </c>
      <c r="BB105" s="11">
        <f t="shared" si="108"/>
        <v>1074</v>
      </c>
      <c r="BC105" s="11">
        <f t="shared" si="108"/>
        <v>1301</v>
      </c>
      <c r="BD105" s="11">
        <f t="shared" si="108"/>
        <v>1587</v>
      </c>
      <c r="BE105" s="11">
        <f t="shared" si="108"/>
        <v>703</v>
      </c>
      <c r="BF105" s="11">
        <f t="shared" si="108"/>
        <v>1087</v>
      </c>
      <c r="BG105" s="11">
        <f t="shared" si="108"/>
        <v>1017</v>
      </c>
      <c r="BH105" s="11">
        <f t="shared" si="108"/>
        <v>828</v>
      </c>
    </row>
    <row r="106" spans="1:60" ht="13.5" customHeight="1">
      <c r="A106" s="38">
        <v>42099</v>
      </c>
      <c r="B106" s="39" t="s">
        <v>65</v>
      </c>
      <c r="C106" s="40"/>
      <c r="D106" s="41" t="s">
        <v>31</v>
      </c>
      <c r="E106" s="42">
        <f t="shared" si="0"/>
        <v>1087</v>
      </c>
      <c r="F106" s="43">
        <v>0</v>
      </c>
      <c r="G106" s="43">
        <v>12</v>
      </c>
      <c r="H106" s="44">
        <f t="shared" si="1"/>
        <v>12</v>
      </c>
      <c r="I106" s="40"/>
      <c r="J106" s="45" t="s">
        <v>24</v>
      </c>
      <c r="K106" s="42">
        <f t="shared" si="2"/>
        <v>1369</v>
      </c>
      <c r="L106" s="46">
        <v>2</v>
      </c>
      <c r="M106" s="46">
        <v>13</v>
      </c>
      <c r="N106" s="44">
        <f t="shared" si="3"/>
        <v>19</v>
      </c>
      <c r="O106" s="40"/>
      <c r="P106" s="39" t="s">
        <v>66</v>
      </c>
      <c r="Q106" s="40"/>
      <c r="R106">
        <f>MIN(Rules!$E$2,(MAX(H106/N106,N106/H106)))</f>
        <v>1.5833333333333333</v>
      </c>
      <c r="S106">
        <f>VLOOKUP(B106,Rules!A:B,2,FALSE)</f>
        <v>45</v>
      </c>
      <c r="T106" s="40"/>
      <c r="U106" s="47">
        <f>1/(10^(-1*(E106+(IF(P106="Y",Rules!$I$2,0))-K106)/Rules!$E$12)+1)</f>
        <v>0.35254238757074791</v>
      </c>
      <c r="V106">
        <f t="shared" si="4"/>
        <v>-25</v>
      </c>
      <c r="W106">
        <f t="shared" si="5"/>
        <v>25</v>
      </c>
      <c r="Z106" s="48"/>
      <c r="AA106" s="11">
        <f t="shared" ref="AA106:BH106" si="109">IF($D106=AA$1,$E106+$V106,(IF($J106=AA$1,$K106+$W106,AA105)))</f>
        <v>968</v>
      </c>
      <c r="AB106" s="11">
        <f t="shared" si="109"/>
        <v>1511</v>
      </c>
      <c r="AC106" s="11">
        <f t="shared" si="109"/>
        <v>681</v>
      </c>
      <c r="AD106" s="11">
        <f t="shared" si="109"/>
        <v>1280</v>
      </c>
      <c r="AE106" s="11">
        <f t="shared" si="109"/>
        <v>1056</v>
      </c>
      <c r="AF106" s="11">
        <f t="shared" si="109"/>
        <v>1744</v>
      </c>
      <c r="AG106" s="11">
        <f t="shared" si="109"/>
        <v>1447</v>
      </c>
      <c r="AH106" s="11">
        <f t="shared" si="109"/>
        <v>1769</v>
      </c>
      <c r="AI106" s="11">
        <f t="shared" si="109"/>
        <v>1401</v>
      </c>
      <c r="AJ106" s="11">
        <f t="shared" si="109"/>
        <v>1910</v>
      </c>
      <c r="AK106" s="11">
        <f t="shared" si="109"/>
        <v>1241</v>
      </c>
      <c r="AL106" s="11">
        <f t="shared" si="109"/>
        <v>1368</v>
      </c>
      <c r="AM106" s="11">
        <f t="shared" si="109"/>
        <v>1807</v>
      </c>
      <c r="AN106" s="11">
        <f t="shared" si="109"/>
        <v>1393</v>
      </c>
      <c r="AO106" s="11">
        <f t="shared" si="109"/>
        <v>212</v>
      </c>
      <c r="AP106" s="11">
        <f t="shared" si="109"/>
        <v>1299</v>
      </c>
      <c r="AQ106" s="11">
        <f t="shared" si="109"/>
        <v>918</v>
      </c>
      <c r="AR106" s="11">
        <f t="shared" si="109"/>
        <v>1030</v>
      </c>
      <c r="AS106" s="11">
        <f t="shared" si="109"/>
        <v>554</v>
      </c>
      <c r="AT106" s="11">
        <f t="shared" si="109"/>
        <v>1123</v>
      </c>
      <c r="AU106" s="11">
        <f t="shared" si="109"/>
        <v>1106</v>
      </c>
      <c r="AV106" s="11">
        <f t="shared" si="109"/>
        <v>1744</v>
      </c>
      <c r="AW106" s="11">
        <f t="shared" si="109"/>
        <v>1465</v>
      </c>
      <c r="AX106" s="11">
        <f t="shared" si="109"/>
        <v>1656</v>
      </c>
      <c r="AY106" s="11">
        <f t="shared" si="109"/>
        <v>276</v>
      </c>
      <c r="AZ106" s="11">
        <f t="shared" si="109"/>
        <v>958</v>
      </c>
      <c r="BA106" s="11">
        <f t="shared" si="109"/>
        <v>1394</v>
      </c>
      <c r="BB106" s="11">
        <f t="shared" si="109"/>
        <v>1074</v>
      </c>
      <c r="BC106" s="11">
        <f t="shared" si="109"/>
        <v>1301</v>
      </c>
      <c r="BD106" s="11">
        <f t="shared" si="109"/>
        <v>1587</v>
      </c>
      <c r="BE106" s="11">
        <f t="shared" si="109"/>
        <v>703</v>
      </c>
      <c r="BF106" s="11">
        <f t="shared" si="109"/>
        <v>1062</v>
      </c>
      <c r="BG106" s="11">
        <f t="shared" si="109"/>
        <v>1017</v>
      </c>
      <c r="BH106" s="11">
        <f t="shared" si="109"/>
        <v>828</v>
      </c>
    </row>
    <row r="107" spans="1:60" ht="13.5" customHeight="1">
      <c r="A107" s="38">
        <v>42099</v>
      </c>
      <c r="B107" s="39" t="s">
        <v>65</v>
      </c>
      <c r="C107" s="40"/>
      <c r="D107" s="41" t="s">
        <v>33</v>
      </c>
      <c r="E107" s="42">
        <f t="shared" si="0"/>
        <v>1056</v>
      </c>
      <c r="F107" s="43">
        <v>1</v>
      </c>
      <c r="G107" s="43">
        <v>14</v>
      </c>
      <c r="H107" s="44">
        <f t="shared" si="1"/>
        <v>17</v>
      </c>
      <c r="I107" s="40"/>
      <c r="J107" s="45" t="s">
        <v>35</v>
      </c>
      <c r="K107" s="42">
        <f t="shared" si="2"/>
        <v>1241</v>
      </c>
      <c r="L107" s="46">
        <v>2</v>
      </c>
      <c r="M107" s="46">
        <v>9</v>
      </c>
      <c r="N107" s="44">
        <f t="shared" si="3"/>
        <v>15</v>
      </c>
      <c r="O107" s="40"/>
      <c r="P107" s="39" t="s">
        <v>66</v>
      </c>
      <c r="Q107" s="40"/>
      <c r="R107">
        <f>MIN(Rules!$E$2,(MAX(H107/N107,N107/H107)))</f>
        <v>1.1333333333333333</v>
      </c>
      <c r="S107">
        <f>VLOOKUP(B107,Rules!A:B,2,FALSE)</f>
        <v>45</v>
      </c>
      <c r="T107" s="40"/>
      <c r="U107" s="47">
        <f>1/(10^(-1*(E107+(IF(P107="Y",Rules!$I$2,0))-K107)/Rules!$E$12)+1)</f>
        <v>0.45979177167625435</v>
      </c>
      <c r="V107">
        <f t="shared" si="4"/>
        <v>28</v>
      </c>
      <c r="W107">
        <f t="shared" si="5"/>
        <v>-28</v>
      </c>
      <c r="Z107" s="48"/>
      <c r="AA107" s="11">
        <f t="shared" ref="AA107:BH107" si="110">IF($D107=AA$1,$E107+$V107,(IF($J107=AA$1,$K107+$W107,AA106)))</f>
        <v>968</v>
      </c>
      <c r="AB107" s="11">
        <f t="shared" si="110"/>
        <v>1511</v>
      </c>
      <c r="AC107" s="11">
        <f t="shared" si="110"/>
        <v>681</v>
      </c>
      <c r="AD107" s="11">
        <f t="shared" si="110"/>
        <v>1280</v>
      </c>
      <c r="AE107" s="11">
        <f t="shared" si="110"/>
        <v>1084</v>
      </c>
      <c r="AF107" s="11">
        <f t="shared" si="110"/>
        <v>1744</v>
      </c>
      <c r="AG107" s="11">
        <f t="shared" si="110"/>
        <v>1447</v>
      </c>
      <c r="AH107" s="11">
        <f t="shared" si="110"/>
        <v>1769</v>
      </c>
      <c r="AI107" s="11">
        <f t="shared" si="110"/>
        <v>1401</v>
      </c>
      <c r="AJ107" s="11">
        <f t="shared" si="110"/>
        <v>1910</v>
      </c>
      <c r="AK107" s="11">
        <f t="shared" si="110"/>
        <v>1213</v>
      </c>
      <c r="AL107" s="11">
        <f t="shared" si="110"/>
        <v>1368</v>
      </c>
      <c r="AM107" s="11">
        <f t="shared" si="110"/>
        <v>1807</v>
      </c>
      <c r="AN107" s="11">
        <f t="shared" si="110"/>
        <v>1393</v>
      </c>
      <c r="AO107" s="11">
        <f t="shared" si="110"/>
        <v>212</v>
      </c>
      <c r="AP107" s="11">
        <f t="shared" si="110"/>
        <v>1299</v>
      </c>
      <c r="AQ107" s="11">
        <f t="shared" si="110"/>
        <v>918</v>
      </c>
      <c r="AR107" s="11">
        <f t="shared" si="110"/>
        <v>1030</v>
      </c>
      <c r="AS107" s="11">
        <f t="shared" si="110"/>
        <v>554</v>
      </c>
      <c r="AT107" s="11">
        <f t="shared" si="110"/>
        <v>1123</v>
      </c>
      <c r="AU107" s="11">
        <f t="shared" si="110"/>
        <v>1106</v>
      </c>
      <c r="AV107" s="11">
        <f t="shared" si="110"/>
        <v>1744</v>
      </c>
      <c r="AW107" s="11">
        <f t="shared" si="110"/>
        <v>1465</v>
      </c>
      <c r="AX107" s="11">
        <f t="shared" si="110"/>
        <v>1656</v>
      </c>
      <c r="AY107" s="11">
        <f t="shared" si="110"/>
        <v>276</v>
      </c>
      <c r="AZ107" s="11">
        <f t="shared" si="110"/>
        <v>958</v>
      </c>
      <c r="BA107" s="11">
        <f t="shared" si="110"/>
        <v>1394</v>
      </c>
      <c r="BB107" s="11">
        <f t="shared" si="110"/>
        <v>1074</v>
      </c>
      <c r="BC107" s="11">
        <f t="shared" si="110"/>
        <v>1301</v>
      </c>
      <c r="BD107" s="11">
        <f t="shared" si="110"/>
        <v>1587</v>
      </c>
      <c r="BE107" s="11">
        <f t="shared" si="110"/>
        <v>703</v>
      </c>
      <c r="BF107" s="11">
        <f t="shared" si="110"/>
        <v>1062</v>
      </c>
      <c r="BG107" s="11">
        <f t="shared" si="110"/>
        <v>1017</v>
      </c>
      <c r="BH107" s="11">
        <f t="shared" si="110"/>
        <v>828</v>
      </c>
    </row>
    <row r="108" spans="1:60" ht="13.5" customHeight="1">
      <c r="A108" s="38">
        <v>42099</v>
      </c>
      <c r="B108" s="39" t="s">
        <v>65</v>
      </c>
      <c r="C108" s="40"/>
      <c r="D108" s="41" t="s">
        <v>32</v>
      </c>
      <c r="E108" s="42">
        <f t="shared" si="0"/>
        <v>1106</v>
      </c>
      <c r="F108" s="43">
        <v>2</v>
      </c>
      <c r="G108" s="43">
        <v>11</v>
      </c>
      <c r="H108" s="44">
        <f t="shared" si="1"/>
        <v>17</v>
      </c>
      <c r="I108" s="40"/>
      <c r="J108" s="45" t="s">
        <v>39</v>
      </c>
      <c r="K108" s="42">
        <f t="shared" si="2"/>
        <v>1030</v>
      </c>
      <c r="L108" s="46">
        <v>2</v>
      </c>
      <c r="M108" s="46">
        <v>13</v>
      </c>
      <c r="N108" s="44">
        <f t="shared" si="3"/>
        <v>19</v>
      </c>
      <c r="O108" s="40"/>
      <c r="P108" s="39" t="s">
        <v>66</v>
      </c>
      <c r="Q108" s="40"/>
      <c r="R108">
        <f>MIN(Rules!$E$2,(MAX(H108/N108,N108/H108)))</f>
        <v>1.1176470588235294</v>
      </c>
      <c r="S108">
        <f>VLOOKUP(B108,Rules!A:B,2,FALSE)</f>
        <v>45</v>
      </c>
      <c r="T108" s="40"/>
      <c r="U108" s="47">
        <f>1/(10^(-1*(E108+(IF(P108="Y",Rules!$I$2,0))-K108)/Rules!$E$12)+1)</f>
        <v>0.7389982541341712</v>
      </c>
      <c r="V108">
        <f t="shared" si="4"/>
        <v>-37</v>
      </c>
      <c r="W108">
        <f t="shared" si="5"/>
        <v>37</v>
      </c>
      <c r="Z108" s="48"/>
      <c r="AA108" s="11">
        <f t="shared" ref="AA108:BH108" si="111">IF($D108=AA$1,$E108+$V108,(IF($J108=AA$1,$K108+$W108,AA107)))</f>
        <v>968</v>
      </c>
      <c r="AB108" s="11">
        <f t="shared" si="111"/>
        <v>1511</v>
      </c>
      <c r="AC108" s="11">
        <f t="shared" si="111"/>
        <v>681</v>
      </c>
      <c r="AD108" s="11">
        <f t="shared" si="111"/>
        <v>1280</v>
      </c>
      <c r="AE108" s="11">
        <f t="shared" si="111"/>
        <v>1084</v>
      </c>
      <c r="AF108" s="11">
        <f t="shared" si="111"/>
        <v>1744</v>
      </c>
      <c r="AG108" s="11">
        <f t="shared" si="111"/>
        <v>1447</v>
      </c>
      <c r="AH108" s="11">
        <f t="shared" si="111"/>
        <v>1769</v>
      </c>
      <c r="AI108" s="11">
        <f t="shared" si="111"/>
        <v>1401</v>
      </c>
      <c r="AJ108" s="11">
        <f t="shared" si="111"/>
        <v>1910</v>
      </c>
      <c r="AK108" s="11">
        <f t="shared" si="111"/>
        <v>1213</v>
      </c>
      <c r="AL108" s="11">
        <f t="shared" si="111"/>
        <v>1368</v>
      </c>
      <c r="AM108" s="11">
        <f t="shared" si="111"/>
        <v>1807</v>
      </c>
      <c r="AN108" s="11">
        <f t="shared" si="111"/>
        <v>1393</v>
      </c>
      <c r="AO108" s="11">
        <f t="shared" si="111"/>
        <v>212</v>
      </c>
      <c r="AP108" s="11">
        <f t="shared" si="111"/>
        <v>1299</v>
      </c>
      <c r="AQ108" s="11">
        <f t="shared" si="111"/>
        <v>918</v>
      </c>
      <c r="AR108" s="11">
        <f t="shared" si="111"/>
        <v>1067</v>
      </c>
      <c r="AS108" s="11">
        <f t="shared" si="111"/>
        <v>554</v>
      </c>
      <c r="AT108" s="11">
        <f t="shared" si="111"/>
        <v>1123</v>
      </c>
      <c r="AU108" s="11">
        <f t="shared" si="111"/>
        <v>1069</v>
      </c>
      <c r="AV108" s="11">
        <f t="shared" si="111"/>
        <v>1744</v>
      </c>
      <c r="AW108" s="11">
        <f t="shared" si="111"/>
        <v>1465</v>
      </c>
      <c r="AX108" s="11">
        <f t="shared" si="111"/>
        <v>1656</v>
      </c>
      <c r="AY108" s="11">
        <f t="shared" si="111"/>
        <v>276</v>
      </c>
      <c r="AZ108" s="11">
        <f t="shared" si="111"/>
        <v>958</v>
      </c>
      <c r="BA108" s="11">
        <f t="shared" si="111"/>
        <v>1394</v>
      </c>
      <c r="BB108" s="11">
        <f t="shared" si="111"/>
        <v>1074</v>
      </c>
      <c r="BC108" s="11">
        <f t="shared" si="111"/>
        <v>1301</v>
      </c>
      <c r="BD108" s="11">
        <f t="shared" si="111"/>
        <v>1587</v>
      </c>
      <c r="BE108" s="11">
        <f t="shared" si="111"/>
        <v>703</v>
      </c>
      <c r="BF108" s="11">
        <f t="shared" si="111"/>
        <v>1062</v>
      </c>
      <c r="BG108" s="11">
        <f t="shared" si="111"/>
        <v>1017</v>
      </c>
      <c r="BH108" s="11">
        <f t="shared" si="111"/>
        <v>828</v>
      </c>
    </row>
    <row r="109" spans="1:60" ht="13.5" customHeight="1">
      <c r="A109" s="38">
        <v>42099</v>
      </c>
      <c r="B109" s="39" t="s">
        <v>65</v>
      </c>
      <c r="C109" s="40"/>
      <c r="D109" s="41" t="s">
        <v>37</v>
      </c>
      <c r="E109" s="42">
        <f t="shared" si="0"/>
        <v>1074</v>
      </c>
      <c r="F109" s="43">
        <v>1</v>
      </c>
      <c r="G109" s="43">
        <v>19</v>
      </c>
      <c r="H109" s="44">
        <f t="shared" si="1"/>
        <v>22</v>
      </c>
      <c r="I109" s="40"/>
      <c r="J109" s="45" t="s">
        <v>20</v>
      </c>
      <c r="K109" s="42">
        <f t="shared" si="2"/>
        <v>1511</v>
      </c>
      <c r="L109" s="46">
        <v>1</v>
      </c>
      <c r="M109" s="46">
        <v>8</v>
      </c>
      <c r="N109" s="44">
        <f t="shared" si="3"/>
        <v>11</v>
      </c>
      <c r="O109" s="40"/>
      <c r="P109" s="39" t="s">
        <v>66</v>
      </c>
      <c r="Q109" s="40"/>
      <c r="R109">
        <f>MIN(Rules!$E$2,(MAX(H109/N109,N109/H109)))</f>
        <v>2</v>
      </c>
      <c r="S109">
        <f>VLOOKUP(B109,Rules!A:B,2,FALSE)</f>
        <v>45</v>
      </c>
      <c r="T109" s="40"/>
      <c r="U109" s="47">
        <f>1/(10^(-1*(E109+(IF(P109="Y",Rules!$I$2,0))-K109)/Rules!$E$12)+1)</f>
        <v>0.21053828223338958</v>
      </c>
      <c r="V109">
        <f t="shared" si="4"/>
        <v>71</v>
      </c>
      <c r="W109">
        <f t="shared" si="5"/>
        <v>-71</v>
      </c>
      <c r="Z109" s="48"/>
      <c r="AA109" s="11">
        <f t="shared" ref="AA109:BH109" si="112">IF($D109=AA$1,$E109+$V109,(IF($J109=AA$1,$K109+$W109,AA108)))</f>
        <v>968</v>
      </c>
      <c r="AB109" s="11">
        <f t="shared" si="112"/>
        <v>1440</v>
      </c>
      <c r="AC109" s="11">
        <f t="shared" si="112"/>
        <v>681</v>
      </c>
      <c r="AD109" s="11">
        <f t="shared" si="112"/>
        <v>1280</v>
      </c>
      <c r="AE109" s="11">
        <f t="shared" si="112"/>
        <v>1084</v>
      </c>
      <c r="AF109" s="11">
        <f t="shared" si="112"/>
        <v>1744</v>
      </c>
      <c r="AG109" s="11">
        <f t="shared" si="112"/>
        <v>1447</v>
      </c>
      <c r="AH109" s="11">
        <f t="shared" si="112"/>
        <v>1769</v>
      </c>
      <c r="AI109" s="11">
        <f t="shared" si="112"/>
        <v>1401</v>
      </c>
      <c r="AJ109" s="11">
        <f t="shared" si="112"/>
        <v>1910</v>
      </c>
      <c r="AK109" s="11">
        <f t="shared" si="112"/>
        <v>1213</v>
      </c>
      <c r="AL109" s="11">
        <f t="shared" si="112"/>
        <v>1368</v>
      </c>
      <c r="AM109" s="11">
        <f t="shared" si="112"/>
        <v>1807</v>
      </c>
      <c r="AN109" s="11">
        <f t="shared" si="112"/>
        <v>1393</v>
      </c>
      <c r="AO109" s="11">
        <f t="shared" si="112"/>
        <v>212</v>
      </c>
      <c r="AP109" s="11">
        <f t="shared" si="112"/>
        <v>1299</v>
      </c>
      <c r="AQ109" s="11">
        <f t="shared" si="112"/>
        <v>918</v>
      </c>
      <c r="AR109" s="11">
        <f t="shared" si="112"/>
        <v>1067</v>
      </c>
      <c r="AS109" s="11">
        <f t="shared" si="112"/>
        <v>554</v>
      </c>
      <c r="AT109" s="11">
        <f t="shared" si="112"/>
        <v>1123</v>
      </c>
      <c r="AU109" s="11">
        <f t="shared" si="112"/>
        <v>1069</v>
      </c>
      <c r="AV109" s="11">
        <f t="shared" si="112"/>
        <v>1744</v>
      </c>
      <c r="AW109" s="11">
        <f t="shared" si="112"/>
        <v>1465</v>
      </c>
      <c r="AX109" s="11">
        <f t="shared" si="112"/>
        <v>1656</v>
      </c>
      <c r="AY109" s="11">
        <f t="shared" si="112"/>
        <v>276</v>
      </c>
      <c r="AZ109" s="11">
        <f t="shared" si="112"/>
        <v>958</v>
      </c>
      <c r="BA109" s="11">
        <f t="shared" si="112"/>
        <v>1394</v>
      </c>
      <c r="BB109" s="11">
        <f t="shared" si="112"/>
        <v>1145</v>
      </c>
      <c r="BC109" s="11">
        <f t="shared" si="112"/>
        <v>1301</v>
      </c>
      <c r="BD109" s="11">
        <f t="shared" si="112"/>
        <v>1587</v>
      </c>
      <c r="BE109" s="11">
        <f t="shared" si="112"/>
        <v>703</v>
      </c>
      <c r="BF109" s="11">
        <f t="shared" si="112"/>
        <v>1062</v>
      </c>
      <c r="BG109" s="11">
        <f t="shared" si="112"/>
        <v>1017</v>
      </c>
      <c r="BH109" s="11">
        <f t="shared" si="112"/>
        <v>828</v>
      </c>
    </row>
    <row r="110" spans="1:60" ht="13.5" customHeight="1">
      <c r="A110" s="38">
        <v>42099</v>
      </c>
      <c r="B110" s="39" t="s">
        <v>65</v>
      </c>
      <c r="C110" s="40"/>
      <c r="D110" s="41" t="s">
        <v>40</v>
      </c>
      <c r="E110" s="42">
        <f t="shared" si="0"/>
        <v>1301</v>
      </c>
      <c r="F110" s="43">
        <v>2</v>
      </c>
      <c r="G110" s="43">
        <v>12</v>
      </c>
      <c r="H110" s="44">
        <f t="shared" si="1"/>
        <v>18</v>
      </c>
      <c r="I110" s="40"/>
      <c r="J110" s="45" t="s">
        <v>42</v>
      </c>
      <c r="K110" s="42">
        <f t="shared" si="2"/>
        <v>1017</v>
      </c>
      <c r="L110" s="46">
        <v>2</v>
      </c>
      <c r="M110" s="46">
        <v>15</v>
      </c>
      <c r="N110" s="44">
        <f t="shared" si="3"/>
        <v>21</v>
      </c>
      <c r="O110" s="40"/>
      <c r="P110" s="39" t="s">
        <v>66</v>
      </c>
      <c r="Q110" s="40"/>
      <c r="R110">
        <f>MIN(Rules!$E$2,(MAX(H110/N110,N110/H110)))</f>
        <v>1.1666666666666667</v>
      </c>
      <c r="S110">
        <f>VLOOKUP(B110,Rules!A:B,2,FALSE)</f>
        <v>45</v>
      </c>
      <c r="T110" s="40"/>
      <c r="U110" s="47">
        <f>1/(10^(-1*(E110+(IF(P110="Y",Rules!$I$2,0))-K110)/Rules!$E$12)+1)</f>
        <v>0.88065461850623161</v>
      </c>
      <c r="V110">
        <f t="shared" si="4"/>
        <v>-46</v>
      </c>
      <c r="W110">
        <f t="shared" si="5"/>
        <v>46</v>
      </c>
      <c r="Z110" s="48"/>
      <c r="AA110" s="11">
        <f t="shared" ref="AA110:BH110" si="113">IF($D110=AA$1,$E110+$V110,(IF($J110=AA$1,$K110+$W110,AA109)))</f>
        <v>968</v>
      </c>
      <c r="AB110" s="11">
        <f t="shared" si="113"/>
        <v>1440</v>
      </c>
      <c r="AC110" s="11">
        <f t="shared" si="113"/>
        <v>681</v>
      </c>
      <c r="AD110" s="11">
        <f t="shared" si="113"/>
        <v>1280</v>
      </c>
      <c r="AE110" s="11">
        <f t="shared" si="113"/>
        <v>1084</v>
      </c>
      <c r="AF110" s="11">
        <f t="shared" si="113"/>
        <v>1744</v>
      </c>
      <c r="AG110" s="11">
        <f t="shared" si="113"/>
        <v>1447</v>
      </c>
      <c r="AH110" s="11">
        <f t="shared" si="113"/>
        <v>1769</v>
      </c>
      <c r="AI110" s="11">
        <f t="shared" si="113"/>
        <v>1401</v>
      </c>
      <c r="AJ110" s="11">
        <f t="shared" si="113"/>
        <v>1910</v>
      </c>
      <c r="AK110" s="11">
        <f t="shared" si="113"/>
        <v>1213</v>
      </c>
      <c r="AL110" s="11">
        <f t="shared" si="113"/>
        <v>1368</v>
      </c>
      <c r="AM110" s="11">
        <f t="shared" si="113"/>
        <v>1807</v>
      </c>
      <c r="AN110" s="11">
        <f t="shared" si="113"/>
        <v>1393</v>
      </c>
      <c r="AO110" s="11">
        <f t="shared" si="113"/>
        <v>212</v>
      </c>
      <c r="AP110" s="11">
        <f t="shared" si="113"/>
        <v>1299</v>
      </c>
      <c r="AQ110" s="11">
        <f t="shared" si="113"/>
        <v>918</v>
      </c>
      <c r="AR110" s="11">
        <f t="shared" si="113"/>
        <v>1067</v>
      </c>
      <c r="AS110" s="11">
        <f t="shared" si="113"/>
        <v>554</v>
      </c>
      <c r="AT110" s="11">
        <f t="shared" si="113"/>
        <v>1123</v>
      </c>
      <c r="AU110" s="11">
        <f t="shared" si="113"/>
        <v>1069</v>
      </c>
      <c r="AV110" s="11">
        <f t="shared" si="113"/>
        <v>1744</v>
      </c>
      <c r="AW110" s="11">
        <f t="shared" si="113"/>
        <v>1465</v>
      </c>
      <c r="AX110" s="11">
        <f t="shared" si="113"/>
        <v>1656</v>
      </c>
      <c r="AY110" s="11">
        <f t="shared" si="113"/>
        <v>276</v>
      </c>
      <c r="AZ110" s="11">
        <f t="shared" si="113"/>
        <v>958</v>
      </c>
      <c r="BA110" s="11">
        <f t="shared" si="113"/>
        <v>1394</v>
      </c>
      <c r="BB110" s="11">
        <f t="shared" si="113"/>
        <v>1145</v>
      </c>
      <c r="BC110" s="11">
        <f t="shared" si="113"/>
        <v>1255</v>
      </c>
      <c r="BD110" s="11">
        <f t="shared" si="113"/>
        <v>1587</v>
      </c>
      <c r="BE110" s="11">
        <f t="shared" si="113"/>
        <v>703</v>
      </c>
      <c r="BF110" s="11">
        <f t="shared" si="113"/>
        <v>1062</v>
      </c>
      <c r="BG110" s="11">
        <f t="shared" si="113"/>
        <v>1063</v>
      </c>
      <c r="BH110" s="11">
        <f t="shared" si="113"/>
        <v>828</v>
      </c>
    </row>
    <row r="111" spans="1:60" ht="13.5" customHeight="1">
      <c r="A111" s="38">
        <v>42099</v>
      </c>
      <c r="B111" s="39" t="s">
        <v>65</v>
      </c>
      <c r="C111" s="40"/>
      <c r="D111" s="41" t="s">
        <v>45</v>
      </c>
      <c r="E111" s="42">
        <f t="shared" si="0"/>
        <v>918</v>
      </c>
      <c r="F111" s="43">
        <v>0</v>
      </c>
      <c r="G111" s="43">
        <v>15</v>
      </c>
      <c r="H111" s="44">
        <f t="shared" si="1"/>
        <v>15</v>
      </c>
      <c r="I111" s="40"/>
      <c r="J111" s="45" t="s">
        <v>46</v>
      </c>
      <c r="K111" s="42">
        <f t="shared" si="2"/>
        <v>703</v>
      </c>
      <c r="L111" s="46">
        <v>0</v>
      </c>
      <c r="M111" s="46">
        <v>10</v>
      </c>
      <c r="N111" s="44">
        <f t="shared" si="3"/>
        <v>10</v>
      </c>
      <c r="O111" s="40"/>
      <c r="P111" s="39" t="s">
        <v>66</v>
      </c>
      <c r="Q111" s="40"/>
      <c r="R111">
        <f>MIN(Rules!$E$2,(MAX(H111/N111,N111/H111)))</f>
        <v>1.5</v>
      </c>
      <c r="S111">
        <f>VLOOKUP(B111,Rules!A:B,2,FALSE)</f>
        <v>45</v>
      </c>
      <c r="T111" s="40"/>
      <c r="U111" s="47">
        <f>1/(10^(-1*(E111+(IF(P111="Y",Rules!$I$2,0))-K111)/Rules!$E$12)+1)</f>
        <v>0.84302196441403621</v>
      </c>
      <c r="V111">
        <f t="shared" si="4"/>
        <v>11</v>
      </c>
      <c r="W111">
        <f t="shared" si="5"/>
        <v>-11</v>
      </c>
      <c r="Z111" s="48"/>
      <c r="AA111" s="11">
        <f t="shared" ref="AA111:BH111" si="114">IF($D111=AA$1,$E111+$V111,(IF($J111=AA$1,$K111+$W111,AA110)))</f>
        <v>968</v>
      </c>
      <c r="AB111" s="11">
        <f t="shared" si="114"/>
        <v>1440</v>
      </c>
      <c r="AC111" s="11">
        <f t="shared" si="114"/>
        <v>681</v>
      </c>
      <c r="AD111" s="11">
        <f t="shared" si="114"/>
        <v>1280</v>
      </c>
      <c r="AE111" s="11">
        <f t="shared" si="114"/>
        <v>1084</v>
      </c>
      <c r="AF111" s="11">
        <f t="shared" si="114"/>
        <v>1744</v>
      </c>
      <c r="AG111" s="11">
        <f t="shared" si="114"/>
        <v>1447</v>
      </c>
      <c r="AH111" s="11">
        <f t="shared" si="114"/>
        <v>1769</v>
      </c>
      <c r="AI111" s="11">
        <f t="shared" si="114"/>
        <v>1401</v>
      </c>
      <c r="AJ111" s="11">
        <f t="shared" si="114"/>
        <v>1910</v>
      </c>
      <c r="AK111" s="11">
        <f t="shared" si="114"/>
        <v>1213</v>
      </c>
      <c r="AL111" s="11">
        <f t="shared" si="114"/>
        <v>1368</v>
      </c>
      <c r="AM111" s="11">
        <f t="shared" si="114"/>
        <v>1807</v>
      </c>
      <c r="AN111" s="11">
        <f t="shared" si="114"/>
        <v>1393</v>
      </c>
      <c r="AO111" s="11">
        <f t="shared" si="114"/>
        <v>212</v>
      </c>
      <c r="AP111" s="11">
        <f t="shared" si="114"/>
        <v>1299</v>
      </c>
      <c r="AQ111" s="11">
        <f t="shared" si="114"/>
        <v>929</v>
      </c>
      <c r="AR111" s="11">
        <f t="shared" si="114"/>
        <v>1067</v>
      </c>
      <c r="AS111" s="11">
        <f t="shared" si="114"/>
        <v>554</v>
      </c>
      <c r="AT111" s="11">
        <f t="shared" si="114"/>
        <v>1123</v>
      </c>
      <c r="AU111" s="11">
        <f t="shared" si="114"/>
        <v>1069</v>
      </c>
      <c r="AV111" s="11">
        <f t="shared" si="114"/>
        <v>1744</v>
      </c>
      <c r="AW111" s="11">
        <f t="shared" si="114"/>
        <v>1465</v>
      </c>
      <c r="AX111" s="11">
        <f t="shared" si="114"/>
        <v>1656</v>
      </c>
      <c r="AY111" s="11">
        <f t="shared" si="114"/>
        <v>276</v>
      </c>
      <c r="AZ111" s="11">
        <f t="shared" si="114"/>
        <v>958</v>
      </c>
      <c r="BA111" s="11">
        <f t="shared" si="114"/>
        <v>1394</v>
      </c>
      <c r="BB111" s="11">
        <f t="shared" si="114"/>
        <v>1145</v>
      </c>
      <c r="BC111" s="11">
        <f t="shared" si="114"/>
        <v>1255</v>
      </c>
      <c r="BD111" s="11">
        <f t="shared" si="114"/>
        <v>1587</v>
      </c>
      <c r="BE111" s="11">
        <f t="shared" si="114"/>
        <v>692</v>
      </c>
      <c r="BF111" s="11">
        <f t="shared" si="114"/>
        <v>1062</v>
      </c>
      <c r="BG111" s="11">
        <f t="shared" si="114"/>
        <v>1063</v>
      </c>
      <c r="BH111" s="11">
        <f t="shared" si="114"/>
        <v>828</v>
      </c>
    </row>
    <row r="112" spans="1:60" ht="13.5" customHeight="1">
      <c r="A112" s="38">
        <v>42099</v>
      </c>
      <c r="B112" s="39" t="s">
        <v>65</v>
      </c>
      <c r="C112" s="40"/>
      <c r="D112" s="41" t="s">
        <v>38</v>
      </c>
      <c r="E112" s="42">
        <f t="shared" si="0"/>
        <v>958</v>
      </c>
      <c r="F112" s="43">
        <v>1</v>
      </c>
      <c r="G112" s="43">
        <v>13</v>
      </c>
      <c r="H112" s="44">
        <f t="shared" si="1"/>
        <v>16</v>
      </c>
      <c r="I112" s="40"/>
      <c r="J112" s="45" t="s">
        <v>34</v>
      </c>
      <c r="K112" s="42">
        <f t="shared" si="2"/>
        <v>968</v>
      </c>
      <c r="L112" s="46">
        <v>1</v>
      </c>
      <c r="M112" s="46">
        <v>7</v>
      </c>
      <c r="N112" s="44">
        <f t="shared" si="3"/>
        <v>10</v>
      </c>
      <c r="O112" s="40"/>
      <c r="P112" s="39" t="s">
        <v>66</v>
      </c>
      <c r="Q112" s="40"/>
      <c r="R112">
        <f>MIN(Rules!$E$2,(MAX(H112/N112,N112/H112)))</f>
        <v>1.6</v>
      </c>
      <c r="S112">
        <f>VLOOKUP(B112,Rules!A:B,2,FALSE)</f>
        <v>45</v>
      </c>
      <c r="T112" s="40"/>
      <c r="U112" s="47">
        <f>1/(10^(-1*(E112+(IF(P112="Y",Rules!$I$2,0))-K112)/Rules!$E$12)+1)</f>
        <v>0.65582050591239505</v>
      </c>
      <c r="V112">
        <f t="shared" si="4"/>
        <v>25</v>
      </c>
      <c r="W112">
        <f t="shared" si="5"/>
        <v>-25</v>
      </c>
      <c r="Z112" s="48"/>
      <c r="AA112" s="11">
        <f t="shared" ref="AA112:BH112" si="115">IF($D112=AA$1,$E112+$V112,(IF($J112=AA$1,$K112+$W112,AA111)))</f>
        <v>943</v>
      </c>
      <c r="AB112" s="11">
        <f t="shared" si="115"/>
        <v>1440</v>
      </c>
      <c r="AC112" s="11">
        <f t="shared" si="115"/>
        <v>681</v>
      </c>
      <c r="AD112" s="11">
        <f t="shared" si="115"/>
        <v>1280</v>
      </c>
      <c r="AE112" s="11">
        <f t="shared" si="115"/>
        <v>1084</v>
      </c>
      <c r="AF112" s="11">
        <f t="shared" si="115"/>
        <v>1744</v>
      </c>
      <c r="AG112" s="11">
        <f t="shared" si="115"/>
        <v>1447</v>
      </c>
      <c r="AH112" s="11">
        <f t="shared" si="115"/>
        <v>1769</v>
      </c>
      <c r="AI112" s="11">
        <f t="shared" si="115"/>
        <v>1401</v>
      </c>
      <c r="AJ112" s="11">
        <f t="shared" si="115"/>
        <v>1910</v>
      </c>
      <c r="AK112" s="11">
        <f t="shared" si="115"/>
        <v>1213</v>
      </c>
      <c r="AL112" s="11">
        <f t="shared" si="115"/>
        <v>1368</v>
      </c>
      <c r="AM112" s="11">
        <f t="shared" si="115"/>
        <v>1807</v>
      </c>
      <c r="AN112" s="11">
        <f t="shared" si="115"/>
        <v>1393</v>
      </c>
      <c r="AO112" s="11">
        <f t="shared" si="115"/>
        <v>212</v>
      </c>
      <c r="AP112" s="11">
        <f t="shared" si="115"/>
        <v>1299</v>
      </c>
      <c r="AQ112" s="11">
        <f t="shared" si="115"/>
        <v>929</v>
      </c>
      <c r="AR112" s="11">
        <f t="shared" si="115"/>
        <v>1067</v>
      </c>
      <c r="AS112" s="11">
        <f t="shared" si="115"/>
        <v>554</v>
      </c>
      <c r="AT112" s="11">
        <f t="shared" si="115"/>
        <v>1123</v>
      </c>
      <c r="AU112" s="11">
        <f t="shared" si="115"/>
        <v>1069</v>
      </c>
      <c r="AV112" s="11">
        <f t="shared" si="115"/>
        <v>1744</v>
      </c>
      <c r="AW112" s="11">
        <f t="shared" si="115"/>
        <v>1465</v>
      </c>
      <c r="AX112" s="11">
        <f t="shared" si="115"/>
        <v>1656</v>
      </c>
      <c r="AY112" s="11">
        <f t="shared" si="115"/>
        <v>276</v>
      </c>
      <c r="AZ112" s="11">
        <f t="shared" si="115"/>
        <v>983</v>
      </c>
      <c r="BA112" s="11">
        <f t="shared" si="115"/>
        <v>1394</v>
      </c>
      <c r="BB112" s="11">
        <f t="shared" si="115"/>
        <v>1145</v>
      </c>
      <c r="BC112" s="11">
        <f t="shared" si="115"/>
        <v>1255</v>
      </c>
      <c r="BD112" s="11">
        <f t="shared" si="115"/>
        <v>1587</v>
      </c>
      <c r="BE112" s="11">
        <f t="shared" si="115"/>
        <v>692</v>
      </c>
      <c r="BF112" s="11">
        <f t="shared" si="115"/>
        <v>1062</v>
      </c>
      <c r="BG112" s="11">
        <f t="shared" si="115"/>
        <v>1063</v>
      </c>
      <c r="BH112" s="11">
        <f t="shared" si="115"/>
        <v>828</v>
      </c>
    </row>
    <row r="113" spans="1:60" ht="13.5" customHeight="1">
      <c r="A113" s="38">
        <v>42099</v>
      </c>
      <c r="B113" s="39" t="s">
        <v>65</v>
      </c>
      <c r="C113" s="40"/>
      <c r="D113" s="41" t="s">
        <v>41</v>
      </c>
      <c r="E113" s="42">
        <f t="shared" si="0"/>
        <v>828</v>
      </c>
      <c r="F113" s="43">
        <v>0</v>
      </c>
      <c r="G113" s="43">
        <v>12</v>
      </c>
      <c r="H113" s="44">
        <f t="shared" si="1"/>
        <v>12</v>
      </c>
      <c r="I113" s="40"/>
      <c r="J113" s="45" t="s">
        <v>47</v>
      </c>
      <c r="K113" s="42">
        <f t="shared" si="2"/>
        <v>554</v>
      </c>
      <c r="L113" s="46">
        <v>2</v>
      </c>
      <c r="M113" s="46">
        <v>8</v>
      </c>
      <c r="N113" s="44">
        <f t="shared" si="3"/>
        <v>14</v>
      </c>
      <c r="O113" s="40"/>
      <c r="P113" s="39" t="s">
        <v>66</v>
      </c>
      <c r="Q113" s="40"/>
      <c r="R113">
        <f>MIN(Rules!$E$2,(MAX(H113/N113,N113/H113)))</f>
        <v>1.1666666666666667</v>
      </c>
      <c r="S113">
        <f>VLOOKUP(B113,Rules!A:B,2,FALSE)</f>
        <v>45</v>
      </c>
      <c r="T113" s="40"/>
      <c r="U113" s="47">
        <f>1/(10^(-1*(E113+(IF(P113="Y",Rules!$I$2,0))-K113)/Rules!$E$12)+1)</f>
        <v>0.87572901537681469</v>
      </c>
      <c r="V113">
        <f t="shared" si="4"/>
        <v>-46</v>
      </c>
      <c r="W113">
        <f t="shared" si="5"/>
        <v>46</v>
      </c>
      <c r="Z113" s="48"/>
      <c r="AA113" s="11">
        <f t="shared" ref="AA113:BH113" si="116">IF($D113=AA$1,$E113+$V113,(IF($J113=AA$1,$K113+$W113,AA112)))</f>
        <v>943</v>
      </c>
      <c r="AB113" s="11">
        <f t="shared" si="116"/>
        <v>1440</v>
      </c>
      <c r="AC113" s="11">
        <f t="shared" si="116"/>
        <v>681</v>
      </c>
      <c r="AD113" s="11">
        <f t="shared" si="116"/>
        <v>1280</v>
      </c>
      <c r="AE113" s="11">
        <f t="shared" si="116"/>
        <v>1084</v>
      </c>
      <c r="AF113" s="11">
        <f t="shared" si="116"/>
        <v>1744</v>
      </c>
      <c r="AG113" s="11">
        <f t="shared" si="116"/>
        <v>1447</v>
      </c>
      <c r="AH113" s="11">
        <f t="shared" si="116"/>
        <v>1769</v>
      </c>
      <c r="AI113" s="11">
        <f t="shared" si="116"/>
        <v>1401</v>
      </c>
      <c r="AJ113" s="11">
        <f t="shared" si="116"/>
        <v>1910</v>
      </c>
      <c r="AK113" s="11">
        <f t="shared" si="116"/>
        <v>1213</v>
      </c>
      <c r="AL113" s="11">
        <f t="shared" si="116"/>
        <v>1368</v>
      </c>
      <c r="AM113" s="11">
        <f t="shared" si="116"/>
        <v>1807</v>
      </c>
      <c r="AN113" s="11">
        <f t="shared" si="116"/>
        <v>1393</v>
      </c>
      <c r="AO113" s="11">
        <f t="shared" si="116"/>
        <v>212</v>
      </c>
      <c r="AP113" s="11">
        <f t="shared" si="116"/>
        <v>1299</v>
      </c>
      <c r="AQ113" s="11">
        <f t="shared" si="116"/>
        <v>929</v>
      </c>
      <c r="AR113" s="11">
        <f t="shared" si="116"/>
        <v>1067</v>
      </c>
      <c r="AS113" s="11">
        <f t="shared" si="116"/>
        <v>600</v>
      </c>
      <c r="AT113" s="11">
        <f t="shared" si="116"/>
        <v>1123</v>
      </c>
      <c r="AU113" s="11">
        <f t="shared" si="116"/>
        <v>1069</v>
      </c>
      <c r="AV113" s="11">
        <f t="shared" si="116"/>
        <v>1744</v>
      </c>
      <c r="AW113" s="11">
        <f t="shared" si="116"/>
        <v>1465</v>
      </c>
      <c r="AX113" s="11">
        <f t="shared" si="116"/>
        <v>1656</v>
      </c>
      <c r="AY113" s="11">
        <f t="shared" si="116"/>
        <v>276</v>
      </c>
      <c r="AZ113" s="11">
        <f t="shared" si="116"/>
        <v>983</v>
      </c>
      <c r="BA113" s="11">
        <f t="shared" si="116"/>
        <v>1394</v>
      </c>
      <c r="BB113" s="11">
        <f t="shared" si="116"/>
        <v>1145</v>
      </c>
      <c r="BC113" s="11">
        <f t="shared" si="116"/>
        <v>1255</v>
      </c>
      <c r="BD113" s="11">
        <f t="shared" si="116"/>
        <v>1587</v>
      </c>
      <c r="BE113" s="11">
        <f t="shared" si="116"/>
        <v>692</v>
      </c>
      <c r="BF113" s="11">
        <f t="shared" si="116"/>
        <v>1062</v>
      </c>
      <c r="BG113" s="11">
        <f t="shared" si="116"/>
        <v>1063</v>
      </c>
      <c r="BH113" s="11">
        <f t="shared" si="116"/>
        <v>782</v>
      </c>
    </row>
    <row r="114" spans="1:60" ht="13.5" customHeight="1">
      <c r="A114" s="38">
        <v>42099</v>
      </c>
      <c r="B114" s="39" t="s">
        <v>65</v>
      </c>
      <c r="C114" s="40"/>
      <c r="D114" s="41" t="s">
        <v>44</v>
      </c>
      <c r="E114" s="42">
        <f t="shared" si="0"/>
        <v>681</v>
      </c>
      <c r="F114" s="43">
        <v>1</v>
      </c>
      <c r="G114" s="43">
        <v>12</v>
      </c>
      <c r="H114" s="44">
        <f t="shared" si="1"/>
        <v>15</v>
      </c>
      <c r="I114" s="40"/>
      <c r="J114" s="45" t="s">
        <v>43</v>
      </c>
      <c r="K114" s="42">
        <f t="shared" si="2"/>
        <v>1123</v>
      </c>
      <c r="L114" s="46">
        <v>1</v>
      </c>
      <c r="M114" s="46">
        <v>8</v>
      </c>
      <c r="N114" s="44">
        <f t="shared" si="3"/>
        <v>11</v>
      </c>
      <c r="O114" s="40"/>
      <c r="P114" s="39" t="s">
        <v>66</v>
      </c>
      <c r="Q114" s="40"/>
      <c r="R114">
        <f>MIN(Rules!$E$2,(MAX(H114/N114,N114/H114)))</f>
        <v>1.3636363636363635</v>
      </c>
      <c r="S114">
        <f>VLOOKUP(B114,Rules!A:B,2,FALSE)</f>
        <v>45</v>
      </c>
      <c r="T114" s="40"/>
      <c r="U114" s="47">
        <f>1/(10^(-1*(E114+(IF(P114="Y",Rules!$I$2,0))-K114)/Rules!$E$12)+1)</f>
        <v>0.20673661792729181</v>
      </c>
      <c r="V114">
        <f t="shared" si="4"/>
        <v>49</v>
      </c>
      <c r="W114">
        <f t="shared" si="5"/>
        <v>-49</v>
      </c>
      <c r="Z114" s="48"/>
      <c r="AA114" s="11">
        <f t="shared" ref="AA114:BH114" si="117">IF($D114=AA$1,$E114+$V114,(IF($J114=AA$1,$K114+$W114,AA113)))</f>
        <v>943</v>
      </c>
      <c r="AB114" s="11">
        <f t="shared" si="117"/>
        <v>1440</v>
      </c>
      <c r="AC114" s="11">
        <f t="shared" si="117"/>
        <v>730</v>
      </c>
      <c r="AD114" s="11">
        <f t="shared" si="117"/>
        <v>1280</v>
      </c>
      <c r="AE114" s="11">
        <f t="shared" si="117"/>
        <v>1084</v>
      </c>
      <c r="AF114" s="11">
        <f t="shared" si="117"/>
        <v>1744</v>
      </c>
      <c r="AG114" s="11">
        <f t="shared" si="117"/>
        <v>1447</v>
      </c>
      <c r="AH114" s="11">
        <f t="shared" si="117"/>
        <v>1769</v>
      </c>
      <c r="AI114" s="11">
        <f t="shared" si="117"/>
        <v>1401</v>
      </c>
      <c r="AJ114" s="11">
        <f t="shared" si="117"/>
        <v>1910</v>
      </c>
      <c r="AK114" s="11">
        <f t="shared" si="117"/>
        <v>1213</v>
      </c>
      <c r="AL114" s="11">
        <f t="shared" si="117"/>
        <v>1368</v>
      </c>
      <c r="AM114" s="11">
        <f t="shared" si="117"/>
        <v>1807</v>
      </c>
      <c r="AN114" s="11">
        <f t="shared" si="117"/>
        <v>1393</v>
      </c>
      <c r="AO114" s="11">
        <f t="shared" si="117"/>
        <v>212</v>
      </c>
      <c r="AP114" s="11">
        <f t="shared" si="117"/>
        <v>1299</v>
      </c>
      <c r="AQ114" s="11">
        <f t="shared" si="117"/>
        <v>929</v>
      </c>
      <c r="AR114" s="11">
        <f t="shared" si="117"/>
        <v>1067</v>
      </c>
      <c r="AS114" s="11">
        <f t="shared" si="117"/>
        <v>600</v>
      </c>
      <c r="AT114" s="11">
        <f t="shared" si="117"/>
        <v>1074</v>
      </c>
      <c r="AU114" s="11">
        <f t="shared" si="117"/>
        <v>1069</v>
      </c>
      <c r="AV114" s="11">
        <f t="shared" si="117"/>
        <v>1744</v>
      </c>
      <c r="AW114" s="11">
        <f t="shared" si="117"/>
        <v>1465</v>
      </c>
      <c r="AX114" s="11">
        <f t="shared" si="117"/>
        <v>1656</v>
      </c>
      <c r="AY114" s="11">
        <f t="shared" si="117"/>
        <v>276</v>
      </c>
      <c r="AZ114" s="11">
        <f t="shared" si="117"/>
        <v>983</v>
      </c>
      <c r="BA114" s="11">
        <f t="shared" si="117"/>
        <v>1394</v>
      </c>
      <c r="BB114" s="11">
        <f t="shared" si="117"/>
        <v>1145</v>
      </c>
      <c r="BC114" s="11">
        <f t="shared" si="117"/>
        <v>1255</v>
      </c>
      <c r="BD114" s="11">
        <f t="shared" si="117"/>
        <v>1587</v>
      </c>
      <c r="BE114" s="11">
        <f t="shared" si="117"/>
        <v>692</v>
      </c>
      <c r="BF114" s="11">
        <f t="shared" si="117"/>
        <v>1062</v>
      </c>
      <c r="BG114" s="11">
        <f t="shared" si="117"/>
        <v>1063</v>
      </c>
      <c r="BH114" s="11">
        <f t="shared" si="117"/>
        <v>782</v>
      </c>
    </row>
    <row r="115" spans="1:60" ht="13.5" customHeight="1">
      <c r="A115" s="38">
        <v>42106</v>
      </c>
      <c r="B115" s="39" t="s">
        <v>65</v>
      </c>
      <c r="C115" s="40"/>
      <c r="D115" s="41" t="s">
        <v>26</v>
      </c>
      <c r="E115" s="42">
        <f t="shared" si="0"/>
        <v>1744</v>
      </c>
      <c r="F115" s="43">
        <v>4</v>
      </c>
      <c r="G115" s="43">
        <v>11</v>
      </c>
      <c r="H115" s="44">
        <f t="shared" si="1"/>
        <v>23</v>
      </c>
      <c r="I115" s="40"/>
      <c r="J115" s="45" t="s">
        <v>25</v>
      </c>
      <c r="K115" s="42">
        <f t="shared" si="2"/>
        <v>1769</v>
      </c>
      <c r="L115" s="46">
        <v>0</v>
      </c>
      <c r="M115" s="46">
        <v>19</v>
      </c>
      <c r="N115" s="44">
        <f t="shared" si="3"/>
        <v>19</v>
      </c>
      <c r="O115" s="40"/>
      <c r="P115" s="39" t="s">
        <v>67</v>
      </c>
      <c r="Q115" s="40"/>
      <c r="R115">
        <f>MIN(Rules!$E$2,(MAX(H115/N115,N115/H115)))</f>
        <v>1.2105263157894737</v>
      </c>
      <c r="S115">
        <f>VLOOKUP(B115,Rules!A:B,2,FALSE)</f>
        <v>45</v>
      </c>
      <c r="T115" s="40"/>
      <c r="U115" s="47">
        <f>1/(10^(-1*(E115+(IF(P115="Y",Rules!$I$2,0))-K115)/Rules!$E$12)+1)</f>
        <v>0.47124943610773129</v>
      </c>
      <c r="V115">
        <f t="shared" si="4"/>
        <v>29</v>
      </c>
      <c r="W115">
        <f t="shared" si="5"/>
        <v>-29</v>
      </c>
      <c r="Z115" s="48"/>
      <c r="AA115" s="11">
        <f t="shared" ref="AA115:BH115" si="118">IF($D115=AA$1,$E115+$V115,(IF($J115=AA$1,$K115+$W115,AA114)))</f>
        <v>943</v>
      </c>
      <c r="AB115" s="11">
        <f t="shared" si="118"/>
        <v>1440</v>
      </c>
      <c r="AC115" s="11">
        <f t="shared" si="118"/>
        <v>730</v>
      </c>
      <c r="AD115" s="11">
        <f t="shared" si="118"/>
        <v>1280</v>
      </c>
      <c r="AE115" s="11">
        <f t="shared" si="118"/>
        <v>1084</v>
      </c>
      <c r="AF115" s="11">
        <f t="shared" si="118"/>
        <v>1773</v>
      </c>
      <c r="AG115" s="11">
        <f t="shared" si="118"/>
        <v>1447</v>
      </c>
      <c r="AH115" s="11">
        <f t="shared" si="118"/>
        <v>1740</v>
      </c>
      <c r="AI115" s="11">
        <f t="shared" si="118"/>
        <v>1401</v>
      </c>
      <c r="AJ115" s="11">
        <f t="shared" si="118"/>
        <v>1910</v>
      </c>
      <c r="AK115" s="11">
        <f t="shared" si="118"/>
        <v>1213</v>
      </c>
      <c r="AL115" s="11">
        <f t="shared" si="118"/>
        <v>1368</v>
      </c>
      <c r="AM115" s="11">
        <f t="shared" si="118"/>
        <v>1807</v>
      </c>
      <c r="AN115" s="11">
        <f t="shared" si="118"/>
        <v>1393</v>
      </c>
      <c r="AO115" s="11">
        <f t="shared" si="118"/>
        <v>212</v>
      </c>
      <c r="AP115" s="11">
        <f t="shared" si="118"/>
        <v>1299</v>
      </c>
      <c r="AQ115" s="11">
        <f t="shared" si="118"/>
        <v>929</v>
      </c>
      <c r="AR115" s="11">
        <f t="shared" si="118"/>
        <v>1067</v>
      </c>
      <c r="AS115" s="11">
        <f t="shared" si="118"/>
        <v>600</v>
      </c>
      <c r="AT115" s="11">
        <f t="shared" si="118"/>
        <v>1074</v>
      </c>
      <c r="AU115" s="11">
        <f t="shared" si="118"/>
        <v>1069</v>
      </c>
      <c r="AV115" s="11">
        <f t="shared" si="118"/>
        <v>1744</v>
      </c>
      <c r="AW115" s="11">
        <f t="shared" si="118"/>
        <v>1465</v>
      </c>
      <c r="AX115" s="11">
        <f t="shared" si="118"/>
        <v>1656</v>
      </c>
      <c r="AY115" s="11">
        <f t="shared" si="118"/>
        <v>276</v>
      </c>
      <c r="AZ115" s="11">
        <f t="shared" si="118"/>
        <v>983</v>
      </c>
      <c r="BA115" s="11">
        <f t="shared" si="118"/>
        <v>1394</v>
      </c>
      <c r="BB115" s="11">
        <f t="shared" si="118"/>
        <v>1145</v>
      </c>
      <c r="BC115" s="11">
        <f t="shared" si="118"/>
        <v>1255</v>
      </c>
      <c r="BD115" s="11">
        <f t="shared" si="118"/>
        <v>1587</v>
      </c>
      <c r="BE115" s="11">
        <f t="shared" si="118"/>
        <v>692</v>
      </c>
      <c r="BF115" s="11">
        <f t="shared" si="118"/>
        <v>1062</v>
      </c>
      <c r="BG115" s="11">
        <f t="shared" si="118"/>
        <v>1063</v>
      </c>
      <c r="BH115" s="11">
        <f t="shared" si="118"/>
        <v>782</v>
      </c>
    </row>
    <row r="116" spans="1:60" ht="13.5" customHeight="1">
      <c r="A116" s="38">
        <v>42106</v>
      </c>
      <c r="B116" s="39" t="s">
        <v>65</v>
      </c>
      <c r="C116" s="40"/>
      <c r="D116" s="41" t="s">
        <v>17</v>
      </c>
      <c r="E116" s="42">
        <f t="shared" si="0"/>
        <v>1910</v>
      </c>
      <c r="F116" s="43">
        <v>0</v>
      </c>
      <c r="G116" s="43">
        <v>17</v>
      </c>
      <c r="H116" s="44">
        <f t="shared" si="1"/>
        <v>17</v>
      </c>
      <c r="I116" s="40"/>
      <c r="J116" s="45" t="s">
        <v>23</v>
      </c>
      <c r="K116" s="42">
        <f t="shared" si="2"/>
        <v>1656</v>
      </c>
      <c r="L116" s="46">
        <v>0</v>
      </c>
      <c r="M116" s="46">
        <v>16</v>
      </c>
      <c r="N116" s="44">
        <f t="shared" si="3"/>
        <v>16</v>
      </c>
      <c r="O116" s="40"/>
      <c r="P116" s="39" t="s">
        <v>66</v>
      </c>
      <c r="Q116" s="40"/>
      <c r="R116">
        <f>MIN(Rules!$E$2,(MAX(H116/N116,N116/H116)))</f>
        <v>1.0625</v>
      </c>
      <c r="S116">
        <f>VLOOKUP(B116,Rules!A:B,2,FALSE)</f>
        <v>45</v>
      </c>
      <c r="T116" s="40"/>
      <c r="U116" s="47">
        <f>1/(10^(-1*(E116+(IF(P116="Y",Rules!$I$2,0))-K116)/Rules!$E$12)+1)</f>
        <v>0.86535390626728981</v>
      </c>
      <c r="V116">
        <f t="shared" si="4"/>
        <v>6</v>
      </c>
      <c r="W116">
        <f t="shared" si="5"/>
        <v>-6</v>
      </c>
      <c r="Z116" s="48"/>
      <c r="AA116" s="11">
        <f t="shared" ref="AA116:BH116" si="119">IF($D116=AA$1,$E116+$V116,(IF($J116=AA$1,$K116+$W116,AA115)))</f>
        <v>943</v>
      </c>
      <c r="AB116" s="11">
        <f t="shared" si="119"/>
        <v>1440</v>
      </c>
      <c r="AC116" s="11">
        <f t="shared" si="119"/>
        <v>730</v>
      </c>
      <c r="AD116" s="11">
        <f t="shared" si="119"/>
        <v>1280</v>
      </c>
      <c r="AE116" s="11">
        <f t="shared" si="119"/>
        <v>1084</v>
      </c>
      <c r="AF116" s="11">
        <f t="shared" si="119"/>
        <v>1773</v>
      </c>
      <c r="AG116" s="11">
        <f t="shared" si="119"/>
        <v>1447</v>
      </c>
      <c r="AH116" s="11">
        <f t="shared" si="119"/>
        <v>1740</v>
      </c>
      <c r="AI116" s="11">
        <f t="shared" si="119"/>
        <v>1401</v>
      </c>
      <c r="AJ116" s="11">
        <f t="shared" si="119"/>
        <v>1916</v>
      </c>
      <c r="AK116" s="11">
        <f t="shared" si="119"/>
        <v>1213</v>
      </c>
      <c r="AL116" s="11">
        <f t="shared" si="119"/>
        <v>1368</v>
      </c>
      <c r="AM116" s="11">
        <f t="shared" si="119"/>
        <v>1807</v>
      </c>
      <c r="AN116" s="11">
        <f t="shared" si="119"/>
        <v>1393</v>
      </c>
      <c r="AO116" s="11">
        <f t="shared" si="119"/>
        <v>212</v>
      </c>
      <c r="AP116" s="11">
        <f t="shared" si="119"/>
        <v>1299</v>
      </c>
      <c r="AQ116" s="11">
        <f t="shared" si="119"/>
        <v>929</v>
      </c>
      <c r="AR116" s="11">
        <f t="shared" si="119"/>
        <v>1067</v>
      </c>
      <c r="AS116" s="11">
        <f t="shared" si="119"/>
        <v>600</v>
      </c>
      <c r="AT116" s="11">
        <f t="shared" si="119"/>
        <v>1074</v>
      </c>
      <c r="AU116" s="11">
        <f t="shared" si="119"/>
        <v>1069</v>
      </c>
      <c r="AV116" s="11">
        <f t="shared" si="119"/>
        <v>1744</v>
      </c>
      <c r="AW116" s="11">
        <f t="shared" si="119"/>
        <v>1465</v>
      </c>
      <c r="AX116" s="11">
        <f t="shared" si="119"/>
        <v>1650</v>
      </c>
      <c r="AY116" s="11">
        <f t="shared" si="119"/>
        <v>276</v>
      </c>
      <c r="AZ116" s="11">
        <f t="shared" si="119"/>
        <v>983</v>
      </c>
      <c r="BA116" s="11">
        <f t="shared" si="119"/>
        <v>1394</v>
      </c>
      <c r="BB116" s="11">
        <f t="shared" si="119"/>
        <v>1145</v>
      </c>
      <c r="BC116" s="11">
        <f t="shared" si="119"/>
        <v>1255</v>
      </c>
      <c r="BD116" s="11">
        <f t="shared" si="119"/>
        <v>1587</v>
      </c>
      <c r="BE116" s="11">
        <f t="shared" si="119"/>
        <v>692</v>
      </c>
      <c r="BF116" s="11">
        <f t="shared" si="119"/>
        <v>1062</v>
      </c>
      <c r="BG116" s="11">
        <f t="shared" si="119"/>
        <v>1063</v>
      </c>
      <c r="BH116" s="11">
        <f t="shared" si="119"/>
        <v>782</v>
      </c>
    </row>
    <row r="117" spans="1:60" ht="13.5" customHeight="1">
      <c r="A117" s="38">
        <v>42119</v>
      </c>
      <c r="B117" s="39" t="s">
        <v>65</v>
      </c>
      <c r="C117" s="40"/>
      <c r="D117" s="41" t="s">
        <v>43</v>
      </c>
      <c r="E117" s="42">
        <f t="shared" si="0"/>
        <v>1074</v>
      </c>
      <c r="F117" s="43">
        <v>1</v>
      </c>
      <c r="G117" s="43">
        <v>12</v>
      </c>
      <c r="H117" s="44">
        <f t="shared" si="1"/>
        <v>15</v>
      </c>
      <c r="I117" s="40"/>
      <c r="J117" s="45" t="s">
        <v>38</v>
      </c>
      <c r="K117" s="42">
        <f t="shared" si="2"/>
        <v>983</v>
      </c>
      <c r="L117" s="46">
        <v>4</v>
      </c>
      <c r="M117" s="46">
        <v>16</v>
      </c>
      <c r="N117" s="44">
        <f t="shared" si="3"/>
        <v>28</v>
      </c>
      <c r="O117" s="40"/>
      <c r="P117" s="39" t="s">
        <v>67</v>
      </c>
      <c r="Q117" s="40"/>
      <c r="R117">
        <f>MIN(Rules!$E$2,(MAX(H117/N117,N117/H117)))</f>
        <v>1.8666666666666667</v>
      </c>
      <c r="S117">
        <f>VLOOKUP(B117,Rules!A:B,2,FALSE)</f>
        <v>45</v>
      </c>
      <c r="T117" s="40"/>
      <c r="U117" s="47">
        <f>1/(10^(-1*(E117+(IF(P117="Y",Rules!$I$2,0))-K117)/Rules!$E$12)+1)</f>
        <v>0.60326080416895389</v>
      </c>
      <c r="V117">
        <f t="shared" si="4"/>
        <v>-51</v>
      </c>
      <c r="W117">
        <f t="shared" si="5"/>
        <v>51</v>
      </c>
      <c r="Z117" s="48"/>
      <c r="AA117" s="11">
        <f t="shared" ref="AA117:BH117" si="120">IF($D117=AA$1,$E117+$V117,(IF($J117=AA$1,$K117+$W117,AA116)))</f>
        <v>943</v>
      </c>
      <c r="AB117" s="11">
        <f t="shared" si="120"/>
        <v>1440</v>
      </c>
      <c r="AC117" s="11">
        <f t="shared" si="120"/>
        <v>730</v>
      </c>
      <c r="AD117" s="11">
        <f t="shared" si="120"/>
        <v>1280</v>
      </c>
      <c r="AE117" s="11">
        <f t="shared" si="120"/>
        <v>1084</v>
      </c>
      <c r="AF117" s="11">
        <f t="shared" si="120"/>
        <v>1773</v>
      </c>
      <c r="AG117" s="11">
        <f t="shared" si="120"/>
        <v>1447</v>
      </c>
      <c r="AH117" s="11">
        <f t="shared" si="120"/>
        <v>1740</v>
      </c>
      <c r="AI117" s="11">
        <f t="shared" si="120"/>
        <v>1401</v>
      </c>
      <c r="AJ117" s="11">
        <f t="shared" si="120"/>
        <v>1916</v>
      </c>
      <c r="AK117" s="11">
        <f t="shared" si="120"/>
        <v>1213</v>
      </c>
      <c r="AL117" s="11">
        <f t="shared" si="120"/>
        <v>1368</v>
      </c>
      <c r="AM117" s="11">
        <f t="shared" si="120"/>
        <v>1807</v>
      </c>
      <c r="AN117" s="11">
        <f t="shared" si="120"/>
        <v>1393</v>
      </c>
      <c r="AO117" s="11">
        <f t="shared" si="120"/>
        <v>212</v>
      </c>
      <c r="AP117" s="11">
        <f t="shared" si="120"/>
        <v>1299</v>
      </c>
      <c r="AQ117" s="11">
        <f t="shared" si="120"/>
        <v>929</v>
      </c>
      <c r="AR117" s="11">
        <f t="shared" si="120"/>
        <v>1067</v>
      </c>
      <c r="AS117" s="11">
        <f t="shared" si="120"/>
        <v>600</v>
      </c>
      <c r="AT117" s="11">
        <f t="shared" si="120"/>
        <v>1023</v>
      </c>
      <c r="AU117" s="11">
        <f t="shared" si="120"/>
        <v>1069</v>
      </c>
      <c r="AV117" s="11">
        <f t="shared" si="120"/>
        <v>1744</v>
      </c>
      <c r="AW117" s="11">
        <f t="shared" si="120"/>
        <v>1465</v>
      </c>
      <c r="AX117" s="11">
        <f t="shared" si="120"/>
        <v>1650</v>
      </c>
      <c r="AY117" s="11">
        <f t="shared" si="120"/>
        <v>276</v>
      </c>
      <c r="AZ117" s="11">
        <f t="shared" si="120"/>
        <v>1034</v>
      </c>
      <c r="BA117" s="11">
        <f t="shared" si="120"/>
        <v>1394</v>
      </c>
      <c r="BB117" s="11">
        <f t="shared" si="120"/>
        <v>1145</v>
      </c>
      <c r="BC117" s="11">
        <f t="shared" si="120"/>
        <v>1255</v>
      </c>
      <c r="BD117" s="11">
        <f t="shared" si="120"/>
        <v>1587</v>
      </c>
      <c r="BE117" s="11">
        <f t="shared" si="120"/>
        <v>692</v>
      </c>
      <c r="BF117" s="11">
        <f t="shared" si="120"/>
        <v>1062</v>
      </c>
      <c r="BG117" s="11">
        <f t="shared" si="120"/>
        <v>1063</v>
      </c>
      <c r="BH117" s="11">
        <f t="shared" si="120"/>
        <v>782</v>
      </c>
    </row>
    <row r="118" spans="1:60" ht="13.5" customHeight="1">
      <c r="A118" s="38">
        <v>42119</v>
      </c>
      <c r="B118" s="39" t="s">
        <v>65</v>
      </c>
      <c r="C118" s="40"/>
      <c r="D118" s="41" t="s">
        <v>20</v>
      </c>
      <c r="E118" s="42">
        <f t="shared" si="0"/>
        <v>1440</v>
      </c>
      <c r="F118" s="43">
        <v>0</v>
      </c>
      <c r="G118" s="43">
        <v>16</v>
      </c>
      <c r="H118" s="44">
        <f t="shared" si="1"/>
        <v>16</v>
      </c>
      <c r="I118" s="40"/>
      <c r="J118" s="45" t="s">
        <v>35</v>
      </c>
      <c r="K118" s="42">
        <f t="shared" si="2"/>
        <v>1213</v>
      </c>
      <c r="L118" s="46">
        <v>0</v>
      </c>
      <c r="M118" s="46">
        <v>11</v>
      </c>
      <c r="N118" s="44">
        <f t="shared" si="3"/>
        <v>11</v>
      </c>
      <c r="O118" s="40"/>
      <c r="P118" s="39" t="s">
        <v>67</v>
      </c>
      <c r="Q118" s="40"/>
      <c r="R118">
        <f>MIN(Rules!$E$2,(MAX(H118/N118,N118/H118)))</f>
        <v>1.4545454545454546</v>
      </c>
      <c r="S118">
        <f>VLOOKUP(B118,Rules!A:B,2,FALSE)</f>
        <v>45</v>
      </c>
      <c r="T118" s="40"/>
      <c r="U118" s="47">
        <f>1/(10^(-1*(E118+(IF(P118="Y",Rules!$I$2,0))-K118)/Rules!$E$12)+1)</f>
        <v>0.73988552047966116</v>
      </c>
      <c r="V118">
        <f t="shared" si="4"/>
        <v>17</v>
      </c>
      <c r="W118">
        <f t="shared" si="5"/>
        <v>-17</v>
      </c>
      <c r="Z118" s="48"/>
      <c r="AA118" s="11">
        <f t="shared" ref="AA118:BH118" si="121">IF($D118=AA$1,$E118+$V118,(IF($J118=AA$1,$K118+$W118,AA117)))</f>
        <v>943</v>
      </c>
      <c r="AB118" s="11">
        <f t="shared" si="121"/>
        <v>1457</v>
      </c>
      <c r="AC118" s="11">
        <f t="shared" si="121"/>
        <v>730</v>
      </c>
      <c r="AD118" s="11">
        <f t="shared" si="121"/>
        <v>1280</v>
      </c>
      <c r="AE118" s="11">
        <f t="shared" si="121"/>
        <v>1084</v>
      </c>
      <c r="AF118" s="11">
        <f t="shared" si="121"/>
        <v>1773</v>
      </c>
      <c r="AG118" s="11">
        <f t="shared" si="121"/>
        <v>1447</v>
      </c>
      <c r="AH118" s="11">
        <f t="shared" si="121"/>
        <v>1740</v>
      </c>
      <c r="AI118" s="11">
        <f t="shared" si="121"/>
        <v>1401</v>
      </c>
      <c r="AJ118" s="11">
        <f t="shared" si="121"/>
        <v>1916</v>
      </c>
      <c r="AK118" s="11">
        <f t="shared" si="121"/>
        <v>1196</v>
      </c>
      <c r="AL118" s="11">
        <f t="shared" si="121"/>
        <v>1368</v>
      </c>
      <c r="AM118" s="11">
        <f t="shared" si="121"/>
        <v>1807</v>
      </c>
      <c r="AN118" s="11">
        <f t="shared" si="121"/>
        <v>1393</v>
      </c>
      <c r="AO118" s="11">
        <f t="shared" si="121"/>
        <v>212</v>
      </c>
      <c r="AP118" s="11">
        <f t="shared" si="121"/>
        <v>1299</v>
      </c>
      <c r="AQ118" s="11">
        <f t="shared" si="121"/>
        <v>929</v>
      </c>
      <c r="AR118" s="11">
        <f t="shared" si="121"/>
        <v>1067</v>
      </c>
      <c r="AS118" s="11">
        <f t="shared" si="121"/>
        <v>600</v>
      </c>
      <c r="AT118" s="11">
        <f t="shared" si="121"/>
        <v>1023</v>
      </c>
      <c r="AU118" s="11">
        <f t="shared" si="121"/>
        <v>1069</v>
      </c>
      <c r="AV118" s="11">
        <f t="shared" si="121"/>
        <v>1744</v>
      </c>
      <c r="AW118" s="11">
        <f t="shared" si="121"/>
        <v>1465</v>
      </c>
      <c r="AX118" s="11">
        <f t="shared" si="121"/>
        <v>1650</v>
      </c>
      <c r="AY118" s="11">
        <f t="shared" si="121"/>
        <v>276</v>
      </c>
      <c r="AZ118" s="11">
        <f t="shared" si="121"/>
        <v>1034</v>
      </c>
      <c r="BA118" s="11">
        <f t="shared" si="121"/>
        <v>1394</v>
      </c>
      <c r="BB118" s="11">
        <f t="shared" si="121"/>
        <v>1145</v>
      </c>
      <c r="BC118" s="11">
        <f t="shared" si="121"/>
        <v>1255</v>
      </c>
      <c r="BD118" s="11">
        <f t="shared" si="121"/>
        <v>1587</v>
      </c>
      <c r="BE118" s="11">
        <f t="shared" si="121"/>
        <v>692</v>
      </c>
      <c r="BF118" s="11">
        <f t="shared" si="121"/>
        <v>1062</v>
      </c>
      <c r="BG118" s="11">
        <f t="shared" si="121"/>
        <v>1063</v>
      </c>
      <c r="BH118" s="11">
        <f t="shared" si="121"/>
        <v>782</v>
      </c>
    </row>
    <row r="119" spans="1:60" ht="13.5" customHeight="1">
      <c r="A119" s="38">
        <v>42120</v>
      </c>
      <c r="B119" s="39" t="s">
        <v>65</v>
      </c>
      <c r="C119" s="40"/>
      <c r="D119" s="41" t="s">
        <v>30</v>
      </c>
      <c r="E119" s="42">
        <f t="shared" si="0"/>
        <v>1401</v>
      </c>
      <c r="F119" s="43">
        <v>0</v>
      </c>
      <c r="G119" s="43">
        <v>15</v>
      </c>
      <c r="H119" s="44">
        <f t="shared" si="1"/>
        <v>15</v>
      </c>
      <c r="I119" s="40"/>
      <c r="J119" s="45" t="s">
        <v>24</v>
      </c>
      <c r="K119" s="42">
        <f t="shared" si="2"/>
        <v>1394</v>
      </c>
      <c r="L119" s="46">
        <v>1</v>
      </c>
      <c r="M119" s="46">
        <v>17</v>
      </c>
      <c r="N119" s="44">
        <f t="shared" si="3"/>
        <v>20</v>
      </c>
      <c r="O119" s="40"/>
      <c r="P119" s="39" t="s">
        <v>67</v>
      </c>
      <c r="Q119" s="40"/>
      <c r="R119">
        <f>MIN(Rules!$E$2,(MAX(H119/N119,N119/H119)))</f>
        <v>1.3333333333333333</v>
      </c>
      <c r="S119">
        <f>VLOOKUP(B119,Rules!A:B,2,FALSE)</f>
        <v>45</v>
      </c>
      <c r="T119" s="40"/>
      <c r="U119" s="47">
        <f>1/(10^(-1*(E119+(IF(P119="Y",Rules!$I$2,0))-K119)/Rules!$E$12)+1)</f>
        <v>0.50805835000323762</v>
      </c>
      <c r="V119">
        <f t="shared" si="4"/>
        <v>-30</v>
      </c>
      <c r="W119">
        <f t="shared" si="5"/>
        <v>30</v>
      </c>
      <c r="Z119" s="48"/>
      <c r="AA119" s="11">
        <f t="shared" ref="AA119:BH119" si="122">IF($D119=AA$1,$E119+$V119,(IF($J119=AA$1,$K119+$W119,AA118)))</f>
        <v>943</v>
      </c>
      <c r="AB119" s="11">
        <f t="shared" si="122"/>
        <v>1457</v>
      </c>
      <c r="AC119" s="11">
        <f t="shared" si="122"/>
        <v>730</v>
      </c>
      <c r="AD119" s="11">
        <f t="shared" si="122"/>
        <v>1280</v>
      </c>
      <c r="AE119" s="11">
        <f t="shared" si="122"/>
        <v>1084</v>
      </c>
      <c r="AF119" s="11">
        <f t="shared" si="122"/>
        <v>1773</v>
      </c>
      <c r="AG119" s="11">
        <f t="shared" si="122"/>
        <v>1447</v>
      </c>
      <c r="AH119" s="11">
        <f t="shared" si="122"/>
        <v>1740</v>
      </c>
      <c r="AI119" s="11">
        <f t="shared" si="122"/>
        <v>1371</v>
      </c>
      <c r="AJ119" s="11">
        <f t="shared" si="122"/>
        <v>1916</v>
      </c>
      <c r="AK119" s="11">
        <f t="shared" si="122"/>
        <v>1196</v>
      </c>
      <c r="AL119" s="11">
        <f t="shared" si="122"/>
        <v>1368</v>
      </c>
      <c r="AM119" s="11">
        <f t="shared" si="122"/>
        <v>1807</v>
      </c>
      <c r="AN119" s="11">
        <f t="shared" si="122"/>
        <v>1393</v>
      </c>
      <c r="AO119" s="11">
        <f t="shared" si="122"/>
        <v>212</v>
      </c>
      <c r="AP119" s="11">
        <f t="shared" si="122"/>
        <v>1299</v>
      </c>
      <c r="AQ119" s="11">
        <f t="shared" si="122"/>
        <v>929</v>
      </c>
      <c r="AR119" s="11">
        <f t="shared" si="122"/>
        <v>1067</v>
      </c>
      <c r="AS119" s="11">
        <f t="shared" si="122"/>
        <v>600</v>
      </c>
      <c r="AT119" s="11">
        <f t="shared" si="122"/>
        <v>1023</v>
      </c>
      <c r="AU119" s="11">
        <f t="shared" si="122"/>
        <v>1069</v>
      </c>
      <c r="AV119" s="11">
        <f t="shared" si="122"/>
        <v>1744</v>
      </c>
      <c r="AW119" s="11">
        <f t="shared" si="122"/>
        <v>1465</v>
      </c>
      <c r="AX119" s="11">
        <f t="shared" si="122"/>
        <v>1650</v>
      </c>
      <c r="AY119" s="11">
        <f t="shared" si="122"/>
        <v>276</v>
      </c>
      <c r="AZ119" s="11">
        <f t="shared" si="122"/>
        <v>1034</v>
      </c>
      <c r="BA119" s="11">
        <f t="shared" si="122"/>
        <v>1424</v>
      </c>
      <c r="BB119" s="11">
        <f t="shared" si="122"/>
        <v>1145</v>
      </c>
      <c r="BC119" s="11">
        <f t="shared" si="122"/>
        <v>1255</v>
      </c>
      <c r="BD119" s="11">
        <f t="shared" si="122"/>
        <v>1587</v>
      </c>
      <c r="BE119" s="11">
        <f t="shared" si="122"/>
        <v>692</v>
      </c>
      <c r="BF119" s="11">
        <f t="shared" si="122"/>
        <v>1062</v>
      </c>
      <c r="BG119" s="11">
        <f t="shared" si="122"/>
        <v>1063</v>
      </c>
      <c r="BH119" s="11">
        <f t="shared" si="122"/>
        <v>782</v>
      </c>
    </row>
    <row r="120" spans="1:60" ht="13.5" customHeight="1">
      <c r="A120" s="38">
        <v>42120</v>
      </c>
      <c r="B120" s="39" t="s">
        <v>65</v>
      </c>
      <c r="C120" s="40"/>
      <c r="D120" s="41" t="s">
        <v>17</v>
      </c>
      <c r="E120" s="42">
        <f t="shared" si="0"/>
        <v>1916</v>
      </c>
      <c r="F120" s="43">
        <v>0</v>
      </c>
      <c r="G120" s="43">
        <v>1</v>
      </c>
      <c r="H120" s="44">
        <v>21</v>
      </c>
      <c r="I120" s="40"/>
      <c r="J120" s="45" t="s">
        <v>26</v>
      </c>
      <c r="K120" s="42">
        <f t="shared" si="2"/>
        <v>1773</v>
      </c>
      <c r="L120" s="46">
        <v>2</v>
      </c>
      <c r="M120" s="46">
        <v>7</v>
      </c>
      <c r="N120" s="44">
        <f t="shared" si="3"/>
        <v>13</v>
      </c>
      <c r="O120" s="40"/>
      <c r="P120" s="39" t="s">
        <v>66</v>
      </c>
      <c r="Q120" s="40"/>
      <c r="R120">
        <f>MIN(Rules!$E$2,(MAX(H120/N120,N120/H120)))</f>
        <v>1.6153846153846154</v>
      </c>
      <c r="S120">
        <f>VLOOKUP(B120,Rules!A:B,2,FALSE)</f>
        <v>45</v>
      </c>
      <c r="T120" s="40"/>
      <c r="U120" s="47">
        <f>1/(10^(-1*(E120+(IF(P120="Y",Rules!$I$2,0))-K120)/Rules!$E$12)+1)</f>
        <v>0.79401759435619346</v>
      </c>
      <c r="V120">
        <f t="shared" si="4"/>
        <v>15</v>
      </c>
      <c r="W120">
        <f t="shared" si="5"/>
        <v>-15</v>
      </c>
      <c r="Z120" s="48"/>
      <c r="AA120" s="11">
        <f t="shared" ref="AA120:BH120" si="123">IF($D120=AA$1,$E120+$V120,(IF($J120=AA$1,$K120+$W120,AA119)))</f>
        <v>943</v>
      </c>
      <c r="AB120" s="11">
        <f t="shared" si="123"/>
        <v>1457</v>
      </c>
      <c r="AC120" s="11">
        <f t="shared" si="123"/>
        <v>730</v>
      </c>
      <c r="AD120" s="11">
        <f t="shared" si="123"/>
        <v>1280</v>
      </c>
      <c r="AE120" s="11">
        <f t="shared" si="123"/>
        <v>1084</v>
      </c>
      <c r="AF120" s="11">
        <f t="shared" si="123"/>
        <v>1758</v>
      </c>
      <c r="AG120" s="11">
        <f t="shared" si="123"/>
        <v>1447</v>
      </c>
      <c r="AH120" s="11">
        <f t="shared" si="123"/>
        <v>1740</v>
      </c>
      <c r="AI120" s="11">
        <f t="shared" si="123"/>
        <v>1371</v>
      </c>
      <c r="AJ120" s="11">
        <f t="shared" si="123"/>
        <v>1931</v>
      </c>
      <c r="AK120" s="11">
        <f t="shared" si="123"/>
        <v>1196</v>
      </c>
      <c r="AL120" s="11">
        <f t="shared" si="123"/>
        <v>1368</v>
      </c>
      <c r="AM120" s="11">
        <f t="shared" si="123"/>
        <v>1807</v>
      </c>
      <c r="AN120" s="11">
        <f t="shared" si="123"/>
        <v>1393</v>
      </c>
      <c r="AO120" s="11">
        <f t="shared" si="123"/>
        <v>212</v>
      </c>
      <c r="AP120" s="11">
        <f t="shared" si="123"/>
        <v>1299</v>
      </c>
      <c r="AQ120" s="11">
        <f t="shared" si="123"/>
        <v>929</v>
      </c>
      <c r="AR120" s="11">
        <f t="shared" si="123"/>
        <v>1067</v>
      </c>
      <c r="AS120" s="11">
        <f t="shared" si="123"/>
        <v>600</v>
      </c>
      <c r="AT120" s="11">
        <f t="shared" si="123"/>
        <v>1023</v>
      </c>
      <c r="AU120" s="11">
        <f t="shared" si="123"/>
        <v>1069</v>
      </c>
      <c r="AV120" s="11">
        <f t="shared" si="123"/>
        <v>1744</v>
      </c>
      <c r="AW120" s="11">
        <f t="shared" si="123"/>
        <v>1465</v>
      </c>
      <c r="AX120" s="11">
        <f t="shared" si="123"/>
        <v>1650</v>
      </c>
      <c r="AY120" s="11">
        <f t="shared" si="123"/>
        <v>276</v>
      </c>
      <c r="AZ120" s="11">
        <f t="shared" si="123"/>
        <v>1034</v>
      </c>
      <c r="BA120" s="11">
        <f t="shared" si="123"/>
        <v>1424</v>
      </c>
      <c r="BB120" s="11">
        <f t="shared" si="123"/>
        <v>1145</v>
      </c>
      <c r="BC120" s="11">
        <f t="shared" si="123"/>
        <v>1255</v>
      </c>
      <c r="BD120" s="11">
        <f t="shared" si="123"/>
        <v>1587</v>
      </c>
      <c r="BE120" s="11">
        <f t="shared" si="123"/>
        <v>692</v>
      </c>
      <c r="BF120" s="11">
        <f t="shared" si="123"/>
        <v>1062</v>
      </c>
      <c r="BG120" s="11">
        <f t="shared" si="123"/>
        <v>1063</v>
      </c>
      <c r="BH120" s="11">
        <f t="shared" si="123"/>
        <v>782</v>
      </c>
    </row>
    <row r="121" spans="1:60" ht="13.5" customHeight="1">
      <c r="A121" s="38">
        <v>42127</v>
      </c>
      <c r="B121" s="39" t="s">
        <v>68</v>
      </c>
      <c r="C121" s="40"/>
      <c r="D121" s="41" t="s">
        <v>48</v>
      </c>
      <c r="E121" s="42">
        <f t="shared" si="0"/>
        <v>276</v>
      </c>
      <c r="F121" s="43">
        <v>0</v>
      </c>
      <c r="G121" s="43">
        <v>8</v>
      </c>
      <c r="H121" s="44">
        <f t="shared" ref="H121:H183" si="124">F121*3+G121</f>
        <v>8</v>
      </c>
      <c r="I121" s="40"/>
      <c r="J121" s="45" t="s">
        <v>21</v>
      </c>
      <c r="K121" s="42">
        <f t="shared" si="2"/>
        <v>1368</v>
      </c>
      <c r="L121" s="46">
        <v>2</v>
      </c>
      <c r="M121" s="46">
        <v>18</v>
      </c>
      <c r="N121" s="44">
        <f t="shared" si="3"/>
        <v>24</v>
      </c>
      <c r="O121" s="40"/>
      <c r="P121" s="39" t="s">
        <v>66</v>
      </c>
      <c r="Q121" s="40"/>
      <c r="R121">
        <f>MIN(Rules!$E$2,(MAX(H121/N121,N121/H121)))</f>
        <v>2</v>
      </c>
      <c r="S121">
        <f>VLOOKUP(B121,Rules!A:B,2,FALSE)</f>
        <v>70</v>
      </c>
      <c r="T121" s="40"/>
      <c r="U121" s="47">
        <f>1/(10^(-1*(E121+(IF(P121="Y",Rules!$I$2,0))-K121)/Rules!$E$12)+1)</f>
        <v>1.2893300345683693E-2</v>
      </c>
      <c r="V121">
        <f t="shared" si="4"/>
        <v>-2</v>
      </c>
      <c r="W121">
        <f t="shared" si="5"/>
        <v>2</v>
      </c>
      <c r="Z121" s="48"/>
      <c r="AA121" s="11">
        <f t="shared" ref="AA121:BH121" si="125">IF($D121=AA$1,$E121+$V121,(IF($J121=AA$1,$K121+$W121,AA120)))</f>
        <v>943</v>
      </c>
      <c r="AB121" s="11">
        <f t="shared" si="125"/>
        <v>1457</v>
      </c>
      <c r="AC121" s="11">
        <f t="shared" si="125"/>
        <v>730</v>
      </c>
      <c r="AD121" s="11">
        <f t="shared" si="125"/>
        <v>1280</v>
      </c>
      <c r="AE121" s="11">
        <f t="shared" si="125"/>
        <v>1084</v>
      </c>
      <c r="AF121" s="11">
        <f t="shared" si="125"/>
        <v>1758</v>
      </c>
      <c r="AG121" s="11">
        <f t="shared" si="125"/>
        <v>1447</v>
      </c>
      <c r="AH121" s="11">
        <f t="shared" si="125"/>
        <v>1740</v>
      </c>
      <c r="AI121" s="11">
        <f t="shared" si="125"/>
        <v>1371</v>
      </c>
      <c r="AJ121" s="11">
        <f t="shared" si="125"/>
        <v>1931</v>
      </c>
      <c r="AK121" s="11">
        <f t="shared" si="125"/>
        <v>1196</v>
      </c>
      <c r="AL121" s="11">
        <f t="shared" si="125"/>
        <v>1370</v>
      </c>
      <c r="AM121" s="11">
        <f t="shared" si="125"/>
        <v>1807</v>
      </c>
      <c r="AN121" s="11">
        <f t="shared" si="125"/>
        <v>1393</v>
      </c>
      <c r="AO121" s="11">
        <f t="shared" si="125"/>
        <v>212</v>
      </c>
      <c r="AP121" s="11">
        <f t="shared" si="125"/>
        <v>1299</v>
      </c>
      <c r="AQ121" s="11">
        <f t="shared" si="125"/>
        <v>929</v>
      </c>
      <c r="AR121" s="11">
        <f t="shared" si="125"/>
        <v>1067</v>
      </c>
      <c r="AS121" s="11">
        <f t="shared" si="125"/>
        <v>600</v>
      </c>
      <c r="AT121" s="11">
        <f t="shared" si="125"/>
        <v>1023</v>
      </c>
      <c r="AU121" s="11">
        <f t="shared" si="125"/>
        <v>1069</v>
      </c>
      <c r="AV121" s="11">
        <f t="shared" si="125"/>
        <v>1744</v>
      </c>
      <c r="AW121" s="11">
        <f t="shared" si="125"/>
        <v>1465</v>
      </c>
      <c r="AX121" s="11">
        <f t="shared" si="125"/>
        <v>1650</v>
      </c>
      <c r="AY121" s="11">
        <f t="shared" si="125"/>
        <v>274</v>
      </c>
      <c r="AZ121" s="11">
        <f t="shared" si="125"/>
        <v>1034</v>
      </c>
      <c r="BA121" s="11">
        <f t="shared" si="125"/>
        <v>1424</v>
      </c>
      <c r="BB121" s="11">
        <f t="shared" si="125"/>
        <v>1145</v>
      </c>
      <c r="BC121" s="11">
        <f t="shared" si="125"/>
        <v>1255</v>
      </c>
      <c r="BD121" s="11">
        <f t="shared" si="125"/>
        <v>1587</v>
      </c>
      <c r="BE121" s="11">
        <f t="shared" si="125"/>
        <v>692</v>
      </c>
      <c r="BF121" s="11">
        <f t="shared" si="125"/>
        <v>1062</v>
      </c>
      <c r="BG121" s="11">
        <f t="shared" si="125"/>
        <v>1063</v>
      </c>
      <c r="BH121" s="11">
        <f t="shared" si="125"/>
        <v>782</v>
      </c>
    </row>
    <row r="122" spans="1:60" ht="13.5" customHeight="1">
      <c r="A122" s="38">
        <v>42140</v>
      </c>
      <c r="B122" s="39" t="s">
        <v>68</v>
      </c>
      <c r="C122" s="40"/>
      <c r="D122" s="41" t="s">
        <v>38</v>
      </c>
      <c r="E122" s="42">
        <f t="shared" si="0"/>
        <v>1034</v>
      </c>
      <c r="F122" s="43">
        <v>0</v>
      </c>
      <c r="G122" s="43">
        <v>13</v>
      </c>
      <c r="H122" s="44">
        <f t="shared" si="124"/>
        <v>13</v>
      </c>
      <c r="I122" s="40"/>
      <c r="J122" s="45" t="s">
        <v>43</v>
      </c>
      <c r="K122" s="42">
        <f t="shared" si="2"/>
        <v>1023</v>
      </c>
      <c r="L122" s="46">
        <v>0</v>
      </c>
      <c r="M122" s="46">
        <v>16</v>
      </c>
      <c r="N122" s="44">
        <f t="shared" si="3"/>
        <v>16</v>
      </c>
      <c r="O122" s="40"/>
      <c r="P122" s="39" t="s">
        <v>66</v>
      </c>
      <c r="Q122" s="40"/>
      <c r="R122">
        <f>MIN(Rules!$E$2,(MAX(H122/N122,N122/H122)))</f>
        <v>1.2307692307692308</v>
      </c>
      <c r="S122">
        <f>VLOOKUP(B122,Rules!A:B,2,FALSE)</f>
        <v>70</v>
      </c>
      <c r="T122" s="40"/>
      <c r="U122" s="47">
        <f>1/(10^(-1*(E122+(IF(P122="Y",Rules!$I$2,0))-K122)/Rules!$E$12)+1)</f>
        <v>0.67730900322250798</v>
      </c>
      <c r="V122">
        <f t="shared" si="4"/>
        <v>-58</v>
      </c>
      <c r="W122">
        <f t="shared" si="5"/>
        <v>58</v>
      </c>
      <c r="Z122" s="48"/>
      <c r="AA122" s="11">
        <f t="shared" ref="AA122:BH122" si="126">IF($D122=AA$1,$E122+$V122,(IF($J122=AA$1,$K122+$W122,AA121)))</f>
        <v>943</v>
      </c>
      <c r="AB122" s="11">
        <f t="shared" si="126"/>
        <v>1457</v>
      </c>
      <c r="AC122" s="11">
        <f t="shared" si="126"/>
        <v>730</v>
      </c>
      <c r="AD122" s="11">
        <f t="shared" si="126"/>
        <v>1280</v>
      </c>
      <c r="AE122" s="11">
        <f t="shared" si="126"/>
        <v>1084</v>
      </c>
      <c r="AF122" s="11">
        <f t="shared" si="126"/>
        <v>1758</v>
      </c>
      <c r="AG122" s="11">
        <f t="shared" si="126"/>
        <v>1447</v>
      </c>
      <c r="AH122" s="11">
        <f t="shared" si="126"/>
        <v>1740</v>
      </c>
      <c r="AI122" s="11">
        <f t="shared" si="126"/>
        <v>1371</v>
      </c>
      <c r="AJ122" s="11">
        <f t="shared" si="126"/>
        <v>1931</v>
      </c>
      <c r="AK122" s="11">
        <f t="shared" si="126"/>
        <v>1196</v>
      </c>
      <c r="AL122" s="11">
        <f t="shared" si="126"/>
        <v>1370</v>
      </c>
      <c r="AM122" s="11">
        <f t="shared" si="126"/>
        <v>1807</v>
      </c>
      <c r="AN122" s="11">
        <f t="shared" si="126"/>
        <v>1393</v>
      </c>
      <c r="AO122" s="11">
        <f t="shared" si="126"/>
        <v>212</v>
      </c>
      <c r="AP122" s="11">
        <f t="shared" si="126"/>
        <v>1299</v>
      </c>
      <c r="AQ122" s="11">
        <f t="shared" si="126"/>
        <v>929</v>
      </c>
      <c r="AR122" s="11">
        <f t="shared" si="126"/>
        <v>1067</v>
      </c>
      <c r="AS122" s="11">
        <f t="shared" si="126"/>
        <v>600</v>
      </c>
      <c r="AT122" s="11">
        <f t="shared" si="126"/>
        <v>1081</v>
      </c>
      <c r="AU122" s="11">
        <f t="shared" si="126"/>
        <v>1069</v>
      </c>
      <c r="AV122" s="11">
        <f t="shared" si="126"/>
        <v>1744</v>
      </c>
      <c r="AW122" s="11">
        <f t="shared" si="126"/>
        <v>1465</v>
      </c>
      <c r="AX122" s="11">
        <f t="shared" si="126"/>
        <v>1650</v>
      </c>
      <c r="AY122" s="11">
        <f t="shared" si="126"/>
        <v>274</v>
      </c>
      <c r="AZ122" s="11">
        <f t="shared" si="126"/>
        <v>976</v>
      </c>
      <c r="BA122" s="11">
        <f t="shared" si="126"/>
        <v>1424</v>
      </c>
      <c r="BB122" s="11">
        <f t="shared" si="126"/>
        <v>1145</v>
      </c>
      <c r="BC122" s="11">
        <f t="shared" si="126"/>
        <v>1255</v>
      </c>
      <c r="BD122" s="11">
        <f t="shared" si="126"/>
        <v>1587</v>
      </c>
      <c r="BE122" s="11">
        <f t="shared" si="126"/>
        <v>692</v>
      </c>
      <c r="BF122" s="11">
        <f t="shared" si="126"/>
        <v>1062</v>
      </c>
      <c r="BG122" s="11">
        <f t="shared" si="126"/>
        <v>1063</v>
      </c>
      <c r="BH122" s="11">
        <f t="shared" si="126"/>
        <v>782</v>
      </c>
    </row>
    <row r="123" spans="1:60" ht="13.5" customHeight="1">
      <c r="A123" s="38">
        <v>42140</v>
      </c>
      <c r="B123" s="39" t="s">
        <v>68</v>
      </c>
      <c r="C123" s="40"/>
      <c r="D123" s="41" t="s">
        <v>44</v>
      </c>
      <c r="E123" s="42">
        <f t="shared" si="0"/>
        <v>730</v>
      </c>
      <c r="F123" s="43">
        <v>0</v>
      </c>
      <c r="G123" s="43">
        <v>8</v>
      </c>
      <c r="H123" s="44">
        <f t="shared" si="124"/>
        <v>8</v>
      </c>
      <c r="I123" s="40"/>
      <c r="J123" s="45" t="s">
        <v>36</v>
      </c>
      <c r="K123" s="42">
        <f t="shared" si="2"/>
        <v>1299</v>
      </c>
      <c r="L123" s="46">
        <v>3</v>
      </c>
      <c r="M123" s="46">
        <v>16</v>
      </c>
      <c r="N123" s="44">
        <f t="shared" si="3"/>
        <v>25</v>
      </c>
      <c r="O123" s="40"/>
      <c r="P123" s="39" t="s">
        <v>66</v>
      </c>
      <c r="Q123" s="40"/>
      <c r="R123">
        <f>MIN(Rules!$E$2,(MAX(H123/N123,N123/H123)))</f>
        <v>2</v>
      </c>
      <c r="S123">
        <f>VLOOKUP(B123,Rules!A:B,2,FALSE)</f>
        <v>70</v>
      </c>
      <c r="T123" s="40"/>
      <c r="U123" s="47">
        <f>1/(10^(-1*(E123+(IF(P123="Y",Rules!$I$2,0))-K123)/Rules!$E$12)+1)</f>
        <v>0.12679859104391206</v>
      </c>
      <c r="V123">
        <f t="shared" si="4"/>
        <v>-18</v>
      </c>
      <c r="W123">
        <f t="shared" si="5"/>
        <v>18</v>
      </c>
      <c r="Z123" s="48"/>
      <c r="AA123" s="11">
        <f t="shared" ref="AA123:BH123" si="127">IF($D123=AA$1,$E123+$V123,(IF($J123=AA$1,$K123+$W123,AA122)))</f>
        <v>943</v>
      </c>
      <c r="AB123" s="11">
        <f t="shared" si="127"/>
        <v>1457</v>
      </c>
      <c r="AC123" s="11">
        <f t="shared" si="127"/>
        <v>712</v>
      </c>
      <c r="AD123" s="11">
        <f t="shared" si="127"/>
        <v>1280</v>
      </c>
      <c r="AE123" s="11">
        <f t="shared" si="127"/>
        <v>1084</v>
      </c>
      <c r="AF123" s="11">
        <f t="shared" si="127"/>
        <v>1758</v>
      </c>
      <c r="AG123" s="11">
        <f t="shared" si="127"/>
        <v>1447</v>
      </c>
      <c r="AH123" s="11">
        <f t="shared" si="127"/>
        <v>1740</v>
      </c>
      <c r="AI123" s="11">
        <f t="shared" si="127"/>
        <v>1371</v>
      </c>
      <c r="AJ123" s="11">
        <f t="shared" si="127"/>
        <v>1931</v>
      </c>
      <c r="AK123" s="11">
        <f t="shared" si="127"/>
        <v>1196</v>
      </c>
      <c r="AL123" s="11">
        <f t="shared" si="127"/>
        <v>1370</v>
      </c>
      <c r="AM123" s="11">
        <f t="shared" si="127"/>
        <v>1807</v>
      </c>
      <c r="AN123" s="11">
        <f t="shared" si="127"/>
        <v>1393</v>
      </c>
      <c r="AO123" s="11">
        <f t="shared" si="127"/>
        <v>212</v>
      </c>
      <c r="AP123" s="11">
        <f t="shared" si="127"/>
        <v>1317</v>
      </c>
      <c r="AQ123" s="11">
        <f t="shared" si="127"/>
        <v>929</v>
      </c>
      <c r="AR123" s="11">
        <f t="shared" si="127"/>
        <v>1067</v>
      </c>
      <c r="AS123" s="11">
        <f t="shared" si="127"/>
        <v>600</v>
      </c>
      <c r="AT123" s="11">
        <f t="shared" si="127"/>
        <v>1081</v>
      </c>
      <c r="AU123" s="11">
        <f t="shared" si="127"/>
        <v>1069</v>
      </c>
      <c r="AV123" s="11">
        <f t="shared" si="127"/>
        <v>1744</v>
      </c>
      <c r="AW123" s="11">
        <f t="shared" si="127"/>
        <v>1465</v>
      </c>
      <c r="AX123" s="11">
        <f t="shared" si="127"/>
        <v>1650</v>
      </c>
      <c r="AY123" s="11">
        <f t="shared" si="127"/>
        <v>274</v>
      </c>
      <c r="AZ123" s="11">
        <f t="shared" si="127"/>
        <v>976</v>
      </c>
      <c r="BA123" s="11">
        <f t="shared" si="127"/>
        <v>1424</v>
      </c>
      <c r="BB123" s="11">
        <f t="shared" si="127"/>
        <v>1145</v>
      </c>
      <c r="BC123" s="11">
        <f t="shared" si="127"/>
        <v>1255</v>
      </c>
      <c r="BD123" s="11">
        <f t="shared" si="127"/>
        <v>1587</v>
      </c>
      <c r="BE123" s="11">
        <f t="shared" si="127"/>
        <v>692</v>
      </c>
      <c r="BF123" s="11">
        <f t="shared" si="127"/>
        <v>1062</v>
      </c>
      <c r="BG123" s="11">
        <f t="shared" si="127"/>
        <v>1063</v>
      </c>
      <c r="BH123" s="11">
        <f t="shared" si="127"/>
        <v>782</v>
      </c>
    </row>
    <row r="124" spans="1:60" ht="13.5" customHeight="1">
      <c r="A124" s="111">
        <v>42141</v>
      </c>
      <c r="B124" s="122" t="s">
        <v>68</v>
      </c>
      <c r="C124" s="123"/>
      <c r="D124" s="93" t="s">
        <v>45</v>
      </c>
      <c r="E124" s="124">
        <f t="shared" ref="E124:E183" si="128">HLOOKUP(D124,AA$1:BX$10115,ROW()-1,FALSE)</f>
        <v>929</v>
      </c>
      <c r="F124" s="125">
        <v>0</v>
      </c>
      <c r="G124" s="125">
        <v>8</v>
      </c>
      <c r="H124" s="100">
        <f t="shared" si="124"/>
        <v>8</v>
      </c>
      <c r="I124" s="123"/>
      <c r="J124" s="96" t="s">
        <v>21</v>
      </c>
      <c r="K124" s="124">
        <f t="shared" ref="K124:K183" si="129">HLOOKUP(J124,AA$1:BX$10115,ROW()-1,FALSE)</f>
        <v>1370</v>
      </c>
      <c r="L124" s="126">
        <v>1</v>
      </c>
      <c r="M124" s="126">
        <v>13</v>
      </c>
      <c r="N124" s="100">
        <f t="shared" si="3"/>
        <v>16</v>
      </c>
      <c r="O124" s="127"/>
      <c r="P124" s="122" t="s">
        <v>66</v>
      </c>
      <c r="Q124" s="127"/>
      <c r="R124">
        <f>MIN(Rules!$E$2,(MAX(H124/N124,N124/H124)))</f>
        <v>2</v>
      </c>
      <c r="S124">
        <f>VLOOKUP(B124,Rules!A:B,2,FALSE)</f>
        <v>70</v>
      </c>
      <c r="T124" s="40"/>
      <c r="U124" s="47">
        <f>1/(10^(-1*(E124+(IF(P124="Y",Rules!$I$2,0))-K124)/Rules!$E$12)+1)</f>
        <v>0.20749287013142895</v>
      </c>
      <c r="V124">
        <f t="shared" si="4"/>
        <v>-29</v>
      </c>
      <c r="W124">
        <f t="shared" si="5"/>
        <v>29</v>
      </c>
      <c r="Z124" s="48"/>
      <c r="AA124" s="11">
        <f t="shared" ref="AA124:BH124" si="130">IF($D124=AA$1,$E124+$V124,(IF($J124=AA$1,$K124+$W124,AA123)))</f>
        <v>943</v>
      </c>
      <c r="AB124" s="11">
        <f t="shared" si="130"/>
        <v>1457</v>
      </c>
      <c r="AC124" s="11">
        <f t="shared" si="130"/>
        <v>712</v>
      </c>
      <c r="AD124" s="11">
        <f t="shared" si="130"/>
        <v>1280</v>
      </c>
      <c r="AE124" s="11">
        <f t="shared" si="130"/>
        <v>1084</v>
      </c>
      <c r="AF124" s="11">
        <f t="shared" si="130"/>
        <v>1758</v>
      </c>
      <c r="AG124" s="11">
        <f t="shared" si="130"/>
        <v>1447</v>
      </c>
      <c r="AH124" s="11">
        <f t="shared" si="130"/>
        <v>1740</v>
      </c>
      <c r="AI124" s="11">
        <f t="shared" si="130"/>
        <v>1371</v>
      </c>
      <c r="AJ124" s="11">
        <f t="shared" si="130"/>
        <v>1931</v>
      </c>
      <c r="AK124" s="11">
        <f t="shared" si="130"/>
        <v>1196</v>
      </c>
      <c r="AL124" s="11">
        <f t="shared" si="130"/>
        <v>1399</v>
      </c>
      <c r="AM124" s="11">
        <f t="shared" si="130"/>
        <v>1807</v>
      </c>
      <c r="AN124" s="11">
        <f t="shared" si="130"/>
        <v>1393</v>
      </c>
      <c r="AO124" s="11">
        <f t="shared" si="130"/>
        <v>212</v>
      </c>
      <c r="AP124" s="11">
        <f t="shared" si="130"/>
        <v>1317</v>
      </c>
      <c r="AQ124" s="11">
        <f t="shared" si="130"/>
        <v>900</v>
      </c>
      <c r="AR124" s="11">
        <f t="shared" si="130"/>
        <v>1067</v>
      </c>
      <c r="AS124" s="11">
        <f t="shared" si="130"/>
        <v>600</v>
      </c>
      <c r="AT124" s="11">
        <f t="shared" si="130"/>
        <v>1081</v>
      </c>
      <c r="AU124" s="11">
        <f t="shared" si="130"/>
        <v>1069</v>
      </c>
      <c r="AV124" s="11">
        <f t="shared" si="130"/>
        <v>1744</v>
      </c>
      <c r="AW124" s="11">
        <f t="shared" si="130"/>
        <v>1465</v>
      </c>
      <c r="AX124" s="11">
        <f t="shared" si="130"/>
        <v>1650</v>
      </c>
      <c r="AY124" s="11">
        <f t="shared" si="130"/>
        <v>274</v>
      </c>
      <c r="AZ124" s="11">
        <f t="shared" si="130"/>
        <v>976</v>
      </c>
      <c r="BA124" s="11">
        <f t="shared" si="130"/>
        <v>1424</v>
      </c>
      <c r="BB124" s="11">
        <f t="shared" si="130"/>
        <v>1145</v>
      </c>
      <c r="BC124" s="11">
        <f t="shared" si="130"/>
        <v>1255</v>
      </c>
      <c r="BD124" s="11">
        <f t="shared" si="130"/>
        <v>1587</v>
      </c>
      <c r="BE124" s="11">
        <f t="shared" si="130"/>
        <v>692</v>
      </c>
      <c r="BF124" s="11">
        <f t="shared" si="130"/>
        <v>1062</v>
      </c>
      <c r="BG124" s="11">
        <f t="shared" si="130"/>
        <v>1063</v>
      </c>
      <c r="BH124" s="11">
        <f t="shared" si="130"/>
        <v>782</v>
      </c>
    </row>
    <row r="125" spans="1:60" ht="13.5" customHeight="1">
      <c r="A125" s="38">
        <v>42141</v>
      </c>
      <c r="B125" s="122" t="s">
        <v>68</v>
      </c>
      <c r="C125" s="123"/>
      <c r="D125" s="93" t="s">
        <v>32</v>
      </c>
      <c r="E125" s="124">
        <f t="shared" si="128"/>
        <v>1069</v>
      </c>
      <c r="F125" s="125">
        <v>0</v>
      </c>
      <c r="G125" s="125">
        <v>16</v>
      </c>
      <c r="H125" s="44">
        <f t="shared" si="124"/>
        <v>16</v>
      </c>
      <c r="I125" s="123"/>
      <c r="J125" s="96" t="s">
        <v>31</v>
      </c>
      <c r="K125" s="124">
        <f t="shared" si="129"/>
        <v>1062</v>
      </c>
      <c r="L125" s="126">
        <v>3</v>
      </c>
      <c r="M125" s="126">
        <v>14</v>
      </c>
      <c r="N125" s="44">
        <f t="shared" si="3"/>
        <v>23</v>
      </c>
      <c r="O125" s="127"/>
      <c r="P125" s="122" t="s">
        <v>66</v>
      </c>
      <c r="Q125" s="127"/>
      <c r="R125">
        <f>MIN(Rules!$E$2,(MAX(H125/N125,N125/H125)))</f>
        <v>1.4375</v>
      </c>
      <c r="S125">
        <f>VLOOKUP(B125,Rules!A:B,2,FALSE)</f>
        <v>70</v>
      </c>
      <c r="T125" s="40"/>
      <c r="U125" s="47">
        <f>1/(10^(-1*(E125+(IF(P125="Y",Rules!$I$2,0))-K125)/Rules!$E$12)+1)</f>
        <v>0.67326987308583408</v>
      </c>
      <c r="V125">
        <f t="shared" si="4"/>
        <v>-68</v>
      </c>
      <c r="W125">
        <f t="shared" si="5"/>
        <v>68</v>
      </c>
      <c r="Z125" s="48"/>
      <c r="AA125" s="11">
        <f t="shared" ref="AA125:BH125" si="131">IF($D125=AA$1,$E125+$V125,(IF($J125=AA$1,$K125+$W125,AA124)))</f>
        <v>943</v>
      </c>
      <c r="AB125" s="11">
        <f t="shared" si="131"/>
        <v>1457</v>
      </c>
      <c r="AC125" s="11">
        <f t="shared" si="131"/>
        <v>712</v>
      </c>
      <c r="AD125" s="11">
        <f t="shared" si="131"/>
        <v>1280</v>
      </c>
      <c r="AE125" s="11">
        <f t="shared" si="131"/>
        <v>1084</v>
      </c>
      <c r="AF125" s="11">
        <f t="shared" si="131"/>
        <v>1758</v>
      </c>
      <c r="AG125" s="11">
        <f t="shared" si="131"/>
        <v>1447</v>
      </c>
      <c r="AH125" s="11">
        <f t="shared" si="131"/>
        <v>1740</v>
      </c>
      <c r="AI125" s="11">
        <f t="shared" si="131"/>
        <v>1371</v>
      </c>
      <c r="AJ125" s="11">
        <f t="shared" si="131"/>
        <v>1931</v>
      </c>
      <c r="AK125" s="11">
        <f t="shared" si="131"/>
        <v>1196</v>
      </c>
      <c r="AL125" s="11">
        <f t="shared" si="131"/>
        <v>1399</v>
      </c>
      <c r="AM125" s="11">
        <f t="shared" si="131"/>
        <v>1807</v>
      </c>
      <c r="AN125" s="11">
        <f t="shared" si="131"/>
        <v>1393</v>
      </c>
      <c r="AO125" s="11">
        <f t="shared" si="131"/>
        <v>212</v>
      </c>
      <c r="AP125" s="11">
        <f t="shared" si="131"/>
        <v>1317</v>
      </c>
      <c r="AQ125" s="11">
        <f t="shared" si="131"/>
        <v>900</v>
      </c>
      <c r="AR125" s="11">
        <f t="shared" si="131"/>
        <v>1067</v>
      </c>
      <c r="AS125" s="11">
        <f t="shared" si="131"/>
        <v>600</v>
      </c>
      <c r="AT125" s="11">
        <f t="shared" si="131"/>
        <v>1081</v>
      </c>
      <c r="AU125" s="11">
        <f t="shared" si="131"/>
        <v>1001</v>
      </c>
      <c r="AV125" s="11">
        <f t="shared" si="131"/>
        <v>1744</v>
      </c>
      <c r="AW125" s="11">
        <f t="shared" si="131"/>
        <v>1465</v>
      </c>
      <c r="AX125" s="11">
        <f t="shared" si="131"/>
        <v>1650</v>
      </c>
      <c r="AY125" s="11">
        <f t="shared" si="131"/>
        <v>274</v>
      </c>
      <c r="AZ125" s="11">
        <f t="shared" si="131"/>
        <v>976</v>
      </c>
      <c r="BA125" s="11">
        <f t="shared" si="131"/>
        <v>1424</v>
      </c>
      <c r="BB125" s="11">
        <f t="shared" si="131"/>
        <v>1145</v>
      </c>
      <c r="BC125" s="11">
        <f t="shared" si="131"/>
        <v>1255</v>
      </c>
      <c r="BD125" s="11">
        <f t="shared" si="131"/>
        <v>1587</v>
      </c>
      <c r="BE125" s="11">
        <f t="shared" si="131"/>
        <v>692</v>
      </c>
      <c r="BF125" s="11">
        <f t="shared" si="131"/>
        <v>1130</v>
      </c>
      <c r="BG125" s="11">
        <f t="shared" si="131"/>
        <v>1063</v>
      </c>
      <c r="BH125" s="11">
        <f t="shared" si="131"/>
        <v>782</v>
      </c>
    </row>
    <row r="126" spans="1:60" ht="13.5" customHeight="1">
      <c r="A126" s="111">
        <v>42141</v>
      </c>
      <c r="B126" s="122" t="s">
        <v>68</v>
      </c>
      <c r="C126" s="123"/>
      <c r="D126" s="93" t="s">
        <v>25</v>
      </c>
      <c r="E126" s="124">
        <f t="shared" si="128"/>
        <v>1740</v>
      </c>
      <c r="F126" s="125">
        <v>1</v>
      </c>
      <c r="G126" s="125">
        <v>13</v>
      </c>
      <c r="H126" s="44">
        <f t="shared" si="124"/>
        <v>16</v>
      </c>
      <c r="I126" s="123"/>
      <c r="J126" s="96" t="s">
        <v>22</v>
      </c>
      <c r="K126" s="124">
        <f t="shared" si="129"/>
        <v>1587</v>
      </c>
      <c r="L126" s="126">
        <v>1</v>
      </c>
      <c r="M126" s="126">
        <v>10</v>
      </c>
      <c r="N126" s="44">
        <f t="shared" si="3"/>
        <v>13</v>
      </c>
      <c r="O126" s="127"/>
      <c r="P126" s="122" t="s">
        <v>66</v>
      </c>
      <c r="Q126" s="127"/>
      <c r="R126">
        <f>MIN(Rules!$E$2,(MAX(H126/N126,N126/H126)))</f>
        <v>1.2307692307692308</v>
      </c>
      <c r="S126">
        <f>VLOOKUP(B126,Rules!A:B,2,FALSE)</f>
        <v>70</v>
      </c>
      <c r="T126" s="40"/>
      <c r="U126" s="47">
        <f>1/(10^(-1*(E126+(IF(P126="Y",Rules!$I$2,0))-K126)/Rules!$E$12)+1)</f>
        <v>0.80144760302328011</v>
      </c>
      <c r="V126">
        <f t="shared" si="4"/>
        <v>17</v>
      </c>
      <c r="W126">
        <f t="shared" si="5"/>
        <v>-17</v>
      </c>
      <c r="Z126" s="48"/>
      <c r="AA126" s="11">
        <f t="shared" ref="AA126:BH126" si="132">IF($D126=AA$1,$E126+$V126,(IF($J126=AA$1,$K126+$W126,AA125)))</f>
        <v>943</v>
      </c>
      <c r="AB126" s="11">
        <f t="shared" si="132"/>
        <v>1457</v>
      </c>
      <c r="AC126" s="11">
        <f t="shared" si="132"/>
        <v>712</v>
      </c>
      <c r="AD126" s="11">
        <f t="shared" si="132"/>
        <v>1280</v>
      </c>
      <c r="AE126" s="11">
        <f t="shared" si="132"/>
        <v>1084</v>
      </c>
      <c r="AF126" s="11">
        <f t="shared" si="132"/>
        <v>1758</v>
      </c>
      <c r="AG126" s="11">
        <f t="shared" si="132"/>
        <v>1447</v>
      </c>
      <c r="AH126" s="11">
        <f t="shared" si="132"/>
        <v>1757</v>
      </c>
      <c r="AI126" s="11">
        <f t="shared" si="132"/>
        <v>1371</v>
      </c>
      <c r="AJ126" s="11">
        <f t="shared" si="132"/>
        <v>1931</v>
      </c>
      <c r="AK126" s="11">
        <f t="shared" si="132"/>
        <v>1196</v>
      </c>
      <c r="AL126" s="11">
        <f t="shared" si="132"/>
        <v>1399</v>
      </c>
      <c r="AM126" s="11">
        <f t="shared" si="132"/>
        <v>1807</v>
      </c>
      <c r="AN126" s="11">
        <f t="shared" si="132"/>
        <v>1393</v>
      </c>
      <c r="AO126" s="11">
        <f t="shared" si="132"/>
        <v>212</v>
      </c>
      <c r="AP126" s="11">
        <f t="shared" si="132"/>
        <v>1317</v>
      </c>
      <c r="AQ126" s="11">
        <f t="shared" si="132"/>
        <v>900</v>
      </c>
      <c r="AR126" s="11">
        <f t="shared" si="132"/>
        <v>1067</v>
      </c>
      <c r="AS126" s="11">
        <f t="shared" si="132"/>
        <v>600</v>
      </c>
      <c r="AT126" s="11">
        <f t="shared" si="132"/>
        <v>1081</v>
      </c>
      <c r="AU126" s="11">
        <f t="shared" si="132"/>
        <v>1001</v>
      </c>
      <c r="AV126" s="11">
        <f t="shared" si="132"/>
        <v>1744</v>
      </c>
      <c r="AW126" s="11">
        <f t="shared" si="132"/>
        <v>1465</v>
      </c>
      <c r="AX126" s="11">
        <f t="shared" si="132"/>
        <v>1650</v>
      </c>
      <c r="AY126" s="11">
        <f t="shared" si="132"/>
        <v>274</v>
      </c>
      <c r="AZ126" s="11">
        <f t="shared" si="132"/>
        <v>976</v>
      </c>
      <c r="BA126" s="11">
        <f t="shared" si="132"/>
        <v>1424</v>
      </c>
      <c r="BB126" s="11">
        <f t="shared" si="132"/>
        <v>1145</v>
      </c>
      <c r="BC126" s="11">
        <f t="shared" si="132"/>
        <v>1255</v>
      </c>
      <c r="BD126" s="11">
        <f t="shared" si="132"/>
        <v>1570</v>
      </c>
      <c r="BE126" s="11">
        <f t="shared" si="132"/>
        <v>692</v>
      </c>
      <c r="BF126" s="11">
        <f t="shared" si="132"/>
        <v>1130</v>
      </c>
      <c r="BG126" s="11">
        <f t="shared" si="132"/>
        <v>1063</v>
      </c>
      <c r="BH126" s="11">
        <f t="shared" si="132"/>
        <v>782</v>
      </c>
    </row>
    <row r="127" spans="1:60" ht="13.5" customHeight="1">
      <c r="A127" s="111">
        <v>42147</v>
      </c>
      <c r="B127" s="122" t="s">
        <v>68</v>
      </c>
      <c r="C127" s="123"/>
      <c r="D127" s="93" t="s">
        <v>33</v>
      </c>
      <c r="E127" s="124">
        <f t="shared" si="128"/>
        <v>1084</v>
      </c>
      <c r="F127" s="125">
        <v>0</v>
      </c>
      <c r="G127" s="125">
        <v>15</v>
      </c>
      <c r="H127" s="44">
        <f t="shared" si="124"/>
        <v>15</v>
      </c>
      <c r="I127" s="123"/>
      <c r="J127" s="96" t="s">
        <v>39</v>
      </c>
      <c r="K127" s="124">
        <f t="shared" si="129"/>
        <v>1067</v>
      </c>
      <c r="L127" s="126">
        <v>0</v>
      </c>
      <c r="M127" s="126">
        <v>13</v>
      </c>
      <c r="N127" s="44">
        <f t="shared" si="3"/>
        <v>13</v>
      </c>
      <c r="O127" s="127"/>
      <c r="P127" s="122" t="s">
        <v>66</v>
      </c>
      <c r="Q127" s="127"/>
      <c r="R127">
        <f>MIN(Rules!$E$2,(MAX(H127/N127,N127/H127)))</f>
        <v>1.1538461538461537</v>
      </c>
      <c r="S127">
        <f>VLOOKUP(B127,Rules!A:B,2,FALSE)</f>
        <v>70</v>
      </c>
      <c r="T127" s="40"/>
      <c r="U127" s="47">
        <f>1/(10^(-1*(E127+(IF(P127="Y",Rules!$I$2,0))-K127)/Rules!$E$12)+1)</f>
        <v>0.68331825808905944</v>
      </c>
      <c r="V127">
        <f t="shared" si="4"/>
        <v>26</v>
      </c>
      <c r="W127">
        <f t="shared" si="5"/>
        <v>-26</v>
      </c>
      <c r="Z127" s="48"/>
      <c r="AA127" s="11">
        <f t="shared" ref="AA127:BH127" si="133">IF($D127=AA$1,$E127+$V127,(IF($J127=AA$1,$K127+$W127,AA126)))</f>
        <v>943</v>
      </c>
      <c r="AB127" s="11">
        <f t="shared" si="133"/>
        <v>1457</v>
      </c>
      <c r="AC127" s="11">
        <f t="shared" si="133"/>
        <v>712</v>
      </c>
      <c r="AD127" s="11">
        <f t="shared" si="133"/>
        <v>1280</v>
      </c>
      <c r="AE127" s="11">
        <f t="shared" si="133"/>
        <v>1110</v>
      </c>
      <c r="AF127" s="11">
        <f t="shared" si="133"/>
        <v>1758</v>
      </c>
      <c r="AG127" s="11">
        <f t="shared" si="133"/>
        <v>1447</v>
      </c>
      <c r="AH127" s="11">
        <f t="shared" si="133"/>
        <v>1757</v>
      </c>
      <c r="AI127" s="11">
        <f t="shared" si="133"/>
        <v>1371</v>
      </c>
      <c r="AJ127" s="11">
        <f t="shared" si="133"/>
        <v>1931</v>
      </c>
      <c r="AK127" s="11">
        <f t="shared" si="133"/>
        <v>1196</v>
      </c>
      <c r="AL127" s="11">
        <f t="shared" si="133"/>
        <v>1399</v>
      </c>
      <c r="AM127" s="11">
        <f t="shared" si="133"/>
        <v>1807</v>
      </c>
      <c r="AN127" s="11">
        <f t="shared" si="133"/>
        <v>1393</v>
      </c>
      <c r="AO127" s="11">
        <f t="shared" si="133"/>
        <v>212</v>
      </c>
      <c r="AP127" s="11">
        <f t="shared" si="133"/>
        <v>1317</v>
      </c>
      <c r="AQ127" s="11">
        <f t="shared" si="133"/>
        <v>900</v>
      </c>
      <c r="AR127" s="11">
        <f t="shared" si="133"/>
        <v>1041</v>
      </c>
      <c r="AS127" s="11">
        <f t="shared" si="133"/>
        <v>600</v>
      </c>
      <c r="AT127" s="11">
        <f t="shared" si="133"/>
        <v>1081</v>
      </c>
      <c r="AU127" s="11">
        <f t="shared" si="133"/>
        <v>1001</v>
      </c>
      <c r="AV127" s="11">
        <f t="shared" si="133"/>
        <v>1744</v>
      </c>
      <c r="AW127" s="11">
        <f t="shared" si="133"/>
        <v>1465</v>
      </c>
      <c r="AX127" s="11">
        <f t="shared" si="133"/>
        <v>1650</v>
      </c>
      <c r="AY127" s="11">
        <f t="shared" si="133"/>
        <v>274</v>
      </c>
      <c r="AZ127" s="11">
        <f t="shared" si="133"/>
        <v>976</v>
      </c>
      <c r="BA127" s="11">
        <f t="shared" si="133"/>
        <v>1424</v>
      </c>
      <c r="BB127" s="11">
        <f t="shared" si="133"/>
        <v>1145</v>
      </c>
      <c r="BC127" s="11">
        <f t="shared" si="133"/>
        <v>1255</v>
      </c>
      <c r="BD127" s="11">
        <f t="shared" si="133"/>
        <v>1570</v>
      </c>
      <c r="BE127" s="11">
        <f t="shared" si="133"/>
        <v>692</v>
      </c>
      <c r="BF127" s="11">
        <f t="shared" si="133"/>
        <v>1130</v>
      </c>
      <c r="BG127" s="11">
        <f t="shared" si="133"/>
        <v>1063</v>
      </c>
      <c r="BH127" s="11">
        <f t="shared" si="133"/>
        <v>782</v>
      </c>
    </row>
    <row r="128" spans="1:60" ht="13.5" customHeight="1">
      <c r="A128" s="111">
        <v>42148</v>
      </c>
      <c r="B128" s="122" t="s">
        <v>68</v>
      </c>
      <c r="C128" s="123"/>
      <c r="D128" s="93" t="s">
        <v>47</v>
      </c>
      <c r="E128" s="124">
        <f t="shared" si="128"/>
        <v>600</v>
      </c>
      <c r="F128" s="125">
        <v>0</v>
      </c>
      <c r="G128" s="125">
        <v>10</v>
      </c>
      <c r="H128" s="44">
        <f t="shared" si="124"/>
        <v>10</v>
      </c>
      <c r="I128" s="123"/>
      <c r="J128" s="96" t="s">
        <v>24</v>
      </c>
      <c r="K128" s="124">
        <f t="shared" si="129"/>
        <v>1424</v>
      </c>
      <c r="L128" s="126">
        <v>1</v>
      </c>
      <c r="M128" s="126">
        <v>14</v>
      </c>
      <c r="N128" s="44">
        <f t="shared" si="3"/>
        <v>17</v>
      </c>
      <c r="O128" s="127"/>
      <c r="P128" s="122" t="s">
        <v>66</v>
      </c>
      <c r="Q128" s="127"/>
      <c r="R128">
        <f>MIN(Rules!$E$2,(MAX(H128/N128,N128/H128)))</f>
        <v>1.7</v>
      </c>
      <c r="S128">
        <f>VLOOKUP(B128,Rules!A:B,2,FALSE)</f>
        <v>70</v>
      </c>
      <c r="T128" s="40"/>
      <c r="U128" s="47">
        <f>1/(10^(-1*(E128+(IF(P128="Y",Rules!$I$2,0))-K128)/Rules!$E$12)+1)</f>
        <v>4.2947298760430776E-2</v>
      </c>
      <c r="V128">
        <f t="shared" si="4"/>
        <v>-5</v>
      </c>
      <c r="W128">
        <f t="shared" si="5"/>
        <v>5</v>
      </c>
      <c r="Z128" s="48"/>
      <c r="AA128" s="11">
        <f t="shared" ref="AA128:BH128" si="134">IF($D128=AA$1,$E128+$V128,(IF($J128=AA$1,$K128+$W128,AA127)))</f>
        <v>943</v>
      </c>
      <c r="AB128" s="11">
        <f t="shared" si="134"/>
        <v>1457</v>
      </c>
      <c r="AC128" s="11">
        <f t="shared" si="134"/>
        <v>712</v>
      </c>
      <c r="AD128" s="11">
        <f t="shared" si="134"/>
        <v>1280</v>
      </c>
      <c r="AE128" s="11">
        <f t="shared" si="134"/>
        <v>1110</v>
      </c>
      <c r="AF128" s="11">
        <f t="shared" si="134"/>
        <v>1758</v>
      </c>
      <c r="AG128" s="11">
        <f t="shared" si="134"/>
        <v>1447</v>
      </c>
      <c r="AH128" s="11">
        <f t="shared" si="134"/>
        <v>1757</v>
      </c>
      <c r="AI128" s="11">
        <f t="shared" si="134"/>
        <v>1371</v>
      </c>
      <c r="AJ128" s="11">
        <f t="shared" si="134"/>
        <v>1931</v>
      </c>
      <c r="AK128" s="11">
        <f t="shared" si="134"/>
        <v>1196</v>
      </c>
      <c r="AL128" s="11">
        <f t="shared" si="134"/>
        <v>1399</v>
      </c>
      <c r="AM128" s="11">
        <f t="shared" si="134"/>
        <v>1807</v>
      </c>
      <c r="AN128" s="11">
        <f t="shared" si="134"/>
        <v>1393</v>
      </c>
      <c r="AO128" s="11">
        <f t="shared" si="134"/>
        <v>212</v>
      </c>
      <c r="AP128" s="11">
        <f t="shared" si="134"/>
        <v>1317</v>
      </c>
      <c r="AQ128" s="11">
        <f t="shared" si="134"/>
        <v>900</v>
      </c>
      <c r="AR128" s="11">
        <f t="shared" si="134"/>
        <v>1041</v>
      </c>
      <c r="AS128" s="11">
        <f t="shared" si="134"/>
        <v>595</v>
      </c>
      <c r="AT128" s="11">
        <f t="shared" si="134"/>
        <v>1081</v>
      </c>
      <c r="AU128" s="11">
        <f t="shared" si="134"/>
        <v>1001</v>
      </c>
      <c r="AV128" s="11">
        <f t="shared" si="134"/>
        <v>1744</v>
      </c>
      <c r="AW128" s="11">
        <f t="shared" si="134"/>
        <v>1465</v>
      </c>
      <c r="AX128" s="11">
        <f t="shared" si="134"/>
        <v>1650</v>
      </c>
      <c r="AY128" s="11">
        <f t="shared" si="134"/>
        <v>274</v>
      </c>
      <c r="AZ128" s="11">
        <f t="shared" si="134"/>
        <v>976</v>
      </c>
      <c r="BA128" s="11">
        <f t="shared" si="134"/>
        <v>1429</v>
      </c>
      <c r="BB128" s="11">
        <f t="shared" si="134"/>
        <v>1145</v>
      </c>
      <c r="BC128" s="11">
        <f t="shared" si="134"/>
        <v>1255</v>
      </c>
      <c r="BD128" s="11">
        <f t="shared" si="134"/>
        <v>1570</v>
      </c>
      <c r="BE128" s="11">
        <f t="shared" si="134"/>
        <v>692</v>
      </c>
      <c r="BF128" s="11">
        <f t="shared" si="134"/>
        <v>1130</v>
      </c>
      <c r="BG128" s="11">
        <f t="shared" si="134"/>
        <v>1063</v>
      </c>
      <c r="BH128" s="11">
        <f t="shared" si="134"/>
        <v>782</v>
      </c>
    </row>
    <row r="129" spans="1:60" ht="13.5" customHeight="1">
      <c r="A129" s="111">
        <v>42148</v>
      </c>
      <c r="B129" s="122" t="s">
        <v>68</v>
      </c>
      <c r="C129" s="123"/>
      <c r="D129" s="93" t="s">
        <v>29</v>
      </c>
      <c r="E129" s="124">
        <f t="shared" si="128"/>
        <v>1280</v>
      </c>
      <c r="F129" s="125">
        <v>0</v>
      </c>
      <c r="G129" s="125">
        <v>15</v>
      </c>
      <c r="H129" s="44">
        <f t="shared" si="124"/>
        <v>15</v>
      </c>
      <c r="I129" s="123"/>
      <c r="J129" s="96" t="s">
        <v>23</v>
      </c>
      <c r="K129" s="124">
        <f t="shared" si="129"/>
        <v>1650</v>
      </c>
      <c r="L129" s="126">
        <v>0</v>
      </c>
      <c r="M129" s="126">
        <v>16</v>
      </c>
      <c r="N129" s="44">
        <f t="shared" si="3"/>
        <v>16</v>
      </c>
      <c r="O129" s="127"/>
      <c r="P129" s="122" t="s">
        <v>66</v>
      </c>
      <c r="Q129" s="127"/>
      <c r="R129">
        <f>MIN(Rules!$E$2,(MAX(H129/N129,N129/H129)))</f>
        <v>1.0666666666666667</v>
      </c>
      <c r="S129">
        <f>VLOOKUP(B129,Rules!A:B,2,FALSE)</f>
        <v>70</v>
      </c>
      <c r="T129" s="40"/>
      <c r="U129" s="47">
        <f>1/(10^(-1*(E129+(IF(P129="Y",Rules!$I$2,0))-K129)/Rules!$E$12)+1)</f>
        <v>0.26636629758619262</v>
      </c>
      <c r="V129">
        <f t="shared" si="4"/>
        <v>-20</v>
      </c>
      <c r="W129">
        <f t="shared" si="5"/>
        <v>20</v>
      </c>
      <c r="Z129" s="48"/>
      <c r="AA129" s="11">
        <f t="shared" ref="AA129:BH129" si="135">IF($D129=AA$1,$E129+$V129,(IF($J129=AA$1,$K129+$W129,AA128)))</f>
        <v>943</v>
      </c>
      <c r="AB129" s="11">
        <f t="shared" si="135"/>
        <v>1457</v>
      </c>
      <c r="AC129" s="11">
        <f t="shared" si="135"/>
        <v>712</v>
      </c>
      <c r="AD129" s="11">
        <f t="shared" si="135"/>
        <v>1260</v>
      </c>
      <c r="AE129" s="11">
        <f t="shared" si="135"/>
        <v>1110</v>
      </c>
      <c r="AF129" s="11">
        <f t="shared" si="135"/>
        <v>1758</v>
      </c>
      <c r="AG129" s="11">
        <f t="shared" si="135"/>
        <v>1447</v>
      </c>
      <c r="AH129" s="11">
        <f t="shared" si="135"/>
        <v>1757</v>
      </c>
      <c r="AI129" s="11">
        <f t="shared" si="135"/>
        <v>1371</v>
      </c>
      <c r="AJ129" s="11">
        <f t="shared" si="135"/>
        <v>1931</v>
      </c>
      <c r="AK129" s="11">
        <f t="shared" si="135"/>
        <v>1196</v>
      </c>
      <c r="AL129" s="11">
        <f t="shared" si="135"/>
        <v>1399</v>
      </c>
      <c r="AM129" s="11">
        <f t="shared" si="135"/>
        <v>1807</v>
      </c>
      <c r="AN129" s="11">
        <f t="shared" si="135"/>
        <v>1393</v>
      </c>
      <c r="AO129" s="11">
        <f t="shared" si="135"/>
        <v>212</v>
      </c>
      <c r="AP129" s="11">
        <f t="shared" si="135"/>
        <v>1317</v>
      </c>
      <c r="AQ129" s="11">
        <f t="shared" si="135"/>
        <v>900</v>
      </c>
      <c r="AR129" s="11">
        <f t="shared" si="135"/>
        <v>1041</v>
      </c>
      <c r="AS129" s="11">
        <f t="shared" si="135"/>
        <v>595</v>
      </c>
      <c r="AT129" s="11">
        <f t="shared" si="135"/>
        <v>1081</v>
      </c>
      <c r="AU129" s="11">
        <f t="shared" si="135"/>
        <v>1001</v>
      </c>
      <c r="AV129" s="11">
        <f t="shared" si="135"/>
        <v>1744</v>
      </c>
      <c r="AW129" s="11">
        <f t="shared" si="135"/>
        <v>1465</v>
      </c>
      <c r="AX129" s="11">
        <f t="shared" si="135"/>
        <v>1670</v>
      </c>
      <c r="AY129" s="11">
        <f t="shared" si="135"/>
        <v>274</v>
      </c>
      <c r="AZ129" s="11">
        <f t="shared" si="135"/>
        <v>976</v>
      </c>
      <c r="BA129" s="11">
        <f t="shared" si="135"/>
        <v>1429</v>
      </c>
      <c r="BB129" s="11">
        <f t="shared" si="135"/>
        <v>1145</v>
      </c>
      <c r="BC129" s="11">
        <f t="shared" si="135"/>
        <v>1255</v>
      </c>
      <c r="BD129" s="11">
        <f t="shared" si="135"/>
        <v>1570</v>
      </c>
      <c r="BE129" s="11">
        <f t="shared" si="135"/>
        <v>692</v>
      </c>
      <c r="BF129" s="11">
        <f t="shared" si="135"/>
        <v>1130</v>
      </c>
      <c r="BG129" s="11">
        <f t="shared" si="135"/>
        <v>1063</v>
      </c>
      <c r="BH129" s="11">
        <f t="shared" si="135"/>
        <v>782</v>
      </c>
    </row>
    <row r="130" spans="1:60" ht="13.5" customHeight="1">
      <c r="A130" s="111">
        <v>42155</v>
      </c>
      <c r="B130" s="122" t="s">
        <v>68</v>
      </c>
      <c r="C130" s="123"/>
      <c r="D130" s="93" t="s">
        <v>40</v>
      </c>
      <c r="E130" s="124">
        <f t="shared" si="128"/>
        <v>1255</v>
      </c>
      <c r="F130" s="125">
        <v>1</v>
      </c>
      <c r="G130" s="125">
        <v>24</v>
      </c>
      <c r="H130" s="44">
        <f t="shared" si="124"/>
        <v>27</v>
      </c>
      <c r="I130" s="123"/>
      <c r="J130" s="96" t="s">
        <v>46</v>
      </c>
      <c r="K130" s="124">
        <f t="shared" si="129"/>
        <v>692</v>
      </c>
      <c r="L130" s="126">
        <v>0</v>
      </c>
      <c r="M130" s="126">
        <v>5</v>
      </c>
      <c r="N130" s="44">
        <f t="shared" si="3"/>
        <v>5</v>
      </c>
      <c r="O130" s="127"/>
      <c r="P130" s="122" t="s">
        <v>66</v>
      </c>
      <c r="Q130" s="127"/>
      <c r="R130">
        <f>MIN(Rules!$E$2,(MAX(H130/N130,N130/H130)))</f>
        <v>2</v>
      </c>
      <c r="S130">
        <f>VLOOKUP(B130,Rules!A:B,2,FALSE)</f>
        <v>70</v>
      </c>
      <c r="T130" s="40"/>
      <c r="U130" s="47">
        <f>1/(10^(-1*(E130+(IF(P130="Y",Rules!$I$2,0))-K130)/Rules!$E$12)+1)</f>
        <v>0.96385792983130381</v>
      </c>
      <c r="V130">
        <f t="shared" si="4"/>
        <v>5</v>
      </c>
      <c r="W130">
        <f t="shared" si="5"/>
        <v>-5</v>
      </c>
      <c r="Z130" s="48"/>
      <c r="AA130" s="11">
        <f t="shared" ref="AA130:BH130" si="136">IF($D130=AA$1,$E130+$V130,(IF($J130=AA$1,$K130+$W130,AA129)))</f>
        <v>943</v>
      </c>
      <c r="AB130" s="11">
        <f t="shared" si="136"/>
        <v>1457</v>
      </c>
      <c r="AC130" s="11">
        <f t="shared" si="136"/>
        <v>712</v>
      </c>
      <c r="AD130" s="11">
        <f t="shared" si="136"/>
        <v>1260</v>
      </c>
      <c r="AE130" s="11">
        <f t="shared" si="136"/>
        <v>1110</v>
      </c>
      <c r="AF130" s="11">
        <f t="shared" si="136"/>
        <v>1758</v>
      </c>
      <c r="AG130" s="11">
        <f t="shared" si="136"/>
        <v>1447</v>
      </c>
      <c r="AH130" s="11">
        <f t="shared" si="136"/>
        <v>1757</v>
      </c>
      <c r="AI130" s="11">
        <f t="shared" si="136"/>
        <v>1371</v>
      </c>
      <c r="AJ130" s="11">
        <f t="shared" si="136"/>
        <v>1931</v>
      </c>
      <c r="AK130" s="11">
        <f t="shared" si="136"/>
        <v>1196</v>
      </c>
      <c r="AL130" s="11">
        <f t="shared" si="136"/>
        <v>1399</v>
      </c>
      <c r="AM130" s="11">
        <f t="shared" si="136"/>
        <v>1807</v>
      </c>
      <c r="AN130" s="11">
        <f t="shared" si="136"/>
        <v>1393</v>
      </c>
      <c r="AO130" s="11">
        <f t="shared" si="136"/>
        <v>212</v>
      </c>
      <c r="AP130" s="11">
        <f t="shared" si="136"/>
        <v>1317</v>
      </c>
      <c r="AQ130" s="11">
        <f t="shared" si="136"/>
        <v>900</v>
      </c>
      <c r="AR130" s="11">
        <f t="shared" si="136"/>
        <v>1041</v>
      </c>
      <c r="AS130" s="11">
        <f t="shared" si="136"/>
        <v>595</v>
      </c>
      <c r="AT130" s="11">
        <f t="shared" si="136"/>
        <v>1081</v>
      </c>
      <c r="AU130" s="11">
        <f t="shared" si="136"/>
        <v>1001</v>
      </c>
      <c r="AV130" s="11">
        <f t="shared" si="136"/>
        <v>1744</v>
      </c>
      <c r="AW130" s="11">
        <f t="shared" si="136"/>
        <v>1465</v>
      </c>
      <c r="AX130" s="11">
        <f t="shared" si="136"/>
        <v>1670</v>
      </c>
      <c r="AY130" s="11">
        <f t="shared" si="136"/>
        <v>274</v>
      </c>
      <c r="AZ130" s="11">
        <f t="shared" si="136"/>
        <v>976</v>
      </c>
      <c r="BA130" s="11">
        <f t="shared" si="136"/>
        <v>1429</v>
      </c>
      <c r="BB130" s="11">
        <f t="shared" si="136"/>
        <v>1145</v>
      </c>
      <c r="BC130" s="11">
        <f t="shared" si="136"/>
        <v>1260</v>
      </c>
      <c r="BD130" s="11">
        <f t="shared" si="136"/>
        <v>1570</v>
      </c>
      <c r="BE130" s="11">
        <f t="shared" si="136"/>
        <v>687</v>
      </c>
      <c r="BF130" s="11">
        <f t="shared" si="136"/>
        <v>1130</v>
      </c>
      <c r="BG130" s="11">
        <f t="shared" si="136"/>
        <v>1063</v>
      </c>
      <c r="BH130" s="11">
        <f t="shared" si="136"/>
        <v>782</v>
      </c>
    </row>
    <row r="131" spans="1:60" ht="13.5" customHeight="1">
      <c r="A131" s="111">
        <v>42155</v>
      </c>
      <c r="B131" s="122" t="s">
        <v>68</v>
      </c>
      <c r="C131" s="123"/>
      <c r="D131" s="93" t="s">
        <v>17</v>
      </c>
      <c r="E131" s="124">
        <f t="shared" si="128"/>
        <v>1931</v>
      </c>
      <c r="F131" s="125">
        <v>4</v>
      </c>
      <c r="G131" s="125">
        <v>25</v>
      </c>
      <c r="H131" s="44">
        <f t="shared" si="124"/>
        <v>37</v>
      </c>
      <c r="I131" s="123"/>
      <c r="J131" s="96" t="s">
        <v>43</v>
      </c>
      <c r="K131" s="124">
        <f t="shared" si="129"/>
        <v>1081</v>
      </c>
      <c r="L131" s="126">
        <v>0</v>
      </c>
      <c r="M131" s="126">
        <v>10</v>
      </c>
      <c r="N131" s="44">
        <f t="shared" si="3"/>
        <v>10</v>
      </c>
      <c r="O131" s="127"/>
      <c r="P131" s="122" t="s">
        <v>66</v>
      </c>
      <c r="Q131" s="127"/>
      <c r="R131">
        <f>MIN(Rules!$E$2,(MAX(H131/N131,N131/H131)))</f>
        <v>2</v>
      </c>
      <c r="S131">
        <f>VLOOKUP(B131,Rules!A:B,2,FALSE)</f>
        <v>70</v>
      </c>
      <c r="T131" s="40"/>
      <c r="U131" s="47">
        <f>1/(10^(-1*(E131+(IF(P131="Y",Rules!$I$2,0))-K131)/Rules!$E$12)+1)</f>
        <v>0.99009900990099009</v>
      </c>
      <c r="V131">
        <f t="shared" si="4"/>
        <v>1</v>
      </c>
      <c r="W131">
        <f t="shared" si="5"/>
        <v>-1</v>
      </c>
      <c r="Z131" s="48"/>
      <c r="AA131" s="11">
        <f t="shared" ref="AA131:BH131" si="137">IF($D131=AA$1,$E131+$V131,(IF($J131=AA$1,$K131+$W131,AA130)))</f>
        <v>943</v>
      </c>
      <c r="AB131" s="11">
        <f t="shared" si="137"/>
        <v>1457</v>
      </c>
      <c r="AC131" s="11">
        <f t="shared" si="137"/>
        <v>712</v>
      </c>
      <c r="AD131" s="11">
        <f t="shared" si="137"/>
        <v>1260</v>
      </c>
      <c r="AE131" s="11">
        <f t="shared" si="137"/>
        <v>1110</v>
      </c>
      <c r="AF131" s="11">
        <f t="shared" si="137"/>
        <v>1758</v>
      </c>
      <c r="AG131" s="11">
        <f t="shared" si="137"/>
        <v>1447</v>
      </c>
      <c r="AH131" s="11">
        <f t="shared" si="137"/>
        <v>1757</v>
      </c>
      <c r="AI131" s="11">
        <f t="shared" si="137"/>
        <v>1371</v>
      </c>
      <c r="AJ131" s="11">
        <f t="shared" si="137"/>
        <v>1932</v>
      </c>
      <c r="AK131" s="11">
        <f t="shared" si="137"/>
        <v>1196</v>
      </c>
      <c r="AL131" s="11">
        <f t="shared" si="137"/>
        <v>1399</v>
      </c>
      <c r="AM131" s="11">
        <f t="shared" si="137"/>
        <v>1807</v>
      </c>
      <c r="AN131" s="11">
        <f t="shared" si="137"/>
        <v>1393</v>
      </c>
      <c r="AO131" s="11">
        <f t="shared" si="137"/>
        <v>212</v>
      </c>
      <c r="AP131" s="11">
        <f t="shared" si="137"/>
        <v>1317</v>
      </c>
      <c r="AQ131" s="11">
        <f t="shared" si="137"/>
        <v>900</v>
      </c>
      <c r="AR131" s="11">
        <f t="shared" si="137"/>
        <v>1041</v>
      </c>
      <c r="AS131" s="11">
        <f t="shared" si="137"/>
        <v>595</v>
      </c>
      <c r="AT131" s="11">
        <f t="shared" si="137"/>
        <v>1080</v>
      </c>
      <c r="AU131" s="11">
        <f t="shared" si="137"/>
        <v>1001</v>
      </c>
      <c r="AV131" s="11">
        <f t="shared" si="137"/>
        <v>1744</v>
      </c>
      <c r="AW131" s="11">
        <f t="shared" si="137"/>
        <v>1465</v>
      </c>
      <c r="AX131" s="11">
        <f t="shared" si="137"/>
        <v>1670</v>
      </c>
      <c r="AY131" s="11">
        <f t="shared" si="137"/>
        <v>274</v>
      </c>
      <c r="AZ131" s="11">
        <f t="shared" si="137"/>
        <v>976</v>
      </c>
      <c r="BA131" s="11">
        <f t="shared" si="137"/>
        <v>1429</v>
      </c>
      <c r="BB131" s="11">
        <f t="shared" si="137"/>
        <v>1145</v>
      </c>
      <c r="BC131" s="11">
        <f t="shared" si="137"/>
        <v>1260</v>
      </c>
      <c r="BD131" s="11">
        <f t="shared" si="137"/>
        <v>1570</v>
      </c>
      <c r="BE131" s="11">
        <f t="shared" si="137"/>
        <v>687</v>
      </c>
      <c r="BF131" s="11">
        <f t="shared" si="137"/>
        <v>1130</v>
      </c>
      <c r="BG131" s="11">
        <f t="shared" si="137"/>
        <v>1063</v>
      </c>
      <c r="BH131" s="11">
        <f t="shared" si="137"/>
        <v>782</v>
      </c>
    </row>
    <row r="132" spans="1:60" ht="13.5" customHeight="1">
      <c r="A132" s="111">
        <v>42155</v>
      </c>
      <c r="B132" s="122" t="s">
        <v>68</v>
      </c>
      <c r="C132" s="123"/>
      <c r="D132" s="93" t="s">
        <v>35</v>
      </c>
      <c r="E132" s="124">
        <f t="shared" si="128"/>
        <v>1196</v>
      </c>
      <c r="F132" s="125">
        <v>1</v>
      </c>
      <c r="G132" s="125">
        <v>13</v>
      </c>
      <c r="H132" s="44">
        <f t="shared" si="124"/>
        <v>16</v>
      </c>
      <c r="I132" s="123"/>
      <c r="J132" s="96" t="s">
        <v>34</v>
      </c>
      <c r="K132" s="124">
        <f t="shared" si="129"/>
        <v>943</v>
      </c>
      <c r="L132" s="126">
        <v>0</v>
      </c>
      <c r="M132" s="126">
        <v>8</v>
      </c>
      <c r="N132" s="44">
        <f t="shared" si="3"/>
        <v>8</v>
      </c>
      <c r="O132" s="127"/>
      <c r="P132" s="122" t="s">
        <v>66</v>
      </c>
      <c r="Q132" s="127"/>
      <c r="R132">
        <f>MIN(Rules!$E$2,(MAX(H132/N132,N132/H132)))</f>
        <v>2</v>
      </c>
      <c r="S132">
        <f>VLOOKUP(B132,Rules!A:B,2,FALSE)</f>
        <v>70</v>
      </c>
      <c r="T132" s="40"/>
      <c r="U132" s="47">
        <f>1/(10^(-1*(E132+(IF(P132="Y",Rules!$I$2,0))-K132)/Rules!$E$12)+1)</f>
        <v>0.86481642447627349</v>
      </c>
      <c r="V132">
        <f t="shared" si="4"/>
        <v>19</v>
      </c>
      <c r="W132">
        <f t="shared" si="5"/>
        <v>-19</v>
      </c>
      <c r="Z132" s="48"/>
      <c r="AA132" s="11">
        <f t="shared" ref="AA132:BH132" si="138">IF($D132=AA$1,$E132+$V132,(IF($J132=AA$1,$K132+$W132,AA131)))</f>
        <v>924</v>
      </c>
      <c r="AB132" s="11">
        <f t="shared" si="138"/>
        <v>1457</v>
      </c>
      <c r="AC132" s="11">
        <f t="shared" si="138"/>
        <v>712</v>
      </c>
      <c r="AD132" s="11">
        <f t="shared" si="138"/>
        <v>1260</v>
      </c>
      <c r="AE132" s="11">
        <f t="shared" si="138"/>
        <v>1110</v>
      </c>
      <c r="AF132" s="11">
        <f t="shared" si="138"/>
        <v>1758</v>
      </c>
      <c r="AG132" s="11">
        <f t="shared" si="138"/>
        <v>1447</v>
      </c>
      <c r="AH132" s="11">
        <f t="shared" si="138"/>
        <v>1757</v>
      </c>
      <c r="AI132" s="11">
        <f t="shared" si="138"/>
        <v>1371</v>
      </c>
      <c r="AJ132" s="11">
        <f t="shared" si="138"/>
        <v>1932</v>
      </c>
      <c r="AK132" s="11">
        <f t="shared" si="138"/>
        <v>1215</v>
      </c>
      <c r="AL132" s="11">
        <f t="shared" si="138"/>
        <v>1399</v>
      </c>
      <c r="AM132" s="11">
        <f t="shared" si="138"/>
        <v>1807</v>
      </c>
      <c r="AN132" s="11">
        <f t="shared" si="138"/>
        <v>1393</v>
      </c>
      <c r="AO132" s="11">
        <f t="shared" si="138"/>
        <v>212</v>
      </c>
      <c r="AP132" s="11">
        <f t="shared" si="138"/>
        <v>1317</v>
      </c>
      <c r="AQ132" s="11">
        <f t="shared" si="138"/>
        <v>900</v>
      </c>
      <c r="AR132" s="11">
        <f t="shared" si="138"/>
        <v>1041</v>
      </c>
      <c r="AS132" s="11">
        <f t="shared" si="138"/>
        <v>595</v>
      </c>
      <c r="AT132" s="11">
        <f t="shared" si="138"/>
        <v>1080</v>
      </c>
      <c r="AU132" s="11">
        <f t="shared" si="138"/>
        <v>1001</v>
      </c>
      <c r="AV132" s="11">
        <f t="shared" si="138"/>
        <v>1744</v>
      </c>
      <c r="AW132" s="11">
        <f t="shared" si="138"/>
        <v>1465</v>
      </c>
      <c r="AX132" s="11">
        <f t="shared" si="138"/>
        <v>1670</v>
      </c>
      <c r="AY132" s="11">
        <f t="shared" si="138"/>
        <v>274</v>
      </c>
      <c r="AZ132" s="11">
        <f t="shared" si="138"/>
        <v>976</v>
      </c>
      <c r="BA132" s="11">
        <f t="shared" si="138"/>
        <v>1429</v>
      </c>
      <c r="BB132" s="11">
        <f t="shared" si="138"/>
        <v>1145</v>
      </c>
      <c r="BC132" s="11">
        <f t="shared" si="138"/>
        <v>1260</v>
      </c>
      <c r="BD132" s="11">
        <f t="shared" si="138"/>
        <v>1570</v>
      </c>
      <c r="BE132" s="11">
        <f t="shared" si="138"/>
        <v>687</v>
      </c>
      <c r="BF132" s="11">
        <f t="shared" si="138"/>
        <v>1130</v>
      </c>
      <c r="BG132" s="11">
        <f t="shared" si="138"/>
        <v>1063</v>
      </c>
      <c r="BH132" s="11">
        <f t="shared" si="138"/>
        <v>782</v>
      </c>
    </row>
    <row r="133" spans="1:60" ht="13.5" customHeight="1">
      <c r="A133" s="111">
        <v>42161</v>
      </c>
      <c r="B133" s="122" t="s">
        <v>68</v>
      </c>
      <c r="C133" s="123"/>
      <c r="D133" s="93" t="s">
        <v>28</v>
      </c>
      <c r="E133" s="124">
        <f t="shared" si="128"/>
        <v>1393</v>
      </c>
      <c r="F133" s="125">
        <v>0</v>
      </c>
      <c r="G133" s="125">
        <v>16</v>
      </c>
      <c r="H133" s="44">
        <f t="shared" si="124"/>
        <v>16</v>
      </c>
      <c r="I133" s="123"/>
      <c r="J133" s="96" t="s">
        <v>36</v>
      </c>
      <c r="K133" s="124">
        <f t="shared" si="129"/>
        <v>1317</v>
      </c>
      <c r="L133" s="126">
        <v>0</v>
      </c>
      <c r="M133" s="126">
        <v>16</v>
      </c>
      <c r="N133" s="44">
        <f t="shared" si="3"/>
        <v>16</v>
      </c>
      <c r="O133" s="127"/>
      <c r="P133" s="122" t="s">
        <v>67</v>
      </c>
      <c r="Q133" s="127"/>
      <c r="R133">
        <f>MIN(Rules!$E$2,(MAX(H133/N133,N133/H133)))</f>
        <v>1</v>
      </c>
      <c r="S133">
        <f>VLOOKUP(B133,Rules!A:B,2,FALSE)</f>
        <v>70</v>
      </c>
      <c r="T133" s="40"/>
      <c r="U133" s="47">
        <f>1/(10^(-1*(E133+(IF(P133="Y",Rules!$I$2,0))-K133)/Rules!$E$12)+1)</f>
        <v>0.58661586546244837</v>
      </c>
      <c r="V133">
        <f t="shared" si="4"/>
        <v>-6</v>
      </c>
      <c r="W133">
        <f t="shared" si="5"/>
        <v>6</v>
      </c>
      <c r="Z133" s="48"/>
      <c r="AA133" s="11">
        <f t="shared" ref="AA133:BH133" si="139">IF($D133=AA$1,$E133+$V133,(IF($J133=AA$1,$K133+$W133,AA132)))</f>
        <v>924</v>
      </c>
      <c r="AB133" s="11">
        <f t="shared" si="139"/>
        <v>1457</v>
      </c>
      <c r="AC133" s="11">
        <f t="shared" si="139"/>
        <v>712</v>
      </c>
      <c r="AD133" s="11">
        <f t="shared" si="139"/>
        <v>1260</v>
      </c>
      <c r="AE133" s="11">
        <f t="shared" si="139"/>
        <v>1110</v>
      </c>
      <c r="AF133" s="11">
        <f t="shared" si="139"/>
        <v>1758</v>
      </c>
      <c r="AG133" s="11">
        <f t="shared" si="139"/>
        <v>1447</v>
      </c>
      <c r="AH133" s="11">
        <f t="shared" si="139"/>
        <v>1757</v>
      </c>
      <c r="AI133" s="11">
        <f t="shared" si="139"/>
        <v>1371</v>
      </c>
      <c r="AJ133" s="11">
        <f t="shared" si="139"/>
        <v>1932</v>
      </c>
      <c r="AK133" s="11">
        <f t="shared" si="139"/>
        <v>1215</v>
      </c>
      <c r="AL133" s="11">
        <f t="shared" si="139"/>
        <v>1399</v>
      </c>
      <c r="AM133" s="11">
        <f t="shared" si="139"/>
        <v>1807</v>
      </c>
      <c r="AN133" s="11">
        <f t="shared" si="139"/>
        <v>1387</v>
      </c>
      <c r="AO133" s="11">
        <f t="shared" si="139"/>
        <v>212</v>
      </c>
      <c r="AP133" s="11">
        <f t="shared" si="139"/>
        <v>1323</v>
      </c>
      <c r="AQ133" s="11">
        <f t="shared" si="139"/>
        <v>900</v>
      </c>
      <c r="AR133" s="11">
        <f t="shared" si="139"/>
        <v>1041</v>
      </c>
      <c r="AS133" s="11">
        <f t="shared" si="139"/>
        <v>595</v>
      </c>
      <c r="AT133" s="11">
        <f t="shared" si="139"/>
        <v>1080</v>
      </c>
      <c r="AU133" s="11">
        <f t="shared" si="139"/>
        <v>1001</v>
      </c>
      <c r="AV133" s="11">
        <f t="shared" si="139"/>
        <v>1744</v>
      </c>
      <c r="AW133" s="11">
        <f t="shared" si="139"/>
        <v>1465</v>
      </c>
      <c r="AX133" s="11">
        <f t="shared" si="139"/>
        <v>1670</v>
      </c>
      <c r="AY133" s="11">
        <f t="shared" si="139"/>
        <v>274</v>
      </c>
      <c r="AZ133" s="11">
        <f t="shared" si="139"/>
        <v>976</v>
      </c>
      <c r="BA133" s="11">
        <f t="shared" si="139"/>
        <v>1429</v>
      </c>
      <c r="BB133" s="11">
        <f t="shared" si="139"/>
        <v>1145</v>
      </c>
      <c r="BC133" s="11">
        <f t="shared" si="139"/>
        <v>1260</v>
      </c>
      <c r="BD133" s="11">
        <f t="shared" si="139"/>
        <v>1570</v>
      </c>
      <c r="BE133" s="11">
        <f t="shared" si="139"/>
        <v>687</v>
      </c>
      <c r="BF133" s="11">
        <f t="shared" si="139"/>
        <v>1130</v>
      </c>
      <c r="BG133" s="11">
        <f t="shared" si="139"/>
        <v>1063</v>
      </c>
      <c r="BH133" s="11">
        <f t="shared" si="139"/>
        <v>782</v>
      </c>
    </row>
    <row r="134" spans="1:60" ht="13.5" customHeight="1">
      <c r="A134" s="111">
        <v>42162</v>
      </c>
      <c r="B134" s="122" t="s">
        <v>68</v>
      </c>
      <c r="C134" s="123"/>
      <c r="D134" s="93" t="s">
        <v>19</v>
      </c>
      <c r="E134" s="124">
        <f t="shared" si="128"/>
        <v>1447</v>
      </c>
      <c r="F134" s="125">
        <v>0</v>
      </c>
      <c r="G134" s="125">
        <v>12</v>
      </c>
      <c r="H134" s="44">
        <f t="shared" si="124"/>
        <v>12</v>
      </c>
      <c r="I134" s="123"/>
      <c r="J134" s="96" t="s">
        <v>30</v>
      </c>
      <c r="K134" s="124">
        <f t="shared" si="129"/>
        <v>1371</v>
      </c>
      <c r="L134" s="126">
        <v>0</v>
      </c>
      <c r="M134" s="126">
        <v>11</v>
      </c>
      <c r="N134" s="44">
        <f t="shared" si="3"/>
        <v>11</v>
      </c>
      <c r="O134" s="127"/>
      <c r="P134" s="122" t="s">
        <v>66</v>
      </c>
      <c r="Q134" s="127"/>
      <c r="R134">
        <f>MIN(Rules!$E$2,(MAX(H134/N134,N134/H134)))</f>
        <v>1.0909090909090908</v>
      </c>
      <c r="S134">
        <f>VLOOKUP(B134,Rules!A:B,2,FALSE)</f>
        <v>70</v>
      </c>
      <c r="T134" s="40"/>
      <c r="U134" s="47">
        <f>1/(10^(-1*(E134+(IF(P134="Y",Rules!$I$2,0))-K134)/Rules!$E$12)+1)</f>
        <v>0.7389982541341712</v>
      </c>
      <c r="V134">
        <f t="shared" si="4"/>
        <v>20</v>
      </c>
      <c r="W134">
        <f t="shared" si="5"/>
        <v>-20</v>
      </c>
      <c r="Z134" s="48"/>
      <c r="AA134" s="11">
        <f t="shared" ref="AA134:BH134" si="140">IF($D134=AA$1,$E134+$V134,(IF($J134=AA$1,$K134+$W134,AA133)))</f>
        <v>924</v>
      </c>
      <c r="AB134" s="11">
        <f t="shared" si="140"/>
        <v>1457</v>
      </c>
      <c r="AC134" s="11">
        <f t="shared" si="140"/>
        <v>712</v>
      </c>
      <c r="AD134" s="11">
        <f t="shared" si="140"/>
        <v>1260</v>
      </c>
      <c r="AE134" s="11">
        <f t="shared" si="140"/>
        <v>1110</v>
      </c>
      <c r="AF134" s="11">
        <f t="shared" si="140"/>
        <v>1758</v>
      </c>
      <c r="AG134" s="11">
        <f t="shared" si="140"/>
        <v>1467</v>
      </c>
      <c r="AH134" s="11">
        <f t="shared" si="140"/>
        <v>1757</v>
      </c>
      <c r="AI134" s="11">
        <f t="shared" si="140"/>
        <v>1351</v>
      </c>
      <c r="AJ134" s="11">
        <f t="shared" si="140"/>
        <v>1932</v>
      </c>
      <c r="AK134" s="11">
        <f t="shared" si="140"/>
        <v>1215</v>
      </c>
      <c r="AL134" s="11">
        <f t="shared" si="140"/>
        <v>1399</v>
      </c>
      <c r="AM134" s="11">
        <f t="shared" si="140"/>
        <v>1807</v>
      </c>
      <c r="AN134" s="11">
        <f t="shared" si="140"/>
        <v>1387</v>
      </c>
      <c r="AO134" s="11">
        <f t="shared" si="140"/>
        <v>212</v>
      </c>
      <c r="AP134" s="11">
        <f t="shared" si="140"/>
        <v>1323</v>
      </c>
      <c r="AQ134" s="11">
        <f t="shared" si="140"/>
        <v>900</v>
      </c>
      <c r="AR134" s="11">
        <f t="shared" si="140"/>
        <v>1041</v>
      </c>
      <c r="AS134" s="11">
        <f t="shared" si="140"/>
        <v>595</v>
      </c>
      <c r="AT134" s="11">
        <f t="shared" si="140"/>
        <v>1080</v>
      </c>
      <c r="AU134" s="11">
        <f t="shared" si="140"/>
        <v>1001</v>
      </c>
      <c r="AV134" s="11">
        <f t="shared" si="140"/>
        <v>1744</v>
      </c>
      <c r="AW134" s="11">
        <f t="shared" si="140"/>
        <v>1465</v>
      </c>
      <c r="AX134" s="11">
        <f t="shared" si="140"/>
        <v>1670</v>
      </c>
      <c r="AY134" s="11">
        <f t="shared" si="140"/>
        <v>274</v>
      </c>
      <c r="AZ134" s="11">
        <f t="shared" si="140"/>
        <v>976</v>
      </c>
      <c r="BA134" s="11">
        <f t="shared" si="140"/>
        <v>1429</v>
      </c>
      <c r="BB134" s="11">
        <f t="shared" si="140"/>
        <v>1145</v>
      </c>
      <c r="BC134" s="11">
        <f t="shared" si="140"/>
        <v>1260</v>
      </c>
      <c r="BD134" s="11">
        <f t="shared" si="140"/>
        <v>1570</v>
      </c>
      <c r="BE134" s="11">
        <f t="shared" si="140"/>
        <v>687</v>
      </c>
      <c r="BF134" s="11">
        <f t="shared" si="140"/>
        <v>1130</v>
      </c>
      <c r="BG134" s="11">
        <f t="shared" si="140"/>
        <v>1063</v>
      </c>
      <c r="BH134" s="11">
        <f t="shared" si="140"/>
        <v>782</v>
      </c>
    </row>
    <row r="135" spans="1:60" ht="13.5" customHeight="1">
      <c r="A135" s="111">
        <v>42168</v>
      </c>
      <c r="B135" s="122" t="s">
        <v>68</v>
      </c>
      <c r="C135" s="123"/>
      <c r="D135" s="93" t="s">
        <v>28</v>
      </c>
      <c r="E135" s="124">
        <f t="shared" si="128"/>
        <v>1387</v>
      </c>
      <c r="F135" s="125">
        <v>3</v>
      </c>
      <c r="G135" s="125">
        <v>18</v>
      </c>
      <c r="H135" s="100">
        <f t="shared" si="124"/>
        <v>27</v>
      </c>
      <c r="I135" s="123"/>
      <c r="J135" s="96" t="s">
        <v>36</v>
      </c>
      <c r="K135" s="124">
        <f t="shared" si="129"/>
        <v>1323</v>
      </c>
      <c r="L135" s="125">
        <v>1</v>
      </c>
      <c r="M135" s="125">
        <v>11</v>
      </c>
      <c r="N135" s="100">
        <f t="shared" si="3"/>
        <v>14</v>
      </c>
      <c r="O135" s="127"/>
      <c r="P135" s="122" t="s">
        <v>67</v>
      </c>
      <c r="Q135" s="127"/>
      <c r="R135">
        <f>MIN(Rules!$E$2,(MAX(H135/N135,N135/H135)))</f>
        <v>1.9285714285714286</v>
      </c>
      <c r="S135" s="101">
        <f>VLOOKUP(B135,Rules!A:B,2,FALSE)</f>
        <v>70</v>
      </c>
      <c r="T135" s="127"/>
      <c r="U135" s="47">
        <f>1/(10^(-1*(E135+(IF(P135="Y",Rules!$I$2,0))-K135)/Rules!$E$12)+1)</f>
        <v>0.57315393708368112</v>
      </c>
      <c r="V135">
        <f t="shared" si="4"/>
        <v>58</v>
      </c>
      <c r="W135">
        <f t="shared" si="5"/>
        <v>-58</v>
      </c>
      <c r="Z135" s="48"/>
      <c r="AA135" s="11">
        <f t="shared" ref="AA135:BH135" si="141">IF($D135=AA$1,$E135+$V135,(IF($J135=AA$1,$K135+$W135,AA134)))</f>
        <v>924</v>
      </c>
      <c r="AB135" s="11">
        <f t="shared" si="141"/>
        <v>1457</v>
      </c>
      <c r="AC135" s="11">
        <f t="shared" si="141"/>
        <v>712</v>
      </c>
      <c r="AD135" s="11">
        <f t="shared" si="141"/>
        <v>1260</v>
      </c>
      <c r="AE135" s="11">
        <f t="shared" si="141"/>
        <v>1110</v>
      </c>
      <c r="AF135" s="11">
        <f t="shared" si="141"/>
        <v>1758</v>
      </c>
      <c r="AG135" s="11">
        <f t="shared" si="141"/>
        <v>1467</v>
      </c>
      <c r="AH135" s="11">
        <f t="shared" si="141"/>
        <v>1757</v>
      </c>
      <c r="AI135" s="11">
        <f t="shared" si="141"/>
        <v>1351</v>
      </c>
      <c r="AJ135" s="11">
        <f t="shared" si="141"/>
        <v>1932</v>
      </c>
      <c r="AK135" s="11">
        <f t="shared" si="141"/>
        <v>1215</v>
      </c>
      <c r="AL135" s="11">
        <f t="shared" si="141"/>
        <v>1399</v>
      </c>
      <c r="AM135" s="11">
        <f t="shared" si="141"/>
        <v>1807</v>
      </c>
      <c r="AN135" s="11">
        <f t="shared" si="141"/>
        <v>1445</v>
      </c>
      <c r="AO135" s="11">
        <f t="shared" si="141"/>
        <v>212</v>
      </c>
      <c r="AP135" s="11">
        <f t="shared" si="141"/>
        <v>1265</v>
      </c>
      <c r="AQ135" s="11">
        <f t="shared" si="141"/>
        <v>900</v>
      </c>
      <c r="AR135" s="11">
        <f t="shared" si="141"/>
        <v>1041</v>
      </c>
      <c r="AS135" s="11">
        <f t="shared" si="141"/>
        <v>595</v>
      </c>
      <c r="AT135" s="11">
        <f t="shared" si="141"/>
        <v>1080</v>
      </c>
      <c r="AU135" s="11">
        <f t="shared" si="141"/>
        <v>1001</v>
      </c>
      <c r="AV135" s="11">
        <f t="shared" si="141"/>
        <v>1744</v>
      </c>
      <c r="AW135" s="11">
        <f t="shared" si="141"/>
        <v>1465</v>
      </c>
      <c r="AX135" s="11">
        <f t="shared" si="141"/>
        <v>1670</v>
      </c>
      <c r="AY135" s="11">
        <f t="shared" si="141"/>
        <v>274</v>
      </c>
      <c r="AZ135" s="11">
        <f t="shared" si="141"/>
        <v>976</v>
      </c>
      <c r="BA135" s="11">
        <f t="shared" si="141"/>
        <v>1429</v>
      </c>
      <c r="BB135" s="11">
        <f t="shared" si="141"/>
        <v>1145</v>
      </c>
      <c r="BC135" s="11">
        <f t="shared" si="141"/>
        <v>1260</v>
      </c>
      <c r="BD135" s="11">
        <f t="shared" si="141"/>
        <v>1570</v>
      </c>
      <c r="BE135" s="11">
        <f t="shared" si="141"/>
        <v>687</v>
      </c>
      <c r="BF135" s="11">
        <f t="shared" si="141"/>
        <v>1130</v>
      </c>
      <c r="BG135" s="11">
        <f t="shared" si="141"/>
        <v>1063</v>
      </c>
      <c r="BH135" s="11">
        <f t="shared" si="141"/>
        <v>782</v>
      </c>
    </row>
    <row r="136" spans="1:60" ht="13.5" customHeight="1">
      <c r="A136" s="111">
        <v>42169</v>
      </c>
      <c r="B136" s="122" t="s">
        <v>68</v>
      </c>
      <c r="C136" s="123"/>
      <c r="D136" s="93" t="s">
        <v>27</v>
      </c>
      <c r="E136" s="124">
        <f t="shared" si="128"/>
        <v>1465</v>
      </c>
      <c r="F136" s="125">
        <v>2</v>
      </c>
      <c r="G136" s="125">
        <v>19</v>
      </c>
      <c r="H136" s="44">
        <f t="shared" si="124"/>
        <v>25</v>
      </c>
      <c r="I136" s="123"/>
      <c r="J136" s="96" t="s">
        <v>41</v>
      </c>
      <c r="K136" s="124">
        <f t="shared" si="129"/>
        <v>782</v>
      </c>
      <c r="L136" s="126">
        <v>3</v>
      </c>
      <c r="M136" s="126">
        <v>12</v>
      </c>
      <c r="N136" s="44">
        <f t="shared" si="3"/>
        <v>21</v>
      </c>
      <c r="O136" s="127"/>
      <c r="P136" s="122" t="s">
        <v>66</v>
      </c>
      <c r="Q136" s="127"/>
      <c r="R136">
        <f>MIN(Rules!$E$2,(MAX(H136/N136,N136/H136)))</f>
        <v>1.1904761904761905</v>
      </c>
      <c r="S136">
        <f>VLOOKUP(B136,Rules!A:B,2,FALSE)</f>
        <v>70</v>
      </c>
      <c r="T136" s="40"/>
      <c r="U136" s="47">
        <f>1/(10^(-1*(E136+(IF(P136="Y",Rules!$I$2,0))-K136)/Rules!$E$12)+1)</f>
        <v>0.97887830803594622</v>
      </c>
      <c r="V136">
        <f t="shared" si="4"/>
        <v>2</v>
      </c>
      <c r="W136">
        <f t="shared" si="5"/>
        <v>-2</v>
      </c>
      <c r="Z136" s="48"/>
      <c r="AA136" s="11">
        <f t="shared" ref="AA136:BH136" si="142">IF($D136=AA$1,$E136+$V136,(IF($J136=AA$1,$K136+$W136,AA135)))</f>
        <v>924</v>
      </c>
      <c r="AB136" s="11">
        <f t="shared" si="142"/>
        <v>1457</v>
      </c>
      <c r="AC136" s="11">
        <f t="shared" si="142"/>
        <v>712</v>
      </c>
      <c r="AD136" s="11">
        <f t="shared" si="142"/>
        <v>1260</v>
      </c>
      <c r="AE136" s="11">
        <f t="shared" si="142"/>
        <v>1110</v>
      </c>
      <c r="AF136" s="11">
        <f t="shared" si="142"/>
        <v>1758</v>
      </c>
      <c r="AG136" s="11">
        <f t="shared" si="142"/>
        <v>1467</v>
      </c>
      <c r="AH136" s="11">
        <f t="shared" si="142"/>
        <v>1757</v>
      </c>
      <c r="AI136" s="11">
        <f t="shared" si="142"/>
        <v>1351</v>
      </c>
      <c r="AJ136" s="11">
        <f t="shared" si="142"/>
        <v>1932</v>
      </c>
      <c r="AK136" s="11">
        <f t="shared" si="142"/>
        <v>1215</v>
      </c>
      <c r="AL136" s="11">
        <f t="shared" si="142"/>
        <v>1399</v>
      </c>
      <c r="AM136" s="11">
        <f t="shared" si="142"/>
        <v>1807</v>
      </c>
      <c r="AN136" s="11">
        <f t="shared" si="142"/>
        <v>1445</v>
      </c>
      <c r="AO136" s="11">
        <f t="shared" si="142"/>
        <v>212</v>
      </c>
      <c r="AP136" s="11">
        <f t="shared" si="142"/>
        <v>1265</v>
      </c>
      <c r="AQ136" s="11">
        <f t="shared" si="142"/>
        <v>900</v>
      </c>
      <c r="AR136" s="11">
        <f t="shared" si="142"/>
        <v>1041</v>
      </c>
      <c r="AS136" s="11">
        <f t="shared" si="142"/>
        <v>595</v>
      </c>
      <c r="AT136" s="11">
        <f t="shared" si="142"/>
        <v>1080</v>
      </c>
      <c r="AU136" s="11">
        <f t="shared" si="142"/>
        <v>1001</v>
      </c>
      <c r="AV136" s="11">
        <f t="shared" si="142"/>
        <v>1744</v>
      </c>
      <c r="AW136" s="11">
        <f t="shared" si="142"/>
        <v>1467</v>
      </c>
      <c r="AX136" s="11">
        <f t="shared" si="142"/>
        <v>1670</v>
      </c>
      <c r="AY136" s="11">
        <f t="shared" si="142"/>
        <v>274</v>
      </c>
      <c r="AZ136" s="11">
        <f t="shared" si="142"/>
        <v>976</v>
      </c>
      <c r="BA136" s="11">
        <f t="shared" si="142"/>
        <v>1429</v>
      </c>
      <c r="BB136" s="11">
        <f t="shared" si="142"/>
        <v>1145</v>
      </c>
      <c r="BC136" s="11">
        <f t="shared" si="142"/>
        <v>1260</v>
      </c>
      <c r="BD136" s="11">
        <f t="shared" si="142"/>
        <v>1570</v>
      </c>
      <c r="BE136" s="11">
        <f t="shared" si="142"/>
        <v>687</v>
      </c>
      <c r="BF136" s="11">
        <f t="shared" si="142"/>
        <v>1130</v>
      </c>
      <c r="BG136" s="11">
        <f t="shared" si="142"/>
        <v>1063</v>
      </c>
      <c r="BH136" s="11">
        <f t="shared" si="142"/>
        <v>780</v>
      </c>
    </row>
    <row r="137" spans="1:60" ht="13.5" customHeight="1">
      <c r="A137" s="111">
        <v>42169</v>
      </c>
      <c r="B137" s="122" t="s">
        <v>68</v>
      </c>
      <c r="C137" s="123"/>
      <c r="D137" s="93" t="s">
        <v>31</v>
      </c>
      <c r="E137" s="124">
        <f t="shared" si="128"/>
        <v>1130</v>
      </c>
      <c r="F137" s="125">
        <v>1</v>
      </c>
      <c r="G137" s="125">
        <v>21</v>
      </c>
      <c r="H137" s="44">
        <f t="shared" si="124"/>
        <v>24</v>
      </c>
      <c r="I137" s="123"/>
      <c r="J137" s="96" t="s">
        <v>42</v>
      </c>
      <c r="K137" s="124">
        <f t="shared" si="129"/>
        <v>1063</v>
      </c>
      <c r="L137" s="126">
        <v>0</v>
      </c>
      <c r="M137" s="126">
        <v>15</v>
      </c>
      <c r="N137" s="44">
        <f t="shared" si="3"/>
        <v>15</v>
      </c>
      <c r="O137" s="127"/>
      <c r="P137" s="122" t="s">
        <v>66</v>
      </c>
      <c r="Q137" s="127"/>
      <c r="R137">
        <f>MIN(Rules!$E$2,(MAX(H137/N137,N137/H137)))</f>
        <v>1.6</v>
      </c>
      <c r="S137">
        <f>VLOOKUP(B137,Rules!A:B,2,FALSE)</f>
        <v>70</v>
      </c>
      <c r="T137" s="40"/>
      <c r="U137" s="47">
        <f>1/(10^(-1*(E137+(IF(P137="Y",Rules!$I$2,0))-K137)/Rules!$E$12)+1)</f>
        <v>0.7309252411617172</v>
      </c>
      <c r="V137">
        <f t="shared" si="4"/>
        <v>30</v>
      </c>
      <c r="W137">
        <f t="shared" si="5"/>
        <v>-30</v>
      </c>
      <c r="Z137" s="48"/>
      <c r="AA137" s="11">
        <f t="shared" ref="AA137:BH137" si="143">IF($D137=AA$1,$E137+$V137,(IF($J137=AA$1,$K137+$W137,AA136)))</f>
        <v>924</v>
      </c>
      <c r="AB137" s="11">
        <f t="shared" si="143"/>
        <v>1457</v>
      </c>
      <c r="AC137" s="11">
        <f t="shared" si="143"/>
        <v>712</v>
      </c>
      <c r="AD137" s="11">
        <f t="shared" si="143"/>
        <v>1260</v>
      </c>
      <c r="AE137" s="11">
        <f t="shared" si="143"/>
        <v>1110</v>
      </c>
      <c r="AF137" s="11">
        <f t="shared" si="143"/>
        <v>1758</v>
      </c>
      <c r="AG137" s="11">
        <f t="shared" si="143"/>
        <v>1467</v>
      </c>
      <c r="AH137" s="11">
        <f t="shared" si="143"/>
        <v>1757</v>
      </c>
      <c r="AI137" s="11">
        <f t="shared" si="143"/>
        <v>1351</v>
      </c>
      <c r="AJ137" s="11">
        <f t="shared" si="143"/>
        <v>1932</v>
      </c>
      <c r="AK137" s="11">
        <f t="shared" si="143"/>
        <v>1215</v>
      </c>
      <c r="AL137" s="11">
        <f t="shared" si="143"/>
        <v>1399</v>
      </c>
      <c r="AM137" s="11">
        <f t="shared" si="143"/>
        <v>1807</v>
      </c>
      <c r="AN137" s="11">
        <f t="shared" si="143"/>
        <v>1445</v>
      </c>
      <c r="AO137" s="11">
        <f t="shared" si="143"/>
        <v>212</v>
      </c>
      <c r="AP137" s="11">
        <f t="shared" si="143"/>
        <v>1265</v>
      </c>
      <c r="AQ137" s="11">
        <f t="shared" si="143"/>
        <v>900</v>
      </c>
      <c r="AR137" s="11">
        <f t="shared" si="143"/>
        <v>1041</v>
      </c>
      <c r="AS137" s="11">
        <f t="shared" si="143"/>
        <v>595</v>
      </c>
      <c r="AT137" s="11">
        <f t="shared" si="143"/>
        <v>1080</v>
      </c>
      <c r="AU137" s="11">
        <f t="shared" si="143"/>
        <v>1001</v>
      </c>
      <c r="AV137" s="11">
        <f t="shared" si="143"/>
        <v>1744</v>
      </c>
      <c r="AW137" s="11">
        <f t="shared" si="143"/>
        <v>1467</v>
      </c>
      <c r="AX137" s="11">
        <f t="shared" si="143"/>
        <v>1670</v>
      </c>
      <c r="AY137" s="11">
        <f t="shared" si="143"/>
        <v>274</v>
      </c>
      <c r="AZ137" s="11">
        <f t="shared" si="143"/>
        <v>976</v>
      </c>
      <c r="BA137" s="11">
        <f t="shared" si="143"/>
        <v>1429</v>
      </c>
      <c r="BB137" s="11">
        <f t="shared" si="143"/>
        <v>1145</v>
      </c>
      <c r="BC137" s="11">
        <f t="shared" si="143"/>
        <v>1260</v>
      </c>
      <c r="BD137" s="11">
        <f t="shared" si="143"/>
        <v>1570</v>
      </c>
      <c r="BE137" s="11">
        <f t="shared" si="143"/>
        <v>687</v>
      </c>
      <c r="BF137" s="11">
        <f t="shared" si="143"/>
        <v>1160</v>
      </c>
      <c r="BG137" s="11">
        <f t="shared" si="143"/>
        <v>1033</v>
      </c>
      <c r="BH137" s="11">
        <f t="shared" si="143"/>
        <v>780</v>
      </c>
    </row>
    <row r="138" spans="1:60" ht="13.5" customHeight="1">
      <c r="A138" s="111">
        <v>42169</v>
      </c>
      <c r="B138" s="122" t="s">
        <v>68</v>
      </c>
      <c r="C138" s="123"/>
      <c r="D138" s="93" t="s">
        <v>21</v>
      </c>
      <c r="E138" s="124">
        <f t="shared" si="128"/>
        <v>1399</v>
      </c>
      <c r="F138" s="125">
        <v>2</v>
      </c>
      <c r="G138" s="125">
        <v>8</v>
      </c>
      <c r="H138" s="44">
        <f t="shared" si="124"/>
        <v>14</v>
      </c>
      <c r="I138" s="123"/>
      <c r="J138" s="96" t="s">
        <v>18</v>
      </c>
      <c r="K138" s="124">
        <f t="shared" si="129"/>
        <v>1744</v>
      </c>
      <c r="L138" s="126">
        <v>1</v>
      </c>
      <c r="M138" s="126">
        <v>15</v>
      </c>
      <c r="N138" s="44">
        <f t="shared" si="3"/>
        <v>18</v>
      </c>
      <c r="O138" s="127"/>
      <c r="P138" s="122" t="s">
        <v>66</v>
      </c>
      <c r="Q138" s="127"/>
      <c r="R138">
        <f>MIN(Rules!$E$2,(MAX(H138/N138,N138/H138)))</f>
        <v>1.2857142857142858</v>
      </c>
      <c r="S138">
        <f>VLOOKUP(B138,Rules!A:B,2,FALSE)</f>
        <v>70</v>
      </c>
      <c r="T138" s="40"/>
      <c r="U138" s="47">
        <f>1/(10^(-1*(E138+(IF(P138="Y",Rules!$I$2,0))-K138)/Rules!$E$12)+1)</f>
        <v>0.28945998763016217</v>
      </c>
      <c r="V138">
        <f t="shared" si="4"/>
        <v>-26</v>
      </c>
      <c r="W138">
        <f t="shared" si="5"/>
        <v>26</v>
      </c>
      <c r="Z138" s="48"/>
      <c r="AA138" s="11">
        <f t="shared" ref="AA138:BH138" si="144">IF($D138=AA$1,$E138+$V138,(IF($J138=AA$1,$K138+$W138,AA137)))</f>
        <v>924</v>
      </c>
      <c r="AB138" s="11">
        <f t="shared" si="144"/>
        <v>1457</v>
      </c>
      <c r="AC138" s="11">
        <f t="shared" si="144"/>
        <v>712</v>
      </c>
      <c r="AD138" s="11">
        <f t="shared" si="144"/>
        <v>1260</v>
      </c>
      <c r="AE138" s="11">
        <f t="shared" si="144"/>
        <v>1110</v>
      </c>
      <c r="AF138" s="11">
        <f t="shared" si="144"/>
        <v>1758</v>
      </c>
      <c r="AG138" s="11">
        <f t="shared" si="144"/>
        <v>1467</v>
      </c>
      <c r="AH138" s="11">
        <f t="shared" si="144"/>
        <v>1757</v>
      </c>
      <c r="AI138" s="11">
        <f t="shared" si="144"/>
        <v>1351</v>
      </c>
      <c r="AJ138" s="11">
        <f t="shared" si="144"/>
        <v>1932</v>
      </c>
      <c r="AK138" s="11">
        <f t="shared" si="144"/>
        <v>1215</v>
      </c>
      <c r="AL138" s="11">
        <f t="shared" si="144"/>
        <v>1373</v>
      </c>
      <c r="AM138" s="11">
        <f t="shared" si="144"/>
        <v>1807</v>
      </c>
      <c r="AN138" s="11">
        <f t="shared" si="144"/>
        <v>1445</v>
      </c>
      <c r="AO138" s="11">
        <f t="shared" si="144"/>
        <v>212</v>
      </c>
      <c r="AP138" s="11">
        <f t="shared" si="144"/>
        <v>1265</v>
      </c>
      <c r="AQ138" s="11">
        <f t="shared" si="144"/>
        <v>900</v>
      </c>
      <c r="AR138" s="11">
        <f t="shared" si="144"/>
        <v>1041</v>
      </c>
      <c r="AS138" s="11">
        <f t="shared" si="144"/>
        <v>595</v>
      </c>
      <c r="AT138" s="11">
        <f t="shared" si="144"/>
        <v>1080</v>
      </c>
      <c r="AU138" s="11">
        <f t="shared" si="144"/>
        <v>1001</v>
      </c>
      <c r="AV138" s="11">
        <f t="shared" si="144"/>
        <v>1770</v>
      </c>
      <c r="AW138" s="11">
        <f t="shared" si="144"/>
        <v>1467</v>
      </c>
      <c r="AX138" s="11">
        <f t="shared" si="144"/>
        <v>1670</v>
      </c>
      <c r="AY138" s="11">
        <f t="shared" si="144"/>
        <v>274</v>
      </c>
      <c r="AZ138" s="11">
        <f t="shared" si="144"/>
        <v>976</v>
      </c>
      <c r="BA138" s="11">
        <f t="shared" si="144"/>
        <v>1429</v>
      </c>
      <c r="BB138" s="11">
        <f t="shared" si="144"/>
        <v>1145</v>
      </c>
      <c r="BC138" s="11">
        <f t="shared" si="144"/>
        <v>1260</v>
      </c>
      <c r="BD138" s="11">
        <f t="shared" si="144"/>
        <v>1570</v>
      </c>
      <c r="BE138" s="11">
        <f t="shared" si="144"/>
        <v>687</v>
      </c>
      <c r="BF138" s="11">
        <f t="shared" si="144"/>
        <v>1160</v>
      </c>
      <c r="BG138" s="11">
        <f t="shared" si="144"/>
        <v>1033</v>
      </c>
      <c r="BH138" s="11">
        <f t="shared" si="144"/>
        <v>780</v>
      </c>
    </row>
    <row r="139" spans="1:60" ht="13.5" customHeight="1">
      <c r="A139" s="111">
        <v>42169</v>
      </c>
      <c r="B139" s="122" t="s">
        <v>68</v>
      </c>
      <c r="C139" s="123"/>
      <c r="D139" s="93" t="s">
        <v>40</v>
      </c>
      <c r="E139" s="124">
        <f t="shared" si="128"/>
        <v>1260</v>
      </c>
      <c r="F139" s="125">
        <v>2</v>
      </c>
      <c r="G139" s="125">
        <v>8</v>
      </c>
      <c r="H139" s="100">
        <f t="shared" si="124"/>
        <v>14</v>
      </c>
      <c r="I139" s="123"/>
      <c r="J139" s="96" t="s">
        <v>16</v>
      </c>
      <c r="K139" s="124">
        <f t="shared" si="129"/>
        <v>1807</v>
      </c>
      <c r="L139" s="126">
        <v>2</v>
      </c>
      <c r="M139" s="126">
        <v>14</v>
      </c>
      <c r="N139" s="100">
        <f t="shared" si="3"/>
        <v>20</v>
      </c>
      <c r="O139" s="127"/>
      <c r="P139" s="122" t="s">
        <v>66</v>
      </c>
      <c r="Q139" s="127"/>
      <c r="R139">
        <f>MIN(Rules!$E$2,(MAX(H139/N139,N139/H139)))</f>
        <v>1.4285714285714286</v>
      </c>
      <c r="S139">
        <f>VLOOKUP(B139,Rules!A:B,2,FALSE)</f>
        <v>70</v>
      </c>
      <c r="T139" s="40"/>
      <c r="U139" s="47">
        <f>1/(10^(-1*(E139+(IF(P139="Y",Rules!$I$2,0))-K139)/Rules!$E$12)+1)</f>
        <v>0.13844657416489931</v>
      </c>
      <c r="V139">
        <f t="shared" si="4"/>
        <v>-14</v>
      </c>
      <c r="W139">
        <f t="shared" si="5"/>
        <v>14</v>
      </c>
      <c r="Z139" s="48"/>
      <c r="AA139" s="11">
        <f t="shared" ref="AA139:BH139" si="145">IF($D139=AA$1,$E139+$V139,(IF($J139=AA$1,$K139+$W139,AA138)))</f>
        <v>924</v>
      </c>
      <c r="AB139" s="11">
        <f t="shared" si="145"/>
        <v>1457</v>
      </c>
      <c r="AC139" s="11">
        <f t="shared" si="145"/>
        <v>712</v>
      </c>
      <c r="AD139" s="11">
        <f t="shared" si="145"/>
        <v>1260</v>
      </c>
      <c r="AE139" s="11">
        <f t="shared" si="145"/>
        <v>1110</v>
      </c>
      <c r="AF139" s="11">
        <f t="shared" si="145"/>
        <v>1758</v>
      </c>
      <c r="AG139" s="11">
        <f t="shared" si="145"/>
        <v>1467</v>
      </c>
      <c r="AH139" s="11">
        <f t="shared" si="145"/>
        <v>1757</v>
      </c>
      <c r="AI139" s="11">
        <f t="shared" si="145"/>
        <v>1351</v>
      </c>
      <c r="AJ139" s="11">
        <f t="shared" si="145"/>
        <v>1932</v>
      </c>
      <c r="AK139" s="11">
        <f t="shared" si="145"/>
        <v>1215</v>
      </c>
      <c r="AL139" s="11">
        <f t="shared" si="145"/>
        <v>1373</v>
      </c>
      <c r="AM139" s="11">
        <f t="shared" si="145"/>
        <v>1821</v>
      </c>
      <c r="AN139" s="11">
        <f t="shared" si="145"/>
        <v>1445</v>
      </c>
      <c r="AO139" s="11">
        <f t="shared" si="145"/>
        <v>212</v>
      </c>
      <c r="AP139" s="11">
        <f t="shared" si="145"/>
        <v>1265</v>
      </c>
      <c r="AQ139" s="11">
        <f t="shared" si="145"/>
        <v>900</v>
      </c>
      <c r="AR139" s="11">
        <f t="shared" si="145"/>
        <v>1041</v>
      </c>
      <c r="AS139" s="11">
        <f t="shared" si="145"/>
        <v>595</v>
      </c>
      <c r="AT139" s="11">
        <f t="shared" si="145"/>
        <v>1080</v>
      </c>
      <c r="AU139" s="11">
        <f t="shared" si="145"/>
        <v>1001</v>
      </c>
      <c r="AV139" s="11">
        <f t="shared" si="145"/>
        <v>1770</v>
      </c>
      <c r="AW139" s="11">
        <f t="shared" si="145"/>
        <v>1467</v>
      </c>
      <c r="AX139" s="11">
        <f t="shared" si="145"/>
        <v>1670</v>
      </c>
      <c r="AY139" s="11">
        <f t="shared" si="145"/>
        <v>274</v>
      </c>
      <c r="AZ139" s="11">
        <f t="shared" si="145"/>
        <v>976</v>
      </c>
      <c r="BA139" s="11">
        <f t="shared" si="145"/>
        <v>1429</v>
      </c>
      <c r="BB139" s="11">
        <f t="shared" si="145"/>
        <v>1145</v>
      </c>
      <c r="BC139" s="11">
        <f t="shared" si="145"/>
        <v>1246</v>
      </c>
      <c r="BD139" s="11">
        <f t="shared" si="145"/>
        <v>1570</v>
      </c>
      <c r="BE139" s="11">
        <f t="shared" si="145"/>
        <v>687</v>
      </c>
      <c r="BF139" s="11">
        <f t="shared" si="145"/>
        <v>1160</v>
      </c>
      <c r="BG139" s="11">
        <f t="shared" si="145"/>
        <v>1033</v>
      </c>
      <c r="BH139" s="11">
        <f t="shared" si="145"/>
        <v>780</v>
      </c>
    </row>
    <row r="140" spans="1:60" ht="13.5" customHeight="1">
      <c r="A140" s="111">
        <v>42169</v>
      </c>
      <c r="B140" s="122" t="s">
        <v>68</v>
      </c>
      <c r="C140" s="123"/>
      <c r="D140" s="105" t="s">
        <v>26</v>
      </c>
      <c r="E140" s="124">
        <f t="shared" si="128"/>
        <v>1758</v>
      </c>
      <c r="F140" s="103">
        <v>1</v>
      </c>
      <c r="G140" s="103">
        <v>20</v>
      </c>
      <c r="H140" s="106">
        <f t="shared" si="124"/>
        <v>23</v>
      </c>
      <c r="I140" s="123"/>
      <c r="J140" s="107" t="s">
        <v>33</v>
      </c>
      <c r="K140" s="124">
        <f t="shared" si="129"/>
        <v>1110</v>
      </c>
      <c r="L140" s="99">
        <v>1</v>
      </c>
      <c r="M140" s="99">
        <v>8</v>
      </c>
      <c r="N140" s="106">
        <f t="shared" si="3"/>
        <v>11</v>
      </c>
      <c r="O140" s="127"/>
      <c r="P140" s="122" t="s">
        <v>66</v>
      </c>
      <c r="Q140" s="127"/>
      <c r="R140">
        <f>MIN(Rules!$E$2,(MAX(H140/N140,N140/H140)))</f>
        <v>2</v>
      </c>
      <c r="S140">
        <f>VLOOKUP(B140,Rules!A:B,2,FALSE)</f>
        <v>70</v>
      </c>
      <c r="T140" s="40"/>
      <c r="U140" s="47">
        <f>1/(10^(-1*(E140+(IF(P140="Y",Rules!$I$2,0))-K140)/Rules!$E$12)+1)</f>
        <v>0.97527551128712531</v>
      </c>
      <c r="V140">
        <f t="shared" si="4"/>
        <v>3</v>
      </c>
      <c r="W140">
        <f t="shared" si="5"/>
        <v>-3</v>
      </c>
      <c r="Z140" s="48"/>
      <c r="AA140" s="11">
        <f t="shared" ref="AA140:BH140" si="146">IF($D140=AA$1,$E140+$V140,(IF($J140=AA$1,$K140+$W140,AA139)))</f>
        <v>924</v>
      </c>
      <c r="AB140" s="11">
        <f t="shared" si="146"/>
        <v>1457</v>
      </c>
      <c r="AC140" s="11">
        <f t="shared" si="146"/>
        <v>712</v>
      </c>
      <c r="AD140" s="11">
        <f t="shared" si="146"/>
        <v>1260</v>
      </c>
      <c r="AE140" s="11">
        <f t="shared" si="146"/>
        <v>1107</v>
      </c>
      <c r="AF140" s="11">
        <f t="shared" si="146"/>
        <v>1761</v>
      </c>
      <c r="AG140" s="11">
        <f t="shared" si="146"/>
        <v>1467</v>
      </c>
      <c r="AH140" s="11">
        <f t="shared" si="146"/>
        <v>1757</v>
      </c>
      <c r="AI140" s="11">
        <f t="shared" si="146"/>
        <v>1351</v>
      </c>
      <c r="AJ140" s="11">
        <f t="shared" si="146"/>
        <v>1932</v>
      </c>
      <c r="AK140" s="11">
        <f t="shared" si="146"/>
        <v>1215</v>
      </c>
      <c r="AL140" s="11">
        <f t="shared" si="146"/>
        <v>1373</v>
      </c>
      <c r="AM140" s="11">
        <f t="shared" si="146"/>
        <v>1821</v>
      </c>
      <c r="AN140" s="11">
        <f t="shared" si="146"/>
        <v>1445</v>
      </c>
      <c r="AO140" s="11">
        <f t="shared" si="146"/>
        <v>212</v>
      </c>
      <c r="AP140" s="11">
        <f t="shared" si="146"/>
        <v>1265</v>
      </c>
      <c r="AQ140" s="11">
        <f t="shared" si="146"/>
        <v>900</v>
      </c>
      <c r="AR140" s="11">
        <f t="shared" si="146"/>
        <v>1041</v>
      </c>
      <c r="AS140" s="11">
        <f t="shared" si="146"/>
        <v>595</v>
      </c>
      <c r="AT140" s="11">
        <f t="shared" si="146"/>
        <v>1080</v>
      </c>
      <c r="AU140" s="11">
        <f t="shared" si="146"/>
        <v>1001</v>
      </c>
      <c r="AV140" s="11">
        <f t="shared" si="146"/>
        <v>1770</v>
      </c>
      <c r="AW140" s="11">
        <f t="shared" si="146"/>
        <v>1467</v>
      </c>
      <c r="AX140" s="11">
        <f t="shared" si="146"/>
        <v>1670</v>
      </c>
      <c r="AY140" s="11">
        <f t="shared" si="146"/>
        <v>274</v>
      </c>
      <c r="AZ140" s="11">
        <f t="shared" si="146"/>
        <v>976</v>
      </c>
      <c r="BA140" s="11">
        <f t="shared" si="146"/>
        <v>1429</v>
      </c>
      <c r="BB140" s="11">
        <f t="shared" si="146"/>
        <v>1145</v>
      </c>
      <c r="BC140" s="11">
        <f t="shared" si="146"/>
        <v>1246</v>
      </c>
      <c r="BD140" s="11">
        <f t="shared" si="146"/>
        <v>1570</v>
      </c>
      <c r="BE140" s="11">
        <f t="shared" si="146"/>
        <v>687</v>
      </c>
      <c r="BF140" s="11">
        <f t="shared" si="146"/>
        <v>1160</v>
      </c>
      <c r="BG140" s="11">
        <f t="shared" si="146"/>
        <v>1033</v>
      </c>
      <c r="BH140" s="11">
        <f t="shared" si="146"/>
        <v>780</v>
      </c>
    </row>
    <row r="141" spans="1:60" ht="13.5" customHeight="1">
      <c r="A141" s="111">
        <v>42169</v>
      </c>
      <c r="B141" s="122" t="s">
        <v>68</v>
      </c>
      <c r="C141" s="123"/>
      <c r="D141" s="105" t="s">
        <v>20</v>
      </c>
      <c r="E141" s="124">
        <f t="shared" si="128"/>
        <v>1457</v>
      </c>
      <c r="F141" s="103">
        <v>0</v>
      </c>
      <c r="G141" s="103">
        <v>8</v>
      </c>
      <c r="H141" s="106">
        <f t="shared" si="124"/>
        <v>8</v>
      </c>
      <c r="I141" s="123"/>
      <c r="J141" s="107" t="s">
        <v>25</v>
      </c>
      <c r="K141" s="124">
        <f t="shared" si="129"/>
        <v>1757</v>
      </c>
      <c r="L141" s="99">
        <v>2</v>
      </c>
      <c r="M141" s="99">
        <v>11</v>
      </c>
      <c r="N141" s="106">
        <f t="shared" si="3"/>
        <v>17</v>
      </c>
      <c r="O141" s="127"/>
      <c r="P141" s="122" t="s">
        <v>66</v>
      </c>
      <c r="Q141" s="127"/>
      <c r="R141">
        <f>MIN(Rules!$E$2,(MAX(H141/N141,N141/H141)))</f>
        <v>2</v>
      </c>
      <c r="S141">
        <f>VLOOKUP(B141,Rules!A:B,2,FALSE)</f>
        <v>70</v>
      </c>
      <c r="T141" s="40"/>
      <c r="U141" s="47">
        <f>1/(10^(-1*(E141+(IF(P141="Y",Rules!$I$2,0))-K141)/Rules!$E$12)+1)</f>
        <v>0.33386057541687791</v>
      </c>
      <c r="V141">
        <f t="shared" si="4"/>
        <v>-47</v>
      </c>
      <c r="W141">
        <f t="shared" si="5"/>
        <v>47</v>
      </c>
      <c r="Z141" s="48"/>
      <c r="AA141" s="11">
        <f t="shared" ref="AA141:BH141" si="147">IF($D141=AA$1,$E141+$V141,(IF($J141=AA$1,$K141+$W141,AA140)))</f>
        <v>924</v>
      </c>
      <c r="AB141" s="11">
        <f t="shared" si="147"/>
        <v>1410</v>
      </c>
      <c r="AC141" s="11">
        <f t="shared" si="147"/>
        <v>712</v>
      </c>
      <c r="AD141" s="11">
        <f t="shared" si="147"/>
        <v>1260</v>
      </c>
      <c r="AE141" s="11">
        <f t="shared" si="147"/>
        <v>1107</v>
      </c>
      <c r="AF141" s="11">
        <f t="shared" si="147"/>
        <v>1761</v>
      </c>
      <c r="AG141" s="11">
        <f t="shared" si="147"/>
        <v>1467</v>
      </c>
      <c r="AH141" s="11">
        <f t="shared" si="147"/>
        <v>1804</v>
      </c>
      <c r="AI141" s="11">
        <f t="shared" si="147"/>
        <v>1351</v>
      </c>
      <c r="AJ141" s="11">
        <f t="shared" si="147"/>
        <v>1932</v>
      </c>
      <c r="AK141" s="11">
        <f t="shared" si="147"/>
        <v>1215</v>
      </c>
      <c r="AL141" s="11">
        <f t="shared" si="147"/>
        <v>1373</v>
      </c>
      <c r="AM141" s="11">
        <f t="shared" si="147"/>
        <v>1821</v>
      </c>
      <c r="AN141" s="11">
        <f t="shared" si="147"/>
        <v>1445</v>
      </c>
      <c r="AO141" s="11">
        <f t="shared" si="147"/>
        <v>212</v>
      </c>
      <c r="AP141" s="11">
        <f t="shared" si="147"/>
        <v>1265</v>
      </c>
      <c r="AQ141" s="11">
        <f t="shared" si="147"/>
        <v>900</v>
      </c>
      <c r="AR141" s="11">
        <f t="shared" si="147"/>
        <v>1041</v>
      </c>
      <c r="AS141" s="11">
        <f t="shared" si="147"/>
        <v>595</v>
      </c>
      <c r="AT141" s="11">
        <f t="shared" si="147"/>
        <v>1080</v>
      </c>
      <c r="AU141" s="11">
        <f t="shared" si="147"/>
        <v>1001</v>
      </c>
      <c r="AV141" s="11">
        <f t="shared" si="147"/>
        <v>1770</v>
      </c>
      <c r="AW141" s="11">
        <f t="shared" si="147"/>
        <v>1467</v>
      </c>
      <c r="AX141" s="11">
        <f t="shared" si="147"/>
        <v>1670</v>
      </c>
      <c r="AY141" s="11">
        <f t="shared" si="147"/>
        <v>274</v>
      </c>
      <c r="AZ141" s="11">
        <f t="shared" si="147"/>
        <v>976</v>
      </c>
      <c r="BA141" s="11">
        <f t="shared" si="147"/>
        <v>1429</v>
      </c>
      <c r="BB141" s="11">
        <f t="shared" si="147"/>
        <v>1145</v>
      </c>
      <c r="BC141" s="11">
        <f t="shared" si="147"/>
        <v>1246</v>
      </c>
      <c r="BD141" s="11">
        <f t="shared" si="147"/>
        <v>1570</v>
      </c>
      <c r="BE141" s="11">
        <f t="shared" si="147"/>
        <v>687</v>
      </c>
      <c r="BF141" s="11">
        <f t="shared" si="147"/>
        <v>1160</v>
      </c>
      <c r="BG141" s="11">
        <f t="shared" si="147"/>
        <v>1033</v>
      </c>
      <c r="BH141" s="11">
        <f t="shared" si="147"/>
        <v>780</v>
      </c>
    </row>
    <row r="142" spans="1:60" ht="13.5" customHeight="1">
      <c r="A142" s="111">
        <v>42175</v>
      </c>
      <c r="B142" s="122" t="s">
        <v>68</v>
      </c>
      <c r="C142" s="123"/>
      <c r="D142" s="93" t="s">
        <v>37</v>
      </c>
      <c r="E142" s="124">
        <f t="shared" si="128"/>
        <v>1145</v>
      </c>
      <c r="F142" s="125">
        <v>1</v>
      </c>
      <c r="G142" s="125">
        <v>14</v>
      </c>
      <c r="H142" s="44">
        <f t="shared" si="124"/>
        <v>17</v>
      </c>
      <c r="I142" s="123"/>
      <c r="J142" s="96" t="s">
        <v>24</v>
      </c>
      <c r="K142" s="124">
        <f t="shared" si="129"/>
        <v>1429</v>
      </c>
      <c r="L142" s="126">
        <v>0</v>
      </c>
      <c r="M142" s="126">
        <v>13</v>
      </c>
      <c r="N142" s="44">
        <f t="shared" si="3"/>
        <v>13</v>
      </c>
      <c r="O142" s="127"/>
      <c r="P142" s="122" t="s">
        <v>66</v>
      </c>
      <c r="Q142" s="127"/>
      <c r="R142">
        <f>MIN(Rules!$E$2,(MAX(H142/N142,N142/H142)))</f>
        <v>1.3076923076923077</v>
      </c>
      <c r="S142" s="101">
        <f>VLOOKUP(B142,Rules!A:B,2,FALSE)</f>
        <v>70</v>
      </c>
      <c r="T142" s="127"/>
      <c r="U142" s="47">
        <f>1/(10^(-1*(E142+(IF(P142="Y",Rules!$I$2,0))-K142)/Rules!$E$12)+1)</f>
        <v>0.35044293597254877</v>
      </c>
      <c r="V142">
        <f t="shared" si="4"/>
        <v>59</v>
      </c>
      <c r="W142">
        <f t="shared" si="5"/>
        <v>-59</v>
      </c>
      <c r="Z142" s="48"/>
      <c r="AA142" s="11">
        <f t="shared" ref="AA142:BH142" si="148">IF($D142=AA$1,$E142+$V142,(IF($J142=AA$1,$K142+$W142,AA141)))</f>
        <v>924</v>
      </c>
      <c r="AB142" s="11">
        <f t="shared" si="148"/>
        <v>1410</v>
      </c>
      <c r="AC142" s="11">
        <f t="shared" si="148"/>
        <v>712</v>
      </c>
      <c r="AD142" s="11">
        <f t="shared" si="148"/>
        <v>1260</v>
      </c>
      <c r="AE142" s="11">
        <f t="shared" si="148"/>
        <v>1107</v>
      </c>
      <c r="AF142" s="11">
        <f t="shared" si="148"/>
        <v>1761</v>
      </c>
      <c r="AG142" s="11">
        <f t="shared" si="148"/>
        <v>1467</v>
      </c>
      <c r="AH142" s="11">
        <f t="shared" si="148"/>
        <v>1804</v>
      </c>
      <c r="AI142" s="11">
        <f t="shared" si="148"/>
        <v>1351</v>
      </c>
      <c r="AJ142" s="11">
        <f t="shared" si="148"/>
        <v>1932</v>
      </c>
      <c r="AK142" s="11">
        <f t="shared" si="148"/>
        <v>1215</v>
      </c>
      <c r="AL142" s="11">
        <f t="shared" si="148"/>
        <v>1373</v>
      </c>
      <c r="AM142" s="11">
        <f t="shared" si="148"/>
        <v>1821</v>
      </c>
      <c r="AN142" s="11">
        <f t="shared" si="148"/>
        <v>1445</v>
      </c>
      <c r="AO142" s="11">
        <f t="shared" si="148"/>
        <v>212</v>
      </c>
      <c r="AP142" s="11">
        <f t="shared" si="148"/>
        <v>1265</v>
      </c>
      <c r="AQ142" s="11">
        <f t="shared" si="148"/>
        <v>900</v>
      </c>
      <c r="AR142" s="11">
        <f t="shared" si="148"/>
        <v>1041</v>
      </c>
      <c r="AS142" s="11">
        <f t="shared" si="148"/>
        <v>595</v>
      </c>
      <c r="AT142" s="11">
        <f t="shared" si="148"/>
        <v>1080</v>
      </c>
      <c r="AU142" s="11">
        <f t="shared" si="148"/>
        <v>1001</v>
      </c>
      <c r="AV142" s="11">
        <f t="shared" si="148"/>
        <v>1770</v>
      </c>
      <c r="AW142" s="11">
        <f t="shared" si="148"/>
        <v>1467</v>
      </c>
      <c r="AX142" s="11">
        <f t="shared" si="148"/>
        <v>1670</v>
      </c>
      <c r="AY142" s="11">
        <f t="shared" si="148"/>
        <v>274</v>
      </c>
      <c r="AZ142" s="11">
        <f t="shared" si="148"/>
        <v>976</v>
      </c>
      <c r="BA142" s="11">
        <f t="shared" si="148"/>
        <v>1370</v>
      </c>
      <c r="BB142" s="11">
        <f t="shared" si="148"/>
        <v>1204</v>
      </c>
      <c r="BC142" s="11">
        <f t="shared" si="148"/>
        <v>1246</v>
      </c>
      <c r="BD142" s="11">
        <f t="shared" si="148"/>
        <v>1570</v>
      </c>
      <c r="BE142" s="11">
        <f t="shared" si="148"/>
        <v>687</v>
      </c>
      <c r="BF142" s="11">
        <f t="shared" si="148"/>
        <v>1160</v>
      </c>
      <c r="BG142" s="11">
        <f t="shared" si="148"/>
        <v>1033</v>
      </c>
      <c r="BH142" s="11">
        <f t="shared" si="148"/>
        <v>780</v>
      </c>
    </row>
    <row r="143" spans="1:60" ht="13.5" customHeight="1">
      <c r="A143" s="111">
        <v>42175</v>
      </c>
      <c r="B143" s="122" t="s">
        <v>72</v>
      </c>
      <c r="C143" s="123"/>
      <c r="D143" s="93" t="s">
        <v>47</v>
      </c>
      <c r="E143" s="124">
        <f t="shared" si="128"/>
        <v>595</v>
      </c>
      <c r="F143" s="125">
        <v>0</v>
      </c>
      <c r="G143" s="125">
        <v>11</v>
      </c>
      <c r="H143" s="100">
        <f t="shared" si="124"/>
        <v>11</v>
      </c>
      <c r="I143" s="123"/>
      <c r="J143" s="96" t="s">
        <v>29</v>
      </c>
      <c r="K143" s="124">
        <f t="shared" si="129"/>
        <v>1260</v>
      </c>
      <c r="L143" s="126">
        <v>2</v>
      </c>
      <c r="M143" s="126">
        <v>22</v>
      </c>
      <c r="N143" s="100">
        <f t="shared" si="3"/>
        <v>28</v>
      </c>
      <c r="O143" s="127"/>
      <c r="P143" s="122" t="s">
        <v>66</v>
      </c>
      <c r="Q143" s="127"/>
      <c r="R143">
        <f>MIN(Rules!$E$2,(MAX(H143/N143,N143/H143)))</f>
        <v>2</v>
      </c>
      <c r="S143" s="101">
        <f>VLOOKUP(B143,Rules!A:B,2,FALSE)</f>
        <v>60</v>
      </c>
      <c r="T143" s="127"/>
      <c r="U143" s="47">
        <f>1/(10^(-1*(E143+(IF(P143="Y",Rules!$I$2,0))-K143)/Rules!$E$12)+1)</f>
        <v>8.5359242099487254E-2</v>
      </c>
      <c r="V143">
        <f t="shared" si="4"/>
        <v>-10</v>
      </c>
      <c r="W143">
        <f t="shared" si="5"/>
        <v>10</v>
      </c>
      <c r="X143" s="127"/>
      <c r="Y143" s="127"/>
      <c r="Z143" s="127"/>
      <c r="AA143" s="11">
        <f t="shared" ref="AA143:BH143" si="149">IF($D143=AA$1,$E143+$V143,(IF($J143=AA$1,$K143+$W143,AA142)))</f>
        <v>924</v>
      </c>
      <c r="AB143" s="11">
        <f t="shared" si="149"/>
        <v>1410</v>
      </c>
      <c r="AC143" s="11">
        <f t="shared" si="149"/>
        <v>712</v>
      </c>
      <c r="AD143" s="11">
        <f t="shared" si="149"/>
        <v>1270</v>
      </c>
      <c r="AE143" s="11">
        <f t="shared" si="149"/>
        <v>1107</v>
      </c>
      <c r="AF143" s="11">
        <f t="shared" si="149"/>
        <v>1761</v>
      </c>
      <c r="AG143" s="11">
        <f t="shared" si="149"/>
        <v>1467</v>
      </c>
      <c r="AH143" s="11">
        <f t="shared" si="149"/>
        <v>1804</v>
      </c>
      <c r="AI143" s="11">
        <f t="shared" si="149"/>
        <v>1351</v>
      </c>
      <c r="AJ143" s="11">
        <f t="shared" si="149"/>
        <v>1932</v>
      </c>
      <c r="AK143" s="11">
        <f t="shared" si="149"/>
        <v>1215</v>
      </c>
      <c r="AL143" s="11">
        <f t="shared" si="149"/>
        <v>1373</v>
      </c>
      <c r="AM143" s="11">
        <f t="shared" si="149"/>
        <v>1821</v>
      </c>
      <c r="AN143" s="11">
        <f t="shared" si="149"/>
        <v>1445</v>
      </c>
      <c r="AO143" s="11">
        <f t="shared" si="149"/>
        <v>212</v>
      </c>
      <c r="AP143" s="11">
        <f t="shared" si="149"/>
        <v>1265</v>
      </c>
      <c r="AQ143" s="11">
        <f t="shared" si="149"/>
        <v>900</v>
      </c>
      <c r="AR143" s="11">
        <f t="shared" si="149"/>
        <v>1041</v>
      </c>
      <c r="AS143" s="11">
        <f t="shared" si="149"/>
        <v>585</v>
      </c>
      <c r="AT143" s="11">
        <f t="shared" si="149"/>
        <v>1080</v>
      </c>
      <c r="AU143" s="11">
        <f t="shared" si="149"/>
        <v>1001</v>
      </c>
      <c r="AV143" s="11">
        <f t="shared" si="149"/>
        <v>1770</v>
      </c>
      <c r="AW143" s="11">
        <f t="shared" si="149"/>
        <v>1467</v>
      </c>
      <c r="AX143" s="11">
        <f t="shared" si="149"/>
        <v>1670</v>
      </c>
      <c r="AY143" s="11">
        <f t="shared" si="149"/>
        <v>274</v>
      </c>
      <c r="AZ143" s="11">
        <f t="shared" si="149"/>
        <v>976</v>
      </c>
      <c r="BA143" s="11">
        <f t="shared" si="149"/>
        <v>1370</v>
      </c>
      <c r="BB143" s="11">
        <f t="shared" si="149"/>
        <v>1204</v>
      </c>
      <c r="BC143" s="11">
        <f t="shared" si="149"/>
        <v>1246</v>
      </c>
      <c r="BD143" s="11">
        <f t="shared" si="149"/>
        <v>1570</v>
      </c>
      <c r="BE143" s="11">
        <f t="shared" si="149"/>
        <v>687</v>
      </c>
      <c r="BF143" s="11">
        <f t="shared" si="149"/>
        <v>1160</v>
      </c>
      <c r="BG143" s="11">
        <f t="shared" si="149"/>
        <v>1033</v>
      </c>
      <c r="BH143" s="11">
        <f t="shared" si="149"/>
        <v>780</v>
      </c>
    </row>
    <row r="144" spans="1:60" ht="13.5" customHeight="1">
      <c r="A144" s="111">
        <v>42175</v>
      </c>
      <c r="B144" s="122" t="s">
        <v>72</v>
      </c>
      <c r="C144" s="123"/>
      <c r="D144" s="93" t="s">
        <v>36</v>
      </c>
      <c r="E144" s="124">
        <f t="shared" si="128"/>
        <v>1265</v>
      </c>
      <c r="F144" s="125">
        <v>1</v>
      </c>
      <c r="G144" s="125">
        <v>16</v>
      </c>
      <c r="H144" s="100">
        <f t="shared" si="124"/>
        <v>19</v>
      </c>
      <c r="I144" s="123"/>
      <c r="J144" s="96" t="s">
        <v>34</v>
      </c>
      <c r="K144" s="124">
        <f t="shared" si="129"/>
        <v>924</v>
      </c>
      <c r="L144" s="126">
        <v>2</v>
      </c>
      <c r="M144" s="126">
        <v>15</v>
      </c>
      <c r="N144" s="100">
        <f t="shared" si="3"/>
        <v>21</v>
      </c>
      <c r="O144" s="127"/>
      <c r="P144" s="122" t="s">
        <v>66</v>
      </c>
      <c r="Q144" s="127"/>
      <c r="R144">
        <f>MIN(Rules!$E$2,(MAX(H144/N144,N144/H144)))</f>
        <v>1.1052631578947369</v>
      </c>
      <c r="S144" s="101">
        <f>VLOOKUP(B144,Rules!A:B,2,FALSE)</f>
        <v>60</v>
      </c>
      <c r="T144" s="127"/>
      <c r="U144" s="47">
        <f>1/(10^(-1*(E144+(IF(P144="Y",Rules!$I$2,0))-K144)/Rules!$E$12)+1)</f>
        <v>0.90560700359701829</v>
      </c>
      <c r="V144">
        <f t="shared" si="4"/>
        <v>-60</v>
      </c>
      <c r="W144">
        <f t="shared" si="5"/>
        <v>60</v>
      </c>
      <c r="X144" s="127"/>
      <c r="Y144" s="127"/>
      <c r="Z144" s="127"/>
      <c r="AA144" s="11">
        <f t="shared" ref="AA144:BH144" si="150">IF($D144=AA$1,$E144+$V144,(IF($J144=AA$1,$K144+$W144,AA143)))</f>
        <v>984</v>
      </c>
      <c r="AB144" s="11">
        <f t="shared" si="150"/>
        <v>1410</v>
      </c>
      <c r="AC144" s="11">
        <f t="shared" si="150"/>
        <v>712</v>
      </c>
      <c r="AD144" s="11">
        <f t="shared" si="150"/>
        <v>1270</v>
      </c>
      <c r="AE144" s="11">
        <f t="shared" si="150"/>
        <v>1107</v>
      </c>
      <c r="AF144" s="11">
        <f t="shared" si="150"/>
        <v>1761</v>
      </c>
      <c r="AG144" s="11">
        <f t="shared" si="150"/>
        <v>1467</v>
      </c>
      <c r="AH144" s="11">
        <f t="shared" si="150"/>
        <v>1804</v>
      </c>
      <c r="AI144" s="11">
        <f t="shared" si="150"/>
        <v>1351</v>
      </c>
      <c r="AJ144" s="11">
        <f t="shared" si="150"/>
        <v>1932</v>
      </c>
      <c r="AK144" s="11">
        <f t="shared" si="150"/>
        <v>1215</v>
      </c>
      <c r="AL144" s="11">
        <f t="shared" si="150"/>
        <v>1373</v>
      </c>
      <c r="AM144" s="11">
        <f t="shared" si="150"/>
        <v>1821</v>
      </c>
      <c r="AN144" s="11">
        <f t="shared" si="150"/>
        <v>1445</v>
      </c>
      <c r="AO144" s="11">
        <f t="shared" si="150"/>
        <v>212</v>
      </c>
      <c r="AP144" s="11">
        <f t="shared" si="150"/>
        <v>1205</v>
      </c>
      <c r="AQ144" s="11">
        <f t="shared" si="150"/>
        <v>900</v>
      </c>
      <c r="AR144" s="11">
        <f t="shared" si="150"/>
        <v>1041</v>
      </c>
      <c r="AS144" s="11">
        <f t="shared" si="150"/>
        <v>585</v>
      </c>
      <c r="AT144" s="11">
        <f t="shared" si="150"/>
        <v>1080</v>
      </c>
      <c r="AU144" s="11">
        <f t="shared" si="150"/>
        <v>1001</v>
      </c>
      <c r="AV144" s="11">
        <f t="shared" si="150"/>
        <v>1770</v>
      </c>
      <c r="AW144" s="11">
        <f t="shared" si="150"/>
        <v>1467</v>
      </c>
      <c r="AX144" s="11">
        <f t="shared" si="150"/>
        <v>1670</v>
      </c>
      <c r="AY144" s="11">
        <f t="shared" si="150"/>
        <v>274</v>
      </c>
      <c r="AZ144" s="11">
        <f t="shared" si="150"/>
        <v>976</v>
      </c>
      <c r="BA144" s="11">
        <f t="shared" si="150"/>
        <v>1370</v>
      </c>
      <c r="BB144" s="11">
        <f t="shared" si="150"/>
        <v>1204</v>
      </c>
      <c r="BC144" s="11">
        <f t="shared" si="150"/>
        <v>1246</v>
      </c>
      <c r="BD144" s="11">
        <f t="shared" si="150"/>
        <v>1570</v>
      </c>
      <c r="BE144" s="11">
        <f t="shared" si="150"/>
        <v>687</v>
      </c>
      <c r="BF144" s="11">
        <f t="shared" si="150"/>
        <v>1160</v>
      </c>
      <c r="BG144" s="11">
        <f t="shared" si="150"/>
        <v>1033</v>
      </c>
      <c r="BH144" s="11">
        <f t="shared" si="150"/>
        <v>780</v>
      </c>
    </row>
    <row r="145" spans="1:60" ht="13.5" customHeight="1">
      <c r="A145" s="111">
        <v>42175</v>
      </c>
      <c r="B145" s="122" t="s">
        <v>72</v>
      </c>
      <c r="C145" s="123"/>
      <c r="D145" s="93" t="s">
        <v>43</v>
      </c>
      <c r="E145" s="124">
        <f t="shared" si="128"/>
        <v>1080</v>
      </c>
      <c r="F145" s="125">
        <v>2</v>
      </c>
      <c r="G145" s="125">
        <v>15</v>
      </c>
      <c r="H145" s="100">
        <f t="shared" si="124"/>
        <v>21</v>
      </c>
      <c r="I145" s="123"/>
      <c r="J145" s="96" t="s">
        <v>44</v>
      </c>
      <c r="K145" s="124">
        <f t="shared" si="129"/>
        <v>712</v>
      </c>
      <c r="L145" s="126">
        <v>1</v>
      </c>
      <c r="M145" s="126">
        <v>8</v>
      </c>
      <c r="N145" s="100">
        <f t="shared" si="3"/>
        <v>11</v>
      </c>
      <c r="O145" s="127"/>
      <c r="P145" s="122" t="s">
        <v>66</v>
      </c>
      <c r="Q145" s="127"/>
      <c r="R145">
        <f>MIN(Rules!$E$2,(MAX(H145/N145,N145/H145)))</f>
        <v>1.9090909090909092</v>
      </c>
      <c r="S145" s="101">
        <f>VLOOKUP(B145,Rules!A:B,2,FALSE)</f>
        <v>60</v>
      </c>
      <c r="T145" s="127"/>
      <c r="U145" s="47">
        <f>1/(10^(-1*(E145+(IF(P145="Y",Rules!$I$2,0))-K145)/Rules!$E$12)+1)</f>
        <v>0.91571321622747059</v>
      </c>
      <c r="V145">
        <f t="shared" si="4"/>
        <v>10</v>
      </c>
      <c r="W145">
        <f t="shared" si="5"/>
        <v>-10</v>
      </c>
      <c r="X145" s="127"/>
      <c r="Y145" s="127"/>
      <c r="Z145" s="127"/>
      <c r="AA145" s="11">
        <f t="shared" ref="AA145:BH145" si="151">IF($D145=AA$1,$E145+$V145,(IF($J145=AA$1,$K145+$W145,AA144)))</f>
        <v>984</v>
      </c>
      <c r="AB145" s="11">
        <f t="shared" si="151"/>
        <v>1410</v>
      </c>
      <c r="AC145" s="11">
        <f t="shared" si="151"/>
        <v>702</v>
      </c>
      <c r="AD145" s="11">
        <f t="shared" si="151"/>
        <v>1270</v>
      </c>
      <c r="AE145" s="11">
        <f t="shared" si="151"/>
        <v>1107</v>
      </c>
      <c r="AF145" s="11">
        <f t="shared" si="151"/>
        <v>1761</v>
      </c>
      <c r="AG145" s="11">
        <f t="shared" si="151"/>
        <v>1467</v>
      </c>
      <c r="AH145" s="11">
        <f t="shared" si="151"/>
        <v>1804</v>
      </c>
      <c r="AI145" s="11">
        <f t="shared" si="151"/>
        <v>1351</v>
      </c>
      <c r="AJ145" s="11">
        <f t="shared" si="151"/>
        <v>1932</v>
      </c>
      <c r="AK145" s="11">
        <f t="shared" si="151"/>
        <v>1215</v>
      </c>
      <c r="AL145" s="11">
        <f t="shared" si="151"/>
        <v>1373</v>
      </c>
      <c r="AM145" s="11">
        <f t="shared" si="151"/>
        <v>1821</v>
      </c>
      <c r="AN145" s="11">
        <f t="shared" si="151"/>
        <v>1445</v>
      </c>
      <c r="AO145" s="11">
        <f t="shared" si="151"/>
        <v>212</v>
      </c>
      <c r="AP145" s="11">
        <f t="shared" si="151"/>
        <v>1205</v>
      </c>
      <c r="AQ145" s="11">
        <f t="shared" si="151"/>
        <v>900</v>
      </c>
      <c r="AR145" s="11">
        <f t="shared" si="151"/>
        <v>1041</v>
      </c>
      <c r="AS145" s="11">
        <f t="shared" si="151"/>
        <v>585</v>
      </c>
      <c r="AT145" s="11">
        <f t="shared" si="151"/>
        <v>1090</v>
      </c>
      <c r="AU145" s="11">
        <f t="shared" si="151"/>
        <v>1001</v>
      </c>
      <c r="AV145" s="11">
        <f t="shared" si="151"/>
        <v>1770</v>
      </c>
      <c r="AW145" s="11">
        <f t="shared" si="151"/>
        <v>1467</v>
      </c>
      <c r="AX145" s="11">
        <f t="shared" si="151"/>
        <v>1670</v>
      </c>
      <c r="AY145" s="11">
        <f t="shared" si="151"/>
        <v>274</v>
      </c>
      <c r="AZ145" s="11">
        <f t="shared" si="151"/>
        <v>976</v>
      </c>
      <c r="BA145" s="11">
        <f t="shared" si="151"/>
        <v>1370</v>
      </c>
      <c r="BB145" s="11">
        <f t="shared" si="151"/>
        <v>1204</v>
      </c>
      <c r="BC145" s="11">
        <f t="shared" si="151"/>
        <v>1246</v>
      </c>
      <c r="BD145" s="11">
        <f t="shared" si="151"/>
        <v>1570</v>
      </c>
      <c r="BE145" s="11">
        <f t="shared" si="151"/>
        <v>687</v>
      </c>
      <c r="BF145" s="11">
        <f t="shared" si="151"/>
        <v>1160</v>
      </c>
      <c r="BG145" s="11">
        <f t="shared" si="151"/>
        <v>1033</v>
      </c>
      <c r="BH145" s="11">
        <f t="shared" si="151"/>
        <v>780</v>
      </c>
    </row>
    <row r="146" spans="1:60" ht="13.5" customHeight="1">
      <c r="A146" s="111">
        <v>42175</v>
      </c>
      <c r="B146" s="122" t="s">
        <v>72</v>
      </c>
      <c r="C146" s="123"/>
      <c r="D146" s="93" t="s">
        <v>46</v>
      </c>
      <c r="E146" s="124">
        <f t="shared" si="128"/>
        <v>687</v>
      </c>
      <c r="F146" s="125">
        <v>1</v>
      </c>
      <c r="G146" s="125">
        <v>7</v>
      </c>
      <c r="H146" s="100">
        <f t="shared" si="124"/>
        <v>10</v>
      </c>
      <c r="I146" s="123"/>
      <c r="J146" s="96" t="s">
        <v>38</v>
      </c>
      <c r="K146" s="124">
        <f t="shared" si="129"/>
        <v>976</v>
      </c>
      <c r="L146" s="126">
        <v>1</v>
      </c>
      <c r="M146" s="126">
        <v>20</v>
      </c>
      <c r="N146" s="100">
        <f t="shared" si="3"/>
        <v>23</v>
      </c>
      <c r="O146" s="127"/>
      <c r="P146" s="122" t="s">
        <v>66</v>
      </c>
      <c r="Q146" s="127"/>
      <c r="R146">
        <f>MIN(Rules!$E$2,(MAX(H146/N146,N146/H146)))</f>
        <v>2</v>
      </c>
      <c r="S146" s="101">
        <f>VLOOKUP(B146,Rules!A:B,2,FALSE)</f>
        <v>60</v>
      </c>
      <c r="T146" s="127"/>
      <c r="U146" s="47">
        <f>1/(10^(-1*(E146+(IF(P146="Y",Rules!$I$2,0))-K146)/Rules!$E$12)+1)</f>
        <v>0.34521971756866793</v>
      </c>
      <c r="V146">
        <f t="shared" si="4"/>
        <v>-41</v>
      </c>
      <c r="W146">
        <f t="shared" si="5"/>
        <v>41</v>
      </c>
      <c r="X146" s="127"/>
      <c r="Y146" s="127"/>
      <c r="Z146" s="127"/>
      <c r="AA146" s="11">
        <f t="shared" ref="AA146:BH146" si="152">IF($D146=AA$1,$E146+$V146,(IF($J146=AA$1,$K146+$W146,AA145)))</f>
        <v>984</v>
      </c>
      <c r="AB146" s="11">
        <f t="shared" si="152"/>
        <v>1410</v>
      </c>
      <c r="AC146" s="11">
        <f t="shared" si="152"/>
        <v>702</v>
      </c>
      <c r="AD146" s="11">
        <f t="shared" si="152"/>
        <v>1270</v>
      </c>
      <c r="AE146" s="11">
        <f t="shared" si="152"/>
        <v>1107</v>
      </c>
      <c r="AF146" s="11">
        <f t="shared" si="152"/>
        <v>1761</v>
      </c>
      <c r="AG146" s="11">
        <f t="shared" si="152"/>
        <v>1467</v>
      </c>
      <c r="AH146" s="11">
        <f t="shared" si="152"/>
        <v>1804</v>
      </c>
      <c r="AI146" s="11">
        <f t="shared" si="152"/>
        <v>1351</v>
      </c>
      <c r="AJ146" s="11">
        <f t="shared" si="152"/>
        <v>1932</v>
      </c>
      <c r="AK146" s="11">
        <f t="shared" si="152"/>
        <v>1215</v>
      </c>
      <c r="AL146" s="11">
        <f t="shared" si="152"/>
        <v>1373</v>
      </c>
      <c r="AM146" s="11">
        <f t="shared" si="152"/>
        <v>1821</v>
      </c>
      <c r="AN146" s="11">
        <f t="shared" si="152"/>
        <v>1445</v>
      </c>
      <c r="AO146" s="11">
        <f t="shared" si="152"/>
        <v>212</v>
      </c>
      <c r="AP146" s="11">
        <f t="shared" si="152"/>
        <v>1205</v>
      </c>
      <c r="AQ146" s="11">
        <f t="shared" si="152"/>
        <v>900</v>
      </c>
      <c r="AR146" s="11">
        <f t="shared" si="152"/>
        <v>1041</v>
      </c>
      <c r="AS146" s="11">
        <f t="shared" si="152"/>
        <v>585</v>
      </c>
      <c r="AT146" s="11">
        <f t="shared" si="152"/>
        <v>1090</v>
      </c>
      <c r="AU146" s="11">
        <f t="shared" si="152"/>
        <v>1001</v>
      </c>
      <c r="AV146" s="11">
        <f t="shared" si="152"/>
        <v>1770</v>
      </c>
      <c r="AW146" s="11">
        <f t="shared" si="152"/>
        <v>1467</v>
      </c>
      <c r="AX146" s="11">
        <f t="shared" si="152"/>
        <v>1670</v>
      </c>
      <c r="AY146" s="11">
        <f t="shared" si="152"/>
        <v>274</v>
      </c>
      <c r="AZ146" s="11">
        <f t="shared" si="152"/>
        <v>1017</v>
      </c>
      <c r="BA146" s="11">
        <f t="shared" si="152"/>
        <v>1370</v>
      </c>
      <c r="BB146" s="11">
        <f t="shared" si="152"/>
        <v>1204</v>
      </c>
      <c r="BC146" s="11">
        <f t="shared" si="152"/>
        <v>1246</v>
      </c>
      <c r="BD146" s="11">
        <f t="shared" si="152"/>
        <v>1570</v>
      </c>
      <c r="BE146" s="11">
        <f t="shared" si="152"/>
        <v>646</v>
      </c>
      <c r="BF146" s="11">
        <f t="shared" si="152"/>
        <v>1160</v>
      </c>
      <c r="BG146" s="11">
        <f t="shared" si="152"/>
        <v>1033</v>
      </c>
      <c r="BH146" s="11">
        <f t="shared" si="152"/>
        <v>780</v>
      </c>
    </row>
    <row r="147" spans="1:60" ht="13.5" customHeight="1">
      <c r="A147" s="111">
        <v>42176</v>
      </c>
      <c r="B147" s="122" t="s">
        <v>68</v>
      </c>
      <c r="C147" s="123"/>
      <c r="D147" s="105" t="s">
        <v>23</v>
      </c>
      <c r="E147" s="124">
        <f t="shared" si="128"/>
        <v>1670</v>
      </c>
      <c r="F147" s="125">
        <v>1</v>
      </c>
      <c r="G147" s="125">
        <v>20</v>
      </c>
      <c r="H147" s="100">
        <f t="shared" si="124"/>
        <v>23</v>
      </c>
      <c r="I147" s="123"/>
      <c r="J147" s="107" t="s">
        <v>35</v>
      </c>
      <c r="K147" s="124">
        <f t="shared" si="129"/>
        <v>1215</v>
      </c>
      <c r="L147" s="126">
        <v>0</v>
      </c>
      <c r="M147" s="126">
        <v>13</v>
      </c>
      <c r="N147" s="100">
        <f t="shared" si="3"/>
        <v>13</v>
      </c>
      <c r="O147" s="127"/>
      <c r="P147" s="122" t="s">
        <v>67</v>
      </c>
      <c r="Q147" s="127"/>
      <c r="R147">
        <f>MIN(Rules!$E$2,(MAX(H147/N147,N147/H147)))</f>
        <v>1.7692307692307692</v>
      </c>
      <c r="S147" s="101">
        <f>VLOOKUP(B147,Rules!A:B,2,FALSE)</f>
        <v>70</v>
      </c>
      <c r="T147" s="127"/>
      <c r="U147" s="47">
        <f>1/(10^(-1*(E147+(IF(P147="Y",Rules!$I$2,0))-K147)/Rules!$E$12)+1)</f>
        <v>0.89045063872292474</v>
      </c>
      <c r="V147">
        <f t="shared" si="4"/>
        <v>14</v>
      </c>
      <c r="W147">
        <f t="shared" si="5"/>
        <v>-14</v>
      </c>
      <c r="Z147" s="48"/>
      <c r="AA147" s="11">
        <f t="shared" ref="AA147:BH147" si="153">IF($D147=AA$1,$E147+$V147,(IF($J147=AA$1,$K147+$W147,AA146)))</f>
        <v>984</v>
      </c>
      <c r="AB147" s="11">
        <f t="shared" si="153"/>
        <v>1410</v>
      </c>
      <c r="AC147" s="11">
        <f t="shared" si="153"/>
        <v>702</v>
      </c>
      <c r="AD147" s="11">
        <f t="shared" si="153"/>
        <v>1270</v>
      </c>
      <c r="AE147" s="11">
        <f t="shared" si="153"/>
        <v>1107</v>
      </c>
      <c r="AF147" s="11">
        <f t="shared" si="153"/>
        <v>1761</v>
      </c>
      <c r="AG147" s="11">
        <f t="shared" si="153"/>
        <v>1467</v>
      </c>
      <c r="AH147" s="11">
        <f t="shared" si="153"/>
        <v>1804</v>
      </c>
      <c r="AI147" s="11">
        <f t="shared" si="153"/>
        <v>1351</v>
      </c>
      <c r="AJ147" s="11">
        <f t="shared" si="153"/>
        <v>1932</v>
      </c>
      <c r="AK147" s="11">
        <f t="shared" si="153"/>
        <v>1201</v>
      </c>
      <c r="AL147" s="11">
        <f t="shared" si="153"/>
        <v>1373</v>
      </c>
      <c r="AM147" s="11">
        <f t="shared" si="153"/>
        <v>1821</v>
      </c>
      <c r="AN147" s="11">
        <f t="shared" si="153"/>
        <v>1445</v>
      </c>
      <c r="AO147" s="11">
        <f t="shared" si="153"/>
        <v>212</v>
      </c>
      <c r="AP147" s="11">
        <f t="shared" si="153"/>
        <v>1205</v>
      </c>
      <c r="AQ147" s="11">
        <f t="shared" si="153"/>
        <v>900</v>
      </c>
      <c r="AR147" s="11">
        <f t="shared" si="153"/>
        <v>1041</v>
      </c>
      <c r="AS147" s="11">
        <f t="shared" si="153"/>
        <v>585</v>
      </c>
      <c r="AT147" s="11">
        <f t="shared" si="153"/>
        <v>1090</v>
      </c>
      <c r="AU147" s="11">
        <f t="shared" si="153"/>
        <v>1001</v>
      </c>
      <c r="AV147" s="11">
        <f t="shared" si="153"/>
        <v>1770</v>
      </c>
      <c r="AW147" s="11">
        <f t="shared" si="153"/>
        <v>1467</v>
      </c>
      <c r="AX147" s="11">
        <f t="shared" si="153"/>
        <v>1684</v>
      </c>
      <c r="AY147" s="11">
        <f t="shared" si="153"/>
        <v>274</v>
      </c>
      <c r="AZ147" s="11">
        <f t="shared" si="153"/>
        <v>1017</v>
      </c>
      <c r="BA147" s="11">
        <f t="shared" si="153"/>
        <v>1370</v>
      </c>
      <c r="BB147" s="11">
        <f t="shared" si="153"/>
        <v>1204</v>
      </c>
      <c r="BC147" s="11">
        <f t="shared" si="153"/>
        <v>1246</v>
      </c>
      <c r="BD147" s="11">
        <f t="shared" si="153"/>
        <v>1570</v>
      </c>
      <c r="BE147" s="11">
        <f t="shared" si="153"/>
        <v>646</v>
      </c>
      <c r="BF147" s="11">
        <f t="shared" si="153"/>
        <v>1160</v>
      </c>
      <c r="BG147" s="11">
        <f t="shared" si="153"/>
        <v>1033</v>
      </c>
      <c r="BH147" s="11">
        <f t="shared" si="153"/>
        <v>780</v>
      </c>
    </row>
    <row r="148" spans="1:60" ht="13.5" customHeight="1">
      <c r="A148" s="111">
        <v>42182</v>
      </c>
      <c r="B148" s="122" t="s">
        <v>68</v>
      </c>
      <c r="C148" s="123"/>
      <c r="D148" s="105" t="s">
        <v>19</v>
      </c>
      <c r="E148" s="124">
        <f t="shared" si="128"/>
        <v>1467</v>
      </c>
      <c r="F148" s="103">
        <v>0</v>
      </c>
      <c r="G148" s="103">
        <v>10</v>
      </c>
      <c r="H148" s="106">
        <f t="shared" si="124"/>
        <v>10</v>
      </c>
      <c r="I148" s="123"/>
      <c r="J148" s="107" t="s">
        <v>25</v>
      </c>
      <c r="K148" s="124">
        <f t="shared" si="129"/>
        <v>1804</v>
      </c>
      <c r="L148" s="99">
        <v>1</v>
      </c>
      <c r="M148" s="99">
        <v>9</v>
      </c>
      <c r="N148" s="106">
        <f t="shared" si="3"/>
        <v>12</v>
      </c>
      <c r="O148" s="127"/>
      <c r="P148" s="122" t="s">
        <v>67</v>
      </c>
      <c r="Q148" s="127"/>
      <c r="R148">
        <f>MIN(Rules!$E$2,(MAX(H148/N148,N148/H148)))</f>
        <v>1.2</v>
      </c>
      <c r="S148" s="101">
        <f>VLOOKUP(B148,Rules!A:B,2,FALSE)</f>
        <v>70</v>
      </c>
      <c r="T148" s="127"/>
      <c r="U148" s="47">
        <f>1/(10^(-1*(E148+(IF(P148="Y",Rules!$I$2,0))-K148)/Rules!$E$12)+1)</f>
        <v>0.17480590911644442</v>
      </c>
      <c r="V148">
        <f t="shared" si="4"/>
        <v>-15</v>
      </c>
      <c r="W148">
        <f t="shared" si="5"/>
        <v>15</v>
      </c>
      <c r="Z148" s="48"/>
      <c r="AA148" s="11">
        <f t="shared" ref="AA148:BH148" si="154">IF($D148=AA$1,$E148+$V148,(IF($J148=AA$1,$K148+$W148,AA147)))</f>
        <v>984</v>
      </c>
      <c r="AB148" s="11">
        <f t="shared" si="154"/>
        <v>1410</v>
      </c>
      <c r="AC148" s="11">
        <f t="shared" si="154"/>
        <v>702</v>
      </c>
      <c r="AD148" s="11">
        <f t="shared" si="154"/>
        <v>1270</v>
      </c>
      <c r="AE148" s="11">
        <f t="shared" si="154"/>
        <v>1107</v>
      </c>
      <c r="AF148" s="11">
        <f t="shared" si="154"/>
        <v>1761</v>
      </c>
      <c r="AG148" s="11">
        <f t="shared" si="154"/>
        <v>1452</v>
      </c>
      <c r="AH148" s="11">
        <f t="shared" si="154"/>
        <v>1819</v>
      </c>
      <c r="AI148" s="11">
        <f t="shared" si="154"/>
        <v>1351</v>
      </c>
      <c r="AJ148" s="11">
        <f t="shared" si="154"/>
        <v>1932</v>
      </c>
      <c r="AK148" s="11">
        <f t="shared" si="154"/>
        <v>1201</v>
      </c>
      <c r="AL148" s="11">
        <f t="shared" si="154"/>
        <v>1373</v>
      </c>
      <c r="AM148" s="11">
        <f t="shared" si="154"/>
        <v>1821</v>
      </c>
      <c r="AN148" s="11">
        <f t="shared" si="154"/>
        <v>1445</v>
      </c>
      <c r="AO148" s="11">
        <f t="shared" si="154"/>
        <v>212</v>
      </c>
      <c r="AP148" s="11">
        <f t="shared" si="154"/>
        <v>1205</v>
      </c>
      <c r="AQ148" s="11">
        <f t="shared" si="154"/>
        <v>900</v>
      </c>
      <c r="AR148" s="11">
        <f t="shared" si="154"/>
        <v>1041</v>
      </c>
      <c r="AS148" s="11">
        <f t="shared" si="154"/>
        <v>585</v>
      </c>
      <c r="AT148" s="11">
        <f t="shared" si="154"/>
        <v>1090</v>
      </c>
      <c r="AU148" s="11">
        <f t="shared" si="154"/>
        <v>1001</v>
      </c>
      <c r="AV148" s="11">
        <f t="shared" si="154"/>
        <v>1770</v>
      </c>
      <c r="AW148" s="11">
        <f t="shared" si="154"/>
        <v>1467</v>
      </c>
      <c r="AX148" s="11">
        <f t="shared" si="154"/>
        <v>1684</v>
      </c>
      <c r="AY148" s="11">
        <f t="shared" si="154"/>
        <v>274</v>
      </c>
      <c r="AZ148" s="11">
        <f t="shared" si="154"/>
        <v>1017</v>
      </c>
      <c r="BA148" s="11">
        <f t="shared" si="154"/>
        <v>1370</v>
      </c>
      <c r="BB148" s="11">
        <f t="shared" si="154"/>
        <v>1204</v>
      </c>
      <c r="BC148" s="11">
        <f t="shared" si="154"/>
        <v>1246</v>
      </c>
      <c r="BD148" s="11">
        <f t="shared" si="154"/>
        <v>1570</v>
      </c>
      <c r="BE148" s="11">
        <f t="shared" si="154"/>
        <v>646</v>
      </c>
      <c r="BF148" s="11">
        <f t="shared" si="154"/>
        <v>1160</v>
      </c>
      <c r="BG148" s="11">
        <f t="shared" si="154"/>
        <v>1033</v>
      </c>
      <c r="BH148" s="11">
        <f t="shared" si="154"/>
        <v>780</v>
      </c>
    </row>
    <row r="149" spans="1:60" ht="13.5" customHeight="1">
      <c r="A149" s="111">
        <v>42182</v>
      </c>
      <c r="B149" s="122" t="s">
        <v>72</v>
      </c>
      <c r="C149" s="123"/>
      <c r="D149" s="93" t="s">
        <v>32</v>
      </c>
      <c r="E149" s="124">
        <f t="shared" si="128"/>
        <v>1001</v>
      </c>
      <c r="F149" s="125">
        <v>1</v>
      </c>
      <c r="G149" s="125">
        <v>16</v>
      </c>
      <c r="H149" s="100">
        <f t="shared" si="124"/>
        <v>19</v>
      </c>
      <c r="I149" s="123"/>
      <c r="J149" s="96" t="s">
        <v>45</v>
      </c>
      <c r="K149" s="124">
        <f t="shared" si="129"/>
        <v>900</v>
      </c>
      <c r="L149" s="126">
        <v>0</v>
      </c>
      <c r="M149" s="126">
        <v>11</v>
      </c>
      <c r="N149" s="100">
        <f t="shared" si="3"/>
        <v>11</v>
      </c>
      <c r="O149" s="127"/>
      <c r="P149" s="122" t="s">
        <v>66</v>
      </c>
      <c r="Q149" s="127"/>
      <c r="R149">
        <f>MIN(Rules!$E$2,(MAX(H149/N149,N149/H149)))</f>
        <v>1.7272727272727273</v>
      </c>
      <c r="S149" s="101">
        <f>VLOOKUP(B149,Rules!A:B,2,FALSE)</f>
        <v>60</v>
      </c>
      <c r="T149" s="127"/>
      <c r="U149" s="47">
        <f>1/(10^(-1*(E149+(IF(P149="Y",Rules!$I$2,0))-K149)/Rules!$E$12)+1)</f>
        <v>0.76058650965159791</v>
      </c>
      <c r="V149">
        <f t="shared" si="4"/>
        <v>25</v>
      </c>
      <c r="W149">
        <f t="shared" si="5"/>
        <v>-25</v>
      </c>
      <c r="Z149" s="48"/>
      <c r="AA149" s="11">
        <f t="shared" ref="AA149:BH149" si="155">IF($D149=AA$1,$E149+$V149,(IF($J149=AA$1,$K149+$W149,AA148)))</f>
        <v>984</v>
      </c>
      <c r="AB149" s="11">
        <f t="shared" si="155"/>
        <v>1410</v>
      </c>
      <c r="AC149" s="11">
        <f t="shared" si="155"/>
        <v>702</v>
      </c>
      <c r="AD149" s="11">
        <f t="shared" si="155"/>
        <v>1270</v>
      </c>
      <c r="AE149" s="11">
        <f t="shared" si="155"/>
        <v>1107</v>
      </c>
      <c r="AF149" s="11">
        <f t="shared" si="155"/>
        <v>1761</v>
      </c>
      <c r="AG149" s="11">
        <f t="shared" si="155"/>
        <v>1452</v>
      </c>
      <c r="AH149" s="11">
        <f t="shared" si="155"/>
        <v>1819</v>
      </c>
      <c r="AI149" s="11">
        <f t="shared" si="155"/>
        <v>1351</v>
      </c>
      <c r="AJ149" s="11">
        <f t="shared" si="155"/>
        <v>1932</v>
      </c>
      <c r="AK149" s="11">
        <f t="shared" si="155"/>
        <v>1201</v>
      </c>
      <c r="AL149" s="11">
        <f t="shared" si="155"/>
        <v>1373</v>
      </c>
      <c r="AM149" s="11">
        <f t="shared" si="155"/>
        <v>1821</v>
      </c>
      <c r="AN149" s="11">
        <f t="shared" si="155"/>
        <v>1445</v>
      </c>
      <c r="AO149" s="11">
        <f t="shared" si="155"/>
        <v>212</v>
      </c>
      <c r="AP149" s="11">
        <f t="shared" si="155"/>
        <v>1205</v>
      </c>
      <c r="AQ149" s="11">
        <f t="shared" si="155"/>
        <v>875</v>
      </c>
      <c r="AR149" s="11">
        <f t="shared" si="155"/>
        <v>1041</v>
      </c>
      <c r="AS149" s="11">
        <f t="shared" si="155"/>
        <v>585</v>
      </c>
      <c r="AT149" s="11">
        <f t="shared" si="155"/>
        <v>1090</v>
      </c>
      <c r="AU149" s="11">
        <f t="shared" si="155"/>
        <v>1026</v>
      </c>
      <c r="AV149" s="11">
        <f t="shared" si="155"/>
        <v>1770</v>
      </c>
      <c r="AW149" s="11">
        <f t="shared" si="155"/>
        <v>1467</v>
      </c>
      <c r="AX149" s="11">
        <f t="shared" si="155"/>
        <v>1684</v>
      </c>
      <c r="AY149" s="11">
        <f t="shared" si="155"/>
        <v>274</v>
      </c>
      <c r="AZ149" s="11">
        <f t="shared" si="155"/>
        <v>1017</v>
      </c>
      <c r="BA149" s="11">
        <f t="shared" si="155"/>
        <v>1370</v>
      </c>
      <c r="BB149" s="11">
        <f t="shared" si="155"/>
        <v>1204</v>
      </c>
      <c r="BC149" s="11">
        <f t="shared" si="155"/>
        <v>1246</v>
      </c>
      <c r="BD149" s="11">
        <f t="shared" si="155"/>
        <v>1570</v>
      </c>
      <c r="BE149" s="11">
        <f t="shared" si="155"/>
        <v>646</v>
      </c>
      <c r="BF149" s="11">
        <f t="shared" si="155"/>
        <v>1160</v>
      </c>
      <c r="BG149" s="11">
        <f t="shared" si="155"/>
        <v>1033</v>
      </c>
      <c r="BH149" s="11">
        <f t="shared" si="155"/>
        <v>780</v>
      </c>
    </row>
    <row r="150" spans="1:60" ht="13.5" customHeight="1">
      <c r="A150" s="111">
        <v>42182</v>
      </c>
      <c r="B150" s="122" t="s">
        <v>72</v>
      </c>
      <c r="C150" s="123"/>
      <c r="D150" s="93" t="s">
        <v>20</v>
      </c>
      <c r="E150" s="124">
        <f t="shared" si="128"/>
        <v>1410</v>
      </c>
      <c r="F150" s="125">
        <v>2</v>
      </c>
      <c r="G150" s="125">
        <v>17</v>
      </c>
      <c r="H150" s="100">
        <f t="shared" si="124"/>
        <v>23</v>
      </c>
      <c r="I150" s="123"/>
      <c r="J150" s="96" t="s">
        <v>41</v>
      </c>
      <c r="K150" s="124">
        <f t="shared" si="129"/>
        <v>780</v>
      </c>
      <c r="L150" s="126">
        <v>2</v>
      </c>
      <c r="M150" s="126">
        <v>7</v>
      </c>
      <c r="N150" s="100">
        <f t="shared" si="3"/>
        <v>13</v>
      </c>
      <c r="O150" s="127"/>
      <c r="P150" s="122" t="s">
        <v>66</v>
      </c>
      <c r="Q150" s="127"/>
      <c r="R150">
        <f>MIN(Rules!$E$2,(MAX(H150/N150,N150/H150)))</f>
        <v>1.7692307692307692</v>
      </c>
      <c r="S150" s="101">
        <f>VLOOKUP(B150,Rules!A:B,2,FALSE)</f>
        <v>60</v>
      </c>
      <c r="T150" s="127"/>
      <c r="U150" s="47">
        <f>1/(10^(-1*(E150+(IF(P150="Y",Rules!$I$2,0))-K150)/Rules!$E$12)+1)</f>
        <v>0.97319595759615984</v>
      </c>
      <c r="V150">
        <f t="shared" si="4"/>
        <v>3</v>
      </c>
      <c r="W150">
        <f t="shared" si="5"/>
        <v>-3</v>
      </c>
      <c r="Z150" s="48"/>
      <c r="AA150" s="11">
        <f t="shared" ref="AA150:BH150" si="156">IF($D150=AA$1,$E150+$V150,(IF($J150=AA$1,$K150+$W150,AA149)))</f>
        <v>984</v>
      </c>
      <c r="AB150" s="11">
        <f t="shared" si="156"/>
        <v>1413</v>
      </c>
      <c r="AC150" s="11">
        <f t="shared" si="156"/>
        <v>702</v>
      </c>
      <c r="AD150" s="11">
        <f t="shared" si="156"/>
        <v>1270</v>
      </c>
      <c r="AE150" s="11">
        <f t="shared" si="156"/>
        <v>1107</v>
      </c>
      <c r="AF150" s="11">
        <f t="shared" si="156"/>
        <v>1761</v>
      </c>
      <c r="AG150" s="11">
        <f t="shared" si="156"/>
        <v>1452</v>
      </c>
      <c r="AH150" s="11">
        <f t="shared" si="156"/>
        <v>1819</v>
      </c>
      <c r="AI150" s="11">
        <f t="shared" si="156"/>
        <v>1351</v>
      </c>
      <c r="AJ150" s="11">
        <f t="shared" si="156"/>
        <v>1932</v>
      </c>
      <c r="AK150" s="11">
        <f t="shared" si="156"/>
        <v>1201</v>
      </c>
      <c r="AL150" s="11">
        <f t="shared" si="156"/>
        <v>1373</v>
      </c>
      <c r="AM150" s="11">
        <f t="shared" si="156"/>
        <v>1821</v>
      </c>
      <c r="AN150" s="11">
        <f t="shared" si="156"/>
        <v>1445</v>
      </c>
      <c r="AO150" s="11">
        <f t="shared" si="156"/>
        <v>212</v>
      </c>
      <c r="AP150" s="11">
        <f t="shared" si="156"/>
        <v>1205</v>
      </c>
      <c r="AQ150" s="11">
        <f t="shared" si="156"/>
        <v>875</v>
      </c>
      <c r="AR150" s="11">
        <f t="shared" si="156"/>
        <v>1041</v>
      </c>
      <c r="AS150" s="11">
        <f t="shared" si="156"/>
        <v>585</v>
      </c>
      <c r="AT150" s="11">
        <f t="shared" si="156"/>
        <v>1090</v>
      </c>
      <c r="AU150" s="11">
        <f t="shared" si="156"/>
        <v>1026</v>
      </c>
      <c r="AV150" s="11">
        <f t="shared" si="156"/>
        <v>1770</v>
      </c>
      <c r="AW150" s="11">
        <f t="shared" si="156"/>
        <v>1467</v>
      </c>
      <c r="AX150" s="11">
        <f t="shared" si="156"/>
        <v>1684</v>
      </c>
      <c r="AY150" s="11">
        <f t="shared" si="156"/>
        <v>274</v>
      </c>
      <c r="AZ150" s="11">
        <f t="shared" si="156"/>
        <v>1017</v>
      </c>
      <c r="BA150" s="11">
        <f t="shared" si="156"/>
        <v>1370</v>
      </c>
      <c r="BB150" s="11">
        <f t="shared" si="156"/>
        <v>1204</v>
      </c>
      <c r="BC150" s="11">
        <f t="shared" si="156"/>
        <v>1246</v>
      </c>
      <c r="BD150" s="11">
        <f t="shared" si="156"/>
        <v>1570</v>
      </c>
      <c r="BE150" s="11">
        <f t="shared" si="156"/>
        <v>646</v>
      </c>
      <c r="BF150" s="11">
        <f t="shared" si="156"/>
        <v>1160</v>
      </c>
      <c r="BG150" s="11">
        <f t="shared" si="156"/>
        <v>1033</v>
      </c>
      <c r="BH150" s="11">
        <f t="shared" si="156"/>
        <v>777</v>
      </c>
    </row>
    <row r="151" spans="1:60" ht="13.5" customHeight="1">
      <c r="A151" s="111">
        <v>42182</v>
      </c>
      <c r="B151" s="122" t="s">
        <v>72</v>
      </c>
      <c r="C151" s="123"/>
      <c r="D151" s="93" t="s">
        <v>42</v>
      </c>
      <c r="E151" s="124">
        <f t="shared" si="128"/>
        <v>1033</v>
      </c>
      <c r="F151" s="125">
        <v>2</v>
      </c>
      <c r="G151" s="125">
        <v>16</v>
      </c>
      <c r="H151" s="100">
        <f t="shared" si="124"/>
        <v>22</v>
      </c>
      <c r="I151" s="123"/>
      <c r="J151" s="96" t="s">
        <v>30</v>
      </c>
      <c r="K151" s="124">
        <f t="shared" si="129"/>
        <v>1351</v>
      </c>
      <c r="L151" s="126">
        <v>2</v>
      </c>
      <c r="M151" s="126">
        <v>11</v>
      </c>
      <c r="N151" s="100">
        <f t="shared" si="3"/>
        <v>17</v>
      </c>
      <c r="O151" s="127"/>
      <c r="P151" s="122" t="s">
        <v>66</v>
      </c>
      <c r="Q151" s="127"/>
      <c r="R151">
        <f>MIN(Rules!$E$2,(MAX(H151/N151,N151/H151)))</f>
        <v>1.2941176470588236</v>
      </c>
      <c r="S151" s="101">
        <f>VLOOKUP(B151,Rules!A:B,2,FALSE)</f>
        <v>60</v>
      </c>
      <c r="T151" s="127"/>
      <c r="U151" s="47">
        <f>1/(10^(-1*(E151+(IF(P151="Y",Rules!$I$2,0))-K151)/Rules!$E$12)+1)</f>
        <v>0.31568605113037213</v>
      </c>
      <c r="V151">
        <f t="shared" si="4"/>
        <v>53</v>
      </c>
      <c r="W151">
        <f t="shared" si="5"/>
        <v>-53</v>
      </c>
      <c r="Z151" s="48"/>
      <c r="AA151" s="11">
        <f t="shared" ref="AA151:BH151" si="157">IF($D151=AA$1,$E151+$V151,(IF($J151=AA$1,$K151+$W151,AA150)))</f>
        <v>984</v>
      </c>
      <c r="AB151" s="11">
        <f t="shared" si="157"/>
        <v>1413</v>
      </c>
      <c r="AC151" s="11">
        <f t="shared" si="157"/>
        <v>702</v>
      </c>
      <c r="AD151" s="11">
        <f t="shared" si="157"/>
        <v>1270</v>
      </c>
      <c r="AE151" s="11">
        <f t="shared" si="157"/>
        <v>1107</v>
      </c>
      <c r="AF151" s="11">
        <f t="shared" si="157"/>
        <v>1761</v>
      </c>
      <c r="AG151" s="11">
        <f t="shared" si="157"/>
        <v>1452</v>
      </c>
      <c r="AH151" s="11">
        <f t="shared" si="157"/>
        <v>1819</v>
      </c>
      <c r="AI151" s="11">
        <f t="shared" si="157"/>
        <v>1298</v>
      </c>
      <c r="AJ151" s="11">
        <f t="shared" si="157"/>
        <v>1932</v>
      </c>
      <c r="AK151" s="11">
        <f t="shared" si="157"/>
        <v>1201</v>
      </c>
      <c r="AL151" s="11">
        <f t="shared" si="157"/>
        <v>1373</v>
      </c>
      <c r="AM151" s="11">
        <f t="shared" si="157"/>
        <v>1821</v>
      </c>
      <c r="AN151" s="11">
        <f t="shared" si="157"/>
        <v>1445</v>
      </c>
      <c r="AO151" s="11">
        <f t="shared" si="157"/>
        <v>212</v>
      </c>
      <c r="AP151" s="11">
        <f t="shared" si="157"/>
        <v>1205</v>
      </c>
      <c r="AQ151" s="11">
        <f t="shared" si="157"/>
        <v>875</v>
      </c>
      <c r="AR151" s="11">
        <f t="shared" si="157"/>
        <v>1041</v>
      </c>
      <c r="AS151" s="11">
        <f t="shared" si="157"/>
        <v>585</v>
      </c>
      <c r="AT151" s="11">
        <f t="shared" si="157"/>
        <v>1090</v>
      </c>
      <c r="AU151" s="11">
        <f t="shared" si="157"/>
        <v>1026</v>
      </c>
      <c r="AV151" s="11">
        <f t="shared" si="157"/>
        <v>1770</v>
      </c>
      <c r="AW151" s="11">
        <f t="shared" si="157"/>
        <v>1467</v>
      </c>
      <c r="AX151" s="11">
        <f t="shared" si="157"/>
        <v>1684</v>
      </c>
      <c r="AY151" s="11">
        <f t="shared" si="157"/>
        <v>274</v>
      </c>
      <c r="AZ151" s="11">
        <f t="shared" si="157"/>
        <v>1017</v>
      </c>
      <c r="BA151" s="11">
        <f t="shared" si="157"/>
        <v>1370</v>
      </c>
      <c r="BB151" s="11">
        <f t="shared" si="157"/>
        <v>1204</v>
      </c>
      <c r="BC151" s="11">
        <f t="shared" si="157"/>
        <v>1246</v>
      </c>
      <c r="BD151" s="11">
        <f t="shared" si="157"/>
        <v>1570</v>
      </c>
      <c r="BE151" s="11">
        <f t="shared" si="157"/>
        <v>646</v>
      </c>
      <c r="BF151" s="11">
        <f t="shared" si="157"/>
        <v>1160</v>
      </c>
      <c r="BG151" s="11">
        <f t="shared" si="157"/>
        <v>1086</v>
      </c>
      <c r="BH151" s="11">
        <f t="shared" si="157"/>
        <v>777</v>
      </c>
    </row>
    <row r="152" spans="1:60" ht="13.5" customHeight="1">
      <c r="A152" s="111">
        <v>42183</v>
      </c>
      <c r="B152" s="122" t="s">
        <v>72</v>
      </c>
      <c r="C152" s="123"/>
      <c r="D152" s="93" t="s">
        <v>22</v>
      </c>
      <c r="E152" s="124">
        <f t="shared" si="128"/>
        <v>1570</v>
      </c>
      <c r="F152" s="125">
        <v>1</v>
      </c>
      <c r="G152" s="125">
        <v>14</v>
      </c>
      <c r="H152" s="100">
        <f t="shared" si="124"/>
        <v>17</v>
      </c>
      <c r="I152" s="123"/>
      <c r="J152" s="96" t="s">
        <v>39</v>
      </c>
      <c r="K152" s="124">
        <f t="shared" si="129"/>
        <v>1041</v>
      </c>
      <c r="L152" s="126">
        <v>0</v>
      </c>
      <c r="M152" s="126">
        <v>8</v>
      </c>
      <c r="N152" s="100">
        <f t="shared" si="3"/>
        <v>8</v>
      </c>
      <c r="O152" s="127"/>
      <c r="P152" s="122" t="s">
        <v>66</v>
      </c>
      <c r="Q152" s="127"/>
      <c r="R152">
        <f>MIN(Rules!$E$2,(MAX(H152/N152,N152/H152)))</f>
        <v>2</v>
      </c>
      <c r="S152" s="101">
        <f>VLOOKUP(B152,Rules!A:B,2,FALSE)</f>
        <v>60</v>
      </c>
      <c r="T152" s="127"/>
      <c r="U152" s="47">
        <f>1/(10^(-1*(E152+(IF(P152="Y",Rules!$I$2,0))-K152)/Rules!$E$12)+1)</f>
        <v>0.9579892313897721</v>
      </c>
      <c r="V152">
        <f t="shared" si="4"/>
        <v>5</v>
      </c>
      <c r="W152">
        <f t="shared" si="5"/>
        <v>-5</v>
      </c>
      <c r="Z152" s="48"/>
      <c r="AA152" s="11">
        <f t="shared" ref="AA152:BH152" si="158">IF($D152=AA$1,$E152+$V152,(IF($J152=AA$1,$K152+$W152,AA151)))</f>
        <v>984</v>
      </c>
      <c r="AB152" s="11">
        <f t="shared" si="158"/>
        <v>1413</v>
      </c>
      <c r="AC152" s="11">
        <f t="shared" si="158"/>
        <v>702</v>
      </c>
      <c r="AD152" s="11">
        <f t="shared" si="158"/>
        <v>1270</v>
      </c>
      <c r="AE152" s="11">
        <f t="shared" si="158"/>
        <v>1107</v>
      </c>
      <c r="AF152" s="11">
        <f t="shared" si="158"/>
        <v>1761</v>
      </c>
      <c r="AG152" s="11">
        <f t="shared" si="158"/>
        <v>1452</v>
      </c>
      <c r="AH152" s="11">
        <f t="shared" si="158"/>
        <v>1819</v>
      </c>
      <c r="AI152" s="11">
        <f t="shared" si="158"/>
        <v>1298</v>
      </c>
      <c r="AJ152" s="11">
        <f t="shared" si="158"/>
        <v>1932</v>
      </c>
      <c r="AK152" s="11">
        <f t="shared" si="158"/>
        <v>1201</v>
      </c>
      <c r="AL152" s="11">
        <f t="shared" si="158"/>
        <v>1373</v>
      </c>
      <c r="AM152" s="11">
        <f t="shared" si="158"/>
        <v>1821</v>
      </c>
      <c r="AN152" s="11">
        <f t="shared" si="158"/>
        <v>1445</v>
      </c>
      <c r="AO152" s="11">
        <f t="shared" si="158"/>
        <v>212</v>
      </c>
      <c r="AP152" s="11">
        <f t="shared" si="158"/>
        <v>1205</v>
      </c>
      <c r="AQ152" s="11">
        <f t="shared" si="158"/>
        <v>875</v>
      </c>
      <c r="AR152" s="11">
        <f t="shared" si="158"/>
        <v>1036</v>
      </c>
      <c r="AS152" s="11">
        <f t="shared" si="158"/>
        <v>585</v>
      </c>
      <c r="AT152" s="11">
        <f t="shared" si="158"/>
        <v>1090</v>
      </c>
      <c r="AU152" s="11">
        <f t="shared" si="158"/>
        <v>1026</v>
      </c>
      <c r="AV152" s="11">
        <f t="shared" si="158"/>
        <v>1770</v>
      </c>
      <c r="AW152" s="11">
        <f t="shared" si="158"/>
        <v>1467</v>
      </c>
      <c r="AX152" s="11">
        <f t="shared" si="158"/>
        <v>1684</v>
      </c>
      <c r="AY152" s="11">
        <f t="shared" si="158"/>
        <v>274</v>
      </c>
      <c r="AZ152" s="11">
        <f t="shared" si="158"/>
        <v>1017</v>
      </c>
      <c r="BA152" s="11">
        <f t="shared" si="158"/>
        <v>1370</v>
      </c>
      <c r="BB152" s="11">
        <f t="shared" si="158"/>
        <v>1204</v>
      </c>
      <c r="BC152" s="11">
        <f t="shared" si="158"/>
        <v>1246</v>
      </c>
      <c r="BD152" s="11">
        <f t="shared" si="158"/>
        <v>1575</v>
      </c>
      <c r="BE152" s="11">
        <f t="shared" si="158"/>
        <v>646</v>
      </c>
      <c r="BF152" s="11">
        <f t="shared" si="158"/>
        <v>1160</v>
      </c>
      <c r="BG152" s="11">
        <f t="shared" si="158"/>
        <v>1086</v>
      </c>
      <c r="BH152" s="11">
        <f t="shared" si="158"/>
        <v>777</v>
      </c>
    </row>
    <row r="153" spans="1:60" ht="13.5" customHeight="1">
      <c r="A153" s="111">
        <v>42183</v>
      </c>
      <c r="B153" s="122" t="s">
        <v>68</v>
      </c>
      <c r="C153" s="123"/>
      <c r="D153" s="93" t="s">
        <v>27</v>
      </c>
      <c r="E153" s="124">
        <f t="shared" si="128"/>
        <v>1467</v>
      </c>
      <c r="F153" s="125">
        <v>2</v>
      </c>
      <c r="G153" s="125">
        <v>18</v>
      </c>
      <c r="H153" s="44">
        <f t="shared" si="124"/>
        <v>24</v>
      </c>
      <c r="I153" s="123"/>
      <c r="J153" s="96" t="s">
        <v>31</v>
      </c>
      <c r="K153" s="124">
        <f t="shared" si="129"/>
        <v>1160</v>
      </c>
      <c r="L153" s="126">
        <v>3</v>
      </c>
      <c r="M153" s="126">
        <v>19</v>
      </c>
      <c r="N153" s="44">
        <f t="shared" si="3"/>
        <v>28</v>
      </c>
      <c r="O153" s="127"/>
      <c r="P153" s="122" t="s">
        <v>67</v>
      </c>
      <c r="Q153" s="127"/>
      <c r="R153">
        <f>MIN(Rules!$E$2,(MAX(H153/N153,N153/H153)))</f>
        <v>1.1666666666666667</v>
      </c>
      <c r="S153" s="101">
        <f>VLOOKUP(B153,Rules!A:B,2,FALSE)</f>
        <v>70</v>
      </c>
      <c r="T153" s="127"/>
      <c r="U153" s="47">
        <f>1/(10^(-1*(E153+(IF(P153="Y",Rules!$I$2,0))-K153)/Rules!$E$12)+1)</f>
        <v>0.80436260478844801</v>
      </c>
      <c r="V153">
        <f t="shared" si="4"/>
        <v>-66</v>
      </c>
      <c r="W153">
        <f t="shared" si="5"/>
        <v>66</v>
      </c>
      <c r="Z153" s="48"/>
      <c r="AA153" s="11">
        <f t="shared" ref="AA153:BH153" si="159">IF($D153=AA$1,$E153+$V153,(IF($J153=AA$1,$K153+$W153,AA152)))</f>
        <v>984</v>
      </c>
      <c r="AB153" s="11">
        <f t="shared" si="159"/>
        <v>1413</v>
      </c>
      <c r="AC153" s="11">
        <f t="shared" si="159"/>
        <v>702</v>
      </c>
      <c r="AD153" s="11">
        <f t="shared" si="159"/>
        <v>1270</v>
      </c>
      <c r="AE153" s="11">
        <f t="shared" si="159"/>
        <v>1107</v>
      </c>
      <c r="AF153" s="11">
        <f t="shared" si="159"/>
        <v>1761</v>
      </c>
      <c r="AG153" s="11">
        <f t="shared" si="159"/>
        <v>1452</v>
      </c>
      <c r="AH153" s="11">
        <f t="shared" si="159"/>
        <v>1819</v>
      </c>
      <c r="AI153" s="11">
        <f t="shared" si="159"/>
        <v>1298</v>
      </c>
      <c r="AJ153" s="11">
        <f t="shared" si="159"/>
        <v>1932</v>
      </c>
      <c r="AK153" s="11">
        <f t="shared" si="159"/>
        <v>1201</v>
      </c>
      <c r="AL153" s="11">
        <f t="shared" si="159"/>
        <v>1373</v>
      </c>
      <c r="AM153" s="11">
        <f t="shared" si="159"/>
        <v>1821</v>
      </c>
      <c r="AN153" s="11">
        <f t="shared" si="159"/>
        <v>1445</v>
      </c>
      <c r="AO153" s="11">
        <f t="shared" si="159"/>
        <v>212</v>
      </c>
      <c r="AP153" s="11">
        <f t="shared" si="159"/>
        <v>1205</v>
      </c>
      <c r="AQ153" s="11">
        <f t="shared" si="159"/>
        <v>875</v>
      </c>
      <c r="AR153" s="11">
        <f t="shared" si="159"/>
        <v>1036</v>
      </c>
      <c r="AS153" s="11">
        <f t="shared" si="159"/>
        <v>585</v>
      </c>
      <c r="AT153" s="11">
        <f t="shared" si="159"/>
        <v>1090</v>
      </c>
      <c r="AU153" s="11">
        <f t="shared" si="159"/>
        <v>1026</v>
      </c>
      <c r="AV153" s="11">
        <f t="shared" si="159"/>
        <v>1770</v>
      </c>
      <c r="AW153" s="11">
        <f t="shared" si="159"/>
        <v>1401</v>
      </c>
      <c r="AX153" s="11">
        <f t="shared" si="159"/>
        <v>1684</v>
      </c>
      <c r="AY153" s="11">
        <f t="shared" si="159"/>
        <v>274</v>
      </c>
      <c r="AZ153" s="11">
        <f t="shared" si="159"/>
        <v>1017</v>
      </c>
      <c r="BA153" s="11">
        <f t="shared" si="159"/>
        <v>1370</v>
      </c>
      <c r="BB153" s="11">
        <f t="shared" si="159"/>
        <v>1204</v>
      </c>
      <c r="BC153" s="11">
        <f t="shared" si="159"/>
        <v>1246</v>
      </c>
      <c r="BD153" s="11">
        <f t="shared" si="159"/>
        <v>1575</v>
      </c>
      <c r="BE153" s="11">
        <f t="shared" si="159"/>
        <v>646</v>
      </c>
      <c r="BF153" s="11">
        <f t="shared" si="159"/>
        <v>1226</v>
      </c>
      <c r="BG153" s="11">
        <f t="shared" si="159"/>
        <v>1086</v>
      </c>
      <c r="BH153" s="11">
        <f t="shared" si="159"/>
        <v>777</v>
      </c>
    </row>
    <row r="154" spans="1:60" ht="13.5" customHeight="1">
      <c r="A154" s="111">
        <v>42183</v>
      </c>
      <c r="B154" s="122" t="s">
        <v>68</v>
      </c>
      <c r="C154" s="123"/>
      <c r="D154" s="93" t="s">
        <v>17</v>
      </c>
      <c r="E154" s="124">
        <f t="shared" si="128"/>
        <v>1932</v>
      </c>
      <c r="F154" s="125">
        <v>5</v>
      </c>
      <c r="G154" s="125">
        <v>18</v>
      </c>
      <c r="H154" s="44">
        <f t="shared" si="124"/>
        <v>33</v>
      </c>
      <c r="I154" s="123"/>
      <c r="J154" s="96" t="s">
        <v>28</v>
      </c>
      <c r="K154" s="124">
        <f t="shared" si="129"/>
        <v>1445</v>
      </c>
      <c r="L154" s="126">
        <v>0</v>
      </c>
      <c r="M154" s="126">
        <v>14</v>
      </c>
      <c r="N154" s="44">
        <f t="shared" si="3"/>
        <v>14</v>
      </c>
      <c r="O154" s="127"/>
      <c r="P154" s="122" t="s">
        <v>66</v>
      </c>
      <c r="Q154" s="127"/>
      <c r="R154">
        <f>MIN(Rules!$E$2,(MAX(H154/N154,N154/H154)))</f>
        <v>2</v>
      </c>
      <c r="S154" s="101">
        <f>VLOOKUP(B154,Rules!A:B,2,FALSE)</f>
        <v>70</v>
      </c>
      <c r="T154" s="127"/>
      <c r="U154" s="47">
        <f>1/(10^(-1*(E154+(IF(P154="Y",Rules!$I$2,0))-K154)/Rules!$E$12)+1)</f>
        <v>0.94947751711547279</v>
      </c>
      <c r="V154">
        <f t="shared" si="4"/>
        <v>7</v>
      </c>
      <c r="W154">
        <f t="shared" si="5"/>
        <v>-7</v>
      </c>
      <c r="Z154" s="48"/>
      <c r="AA154" s="11">
        <f t="shared" ref="AA154:BH154" si="160">IF($D154=AA$1,$E154+$V154,(IF($J154=AA$1,$K154+$W154,AA153)))</f>
        <v>984</v>
      </c>
      <c r="AB154" s="11">
        <f t="shared" si="160"/>
        <v>1413</v>
      </c>
      <c r="AC154" s="11">
        <f t="shared" si="160"/>
        <v>702</v>
      </c>
      <c r="AD154" s="11">
        <f t="shared" si="160"/>
        <v>1270</v>
      </c>
      <c r="AE154" s="11">
        <f t="shared" si="160"/>
        <v>1107</v>
      </c>
      <c r="AF154" s="11">
        <f t="shared" si="160"/>
        <v>1761</v>
      </c>
      <c r="AG154" s="11">
        <f t="shared" si="160"/>
        <v>1452</v>
      </c>
      <c r="AH154" s="11">
        <f t="shared" si="160"/>
        <v>1819</v>
      </c>
      <c r="AI154" s="11">
        <f t="shared" si="160"/>
        <v>1298</v>
      </c>
      <c r="AJ154" s="11">
        <f t="shared" si="160"/>
        <v>1939</v>
      </c>
      <c r="AK154" s="11">
        <f t="shared" si="160"/>
        <v>1201</v>
      </c>
      <c r="AL154" s="11">
        <f t="shared" si="160"/>
        <v>1373</v>
      </c>
      <c r="AM154" s="11">
        <f t="shared" si="160"/>
        <v>1821</v>
      </c>
      <c r="AN154" s="11">
        <f t="shared" si="160"/>
        <v>1438</v>
      </c>
      <c r="AO154" s="11">
        <f t="shared" si="160"/>
        <v>212</v>
      </c>
      <c r="AP154" s="11">
        <f t="shared" si="160"/>
        <v>1205</v>
      </c>
      <c r="AQ154" s="11">
        <f t="shared" si="160"/>
        <v>875</v>
      </c>
      <c r="AR154" s="11">
        <f t="shared" si="160"/>
        <v>1036</v>
      </c>
      <c r="AS154" s="11">
        <f t="shared" si="160"/>
        <v>585</v>
      </c>
      <c r="AT154" s="11">
        <f t="shared" si="160"/>
        <v>1090</v>
      </c>
      <c r="AU154" s="11">
        <f t="shared" si="160"/>
        <v>1026</v>
      </c>
      <c r="AV154" s="11">
        <f t="shared" si="160"/>
        <v>1770</v>
      </c>
      <c r="AW154" s="11">
        <f t="shared" si="160"/>
        <v>1401</v>
      </c>
      <c r="AX154" s="11">
        <f t="shared" si="160"/>
        <v>1684</v>
      </c>
      <c r="AY154" s="11">
        <f t="shared" si="160"/>
        <v>274</v>
      </c>
      <c r="AZ154" s="11">
        <f t="shared" si="160"/>
        <v>1017</v>
      </c>
      <c r="BA154" s="11">
        <f t="shared" si="160"/>
        <v>1370</v>
      </c>
      <c r="BB154" s="11">
        <f t="shared" si="160"/>
        <v>1204</v>
      </c>
      <c r="BC154" s="11">
        <f t="shared" si="160"/>
        <v>1246</v>
      </c>
      <c r="BD154" s="11">
        <f t="shared" si="160"/>
        <v>1575</v>
      </c>
      <c r="BE154" s="11">
        <f t="shared" si="160"/>
        <v>646</v>
      </c>
      <c r="BF154" s="11">
        <f t="shared" si="160"/>
        <v>1226</v>
      </c>
      <c r="BG154" s="11">
        <f t="shared" si="160"/>
        <v>1086</v>
      </c>
      <c r="BH154" s="11">
        <f t="shared" si="160"/>
        <v>777</v>
      </c>
    </row>
    <row r="155" spans="1:60" ht="13.5" customHeight="1">
      <c r="A155" s="111">
        <v>42189</v>
      </c>
      <c r="B155" s="122" t="s">
        <v>72</v>
      </c>
      <c r="C155" s="123"/>
      <c r="D155" s="93" t="s">
        <v>29</v>
      </c>
      <c r="E155" s="124">
        <f t="shared" si="128"/>
        <v>1270</v>
      </c>
      <c r="F155" s="125">
        <v>1</v>
      </c>
      <c r="G155" s="125">
        <v>16</v>
      </c>
      <c r="H155" s="100">
        <f t="shared" si="124"/>
        <v>19</v>
      </c>
      <c r="I155" s="123"/>
      <c r="J155" s="96" t="s">
        <v>24</v>
      </c>
      <c r="K155" s="124">
        <f t="shared" si="129"/>
        <v>1370</v>
      </c>
      <c r="L155" s="126">
        <v>3</v>
      </c>
      <c r="M155" s="126">
        <v>17</v>
      </c>
      <c r="N155" s="100">
        <f t="shared" si="3"/>
        <v>26</v>
      </c>
      <c r="O155" s="127"/>
      <c r="P155" s="122" t="s">
        <v>66</v>
      </c>
      <c r="Q155" s="127"/>
      <c r="R155">
        <f>MIN(Rules!$E$2,(MAX(H155/N155,N155/H155)))</f>
        <v>1.368421052631579</v>
      </c>
      <c r="S155" s="101">
        <f>VLOOKUP(B155,Rules!A:B,2,FALSE)</f>
        <v>60</v>
      </c>
      <c r="T155" s="127"/>
      <c r="U155" s="47">
        <f>1/(10^(-1*(E155+(IF(P155="Y",Rules!$I$2,0))-K155)/Rules!$E$12)+1)</f>
        <v>0.55731163376229276</v>
      </c>
      <c r="V155">
        <f t="shared" si="4"/>
        <v>-46</v>
      </c>
      <c r="W155">
        <f t="shared" si="5"/>
        <v>46</v>
      </c>
      <c r="Z155" s="48"/>
      <c r="AA155" s="11">
        <f t="shared" ref="AA155:BH155" si="161">IF($D155=AA$1,$E155+$V155,(IF($J155=AA$1,$K155+$W155,AA154)))</f>
        <v>984</v>
      </c>
      <c r="AB155" s="11">
        <f t="shared" si="161"/>
        <v>1413</v>
      </c>
      <c r="AC155" s="11">
        <f t="shared" si="161"/>
        <v>702</v>
      </c>
      <c r="AD155" s="11">
        <f t="shared" si="161"/>
        <v>1224</v>
      </c>
      <c r="AE155" s="11">
        <f t="shared" si="161"/>
        <v>1107</v>
      </c>
      <c r="AF155" s="11">
        <f t="shared" si="161"/>
        <v>1761</v>
      </c>
      <c r="AG155" s="11">
        <f t="shared" si="161"/>
        <v>1452</v>
      </c>
      <c r="AH155" s="11">
        <f t="shared" si="161"/>
        <v>1819</v>
      </c>
      <c r="AI155" s="11">
        <f t="shared" si="161"/>
        <v>1298</v>
      </c>
      <c r="AJ155" s="11">
        <f t="shared" si="161"/>
        <v>1939</v>
      </c>
      <c r="AK155" s="11">
        <f t="shared" si="161"/>
        <v>1201</v>
      </c>
      <c r="AL155" s="11">
        <f t="shared" si="161"/>
        <v>1373</v>
      </c>
      <c r="AM155" s="11">
        <f t="shared" si="161"/>
        <v>1821</v>
      </c>
      <c r="AN155" s="11">
        <f t="shared" si="161"/>
        <v>1438</v>
      </c>
      <c r="AO155" s="11">
        <f t="shared" si="161"/>
        <v>212</v>
      </c>
      <c r="AP155" s="11">
        <f t="shared" si="161"/>
        <v>1205</v>
      </c>
      <c r="AQ155" s="11">
        <f t="shared" si="161"/>
        <v>875</v>
      </c>
      <c r="AR155" s="11">
        <f t="shared" si="161"/>
        <v>1036</v>
      </c>
      <c r="AS155" s="11">
        <f t="shared" si="161"/>
        <v>585</v>
      </c>
      <c r="AT155" s="11">
        <f t="shared" si="161"/>
        <v>1090</v>
      </c>
      <c r="AU155" s="11">
        <f t="shared" si="161"/>
        <v>1026</v>
      </c>
      <c r="AV155" s="11">
        <f t="shared" si="161"/>
        <v>1770</v>
      </c>
      <c r="AW155" s="11">
        <f t="shared" si="161"/>
        <v>1401</v>
      </c>
      <c r="AX155" s="11">
        <f t="shared" si="161"/>
        <v>1684</v>
      </c>
      <c r="AY155" s="11">
        <f t="shared" si="161"/>
        <v>274</v>
      </c>
      <c r="AZ155" s="11">
        <f t="shared" si="161"/>
        <v>1017</v>
      </c>
      <c r="BA155" s="11">
        <f t="shared" si="161"/>
        <v>1416</v>
      </c>
      <c r="BB155" s="11">
        <f t="shared" si="161"/>
        <v>1204</v>
      </c>
      <c r="BC155" s="11">
        <f t="shared" si="161"/>
        <v>1246</v>
      </c>
      <c r="BD155" s="11">
        <f t="shared" si="161"/>
        <v>1575</v>
      </c>
      <c r="BE155" s="11">
        <f t="shared" si="161"/>
        <v>646</v>
      </c>
      <c r="BF155" s="11">
        <f t="shared" si="161"/>
        <v>1226</v>
      </c>
      <c r="BG155" s="11">
        <f t="shared" si="161"/>
        <v>1086</v>
      </c>
      <c r="BH155" s="11">
        <f t="shared" si="161"/>
        <v>777</v>
      </c>
    </row>
    <row r="156" spans="1:60" ht="13.5" customHeight="1">
      <c r="A156" s="111">
        <v>42189</v>
      </c>
      <c r="B156" s="122" t="s">
        <v>72</v>
      </c>
      <c r="C156" s="123"/>
      <c r="D156" s="93" t="s">
        <v>38</v>
      </c>
      <c r="E156" s="124">
        <f t="shared" si="128"/>
        <v>1017</v>
      </c>
      <c r="F156" s="125">
        <v>1</v>
      </c>
      <c r="G156" s="125">
        <v>13</v>
      </c>
      <c r="H156" s="100">
        <f t="shared" si="124"/>
        <v>16</v>
      </c>
      <c r="I156" s="123"/>
      <c r="J156" s="96" t="s">
        <v>28</v>
      </c>
      <c r="K156" s="124">
        <f t="shared" si="129"/>
        <v>1438</v>
      </c>
      <c r="L156" s="126">
        <v>1</v>
      </c>
      <c r="M156" s="126">
        <v>15</v>
      </c>
      <c r="N156" s="100">
        <f t="shared" si="3"/>
        <v>18</v>
      </c>
      <c r="O156" s="127"/>
      <c r="P156" s="122" t="s">
        <v>66</v>
      </c>
      <c r="Q156" s="127"/>
      <c r="R156">
        <f>MIN(Rules!$E$2,(MAX(H156/N156,N156/H156)))</f>
        <v>1.125</v>
      </c>
      <c r="S156" s="101">
        <f>VLOOKUP(B156,Rules!A:B,2,FALSE)</f>
        <v>60</v>
      </c>
      <c r="T156" s="127"/>
      <c r="U156" s="47">
        <f>1/(10^(-1*(E156+(IF(P156="Y",Rules!$I$2,0))-K156)/Rules!$E$12)+1)</f>
        <v>0.22304634623590872</v>
      </c>
      <c r="V156">
        <f t="shared" si="4"/>
        <v>-15</v>
      </c>
      <c r="W156">
        <f t="shared" si="5"/>
        <v>15</v>
      </c>
      <c r="Z156" s="48"/>
      <c r="AA156" s="11">
        <f t="shared" ref="AA156:BH156" si="162">IF($D156=AA$1,$E156+$V156,(IF($J156=AA$1,$K156+$W156,AA155)))</f>
        <v>984</v>
      </c>
      <c r="AB156" s="11">
        <f t="shared" si="162"/>
        <v>1413</v>
      </c>
      <c r="AC156" s="11">
        <f t="shared" si="162"/>
        <v>702</v>
      </c>
      <c r="AD156" s="11">
        <f t="shared" si="162"/>
        <v>1224</v>
      </c>
      <c r="AE156" s="11">
        <f t="shared" si="162"/>
        <v>1107</v>
      </c>
      <c r="AF156" s="11">
        <f t="shared" si="162"/>
        <v>1761</v>
      </c>
      <c r="AG156" s="11">
        <f t="shared" si="162"/>
        <v>1452</v>
      </c>
      <c r="AH156" s="11">
        <f t="shared" si="162"/>
        <v>1819</v>
      </c>
      <c r="AI156" s="11">
        <f t="shared" si="162"/>
        <v>1298</v>
      </c>
      <c r="AJ156" s="11">
        <f t="shared" si="162"/>
        <v>1939</v>
      </c>
      <c r="AK156" s="11">
        <f t="shared" si="162"/>
        <v>1201</v>
      </c>
      <c r="AL156" s="11">
        <f t="shared" si="162"/>
        <v>1373</v>
      </c>
      <c r="AM156" s="11">
        <f t="shared" si="162"/>
        <v>1821</v>
      </c>
      <c r="AN156" s="11">
        <f t="shared" si="162"/>
        <v>1453</v>
      </c>
      <c r="AO156" s="11">
        <f t="shared" si="162"/>
        <v>212</v>
      </c>
      <c r="AP156" s="11">
        <f t="shared" si="162"/>
        <v>1205</v>
      </c>
      <c r="AQ156" s="11">
        <f t="shared" si="162"/>
        <v>875</v>
      </c>
      <c r="AR156" s="11">
        <f t="shared" si="162"/>
        <v>1036</v>
      </c>
      <c r="AS156" s="11">
        <f t="shared" si="162"/>
        <v>585</v>
      </c>
      <c r="AT156" s="11">
        <f t="shared" si="162"/>
        <v>1090</v>
      </c>
      <c r="AU156" s="11">
        <f t="shared" si="162"/>
        <v>1026</v>
      </c>
      <c r="AV156" s="11">
        <f t="shared" si="162"/>
        <v>1770</v>
      </c>
      <c r="AW156" s="11">
        <f t="shared" si="162"/>
        <v>1401</v>
      </c>
      <c r="AX156" s="11">
        <f t="shared" si="162"/>
        <v>1684</v>
      </c>
      <c r="AY156" s="11">
        <f t="shared" si="162"/>
        <v>274</v>
      </c>
      <c r="AZ156" s="11">
        <f t="shared" si="162"/>
        <v>1002</v>
      </c>
      <c r="BA156" s="11">
        <f t="shared" si="162"/>
        <v>1416</v>
      </c>
      <c r="BB156" s="11">
        <f t="shared" si="162"/>
        <v>1204</v>
      </c>
      <c r="BC156" s="11">
        <f t="shared" si="162"/>
        <v>1246</v>
      </c>
      <c r="BD156" s="11">
        <f t="shared" si="162"/>
        <v>1575</v>
      </c>
      <c r="BE156" s="11">
        <f t="shared" si="162"/>
        <v>646</v>
      </c>
      <c r="BF156" s="11">
        <f t="shared" si="162"/>
        <v>1226</v>
      </c>
      <c r="BG156" s="11">
        <f t="shared" si="162"/>
        <v>1086</v>
      </c>
      <c r="BH156" s="11">
        <f t="shared" si="162"/>
        <v>777</v>
      </c>
    </row>
    <row r="157" spans="1:60" ht="13.5" customHeight="1">
      <c r="A157" s="111">
        <v>42189</v>
      </c>
      <c r="B157" s="122" t="s">
        <v>72</v>
      </c>
      <c r="C157" s="123"/>
      <c r="D157" s="93" t="s">
        <v>33</v>
      </c>
      <c r="E157" s="124">
        <f t="shared" si="128"/>
        <v>1107</v>
      </c>
      <c r="F157" s="125">
        <v>1</v>
      </c>
      <c r="G157" s="125">
        <v>12</v>
      </c>
      <c r="H157" s="100">
        <f t="shared" si="124"/>
        <v>15</v>
      </c>
      <c r="I157" s="123"/>
      <c r="J157" s="96" t="s">
        <v>43</v>
      </c>
      <c r="K157" s="124">
        <f t="shared" si="129"/>
        <v>1090</v>
      </c>
      <c r="L157" s="126">
        <v>2</v>
      </c>
      <c r="M157" s="126">
        <v>12</v>
      </c>
      <c r="N157" s="100">
        <f t="shared" si="3"/>
        <v>18</v>
      </c>
      <c r="O157" s="127"/>
      <c r="P157" s="122" t="s">
        <v>66</v>
      </c>
      <c r="Q157" s="127"/>
      <c r="R157">
        <f>MIN(Rules!$E$2,(MAX(H157/N157,N157/H157)))</f>
        <v>1.2</v>
      </c>
      <c r="S157" s="101">
        <f>VLOOKUP(B157,Rules!A:B,2,FALSE)</f>
        <v>60</v>
      </c>
      <c r="T157" s="127"/>
      <c r="U157" s="47">
        <f>1/(10^(-1*(E157+(IF(P157="Y",Rules!$I$2,0))-K157)/Rules!$E$12)+1)</f>
        <v>0.68331825808905944</v>
      </c>
      <c r="V157">
        <f t="shared" si="4"/>
        <v>-49</v>
      </c>
      <c r="W157">
        <f t="shared" si="5"/>
        <v>49</v>
      </c>
      <c r="Z157" s="48"/>
      <c r="AA157" s="11">
        <f t="shared" ref="AA157:BH157" si="163">IF($D157=AA$1,$E157+$V157,(IF($J157=AA$1,$K157+$W157,AA156)))</f>
        <v>984</v>
      </c>
      <c r="AB157" s="11">
        <f t="shared" si="163"/>
        <v>1413</v>
      </c>
      <c r="AC157" s="11">
        <f t="shared" si="163"/>
        <v>702</v>
      </c>
      <c r="AD157" s="11">
        <f t="shared" si="163"/>
        <v>1224</v>
      </c>
      <c r="AE157" s="11">
        <f t="shared" si="163"/>
        <v>1058</v>
      </c>
      <c r="AF157" s="11">
        <f t="shared" si="163"/>
        <v>1761</v>
      </c>
      <c r="AG157" s="11">
        <f t="shared" si="163"/>
        <v>1452</v>
      </c>
      <c r="AH157" s="11">
        <f t="shared" si="163"/>
        <v>1819</v>
      </c>
      <c r="AI157" s="11">
        <f t="shared" si="163"/>
        <v>1298</v>
      </c>
      <c r="AJ157" s="11">
        <f t="shared" si="163"/>
        <v>1939</v>
      </c>
      <c r="AK157" s="11">
        <f t="shared" si="163"/>
        <v>1201</v>
      </c>
      <c r="AL157" s="11">
        <f t="shared" si="163"/>
        <v>1373</v>
      </c>
      <c r="AM157" s="11">
        <f t="shared" si="163"/>
        <v>1821</v>
      </c>
      <c r="AN157" s="11">
        <f t="shared" si="163"/>
        <v>1453</v>
      </c>
      <c r="AO157" s="11">
        <f t="shared" si="163"/>
        <v>212</v>
      </c>
      <c r="AP157" s="11">
        <f t="shared" si="163"/>
        <v>1205</v>
      </c>
      <c r="AQ157" s="11">
        <f t="shared" si="163"/>
        <v>875</v>
      </c>
      <c r="AR157" s="11">
        <f t="shared" si="163"/>
        <v>1036</v>
      </c>
      <c r="AS157" s="11">
        <f t="shared" si="163"/>
        <v>585</v>
      </c>
      <c r="AT157" s="11">
        <f t="shared" si="163"/>
        <v>1139</v>
      </c>
      <c r="AU157" s="11">
        <f t="shared" si="163"/>
        <v>1026</v>
      </c>
      <c r="AV157" s="11">
        <f t="shared" si="163"/>
        <v>1770</v>
      </c>
      <c r="AW157" s="11">
        <f t="shared" si="163"/>
        <v>1401</v>
      </c>
      <c r="AX157" s="11">
        <f t="shared" si="163"/>
        <v>1684</v>
      </c>
      <c r="AY157" s="11">
        <f t="shared" si="163"/>
        <v>274</v>
      </c>
      <c r="AZ157" s="11">
        <f t="shared" si="163"/>
        <v>1002</v>
      </c>
      <c r="BA157" s="11">
        <f t="shared" si="163"/>
        <v>1416</v>
      </c>
      <c r="BB157" s="11">
        <f t="shared" si="163"/>
        <v>1204</v>
      </c>
      <c r="BC157" s="11">
        <f t="shared" si="163"/>
        <v>1246</v>
      </c>
      <c r="BD157" s="11">
        <f t="shared" si="163"/>
        <v>1575</v>
      </c>
      <c r="BE157" s="11">
        <f t="shared" si="163"/>
        <v>646</v>
      </c>
      <c r="BF157" s="11">
        <f t="shared" si="163"/>
        <v>1226</v>
      </c>
      <c r="BG157" s="11">
        <f t="shared" si="163"/>
        <v>1086</v>
      </c>
      <c r="BH157" s="11">
        <f t="shared" si="163"/>
        <v>777</v>
      </c>
    </row>
    <row r="158" spans="1:60" ht="13.5" customHeight="1">
      <c r="A158" s="111">
        <v>42190</v>
      </c>
      <c r="B158" s="122" t="s">
        <v>72</v>
      </c>
      <c r="C158" s="123"/>
      <c r="D158" s="93" t="s">
        <v>35</v>
      </c>
      <c r="E158" s="124">
        <f t="shared" si="128"/>
        <v>1201</v>
      </c>
      <c r="F158" s="125">
        <v>1</v>
      </c>
      <c r="G158" s="125">
        <v>21</v>
      </c>
      <c r="H158" s="100">
        <f t="shared" si="124"/>
        <v>24</v>
      </c>
      <c r="I158" s="123"/>
      <c r="J158" s="96" t="s">
        <v>34</v>
      </c>
      <c r="K158" s="124">
        <f t="shared" si="129"/>
        <v>984</v>
      </c>
      <c r="L158" s="126">
        <v>0</v>
      </c>
      <c r="M158" s="126">
        <v>11</v>
      </c>
      <c r="N158" s="100">
        <f t="shared" si="3"/>
        <v>11</v>
      </c>
      <c r="O158" s="127"/>
      <c r="P158" s="122" t="s">
        <v>66</v>
      </c>
      <c r="Q158" s="127"/>
      <c r="R158">
        <f>MIN(Rules!$E$2,(MAX(H158/N158,N158/H158)))</f>
        <v>2</v>
      </c>
      <c r="S158" s="101">
        <f>VLOOKUP(B158,Rules!A:B,2,FALSE)</f>
        <v>60</v>
      </c>
      <c r="T158" s="127"/>
      <c r="U158" s="47">
        <f>1/(10^(-1*(E158+(IF(P158="Y",Rules!$I$2,0))-K158)/Rules!$E$12)+1)</f>
        <v>0.84423697615521709</v>
      </c>
      <c r="V158">
        <f t="shared" si="4"/>
        <v>19</v>
      </c>
      <c r="W158">
        <f t="shared" si="5"/>
        <v>-19</v>
      </c>
      <c r="Z158" s="48"/>
      <c r="AA158" s="11">
        <f t="shared" ref="AA158:BH158" si="164">IF($D158=AA$1,$E158+$V158,(IF($J158=AA$1,$K158+$W158,AA157)))</f>
        <v>965</v>
      </c>
      <c r="AB158" s="11">
        <f t="shared" si="164"/>
        <v>1413</v>
      </c>
      <c r="AC158" s="11">
        <f t="shared" si="164"/>
        <v>702</v>
      </c>
      <c r="AD158" s="11">
        <f t="shared" si="164"/>
        <v>1224</v>
      </c>
      <c r="AE158" s="11">
        <f t="shared" si="164"/>
        <v>1058</v>
      </c>
      <c r="AF158" s="11">
        <f t="shared" si="164"/>
        <v>1761</v>
      </c>
      <c r="AG158" s="11">
        <f t="shared" si="164"/>
        <v>1452</v>
      </c>
      <c r="AH158" s="11">
        <f t="shared" si="164"/>
        <v>1819</v>
      </c>
      <c r="AI158" s="11">
        <f t="shared" si="164"/>
        <v>1298</v>
      </c>
      <c r="AJ158" s="11">
        <f t="shared" si="164"/>
        <v>1939</v>
      </c>
      <c r="AK158" s="11">
        <f t="shared" si="164"/>
        <v>1220</v>
      </c>
      <c r="AL158" s="11">
        <f t="shared" si="164"/>
        <v>1373</v>
      </c>
      <c r="AM158" s="11">
        <f t="shared" si="164"/>
        <v>1821</v>
      </c>
      <c r="AN158" s="11">
        <f t="shared" si="164"/>
        <v>1453</v>
      </c>
      <c r="AO158" s="11">
        <f t="shared" si="164"/>
        <v>212</v>
      </c>
      <c r="AP158" s="11">
        <f t="shared" si="164"/>
        <v>1205</v>
      </c>
      <c r="AQ158" s="11">
        <f t="shared" si="164"/>
        <v>875</v>
      </c>
      <c r="AR158" s="11">
        <f t="shared" si="164"/>
        <v>1036</v>
      </c>
      <c r="AS158" s="11">
        <f t="shared" si="164"/>
        <v>585</v>
      </c>
      <c r="AT158" s="11">
        <f t="shared" si="164"/>
        <v>1139</v>
      </c>
      <c r="AU158" s="11">
        <f t="shared" si="164"/>
        <v>1026</v>
      </c>
      <c r="AV158" s="11">
        <f t="shared" si="164"/>
        <v>1770</v>
      </c>
      <c r="AW158" s="11">
        <f t="shared" si="164"/>
        <v>1401</v>
      </c>
      <c r="AX158" s="11">
        <f t="shared" si="164"/>
        <v>1684</v>
      </c>
      <c r="AY158" s="11">
        <f t="shared" si="164"/>
        <v>274</v>
      </c>
      <c r="AZ158" s="11">
        <f t="shared" si="164"/>
        <v>1002</v>
      </c>
      <c r="BA158" s="11">
        <f t="shared" si="164"/>
        <v>1416</v>
      </c>
      <c r="BB158" s="11">
        <f t="shared" si="164"/>
        <v>1204</v>
      </c>
      <c r="BC158" s="11">
        <f t="shared" si="164"/>
        <v>1246</v>
      </c>
      <c r="BD158" s="11">
        <f t="shared" si="164"/>
        <v>1575</v>
      </c>
      <c r="BE158" s="11">
        <f t="shared" si="164"/>
        <v>646</v>
      </c>
      <c r="BF158" s="11">
        <f t="shared" si="164"/>
        <v>1226</v>
      </c>
      <c r="BG158" s="11">
        <f t="shared" si="164"/>
        <v>1086</v>
      </c>
      <c r="BH158" s="11">
        <f t="shared" si="164"/>
        <v>777</v>
      </c>
    </row>
    <row r="159" spans="1:60" ht="13.5" customHeight="1">
      <c r="A159" s="111">
        <v>42190</v>
      </c>
      <c r="B159" s="122" t="s">
        <v>68</v>
      </c>
      <c r="C159" s="123"/>
      <c r="D159" s="93" t="s">
        <v>16</v>
      </c>
      <c r="E159" s="124">
        <f t="shared" si="128"/>
        <v>1821</v>
      </c>
      <c r="F159" s="125">
        <v>2</v>
      </c>
      <c r="G159" s="125">
        <v>15</v>
      </c>
      <c r="H159" s="44">
        <f t="shared" si="124"/>
        <v>21</v>
      </c>
      <c r="I159" s="123"/>
      <c r="J159" s="96" t="s">
        <v>26</v>
      </c>
      <c r="K159" s="124">
        <f t="shared" si="129"/>
        <v>1761</v>
      </c>
      <c r="L159" s="126">
        <v>3</v>
      </c>
      <c r="M159" s="126">
        <v>12</v>
      </c>
      <c r="N159" s="44">
        <f t="shared" si="3"/>
        <v>21</v>
      </c>
      <c r="O159" s="127"/>
      <c r="P159" s="122" t="s">
        <v>66</v>
      </c>
      <c r="Q159" s="127"/>
      <c r="R159">
        <f>MIN(Rules!$E$2,(MAX(H159/N159,N159/H159)))</f>
        <v>1</v>
      </c>
      <c r="S159" s="101">
        <f>VLOOKUP(B159,Rules!A:B,2,FALSE)</f>
        <v>70</v>
      </c>
      <c r="T159" s="127"/>
      <c r="U159" s="47">
        <f>1/(10^(-1*(E159+(IF(P159="Y",Rules!$I$2,0))-K159)/Rules!$E$12)+1)</f>
        <v>0.7245382428425361</v>
      </c>
      <c r="V159">
        <f t="shared" si="4"/>
        <v>-16</v>
      </c>
      <c r="W159">
        <f t="shared" si="5"/>
        <v>16</v>
      </c>
      <c r="Z159" s="48"/>
      <c r="AA159" s="11">
        <f t="shared" ref="AA159:BH159" si="165">IF($D159=AA$1,$E159+$V159,(IF($J159=AA$1,$K159+$W159,AA158)))</f>
        <v>965</v>
      </c>
      <c r="AB159" s="11">
        <f t="shared" si="165"/>
        <v>1413</v>
      </c>
      <c r="AC159" s="11">
        <f t="shared" si="165"/>
        <v>702</v>
      </c>
      <c r="AD159" s="11">
        <f t="shared" si="165"/>
        <v>1224</v>
      </c>
      <c r="AE159" s="11">
        <f t="shared" si="165"/>
        <v>1058</v>
      </c>
      <c r="AF159" s="11">
        <f t="shared" si="165"/>
        <v>1777</v>
      </c>
      <c r="AG159" s="11">
        <f t="shared" si="165"/>
        <v>1452</v>
      </c>
      <c r="AH159" s="11">
        <f t="shared" si="165"/>
        <v>1819</v>
      </c>
      <c r="AI159" s="11">
        <f t="shared" si="165"/>
        <v>1298</v>
      </c>
      <c r="AJ159" s="11">
        <f t="shared" si="165"/>
        <v>1939</v>
      </c>
      <c r="AK159" s="11">
        <f t="shared" si="165"/>
        <v>1220</v>
      </c>
      <c r="AL159" s="11">
        <f t="shared" si="165"/>
        <v>1373</v>
      </c>
      <c r="AM159" s="11">
        <f t="shared" si="165"/>
        <v>1805</v>
      </c>
      <c r="AN159" s="11">
        <f t="shared" si="165"/>
        <v>1453</v>
      </c>
      <c r="AO159" s="11">
        <f t="shared" si="165"/>
        <v>212</v>
      </c>
      <c r="AP159" s="11">
        <f t="shared" si="165"/>
        <v>1205</v>
      </c>
      <c r="AQ159" s="11">
        <f t="shared" si="165"/>
        <v>875</v>
      </c>
      <c r="AR159" s="11">
        <f t="shared" si="165"/>
        <v>1036</v>
      </c>
      <c r="AS159" s="11">
        <f t="shared" si="165"/>
        <v>585</v>
      </c>
      <c r="AT159" s="11">
        <f t="shared" si="165"/>
        <v>1139</v>
      </c>
      <c r="AU159" s="11">
        <f t="shared" si="165"/>
        <v>1026</v>
      </c>
      <c r="AV159" s="11">
        <f t="shared" si="165"/>
        <v>1770</v>
      </c>
      <c r="AW159" s="11">
        <f t="shared" si="165"/>
        <v>1401</v>
      </c>
      <c r="AX159" s="11">
        <f t="shared" si="165"/>
        <v>1684</v>
      </c>
      <c r="AY159" s="11">
        <f t="shared" si="165"/>
        <v>274</v>
      </c>
      <c r="AZ159" s="11">
        <f t="shared" si="165"/>
        <v>1002</v>
      </c>
      <c r="BA159" s="11">
        <f t="shared" si="165"/>
        <v>1416</v>
      </c>
      <c r="BB159" s="11">
        <f t="shared" si="165"/>
        <v>1204</v>
      </c>
      <c r="BC159" s="11">
        <f t="shared" si="165"/>
        <v>1246</v>
      </c>
      <c r="BD159" s="11">
        <f t="shared" si="165"/>
        <v>1575</v>
      </c>
      <c r="BE159" s="11">
        <f t="shared" si="165"/>
        <v>646</v>
      </c>
      <c r="BF159" s="11">
        <f t="shared" si="165"/>
        <v>1226</v>
      </c>
      <c r="BG159" s="11">
        <f t="shared" si="165"/>
        <v>1086</v>
      </c>
      <c r="BH159" s="11">
        <f t="shared" si="165"/>
        <v>777</v>
      </c>
    </row>
    <row r="160" spans="1:60" ht="13.5" customHeight="1">
      <c r="A160" s="111">
        <v>42196</v>
      </c>
      <c r="B160" s="122" t="s">
        <v>72</v>
      </c>
      <c r="C160" s="123"/>
      <c r="D160" s="93" t="s">
        <v>22</v>
      </c>
      <c r="E160" s="124">
        <f t="shared" si="128"/>
        <v>1575</v>
      </c>
      <c r="F160" s="125">
        <v>1</v>
      </c>
      <c r="G160" s="125">
        <v>10</v>
      </c>
      <c r="H160" s="44">
        <f t="shared" si="124"/>
        <v>13</v>
      </c>
      <c r="I160" s="123"/>
      <c r="J160" s="96" t="s">
        <v>27</v>
      </c>
      <c r="K160" s="124">
        <f t="shared" si="129"/>
        <v>1401</v>
      </c>
      <c r="L160" s="126">
        <v>0</v>
      </c>
      <c r="M160" s="126">
        <v>11</v>
      </c>
      <c r="N160" s="44">
        <f t="shared" si="3"/>
        <v>11</v>
      </c>
      <c r="O160" s="127"/>
      <c r="P160" s="122" t="s">
        <v>66</v>
      </c>
      <c r="Q160" s="127"/>
      <c r="R160">
        <f>MIN(Rules!$E$2,(MAX(H160/N160,N160/H160)))</f>
        <v>1.1818181818181819</v>
      </c>
      <c r="S160" s="101">
        <f>VLOOKUP(B160,Rules!A:B,2,FALSE)</f>
        <v>60</v>
      </c>
      <c r="T160" s="127"/>
      <c r="U160" s="47">
        <f>1/(10^(-1*(E160+(IF(P160="Y",Rules!$I$2,0))-K160)/Rules!$E$12)+1)</f>
        <v>0.81638953550225257</v>
      </c>
      <c r="V160">
        <f t="shared" si="4"/>
        <v>13</v>
      </c>
      <c r="W160">
        <f t="shared" si="5"/>
        <v>-13</v>
      </c>
      <c r="Z160" s="48"/>
      <c r="AA160" s="11">
        <f t="shared" ref="AA160:BH160" si="166">IF($D160=AA$1,$E160+$V160,(IF($J160=AA$1,$K160+$W160,AA159)))</f>
        <v>965</v>
      </c>
      <c r="AB160" s="11">
        <f t="shared" si="166"/>
        <v>1413</v>
      </c>
      <c r="AC160" s="11">
        <f t="shared" si="166"/>
        <v>702</v>
      </c>
      <c r="AD160" s="11">
        <f t="shared" si="166"/>
        <v>1224</v>
      </c>
      <c r="AE160" s="11">
        <f t="shared" si="166"/>
        <v>1058</v>
      </c>
      <c r="AF160" s="11">
        <f t="shared" si="166"/>
        <v>1777</v>
      </c>
      <c r="AG160" s="11">
        <f t="shared" si="166"/>
        <v>1452</v>
      </c>
      <c r="AH160" s="11">
        <f t="shared" si="166"/>
        <v>1819</v>
      </c>
      <c r="AI160" s="11">
        <f t="shared" si="166"/>
        <v>1298</v>
      </c>
      <c r="AJ160" s="11">
        <f t="shared" si="166"/>
        <v>1939</v>
      </c>
      <c r="AK160" s="11">
        <f t="shared" si="166"/>
        <v>1220</v>
      </c>
      <c r="AL160" s="11">
        <f t="shared" si="166"/>
        <v>1373</v>
      </c>
      <c r="AM160" s="11">
        <f t="shared" si="166"/>
        <v>1805</v>
      </c>
      <c r="AN160" s="11">
        <f t="shared" si="166"/>
        <v>1453</v>
      </c>
      <c r="AO160" s="11">
        <f t="shared" si="166"/>
        <v>212</v>
      </c>
      <c r="AP160" s="11">
        <f t="shared" si="166"/>
        <v>1205</v>
      </c>
      <c r="AQ160" s="11">
        <f t="shared" si="166"/>
        <v>875</v>
      </c>
      <c r="AR160" s="11">
        <f t="shared" si="166"/>
        <v>1036</v>
      </c>
      <c r="AS160" s="11">
        <f t="shared" si="166"/>
        <v>585</v>
      </c>
      <c r="AT160" s="11">
        <f t="shared" si="166"/>
        <v>1139</v>
      </c>
      <c r="AU160" s="11">
        <f t="shared" si="166"/>
        <v>1026</v>
      </c>
      <c r="AV160" s="11">
        <f t="shared" si="166"/>
        <v>1770</v>
      </c>
      <c r="AW160" s="11">
        <f t="shared" si="166"/>
        <v>1388</v>
      </c>
      <c r="AX160" s="11">
        <f t="shared" si="166"/>
        <v>1684</v>
      </c>
      <c r="AY160" s="11">
        <f t="shared" si="166"/>
        <v>274</v>
      </c>
      <c r="AZ160" s="11">
        <f t="shared" si="166"/>
        <v>1002</v>
      </c>
      <c r="BA160" s="11">
        <f t="shared" si="166"/>
        <v>1416</v>
      </c>
      <c r="BB160" s="11">
        <f t="shared" si="166"/>
        <v>1204</v>
      </c>
      <c r="BC160" s="11">
        <f t="shared" si="166"/>
        <v>1246</v>
      </c>
      <c r="BD160" s="11">
        <f t="shared" si="166"/>
        <v>1588</v>
      </c>
      <c r="BE160" s="11">
        <f t="shared" si="166"/>
        <v>646</v>
      </c>
      <c r="BF160" s="11">
        <f t="shared" si="166"/>
        <v>1226</v>
      </c>
      <c r="BG160" s="11">
        <f t="shared" si="166"/>
        <v>1086</v>
      </c>
      <c r="BH160" s="11">
        <f t="shared" si="166"/>
        <v>777</v>
      </c>
    </row>
    <row r="161" spans="1:60" ht="13.5" customHeight="1">
      <c r="A161" s="111">
        <v>42196</v>
      </c>
      <c r="B161" s="122" t="s">
        <v>72</v>
      </c>
      <c r="C161" s="123"/>
      <c r="D161" s="93" t="s">
        <v>43</v>
      </c>
      <c r="E161" s="124">
        <f t="shared" si="128"/>
        <v>1139</v>
      </c>
      <c r="F161" s="125">
        <v>0</v>
      </c>
      <c r="G161" s="125">
        <v>11</v>
      </c>
      <c r="H161" s="44">
        <f t="shared" si="124"/>
        <v>11</v>
      </c>
      <c r="I161" s="123"/>
      <c r="J161" s="96" t="s">
        <v>28</v>
      </c>
      <c r="K161" s="124">
        <f t="shared" si="129"/>
        <v>1453</v>
      </c>
      <c r="L161" s="126">
        <v>2</v>
      </c>
      <c r="M161" s="126">
        <v>24</v>
      </c>
      <c r="N161" s="44">
        <f t="shared" si="3"/>
        <v>30</v>
      </c>
      <c r="O161" s="127"/>
      <c r="P161" s="122" t="s">
        <v>67</v>
      </c>
      <c r="Q161" s="127"/>
      <c r="R161">
        <f>MIN(Rules!$E$2,(MAX(H161/N161,N161/H161)))</f>
        <v>2</v>
      </c>
      <c r="S161" s="101">
        <f>VLOOKUP(B161,Rules!A:B,2,FALSE)</f>
        <v>60</v>
      </c>
      <c r="T161" s="127"/>
      <c r="U161" s="47">
        <f>1/(10^(-1*(E161+(IF(P161="Y",Rules!$I$2,0))-K161)/Rules!$E$12)+1)</f>
        <v>0.19061431725453823</v>
      </c>
      <c r="V161">
        <f t="shared" si="4"/>
        <v>-23</v>
      </c>
      <c r="W161">
        <f t="shared" si="5"/>
        <v>23</v>
      </c>
      <c r="Z161" s="48"/>
      <c r="AA161" s="11">
        <f t="shared" ref="AA161:BH161" si="167">IF($D161=AA$1,$E161+$V161,(IF($J161=AA$1,$K161+$W161,AA160)))</f>
        <v>965</v>
      </c>
      <c r="AB161" s="11">
        <f t="shared" si="167"/>
        <v>1413</v>
      </c>
      <c r="AC161" s="11">
        <f t="shared" si="167"/>
        <v>702</v>
      </c>
      <c r="AD161" s="11">
        <f t="shared" si="167"/>
        <v>1224</v>
      </c>
      <c r="AE161" s="11">
        <f t="shared" si="167"/>
        <v>1058</v>
      </c>
      <c r="AF161" s="11">
        <f t="shared" si="167"/>
        <v>1777</v>
      </c>
      <c r="AG161" s="11">
        <f t="shared" si="167"/>
        <v>1452</v>
      </c>
      <c r="AH161" s="11">
        <f t="shared" si="167"/>
        <v>1819</v>
      </c>
      <c r="AI161" s="11">
        <f t="shared" si="167"/>
        <v>1298</v>
      </c>
      <c r="AJ161" s="11">
        <f t="shared" si="167"/>
        <v>1939</v>
      </c>
      <c r="AK161" s="11">
        <f t="shared" si="167"/>
        <v>1220</v>
      </c>
      <c r="AL161" s="11">
        <f t="shared" si="167"/>
        <v>1373</v>
      </c>
      <c r="AM161" s="11">
        <f t="shared" si="167"/>
        <v>1805</v>
      </c>
      <c r="AN161" s="11">
        <f t="shared" si="167"/>
        <v>1476</v>
      </c>
      <c r="AO161" s="11">
        <f t="shared" si="167"/>
        <v>212</v>
      </c>
      <c r="AP161" s="11">
        <f t="shared" si="167"/>
        <v>1205</v>
      </c>
      <c r="AQ161" s="11">
        <f t="shared" si="167"/>
        <v>875</v>
      </c>
      <c r="AR161" s="11">
        <f t="shared" si="167"/>
        <v>1036</v>
      </c>
      <c r="AS161" s="11">
        <f t="shared" si="167"/>
        <v>585</v>
      </c>
      <c r="AT161" s="11">
        <f t="shared" si="167"/>
        <v>1116</v>
      </c>
      <c r="AU161" s="11">
        <f t="shared" si="167"/>
        <v>1026</v>
      </c>
      <c r="AV161" s="11">
        <f t="shared" si="167"/>
        <v>1770</v>
      </c>
      <c r="AW161" s="11">
        <f t="shared" si="167"/>
        <v>1388</v>
      </c>
      <c r="AX161" s="11">
        <f t="shared" si="167"/>
        <v>1684</v>
      </c>
      <c r="AY161" s="11">
        <f t="shared" si="167"/>
        <v>274</v>
      </c>
      <c r="AZ161" s="11">
        <f t="shared" si="167"/>
        <v>1002</v>
      </c>
      <c r="BA161" s="11">
        <f t="shared" si="167"/>
        <v>1416</v>
      </c>
      <c r="BB161" s="11">
        <f t="shared" si="167"/>
        <v>1204</v>
      </c>
      <c r="BC161" s="11">
        <f t="shared" si="167"/>
        <v>1246</v>
      </c>
      <c r="BD161" s="11">
        <f t="shared" si="167"/>
        <v>1588</v>
      </c>
      <c r="BE161" s="11">
        <f t="shared" si="167"/>
        <v>646</v>
      </c>
      <c r="BF161" s="11">
        <f t="shared" si="167"/>
        <v>1226</v>
      </c>
      <c r="BG161" s="11">
        <f t="shared" si="167"/>
        <v>1086</v>
      </c>
      <c r="BH161" s="11">
        <f t="shared" si="167"/>
        <v>777</v>
      </c>
    </row>
    <row r="162" spans="1:60" ht="13.5" customHeight="1">
      <c r="A162" s="111">
        <v>42196</v>
      </c>
      <c r="B162" s="122" t="s">
        <v>72</v>
      </c>
      <c r="C162" s="123"/>
      <c r="D162" s="93" t="s">
        <v>40</v>
      </c>
      <c r="E162" s="124">
        <f t="shared" si="128"/>
        <v>1246</v>
      </c>
      <c r="F162" s="125">
        <v>3</v>
      </c>
      <c r="G162" s="125">
        <v>21</v>
      </c>
      <c r="H162" s="44">
        <f t="shared" si="124"/>
        <v>30</v>
      </c>
      <c r="I162" s="123"/>
      <c r="J162" s="96" t="s">
        <v>32</v>
      </c>
      <c r="K162" s="124">
        <f t="shared" si="129"/>
        <v>1026</v>
      </c>
      <c r="L162" s="126">
        <v>0</v>
      </c>
      <c r="M162" s="126">
        <v>7</v>
      </c>
      <c r="N162" s="44">
        <f t="shared" si="3"/>
        <v>7</v>
      </c>
      <c r="O162" s="127"/>
      <c r="P162" s="122" t="s">
        <v>66</v>
      </c>
      <c r="Q162" s="127"/>
      <c r="R162">
        <f>MIN(Rules!$E$2,(MAX(H162/N162,N162/H162)))</f>
        <v>2</v>
      </c>
      <c r="S162" s="101">
        <f>VLOOKUP(B162,Rules!A:B,2,FALSE)</f>
        <v>60</v>
      </c>
      <c r="T162" s="127"/>
      <c r="U162" s="47">
        <f>1/(10^(-1*(E162+(IF(P162="Y",Rules!$I$2,0))-K162)/Rules!$E$12)+1)</f>
        <v>0.8460451004320948</v>
      </c>
      <c r="V162">
        <f t="shared" si="4"/>
        <v>18</v>
      </c>
      <c r="W162">
        <f t="shared" si="5"/>
        <v>-18</v>
      </c>
      <c r="Z162" s="48"/>
      <c r="AA162" s="11">
        <f t="shared" ref="AA162:BH162" si="168">IF($D162=AA$1,$E162+$V162,(IF($J162=AA$1,$K162+$W162,AA161)))</f>
        <v>965</v>
      </c>
      <c r="AB162" s="11">
        <f t="shared" si="168"/>
        <v>1413</v>
      </c>
      <c r="AC162" s="11">
        <f t="shared" si="168"/>
        <v>702</v>
      </c>
      <c r="AD162" s="11">
        <f t="shared" si="168"/>
        <v>1224</v>
      </c>
      <c r="AE162" s="11">
        <f t="shared" si="168"/>
        <v>1058</v>
      </c>
      <c r="AF162" s="11">
        <f t="shared" si="168"/>
        <v>1777</v>
      </c>
      <c r="AG162" s="11">
        <f t="shared" si="168"/>
        <v>1452</v>
      </c>
      <c r="AH162" s="11">
        <f t="shared" si="168"/>
        <v>1819</v>
      </c>
      <c r="AI162" s="11">
        <f t="shared" si="168"/>
        <v>1298</v>
      </c>
      <c r="AJ162" s="11">
        <f t="shared" si="168"/>
        <v>1939</v>
      </c>
      <c r="AK162" s="11">
        <f t="shared" si="168"/>
        <v>1220</v>
      </c>
      <c r="AL162" s="11">
        <f t="shared" si="168"/>
        <v>1373</v>
      </c>
      <c r="AM162" s="11">
        <f t="shared" si="168"/>
        <v>1805</v>
      </c>
      <c r="AN162" s="11">
        <f t="shared" si="168"/>
        <v>1476</v>
      </c>
      <c r="AO162" s="11">
        <f t="shared" si="168"/>
        <v>212</v>
      </c>
      <c r="AP162" s="11">
        <f t="shared" si="168"/>
        <v>1205</v>
      </c>
      <c r="AQ162" s="11">
        <f t="shared" si="168"/>
        <v>875</v>
      </c>
      <c r="AR162" s="11">
        <f t="shared" si="168"/>
        <v>1036</v>
      </c>
      <c r="AS162" s="11">
        <f t="shared" si="168"/>
        <v>585</v>
      </c>
      <c r="AT162" s="11">
        <f t="shared" si="168"/>
        <v>1116</v>
      </c>
      <c r="AU162" s="11">
        <f t="shared" si="168"/>
        <v>1008</v>
      </c>
      <c r="AV162" s="11">
        <f t="shared" si="168"/>
        <v>1770</v>
      </c>
      <c r="AW162" s="11">
        <f t="shared" si="168"/>
        <v>1388</v>
      </c>
      <c r="AX162" s="11">
        <f t="shared" si="168"/>
        <v>1684</v>
      </c>
      <c r="AY162" s="11">
        <f t="shared" si="168"/>
        <v>274</v>
      </c>
      <c r="AZ162" s="11">
        <f t="shared" si="168"/>
        <v>1002</v>
      </c>
      <c r="BA162" s="11">
        <f t="shared" si="168"/>
        <v>1416</v>
      </c>
      <c r="BB162" s="11">
        <f t="shared" si="168"/>
        <v>1204</v>
      </c>
      <c r="BC162" s="11">
        <f t="shared" si="168"/>
        <v>1264</v>
      </c>
      <c r="BD162" s="11">
        <f t="shared" si="168"/>
        <v>1588</v>
      </c>
      <c r="BE162" s="11">
        <f t="shared" si="168"/>
        <v>646</v>
      </c>
      <c r="BF162" s="11">
        <f t="shared" si="168"/>
        <v>1226</v>
      </c>
      <c r="BG162" s="11">
        <f t="shared" si="168"/>
        <v>1086</v>
      </c>
      <c r="BH162" s="11">
        <f t="shared" si="168"/>
        <v>777</v>
      </c>
    </row>
    <row r="163" spans="1:60" ht="13.5" customHeight="1">
      <c r="A163" s="111">
        <v>42196</v>
      </c>
      <c r="B163" s="122" t="s">
        <v>72</v>
      </c>
      <c r="C163" s="123"/>
      <c r="D163" s="93" t="s">
        <v>19</v>
      </c>
      <c r="E163" s="124">
        <f t="shared" si="128"/>
        <v>1452</v>
      </c>
      <c r="F163" s="125">
        <v>1</v>
      </c>
      <c r="G163" s="125">
        <v>16</v>
      </c>
      <c r="H163" s="44">
        <f t="shared" si="124"/>
        <v>19</v>
      </c>
      <c r="I163" s="123"/>
      <c r="J163" s="96" t="s">
        <v>42</v>
      </c>
      <c r="K163" s="124">
        <f t="shared" si="129"/>
        <v>1086</v>
      </c>
      <c r="L163" s="126">
        <v>0</v>
      </c>
      <c r="M163" s="126">
        <v>10</v>
      </c>
      <c r="N163" s="44">
        <f t="shared" si="3"/>
        <v>10</v>
      </c>
      <c r="O163" s="127"/>
      <c r="P163" s="122" t="s">
        <v>66</v>
      </c>
      <c r="Q163" s="127"/>
      <c r="R163">
        <f>MIN(Rules!$E$2,(MAX(H163/N163,N163/H163)))</f>
        <v>1.9</v>
      </c>
      <c r="S163" s="101">
        <f>VLOOKUP(B163,Rules!A:B,2,FALSE)</f>
        <v>60</v>
      </c>
      <c r="T163" s="127"/>
      <c r="U163" s="47">
        <f>1/(10^(-1*(E163+(IF(P163="Y",Rules!$I$2,0))-K163)/Rules!$E$12)+1)</f>
        <v>0.9149996116829815</v>
      </c>
      <c r="V163">
        <f t="shared" si="4"/>
        <v>10</v>
      </c>
      <c r="W163">
        <f t="shared" si="5"/>
        <v>-10</v>
      </c>
      <c r="Z163" s="48"/>
      <c r="AA163" s="11">
        <f t="shared" ref="AA163:BH163" si="169">IF($D163=AA$1,$E163+$V163,(IF($J163=AA$1,$K163+$W163,AA162)))</f>
        <v>965</v>
      </c>
      <c r="AB163" s="11">
        <f t="shared" si="169"/>
        <v>1413</v>
      </c>
      <c r="AC163" s="11">
        <f t="shared" si="169"/>
        <v>702</v>
      </c>
      <c r="AD163" s="11">
        <f t="shared" si="169"/>
        <v>1224</v>
      </c>
      <c r="AE163" s="11">
        <f t="shared" si="169"/>
        <v>1058</v>
      </c>
      <c r="AF163" s="11">
        <f t="shared" si="169"/>
        <v>1777</v>
      </c>
      <c r="AG163" s="11">
        <f t="shared" si="169"/>
        <v>1462</v>
      </c>
      <c r="AH163" s="11">
        <f t="shared" si="169"/>
        <v>1819</v>
      </c>
      <c r="AI163" s="11">
        <f t="shared" si="169"/>
        <v>1298</v>
      </c>
      <c r="AJ163" s="11">
        <f t="shared" si="169"/>
        <v>1939</v>
      </c>
      <c r="AK163" s="11">
        <f t="shared" si="169"/>
        <v>1220</v>
      </c>
      <c r="AL163" s="11">
        <f t="shared" si="169"/>
        <v>1373</v>
      </c>
      <c r="AM163" s="11">
        <f t="shared" si="169"/>
        <v>1805</v>
      </c>
      <c r="AN163" s="11">
        <f t="shared" si="169"/>
        <v>1476</v>
      </c>
      <c r="AO163" s="11">
        <f t="shared" si="169"/>
        <v>212</v>
      </c>
      <c r="AP163" s="11">
        <f t="shared" si="169"/>
        <v>1205</v>
      </c>
      <c r="AQ163" s="11">
        <f t="shared" si="169"/>
        <v>875</v>
      </c>
      <c r="AR163" s="11">
        <f t="shared" si="169"/>
        <v>1036</v>
      </c>
      <c r="AS163" s="11">
        <f t="shared" si="169"/>
        <v>585</v>
      </c>
      <c r="AT163" s="11">
        <f t="shared" si="169"/>
        <v>1116</v>
      </c>
      <c r="AU163" s="11">
        <f t="shared" si="169"/>
        <v>1008</v>
      </c>
      <c r="AV163" s="11">
        <f t="shared" si="169"/>
        <v>1770</v>
      </c>
      <c r="AW163" s="11">
        <f t="shared" si="169"/>
        <v>1388</v>
      </c>
      <c r="AX163" s="11">
        <f t="shared" si="169"/>
        <v>1684</v>
      </c>
      <c r="AY163" s="11">
        <f t="shared" si="169"/>
        <v>274</v>
      </c>
      <c r="AZ163" s="11">
        <f t="shared" si="169"/>
        <v>1002</v>
      </c>
      <c r="BA163" s="11">
        <f t="shared" si="169"/>
        <v>1416</v>
      </c>
      <c r="BB163" s="11">
        <f t="shared" si="169"/>
        <v>1204</v>
      </c>
      <c r="BC163" s="11">
        <f t="shared" si="169"/>
        <v>1264</v>
      </c>
      <c r="BD163" s="11">
        <f t="shared" si="169"/>
        <v>1588</v>
      </c>
      <c r="BE163" s="11">
        <f t="shared" si="169"/>
        <v>646</v>
      </c>
      <c r="BF163" s="11">
        <f t="shared" si="169"/>
        <v>1226</v>
      </c>
      <c r="BG163" s="11">
        <f t="shared" si="169"/>
        <v>1076</v>
      </c>
      <c r="BH163" s="11">
        <f t="shared" si="169"/>
        <v>777</v>
      </c>
    </row>
    <row r="164" spans="1:60" ht="13.5" customHeight="1">
      <c r="A164" s="111">
        <v>42197</v>
      </c>
      <c r="B164" s="122" t="s">
        <v>72</v>
      </c>
      <c r="C164" s="123" t="s">
        <v>83</v>
      </c>
      <c r="D164" s="93" t="s">
        <v>20</v>
      </c>
      <c r="E164" s="124">
        <f t="shared" si="128"/>
        <v>1413</v>
      </c>
      <c r="F164" s="125">
        <v>0</v>
      </c>
      <c r="G164" s="125">
        <v>12</v>
      </c>
      <c r="H164" s="44">
        <f t="shared" si="124"/>
        <v>12</v>
      </c>
      <c r="I164" s="123"/>
      <c r="J164" s="96" t="s">
        <v>21</v>
      </c>
      <c r="K164" s="124">
        <f t="shared" si="129"/>
        <v>1373</v>
      </c>
      <c r="L164" s="126">
        <v>1</v>
      </c>
      <c r="M164" s="126">
        <v>12</v>
      </c>
      <c r="N164" s="44">
        <f t="shared" si="3"/>
        <v>15</v>
      </c>
      <c r="O164" s="127"/>
      <c r="P164" s="122" t="s">
        <v>66</v>
      </c>
      <c r="Q164" s="127"/>
      <c r="R164">
        <f>MIN(Rules!$E$2,(MAX(H164/N164,N164/H164)))</f>
        <v>1.25</v>
      </c>
      <c r="S164" s="101">
        <f>VLOOKUP(B164,Rules!A:B,2,FALSE)</f>
        <v>60</v>
      </c>
      <c r="T164" s="127"/>
      <c r="U164" s="47">
        <f>1/(10^(-1*(E164+(IF(P164="Y",Rules!$I$2,0))-K164)/Rules!$E$12)+1)</f>
        <v>0.70578135971200251</v>
      </c>
      <c r="V164">
        <f t="shared" si="4"/>
        <v>-53</v>
      </c>
      <c r="W164">
        <f t="shared" si="5"/>
        <v>53</v>
      </c>
      <c r="Z164" s="48"/>
      <c r="AA164" s="11">
        <f t="shared" ref="AA164:BH164" si="170">IF($D164=AA$1,$E164+$V164,(IF($J164=AA$1,$K164+$W164,AA163)))</f>
        <v>965</v>
      </c>
      <c r="AB164" s="11">
        <f t="shared" si="170"/>
        <v>1360</v>
      </c>
      <c r="AC164" s="11">
        <f t="shared" si="170"/>
        <v>702</v>
      </c>
      <c r="AD164" s="11">
        <f t="shared" si="170"/>
        <v>1224</v>
      </c>
      <c r="AE164" s="11">
        <f t="shared" si="170"/>
        <v>1058</v>
      </c>
      <c r="AF164" s="11">
        <f t="shared" si="170"/>
        <v>1777</v>
      </c>
      <c r="AG164" s="11">
        <f t="shared" si="170"/>
        <v>1462</v>
      </c>
      <c r="AH164" s="11">
        <f t="shared" si="170"/>
        <v>1819</v>
      </c>
      <c r="AI164" s="11">
        <f t="shared" si="170"/>
        <v>1298</v>
      </c>
      <c r="AJ164" s="11">
        <f t="shared" si="170"/>
        <v>1939</v>
      </c>
      <c r="AK164" s="11">
        <f t="shared" si="170"/>
        <v>1220</v>
      </c>
      <c r="AL164" s="11">
        <f t="shared" si="170"/>
        <v>1426</v>
      </c>
      <c r="AM164" s="11">
        <f t="shared" si="170"/>
        <v>1805</v>
      </c>
      <c r="AN164" s="11">
        <f t="shared" si="170"/>
        <v>1476</v>
      </c>
      <c r="AO164" s="11">
        <f t="shared" si="170"/>
        <v>212</v>
      </c>
      <c r="AP164" s="11">
        <f t="shared" si="170"/>
        <v>1205</v>
      </c>
      <c r="AQ164" s="11">
        <f t="shared" si="170"/>
        <v>875</v>
      </c>
      <c r="AR164" s="11">
        <f t="shared" si="170"/>
        <v>1036</v>
      </c>
      <c r="AS164" s="11">
        <f t="shared" si="170"/>
        <v>585</v>
      </c>
      <c r="AT164" s="11">
        <f t="shared" si="170"/>
        <v>1116</v>
      </c>
      <c r="AU164" s="11">
        <f t="shared" si="170"/>
        <v>1008</v>
      </c>
      <c r="AV164" s="11">
        <f t="shared" si="170"/>
        <v>1770</v>
      </c>
      <c r="AW164" s="11">
        <f t="shared" si="170"/>
        <v>1388</v>
      </c>
      <c r="AX164" s="11">
        <f t="shared" si="170"/>
        <v>1684</v>
      </c>
      <c r="AY164" s="11">
        <f t="shared" si="170"/>
        <v>274</v>
      </c>
      <c r="AZ164" s="11">
        <f t="shared" si="170"/>
        <v>1002</v>
      </c>
      <c r="BA164" s="11">
        <f t="shared" si="170"/>
        <v>1416</v>
      </c>
      <c r="BB164" s="11">
        <f t="shared" si="170"/>
        <v>1204</v>
      </c>
      <c r="BC164" s="11">
        <f t="shared" si="170"/>
        <v>1264</v>
      </c>
      <c r="BD164" s="11">
        <f t="shared" si="170"/>
        <v>1588</v>
      </c>
      <c r="BE164" s="11">
        <f t="shared" si="170"/>
        <v>646</v>
      </c>
      <c r="BF164" s="11">
        <f t="shared" si="170"/>
        <v>1226</v>
      </c>
      <c r="BG164" s="11">
        <f t="shared" si="170"/>
        <v>1076</v>
      </c>
      <c r="BH164" s="11">
        <f t="shared" si="170"/>
        <v>777</v>
      </c>
    </row>
    <row r="165" spans="1:60" ht="13.5" customHeight="1">
      <c r="A165" s="111">
        <v>42197</v>
      </c>
      <c r="B165" s="122" t="s">
        <v>72</v>
      </c>
      <c r="C165" s="123" t="s">
        <v>83</v>
      </c>
      <c r="D165" s="93" t="s">
        <v>35</v>
      </c>
      <c r="E165" s="124">
        <f t="shared" si="128"/>
        <v>1220</v>
      </c>
      <c r="F165" s="125">
        <v>1</v>
      </c>
      <c r="G165" s="125">
        <v>14</v>
      </c>
      <c r="H165" s="44">
        <f t="shared" si="124"/>
        <v>17</v>
      </c>
      <c r="I165" s="123"/>
      <c r="J165" s="96" t="s">
        <v>24</v>
      </c>
      <c r="K165" s="124">
        <f t="shared" si="129"/>
        <v>1416</v>
      </c>
      <c r="L165" s="126">
        <v>0</v>
      </c>
      <c r="M165" s="126">
        <v>16</v>
      </c>
      <c r="N165" s="44">
        <f t="shared" si="3"/>
        <v>16</v>
      </c>
      <c r="O165" s="127"/>
      <c r="P165" s="122" t="s">
        <v>66</v>
      </c>
      <c r="Q165" s="127"/>
      <c r="R165">
        <f>MIN(Rules!$E$2,(MAX(H165/N165,N165/H165)))</f>
        <v>1.0625</v>
      </c>
      <c r="S165" s="101">
        <f>VLOOKUP(B165,Rules!A:B,2,FALSE)</f>
        <v>60</v>
      </c>
      <c r="T165" s="127"/>
      <c r="U165" s="47">
        <f>1/(10^(-1*(E165+(IF(P165="Y",Rules!$I$2,0))-K165)/Rules!$E$12)+1)</f>
        <v>0.44723770561076431</v>
      </c>
      <c r="V165">
        <f t="shared" si="4"/>
        <v>35</v>
      </c>
      <c r="W165">
        <f t="shared" si="5"/>
        <v>-35</v>
      </c>
      <c r="Z165" s="48"/>
      <c r="AA165" s="11">
        <f t="shared" ref="AA165:BH165" si="171">IF($D165=AA$1,$E165+$V165,(IF($J165=AA$1,$K165+$W165,AA164)))</f>
        <v>965</v>
      </c>
      <c r="AB165" s="11">
        <f t="shared" si="171"/>
        <v>1360</v>
      </c>
      <c r="AC165" s="11">
        <f t="shared" si="171"/>
        <v>702</v>
      </c>
      <c r="AD165" s="11">
        <f t="shared" si="171"/>
        <v>1224</v>
      </c>
      <c r="AE165" s="11">
        <f t="shared" si="171"/>
        <v>1058</v>
      </c>
      <c r="AF165" s="11">
        <f t="shared" si="171"/>
        <v>1777</v>
      </c>
      <c r="AG165" s="11">
        <f t="shared" si="171"/>
        <v>1462</v>
      </c>
      <c r="AH165" s="11">
        <f t="shared" si="171"/>
        <v>1819</v>
      </c>
      <c r="AI165" s="11">
        <f t="shared" si="171"/>
        <v>1298</v>
      </c>
      <c r="AJ165" s="11">
        <f t="shared" si="171"/>
        <v>1939</v>
      </c>
      <c r="AK165" s="11">
        <f t="shared" si="171"/>
        <v>1255</v>
      </c>
      <c r="AL165" s="11">
        <f t="shared" si="171"/>
        <v>1426</v>
      </c>
      <c r="AM165" s="11">
        <f t="shared" si="171"/>
        <v>1805</v>
      </c>
      <c r="AN165" s="11">
        <f t="shared" si="171"/>
        <v>1476</v>
      </c>
      <c r="AO165" s="11">
        <f t="shared" si="171"/>
        <v>212</v>
      </c>
      <c r="AP165" s="11">
        <f t="shared" si="171"/>
        <v>1205</v>
      </c>
      <c r="AQ165" s="11">
        <f t="shared" si="171"/>
        <v>875</v>
      </c>
      <c r="AR165" s="11">
        <f t="shared" si="171"/>
        <v>1036</v>
      </c>
      <c r="AS165" s="11">
        <f t="shared" si="171"/>
        <v>585</v>
      </c>
      <c r="AT165" s="11">
        <f t="shared" si="171"/>
        <v>1116</v>
      </c>
      <c r="AU165" s="11">
        <f t="shared" si="171"/>
        <v>1008</v>
      </c>
      <c r="AV165" s="11">
        <f t="shared" si="171"/>
        <v>1770</v>
      </c>
      <c r="AW165" s="11">
        <f t="shared" si="171"/>
        <v>1388</v>
      </c>
      <c r="AX165" s="11">
        <f t="shared" si="171"/>
        <v>1684</v>
      </c>
      <c r="AY165" s="11">
        <f t="shared" si="171"/>
        <v>274</v>
      </c>
      <c r="AZ165" s="11">
        <f t="shared" si="171"/>
        <v>1002</v>
      </c>
      <c r="BA165" s="11">
        <f t="shared" si="171"/>
        <v>1381</v>
      </c>
      <c r="BB165" s="11">
        <f t="shared" si="171"/>
        <v>1204</v>
      </c>
      <c r="BC165" s="11">
        <f t="shared" si="171"/>
        <v>1264</v>
      </c>
      <c r="BD165" s="11">
        <f t="shared" si="171"/>
        <v>1588</v>
      </c>
      <c r="BE165" s="11">
        <f t="shared" si="171"/>
        <v>646</v>
      </c>
      <c r="BF165" s="11">
        <f t="shared" si="171"/>
        <v>1226</v>
      </c>
      <c r="BG165" s="11">
        <f t="shared" si="171"/>
        <v>1076</v>
      </c>
      <c r="BH165" s="11">
        <f t="shared" si="171"/>
        <v>777</v>
      </c>
    </row>
    <row r="166" spans="1:60" ht="13.5" customHeight="1">
      <c r="A166" s="111">
        <v>42197</v>
      </c>
      <c r="B166" s="122" t="s">
        <v>68</v>
      </c>
      <c r="C166" s="123"/>
      <c r="D166" s="93" t="s">
        <v>17</v>
      </c>
      <c r="E166" s="124">
        <f t="shared" si="128"/>
        <v>1939</v>
      </c>
      <c r="F166" s="125">
        <v>2</v>
      </c>
      <c r="G166" s="125">
        <v>13</v>
      </c>
      <c r="H166" s="44">
        <f t="shared" si="124"/>
        <v>19</v>
      </c>
      <c r="I166" s="123"/>
      <c r="J166" s="96" t="s">
        <v>31</v>
      </c>
      <c r="K166" s="124">
        <f t="shared" si="129"/>
        <v>1226</v>
      </c>
      <c r="L166" s="126">
        <v>0</v>
      </c>
      <c r="M166" s="126">
        <v>6</v>
      </c>
      <c r="N166" s="44">
        <f t="shared" si="3"/>
        <v>6</v>
      </c>
      <c r="O166" s="127"/>
      <c r="P166" s="122" t="s">
        <v>66</v>
      </c>
      <c r="Q166" s="127"/>
      <c r="R166">
        <f>MIN(Rules!$E$2,(MAX(H166/N166,N166/H166)))</f>
        <v>2</v>
      </c>
      <c r="S166" s="101">
        <f>VLOOKUP(B166,Rules!A:B,2,FALSE)</f>
        <v>70</v>
      </c>
      <c r="T166" s="127"/>
      <c r="U166" s="47">
        <f>1/(10^(-1*(E166+(IF(P166="Y",Rules!$I$2,0))-K166)/Rules!$E$12)+1)</f>
        <v>0.98155350000842068</v>
      </c>
      <c r="V166">
        <f t="shared" si="4"/>
        <v>3</v>
      </c>
      <c r="W166">
        <f t="shared" si="5"/>
        <v>-3</v>
      </c>
      <c r="Z166" s="48"/>
      <c r="AA166" s="11">
        <f t="shared" ref="AA166:BH166" si="172">IF($D166=AA$1,$E166+$V166,(IF($J166=AA$1,$K166+$W166,AA165)))</f>
        <v>965</v>
      </c>
      <c r="AB166" s="11">
        <f t="shared" si="172"/>
        <v>1360</v>
      </c>
      <c r="AC166" s="11">
        <f t="shared" si="172"/>
        <v>702</v>
      </c>
      <c r="AD166" s="11">
        <f t="shared" si="172"/>
        <v>1224</v>
      </c>
      <c r="AE166" s="11">
        <f t="shared" si="172"/>
        <v>1058</v>
      </c>
      <c r="AF166" s="11">
        <f t="shared" si="172"/>
        <v>1777</v>
      </c>
      <c r="AG166" s="11">
        <f t="shared" si="172"/>
        <v>1462</v>
      </c>
      <c r="AH166" s="11">
        <f t="shared" si="172"/>
        <v>1819</v>
      </c>
      <c r="AI166" s="11">
        <f t="shared" si="172"/>
        <v>1298</v>
      </c>
      <c r="AJ166" s="11">
        <f t="shared" si="172"/>
        <v>1942</v>
      </c>
      <c r="AK166" s="11">
        <f t="shared" si="172"/>
        <v>1255</v>
      </c>
      <c r="AL166" s="11">
        <f t="shared" si="172"/>
        <v>1426</v>
      </c>
      <c r="AM166" s="11">
        <f t="shared" si="172"/>
        <v>1805</v>
      </c>
      <c r="AN166" s="11">
        <f t="shared" si="172"/>
        <v>1476</v>
      </c>
      <c r="AO166" s="11">
        <f t="shared" si="172"/>
        <v>212</v>
      </c>
      <c r="AP166" s="11">
        <f t="shared" si="172"/>
        <v>1205</v>
      </c>
      <c r="AQ166" s="11">
        <f t="shared" si="172"/>
        <v>875</v>
      </c>
      <c r="AR166" s="11">
        <f t="shared" si="172"/>
        <v>1036</v>
      </c>
      <c r="AS166" s="11">
        <f t="shared" si="172"/>
        <v>585</v>
      </c>
      <c r="AT166" s="11">
        <f t="shared" si="172"/>
        <v>1116</v>
      </c>
      <c r="AU166" s="11">
        <f t="shared" si="172"/>
        <v>1008</v>
      </c>
      <c r="AV166" s="11">
        <f t="shared" si="172"/>
        <v>1770</v>
      </c>
      <c r="AW166" s="11">
        <f t="shared" si="172"/>
        <v>1388</v>
      </c>
      <c r="AX166" s="11">
        <f t="shared" si="172"/>
        <v>1684</v>
      </c>
      <c r="AY166" s="11">
        <f t="shared" si="172"/>
        <v>274</v>
      </c>
      <c r="AZ166" s="11">
        <f t="shared" si="172"/>
        <v>1002</v>
      </c>
      <c r="BA166" s="11">
        <f t="shared" si="172"/>
        <v>1381</v>
      </c>
      <c r="BB166" s="11">
        <f t="shared" si="172"/>
        <v>1204</v>
      </c>
      <c r="BC166" s="11">
        <f t="shared" si="172"/>
        <v>1264</v>
      </c>
      <c r="BD166" s="11">
        <f t="shared" si="172"/>
        <v>1588</v>
      </c>
      <c r="BE166" s="11">
        <f t="shared" si="172"/>
        <v>646</v>
      </c>
      <c r="BF166" s="11">
        <f t="shared" si="172"/>
        <v>1223</v>
      </c>
      <c r="BG166" s="11">
        <f t="shared" si="172"/>
        <v>1076</v>
      </c>
      <c r="BH166" s="11">
        <f t="shared" si="172"/>
        <v>777</v>
      </c>
    </row>
    <row r="167" spans="1:60" ht="13.5" customHeight="1">
      <c r="A167" s="111">
        <v>42203</v>
      </c>
      <c r="B167" s="122" t="s">
        <v>72</v>
      </c>
      <c r="C167" s="123" t="s">
        <v>84</v>
      </c>
      <c r="D167" s="93" t="s">
        <v>40</v>
      </c>
      <c r="E167" s="124">
        <f t="shared" si="128"/>
        <v>1264</v>
      </c>
      <c r="F167" s="125">
        <v>0</v>
      </c>
      <c r="G167" s="125">
        <v>7</v>
      </c>
      <c r="H167" s="44">
        <f t="shared" si="124"/>
        <v>7</v>
      </c>
      <c r="I167" s="123"/>
      <c r="J167" s="96" t="s">
        <v>22</v>
      </c>
      <c r="K167" s="124">
        <f t="shared" si="129"/>
        <v>1588</v>
      </c>
      <c r="L167" s="126">
        <v>0</v>
      </c>
      <c r="M167" s="126">
        <v>17</v>
      </c>
      <c r="N167" s="44">
        <f t="shared" si="3"/>
        <v>17</v>
      </c>
      <c r="O167" s="127"/>
      <c r="P167" s="122" t="s">
        <v>66</v>
      </c>
      <c r="Q167" s="127"/>
      <c r="R167">
        <f>MIN(Rules!$E$2,(MAX(H167/N167,N167/H167)))</f>
        <v>2</v>
      </c>
      <c r="S167" s="101">
        <f>VLOOKUP(B167,Rules!A:B,2,FALSE)</f>
        <v>60</v>
      </c>
      <c r="T167" s="127"/>
      <c r="U167" s="47">
        <f>1/(10^(-1*(E167+(IF(P167="Y",Rules!$I$2,0))-K167)/Rules!$E$12)+1)</f>
        <v>0.30974758784484852</v>
      </c>
      <c r="V167">
        <f t="shared" si="4"/>
        <v>-37</v>
      </c>
      <c r="W167">
        <f t="shared" si="5"/>
        <v>37</v>
      </c>
      <c r="Z167" s="48"/>
      <c r="AA167" s="11">
        <f t="shared" ref="AA167:BH167" si="173">IF($D167=AA$1,$E167+$V167,(IF($J167=AA$1,$K167+$W167,AA166)))</f>
        <v>965</v>
      </c>
      <c r="AB167" s="11">
        <f t="shared" si="173"/>
        <v>1360</v>
      </c>
      <c r="AC167" s="11">
        <f t="shared" si="173"/>
        <v>702</v>
      </c>
      <c r="AD167" s="11">
        <f t="shared" si="173"/>
        <v>1224</v>
      </c>
      <c r="AE167" s="11">
        <f t="shared" si="173"/>
        <v>1058</v>
      </c>
      <c r="AF167" s="11">
        <f t="shared" si="173"/>
        <v>1777</v>
      </c>
      <c r="AG167" s="11">
        <f t="shared" si="173"/>
        <v>1462</v>
      </c>
      <c r="AH167" s="11">
        <f t="shared" si="173"/>
        <v>1819</v>
      </c>
      <c r="AI167" s="11">
        <f t="shared" si="173"/>
        <v>1298</v>
      </c>
      <c r="AJ167" s="11">
        <f t="shared" si="173"/>
        <v>1942</v>
      </c>
      <c r="AK167" s="11">
        <f t="shared" si="173"/>
        <v>1255</v>
      </c>
      <c r="AL167" s="11">
        <f t="shared" si="173"/>
        <v>1426</v>
      </c>
      <c r="AM167" s="11">
        <f t="shared" si="173"/>
        <v>1805</v>
      </c>
      <c r="AN167" s="11">
        <f t="shared" si="173"/>
        <v>1476</v>
      </c>
      <c r="AO167" s="11">
        <f t="shared" si="173"/>
        <v>212</v>
      </c>
      <c r="AP167" s="11">
        <f t="shared" si="173"/>
        <v>1205</v>
      </c>
      <c r="AQ167" s="11">
        <f t="shared" si="173"/>
        <v>875</v>
      </c>
      <c r="AR167" s="11">
        <f t="shared" si="173"/>
        <v>1036</v>
      </c>
      <c r="AS167" s="11">
        <f t="shared" si="173"/>
        <v>585</v>
      </c>
      <c r="AT167" s="11">
        <f t="shared" si="173"/>
        <v>1116</v>
      </c>
      <c r="AU167" s="11">
        <f t="shared" si="173"/>
        <v>1008</v>
      </c>
      <c r="AV167" s="11">
        <f t="shared" si="173"/>
        <v>1770</v>
      </c>
      <c r="AW167" s="11">
        <f t="shared" si="173"/>
        <v>1388</v>
      </c>
      <c r="AX167" s="11">
        <f t="shared" si="173"/>
        <v>1684</v>
      </c>
      <c r="AY167" s="11">
        <f t="shared" si="173"/>
        <v>274</v>
      </c>
      <c r="AZ167" s="11">
        <f t="shared" si="173"/>
        <v>1002</v>
      </c>
      <c r="BA167" s="11">
        <f t="shared" si="173"/>
        <v>1381</v>
      </c>
      <c r="BB167" s="11">
        <f t="shared" si="173"/>
        <v>1204</v>
      </c>
      <c r="BC167" s="11">
        <f t="shared" si="173"/>
        <v>1227</v>
      </c>
      <c r="BD167" s="11">
        <f t="shared" si="173"/>
        <v>1625</v>
      </c>
      <c r="BE167" s="11">
        <f t="shared" si="173"/>
        <v>646</v>
      </c>
      <c r="BF167" s="11">
        <f t="shared" si="173"/>
        <v>1223</v>
      </c>
      <c r="BG167" s="11">
        <f t="shared" si="173"/>
        <v>1076</v>
      </c>
      <c r="BH167" s="11">
        <f t="shared" si="173"/>
        <v>777</v>
      </c>
    </row>
    <row r="168" spans="1:60" ht="13.5" customHeight="1">
      <c r="A168" s="111">
        <v>42203</v>
      </c>
      <c r="B168" s="122" t="s">
        <v>72</v>
      </c>
      <c r="C168" s="123" t="s">
        <v>84</v>
      </c>
      <c r="D168" s="93" t="s">
        <v>21</v>
      </c>
      <c r="E168" s="124">
        <f t="shared" si="128"/>
        <v>1426</v>
      </c>
      <c r="F168" s="125">
        <v>1</v>
      </c>
      <c r="G168" s="125">
        <v>11</v>
      </c>
      <c r="H168" s="44">
        <f t="shared" si="124"/>
        <v>14</v>
      </c>
      <c r="I168" s="123"/>
      <c r="J168" s="96" t="s">
        <v>19</v>
      </c>
      <c r="K168" s="124">
        <f t="shared" si="129"/>
        <v>1462</v>
      </c>
      <c r="L168" s="126">
        <v>0</v>
      </c>
      <c r="M168" s="126">
        <v>8</v>
      </c>
      <c r="N168" s="44">
        <f t="shared" si="3"/>
        <v>8</v>
      </c>
      <c r="O168" s="127"/>
      <c r="P168" s="122" t="s">
        <v>66</v>
      </c>
      <c r="Q168" s="127"/>
      <c r="R168">
        <f>MIN(Rules!$E$2,(MAX(H168/N168,N168/H168)))</f>
        <v>1.75</v>
      </c>
      <c r="S168" s="101">
        <f>VLOOKUP(B168,Rules!A:B,2,FALSE)</f>
        <v>60</v>
      </c>
      <c r="T168" s="127"/>
      <c r="U168" s="47">
        <f>1/(10^(-1*(E168+(IF(P168="Y",Rules!$I$2,0))-K168)/Rules!$E$12)+1)</f>
        <v>0.62831371310232731</v>
      </c>
      <c r="V168">
        <f t="shared" si="4"/>
        <v>39</v>
      </c>
      <c r="W168">
        <f t="shared" si="5"/>
        <v>-39</v>
      </c>
      <c r="Z168" s="48"/>
      <c r="AA168" s="11">
        <f t="shared" ref="AA168:BH168" si="174">IF($D168=AA$1,$E168+$V168,(IF($J168=AA$1,$K168+$W168,AA167)))</f>
        <v>965</v>
      </c>
      <c r="AB168" s="11">
        <f t="shared" si="174"/>
        <v>1360</v>
      </c>
      <c r="AC168" s="11">
        <f t="shared" si="174"/>
        <v>702</v>
      </c>
      <c r="AD168" s="11">
        <f t="shared" si="174"/>
        <v>1224</v>
      </c>
      <c r="AE168" s="11">
        <f t="shared" si="174"/>
        <v>1058</v>
      </c>
      <c r="AF168" s="11">
        <f t="shared" si="174"/>
        <v>1777</v>
      </c>
      <c r="AG168" s="11">
        <f t="shared" si="174"/>
        <v>1423</v>
      </c>
      <c r="AH168" s="11">
        <f t="shared" si="174"/>
        <v>1819</v>
      </c>
      <c r="AI168" s="11">
        <f t="shared" si="174"/>
        <v>1298</v>
      </c>
      <c r="AJ168" s="11">
        <f t="shared" si="174"/>
        <v>1942</v>
      </c>
      <c r="AK168" s="11">
        <f t="shared" si="174"/>
        <v>1255</v>
      </c>
      <c r="AL168" s="11">
        <f t="shared" si="174"/>
        <v>1465</v>
      </c>
      <c r="AM168" s="11">
        <f t="shared" si="174"/>
        <v>1805</v>
      </c>
      <c r="AN168" s="11">
        <f t="shared" si="174"/>
        <v>1476</v>
      </c>
      <c r="AO168" s="11">
        <f t="shared" si="174"/>
        <v>212</v>
      </c>
      <c r="AP168" s="11">
        <f t="shared" si="174"/>
        <v>1205</v>
      </c>
      <c r="AQ168" s="11">
        <f t="shared" si="174"/>
        <v>875</v>
      </c>
      <c r="AR168" s="11">
        <f t="shared" si="174"/>
        <v>1036</v>
      </c>
      <c r="AS168" s="11">
        <f t="shared" si="174"/>
        <v>585</v>
      </c>
      <c r="AT168" s="11">
        <f t="shared" si="174"/>
        <v>1116</v>
      </c>
      <c r="AU168" s="11">
        <f t="shared" si="174"/>
        <v>1008</v>
      </c>
      <c r="AV168" s="11">
        <f t="shared" si="174"/>
        <v>1770</v>
      </c>
      <c r="AW168" s="11">
        <f t="shared" si="174"/>
        <v>1388</v>
      </c>
      <c r="AX168" s="11">
        <f t="shared" si="174"/>
        <v>1684</v>
      </c>
      <c r="AY168" s="11">
        <f t="shared" si="174"/>
        <v>274</v>
      </c>
      <c r="AZ168" s="11">
        <f t="shared" si="174"/>
        <v>1002</v>
      </c>
      <c r="BA168" s="11">
        <f t="shared" si="174"/>
        <v>1381</v>
      </c>
      <c r="BB168" s="11">
        <f t="shared" si="174"/>
        <v>1204</v>
      </c>
      <c r="BC168" s="11">
        <f t="shared" si="174"/>
        <v>1227</v>
      </c>
      <c r="BD168" s="11">
        <f t="shared" si="174"/>
        <v>1625</v>
      </c>
      <c r="BE168" s="11">
        <f t="shared" si="174"/>
        <v>646</v>
      </c>
      <c r="BF168" s="11">
        <f t="shared" si="174"/>
        <v>1223</v>
      </c>
      <c r="BG168" s="11">
        <f t="shared" si="174"/>
        <v>1076</v>
      </c>
      <c r="BH168" s="11">
        <f t="shared" si="174"/>
        <v>777</v>
      </c>
    </row>
    <row r="169" spans="1:60" ht="13.5" customHeight="1">
      <c r="A169" s="111">
        <v>42203</v>
      </c>
      <c r="B169" s="122" t="s">
        <v>68</v>
      </c>
      <c r="C169" s="123"/>
      <c r="D169" s="93" t="s">
        <v>16</v>
      </c>
      <c r="E169" s="124">
        <f t="shared" si="128"/>
        <v>1805</v>
      </c>
      <c r="F169" s="125">
        <v>1</v>
      </c>
      <c r="G169" s="125">
        <v>11</v>
      </c>
      <c r="H169" s="44">
        <f t="shared" si="124"/>
        <v>14</v>
      </c>
      <c r="I169" s="123"/>
      <c r="J169" s="96" t="s">
        <v>26</v>
      </c>
      <c r="K169" s="124">
        <f t="shared" si="129"/>
        <v>1777</v>
      </c>
      <c r="L169" s="126">
        <v>1</v>
      </c>
      <c r="M169" s="126">
        <v>6</v>
      </c>
      <c r="N169" s="44">
        <f t="shared" si="3"/>
        <v>9</v>
      </c>
      <c r="O169" s="127"/>
      <c r="P169" s="122" t="s">
        <v>66</v>
      </c>
      <c r="Q169" s="127"/>
      <c r="R169">
        <f>MIN(Rules!$E$2,(MAX(H169/N169,N169/H169)))</f>
        <v>1.5555555555555556</v>
      </c>
      <c r="S169" s="101">
        <f>VLOOKUP(B169,Rules!A:B,2,FALSE)</f>
        <v>70</v>
      </c>
      <c r="T169" s="127"/>
      <c r="U169" s="47">
        <f>1/(10^(-1*(E169+(IF(P169="Y",Rules!$I$2,0))-K169)/Rules!$E$12)+1)</f>
        <v>0.69417696287236952</v>
      </c>
      <c r="V169">
        <f t="shared" si="4"/>
        <v>33</v>
      </c>
      <c r="W169">
        <f t="shared" si="5"/>
        <v>-33</v>
      </c>
      <c r="Z169" s="48"/>
      <c r="AA169" s="11">
        <f t="shared" ref="AA169:BH169" si="175">IF($D169=AA$1,$E169+$V169,(IF($J169=AA$1,$K169+$W169,AA168)))</f>
        <v>965</v>
      </c>
      <c r="AB169" s="11">
        <f t="shared" si="175"/>
        <v>1360</v>
      </c>
      <c r="AC169" s="11">
        <f t="shared" si="175"/>
        <v>702</v>
      </c>
      <c r="AD169" s="11">
        <f t="shared" si="175"/>
        <v>1224</v>
      </c>
      <c r="AE169" s="11">
        <f t="shared" si="175"/>
        <v>1058</v>
      </c>
      <c r="AF169" s="11">
        <f t="shared" si="175"/>
        <v>1744</v>
      </c>
      <c r="AG169" s="11">
        <f t="shared" si="175"/>
        <v>1423</v>
      </c>
      <c r="AH169" s="11">
        <f t="shared" si="175"/>
        <v>1819</v>
      </c>
      <c r="AI169" s="11">
        <f t="shared" si="175"/>
        <v>1298</v>
      </c>
      <c r="AJ169" s="11">
        <f t="shared" si="175"/>
        <v>1942</v>
      </c>
      <c r="AK169" s="11">
        <f t="shared" si="175"/>
        <v>1255</v>
      </c>
      <c r="AL169" s="11">
        <f t="shared" si="175"/>
        <v>1465</v>
      </c>
      <c r="AM169" s="11">
        <f t="shared" si="175"/>
        <v>1838</v>
      </c>
      <c r="AN169" s="11">
        <f t="shared" si="175"/>
        <v>1476</v>
      </c>
      <c r="AO169" s="11">
        <f t="shared" si="175"/>
        <v>212</v>
      </c>
      <c r="AP169" s="11">
        <f t="shared" si="175"/>
        <v>1205</v>
      </c>
      <c r="AQ169" s="11">
        <f t="shared" si="175"/>
        <v>875</v>
      </c>
      <c r="AR169" s="11">
        <f t="shared" si="175"/>
        <v>1036</v>
      </c>
      <c r="AS169" s="11">
        <f t="shared" si="175"/>
        <v>585</v>
      </c>
      <c r="AT169" s="11">
        <f t="shared" si="175"/>
        <v>1116</v>
      </c>
      <c r="AU169" s="11">
        <f t="shared" si="175"/>
        <v>1008</v>
      </c>
      <c r="AV169" s="11">
        <f t="shared" si="175"/>
        <v>1770</v>
      </c>
      <c r="AW169" s="11">
        <f t="shared" si="175"/>
        <v>1388</v>
      </c>
      <c r="AX169" s="11">
        <f t="shared" si="175"/>
        <v>1684</v>
      </c>
      <c r="AY169" s="11">
        <f t="shared" si="175"/>
        <v>274</v>
      </c>
      <c r="AZ169" s="11">
        <f t="shared" si="175"/>
        <v>1002</v>
      </c>
      <c r="BA169" s="11">
        <f t="shared" si="175"/>
        <v>1381</v>
      </c>
      <c r="BB169" s="11">
        <f t="shared" si="175"/>
        <v>1204</v>
      </c>
      <c r="BC169" s="11">
        <f t="shared" si="175"/>
        <v>1227</v>
      </c>
      <c r="BD169" s="11">
        <f t="shared" si="175"/>
        <v>1625</v>
      </c>
      <c r="BE169" s="11">
        <f t="shared" si="175"/>
        <v>646</v>
      </c>
      <c r="BF169" s="11">
        <f t="shared" si="175"/>
        <v>1223</v>
      </c>
      <c r="BG169" s="11">
        <f t="shared" si="175"/>
        <v>1076</v>
      </c>
      <c r="BH169" s="11">
        <f t="shared" si="175"/>
        <v>777</v>
      </c>
    </row>
    <row r="170" spans="1:60" ht="13.5" customHeight="1">
      <c r="A170" s="111">
        <v>42204</v>
      </c>
      <c r="B170" s="122" t="s">
        <v>68</v>
      </c>
      <c r="C170" s="123"/>
      <c r="D170" s="93" t="s">
        <v>18</v>
      </c>
      <c r="E170" s="124">
        <f t="shared" si="128"/>
        <v>1770</v>
      </c>
      <c r="F170" s="125">
        <v>6</v>
      </c>
      <c r="G170" s="125">
        <v>25</v>
      </c>
      <c r="H170" s="44">
        <f t="shared" si="124"/>
        <v>43</v>
      </c>
      <c r="I170" s="123"/>
      <c r="J170" s="96" t="s">
        <v>37</v>
      </c>
      <c r="K170" s="124">
        <f t="shared" si="129"/>
        <v>1204</v>
      </c>
      <c r="L170" s="126">
        <v>2</v>
      </c>
      <c r="M170" s="126">
        <v>11</v>
      </c>
      <c r="N170" s="44">
        <f t="shared" si="3"/>
        <v>17</v>
      </c>
      <c r="O170" s="127"/>
      <c r="P170" s="122" t="s">
        <v>67</v>
      </c>
      <c r="Q170" s="127"/>
      <c r="R170">
        <f>MIN(Rules!$E$2,(MAX(H170/N170,N170/H170)))</f>
        <v>2</v>
      </c>
      <c r="S170" s="101">
        <f>VLOOKUP(B170,Rules!A:B,2,FALSE)</f>
        <v>70</v>
      </c>
      <c r="T170" s="127"/>
      <c r="U170" s="47">
        <f>1/(10^(-1*(E170+(IF(P170="Y",Rules!$I$2,0))-K170)/Rules!$E$12)+1)</f>
        <v>0.93128042359898855</v>
      </c>
      <c r="V170">
        <f t="shared" si="4"/>
        <v>10</v>
      </c>
      <c r="W170">
        <f t="shared" si="5"/>
        <v>-10</v>
      </c>
      <c r="Z170" s="48"/>
      <c r="AA170" s="11">
        <f t="shared" ref="AA170:BH170" si="176">IF($D170=AA$1,$E170+$V170,(IF($J170=AA$1,$K170+$W170,AA169)))</f>
        <v>965</v>
      </c>
      <c r="AB170" s="11">
        <f t="shared" si="176"/>
        <v>1360</v>
      </c>
      <c r="AC170" s="11">
        <f t="shared" si="176"/>
        <v>702</v>
      </c>
      <c r="AD170" s="11">
        <f t="shared" si="176"/>
        <v>1224</v>
      </c>
      <c r="AE170" s="11">
        <f t="shared" si="176"/>
        <v>1058</v>
      </c>
      <c r="AF170" s="11">
        <f t="shared" si="176"/>
        <v>1744</v>
      </c>
      <c r="AG170" s="11">
        <f t="shared" si="176"/>
        <v>1423</v>
      </c>
      <c r="AH170" s="11">
        <f t="shared" si="176"/>
        <v>1819</v>
      </c>
      <c r="AI170" s="11">
        <f t="shared" si="176"/>
        <v>1298</v>
      </c>
      <c r="AJ170" s="11">
        <f t="shared" si="176"/>
        <v>1942</v>
      </c>
      <c r="AK170" s="11">
        <f t="shared" si="176"/>
        <v>1255</v>
      </c>
      <c r="AL170" s="11">
        <f t="shared" si="176"/>
        <v>1465</v>
      </c>
      <c r="AM170" s="11">
        <f t="shared" si="176"/>
        <v>1838</v>
      </c>
      <c r="AN170" s="11">
        <f t="shared" si="176"/>
        <v>1476</v>
      </c>
      <c r="AO170" s="11">
        <f t="shared" si="176"/>
        <v>212</v>
      </c>
      <c r="AP170" s="11">
        <f t="shared" si="176"/>
        <v>1205</v>
      </c>
      <c r="AQ170" s="11">
        <f t="shared" si="176"/>
        <v>875</v>
      </c>
      <c r="AR170" s="11">
        <f t="shared" si="176"/>
        <v>1036</v>
      </c>
      <c r="AS170" s="11">
        <f t="shared" si="176"/>
        <v>585</v>
      </c>
      <c r="AT170" s="11">
        <f t="shared" si="176"/>
        <v>1116</v>
      </c>
      <c r="AU170" s="11">
        <f t="shared" si="176"/>
        <v>1008</v>
      </c>
      <c r="AV170" s="11">
        <f t="shared" si="176"/>
        <v>1780</v>
      </c>
      <c r="AW170" s="11">
        <f t="shared" si="176"/>
        <v>1388</v>
      </c>
      <c r="AX170" s="11">
        <f t="shared" si="176"/>
        <v>1684</v>
      </c>
      <c r="AY170" s="11">
        <f t="shared" si="176"/>
        <v>274</v>
      </c>
      <c r="AZ170" s="11">
        <f t="shared" si="176"/>
        <v>1002</v>
      </c>
      <c r="BA170" s="11">
        <f t="shared" si="176"/>
        <v>1381</v>
      </c>
      <c r="BB170" s="11">
        <f t="shared" si="176"/>
        <v>1194</v>
      </c>
      <c r="BC170" s="11">
        <f t="shared" si="176"/>
        <v>1227</v>
      </c>
      <c r="BD170" s="11">
        <f t="shared" si="176"/>
        <v>1625</v>
      </c>
      <c r="BE170" s="11">
        <f t="shared" si="176"/>
        <v>646</v>
      </c>
      <c r="BF170" s="11">
        <f t="shared" si="176"/>
        <v>1223</v>
      </c>
      <c r="BG170" s="11">
        <f t="shared" si="176"/>
        <v>1076</v>
      </c>
      <c r="BH170" s="11">
        <f t="shared" si="176"/>
        <v>777</v>
      </c>
    </row>
    <row r="171" spans="1:60" ht="13.5" customHeight="1">
      <c r="A171" s="111">
        <v>42204</v>
      </c>
      <c r="B171" s="122" t="s">
        <v>68</v>
      </c>
      <c r="C171" s="123"/>
      <c r="D171" s="93" t="s">
        <v>23</v>
      </c>
      <c r="E171" s="124">
        <f t="shared" si="128"/>
        <v>1684</v>
      </c>
      <c r="F171" s="125">
        <v>0</v>
      </c>
      <c r="G171" s="125">
        <v>11</v>
      </c>
      <c r="H171" s="44">
        <f t="shared" si="124"/>
        <v>11</v>
      </c>
      <c r="I171" s="123"/>
      <c r="J171" s="96" t="s">
        <v>25</v>
      </c>
      <c r="K171" s="124">
        <f t="shared" si="129"/>
        <v>1819</v>
      </c>
      <c r="L171" s="126">
        <v>0</v>
      </c>
      <c r="M171" s="126">
        <v>10</v>
      </c>
      <c r="N171" s="44">
        <f t="shared" si="3"/>
        <v>10</v>
      </c>
      <c r="O171" s="127"/>
      <c r="P171" s="122" t="s">
        <v>66</v>
      </c>
      <c r="Q171" s="127"/>
      <c r="R171">
        <f>MIN(Rules!$E$2,(MAX(H171/N171,N171/H171)))</f>
        <v>1.1000000000000001</v>
      </c>
      <c r="S171" s="101">
        <f>VLOOKUP(B171,Rules!A:B,2,FALSE)</f>
        <v>70</v>
      </c>
      <c r="T171" s="127"/>
      <c r="U171" s="47">
        <f>1/(10^(-1*(E171+(IF(P171="Y",Rules!$I$2,0))-K171)/Rules!$E$12)+1)</f>
        <v>0.51726252443237619</v>
      </c>
      <c r="V171">
        <f t="shared" si="4"/>
        <v>37</v>
      </c>
      <c r="W171">
        <f t="shared" si="5"/>
        <v>-37</v>
      </c>
      <c r="Z171" s="48"/>
      <c r="AA171" s="11">
        <f t="shared" ref="AA171:BH171" si="177">IF($D171=AA$1,$E171+$V171,(IF($J171=AA$1,$K171+$W171,AA169)))</f>
        <v>965</v>
      </c>
      <c r="AB171" s="11">
        <f t="shared" si="177"/>
        <v>1360</v>
      </c>
      <c r="AC171" s="11">
        <f t="shared" si="177"/>
        <v>702</v>
      </c>
      <c r="AD171" s="11">
        <f t="shared" si="177"/>
        <v>1224</v>
      </c>
      <c r="AE171" s="11">
        <f t="shared" si="177"/>
        <v>1058</v>
      </c>
      <c r="AF171" s="11">
        <f t="shared" si="177"/>
        <v>1744</v>
      </c>
      <c r="AG171" s="11">
        <f t="shared" si="177"/>
        <v>1423</v>
      </c>
      <c r="AH171" s="11">
        <f t="shared" si="177"/>
        <v>1782</v>
      </c>
      <c r="AI171" s="11">
        <f t="shared" si="177"/>
        <v>1298</v>
      </c>
      <c r="AJ171" s="11">
        <f t="shared" si="177"/>
        <v>1942</v>
      </c>
      <c r="AK171" s="11">
        <f t="shared" si="177"/>
        <v>1255</v>
      </c>
      <c r="AL171" s="11">
        <f t="shared" si="177"/>
        <v>1465</v>
      </c>
      <c r="AM171" s="11">
        <f t="shared" si="177"/>
        <v>1838</v>
      </c>
      <c r="AN171" s="11">
        <f t="shared" si="177"/>
        <v>1476</v>
      </c>
      <c r="AO171" s="11">
        <f t="shared" si="177"/>
        <v>212</v>
      </c>
      <c r="AP171" s="11">
        <f t="shared" si="177"/>
        <v>1205</v>
      </c>
      <c r="AQ171" s="11">
        <f t="shared" si="177"/>
        <v>875</v>
      </c>
      <c r="AR171" s="11">
        <f t="shared" si="177"/>
        <v>1036</v>
      </c>
      <c r="AS171" s="11">
        <f t="shared" si="177"/>
        <v>585</v>
      </c>
      <c r="AT171" s="11">
        <f t="shared" si="177"/>
        <v>1116</v>
      </c>
      <c r="AU171" s="11">
        <f t="shared" si="177"/>
        <v>1008</v>
      </c>
      <c r="AV171" s="11">
        <f t="shared" si="177"/>
        <v>1770</v>
      </c>
      <c r="AW171" s="11">
        <f t="shared" si="177"/>
        <v>1388</v>
      </c>
      <c r="AX171" s="11">
        <f t="shared" si="177"/>
        <v>1721</v>
      </c>
      <c r="AY171" s="11">
        <f t="shared" si="177"/>
        <v>274</v>
      </c>
      <c r="AZ171" s="11">
        <f t="shared" si="177"/>
        <v>1002</v>
      </c>
      <c r="BA171" s="11">
        <f t="shared" si="177"/>
        <v>1381</v>
      </c>
      <c r="BB171" s="11">
        <f t="shared" si="177"/>
        <v>1204</v>
      </c>
      <c r="BC171" s="11">
        <f t="shared" si="177"/>
        <v>1227</v>
      </c>
      <c r="BD171" s="11">
        <f t="shared" si="177"/>
        <v>1625</v>
      </c>
      <c r="BE171" s="11">
        <f t="shared" si="177"/>
        <v>646</v>
      </c>
      <c r="BF171" s="11">
        <f t="shared" si="177"/>
        <v>1223</v>
      </c>
      <c r="BG171" s="11">
        <f t="shared" si="177"/>
        <v>1076</v>
      </c>
      <c r="BH171" s="11">
        <f t="shared" si="177"/>
        <v>777</v>
      </c>
    </row>
    <row r="172" spans="1:60" ht="13.5" customHeight="1">
      <c r="A172" s="111">
        <v>42210</v>
      </c>
      <c r="B172" s="122" t="s">
        <v>72</v>
      </c>
      <c r="C172" s="123" t="s">
        <v>85</v>
      </c>
      <c r="D172" s="93" t="s">
        <v>31</v>
      </c>
      <c r="E172" s="124">
        <f t="shared" si="128"/>
        <v>1223</v>
      </c>
      <c r="F172" s="125">
        <v>0</v>
      </c>
      <c r="G172" s="125">
        <v>7</v>
      </c>
      <c r="H172" s="44">
        <f t="shared" si="124"/>
        <v>7</v>
      </c>
      <c r="I172" s="123"/>
      <c r="J172" s="96" t="s">
        <v>35</v>
      </c>
      <c r="K172" s="124">
        <f t="shared" si="129"/>
        <v>1255</v>
      </c>
      <c r="L172" s="126">
        <v>1</v>
      </c>
      <c r="M172" s="126">
        <v>13</v>
      </c>
      <c r="N172" s="44">
        <f t="shared" si="3"/>
        <v>16</v>
      </c>
      <c r="O172" s="127"/>
      <c r="P172" s="122" t="s">
        <v>67</v>
      </c>
      <c r="Q172" s="127"/>
      <c r="R172">
        <f>MIN(Rules!$E$2,(MAX(H172/N172,N172/H172)))</f>
        <v>2</v>
      </c>
      <c r="S172" s="101">
        <f>VLOOKUP(B172,Rules!A:B,2,FALSE)</f>
        <v>60</v>
      </c>
      <c r="T172" s="127"/>
      <c r="U172" s="47">
        <f>1/(10^(-1*(E172+(IF(P172="Y",Rules!$I$2,0))-K172)/Rules!$E$12)+1)</f>
        <v>0.46322516638818301</v>
      </c>
      <c r="V172">
        <f t="shared" si="4"/>
        <v>-56</v>
      </c>
      <c r="W172">
        <f t="shared" si="5"/>
        <v>56</v>
      </c>
      <c r="Z172" s="48"/>
      <c r="AA172" s="11">
        <f t="shared" ref="AA172:BH172" si="178">IF($D172=AA$1,$E172+$V172,(IF($J172=AA$1,$K172+$W172,AA171)))</f>
        <v>965</v>
      </c>
      <c r="AB172" s="11">
        <f t="shared" si="178"/>
        <v>1360</v>
      </c>
      <c r="AC172" s="11">
        <f t="shared" si="178"/>
        <v>702</v>
      </c>
      <c r="AD172" s="11">
        <f t="shared" si="178"/>
        <v>1224</v>
      </c>
      <c r="AE172" s="11">
        <f t="shared" si="178"/>
        <v>1058</v>
      </c>
      <c r="AF172" s="11">
        <f t="shared" si="178"/>
        <v>1744</v>
      </c>
      <c r="AG172" s="11">
        <f t="shared" si="178"/>
        <v>1423</v>
      </c>
      <c r="AH172" s="11">
        <f t="shared" si="178"/>
        <v>1782</v>
      </c>
      <c r="AI172" s="11">
        <f t="shared" si="178"/>
        <v>1298</v>
      </c>
      <c r="AJ172" s="11">
        <f t="shared" si="178"/>
        <v>1942</v>
      </c>
      <c r="AK172" s="11">
        <f t="shared" si="178"/>
        <v>1311</v>
      </c>
      <c r="AL172" s="11">
        <f t="shared" si="178"/>
        <v>1465</v>
      </c>
      <c r="AM172" s="11">
        <f t="shared" si="178"/>
        <v>1838</v>
      </c>
      <c r="AN172" s="11">
        <f t="shared" si="178"/>
        <v>1476</v>
      </c>
      <c r="AO172" s="11">
        <f t="shared" si="178"/>
        <v>212</v>
      </c>
      <c r="AP172" s="11">
        <f t="shared" si="178"/>
        <v>1205</v>
      </c>
      <c r="AQ172" s="11">
        <f t="shared" si="178"/>
        <v>875</v>
      </c>
      <c r="AR172" s="11">
        <f t="shared" si="178"/>
        <v>1036</v>
      </c>
      <c r="AS172" s="11">
        <f t="shared" si="178"/>
        <v>585</v>
      </c>
      <c r="AT172" s="11">
        <f t="shared" si="178"/>
        <v>1116</v>
      </c>
      <c r="AU172" s="11">
        <f t="shared" si="178"/>
        <v>1008</v>
      </c>
      <c r="AV172" s="11">
        <f t="shared" si="178"/>
        <v>1770</v>
      </c>
      <c r="AW172" s="11">
        <f t="shared" si="178"/>
        <v>1388</v>
      </c>
      <c r="AX172" s="11">
        <f t="shared" si="178"/>
        <v>1721</v>
      </c>
      <c r="AY172" s="11">
        <f t="shared" si="178"/>
        <v>274</v>
      </c>
      <c r="AZ172" s="11">
        <f t="shared" si="178"/>
        <v>1002</v>
      </c>
      <c r="BA172" s="11">
        <f t="shared" si="178"/>
        <v>1381</v>
      </c>
      <c r="BB172" s="11">
        <f t="shared" si="178"/>
        <v>1204</v>
      </c>
      <c r="BC172" s="11">
        <f t="shared" si="178"/>
        <v>1227</v>
      </c>
      <c r="BD172" s="11">
        <f t="shared" si="178"/>
        <v>1625</v>
      </c>
      <c r="BE172" s="11">
        <f t="shared" si="178"/>
        <v>646</v>
      </c>
      <c r="BF172" s="11">
        <f t="shared" si="178"/>
        <v>1167</v>
      </c>
      <c r="BG172" s="11">
        <f t="shared" si="178"/>
        <v>1076</v>
      </c>
      <c r="BH172" s="11">
        <f t="shared" si="178"/>
        <v>777</v>
      </c>
    </row>
    <row r="173" spans="1:60" ht="13.5" customHeight="1">
      <c r="A173" s="111">
        <v>42210</v>
      </c>
      <c r="B173" s="122" t="s">
        <v>72</v>
      </c>
      <c r="C173" s="123" t="s">
        <v>85</v>
      </c>
      <c r="D173" s="93" t="s">
        <v>26</v>
      </c>
      <c r="E173" s="124">
        <f t="shared" si="128"/>
        <v>1744</v>
      </c>
      <c r="F173" s="125">
        <v>1</v>
      </c>
      <c r="G173" s="125">
        <v>13</v>
      </c>
      <c r="H173" s="44">
        <f t="shared" si="124"/>
        <v>16</v>
      </c>
      <c r="I173" s="123"/>
      <c r="J173" s="96" t="s">
        <v>28</v>
      </c>
      <c r="K173" s="124">
        <f t="shared" si="129"/>
        <v>1476</v>
      </c>
      <c r="L173" s="126">
        <v>1</v>
      </c>
      <c r="M173" s="126">
        <v>21</v>
      </c>
      <c r="N173" s="44">
        <f t="shared" si="3"/>
        <v>24</v>
      </c>
      <c r="O173" s="127"/>
      <c r="P173" s="122" t="s">
        <v>67</v>
      </c>
      <c r="Q173" s="127"/>
      <c r="R173">
        <f>MIN(Rules!$E$2,(MAX(H173/N173,N173/H173)))</f>
        <v>1.5</v>
      </c>
      <c r="S173" s="101">
        <f>VLOOKUP(B173,Rules!A:B,2,FALSE)</f>
        <v>60</v>
      </c>
      <c r="T173" s="127"/>
      <c r="U173" s="47">
        <f>1/(10^(-1*(E173+(IF(P173="Y",Rules!$I$2,0))-K173)/Rules!$E$12)+1)</f>
        <v>0.77455031417321552</v>
      </c>
      <c r="V173">
        <f t="shared" si="4"/>
        <v>-70</v>
      </c>
      <c r="W173">
        <f t="shared" si="5"/>
        <v>70</v>
      </c>
      <c r="Z173" s="48"/>
      <c r="AA173" s="11">
        <f t="shared" ref="AA173:BH173" si="179">IF($D173=AA$1,$E173+$V173,(IF($J173=AA$1,$K173+$W173,AA172)))</f>
        <v>965</v>
      </c>
      <c r="AB173" s="11">
        <f t="shared" si="179"/>
        <v>1360</v>
      </c>
      <c r="AC173" s="11">
        <f t="shared" si="179"/>
        <v>702</v>
      </c>
      <c r="AD173" s="11">
        <f t="shared" si="179"/>
        <v>1224</v>
      </c>
      <c r="AE173" s="11">
        <f t="shared" si="179"/>
        <v>1058</v>
      </c>
      <c r="AF173" s="11">
        <f t="shared" si="179"/>
        <v>1674</v>
      </c>
      <c r="AG173" s="11">
        <f t="shared" si="179"/>
        <v>1423</v>
      </c>
      <c r="AH173" s="11">
        <f t="shared" si="179"/>
        <v>1782</v>
      </c>
      <c r="AI173" s="11">
        <f t="shared" si="179"/>
        <v>1298</v>
      </c>
      <c r="AJ173" s="11">
        <f t="shared" si="179"/>
        <v>1942</v>
      </c>
      <c r="AK173" s="11">
        <f t="shared" si="179"/>
        <v>1311</v>
      </c>
      <c r="AL173" s="11">
        <f t="shared" si="179"/>
        <v>1465</v>
      </c>
      <c r="AM173" s="11">
        <f t="shared" si="179"/>
        <v>1838</v>
      </c>
      <c r="AN173" s="11">
        <f t="shared" si="179"/>
        <v>1546</v>
      </c>
      <c r="AO173" s="11">
        <f t="shared" si="179"/>
        <v>212</v>
      </c>
      <c r="AP173" s="11">
        <f t="shared" si="179"/>
        <v>1205</v>
      </c>
      <c r="AQ173" s="11">
        <f t="shared" si="179"/>
        <v>875</v>
      </c>
      <c r="AR173" s="11">
        <f t="shared" si="179"/>
        <v>1036</v>
      </c>
      <c r="AS173" s="11">
        <f t="shared" si="179"/>
        <v>585</v>
      </c>
      <c r="AT173" s="11">
        <f t="shared" si="179"/>
        <v>1116</v>
      </c>
      <c r="AU173" s="11">
        <f t="shared" si="179"/>
        <v>1008</v>
      </c>
      <c r="AV173" s="11">
        <f t="shared" si="179"/>
        <v>1770</v>
      </c>
      <c r="AW173" s="11">
        <f t="shared" si="179"/>
        <v>1388</v>
      </c>
      <c r="AX173" s="11">
        <f t="shared" si="179"/>
        <v>1721</v>
      </c>
      <c r="AY173" s="11">
        <f t="shared" si="179"/>
        <v>274</v>
      </c>
      <c r="AZ173" s="11">
        <f t="shared" si="179"/>
        <v>1002</v>
      </c>
      <c r="BA173" s="11">
        <f t="shared" si="179"/>
        <v>1381</v>
      </c>
      <c r="BB173" s="11">
        <f t="shared" si="179"/>
        <v>1204</v>
      </c>
      <c r="BC173" s="11">
        <f t="shared" si="179"/>
        <v>1227</v>
      </c>
      <c r="BD173" s="11">
        <f t="shared" si="179"/>
        <v>1625</v>
      </c>
      <c r="BE173" s="11">
        <f t="shared" si="179"/>
        <v>646</v>
      </c>
      <c r="BF173" s="11">
        <f t="shared" si="179"/>
        <v>1167</v>
      </c>
      <c r="BG173" s="11">
        <f t="shared" si="179"/>
        <v>1076</v>
      </c>
      <c r="BH173" s="11">
        <f t="shared" si="179"/>
        <v>777</v>
      </c>
    </row>
    <row r="174" spans="1:60" ht="13.5" customHeight="1">
      <c r="A174" s="111">
        <v>42217</v>
      </c>
      <c r="B174" s="122" t="s">
        <v>72</v>
      </c>
      <c r="C174" s="123" t="s">
        <v>86</v>
      </c>
      <c r="D174" s="93" t="s">
        <v>25</v>
      </c>
      <c r="E174" s="124">
        <f t="shared" si="128"/>
        <v>1782</v>
      </c>
      <c r="F174" s="125">
        <v>3</v>
      </c>
      <c r="G174" s="125">
        <v>12</v>
      </c>
      <c r="H174" s="44">
        <f t="shared" si="124"/>
        <v>21</v>
      </c>
      <c r="I174" s="123"/>
      <c r="J174" s="96" t="s">
        <v>21</v>
      </c>
      <c r="K174" s="124">
        <f t="shared" si="129"/>
        <v>1465</v>
      </c>
      <c r="L174" s="126">
        <v>0</v>
      </c>
      <c r="M174" s="126">
        <v>11</v>
      </c>
      <c r="N174" s="44">
        <f t="shared" si="3"/>
        <v>11</v>
      </c>
      <c r="O174" s="127"/>
      <c r="P174" s="122" t="s">
        <v>67</v>
      </c>
      <c r="Q174" s="127"/>
      <c r="R174">
        <f>MIN(Rules!$E$2,(MAX(H174/N174,N174/H174)))</f>
        <v>1.9090909090909092</v>
      </c>
      <c r="S174" s="101">
        <f>VLOOKUP(B174,Rules!A:B,2,FALSE)</f>
        <v>60</v>
      </c>
      <c r="T174" s="127"/>
      <c r="U174" s="47">
        <f>1/(10^(-1*(E174+(IF(P174="Y",Rules!$I$2,0))-K174)/Rules!$E$12)+1)</f>
        <v>0.81150804121339637</v>
      </c>
      <c r="V174">
        <f t="shared" si="4"/>
        <v>22</v>
      </c>
      <c r="W174">
        <f t="shared" si="5"/>
        <v>-22</v>
      </c>
      <c r="Z174" s="48"/>
      <c r="AA174" s="11">
        <f t="shared" ref="AA174:BH174" si="180">IF($D174=AA$1,$E174+$V174,(IF($J174=AA$1,$K174+$W174,AA173)))</f>
        <v>965</v>
      </c>
      <c r="AB174" s="11">
        <f t="shared" si="180"/>
        <v>1360</v>
      </c>
      <c r="AC174" s="11">
        <f t="shared" si="180"/>
        <v>702</v>
      </c>
      <c r="AD174" s="11">
        <f t="shared" si="180"/>
        <v>1224</v>
      </c>
      <c r="AE174" s="11">
        <f t="shared" si="180"/>
        <v>1058</v>
      </c>
      <c r="AF174" s="11">
        <f t="shared" si="180"/>
        <v>1674</v>
      </c>
      <c r="AG174" s="11">
        <f t="shared" si="180"/>
        <v>1423</v>
      </c>
      <c r="AH174" s="11">
        <f t="shared" si="180"/>
        <v>1804</v>
      </c>
      <c r="AI174" s="11">
        <f t="shared" si="180"/>
        <v>1298</v>
      </c>
      <c r="AJ174" s="11">
        <f t="shared" si="180"/>
        <v>1942</v>
      </c>
      <c r="AK174" s="11">
        <f t="shared" si="180"/>
        <v>1311</v>
      </c>
      <c r="AL174" s="11">
        <f t="shared" si="180"/>
        <v>1443</v>
      </c>
      <c r="AM174" s="11">
        <f t="shared" si="180"/>
        <v>1838</v>
      </c>
      <c r="AN174" s="11">
        <f t="shared" si="180"/>
        <v>1546</v>
      </c>
      <c r="AO174" s="11">
        <f t="shared" si="180"/>
        <v>212</v>
      </c>
      <c r="AP174" s="11">
        <f t="shared" si="180"/>
        <v>1205</v>
      </c>
      <c r="AQ174" s="11">
        <f t="shared" si="180"/>
        <v>875</v>
      </c>
      <c r="AR174" s="11">
        <f t="shared" si="180"/>
        <v>1036</v>
      </c>
      <c r="AS174" s="11">
        <f t="shared" si="180"/>
        <v>585</v>
      </c>
      <c r="AT174" s="11">
        <f t="shared" si="180"/>
        <v>1116</v>
      </c>
      <c r="AU174" s="11">
        <f t="shared" si="180"/>
        <v>1008</v>
      </c>
      <c r="AV174" s="11">
        <f t="shared" si="180"/>
        <v>1770</v>
      </c>
      <c r="AW174" s="11">
        <f t="shared" si="180"/>
        <v>1388</v>
      </c>
      <c r="AX174" s="11">
        <f t="shared" si="180"/>
        <v>1721</v>
      </c>
      <c r="AY174" s="11">
        <f t="shared" si="180"/>
        <v>274</v>
      </c>
      <c r="AZ174" s="11">
        <f t="shared" si="180"/>
        <v>1002</v>
      </c>
      <c r="BA174" s="11">
        <f t="shared" si="180"/>
        <v>1381</v>
      </c>
      <c r="BB174" s="11">
        <f t="shared" si="180"/>
        <v>1204</v>
      </c>
      <c r="BC174" s="11">
        <f t="shared" si="180"/>
        <v>1227</v>
      </c>
      <c r="BD174" s="11">
        <f t="shared" si="180"/>
        <v>1625</v>
      </c>
      <c r="BE174" s="11">
        <f t="shared" si="180"/>
        <v>646</v>
      </c>
      <c r="BF174" s="11">
        <f t="shared" si="180"/>
        <v>1167</v>
      </c>
      <c r="BG174" s="11">
        <f t="shared" si="180"/>
        <v>1076</v>
      </c>
      <c r="BH174" s="11">
        <f t="shared" si="180"/>
        <v>777</v>
      </c>
    </row>
    <row r="175" spans="1:60" ht="13.5" customHeight="1">
      <c r="A175" s="111">
        <v>42217</v>
      </c>
      <c r="B175" s="122" t="s">
        <v>72</v>
      </c>
      <c r="C175" s="123" t="s">
        <v>86</v>
      </c>
      <c r="D175" s="93" t="s">
        <v>37</v>
      </c>
      <c r="E175" s="124">
        <f t="shared" si="128"/>
        <v>1204</v>
      </c>
      <c r="F175" s="125">
        <v>0</v>
      </c>
      <c r="G175" s="125">
        <v>14</v>
      </c>
      <c r="H175" s="44">
        <f t="shared" si="124"/>
        <v>14</v>
      </c>
      <c r="I175" s="123"/>
      <c r="J175" s="96" t="s">
        <v>22</v>
      </c>
      <c r="K175" s="124">
        <f t="shared" si="129"/>
        <v>1625</v>
      </c>
      <c r="L175" s="126">
        <v>0</v>
      </c>
      <c r="M175" s="126">
        <v>21</v>
      </c>
      <c r="N175" s="44">
        <f t="shared" si="3"/>
        <v>21</v>
      </c>
      <c r="O175" s="127"/>
      <c r="P175" s="122" t="s">
        <v>67</v>
      </c>
      <c r="Q175" s="127"/>
      <c r="R175">
        <f>MIN(Rules!$E$2,(MAX(H175/N175,N175/H175)))</f>
        <v>1.5</v>
      </c>
      <c r="S175" s="101">
        <f>VLOOKUP(B175,Rules!A:B,2,FALSE)</f>
        <v>60</v>
      </c>
      <c r="T175" s="127"/>
      <c r="U175" s="47">
        <f>1/(10^(-1*(E175+(IF(P175="Y",Rules!$I$2,0))-K175)/Rules!$E$12)+1)</f>
        <v>0.12578231607215073</v>
      </c>
      <c r="V175">
        <f t="shared" si="4"/>
        <v>-11</v>
      </c>
      <c r="W175">
        <f t="shared" si="5"/>
        <v>11</v>
      </c>
      <c r="Z175" s="48"/>
      <c r="AA175" s="11">
        <f t="shared" ref="AA175:BH175" si="181">IF($D175=AA$1,$E175+$V175,(IF($J175=AA$1,$K175+$W175,AA174)))</f>
        <v>965</v>
      </c>
      <c r="AB175" s="11">
        <f t="shared" si="181"/>
        <v>1360</v>
      </c>
      <c r="AC175" s="11">
        <f t="shared" si="181"/>
        <v>702</v>
      </c>
      <c r="AD175" s="11">
        <f t="shared" si="181"/>
        <v>1224</v>
      </c>
      <c r="AE175" s="11">
        <f t="shared" si="181"/>
        <v>1058</v>
      </c>
      <c r="AF175" s="11">
        <f t="shared" si="181"/>
        <v>1674</v>
      </c>
      <c r="AG175" s="11">
        <f t="shared" si="181"/>
        <v>1423</v>
      </c>
      <c r="AH175" s="11">
        <f t="shared" si="181"/>
        <v>1804</v>
      </c>
      <c r="AI175" s="11">
        <f t="shared" si="181"/>
        <v>1298</v>
      </c>
      <c r="AJ175" s="11">
        <f t="shared" si="181"/>
        <v>1942</v>
      </c>
      <c r="AK175" s="11">
        <f t="shared" si="181"/>
        <v>1311</v>
      </c>
      <c r="AL175" s="11">
        <f t="shared" si="181"/>
        <v>1443</v>
      </c>
      <c r="AM175" s="11">
        <f t="shared" si="181"/>
        <v>1838</v>
      </c>
      <c r="AN175" s="11">
        <f t="shared" si="181"/>
        <v>1546</v>
      </c>
      <c r="AO175" s="11">
        <f t="shared" si="181"/>
        <v>212</v>
      </c>
      <c r="AP175" s="11">
        <f t="shared" si="181"/>
        <v>1205</v>
      </c>
      <c r="AQ175" s="11">
        <f t="shared" si="181"/>
        <v>875</v>
      </c>
      <c r="AR175" s="11">
        <f t="shared" si="181"/>
        <v>1036</v>
      </c>
      <c r="AS175" s="11">
        <f t="shared" si="181"/>
        <v>585</v>
      </c>
      <c r="AT175" s="11">
        <f t="shared" si="181"/>
        <v>1116</v>
      </c>
      <c r="AU175" s="11">
        <f t="shared" si="181"/>
        <v>1008</v>
      </c>
      <c r="AV175" s="11">
        <f t="shared" si="181"/>
        <v>1770</v>
      </c>
      <c r="AW175" s="11">
        <f t="shared" si="181"/>
        <v>1388</v>
      </c>
      <c r="AX175" s="11">
        <f t="shared" si="181"/>
        <v>1721</v>
      </c>
      <c r="AY175" s="11">
        <f t="shared" si="181"/>
        <v>274</v>
      </c>
      <c r="AZ175" s="11">
        <f t="shared" si="181"/>
        <v>1002</v>
      </c>
      <c r="BA175" s="11">
        <f t="shared" si="181"/>
        <v>1381</v>
      </c>
      <c r="BB175" s="11">
        <f t="shared" si="181"/>
        <v>1193</v>
      </c>
      <c r="BC175" s="11">
        <f t="shared" si="181"/>
        <v>1227</v>
      </c>
      <c r="BD175" s="11">
        <f t="shared" si="181"/>
        <v>1636</v>
      </c>
      <c r="BE175" s="11">
        <f t="shared" si="181"/>
        <v>646</v>
      </c>
      <c r="BF175" s="11">
        <f t="shared" si="181"/>
        <v>1167</v>
      </c>
      <c r="BG175" s="11">
        <f t="shared" si="181"/>
        <v>1076</v>
      </c>
      <c r="BH175" s="11">
        <f t="shared" si="181"/>
        <v>777</v>
      </c>
    </row>
    <row r="176" spans="1:60" ht="13.5" customHeight="1">
      <c r="A176" s="111">
        <v>42218</v>
      </c>
      <c r="B176" s="122" t="s">
        <v>70</v>
      </c>
      <c r="C176" s="123" t="s">
        <v>76</v>
      </c>
      <c r="D176" s="93" t="s">
        <v>17</v>
      </c>
      <c r="E176" s="124">
        <f t="shared" si="128"/>
        <v>1942</v>
      </c>
      <c r="F176" s="125">
        <v>2</v>
      </c>
      <c r="G176" s="125">
        <v>23</v>
      </c>
      <c r="H176" s="44">
        <f t="shared" si="124"/>
        <v>29</v>
      </c>
      <c r="I176" s="123"/>
      <c r="J176" s="96" t="s">
        <v>35</v>
      </c>
      <c r="K176" s="124">
        <f t="shared" si="129"/>
        <v>1311</v>
      </c>
      <c r="L176" s="126">
        <v>2</v>
      </c>
      <c r="M176" s="126">
        <v>15</v>
      </c>
      <c r="N176" s="44">
        <f t="shared" si="3"/>
        <v>21</v>
      </c>
      <c r="O176" s="127"/>
      <c r="P176" s="122" t="s">
        <v>66</v>
      </c>
      <c r="Q176" s="127"/>
      <c r="R176">
        <f>MIN(Rules!$E$2,(MAX(H176/N176,N176/H176)))</f>
        <v>1.3809523809523809</v>
      </c>
      <c r="S176" s="101">
        <f>VLOOKUP(B176,Rules!A:B,2,FALSE)</f>
        <v>80</v>
      </c>
      <c r="T176" s="127"/>
      <c r="U176" s="47">
        <f>1/(10^(-1*(E176+(IF(P176="Y",Rules!$I$2,0))-K176)/Rules!$E$12)+1)</f>
        <v>0.97331582473770417</v>
      </c>
      <c r="V176">
        <f t="shared" si="4"/>
        <v>3</v>
      </c>
      <c r="W176">
        <f t="shared" si="5"/>
        <v>-3</v>
      </c>
      <c r="Z176" s="48"/>
      <c r="AA176" s="11">
        <f t="shared" ref="AA176:BH176" si="182">IF($D176=AA$1,$E176+$V176,(IF($J176=AA$1,$K176+$W176,AA175)))</f>
        <v>965</v>
      </c>
      <c r="AB176" s="11">
        <f t="shared" si="182"/>
        <v>1360</v>
      </c>
      <c r="AC176" s="11">
        <f t="shared" si="182"/>
        <v>702</v>
      </c>
      <c r="AD176" s="11">
        <f t="shared" si="182"/>
        <v>1224</v>
      </c>
      <c r="AE176" s="11">
        <f t="shared" si="182"/>
        <v>1058</v>
      </c>
      <c r="AF176" s="11">
        <f t="shared" si="182"/>
        <v>1674</v>
      </c>
      <c r="AG176" s="11">
        <f t="shared" si="182"/>
        <v>1423</v>
      </c>
      <c r="AH176" s="11">
        <f t="shared" si="182"/>
        <v>1804</v>
      </c>
      <c r="AI176" s="11">
        <f t="shared" si="182"/>
        <v>1298</v>
      </c>
      <c r="AJ176" s="11">
        <f t="shared" si="182"/>
        <v>1945</v>
      </c>
      <c r="AK176" s="11">
        <f t="shared" si="182"/>
        <v>1308</v>
      </c>
      <c r="AL176" s="11">
        <f t="shared" si="182"/>
        <v>1443</v>
      </c>
      <c r="AM176" s="11">
        <f t="shared" si="182"/>
        <v>1838</v>
      </c>
      <c r="AN176" s="11">
        <f t="shared" si="182"/>
        <v>1546</v>
      </c>
      <c r="AO176" s="11">
        <f t="shared" si="182"/>
        <v>212</v>
      </c>
      <c r="AP176" s="11">
        <f t="shared" si="182"/>
        <v>1205</v>
      </c>
      <c r="AQ176" s="11">
        <f t="shared" si="182"/>
        <v>875</v>
      </c>
      <c r="AR176" s="11">
        <f t="shared" si="182"/>
        <v>1036</v>
      </c>
      <c r="AS176" s="11">
        <f t="shared" si="182"/>
        <v>585</v>
      </c>
      <c r="AT176" s="11">
        <f t="shared" si="182"/>
        <v>1116</v>
      </c>
      <c r="AU176" s="11">
        <f t="shared" si="182"/>
        <v>1008</v>
      </c>
      <c r="AV176" s="11">
        <f t="shared" si="182"/>
        <v>1770</v>
      </c>
      <c r="AW176" s="11">
        <f t="shared" si="182"/>
        <v>1388</v>
      </c>
      <c r="AX176" s="11">
        <f t="shared" si="182"/>
        <v>1721</v>
      </c>
      <c r="AY176" s="11">
        <f t="shared" si="182"/>
        <v>274</v>
      </c>
      <c r="AZ176" s="11">
        <f t="shared" si="182"/>
        <v>1002</v>
      </c>
      <c r="BA176" s="11">
        <f t="shared" si="182"/>
        <v>1381</v>
      </c>
      <c r="BB176" s="11">
        <f t="shared" si="182"/>
        <v>1193</v>
      </c>
      <c r="BC176" s="11">
        <f t="shared" si="182"/>
        <v>1227</v>
      </c>
      <c r="BD176" s="11">
        <f t="shared" si="182"/>
        <v>1636</v>
      </c>
      <c r="BE176" s="11">
        <f t="shared" si="182"/>
        <v>646</v>
      </c>
      <c r="BF176" s="11">
        <f t="shared" si="182"/>
        <v>1167</v>
      </c>
      <c r="BG176" s="11">
        <f t="shared" si="182"/>
        <v>1076</v>
      </c>
      <c r="BH176" s="11">
        <f t="shared" si="182"/>
        <v>777</v>
      </c>
    </row>
    <row r="177" spans="1:60" ht="13.5" customHeight="1">
      <c r="A177" s="111">
        <v>42218</v>
      </c>
      <c r="B177" s="122" t="s">
        <v>70</v>
      </c>
      <c r="C177" s="123"/>
      <c r="D177" s="93" t="s">
        <v>16</v>
      </c>
      <c r="E177" s="124">
        <f t="shared" si="128"/>
        <v>1838</v>
      </c>
      <c r="F177" s="125">
        <v>7</v>
      </c>
      <c r="G177" s="125">
        <v>16</v>
      </c>
      <c r="H177" s="44">
        <f t="shared" si="124"/>
        <v>37</v>
      </c>
      <c r="I177" s="123"/>
      <c r="J177" s="96" t="s">
        <v>28</v>
      </c>
      <c r="K177" s="124">
        <f t="shared" si="129"/>
        <v>1546</v>
      </c>
      <c r="L177" s="126">
        <v>0</v>
      </c>
      <c r="M177" s="126">
        <v>10</v>
      </c>
      <c r="N177" s="44">
        <f t="shared" si="3"/>
        <v>10</v>
      </c>
      <c r="O177" s="127"/>
      <c r="P177" s="122" t="s">
        <v>67</v>
      </c>
      <c r="Q177" s="127"/>
      <c r="R177">
        <f>MIN(Rules!$E$2,(MAX(H177/N177,N177/H177)))</f>
        <v>2</v>
      </c>
      <c r="S177" s="101">
        <f>VLOOKUP(B177,Rules!A:B,2,FALSE)</f>
        <v>80</v>
      </c>
      <c r="T177" s="127"/>
      <c r="U177" s="47">
        <f>1/(10^(-1*(E177+(IF(P177="Y",Rules!$I$2,0))-K177)/Rules!$E$12)+1)</f>
        <v>0.79326338207270819</v>
      </c>
      <c r="V177">
        <f t="shared" si="4"/>
        <v>33</v>
      </c>
      <c r="W177">
        <f t="shared" si="5"/>
        <v>-33</v>
      </c>
      <c r="Z177" s="48"/>
      <c r="AA177" s="11">
        <f t="shared" ref="AA177:BH177" si="183">IF($D177=AA$1,$E177+$V177,(IF($J177=AA$1,$K177+$W177,AA176)))</f>
        <v>965</v>
      </c>
      <c r="AB177" s="11">
        <f t="shared" si="183"/>
        <v>1360</v>
      </c>
      <c r="AC177" s="11">
        <f t="shared" si="183"/>
        <v>702</v>
      </c>
      <c r="AD177" s="11">
        <f t="shared" si="183"/>
        <v>1224</v>
      </c>
      <c r="AE177" s="11">
        <f t="shared" si="183"/>
        <v>1058</v>
      </c>
      <c r="AF177" s="11">
        <f t="shared" si="183"/>
        <v>1674</v>
      </c>
      <c r="AG177" s="11">
        <f t="shared" si="183"/>
        <v>1423</v>
      </c>
      <c r="AH177" s="11">
        <f t="shared" si="183"/>
        <v>1804</v>
      </c>
      <c r="AI177" s="11">
        <f t="shared" si="183"/>
        <v>1298</v>
      </c>
      <c r="AJ177" s="11">
        <f t="shared" si="183"/>
        <v>1945</v>
      </c>
      <c r="AK177" s="11">
        <f t="shared" si="183"/>
        <v>1308</v>
      </c>
      <c r="AL177" s="11">
        <f t="shared" si="183"/>
        <v>1443</v>
      </c>
      <c r="AM177" s="11">
        <f t="shared" si="183"/>
        <v>1871</v>
      </c>
      <c r="AN177" s="11">
        <f t="shared" si="183"/>
        <v>1513</v>
      </c>
      <c r="AO177" s="11">
        <f t="shared" si="183"/>
        <v>212</v>
      </c>
      <c r="AP177" s="11">
        <f t="shared" si="183"/>
        <v>1205</v>
      </c>
      <c r="AQ177" s="11">
        <f t="shared" si="183"/>
        <v>875</v>
      </c>
      <c r="AR177" s="11">
        <f t="shared" si="183"/>
        <v>1036</v>
      </c>
      <c r="AS177" s="11">
        <f t="shared" si="183"/>
        <v>585</v>
      </c>
      <c r="AT177" s="11">
        <f t="shared" si="183"/>
        <v>1116</v>
      </c>
      <c r="AU177" s="11">
        <f t="shared" si="183"/>
        <v>1008</v>
      </c>
      <c r="AV177" s="11">
        <f t="shared" si="183"/>
        <v>1770</v>
      </c>
      <c r="AW177" s="11">
        <f t="shared" si="183"/>
        <v>1388</v>
      </c>
      <c r="AX177" s="11">
        <f t="shared" si="183"/>
        <v>1721</v>
      </c>
      <c r="AY177" s="11">
        <f t="shared" si="183"/>
        <v>274</v>
      </c>
      <c r="AZ177" s="11">
        <f t="shared" si="183"/>
        <v>1002</v>
      </c>
      <c r="BA177" s="11">
        <f t="shared" si="183"/>
        <v>1381</v>
      </c>
      <c r="BB177" s="11">
        <f t="shared" si="183"/>
        <v>1193</v>
      </c>
      <c r="BC177" s="11">
        <f t="shared" si="183"/>
        <v>1227</v>
      </c>
      <c r="BD177" s="11">
        <f t="shared" si="183"/>
        <v>1636</v>
      </c>
      <c r="BE177" s="11">
        <f t="shared" si="183"/>
        <v>646</v>
      </c>
      <c r="BF177" s="11">
        <f t="shared" si="183"/>
        <v>1167</v>
      </c>
      <c r="BG177" s="11">
        <f t="shared" si="183"/>
        <v>1076</v>
      </c>
      <c r="BH177" s="11">
        <f t="shared" si="183"/>
        <v>777</v>
      </c>
    </row>
    <row r="178" spans="1:60" ht="13.5" customHeight="1">
      <c r="A178" s="111">
        <v>42224</v>
      </c>
      <c r="B178" s="122" t="s">
        <v>70</v>
      </c>
      <c r="C178" s="123"/>
      <c r="D178" s="93" t="s">
        <v>18</v>
      </c>
      <c r="E178" s="124">
        <f t="shared" si="128"/>
        <v>1770</v>
      </c>
      <c r="F178" s="125">
        <v>2</v>
      </c>
      <c r="G178" s="125">
        <v>13</v>
      </c>
      <c r="H178" s="44">
        <f t="shared" si="124"/>
        <v>19</v>
      </c>
      <c r="I178" s="123"/>
      <c r="J178" s="96" t="s">
        <v>25</v>
      </c>
      <c r="K178" s="124">
        <f t="shared" si="129"/>
        <v>1804</v>
      </c>
      <c r="L178" s="126">
        <v>0</v>
      </c>
      <c r="M178" s="126">
        <v>11</v>
      </c>
      <c r="N178" s="44">
        <f t="shared" si="3"/>
        <v>11</v>
      </c>
      <c r="O178" s="127"/>
      <c r="P178" s="122" t="s">
        <v>67</v>
      </c>
      <c r="Q178" s="127"/>
      <c r="R178">
        <f>MIN(Rules!$E$2,(MAX(H178/N178,N178/H178)))</f>
        <v>1.7272727272727273</v>
      </c>
      <c r="S178" s="101">
        <f>VLOOKUP(B178,Rules!A:B,2,FALSE)</f>
        <v>80</v>
      </c>
      <c r="T178" s="127"/>
      <c r="U178" s="47">
        <f>1/(10^(-1*(E178+(IF(P178="Y",Rules!$I$2,0))-K178)/Rules!$E$12)+1)</f>
        <v>0.4609358288549254</v>
      </c>
      <c r="V178">
        <f t="shared" si="4"/>
        <v>74</v>
      </c>
      <c r="W178">
        <f t="shared" si="5"/>
        <v>-74</v>
      </c>
      <c r="Z178" s="48"/>
      <c r="AA178" s="11">
        <f t="shared" ref="AA178:BH178" si="184">IF($D178=AA$1,$E178+$V178,(IF($J178=AA$1,$K178+$W178,AA177)))</f>
        <v>965</v>
      </c>
      <c r="AB178" s="11">
        <f t="shared" si="184"/>
        <v>1360</v>
      </c>
      <c r="AC178" s="11">
        <f t="shared" si="184"/>
        <v>702</v>
      </c>
      <c r="AD178" s="11">
        <f t="shared" si="184"/>
        <v>1224</v>
      </c>
      <c r="AE178" s="11">
        <f t="shared" si="184"/>
        <v>1058</v>
      </c>
      <c r="AF178" s="11">
        <f t="shared" si="184"/>
        <v>1674</v>
      </c>
      <c r="AG178" s="11">
        <f t="shared" si="184"/>
        <v>1423</v>
      </c>
      <c r="AH178" s="11">
        <f t="shared" si="184"/>
        <v>1730</v>
      </c>
      <c r="AI178" s="11">
        <f t="shared" si="184"/>
        <v>1298</v>
      </c>
      <c r="AJ178" s="11">
        <f t="shared" si="184"/>
        <v>1945</v>
      </c>
      <c r="AK178" s="11">
        <f t="shared" si="184"/>
        <v>1308</v>
      </c>
      <c r="AL178" s="11">
        <f t="shared" si="184"/>
        <v>1443</v>
      </c>
      <c r="AM178" s="11">
        <f t="shared" si="184"/>
        <v>1871</v>
      </c>
      <c r="AN178" s="11">
        <f t="shared" si="184"/>
        <v>1513</v>
      </c>
      <c r="AO178" s="11">
        <f t="shared" si="184"/>
        <v>212</v>
      </c>
      <c r="AP178" s="11">
        <f t="shared" si="184"/>
        <v>1205</v>
      </c>
      <c r="AQ178" s="11">
        <f t="shared" si="184"/>
        <v>875</v>
      </c>
      <c r="AR178" s="11">
        <f t="shared" si="184"/>
        <v>1036</v>
      </c>
      <c r="AS178" s="11">
        <f t="shared" si="184"/>
        <v>585</v>
      </c>
      <c r="AT178" s="11">
        <f t="shared" si="184"/>
        <v>1116</v>
      </c>
      <c r="AU178" s="11">
        <f t="shared" si="184"/>
        <v>1008</v>
      </c>
      <c r="AV178" s="11">
        <f t="shared" si="184"/>
        <v>1844</v>
      </c>
      <c r="AW178" s="11">
        <f t="shared" si="184"/>
        <v>1388</v>
      </c>
      <c r="AX178" s="11">
        <f t="shared" si="184"/>
        <v>1721</v>
      </c>
      <c r="AY178" s="11">
        <f t="shared" si="184"/>
        <v>274</v>
      </c>
      <c r="AZ178" s="11">
        <f t="shared" si="184"/>
        <v>1002</v>
      </c>
      <c r="BA178" s="11">
        <f t="shared" si="184"/>
        <v>1381</v>
      </c>
      <c r="BB178" s="11">
        <f t="shared" si="184"/>
        <v>1193</v>
      </c>
      <c r="BC178" s="11">
        <f t="shared" si="184"/>
        <v>1227</v>
      </c>
      <c r="BD178" s="11">
        <f t="shared" si="184"/>
        <v>1636</v>
      </c>
      <c r="BE178" s="11">
        <f t="shared" si="184"/>
        <v>646</v>
      </c>
      <c r="BF178" s="11">
        <f t="shared" si="184"/>
        <v>1167</v>
      </c>
      <c r="BG178" s="11">
        <f t="shared" si="184"/>
        <v>1076</v>
      </c>
      <c r="BH178" s="11">
        <f t="shared" si="184"/>
        <v>777</v>
      </c>
    </row>
    <row r="179" spans="1:60" ht="13.5" customHeight="1">
      <c r="A179" s="111">
        <v>42224</v>
      </c>
      <c r="B179" s="122" t="s">
        <v>70</v>
      </c>
      <c r="C179" s="123"/>
      <c r="D179" s="93" t="s">
        <v>23</v>
      </c>
      <c r="E179" s="124">
        <f t="shared" si="128"/>
        <v>1721</v>
      </c>
      <c r="F179" s="125">
        <v>0</v>
      </c>
      <c r="G179" s="125">
        <v>14</v>
      </c>
      <c r="H179" s="44">
        <f t="shared" si="124"/>
        <v>14</v>
      </c>
      <c r="I179" s="123"/>
      <c r="J179" s="96" t="s">
        <v>22</v>
      </c>
      <c r="K179" s="124">
        <f t="shared" si="129"/>
        <v>1636</v>
      </c>
      <c r="L179" s="126">
        <v>0</v>
      </c>
      <c r="M179" s="126">
        <v>18</v>
      </c>
      <c r="N179" s="44">
        <f t="shared" si="3"/>
        <v>18</v>
      </c>
      <c r="O179" s="127"/>
      <c r="P179" s="122" t="s">
        <v>67</v>
      </c>
      <c r="Q179" s="127"/>
      <c r="R179">
        <f>MIN(Rules!$E$2,(MAX(H179/N179,N179/H179)))</f>
        <v>1.2857142857142858</v>
      </c>
      <c r="S179" s="101">
        <f>VLOOKUP(B179,Rules!A:B,2,FALSE)</f>
        <v>80</v>
      </c>
      <c r="T179" s="127"/>
      <c r="U179" s="47">
        <f>1/(10^(-1*(E179+(IF(P179="Y",Rules!$I$2,0))-K179)/Rules!$E$12)+1)</f>
        <v>0.59662917330577392</v>
      </c>
      <c r="V179">
        <f t="shared" si="4"/>
        <v>-61</v>
      </c>
      <c r="W179">
        <f t="shared" si="5"/>
        <v>61</v>
      </c>
      <c r="Z179" s="48"/>
      <c r="AA179" s="11">
        <f t="shared" ref="AA179:BH179" si="185">IF($D179=AA$1,$E179+$V179,(IF($J179=AA$1,$K179+$W179,AA178)))</f>
        <v>965</v>
      </c>
      <c r="AB179" s="11">
        <f t="shared" si="185"/>
        <v>1360</v>
      </c>
      <c r="AC179" s="11">
        <f t="shared" si="185"/>
        <v>702</v>
      </c>
      <c r="AD179" s="11">
        <f t="shared" si="185"/>
        <v>1224</v>
      </c>
      <c r="AE179" s="11">
        <f t="shared" si="185"/>
        <v>1058</v>
      </c>
      <c r="AF179" s="11">
        <f t="shared" si="185"/>
        <v>1674</v>
      </c>
      <c r="AG179" s="11">
        <f t="shared" si="185"/>
        <v>1423</v>
      </c>
      <c r="AH179" s="11">
        <f t="shared" si="185"/>
        <v>1730</v>
      </c>
      <c r="AI179" s="11">
        <f t="shared" si="185"/>
        <v>1298</v>
      </c>
      <c r="AJ179" s="11">
        <f t="shared" si="185"/>
        <v>1945</v>
      </c>
      <c r="AK179" s="11">
        <f t="shared" si="185"/>
        <v>1308</v>
      </c>
      <c r="AL179" s="11">
        <f t="shared" si="185"/>
        <v>1443</v>
      </c>
      <c r="AM179" s="11">
        <f t="shared" si="185"/>
        <v>1871</v>
      </c>
      <c r="AN179" s="11">
        <f t="shared" si="185"/>
        <v>1513</v>
      </c>
      <c r="AO179" s="11">
        <f t="shared" si="185"/>
        <v>212</v>
      </c>
      <c r="AP179" s="11">
        <f t="shared" si="185"/>
        <v>1205</v>
      </c>
      <c r="AQ179" s="11">
        <f t="shared" si="185"/>
        <v>875</v>
      </c>
      <c r="AR179" s="11">
        <f t="shared" si="185"/>
        <v>1036</v>
      </c>
      <c r="AS179" s="11">
        <f t="shared" si="185"/>
        <v>585</v>
      </c>
      <c r="AT179" s="11">
        <f t="shared" si="185"/>
        <v>1116</v>
      </c>
      <c r="AU179" s="11">
        <f t="shared" si="185"/>
        <v>1008</v>
      </c>
      <c r="AV179" s="11">
        <f t="shared" si="185"/>
        <v>1844</v>
      </c>
      <c r="AW179" s="11">
        <f t="shared" si="185"/>
        <v>1388</v>
      </c>
      <c r="AX179" s="11">
        <f t="shared" si="185"/>
        <v>1660</v>
      </c>
      <c r="AY179" s="11">
        <f t="shared" si="185"/>
        <v>274</v>
      </c>
      <c r="AZ179" s="11">
        <f t="shared" si="185"/>
        <v>1002</v>
      </c>
      <c r="BA179" s="11">
        <f t="shared" si="185"/>
        <v>1381</v>
      </c>
      <c r="BB179" s="11">
        <f t="shared" si="185"/>
        <v>1193</v>
      </c>
      <c r="BC179" s="11">
        <f t="shared" si="185"/>
        <v>1227</v>
      </c>
      <c r="BD179" s="11">
        <f t="shared" si="185"/>
        <v>1697</v>
      </c>
      <c r="BE179" s="11">
        <f t="shared" si="185"/>
        <v>646</v>
      </c>
      <c r="BF179" s="11">
        <f t="shared" si="185"/>
        <v>1167</v>
      </c>
      <c r="BG179" s="11">
        <f t="shared" si="185"/>
        <v>1076</v>
      </c>
      <c r="BH179" s="11">
        <f t="shared" si="185"/>
        <v>777</v>
      </c>
    </row>
    <row r="180" spans="1:60" ht="13.5" customHeight="1">
      <c r="A180" s="111">
        <v>42239</v>
      </c>
      <c r="B180" s="122" t="s">
        <v>70</v>
      </c>
      <c r="C180" s="123"/>
      <c r="D180" s="93" t="s">
        <v>16</v>
      </c>
      <c r="E180" s="124">
        <f t="shared" si="128"/>
        <v>1871</v>
      </c>
      <c r="F180" s="125">
        <v>0</v>
      </c>
      <c r="G180" s="125">
        <v>18</v>
      </c>
      <c r="H180" s="44">
        <f t="shared" si="124"/>
        <v>18</v>
      </c>
      <c r="I180" s="123"/>
      <c r="J180" s="96" t="s">
        <v>22</v>
      </c>
      <c r="K180" s="124">
        <f t="shared" si="129"/>
        <v>1697</v>
      </c>
      <c r="L180" s="126">
        <v>1</v>
      </c>
      <c r="M180" s="126">
        <v>11</v>
      </c>
      <c r="N180" s="44">
        <f t="shared" si="3"/>
        <v>14</v>
      </c>
      <c r="O180" s="127"/>
      <c r="P180" s="122" t="s">
        <v>67</v>
      </c>
      <c r="Q180" s="127"/>
      <c r="R180">
        <f>MIN(Rules!$E$2,(MAX(H180/N180,N180/H180)))</f>
        <v>1.2857142857142858</v>
      </c>
      <c r="S180" s="101">
        <f>VLOOKUP(B180,Rules!A:B,2,FALSE)</f>
        <v>80</v>
      </c>
      <c r="T180" s="127"/>
      <c r="U180" s="47">
        <f>1/(10^(-1*(E180+(IF(P180="Y",Rules!$I$2,0))-K180)/Rules!$E$12)+1)</f>
        <v>0.69025241215515143</v>
      </c>
      <c r="V180">
        <f t="shared" si="4"/>
        <v>32</v>
      </c>
      <c r="W180">
        <f t="shared" si="5"/>
        <v>-32</v>
      </c>
      <c r="Z180" s="48"/>
      <c r="AA180" s="11">
        <f t="shared" ref="AA180:BH180" si="186">IF($D180=AA$1,$E180+$V180,(IF($J180=AA$1,$K180+$W180,AA179)))</f>
        <v>965</v>
      </c>
      <c r="AB180" s="11">
        <f t="shared" si="186"/>
        <v>1360</v>
      </c>
      <c r="AC180" s="11">
        <f t="shared" si="186"/>
        <v>702</v>
      </c>
      <c r="AD180" s="11">
        <f t="shared" si="186"/>
        <v>1224</v>
      </c>
      <c r="AE180" s="11">
        <f t="shared" si="186"/>
        <v>1058</v>
      </c>
      <c r="AF180" s="11">
        <f t="shared" si="186"/>
        <v>1674</v>
      </c>
      <c r="AG180" s="11">
        <f t="shared" si="186"/>
        <v>1423</v>
      </c>
      <c r="AH180" s="11">
        <f t="shared" si="186"/>
        <v>1730</v>
      </c>
      <c r="AI180" s="11">
        <f t="shared" si="186"/>
        <v>1298</v>
      </c>
      <c r="AJ180" s="11">
        <f t="shared" si="186"/>
        <v>1945</v>
      </c>
      <c r="AK180" s="11">
        <f t="shared" si="186"/>
        <v>1308</v>
      </c>
      <c r="AL180" s="11">
        <f t="shared" si="186"/>
        <v>1443</v>
      </c>
      <c r="AM180" s="11">
        <f t="shared" si="186"/>
        <v>1903</v>
      </c>
      <c r="AN180" s="11">
        <f t="shared" si="186"/>
        <v>1513</v>
      </c>
      <c r="AO180" s="11">
        <f t="shared" si="186"/>
        <v>212</v>
      </c>
      <c r="AP180" s="11">
        <f t="shared" si="186"/>
        <v>1205</v>
      </c>
      <c r="AQ180" s="11">
        <f t="shared" si="186"/>
        <v>875</v>
      </c>
      <c r="AR180" s="11">
        <f t="shared" si="186"/>
        <v>1036</v>
      </c>
      <c r="AS180" s="11">
        <f t="shared" si="186"/>
        <v>585</v>
      </c>
      <c r="AT180" s="11">
        <f t="shared" si="186"/>
        <v>1116</v>
      </c>
      <c r="AU180" s="11">
        <f t="shared" si="186"/>
        <v>1008</v>
      </c>
      <c r="AV180" s="11">
        <f t="shared" si="186"/>
        <v>1844</v>
      </c>
      <c r="AW180" s="11">
        <f t="shared" si="186"/>
        <v>1388</v>
      </c>
      <c r="AX180" s="11">
        <f t="shared" si="186"/>
        <v>1660</v>
      </c>
      <c r="AY180" s="11">
        <f t="shared" si="186"/>
        <v>274</v>
      </c>
      <c r="AZ180" s="11">
        <f t="shared" si="186"/>
        <v>1002</v>
      </c>
      <c r="BA180" s="11">
        <f t="shared" si="186"/>
        <v>1381</v>
      </c>
      <c r="BB180" s="11">
        <f t="shared" si="186"/>
        <v>1193</v>
      </c>
      <c r="BC180" s="11">
        <f t="shared" si="186"/>
        <v>1227</v>
      </c>
      <c r="BD180" s="11">
        <f t="shared" si="186"/>
        <v>1665</v>
      </c>
      <c r="BE180" s="11">
        <f t="shared" si="186"/>
        <v>646</v>
      </c>
      <c r="BF180" s="11">
        <f t="shared" si="186"/>
        <v>1167</v>
      </c>
      <c r="BG180" s="11">
        <f t="shared" si="186"/>
        <v>1076</v>
      </c>
      <c r="BH180" s="11">
        <f t="shared" si="186"/>
        <v>777</v>
      </c>
    </row>
    <row r="181" spans="1:60" ht="13.5" customHeight="1">
      <c r="A181" s="111">
        <v>42246</v>
      </c>
      <c r="B181" s="122" t="s">
        <v>70</v>
      </c>
      <c r="C181" s="123"/>
      <c r="D181" s="93" t="s">
        <v>17</v>
      </c>
      <c r="E181" s="124">
        <f t="shared" si="128"/>
        <v>1945</v>
      </c>
      <c r="F181" s="125">
        <v>2</v>
      </c>
      <c r="G181" s="125">
        <v>12</v>
      </c>
      <c r="H181" s="44">
        <f t="shared" si="124"/>
        <v>18</v>
      </c>
      <c r="I181" s="123"/>
      <c r="J181" s="96" t="s">
        <v>18</v>
      </c>
      <c r="K181" s="124">
        <f t="shared" si="129"/>
        <v>1844</v>
      </c>
      <c r="L181" s="126">
        <v>1</v>
      </c>
      <c r="M181" s="126">
        <v>15</v>
      </c>
      <c r="N181" s="44">
        <f t="shared" si="3"/>
        <v>18</v>
      </c>
      <c r="O181" s="127"/>
      <c r="P181" s="122" t="s">
        <v>66</v>
      </c>
      <c r="Q181" s="127"/>
      <c r="R181">
        <f>MIN(Rules!$E$2,(MAX(H181/N181,N181/H181)))</f>
        <v>1</v>
      </c>
      <c r="S181" s="101">
        <f>VLOOKUP(B181,Rules!A:B,2,FALSE)</f>
        <v>80</v>
      </c>
      <c r="T181" s="127"/>
      <c r="U181" s="47">
        <f>1/(10^(-1*(E181+(IF(P181="Y",Rules!$I$2,0))-K181)/Rules!$E$12)+1)</f>
        <v>0.76058650965159791</v>
      </c>
      <c r="V181">
        <f t="shared" si="4"/>
        <v>-21</v>
      </c>
      <c r="W181">
        <f t="shared" si="5"/>
        <v>21</v>
      </c>
      <c r="Z181" s="48"/>
      <c r="AA181" s="11">
        <f t="shared" ref="AA181:BH181" si="187">IF($D181=AA$1,$E181+$V181,(IF($J181=AA$1,$K181+$W181,AA180)))</f>
        <v>965</v>
      </c>
      <c r="AB181" s="11">
        <f t="shared" si="187"/>
        <v>1360</v>
      </c>
      <c r="AC181" s="11">
        <f t="shared" si="187"/>
        <v>702</v>
      </c>
      <c r="AD181" s="11">
        <f t="shared" si="187"/>
        <v>1224</v>
      </c>
      <c r="AE181" s="11">
        <f t="shared" si="187"/>
        <v>1058</v>
      </c>
      <c r="AF181" s="11">
        <f t="shared" si="187"/>
        <v>1674</v>
      </c>
      <c r="AG181" s="11">
        <f t="shared" si="187"/>
        <v>1423</v>
      </c>
      <c r="AH181" s="11">
        <f t="shared" si="187"/>
        <v>1730</v>
      </c>
      <c r="AI181" s="11">
        <f t="shared" si="187"/>
        <v>1298</v>
      </c>
      <c r="AJ181" s="11">
        <f t="shared" si="187"/>
        <v>1924</v>
      </c>
      <c r="AK181" s="11">
        <f t="shared" si="187"/>
        <v>1308</v>
      </c>
      <c r="AL181" s="11">
        <f t="shared" si="187"/>
        <v>1443</v>
      </c>
      <c r="AM181" s="11">
        <f t="shared" si="187"/>
        <v>1903</v>
      </c>
      <c r="AN181" s="11">
        <f t="shared" si="187"/>
        <v>1513</v>
      </c>
      <c r="AO181" s="11">
        <f t="shared" si="187"/>
        <v>212</v>
      </c>
      <c r="AP181" s="11">
        <f t="shared" si="187"/>
        <v>1205</v>
      </c>
      <c r="AQ181" s="11">
        <f t="shared" si="187"/>
        <v>875</v>
      </c>
      <c r="AR181" s="11">
        <f t="shared" si="187"/>
        <v>1036</v>
      </c>
      <c r="AS181" s="11">
        <f t="shared" si="187"/>
        <v>585</v>
      </c>
      <c r="AT181" s="11">
        <f t="shared" si="187"/>
        <v>1116</v>
      </c>
      <c r="AU181" s="11">
        <f t="shared" si="187"/>
        <v>1008</v>
      </c>
      <c r="AV181" s="11">
        <f t="shared" si="187"/>
        <v>1865</v>
      </c>
      <c r="AW181" s="11">
        <f t="shared" si="187"/>
        <v>1388</v>
      </c>
      <c r="AX181" s="11">
        <f t="shared" si="187"/>
        <v>1660</v>
      </c>
      <c r="AY181" s="11">
        <f t="shared" si="187"/>
        <v>274</v>
      </c>
      <c r="AZ181" s="11">
        <f t="shared" si="187"/>
        <v>1002</v>
      </c>
      <c r="BA181" s="11">
        <f t="shared" si="187"/>
        <v>1381</v>
      </c>
      <c r="BB181" s="11">
        <f t="shared" si="187"/>
        <v>1193</v>
      </c>
      <c r="BC181" s="11">
        <f t="shared" si="187"/>
        <v>1227</v>
      </c>
      <c r="BD181" s="11">
        <f t="shared" si="187"/>
        <v>1665</v>
      </c>
      <c r="BE181" s="11">
        <f t="shared" si="187"/>
        <v>646</v>
      </c>
      <c r="BF181" s="11">
        <f t="shared" si="187"/>
        <v>1167</v>
      </c>
      <c r="BG181" s="11">
        <f t="shared" si="187"/>
        <v>1076</v>
      </c>
      <c r="BH181" s="11">
        <f t="shared" si="187"/>
        <v>777</v>
      </c>
    </row>
    <row r="182" spans="1:60" ht="13.5" customHeight="1">
      <c r="A182" s="111">
        <v>42252</v>
      </c>
      <c r="B182" s="122" t="s">
        <v>70</v>
      </c>
      <c r="C182" s="123"/>
      <c r="D182" s="93" t="s">
        <v>17</v>
      </c>
      <c r="E182" s="124">
        <f t="shared" si="128"/>
        <v>1924</v>
      </c>
      <c r="F182" s="125">
        <v>3</v>
      </c>
      <c r="G182" s="125">
        <v>15</v>
      </c>
      <c r="H182" s="44">
        <f t="shared" si="124"/>
        <v>24</v>
      </c>
      <c r="I182" s="123"/>
      <c r="J182" s="96" t="s">
        <v>18</v>
      </c>
      <c r="K182" s="124">
        <f t="shared" si="129"/>
        <v>1865</v>
      </c>
      <c r="L182" s="126">
        <v>1</v>
      </c>
      <c r="M182" s="126">
        <v>14</v>
      </c>
      <c r="N182" s="44">
        <f t="shared" si="3"/>
        <v>17</v>
      </c>
      <c r="O182" s="127"/>
      <c r="P182" s="122" t="s">
        <v>66</v>
      </c>
      <c r="Q182" s="127"/>
      <c r="R182">
        <f>MIN(Rules!$E$2,(MAX(H182/N182,N182/H182)))</f>
        <v>1.411764705882353</v>
      </c>
      <c r="S182" s="101">
        <f>VLOOKUP(B182,Rules!A:B,2,FALSE)</f>
        <v>80</v>
      </c>
      <c r="T182" s="127"/>
      <c r="U182" s="47">
        <f>1/(10^(-1*(E182+(IF(P182="Y",Rules!$I$2,0))-K182)/Rules!$E$12)+1)</f>
        <v>0.72361818135555289</v>
      </c>
      <c r="V182">
        <f t="shared" si="4"/>
        <v>31</v>
      </c>
      <c r="W182">
        <f t="shared" si="5"/>
        <v>-31</v>
      </c>
      <c r="Z182" s="48"/>
      <c r="AA182" s="11">
        <f t="shared" ref="AA182:BH182" si="188">IF($D182=AA$1,$E182+$V182,(IF($J182=AA$1,$K182+$W182,AA181)))</f>
        <v>965</v>
      </c>
      <c r="AB182" s="11">
        <f t="shared" si="188"/>
        <v>1360</v>
      </c>
      <c r="AC182" s="11">
        <f t="shared" si="188"/>
        <v>702</v>
      </c>
      <c r="AD182" s="11">
        <f t="shared" si="188"/>
        <v>1224</v>
      </c>
      <c r="AE182" s="11">
        <f t="shared" si="188"/>
        <v>1058</v>
      </c>
      <c r="AF182" s="11">
        <f t="shared" si="188"/>
        <v>1674</v>
      </c>
      <c r="AG182" s="11">
        <f t="shared" si="188"/>
        <v>1423</v>
      </c>
      <c r="AH182" s="11">
        <f t="shared" si="188"/>
        <v>1730</v>
      </c>
      <c r="AI182" s="11">
        <f t="shared" si="188"/>
        <v>1298</v>
      </c>
      <c r="AJ182" s="11">
        <f t="shared" si="188"/>
        <v>1955</v>
      </c>
      <c r="AK182" s="11">
        <f t="shared" si="188"/>
        <v>1308</v>
      </c>
      <c r="AL182" s="11">
        <f t="shared" si="188"/>
        <v>1443</v>
      </c>
      <c r="AM182" s="11">
        <f t="shared" si="188"/>
        <v>1903</v>
      </c>
      <c r="AN182" s="11">
        <f t="shared" si="188"/>
        <v>1513</v>
      </c>
      <c r="AO182" s="11">
        <f t="shared" si="188"/>
        <v>212</v>
      </c>
      <c r="AP182" s="11">
        <f t="shared" si="188"/>
        <v>1205</v>
      </c>
      <c r="AQ182" s="11">
        <f t="shared" si="188"/>
        <v>875</v>
      </c>
      <c r="AR182" s="11">
        <f t="shared" si="188"/>
        <v>1036</v>
      </c>
      <c r="AS182" s="11">
        <f t="shared" si="188"/>
        <v>585</v>
      </c>
      <c r="AT182" s="11">
        <f t="shared" si="188"/>
        <v>1116</v>
      </c>
      <c r="AU182" s="11">
        <f t="shared" si="188"/>
        <v>1008</v>
      </c>
      <c r="AV182" s="11">
        <f t="shared" si="188"/>
        <v>1834</v>
      </c>
      <c r="AW182" s="11">
        <f t="shared" si="188"/>
        <v>1388</v>
      </c>
      <c r="AX182" s="11">
        <f t="shared" si="188"/>
        <v>1660</v>
      </c>
      <c r="AY182" s="11">
        <f t="shared" si="188"/>
        <v>274</v>
      </c>
      <c r="AZ182" s="11">
        <f t="shared" si="188"/>
        <v>1002</v>
      </c>
      <c r="BA182" s="11">
        <f t="shared" si="188"/>
        <v>1381</v>
      </c>
      <c r="BB182" s="11">
        <f t="shared" si="188"/>
        <v>1193</v>
      </c>
      <c r="BC182" s="11">
        <f t="shared" si="188"/>
        <v>1227</v>
      </c>
      <c r="BD182" s="11">
        <f t="shared" si="188"/>
        <v>1665</v>
      </c>
      <c r="BE182" s="11">
        <f t="shared" si="188"/>
        <v>646</v>
      </c>
      <c r="BF182" s="11">
        <f t="shared" si="188"/>
        <v>1167</v>
      </c>
      <c r="BG182" s="11">
        <f t="shared" si="188"/>
        <v>1076</v>
      </c>
      <c r="BH182" s="11">
        <f t="shared" si="188"/>
        <v>777</v>
      </c>
    </row>
    <row r="183" spans="1:60" ht="13.5" customHeight="1">
      <c r="A183" s="111">
        <v>42267</v>
      </c>
      <c r="B183" s="122" t="s">
        <v>70</v>
      </c>
      <c r="C183" s="123"/>
      <c r="D183" s="93" t="s">
        <v>17</v>
      </c>
      <c r="E183" s="124">
        <f t="shared" si="128"/>
        <v>1955</v>
      </c>
      <c r="F183" s="125">
        <v>0</v>
      </c>
      <c r="G183" s="125">
        <v>12</v>
      </c>
      <c r="H183" s="44">
        <f t="shared" si="124"/>
        <v>12</v>
      </c>
      <c r="I183" s="123"/>
      <c r="J183" s="96" t="s">
        <v>16</v>
      </c>
      <c r="K183" s="124">
        <f t="shared" si="129"/>
        <v>1903</v>
      </c>
      <c r="L183" s="126">
        <v>0</v>
      </c>
      <c r="M183" s="126">
        <v>9</v>
      </c>
      <c r="N183" s="44">
        <f t="shared" si="3"/>
        <v>9</v>
      </c>
      <c r="O183" s="127"/>
      <c r="P183" s="122" t="s">
        <v>66</v>
      </c>
      <c r="Q183" s="127"/>
      <c r="R183">
        <f>MIN(Rules!$E$2,(MAX(H183/N183,N183/H183)))</f>
        <v>1.3333333333333333</v>
      </c>
      <c r="S183" s="101">
        <f>VLOOKUP(B183,Rules!A:B,2,FALSE)</f>
        <v>80</v>
      </c>
      <c r="T183" s="127"/>
      <c r="U183" s="47">
        <f>1/(10^(-1*(E183+(IF(P183="Y",Rules!$I$2,0))-K183)/Rules!$E$12)+1)</f>
        <v>0.71712486177365653</v>
      </c>
      <c r="V183">
        <f t="shared" si="4"/>
        <v>30</v>
      </c>
      <c r="W183">
        <f t="shared" si="5"/>
        <v>-30</v>
      </c>
      <c r="Z183" s="48"/>
      <c r="AA183" s="11">
        <f t="shared" ref="AA183:BH183" si="189">IF($D183=AA$1,$E183+$V183,(IF($J183=AA$1,$K183+$W183,AA182)))</f>
        <v>965</v>
      </c>
      <c r="AB183" s="11">
        <f t="shared" si="189"/>
        <v>1360</v>
      </c>
      <c r="AC183" s="11">
        <f t="shared" si="189"/>
        <v>702</v>
      </c>
      <c r="AD183" s="11">
        <f t="shared" si="189"/>
        <v>1224</v>
      </c>
      <c r="AE183" s="11">
        <f t="shared" si="189"/>
        <v>1058</v>
      </c>
      <c r="AF183" s="11">
        <f t="shared" si="189"/>
        <v>1674</v>
      </c>
      <c r="AG183" s="11">
        <f t="shared" si="189"/>
        <v>1423</v>
      </c>
      <c r="AH183" s="11">
        <f t="shared" si="189"/>
        <v>1730</v>
      </c>
      <c r="AI183" s="11">
        <f t="shared" si="189"/>
        <v>1298</v>
      </c>
      <c r="AJ183" s="11">
        <f t="shared" si="189"/>
        <v>1985</v>
      </c>
      <c r="AK183" s="11">
        <f t="shared" si="189"/>
        <v>1308</v>
      </c>
      <c r="AL183" s="11">
        <f t="shared" si="189"/>
        <v>1443</v>
      </c>
      <c r="AM183" s="11">
        <f t="shared" si="189"/>
        <v>1873</v>
      </c>
      <c r="AN183" s="11">
        <f t="shared" si="189"/>
        <v>1513</v>
      </c>
      <c r="AO183" s="11">
        <f t="shared" si="189"/>
        <v>212</v>
      </c>
      <c r="AP183" s="11">
        <f t="shared" si="189"/>
        <v>1205</v>
      </c>
      <c r="AQ183" s="11">
        <f t="shared" si="189"/>
        <v>875</v>
      </c>
      <c r="AR183" s="11">
        <f t="shared" si="189"/>
        <v>1036</v>
      </c>
      <c r="AS183" s="11">
        <f t="shared" si="189"/>
        <v>585</v>
      </c>
      <c r="AT183" s="11">
        <f t="shared" si="189"/>
        <v>1116</v>
      </c>
      <c r="AU183" s="11">
        <f t="shared" si="189"/>
        <v>1008</v>
      </c>
      <c r="AV183" s="11">
        <f t="shared" si="189"/>
        <v>1834</v>
      </c>
      <c r="AW183" s="11">
        <f t="shared" si="189"/>
        <v>1388</v>
      </c>
      <c r="AX183" s="11">
        <f t="shared" si="189"/>
        <v>1660</v>
      </c>
      <c r="AY183" s="11">
        <f t="shared" si="189"/>
        <v>274</v>
      </c>
      <c r="AZ183" s="11">
        <f t="shared" si="189"/>
        <v>1002</v>
      </c>
      <c r="BA183" s="11">
        <f t="shared" si="189"/>
        <v>1381</v>
      </c>
      <c r="BB183" s="11">
        <f t="shared" si="189"/>
        <v>1193</v>
      </c>
      <c r="BC183" s="11">
        <f t="shared" si="189"/>
        <v>1227</v>
      </c>
      <c r="BD183" s="11">
        <f t="shared" si="189"/>
        <v>1665</v>
      </c>
      <c r="BE183" s="11">
        <f t="shared" si="189"/>
        <v>646</v>
      </c>
      <c r="BF183" s="11">
        <f t="shared" si="189"/>
        <v>1167</v>
      </c>
      <c r="BG183" s="11">
        <f t="shared" si="189"/>
        <v>1076</v>
      </c>
      <c r="BH183" s="11">
        <f t="shared" si="189"/>
        <v>777</v>
      </c>
    </row>
    <row r="184" spans="1:60" ht="13.5" customHeight="1">
      <c r="A184" s="38"/>
      <c r="C184" s="40"/>
      <c r="D184" s="41"/>
      <c r="E184" s="49"/>
      <c r="F184" s="43"/>
      <c r="G184" s="43"/>
      <c r="H184" s="44"/>
      <c r="I184" s="40"/>
      <c r="J184" s="45"/>
      <c r="K184" s="49"/>
      <c r="L184" s="46"/>
      <c r="M184" s="46"/>
      <c r="N184" s="26"/>
      <c r="O184" s="40"/>
      <c r="P184" s="39"/>
      <c r="Q184" s="40"/>
      <c r="T184" s="40"/>
      <c r="U184" s="47"/>
      <c r="Z184" s="48"/>
    </row>
    <row r="185" spans="1:60" ht="13.5" customHeight="1">
      <c r="A185" s="38"/>
      <c r="C185" s="40"/>
      <c r="D185" s="41"/>
      <c r="E185" s="49"/>
      <c r="F185" s="43"/>
      <c r="G185" s="43"/>
      <c r="H185" s="44"/>
      <c r="I185" s="40"/>
      <c r="J185" s="45"/>
      <c r="K185" s="49"/>
      <c r="L185" s="46"/>
      <c r="M185" s="46"/>
      <c r="N185" s="26"/>
      <c r="O185" s="40"/>
      <c r="P185" s="39"/>
      <c r="Q185" s="40"/>
      <c r="T185" s="40"/>
      <c r="U185" s="47"/>
      <c r="Z185" s="48"/>
    </row>
    <row r="186" spans="1:60" ht="13.5" customHeight="1">
      <c r="A186" s="38"/>
      <c r="C186" s="40"/>
      <c r="D186" s="41"/>
      <c r="E186" s="49"/>
      <c r="F186" s="43"/>
      <c r="G186" s="43"/>
      <c r="H186" s="44"/>
      <c r="I186" s="40"/>
      <c r="J186" s="45"/>
      <c r="K186" s="49"/>
      <c r="L186" s="46"/>
      <c r="M186" s="46"/>
      <c r="N186" s="26"/>
      <c r="O186" s="40"/>
      <c r="P186" s="39"/>
      <c r="Q186" s="40"/>
      <c r="T186" s="40"/>
      <c r="U186" s="47"/>
      <c r="Z186" s="48"/>
    </row>
    <row r="187" spans="1:60" ht="13.5" customHeight="1">
      <c r="A187" s="38"/>
      <c r="C187" s="40"/>
      <c r="D187" s="41"/>
      <c r="E187" s="49"/>
      <c r="F187" s="43"/>
      <c r="G187" s="43"/>
      <c r="H187" s="44"/>
      <c r="I187" s="40"/>
      <c r="J187" s="45"/>
      <c r="K187" s="49"/>
      <c r="L187" s="46"/>
      <c r="M187" s="46"/>
      <c r="N187" s="26"/>
      <c r="O187" s="40"/>
      <c r="P187" s="39"/>
      <c r="Q187" s="40"/>
      <c r="T187" s="40"/>
      <c r="U187" s="47"/>
      <c r="Z187" s="48"/>
    </row>
    <row r="188" spans="1:60" ht="13.5" customHeight="1">
      <c r="A188" s="38"/>
      <c r="C188" s="40"/>
      <c r="D188" s="41"/>
      <c r="E188" s="49"/>
      <c r="F188" s="43"/>
      <c r="G188" s="43"/>
      <c r="H188" s="44"/>
      <c r="I188" s="40"/>
      <c r="J188" s="45"/>
      <c r="K188" s="49"/>
      <c r="L188" s="46"/>
      <c r="M188" s="46"/>
      <c r="N188" s="26"/>
      <c r="O188" s="40"/>
      <c r="P188" s="39"/>
      <c r="Q188" s="40"/>
      <c r="T188" s="40"/>
      <c r="U188" s="47"/>
      <c r="Z188" s="48"/>
    </row>
    <row r="189" spans="1:60" ht="13.5" customHeight="1">
      <c r="A189" s="38"/>
      <c r="C189" s="40"/>
      <c r="D189" s="41"/>
      <c r="E189" s="49"/>
      <c r="F189" s="43"/>
      <c r="G189" s="43"/>
      <c r="H189" s="44"/>
      <c r="I189" s="40"/>
      <c r="J189" s="45"/>
      <c r="K189" s="49"/>
      <c r="L189" s="46"/>
      <c r="M189" s="46"/>
      <c r="N189" s="26"/>
      <c r="O189" s="40"/>
      <c r="P189" s="39"/>
      <c r="Q189" s="40"/>
      <c r="T189" s="40"/>
      <c r="U189" s="47"/>
      <c r="Z189" s="48"/>
    </row>
    <row r="190" spans="1:60" ht="13.5" customHeight="1">
      <c r="A190" s="38"/>
      <c r="C190" s="40"/>
      <c r="D190" s="41"/>
      <c r="E190" s="49"/>
      <c r="F190" s="43"/>
      <c r="G190" s="43"/>
      <c r="H190" s="44"/>
      <c r="I190" s="40"/>
      <c r="J190" s="45"/>
      <c r="K190" s="49"/>
      <c r="L190" s="46"/>
      <c r="M190" s="46"/>
      <c r="N190" s="26"/>
      <c r="O190" s="40"/>
      <c r="P190" s="39"/>
      <c r="Q190" s="40"/>
      <c r="T190" s="40"/>
      <c r="U190" s="47"/>
      <c r="Z190" s="48"/>
    </row>
    <row r="191" spans="1:60" ht="13.5" customHeight="1">
      <c r="A191" s="38"/>
      <c r="C191" s="40"/>
      <c r="D191" s="41"/>
      <c r="E191" s="49"/>
      <c r="F191" s="43"/>
      <c r="G191" s="43"/>
      <c r="H191" s="44"/>
      <c r="I191" s="40"/>
      <c r="J191" s="45"/>
      <c r="K191" s="49"/>
      <c r="L191" s="46"/>
      <c r="M191" s="46"/>
      <c r="N191" s="26"/>
      <c r="O191" s="40"/>
      <c r="P191" s="39"/>
      <c r="Q191" s="40"/>
      <c r="T191" s="40"/>
      <c r="U191" s="47"/>
      <c r="Z191" s="48"/>
    </row>
    <row r="192" spans="1:60" ht="13.5" customHeight="1">
      <c r="A192" s="38"/>
      <c r="C192" s="40"/>
      <c r="D192" s="41"/>
      <c r="E192" s="49"/>
      <c r="F192" s="43"/>
      <c r="G192" s="43"/>
      <c r="H192" s="44"/>
      <c r="I192" s="40"/>
      <c r="J192" s="45"/>
      <c r="K192" s="49"/>
      <c r="L192" s="46"/>
      <c r="M192" s="46"/>
      <c r="N192" s="26"/>
      <c r="O192" s="40"/>
      <c r="P192" s="39"/>
      <c r="Q192" s="40"/>
      <c r="T192" s="40"/>
      <c r="U192" s="47"/>
      <c r="Z192" s="48"/>
    </row>
    <row r="193" spans="1:26" ht="13.5" customHeight="1">
      <c r="A193" s="38"/>
      <c r="C193" s="40"/>
      <c r="D193" s="41"/>
      <c r="E193" s="49"/>
      <c r="F193" s="43"/>
      <c r="G193" s="43"/>
      <c r="H193" s="44"/>
      <c r="I193" s="40"/>
      <c r="J193" s="45"/>
      <c r="K193" s="49"/>
      <c r="L193" s="46"/>
      <c r="M193" s="46"/>
      <c r="N193" s="26"/>
      <c r="O193" s="40"/>
      <c r="P193" s="39"/>
      <c r="Q193" s="40"/>
      <c r="T193" s="40"/>
      <c r="U193" s="47"/>
      <c r="Z193" s="48"/>
    </row>
    <row r="194" spans="1:26" ht="13.5" customHeight="1">
      <c r="A194" s="38"/>
      <c r="C194" s="40"/>
      <c r="D194" s="41"/>
      <c r="E194" s="49"/>
      <c r="F194" s="43"/>
      <c r="G194" s="43"/>
      <c r="H194" s="44"/>
      <c r="I194" s="40"/>
      <c r="J194" s="45"/>
      <c r="K194" s="49"/>
      <c r="L194" s="46"/>
      <c r="M194" s="46"/>
      <c r="N194" s="26"/>
      <c r="O194" s="40"/>
      <c r="P194" s="39"/>
      <c r="Q194" s="40"/>
      <c r="T194" s="40"/>
      <c r="U194" s="47"/>
      <c r="Z194" s="48"/>
    </row>
    <row r="195" spans="1:26" ht="13.5" customHeight="1">
      <c r="A195" s="38"/>
      <c r="C195" s="40"/>
      <c r="D195" s="41"/>
      <c r="E195" s="49"/>
      <c r="F195" s="43"/>
      <c r="G195" s="43"/>
      <c r="H195" s="44"/>
      <c r="I195" s="40"/>
      <c r="J195" s="45"/>
      <c r="K195" s="49"/>
      <c r="L195" s="46"/>
      <c r="M195" s="46"/>
      <c r="N195" s="26"/>
      <c r="O195" s="40"/>
      <c r="P195" s="39"/>
      <c r="Q195" s="40"/>
      <c r="T195" s="40"/>
      <c r="U195" s="47"/>
      <c r="Z195" s="48"/>
    </row>
    <row r="196" spans="1:26" ht="13.5" customHeight="1">
      <c r="A196" s="38"/>
      <c r="C196" s="40"/>
      <c r="D196" s="41"/>
      <c r="E196" s="49"/>
      <c r="F196" s="43"/>
      <c r="G196" s="43"/>
      <c r="H196" s="44"/>
      <c r="I196" s="40"/>
      <c r="J196" s="45"/>
      <c r="K196" s="49"/>
      <c r="L196" s="46"/>
      <c r="M196" s="46"/>
      <c r="N196" s="26"/>
      <c r="O196" s="40"/>
      <c r="P196" s="39"/>
      <c r="Q196" s="40"/>
      <c r="T196" s="40"/>
      <c r="U196" s="47"/>
      <c r="Z196" s="48"/>
    </row>
    <row r="197" spans="1:26" ht="13.5" customHeight="1">
      <c r="A197" s="38"/>
      <c r="C197" s="40"/>
      <c r="D197" s="41"/>
      <c r="E197" s="49"/>
      <c r="F197" s="43"/>
      <c r="G197" s="43"/>
      <c r="H197" s="44"/>
      <c r="I197" s="40"/>
      <c r="J197" s="45"/>
      <c r="K197" s="49"/>
      <c r="L197" s="46"/>
      <c r="M197" s="46"/>
      <c r="N197" s="26"/>
      <c r="O197" s="40"/>
      <c r="P197" s="39"/>
      <c r="Q197" s="40"/>
      <c r="T197" s="40"/>
      <c r="U197" s="47"/>
      <c r="Z197" s="48"/>
    </row>
    <row r="198" spans="1:26" ht="13.5" customHeight="1">
      <c r="A198" s="38"/>
      <c r="C198" s="40"/>
      <c r="D198" s="41"/>
      <c r="E198" s="49"/>
      <c r="F198" s="43"/>
      <c r="G198" s="43"/>
      <c r="H198" s="44"/>
      <c r="I198" s="40"/>
      <c r="J198" s="45"/>
      <c r="K198" s="49"/>
      <c r="L198" s="46"/>
      <c r="M198" s="46"/>
      <c r="N198" s="26"/>
      <c r="O198" s="40"/>
      <c r="P198" s="39"/>
      <c r="Q198" s="40"/>
      <c r="T198" s="40"/>
      <c r="U198" s="47"/>
      <c r="Z198" s="48"/>
    </row>
    <row r="199" spans="1:26" ht="13.5" customHeight="1">
      <c r="A199" s="38"/>
      <c r="C199" s="40"/>
      <c r="D199" s="41"/>
      <c r="E199" s="49"/>
      <c r="F199" s="43"/>
      <c r="G199" s="43"/>
      <c r="H199" s="44"/>
      <c r="I199" s="40"/>
      <c r="J199" s="45"/>
      <c r="K199" s="49"/>
      <c r="L199" s="46"/>
      <c r="M199" s="46"/>
      <c r="N199" s="26"/>
      <c r="O199" s="40"/>
      <c r="P199" s="39"/>
      <c r="Q199" s="40"/>
      <c r="T199" s="40"/>
      <c r="U199" s="47"/>
      <c r="Z199" s="48"/>
    </row>
    <row r="200" spans="1:26" ht="13.5" customHeight="1">
      <c r="A200" s="38"/>
      <c r="C200" s="40"/>
      <c r="D200" s="41"/>
      <c r="E200" s="49"/>
      <c r="F200" s="43"/>
      <c r="G200" s="43"/>
      <c r="H200" s="44"/>
      <c r="I200" s="40"/>
      <c r="J200" s="45"/>
      <c r="K200" s="49"/>
      <c r="L200" s="46"/>
      <c r="M200" s="46"/>
      <c r="N200" s="26"/>
      <c r="O200" s="40"/>
      <c r="P200" s="39"/>
      <c r="Q200" s="40"/>
      <c r="T200" s="40"/>
      <c r="U200" s="47"/>
      <c r="Z200" s="48"/>
    </row>
    <row r="201" spans="1:26" ht="13.5" customHeight="1">
      <c r="A201" s="38"/>
      <c r="C201" s="40"/>
      <c r="D201" s="41"/>
      <c r="E201" s="49"/>
      <c r="F201" s="43"/>
      <c r="G201" s="43"/>
      <c r="H201" s="44"/>
      <c r="I201" s="40"/>
      <c r="J201" s="45"/>
      <c r="K201" s="49"/>
      <c r="L201" s="46"/>
      <c r="M201" s="46"/>
      <c r="N201" s="26"/>
      <c r="O201" s="40"/>
      <c r="P201" s="39"/>
      <c r="Q201" s="40"/>
      <c r="T201" s="40"/>
      <c r="U201" s="47"/>
      <c r="Z201" s="48"/>
    </row>
    <row r="202" spans="1:26" ht="13.5" customHeight="1">
      <c r="A202" s="38"/>
      <c r="C202" s="40"/>
      <c r="D202" s="41"/>
      <c r="E202" s="49"/>
      <c r="F202" s="43"/>
      <c r="G202" s="43"/>
      <c r="H202" s="44"/>
      <c r="I202" s="40"/>
      <c r="J202" s="45"/>
      <c r="K202" s="49"/>
      <c r="L202" s="46"/>
      <c r="M202" s="46"/>
      <c r="N202" s="26"/>
      <c r="O202" s="40"/>
      <c r="P202" s="39"/>
      <c r="Q202" s="40"/>
      <c r="T202" s="40"/>
      <c r="U202" s="47"/>
      <c r="Z202" s="48"/>
    </row>
    <row r="203" spans="1:26" ht="13.5" customHeight="1">
      <c r="A203" s="38"/>
      <c r="C203" s="40"/>
      <c r="D203" s="41"/>
      <c r="E203" s="49"/>
      <c r="F203" s="43"/>
      <c r="G203" s="43"/>
      <c r="H203" s="44"/>
      <c r="I203" s="40"/>
      <c r="J203" s="45"/>
      <c r="K203" s="49"/>
      <c r="L203" s="46"/>
      <c r="M203" s="46"/>
      <c r="N203" s="26"/>
      <c r="O203" s="40"/>
      <c r="P203" s="39"/>
      <c r="Q203" s="40"/>
      <c r="T203" s="40"/>
      <c r="U203" s="47"/>
      <c r="Z203" s="48"/>
    </row>
    <row r="204" spans="1:26" ht="13.5" customHeight="1">
      <c r="A204" s="38"/>
      <c r="C204" s="40"/>
      <c r="D204" s="41"/>
      <c r="E204" s="49"/>
      <c r="F204" s="43"/>
      <c r="G204" s="43"/>
      <c r="H204" s="44"/>
      <c r="I204" s="40"/>
      <c r="J204" s="45"/>
      <c r="K204" s="49"/>
      <c r="L204" s="46"/>
      <c r="M204" s="46"/>
      <c r="N204" s="26"/>
      <c r="O204" s="40"/>
      <c r="P204" s="39"/>
      <c r="Q204" s="40"/>
      <c r="T204" s="40"/>
      <c r="U204" s="47"/>
      <c r="Z204" s="48"/>
    </row>
    <row r="205" spans="1:26" ht="13.5" customHeight="1">
      <c r="A205" s="38"/>
      <c r="C205" s="40"/>
      <c r="D205" s="41"/>
      <c r="E205" s="49"/>
      <c r="F205" s="43"/>
      <c r="G205" s="43"/>
      <c r="H205" s="44"/>
      <c r="I205" s="40"/>
      <c r="J205" s="45"/>
      <c r="K205" s="49"/>
      <c r="L205" s="46"/>
      <c r="M205" s="46"/>
      <c r="N205" s="26"/>
      <c r="O205" s="40"/>
      <c r="P205" s="39"/>
      <c r="Q205" s="40"/>
      <c r="T205" s="40"/>
      <c r="U205" s="47"/>
      <c r="Z205" s="48"/>
    </row>
    <row r="206" spans="1:26" ht="13.5" customHeight="1">
      <c r="A206" s="38"/>
      <c r="C206" s="40"/>
      <c r="D206" s="41"/>
      <c r="E206" s="49"/>
      <c r="F206" s="43"/>
      <c r="G206" s="43"/>
      <c r="H206" s="44"/>
      <c r="I206" s="40"/>
      <c r="J206" s="45"/>
      <c r="K206" s="49"/>
      <c r="L206" s="46"/>
      <c r="M206" s="46"/>
      <c r="N206" s="26"/>
      <c r="O206" s="40"/>
      <c r="P206" s="39"/>
      <c r="Q206" s="40"/>
      <c r="T206" s="40"/>
      <c r="U206" s="47"/>
      <c r="Z206" s="48"/>
    </row>
    <row r="207" spans="1:26" ht="13.5" customHeight="1">
      <c r="A207" s="38"/>
      <c r="C207" s="40"/>
      <c r="D207" s="41"/>
      <c r="E207" s="49"/>
      <c r="F207" s="43"/>
      <c r="G207" s="43"/>
      <c r="H207" s="44"/>
      <c r="I207" s="40"/>
      <c r="J207" s="45"/>
      <c r="K207" s="49"/>
      <c r="L207" s="46"/>
      <c r="M207" s="46"/>
      <c r="N207" s="26"/>
      <c r="O207" s="40"/>
      <c r="P207" s="39"/>
      <c r="Q207" s="40"/>
      <c r="T207" s="40"/>
      <c r="U207" s="47"/>
      <c r="Z207" s="48"/>
    </row>
    <row r="208" spans="1:26" ht="13.5" customHeight="1">
      <c r="A208" s="38"/>
      <c r="C208" s="40"/>
      <c r="D208" s="41"/>
      <c r="E208" s="49"/>
      <c r="F208" s="43"/>
      <c r="G208" s="43"/>
      <c r="H208" s="44"/>
      <c r="I208" s="40"/>
      <c r="J208" s="45"/>
      <c r="K208" s="49"/>
      <c r="L208" s="46"/>
      <c r="M208" s="46"/>
      <c r="N208" s="26"/>
      <c r="O208" s="40"/>
      <c r="P208" s="39"/>
      <c r="Q208" s="40"/>
      <c r="T208" s="40"/>
      <c r="U208" s="47"/>
      <c r="Z208" s="48"/>
    </row>
    <row r="209" spans="1:26" ht="13.5" customHeight="1">
      <c r="A209" s="38"/>
      <c r="C209" s="40"/>
      <c r="D209" s="41"/>
      <c r="E209" s="49"/>
      <c r="F209" s="43"/>
      <c r="G209" s="43"/>
      <c r="H209" s="44"/>
      <c r="I209" s="40"/>
      <c r="J209" s="45"/>
      <c r="K209" s="49"/>
      <c r="L209" s="46"/>
      <c r="M209" s="46"/>
      <c r="N209" s="26"/>
      <c r="O209" s="40"/>
      <c r="P209" s="39"/>
      <c r="Q209" s="40"/>
      <c r="T209" s="40"/>
      <c r="U209" s="47"/>
      <c r="Z209" s="48"/>
    </row>
    <row r="210" spans="1:26" ht="13.5" customHeight="1">
      <c r="A210" s="38"/>
      <c r="C210" s="40"/>
      <c r="D210" s="41"/>
      <c r="E210" s="49"/>
      <c r="F210" s="43"/>
      <c r="G210" s="43"/>
      <c r="H210" s="44"/>
      <c r="I210" s="40"/>
      <c r="J210" s="45"/>
      <c r="K210" s="49"/>
      <c r="L210" s="46"/>
      <c r="M210" s="46"/>
      <c r="N210" s="26"/>
      <c r="O210" s="40"/>
      <c r="P210" s="39"/>
      <c r="Q210" s="40"/>
      <c r="T210" s="40"/>
      <c r="U210" s="47"/>
      <c r="Z210" s="48"/>
    </row>
    <row r="211" spans="1:26" ht="13.5" customHeight="1">
      <c r="A211" s="38"/>
      <c r="C211" s="40"/>
      <c r="D211" s="41"/>
      <c r="E211" s="49"/>
      <c r="F211" s="43"/>
      <c r="G211" s="43"/>
      <c r="H211" s="44"/>
      <c r="I211" s="40"/>
      <c r="J211" s="45"/>
      <c r="K211" s="49"/>
      <c r="L211" s="46"/>
      <c r="M211" s="46"/>
      <c r="N211" s="26"/>
      <c r="O211" s="40"/>
      <c r="P211" s="39"/>
      <c r="Q211" s="40"/>
      <c r="T211" s="40"/>
      <c r="U211" s="47"/>
      <c r="Z211" s="48"/>
    </row>
    <row r="212" spans="1:26" ht="13.5" customHeight="1">
      <c r="A212" s="38"/>
      <c r="C212" s="40"/>
      <c r="D212" s="41"/>
      <c r="E212" s="49"/>
      <c r="F212" s="43"/>
      <c r="G212" s="43"/>
      <c r="H212" s="44"/>
      <c r="I212" s="40"/>
      <c r="J212" s="45"/>
      <c r="K212" s="49"/>
      <c r="L212" s="46"/>
      <c r="M212" s="46"/>
      <c r="N212" s="26"/>
      <c r="O212" s="40"/>
      <c r="P212" s="39"/>
      <c r="Q212" s="40"/>
      <c r="T212" s="40"/>
      <c r="U212" s="47"/>
      <c r="Z212" s="48"/>
    </row>
    <row r="213" spans="1:26" ht="13.5" customHeight="1">
      <c r="A213" s="38"/>
      <c r="C213" s="40"/>
      <c r="D213" s="41"/>
      <c r="E213" s="49"/>
      <c r="F213" s="43"/>
      <c r="G213" s="43"/>
      <c r="H213" s="44"/>
      <c r="I213" s="40"/>
      <c r="J213" s="45"/>
      <c r="K213" s="49"/>
      <c r="L213" s="46"/>
      <c r="M213" s="46"/>
      <c r="N213" s="26"/>
      <c r="O213" s="40"/>
      <c r="P213" s="39"/>
      <c r="Q213" s="40"/>
      <c r="T213" s="40"/>
      <c r="U213" s="47"/>
      <c r="Z213" s="48"/>
    </row>
    <row r="214" spans="1:26" ht="13.5" customHeight="1">
      <c r="A214" s="38"/>
      <c r="C214" s="40"/>
      <c r="D214" s="41"/>
      <c r="E214" s="49"/>
      <c r="F214" s="43"/>
      <c r="G214" s="43"/>
      <c r="H214" s="44"/>
      <c r="I214" s="40"/>
      <c r="J214" s="45"/>
      <c r="K214" s="49"/>
      <c r="L214" s="46"/>
      <c r="M214" s="46"/>
      <c r="N214" s="26"/>
      <c r="O214" s="40"/>
      <c r="P214" s="39"/>
      <c r="Q214" s="40"/>
      <c r="T214" s="40"/>
      <c r="U214" s="47"/>
      <c r="Z214" s="48"/>
    </row>
    <row r="215" spans="1:26" ht="13.5" customHeight="1">
      <c r="A215" s="38"/>
      <c r="C215" s="40"/>
      <c r="D215" s="41"/>
      <c r="E215" s="49"/>
      <c r="F215" s="43"/>
      <c r="G215" s="43"/>
      <c r="H215" s="44"/>
      <c r="I215" s="40"/>
      <c r="J215" s="45"/>
      <c r="K215" s="49"/>
      <c r="L215" s="46"/>
      <c r="M215" s="46"/>
      <c r="N215" s="26"/>
      <c r="O215" s="40"/>
      <c r="P215" s="39"/>
      <c r="Q215" s="40"/>
      <c r="T215" s="40"/>
      <c r="U215" s="47"/>
      <c r="Z215" s="48"/>
    </row>
    <row r="216" spans="1:26" ht="13.5" customHeight="1">
      <c r="A216" s="38"/>
      <c r="C216" s="40"/>
      <c r="D216" s="41"/>
      <c r="E216" s="49"/>
      <c r="F216" s="43"/>
      <c r="G216" s="43"/>
      <c r="H216" s="44"/>
      <c r="I216" s="40"/>
      <c r="J216" s="45"/>
      <c r="K216" s="49"/>
      <c r="L216" s="46"/>
      <c r="M216" s="46"/>
      <c r="N216" s="26"/>
      <c r="O216" s="40"/>
      <c r="P216" s="39"/>
      <c r="Q216" s="40"/>
      <c r="T216" s="40"/>
      <c r="U216" s="47"/>
      <c r="Z216" s="48"/>
    </row>
    <row r="217" spans="1:26" ht="13.5" customHeight="1">
      <c r="A217" s="38"/>
      <c r="C217" s="40"/>
      <c r="D217" s="41"/>
      <c r="E217" s="49"/>
      <c r="F217" s="43"/>
      <c r="G217" s="43"/>
      <c r="H217" s="44"/>
      <c r="I217" s="40"/>
      <c r="J217" s="45"/>
      <c r="K217" s="49"/>
      <c r="L217" s="46"/>
      <c r="M217" s="46"/>
      <c r="N217" s="26"/>
      <c r="O217" s="40"/>
      <c r="P217" s="39"/>
      <c r="Q217" s="40"/>
      <c r="T217" s="40"/>
      <c r="U217" s="47"/>
      <c r="Z217" s="48"/>
    </row>
    <row r="218" spans="1:26" ht="13.5" customHeight="1">
      <c r="A218" s="38"/>
      <c r="C218" s="40"/>
      <c r="D218" s="41"/>
      <c r="E218" s="49"/>
      <c r="F218" s="43"/>
      <c r="G218" s="43"/>
      <c r="H218" s="44"/>
      <c r="I218" s="40"/>
      <c r="J218" s="45"/>
      <c r="K218" s="49"/>
      <c r="L218" s="46"/>
      <c r="M218" s="46"/>
      <c r="N218" s="26"/>
      <c r="O218" s="40"/>
      <c r="P218" s="39"/>
      <c r="Q218" s="40"/>
      <c r="T218" s="40"/>
      <c r="U218" s="47"/>
      <c r="Z218" s="48"/>
    </row>
    <row r="219" spans="1:26" ht="13.5" customHeight="1">
      <c r="A219" s="38"/>
      <c r="C219" s="40"/>
      <c r="D219" s="41"/>
      <c r="E219" s="49"/>
      <c r="F219" s="43"/>
      <c r="G219" s="43"/>
      <c r="H219" s="44"/>
      <c r="I219" s="40"/>
      <c r="J219" s="45"/>
      <c r="K219" s="49"/>
      <c r="L219" s="46"/>
      <c r="M219" s="46"/>
      <c r="N219" s="26"/>
      <c r="O219" s="40"/>
      <c r="P219" s="39"/>
      <c r="Q219" s="40"/>
      <c r="T219" s="40"/>
      <c r="U219" s="47"/>
      <c r="Z219" s="48"/>
    </row>
    <row r="220" spans="1:26" ht="13.5" customHeight="1">
      <c r="A220" s="38"/>
      <c r="C220" s="40"/>
      <c r="D220" s="41"/>
      <c r="E220" s="49"/>
      <c r="F220" s="43"/>
      <c r="G220" s="43"/>
      <c r="H220" s="44"/>
      <c r="I220" s="40"/>
      <c r="J220" s="45"/>
      <c r="K220" s="49"/>
      <c r="L220" s="46"/>
      <c r="M220" s="46"/>
      <c r="N220" s="26"/>
      <c r="O220" s="40"/>
      <c r="P220" s="39"/>
      <c r="Q220" s="40"/>
      <c r="T220" s="40"/>
      <c r="U220" s="47"/>
      <c r="Z220" s="48"/>
    </row>
    <row r="221" spans="1:26" ht="13.5" customHeight="1">
      <c r="A221" s="38"/>
      <c r="C221" s="40"/>
      <c r="D221" s="41"/>
      <c r="E221" s="49"/>
      <c r="F221" s="43"/>
      <c r="G221" s="43"/>
      <c r="H221" s="44"/>
      <c r="I221" s="40"/>
      <c r="J221" s="45"/>
      <c r="K221" s="49"/>
      <c r="L221" s="46"/>
      <c r="M221" s="46"/>
      <c r="N221" s="26"/>
      <c r="O221" s="40"/>
      <c r="P221" s="39"/>
      <c r="Q221" s="40"/>
      <c r="T221" s="40"/>
      <c r="U221" s="47"/>
      <c r="Z221" s="48"/>
    </row>
    <row r="222" spans="1:26" ht="13.5" customHeight="1">
      <c r="A222" s="38"/>
      <c r="C222" s="40"/>
      <c r="D222" s="41"/>
      <c r="E222" s="49"/>
      <c r="F222" s="43"/>
      <c r="G222" s="43"/>
      <c r="H222" s="44"/>
      <c r="I222" s="40"/>
      <c r="J222" s="45"/>
      <c r="K222" s="49"/>
      <c r="L222" s="46"/>
      <c r="M222" s="46"/>
      <c r="N222" s="26"/>
      <c r="O222" s="40"/>
      <c r="P222" s="39"/>
      <c r="Q222" s="40"/>
      <c r="T222" s="40"/>
      <c r="U222" s="47"/>
      <c r="Z222" s="48"/>
    </row>
    <row r="223" spans="1:26" ht="13.5" customHeight="1">
      <c r="A223" s="38"/>
      <c r="C223" s="40"/>
      <c r="D223" s="41"/>
      <c r="E223" s="49"/>
      <c r="F223" s="43"/>
      <c r="G223" s="43"/>
      <c r="H223" s="44"/>
      <c r="I223" s="40"/>
      <c r="J223" s="45"/>
      <c r="K223" s="49"/>
      <c r="L223" s="46"/>
      <c r="M223" s="46"/>
      <c r="N223" s="26"/>
      <c r="O223" s="40"/>
      <c r="P223" s="39"/>
      <c r="Q223" s="40"/>
      <c r="T223" s="40"/>
      <c r="U223" s="47"/>
      <c r="Z223" s="48"/>
    </row>
    <row r="224" spans="1:26" ht="13.5" customHeight="1">
      <c r="A224" s="38"/>
      <c r="C224" s="40"/>
      <c r="D224" s="41"/>
      <c r="E224" s="49"/>
      <c r="F224" s="43"/>
      <c r="G224" s="43"/>
      <c r="H224" s="44"/>
      <c r="I224" s="40"/>
      <c r="J224" s="45"/>
      <c r="K224" s="49"/>
      <c r="L224" s="46"/>
      <c r="M224" s="46"/>
      <c r="N224" s="26"/>
      <c r="O224" s="40"/>
      <c r="P224" s="39"/>
      <c r="Q224" s="40"/>
      <c r="T224" s="40"/>
      <c r="U224" s="47"/>
      <c r="Z224" s="48"/>
    </row>
    <row r="225" spans="1:60" ht="13.5" customHeight="1">
      <c r="A225" s="38"/>
      <c r="C225" s="40"/>
      <c r="D225" s="41"/>
      <c r="E225" s="49"/>
      <c r="F225" s="43"/>
      <c r="G225" s="43"/>
      <c r="H225" s="44"/>
      <c r="I225" s="40"/>
      <c r="J225" s="45"/>
      <c r="K225" s="49"/>
      <c r="L225" s="46"/>
      <c r="M225" s="46"/>
      <c r="N225" s="26"/>
      <c r="O225" s="40"/>
      <c r="P225" s="39"/>
      <c r="Q225" s="40"/>
      <c r="T225" s="40"/>
      <c r="U225" s="47"/>
      <c r="Z225" s="48"/>
    </row>
    <row r="226" spans="1:60" ht="13.5" customHeight="1">
      <c r="A226" s="38"/>
      <c r="C226" s="40"/>
      <c r="D226" s="41"/>
      <c r="E226" s="49"/>
      <c r="F226" s="43"/>
      <c r="G226" s="43"/>
      <c r="H226" s="44"/>
      <c r="I226" s="40"/>
      <c r="J226" s="45"/>
      <c r="K226" s="49"/>
      <c r="L226" s="46"/>
      <c r="M226" s="46"/>
      <c r="N226" s="26"/>
      <c r="O226" s="40"/>
      <c r="P226" s="39"/>
      <c r="Q226" s="40"/>
      <c r="T226" s="40"/>
      <c r="U226" s="47"/>
      <c r="Z226" s="48"/>
    </row>
    <row r="227" spans="1:60" ht="13.5" customHeight="1">
      <c r="A227" s="38"/>
      <c r="C227" s="40"/>
      <c r="D227" s="41"/>
      <c r="E227" s="49"/>
      <c r="F227" s="43"/>
      <c r="G227" s="43"/>
      <c r="H227" s="44"/>
      <c r="I227" s="40"/>
      <c r="J227" s="45"/>
      <c r="K227" s="49"/>
      <c r="L227" s="46"/>
      <c r="M227" s="46"/>
      <c r="N227" s="26"/>
      <c r="O227" s="40"/>
      <c r="P227" s="39"/>
      <c r="Q227" s="40"/>
      <c r="T227" s="40"/>
      <c r="U227" s="47"/>
      <c r="Z227" s="48"/>
    </row>
    <row r="228" spans="1:60" ht="13.5" customHeight="1">
      <c r="A228" s="38"/>
      <c r="C228" s="40"/>
      <c r="D228" s="41"/>
      <c r="E228" s="49"/>
      <c r="F228" s="43"/>
      <c r="G228" s="43"/>
      <c r="H228" s="44"/>
      <c r="I228" s="40"/>
      <c r="J228" s="45"/>
      <c r="K228" s="49"/>
      <c r="L228" s="46"/>
      <c r="M228" s="46"/>
      <c r="N228" s="26"/>
      <c r="O228" s="40"/>
      <c r="P228" s="39"/>
      <c r="Q228" s="40"/>
      <c r="T228" s="40"/>
      <c r="U228" s="47"/>
      <c r="Z228" s="48"/>
    </row>
    <row r="229" spans="1:60" ht="13.5" customHeight="1">
      <c r="A229" s="38"/>
      <c r="C229" s="40"/>
      <c r="D229" s="41"/>
      <c r="E229" s="49"/>
      <c r="F229" s="43"/>
      <c r="G229" s="43"/>
      <c r="H229" s="44"/>
      <c r="I229" s="40"/>
      <c r="J229" s="45"/>
      <c r="K229" s="49"/>
      <c r="L229" s="46"/>
      <c r="M229" s="46"/>
      <c r="N229" s="26"/>
      <c r="O229" s="40"/>
      <c r="P229" s="39"/>
      <c r="Q229" s="40"/>
      <c r="T229" s="40"/>
      <c r="U229" s="47"/>
      <c r="Z229" s="48"/>
    </row>
    <row r="230" spans="1:60" ht="13.5" customHeight="1">
      <c r="A230" s="38"/>
      <c r="C230" s="40"/>
      <c r="D230" s="41"/>
      <c r="E230" s="49"/>
      <c r="F230" s="46"/>
      <c r="G230" s="46"/>
      <c r="H230" s="26"/>
      <c r="I230" s="40"/>
      <c r="J230" s="45"/>
      <c r="K230" s="49"/>
      <c r="L230" s="46"/>
      <c r="M230" s="46"/>
      <c r="N230" s="26"/>
      <c r="O230" s="40"/>
      <c r="P230" s="39"/>
      <c r="Q230" s="40"/>
      <c r="T230" s="40"/>
      <c r="U230" s="47"/>
      <c r="X230" s="40"/>
      <c r="Y230" s="40"/>
      <c r="Z230" s="48"/>
    </row>
    <row r="231" spans="1:60" ht="13.5" customHeight="1">
      <c r="A231" s="38"/>
      <c r="B231" s="40"/>
      <c r="C231" s="40"/>
      <c r="D231" s="50"/>
      <c r="E231" s="49"/>
      <c r="F231" s="46"/>
      <c r="G231" s="46"/>
      <c r="H231" s="26"/>
      <c r="I231" s="40"/>
      <c r="J231" s="45"/>
      <c r="K231" s="49"/>
      <c r="L231" s="46"/>
      <c r="M231" s="46"/>
      <c r="N231" s="26"/>
      <c r="O231" s="40"/>
      <c r="P231" s="40"/>
      <c r="Q231" s="40"/>
      <c r="R231" s="40"/>
      <c r="S231" s="40"/>
      <c r="T231" s="40"/>
      <c r="U231" s="51"/>
      <c r="V231" s="40"/>
      <c r="W231" s="40"/>
      <c r="X231" s="40"/>
      <c r="Y231" s="40"/>
      <c r="Z231" s="48"/>
    </row>
    <row r="232" spans="1:60" ht="13.5" customHeight="1">
      <c r="A232" s="38"/>
      <c r="B232" s="40"/>
      <c r="C232" s="40"/>
      <c r="D232" s="50"/>
      <c r="E232" s="49"/>
      <c r="F232" s="46"/>
      <c r="G232" s="46"/>
      <c r="H232" s="26"/>
      <c r="I232" s="40"/>
      <c r="J232" s="45"/>
      <c r="K232" s="49"/>
      <c r="L232" s="46"/>
      <c r="M232" s="46"/>
      <c r="N232" s="26"/>
      <c r="O232" s="40"/>
      <c r="P232" s="40"/>
      <c r="Q232" s="40"/>
      <c r="R232" s="40"/>
      <c r="S232" s="40"/>
      <c r="T232" s="40"/>
      <c r="U232" s="51"/>
      <c r="V232" s="40"/>
      <c r="W232" s="40"/>
      <c r="X232" s="40"/>
      <c r="Y232" s="40"/>
      <c r="Z232" s="48"/>
    </row>
    <row r="233" spans="1:60" ht="13.5" customHeight="1">
      <c r="A233" s="38"/>
      <c r="B233" s="40"/>
      <c r="C233" s="40"/>
      <c r="D233" s="50"/>
      <c r="E233" s="49"/>
      <c r="F233" s="46"/>
      <c r="G233" s="46"/>
      <c r="H233" s="26"/>
      <c r="I233" s="40"/>
      <c r="J233" s="45"/>
      <c r="K233" s="49"/>
      <c r="L233" s="46"/>
      <c r="M233" s="46"/>
      <c r="N233" s="26"/>
      <c r="O233" s="40"/>
      <c r="P233" s="40"/>
      <c r="Q233" s="40"/>
      <c r="R233" s="40"/>
      <c r="S233" s="40"/>
      <c r="T233" s="40"/>
      <c r="U233" s="51"/>
      <c r="V233" s="40"/>
      <c r="W233" s="40"/>
      <c r="X233" s="40"/>
      <c r="Y233" s="40"/>
      <c r="Z233" s="48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H200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7.88671875" customWidth="1"/>
    <col min="3" max="3" width="3.88671875" customWidth="1"/>
    <col min="4" max="4" width="10.88671875" customWidth="1"/>
    <col min="5" max="5" width="6.44140625" customWidth="1"/>
    <col min="6" max="6" width="2.33203125" customWidth="1"/>
    <col min="7" max="7" width="3.109375" customWidth="1"/>
    <col min="8" max="8" width="3.33203125" customWidth="1"/>
    <col min="9" max="9" width="3" customWidth="1"/>
    <col min="10" max="10" width="10.88671875" customWidth="1"/>
    <col min="11" max="11" width="6.44140625" customWidth="1"/>
    <col min="12" max="12" width="2.33203125" customWidth="1"/>
    <col min="13" max="13" width="3.109375" customWidth="1"/>
    <col min="14" max="14" width="3.44140625" customWidth="1"/>
    <col min="15" max="17" width="5" customWidth="1"/>
    <col min="18" max="18" width="10.664062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75" t="s">
        <v>52</v>
      </c>
      <c r="E1" s="25" t="s">
        <v>53</v>
      </c>
      <c r="F1" s="76" t="s">
        <v>54</v>
      </c>
      <c r="G1" s="76" t="s">
        <v>55</v>
      </c>
      <c r="H1" s="76" t="s">
        <v>56</v>
      </c>
      <c r="I1" s="4"/>
      <c r="J1" s="77" t="s">
        <v>57</v>
      </c>
      <c r="K1" s="25" t="s">
        <v>53</v>
      </c>
      <c r="L1" s="76" t="s">
        <v>54</v>
      </c>
      <c r="M1" s="76" t="s">
        <v>55</v>
      </c>
      <c r="N1" s="7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128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78"/>
      <c r="B2" s="79"/>
      <c r="C2" s="79"/>
      <c r="D2" s="80"/>
      <c r="E2" s="81"/>
      <c r="F2" s="82"/>
      <c r="G2" s="82"/>
      <c r="H2" s="82"/>
      <c r="I2" s="79"/>
      <c r="J2" s="83"/>
      <c r="K2" s="81"/>
      <c r="L2" s="82"/>
      <c r="M2" s="82"/>
      <c r="N2" s="82"/>
      <c r="O2" s="79"/>
      <c r="P2" s="79"/>
      <c r="Q2" s="79"/>
      <c r="R2" s="79"/>
      <c r="S2" s="79"/>
      <c r="T2" s="79"/>
      <c r="U2" s="129"/>
      <c r="V2" s="79"/>
      <c r="W2" s="79"/>
      <c r="X2" s="79"/>
      <c r="Y2" s="79"/>
      <c r="Z2" s="85" t="s">
        <v>95</v>
      </c>
      <c r="AA2" s="86">
        <f>LOOKUP(9.999E+307,'2013'!AA:AA)</f>
        <v>973</v>
      </c>
      <c r="AB2" s="86">
        <f>LOOKUP(9.999E+307,'2013'!AB:AB)</f>
        <v>1251</v>
      </c>
      <c r="AC2" s="86">
        <f>LOOKUP(9.999E+307,'2013'!AC:AC)</f>
        <v>743</v>
      </c>
      <c r="AD2" s="86">
        <f>LOOKUP(9.999E+307,'2013'!AD:AD)</f>
        <v>1252</v>
      </c>
      <c r="AE2" s="86">
        <f>LOOKUP(9.999E+307,'2013'!AE:AE)</f>
        <v>995</v>
      </c>
      <c r="AF2" s="86">
        <f>LOOKUP(9.999E+307,'2013'!AF:AF)</f>
        <v>1737</v>
      </c>
      <c r="AG2" s="86">
        <f>LOOKUP(9.999E+307,'2013'!AG:AG)</f>
        <v>1383</v>
      </c>
      <c r="AH2" s="86">
        <f>LOOKUP(9.999E+307,'2013'!AH:AH)</f>
        <v>1660</v>
      </c>
      <c r="AI2" s="86">
        <f>LOOKUP(9.999E+307,'2013'!AI:AI)</f>
        <v>1491</v>
      </c>
      <c r="AJ2" s="86">
        <f>LOOKUP(9.999E+307,'2013'!AJ:AJ)</f>
        <v>1928</v>
      </c>
      <c r="AK2" s="86">
        <f>LOOKUP(9.999E+307,'2013'!AK:AK)</f>
        <v>1088</v>
      </c>
      <c r="AL2" s="86">
        <f>LOOKUP(9.999E+307,'2013'!AL:AL)</f>
        <v>1295</v>
      </c>
      <c r="AM2" s="86">
        <f>LOOKUP(9.999E+307,'2013'!AM:AM)</f>
        <v>1747</v>
      </c>
      <c r="AN2" s="86">
        <f>LOOKUP(9.999E+307,'2013'!AN:AN)</f>
        <v>1523</v>
      </c>
      <c r="AO2" s="86">
        <f>LOOKUP(9.999E+307,'2013'!AO:AO)</f>
        <v>212</v>
      </c>
      <c r="AP2" s="86">
        <f>LOOKUP(9.999E+307,'2013'!AP:AP)</f>
        <v>1368</v>
      </c>
      <c r="AQ2" s="86">
        <f>LOOKUP(9.999E+307,'2013'!AQ:AQ)</f>
        <v>837</v>
      </c>
      <c r="AR2" s="86">
        <f>LOOKUP(9.999E+307,'2013'!AR:AR)</f>
        <v>1156</v>
      </c>
      <c r="AS2" s="86">
        <f>LOOKUP(9.999E+307,'2013'!AS:AS)</f>
        <v>685</v>
      </c>
      <c r="AT2" s="86">
        <f>LOOKUP(9.999E+307,'2013'!AT:AT)</f>
        <v>1090</v>
      </c>
      <c r="AU2" s="86">
        <f>LOOKUP(9.999E+307,'2013'!AU:AU)</f>
        <v>1267</v>
      </c>
      <c r="AV2" s="86">
        <f>LOOKUP(9.999E+307,'2013'!AV:AV)</f>
        <v>1834</v>
      </c>
      <c r="AW2" s="86">
        <f>LOOKUP(9.999E+307,'2013'!AW:AW)</f>
        <v>1357</v>
      </c>
      <c r="AX2" s="86">
        <f>LOOKUP(9.999E+307,'2013'!AX:AX)</f>
        <v>1442</v>
      </c>
      <c r="AY2" s="86">
        <f>LOOKUP(9.999E+307,'2013'!AY:AY)</f>
        <v>276</v>
      </c>
      <c r="AZ2" s="86">
        <f>LOOKUP(9.999E+307,'2013'!AZ:AZ)</f>
        <v>995</v>
      </c>
      <c r="BA2" s="86">
        <f>LOOKUP(9.999E+307,'2013'!BA:BA)</f>
        <v>1215</v>
      </c>
      <c r="BB2" s="86">
        <f>LOOKUP(9.999E+307,'2013'!BB:BB)</f>
        <v>1044</v>
      </c>
      <c r="BC2" s="86">
        <f>LOOKUP(9.999E+307,'2013'!BC:BC)</f>
        <v>1088</v>
      </c>
      <c r="BD2" s="86">
        <f>LOOKUP(9.999E+307,'2013'!BD:BD)</f>
        <v>1723</v>
      </c>
      <c r="BE2" s="86">
        <f>LOOKUP(9.999E+307,'2013'!BE:BE)</f>
        <v>895</v>
      </c>
      <c r="BF2" s="86">
        <f>LOOKUP(9.999E+307,'2013'!BF:BF)</f>
        <v>1185</v>
      </c>
      <c r="BG2" s="86">
        <f>LOOKUP(9.999E+307,'2013'!BG:BG)</f>
        <v>1207</v>
      </c>
      <c r="BH2" s="86">
        <f>LOOKUP(9.999E+307,'2013'!BH:BH)</f>
        <v>941</v>
      </c>
    </row>
    <row r="3" spans="1:60" ht="13.5" customHeight="1">
      <c r="A3" s="38">
        <v>41672</v>
      </c>
      <c r="B3" s="130" t="s">
        <v>65</v>
      </c>
      <c r="C3" s="57"/>
      <c r="D3" s="87" t="s">
        <v>19</v>
      </c>
      <c r="E3" s="42">
        <f t="shared" ref="E3:E182" si="0">HLOOKUP(D3,AA$1:BX$10002,ROW()-1,FALSE)</f>
        <v>1383</v>
      </c>
      <c r="F3" s="88">
        <v>1</v>
      </c>
      <c r="G3" s="88">
        <v>15</v>
      </c>
      <c r="H3" s="89">
        <f t="shared" ref="H3:H163" si="1">F3*3+G3</f>
        <v>18</v>
      </c>
      <c r="I3" s="57"/>
      <c r="J3" s="90" t="s">
        <v>22</v>
      </c>
      <c r="K3" s="42">
        <f t="shared" ref="K3:K168" si="2">HLOOKUP(J3,AA$1:BX$10002,ROW()-1,FALSE)</f>
        <v>1723</v>
      </c>
      <c r="L3" s="91">
        <v>2</v>
      </c>
      <c r="M3" s="91">
        <v>12</v>
      </c>
      <c r="N3" s="131">
        <f t="shared" ref="N3:N163" si="3">L3*3+M3</f>
        <v>18</v>
      </c>
      <c r="O3" s="57"/>
      <c r="P3" t="s">
        <v>66</v>
      </c>
      <c r="Q3" s="57"/>
      <c r="R3">
        <f>MIN(Rules!$E$2,(MAX(H3/N3,N3/H3)))</f>
        <v>1</v>
      </c>
      <c r="S3">
        <f>VLOOKUP(B3,Rules!A:B,2,FALSE)</f>
        <v>45</v>
      </c>
      <c r="T3" s="57"/>
      <c r="U3" s="132">
        <f>1/(10^(-1*(E3+(IF(P3="Y",Rules!$I$2,0))-K3)/Rules!$E$12)+1)</f>
        <v>0.29421864028799749</v>
      </c>
      <c r="V3">
        <f t="shared" ref="V3:V182" si="4">ROUND(IF(H3&gt;N3,(S3*R3*(1-U3)),IF(H3&lt;N3,(S3*R3*(0-U3)),S3*R3*(0.5-U3))),0)</f>
        <v>9</v>
      </c>
      <c r="W3">
        <f t="shared" ref="W3:W182" si="5">-1*V3</f>
        <v>-9</v>
      </c>
      <c r="Z3" s="48"/>
      <c r="AA3" s="11">
        <f t="shared" ref="AA3:BH3" si="6">IF($D3=AA$1,$E3+$V3,(IF($J3=AA$1,$K3+$W3,AA2)))</f>
        <v>973</v>
      </c>
      <c r="AB3" s="11">
        <f t="shared" si="6"/>
        <v>1251</v>
      </c>
      <c r="AC3" s="11">
        <f t="shared" si="6"/>
        <v>743</v>
      </c>
      <c r="AD3" s="11">
        <f t="shared" si="6"/>
        <v>1252</v>
      </c>
      <c r="AE3" s="11">
        <f t="shared" si="6"/>
        <v>995</v>
      </c>
      <c r="AF3" s="11">
        <f t="shared" si="6"/>
        <v>1737</v>
      </c>
      <c r="AG3" s="11">
        <f t="shared" si="6"/>
        <v>1392</v>
      </c>
      <c r="AH3" s="11">
        <f t="shared" si="6"/>
        <v>1660</v>
      </c>
      <c r="AI3" s="11">
        <f t="shared" si="6"/>
        <v>1491</v>
      </c>
      <c r="AJ3" s="11">
        <f t="shared" si="6"/>
        <v>1928</v>
      </c>
      <c r="AK3" s="11">
        <f t="shared" si="6"/>
        <v>1088</v>
      </c>
      <c r="AL3" s="11">
        <f t="shared" si="6"/>
        <v>1295</v>
      </c>
      <c r="AM3" s="11">
        <f t="shared" si="6"/>
        <v>1747</v>
      </c>
      <c r="AN3" s="11">
        <f t="shared" si="6"/>
        <v>1523</v>
      </c>
      <c r="AO3" s="11">
        <f t="shared" si="6"/>
        <v>212</v>
      </c>
      <c r="AP3" s="11">
        <f t="shared" si="6"/>
        <v>1368</v>
      </c>
      <c r="AQ3" s="11">
        <f t="shared" si="6"/>
        <v>837</v>
      </c>
      <c r="AR3" s="11">
        <f t="shared" si="6"/>
        <v>1156</v>
      </c>
      <c r="AS3" s="11">
        <f t="shared" si="6"/>
        <v>685</v>
      </c>
      <c r="AT3" s="11">
        <f t="shared" si="6"/>
        <v>1090</v>
      </c>
      <c r="AU3" s="11">
        <f t="shared" si="6"/>
        <v>1267</v>
      </c>
      <c r="AV3" s="11">
        <f t="shared" si="6"/>
        <v>1834</v>
      </c>
      <c r="AW3" s="11">
        <f t="shared" si="6"/>
        <v>1357</v>
      </c>
      <c r="AX3" s="11">
        <f t="shared" si="6"/>
        <v>1442</v>
      </c>
      <c r="AY3" s="11">
        <f t="shared" si="6"/>
        <v>276</v>
      </c>
      <c r="AZ3" s="11">
        <f t="shared" si="6"/>
        <v>995</v>
      </c>
      <c r="BA3" s="11">
        <f t="shared" si="6"/>
        <v>1215</v>
      </c>
      <c r="BB3" s="11">
        <f t="shared" si="6"/>
        <v>1044</v>
      </c>
      <c r="BC3" s="11">
        <f t="shared" si="6"/>
        <v>1088</v>
      </c>
      <c r="BD3" s="11">
        <f t="shared" si="6"/>
        <v>1714</v>
      </c>
      <c r="BE3" s="11">
        <f t="shared" si="6"/>
        <v>895</v>
      </c>
      <c r="BF3" s="11">
        <f t="shared" si="6"/>
        <v>1185</v>
      </c>
      <c r="BG3" s="11">
        <f t="shared" si="6"/>
        <v>1207</v>
      </c>
      <c r="BH3" s="11">
        <f t="shared" si="6"/>
        <v>941</v>
      </c>
    </row>
    <row r="4" spans="1:60" ht="13.5" customHeight="1">
      <c r="A4" s="38">
        <v>41672</v>
      </c>
      <c r="B4" s="130" t="s">
        <v>65</v>
      </c>
      <c r="C4" s="57"/>
      <c r="D4" s="41" t="s">
        <v>17</v>
      </c>
      <c r="E4" s="42">
        <f t="shared" si="0"/>
        <v>1928</v>
      </c>
      <c r="F4" s="43">
        <v>2</v>
      </c>
      <c r="G4" s="43">
        <v>8</v>
      </c>
      <c r="H4" s="44">
        <f t="shared" si="1"/>
        <v>14</v>
      </c>
      <c r="I4" s="57"/>
      <c r="J4" s="45" t="s">
        <v>16</v>
      </c>
      <c r="K4" s="42">
        <f t="shared" si="2"/>
        <v>1747</v>
      </c>
      <c r="L4" s="46">
        <v>1</v>
      </c>
      <c r="M4" s="46">
        <v>10</v>
      </c>
      <c r="N4" s="26">
        <f t="shared" si="3"/>
        <v>13</v>
      </c>
      <c r="O4" s="57"/>
      <c r="P4" t="s">
        <v>66</v>
      </c>
      <c r="Q4" s="57"/>
      <c r="R4">
        <f>MIN(Rules!$E$2,(MAX(H4/N4,N4/H4)))</f>
        <v>1.0769230769230769</v>
      </c>
      <c r="S4">
        <f>VLOOKUP(B4,Rules!A:B,2,FALSE)</f>
        <v>45</v>
      </c>
      <c r="T4" s="57"/>
      <c r="U4" s="132">
        <f>1/(10^(-1*(E4+(IF(P4="Y",Rules!$I$2,0))-K4)/Rules!$E$12)+1)</f>
        <v>0.82117246895658702</v>
      </c>
      <c r="V4">
        <f t="shared" si="4"/>
        <v>9</v>
      </c>
      <c r="W4">
        <f t="shared" si="5"/>
        <v>-9</v>
      </c>
      <c r="Z4" s="48"/>
      <c r="AA4" s="11">
        <f t="shared" ref="AA4:BH4" si="7">IF($D4=AA$1,$E4+$V4,(IF($J4=AA$1,$K4+$W4,AA3)))</f>
        <v>973</v>
      </c>
      <c r="AB4" s="11">
        <f t="shared" si="7"/>
        <v>1251</v>
      </c>
      <c r="AC4" s="11">
        <f t="shared" si="7"/>
        <v>743</v>
      </c>
      <c r="AD4" s="11">
        <f t="shared" si="7"/>
        <v>1252</v>
      </c>
      <c r="AE4" s="11">
        <f t="shared" si="7"/>
        <v>995</v>
      </c>
      <c r="AF4" s="11">
        <f t="shared" si="7"/>
        <v>1737</v>
      </c>
      <c r="AG4" s="11">
        <f t="shared" si="7"/>
        <v>1392</v>
      </c>
      <c r="AH4" s="11">
        <f t="shared" si="7"/>
        <v>1660</v>
      </c>
      <c r="AI4" s="11">
        <f t="shared" si="7"/>
        <v>1491</v>
      </c>
      <c r="AJ4" s="11">
        <f t="shared" si="7"/>
        <v>1937</v>
      </c>
      <c r="AK4" s="11">
        <f t="shared" si="7"/>
        <v>1088</v>
      </c>
      <c r="AL4" s="11">
        <f t="shared" si="7"/>
        <v>1295</v>
      </c>
      <c r="AM4" s="11">
        <f t="shared" si="7"/>
        <v>1738</v>
      </c>
      <c r="AN4" s="11">
        <f t="shared" si="7"/>
        <v>1523</v>
      </c>
      <c r="AO4" s="11">
        <f t="shared" si="7"/>
        <v>212</v>
      </c>
      <c r="AP4" s="11">
        <f t="shared" si="7"/>
        <v>1368</v>
      </c>
      <c r="AQ4" s="11">
        <f t="shared" si="7"/>
        <v>837</v>
      </c>
      <c r="AR4" s="11">
        <f t="shared" si="7"/>
        <v>1156</v>
      </c>
      <c r="AS4" s="11">
        <f t="shared" si="7"/>
        <v>685</v>
      </c>
      <c r="AT4" s="11">
        <f t="shared" si="7"/>
        <v>1090</v>
      </c>
      <c r="AU4" s="11">
        <f t="shared" si="7"/>
        <v>1267</v>
      </c>
      <c r="AV4" s="11">
        <f t="shared" si="7"/>
        <v>1834</v>
      </c>
      <c r="AW4" s="11">
        <f t="shared" si="7"/>
        <v>1357</v>
      </c>
      <c r="AX4" s="11">
        <f t="shared" si="7"/>
        <v>1442</v>
      </c>
      <c r="AY4" s="11">
        <f t="shared" si="7"/>
        <v>276</v>
      </c>
      <c r="AZ4" s="11">
        <f t="shared" si="7"/>
        <v>995</v>
      </c>
      <c r="BA4" s="11">
        <f t="shared" si="7"/>
        <v>1215</v>
      </c>
      <c r="BB4" s="11">
        <f t="shared" si="7"/>
        <v>1044</v>
      </c>
      <c r="BC4" s="11">
        <f t="shared" si="7"/>
        <v>1088</v>
      </c>
      <c r="BD4" s="11">
        <f t="shared" si="7"/>
        <v>1714</v>
      </c>
      <c r="BE4" s="11">
        <f t="shared" si="7"/>
        <v>895</v>
      </c>
      <c r="BF4" s="11">
        <f t="shared" si="7"/>
        <v>1185</v>
      </c>
      <c r="BG4" s="11">
        <f t="shared" si="7"/>
        <v>1207</v>
      </c>
      <c r="BH4" s="11">
        <f t="shared" si="7"/>
        <v>941</v>
      </c>
    </row>
    <row r="5" spans="1:60" ht="13.5" customHeight="1">
      <c r="A5" s="38">
        <v>41672</v>
      </c>
      <c r="B5" s="130" t="s">
        <v>65</v>
      </c>
      <c r="C5" s="57"/>
      <c r="D5" s="41" t="s">
        <v>26</v>
      </c>
      <c r="E5" s="42">
        <f t="shared" si="0"/>
        <v>1737</v>
      </c>
      <c r="F5" s="43">
        <v>0</v>
      </c>
      <c r="G5" s="43">
        <v>18</v>
      </c>
      <c r="H5" s="44">
        <f t="shared" si="1"/>
        <v>18</v>
      </c>
      <c r="I5" s="57"/>
      <c r="J5" s="45" t="s">
        <v>31</v>
      </c>
      <c r="K5" s="42">
        <f t="shared" si="2"/>
        <v>1185</v>
      </c>
      <c r="L5" s="46">
        <v>0</v>
      </c>
      <c r="M5" s="46">
        <v>10</v>
      </c>
      <c r="N5" s="26">
        <f t="shared" si="3"/>
        <v>10</v>
      </c>
      <c r="O5" s="57"/>
      <c r="P5" t="s">
        <v>66</v>
      </c>
      <c r="Q5" s="57"/>
      <c r="R5">
        <f>MIN(Rules!$E$2,(MAX(H5/N5,N5/H5)))</f>
        <v>1.8</v>
      </c>
      <c r="S5">
        <f>VLOOKUP(B5,Rules!A:B,2,FALSE)</f>
        <v>45</v>
      </c>
      <c r="T5" s="57"/>
      <c r="U5" s="132">
        <f>1/(10^(-1*(E5+(IF(P5="Y",Rules!$I$2,0))-K5)/Rules!$E$12)+1)</f>
        <v>0.9620511883774322</v>
      </c>
      <c r="V5">
        <f t="shared" si="4"/>
        <v>3</v>
      </c>
      <c r="W5">
        <f t="shared" si="5"/>
        <v>-3</v>
      </c>
      <c r="Z5" s="48"/>
      <c r="AA5" s="11">
        <f t="shared" ref="AA5:BH5" si="8">IF($D5=AA$1,$E5+$V5,(IF($J5=AA$1,$K5+$W5,AA4)))</f>
        <v>973</v>
      </c>
      <c r="AB5" s="11">
        <f t="shared" si="8"/>
        <v>1251</v>
      </c>
      <c r="AC5" s="11">
        <f t="shared" si="8"/>
        <v>743</v>
      </c>
      <c r="AD5" s="11">
        <f t="shared" si="8"/>
        <v>1252</v>
      </c>
      <c r="AE5" s="11">
        <f t="shared" si="8"/>
        <v>995</v>
      </c>
      <c r="AF5" s="11">
        <f t="shared" si="8"/>
        <v>1740</v>
      </c>
      <c r="AG5" s="11">
        <f t="shared" si="8"/>
        <v>1392</v>
      </c>
      <c r="AH5" s="11">
        <f t="shared" si="8"/>
        <v>1660</v>
      </c>
      <c r="AI5" s="11">
        <f t="shared" si="8"/>
        <v>1491</v>
      </c>
      <c r="AJ5" s="11">
        <f t="shared" si="8"/>
        <v>1937</v>
      </c>
      <c r="AK5" s="11">
        <f t="shared" si="8"/>
        <v>1088</v>
      </c>
      <c r="AL5" s="11">
        <f t="shared" si="8"/>
        <v>1295</v>
      </c>
      <c r="AM5" s="11">
        <f t="shared" si="8"/>
        <v>1738</v>
      </c>
      <c r="AN5" s="11">
        <f t="shared" si="8"/>
        <v>1523</v>
      </c>
      <c r="AO5" s="11">
        <f t="shared" si="8"/>
        <v>212</v>
      </c>
      <c r="AP5" s="11">
        <f t="shared" si="8"/>
        <v>1368</v>
      </c>
      <c r="AQ5" s="11">
        <f t="shared" si="8"/>
        <v>837</v>
      </c>
      <c r="AR5" s="11">
        <f t="shared" si="8"/>
        <v>1156</v>
      </c>
      <c r="AS5" s="11">
        <f t="shared" si="8"/>
        <v>685</v>
      </c>
      <c r="AT5" s="11">
        <f t="shared" si="8"/>
        <v>1090</v>
      </c>
      <c r="AU5" s="11">
        <f t="shared" si="8"/>
        <v>1267</v>
      </c>
      <c r="AV5" s="11">
        <f t="shared" si="8"/>
        <v>1834</v>
      </c>
      <c r="AW5" s="11">
        <f t="shared" si="8"/>
        <v>1357</v>
      </c>
      <c r="AX5" s="11">
        <f t="shared" si="8"/>
        <v>1442</v>
      </c>
      <c r="AY5" s="11">
        <f t="shared" si="8"/>
        <v>276</v>
      </c>
      <c r="AZ5" s="11">
        <f t="shared" si="8"/>
        <v>995</v>
      </c>
      <c r="BA5" s="11">
        <f t="shared" si="8"/>
        <v>1215</v>
      </c>
      <c r="BB5" s="11">
        <f t="shared" si="8"/>
        <v>1044</v>
      </c>
      <c r="BC5" s="11">
        <f t="shared" si="8"/>
        <v>1088</v>
      </c>
      <c r="BD5" s="11">
        <f t="shared" si="8"/>
        <v>1714</v>
      </c>
      <c r="BE5" s="11">
        <f t="shared" si="8"/>
        <v>895</v>
      </c>
      <c r="BF5" s="11">
        <f t="shared" si="8"/>
        <v>1182</v>
      </c>
      <c r="BG5" s="11">
        <f t="shared" si="8"/>
        <v>1207</v>
      </c>
      <c r="BH5" s="11">
        <f t="shared" si="8"/>
        <v>941</v>
      </c>
    </row>
    <row r="6" spans="1:60" ht="13.5" customHeight="1">
      <c r="A6" s="38">
        <v>41672</v>
      </c>
      <c r="B6" s="130" t="s">
        <v>65</v>
      </c>
      <c r="C6" s="57"/>
      <c r="D6" s="41" t="s">
        <v>28</v>
      </c>
      <c r="E6" s="42">
        <f t="shared" si="0"/>
        <v>1523</v>
      </c>
      <c r="F6" s="43">
        <v>2</v>
      </c>
      <c r="G6" s="43">
        <v>19</v>
      </c>
      <c r="H6" s="44">
        <f t="shared" si="1"/>
        <v>25</v>
      </c>
      <c r="I6" s="57"/>
      <c r="J6" s="45" t="s">
        <v>18</v>
      </c>
      <c r="K6" s="42">
        <f t="shared" si="2"/>
        <v>1834</v>
      </c>
      <c r="L6" s="46">
        <v>2</v>
      </c>
      <c r="M6" s="46">
        <v>18</v>
      </c>
      <c r="N6" s="26">
        <f t="shared" si="3"/>
        <v>24</v>
      </c>
      <c r="O6" s="57"/>
      <c r="P6" t="s">
        <v>66</v>
      </c>
      <c r="Q6" s="57"/>
      <c r="R6">
        <f>MIN(Rules!$E$2,(MAX(H6/N6,N6/H6)))</f>
        <v>1.0416666666666667</v>
      </c>
      <c r="S6">
        <f>VLOOKUP(B6,Rules!A:B,2,FALSE)</f>
        <v>45</v>
      </c>
      <c r="T6" s="57"/>
      <c r="U6" s="132">
        <f>1/(10^(-1*(E6+(IF(P6="Y",Rules!$I$2,0))-K6)/Rules!$E$12)+1)</f>
        <v>0.32269099677749197</v>
      </c>
      <c r="V6">
        <f t="shared" si="4"/>
        <v>32</v>
      </c>
      <c r="W6">
        <f t="shared" si="5"/>
        <v>-32</v>
      </c>
      <c r="Z6" s="48"/>
      <c r="AA6" s="11">
        <f t="shared" ref="AA6:BH6" si="9">IF($D6=AA$1,$E6+$V6,(IF($J6=AA$1,$K6+$W6,AA5)))</f>
        <v>973</v>
      </c>
      <c r="AB6" s="11">
        <f t="shared" si="9"/>
        <v>1251</v>
      </c>
      <c r="AC6" s="11">
        <f t="shared" si="9"/>
        <v>743</v>
      </c>
      <c r="AD6" s="11">
        <f t="shared" si="9"/>
        <v>1252</v>
      </c>
      <c r="AE6" s="11">
        <f t="shared" si="9"/>
        <v>995</v>
      </c>
      <c r="AF6" s="11">
        <f t="shared" si="9"/>
        <v>1740</v>
      </c>
      <c r="AG6" s="11">
        <f t="shared" si="9"/>
        <v>1392</v>
      </c>
      <c r="AH6" s="11">
        <f t="shared" si="9"/>
        <v>1660</v>
      </c>
      <c r="AI6" s="11">
        <f t="shared" si="9"/>
        <v>1491</v>
      </c>
      <c r="AJ6" s="11">
        <f t="shared" si="9"/>
        <v>1937</v>
      </c>
      <c r="AK6" s="11">
        <f t="shared" si="9"/>
        <v>1088</v>
      </c>
      <c r="AL6" s="11">
        <f t="shared" si="9"/>
        <v>1295</v>
      </c>
      <c r="AM6" s="11">
        <f t="shared" si="9"/>
        <v>1738</v>
      </c>
      <c r="AN6" s="11">
        <f t="shared" si="9"/>
        <v>1555</v>
      </c>
      <c r="AO6" s="11">
        <f t="shared" si="9"/>
        <v>212</v>
      </c>
      <c r="AP6" s="11">
        <f t="shared" si="9"/>
        <v>1368</v>
      </c>
      <c r="AQ6" s="11">
        <f t="shared" si="9"/>
        <v>837</v>
      </c>
      <c r="AR6" s="11">
        <f t="shared" si="9"/>
        <v>1156</v>
      </c>
      <c r="AS6" s="11">
        <f t="shared" si="9"/>
        <v>685</v>
      </c>
      <c r="AT6" s="11">
        <f t="shared" si="9"/>
        <v>1090</v>
      </c>
      <c r="AU6" s="11">
        <f t="shared" si="9"/>
        <v>1267</v>
      </c>
      <c r="AV6" s="11">
        <f t="shared" si="9"/>
        <v>1802</v>
      </c>
      <c r="AW6" s="11">
        <f t="shared" si="9"/>
        <v>1357</v>
      </c>
      <c r="AX6" s="11">
        <f t="shared" si="9"/>
        <v>1442</v>
      </c>
      <c r="AY6" s="11">
        <f t="shared" si="9"/>
        <v>276</v>
      </c>
      <c r="AZ6" s="11">
        <f t="shared" si="9"/>
        <v>995</v>
      </c>
      <c r="BA6" s="11">
        <f t="shared" si="9"/>
        <v>1215</v>
      </c>
      <c r="BB6" s="11">
        <f t="shared" si="9"/>
        <v>1044</v>
      </c>
      <c r="BC6" s="11">
        <f t="shared" si="9"/>
        <v>1088</v>
      </c>
      <c r="BD6" s="11">
        <f t="shared" si="9"/>
        <v>1714</v>
      </c>
      <c r="BE6" s="11">
        <f t="shared" si="9"/>
        <v>895</v>
      </c>
      <c r="BF6" s="11">
        <f t="shared" si="9"/>
        <v>1182</v>
      </c>
      <c r="BG6" s="11">
        <f t="shared" si="9"/>
        <v>1207</v>
      </c>
      <c r="BH6" s="11">
        <f t="shared" si="9"/>
        <v>941</v>
      </c>
    </row>
    <row r="7" spans="1:60" ht="13.5" customHeight="1">
      <c r="A7" s="38">
        <v>41672</v>
      </c>
      <c r="B7" s="130" t="s">
        <v>65</v>
      </c>
      <c r="C7" s="57"/>
      <c r="D7" s="41" t="s">
        <v>27</v>
      </c>
      <c r="E7" s="42">
        <f t="shared" si="0"/>
        <v>1357</v>
      </c>
      <c r="F7" s="43">
        <v>3</v>
      </c>
      <c r="G7" s="43">
        <v>18</v>
      </c>
      <c r="H7" s="44">
        <f t="shared" si="1"/>
        <v>27</v>
      </c>
      <c r="I7" s="57"/>
      <c r="J7" s="45" t="s">
        <v>21</v>
      </c>
      <c r="K7" s="42">
        <f t="shared" si="2"/>
        <v>1295</v>
      </c>
      <c r="L7" s="46">
        <v>4</v>
      </c>
      <c r="M7" s="46">
        <v>11</v>
      </c>
      <c r="N7" s="26">
        <f t="shared" si="3"/>
        <v>23</v>
      </c>
      <c r="O7" s="57"/>
      <c r="P7" t="s">
        <v>66</v>
      </c>
      <c r="Q7" s="57"/>
      <c r="R7">
        <f>MIN(Rules!$E$2,(MAX(H7/N7,N7/H7)))</f>
        <v>1.173913043478261</v>
      </c>
      <c r="S7">
        <f>VLOOKUP(B7,Rules!A:B,2,FALSE)</f>
        <v>45</v>
      </c>
      <c r="T7" s="57"/>
      <c r="U7" s="132">
        <f>1/(10^(-1*(E7+(IF(P7="Y",Rules!$I$2,0))-K7)/Rules!$E$12)+1)</f>
        <v>0.72637265963677944</v>
      </c>
      <c r="V7">
        <f t="shared" si="4"/>
        <v>14</v>
      </c>
      <c r="W7">
        <f t="shared" si="5"/>
        <v>-14</v>
      </c>
      <c r="Z7" s="48"/>
      <c r="AA7" s="11">
        <f t="shared" ref="AA7:BH7" si="10">IF($D7=AA$1,$E7+$V7,(IF($J7=AA$1,$K7+$W7,AA6)))</f>
        <v>973</v>
      </c>
      <c r="AB7" s="11">
        <f t="shared" si="10"/>
        <v>1251</v>
      </c>
      <c r="AC7" s="11">
        <f t="shared" si="10"/>
        <v>743</v>
      </c>
      <c r="AD7" s="11">
        <f t="shared" si="10"/>
        <v>1252</v>
      </c>
      <c r="AE7" s="11">
        <f t="shared" si="10"/>
        <v>995</v>
      </c>
      <c r="AF7" s="11">
        <f t="shared" si="10"/>
        <v>1740</v>
      </c>
      <c r="AG7" s="11">
        <f t="shared" si="10"/>
        <v>1392</v>
      </c>
      <c r="AH7" s="11">
        <f t="shared" si="10"/>
        <v>1660</v>
      </c>
      <c r="AI7" s="11">
        <f t="shared" si="10"/>
        <v>1491</v>
      </c>
      <c r="AJ7" s="11">
        <f t="shared" si="10"/>
        <v>1937</v>
      </c>
      <c r="AK7" s="11">
        <f t="shared" si="10"/>
        <v>1088</v>
      </c>
      <c r="AL7" s="11">
        <f t="shared" si="10"/>
        <v>1281</v>
      </c>
      <c r="AM7" s="11">
        <f t="shared" si="10"/>
        <v>1738</v>
      </c>
      <c r="AN7" s="11">
        <f t="shared" si="10"/>
        <v>1555</v>
      </c>
      <c r="AO7" s="11">
        <f t="shared" si="10"/>
        <v>212</v>
      </c>
      <c r="AP7" s="11">
        <f t="shared" si="10"/>
        <v>1368</v>
      </c>
      <c r="AQ7" s="11">
        <f t="shared" si="10"/>
        <v>837</v>
      </c>
      <c r="AR7" s="11">
        <f t="shared" si="10"/>
        <v>1156</v>
      </c>
      <c r="AS7" s="11">
        <f t="shared" si="10"/>
        <v>685</v>
      </c>
      <c r="AT7" s="11">
        <f t="shared" si="10"/>
        <v>1090</v>
      </c>
      <c r="AU7" s="11">
        <f t="shared" si="10"/>
        <v>1267</v>
      </c>
      <c r="AV7" s="11">
        <f t="shared" si="10"/>
        <v>1802</v>
      </c>
      <c r="AW7" s="11">
        <f t="shared" si="10"/>
        <v>1371</v>
      </c>
      <c r="AX7" s="11">
        <f t="shared" si="10"/>
        <v>1442</v>
      </c>
      <c r="AY7" s="11">
        <f t="shared" si="10"/>
        <v>276</v>
      </c>
      <c r="AZ7" s="11">
        <f t="shared" si="10"/>
        <v>995</v>
      </c>
      <c r="BA7" s="11">
        <f t="shared" si="10"/>
        <v>1215</v>
      </c>
      <c r="BB7" s="11">
        <f t="shared" si="10"/>
        <v>1044</v>
      </c>
      <c r="BC7" s="11">
        <f t="shared" si="10"/>
        <v>1088</v>
      </c>
      <c r="BD7" s="11">
        <f t="shared" si="10"/>
        <v>1714</v>
      </c>
      <c r="BE7" s="11">
        <f t="shared" si="10"/>
        <v>895</v>
      </c>
      <c r="BF7" s="11">
        <f t="shared" si="10"/>
        <v>1182</v>
      </c>
      <c r="BG7" s="11">
        <f t="shared" si="10"/>
        <v>1207</v>
      </c>
      <c r="BH7" s="11">
        <f t="shared" si="10"/>
        <v>941</v>
      </c>
    </row>
    <row r="8" spans="1:60" ht="13.5" customHeight="1">
      <c r="A8" s="38">
        <v>41672</v>
      </c>
      <c r="B8" s="130" t="s">
        <v>65</v>
      </c>
      <c r="C8" s="57"/>
      <c r="D8" s="41" t="s">
        <v>32</v>
      </c>
      <c r="E8" s="42">
        <f t="shared" si="0"/>
        <v>1267</v>
      </c>
      <c r="F8" s="43">
        <v>0</v>
      </c>
      <c r="G8" s="43">
        <v>16</v>
      </c>
      <c r="H8" s="44">
        <f t="shared" si="1"/>
        <v>16</v>
      </c>
      <c r="I8" s="57"/>
      <c r="J8" s="45" t="s">
        <v>20</v>
      </c>
      <c r="K8" s="42">
        <f t="shared" si="2"/>
        <v>1251</v>
      </c>
      <c r="L8" s="46">
        <v>1</v>
      </c>
      <c r="M8" s="46">
        <v>13</v>
      </c>
      <c r="N8" s="26">
        <f t="shared" si="3"/>
        <v>16</v>
      </c>
      <c r="O8" s="57"/>
      <c r="P8" t="s">
        <v>66</v>
      </c>
      <c r="Q8" s="57"/>
      <c r="R8">
        <f>MIN(Rules!$E$2,(MAX(H8/N8,N8/H8)))</f>
        <v>1</v>
      </c>
      <c r="S8">
        <f>VLOOKUP(B8,Rules!A:B,2,FALSE)</f>
        <v>45</v>
      </c>
      <c r="T8" s="57"/>
      <c r="U8" s="132">
        <f>1/(10^(-1*(E8+(IF(P8="Y",Rules!$I$2,0))-K8)/Rules!$E$12)+1)</f>
        <v>0.68232088474325769</v>
      </c>
      <c r="V8">
        <f t="shared" si="4"/>
        <v>-8</v>
      </c>
      <c r="W8">
        <f t="shared" si="5"/>
        <v>8</v>
      </c>
      <c r="Z8" s="48"/>
      <c r="AA8" s="11">
        <f t="shared" ref="AA8:BH8" si="11">IF($D8=AA$1,$E8+$V8,(IF($J8=AA$1,$K8+$W8,AA7)))</f>
        <v>973</v>
      </c>
      <c r="AB8" s="11">
        <f t="shared" si="11"/>
        <v>1259</v>
      </c>
      <c r="AC8" s="11">
        <f t="shared" si="11"/>
        <v>743</v>
      </c>
      <c r="AD8" s="11">
        <f t="shared" si="11"/>
        <v>1252</v>
      </c>
      <c r="AE8" s="11">
        <f t="shared" si="11"/>
        <v>995</v>
      </c>
      <c r="AF8" s="11">
        <f t="shared" si="11"/>
        <v>1740</v>
      </c>
      <c r="AG8" s="11">
        <f t="shared" si="11"/>
        <v>1392</v>
      </c>
      <c r="AH8" s="11">
        <f t="shared" si="11"/>
        <v>1660</v>
      </c>
      <c r="AI8" s="11">
        <f t="shared" si="11"/>
        <v>1491</v>
      </c>
      <c r="AJ8" s="11">
        <f t="shared" si="11"/>
        <v>1937</v>
      </c>
      <c r="AK8" s="11">
        <f t="shared" si="11"/>
        <v>1088</v>
      </c>
      <c r="AL8" s="11">
        <f t="shared" si="11"/>
        <v>1281</v>
      </c>
      <c r="AM8" s="11">
        <f t="shared" si="11"/>
        <v>1738</v>
      </c>
      <c r="AN8" s="11">
        <f t="shared" si="11"/>
        <v>1555</v>
      </c>
      <c r="AO8" s="11">
        <f t="shared" si="11"/>
        <v>212</v>
      </c>
      <c r="AP8" s="11">
        <f t="shared" si="11"/>
        <v>1368</v>
      </c>
      <c r="AQ8" s="11">
        <f t="shared" si="11"/>
        <v>837</v>
      </c>
      <c r="AR8" s="11">
        <f t="shared" si="11"/>
        <v>1156</v>
      </c>
      <c r="AS8" s="11">
        <f t="shared" si="11"/>
        <v>685</v>
      </c>
      <c r="AT8" s="11">
        <f t="shared" si="11"/>
        <v>1090</v>
      </c>
      <c r="AU8" s="11">
        <f t="shared" si="11"/>
        <v>1259</v>
      </c>
      <c r="AV8" s="11">
        <f t="shared" si="11"/>
        <v>1802</v>
      </c>
      <c r="AW8" s="11">
        <f t="shared" si="11"/>
        <v>1371</v>
      </c>
      <c r="AX8" s="11">
        <f t="shared" si="11"/>
        <v>1442</v>
      </c>
      <c r="AY8" s="11">
        <f t="shared" si="11"/>
        <v>276</v>
      </c>
      <c r="AZ8" s="11">
        <f t="shared" si="11"/>
        <v>995</v>
      </c>
      <c r="BA8" s="11">
        <f t="shared" si="11"/>
        <v>1215</v>
      </c>
      <c r="BB8" s="11">
        <f t="shared" si="11"/>
        <v>1044</v>
      </c>
      <c r="BC8" s="11">
        <f t="shared" si="11"/>
        <v>1088</v>
      </c>
      <c r="BD8" s="11">
        <f t="shared" si="11"/>
        <v>1714</v>
      </c>
      <c r="BE8" s="11">
        <f t="shared" si="11"/>
        <v>895</v>
      </c>
      <c r="BF8" s="11">
        <f t="shared" si="11"/>
        <v>1182</v>
      </c>
      <c r="BG8" s="11">
        <f t="shared" si="11"/>
        <v>1207</v>
      </c>
      <c r="BH8" s="11">
        <f t="shared" si="11"/>
        <v>941</v>
      </c>
    </row>
    <row r="9" spans="1:60" ht="13.5" customHeight="1">
      <c r="A9" s="38">
        <v>41672</v>
      </c>
      <c r="B9" s="130" t="s">
        <v>65</v>
      </c>
      <c r="C9" s="57"/>
      <c r="D9" s="41" t="s">
        <v>36</v>
      </c>
      <c r="E9" s="42">
        <f t="shared" si="0"/>
        <v>1368</v>
      </c>
      <c r="F9" s="43">
        <v>1</v>
      </c>
      <c r="G9" s="43">
        <v>9</v>
      </c>
      <c r="H9" s="44">
        <f t="shared" si="1"/>
        <v>12</v>
      </c>
      <c r="I9" s="57"/>
      <c r="J9" s="45" t="s">
        <v>25</v>
      </c>
      <c r="K9" s="42">
        <f t="shared" si="2"/>
        <v>1660</v>
      </c>
      <c r="L9" s="46">
        <v>2</v>
      </c>
      <c r="M9" s="46">
        <v>19</v>
      </c>
      <c r="N9" s="26">
        <f t="shared" si="3"/>
        <v>25</v>
      </c>
      <c r="O9" s="57"/>
      <c r="P9" t="s">
        <v>66</v>
      </c>
      <c r="Q9" s="57"/>
      <c r="R9">
        <f>MIN(Rules!$E$2,(MAX(H9/N9,N9/H9)))</f>
        <v>2</v>
      </c>
      <c r="S9">
        <f>VLOOKUP(B9,Rules!A:B,2,FALSE)</f>
        <v>45</v>
      </c>
      <c r="T9" s="57"/>
      <c r="U9" s="132">
        <f>1/(10^(-1*(E9+(IF(P9="Y",Rules!$I$2,0))-K9)/Rules!$E$12)+1)</f>
        <v>0.3421035303510091</v>
      </c>
      <c r="V9">
        <f t="shared" si="4"/>
        <v>-31</v>
      </c>
      <c r="W9">
        <f t="shared" si="5"/>
        <v>31</v>
      </c>
      <c r="Z9" s="48"/>
      <c r="AA9" s="11">
        <f t="shared" ref="AA9:BH9" si="12">IF($D9=AA$1,$E9+$V9,(IF($J9=AA$1,$K9+$W9,AA8)))</f>
        <v>973</v>
      </c>
      <c r="AB9" s="11">
        <f t="shared" si="12"/>
        <v>1259</v>
      </c>
      <c r="AC9" s="11">
        <f t="shared" si="12"/>
        <v>743</v>
      </c>
      <c r="AD9" s="11">
        <f t="shared" si="12"/>
        <v>1252</v>
      </c>
      <c r="AE9" s="11">
        <f t="shared" si="12"/>
        <v>995</v>
      </c>
      <c r="AF9" s="11">
        <f t="shared" si="12"/>
        <v>1740</v>
      </c>
      <c r="AG9" s="11">
        <f t="shared" si="12"/>
        <v>1392</v>
      </c>
      <c r="AH9" s="11">
        <f t="shared" si="12"/>
        <v>1691</v>
      </c>
      <c r="AI9" s="11">
        <f t="shared" si="12"/>
        <v>1491</v>
      </c>
      <c r="AJ9" s="11">
        <f t="shared" si="12"/>
        <v>1937</v>
      </c>
      <c r="AK9" s="11">
        <f t="shared" si="12"/>
        <v>1088</v>
      </c>
      <c r="AL9" s="11">
        <f t="shared" si="12"/>
        <v>1281</v>
      </c>
      <c r="AM9" s="11">
        <f t="shared" si="12"/>
        <v>1738</v>
      </c>
      <c r="AN9" s="11">
        <f t="shared" si="12"/>
        <v>1555</v>
      </c>
      <c r="AO9" s="11">
        <f t="shared" si="12"/>
        <v>212</v>
      </c>
      <c r="AP9" s="11">
        <f t="shared" si="12"/>
        <v>1337</v>
      </c>
      <c r="AQ9" s="11">
        <f t="shared" si="12"/>
        <v>837</v>
      </c>
      <c r="AR9" s="11">
        <f t="shared" si="12"/>
        <v>1156</v>
      </c>
      <c r="AS9" s="11">
        <f t="shared" si="12"/>
        <v>685</v>
      </c>
      <c r="AT9" s="11">
        <f t="shared" si="12"/>
        <v>1090</v>
      </c>
      <c r="AU9" s="11">
        <f t="shared" si="12"/>
        <v>1259</v>
      </c>
      <c r="AV9" s="11">
        <f t="shared" si="12"/>
        <v>1802</v>
      </c>
      <c r="AW9" s="11">
        <f t="shared" si="12"/>
        <v>1371</v>
      </c>
      <c r="AX9" s="11">
        <f t="shared" si="12"/>
        <v>1442</v>
      </c>
      <c r="AY9" s="11">
        <f t="shared" si="12"/>
        <v>276</v>
      </c>
      <c r="AZ9" s="11">
        <f t="shared" si="12"/>
        <v>995</v>
      </c>
      <c r="BA9" s="11">
        <f t="shared" si="12"/>
        <v>1215</v>
      </c>
      <c r="BB9" s="11">
        <f t="shared" si="12"/>
        <v>1044</v>
      </c>
      <c r="BC9" s="11">
        <f t="shared" si="12"/>
        <v>1088</v>
      </c>
      <c r="BD9" s="11">
        <f t="shared" si="12"/>
        <v>1714</v>
      </c>
      <c r="BE9" s="11">
        <f t="shared" si="12"/>
        <v>895</v>
      </c>
      <c r="BF9" s="11">
        <f t="shared" si="12"/>
        <v>1182</v>
      </c>
      <c r="BG9" s="11">
        <f t="shared" si="12"/>
        <v>1207</v>
      </c>
      <c r="BH9" s="11">
        <f t="shared" si="12"/>
        <v>941</v>
      </c>
    </row>
    <row r="10" spans="1:60" ht="13.5" customHeight="1">
      <c r="A10" s="38">
        <v>41672</v>
      </c>
      <c r="B10" s="130" t="s">
        <v>65</v>
      </c>
      <c r="C10" s="57"/>
      <c r="D10" s="41" t="s">
        <v>30</v>
      </c>
      <c r="E10" s="42">
        <f t="shared" si="0"/>
        <v>1491</v>
      </c>
      <c r="F10" s="43">
        <v>1</v>
      </c>
      <c r="G10" s="43">
        <v>11</v>
      </c>
      <c r="H10" s="44">
        <f t="shared" si="1"/>
        <v>14</v>
      </c>
      <c r="I10" s="57"/>
      <c r="J10" s="45" t="s">
        <v>23</v>
      </c>
      <c r="K10" s="42">
        <f t="shared" si="2"/>
        <v>1442</v>
      </c>
      <c r="L10" s="46">
        <v>0</v>
      </c>
      <c r="M10" s="46">
        <v>14</v>
      </c>
      <c r="N10" s="26">
        <f t="shared" si="3"/>
        <v>14</v>
      </c>
      <c r="O10" s="57"/>
      <c r="P10" t="s">
        <v>66</v>
      </c>
      <c r="Q10" s="57"/>
      <c r="R10">
        <f>MIN(Rules!$E$2,(MAX(H10/N10,N10/H10)))</f>
        <v>1</v>
      </c>
      <c r="S10">
        <f>VLOOKUP(B10,Rules!A:B,2,FALSE)</f>
        <v>45</v>
      </c>
      <c r="T10" s="57"/>
      <c r="U10" s="132">
        <f>1/(10^(-1*(E10+(IF(P10="Y",Rules!$I$2,0))-K10)/Rules!$E$12)+1)</f>
        <v>0.71431390429561703</v>
      </c>
      <c r="V10">
        <f t="shared" si="4"/>
        <v>-10</v>
      </c>
      <c r="W10">
        <f t="shared" si="5"/>
        <v>10</v>
      </c>
      <c r="Z10" s="48"/>
      <c r="AA10" s="11">
        <f t="shared" ref="AA10:BH10" si="13">IF($D10=AA$1,$E10+$V10,(IF($J10=AA$1,$K10+$W10,AA9)))</f>
        <v>973</v>
      </c>
      <c r="AB10" s="11">
        <f t="shared" si="13"/>
        <v>1259</v>
      </c>
      <c r="AC10" s="11">
        <f t="shared" si="13"/>
        <v>743</v>
      </c>
      <c r="AD10" s="11">
        <f t="shared" si="13"/>
        <v>1252</v>
      </c>
      <c r="AE10" s="11">
        <f t="shared" si="13"/>
        <v>995</v>
      </c>
      <c r="AF10" s="11">
        <f t="shared" si="13"/>
        <v>1740</v>
      </c>
      <c r="AG10" s="11">
        <f t="shared" si="13"/>
        <v>1392</v>
      </c>
      <c r="AH10" s="11">
        <f t="shared" si="13"/>
        <v>1691</v>
      </c>
      <c r="AI10" s="11">
        <f t="shared" si="13"/>
        <v>1481</v>
      </c>
      <c r="AJ10" s="11">
        <f t="shared" si="13"/>
        <v>1937</v>
      </c>
      <c r="AK10" s="11">
        <f t="shared" si="13"/>
        <v>1088</v>
      </c>
      <c r="AL10" s="11">
        <f t="shared" si="13"/>
        <v>1281</v>
      </c>
      <c r="AM10" s="11">
        <f t="shared" si="13"/>
        <v>1738</v>
      </c>
      <c r="AN10" s="11">
        <f t="shared" si="13"/>
        <v>1555</v>
      </c>
      <c r="AO10" s="11">
        <f t="shared" si="13"/>
        <v>212</v>
      </c>
      <c r="AP10" s="11">
        <f t="shared" si="13"/>
        <v>1337</v>
      </c>
      <c r="AQ10" s="11">
        <f t="shared" si="13"/>
        <v>837</v>
      </c>
      <c r="AR10" s="11">
        <f t="shared" si="13"/>
        <v>1156</v>
      </c>
      <c r="AS10" s="11">
        <f t="shared" si="13"/>
        <v>685</v>
      </c>
      <c r="AT10" s="11">
        <f t="shared" si="13"/>
        <v>1090</v>
      </c>
      <c r="AU10" s="11">
        <f t="shared" si="13"/>
        <v>1259</v>
      </c>
      <c r="AV10" s="11">
        <f t="shared" si="13"/>
        <v>1802</v>
      </c>
      <c r="AW10" s="11">
        <f t="shared" si="13"/>
        <v>1371</v>
      </c>
      <c r="AX10" s="11">
        <f t="shared" si="13"/>
        <v>1452</v>
      </c>
      <c r="AY10" s="11">
        <f t="shared" si="13"/>
        <v>276</v>
      </c>
      <c r="AZ10" s="11">
        <f t="shared" si="13"/>
        <v>995</v>
      </c>
      <c r="BA10" s="11">
        <f t="shared" si="13"/>
        <v>1215</v>
      </c>
      <c r="BB10" s="11">
        <f t="shared" si="13"/>
        <v>1044</v>
      </c>
      <c r="BC10" s="11">
        <f t="shared" si="13"/>
        <v>1088</v>
      </c>
      <c r="BD10" s="11">
        <f t="shared" si="13"/>
        <v>1714</v>
      </c>
      <c r="BE10" s="11">
        <f t="shared" si="13"/>
        <v>895</v>
      </c>
      <c r="BF10" s="11">
        <f t="shared" si="13"/>
        <v>1182</v>
      </c>
      <c r="BG10" s="11">
        <f t="shared" si="13"/>
        <v>1207</v>
      </c>
      <c r="BH10" s="11">
        <f t="shared" si="13"/>
        <v>941</v>
      </c>
    </row>
    <row r="11" spans="1:60" ht="13.5" customHeight="1">
      <c r="A11" s="38">
        <v>41672</v>
      </c>
      <c r="B11" s="130" t="s">
        <v>65</v>
      </c>
      <c r="C11" s="57"/>
      <c r="D11" s="41" t="s">
        <v>42</v>
      </c>
      <c r="E11" s="42">
        <f t="shared" si="0"/>
        <v>1207</v>
      </c>
      <c r="F11" s="43">
        <v>1</v>
      </c>
      <c r="G11" s="43">
        <v>14</v>
      </c>
      <c r="H11" s="44">
        <f t="shared" si="1"/>
        <v>17</v>
      </c>
      <c r="I11" s="57"/>
      <c r="J11" s="45" t="s">
        <v>38</v>
      </c>
      <c r="K11" s="42">
        <f t="shared" si="2"/>
        <v>995</v>
      </c>
      <c r="L11" s="46">
        <v>0</v>
      </c>
      <c r="M11" s="46">
        <v>12</v>
      </c>
      <c r="N11" s="26">
        <f t="shared" si="3"/>
        <v>12</v>
      </c>
      <c r="O11" s="57"/>
      <c r="P11" t="s">
        <v>66</v>
      </c>
      <c r="Q11" s="57"/>
      <c r="R11">
        <f>MIN(Rules!$E$2,(MAX(H11/N11,N11/H11)))</f>
        <v>1.4166666666666667</v>
      </c>
      <c r="S11">
        <f>VLOOKUP(B11,Rules!A:B,2,FALSE)</f>
        <v>45</v>
      </c>
      <c r="T11" s="57"/>
      <c r="U11" s="132">
        <f>1/(10^(-1*(E11+(IF(P11="Y",Rules!$I$2,0))-K11)/Rules!$E$12)+1)</f>
        <v>0.84118499974852223</v>
      </c>
      <c r="V11">
        <f t="shared" si="4"/>
        <v>10</v>
      </c>
      <c r="W11">
        <f t="shared" si="5"/>
        <v>-10</v>
      </c>
      <c r="Z11" s="48"/>
      <c r="AA11" s="11">
        <f t="shared" ref="AA11:BH11" si="14">IF($D11=AA$1,$E11+$V11,(IF($J11=AA$1,$K11+$W11,AA10)))</f>
        <v>973</v>
      </c>
      <c r="AB11" s="11">
        <f t="shared" si="14"/>
        <v>1259</v>
      </c>
      <c r="AC11" s="11">
        <f t="shared" si="14"/>
        <v>743</v>
      </c>
      <c r="AD11" s="11">
        <f t="shared" si="14"/>
        <v>1252</v>
      </c>
      <c r="AE11" s="11">
        <f t="shared" si="14"/>
        <v>995</v>
      </c>
      <c r="AF11" s="11">
        <f t="shared" si="14"/>
        <v>1740</v>
      </c>
      <c r="AG11" s="11">
        <f t="shared" si="14"/>
        <v>1392</v>
      </c>
      <c r="AH11" s="11">
        <f t="shared" si="14"/>
        <v>1691</v>
      </c>
      <c r="AI11" s="11">
        <f t="shared" si="14"/>
        <v>1481</v>
      </c>
      <c r="AJ11" s="11">
        <f t="shared" si="14"/>
        <v>1937</v>
      </c>
      <c r="AK11" s="11">
        <f t="shared" si="14"/>
        <v>1088</v>
      </c>
      <c r="AL11" s="11">
        <f t="shared" si="14"/>
        <v>1281</v>
      </c>
      <c r="AM11" s="11">
        <f t="shared" si="14"/>
        <v>1738</v>
      </c>
      <c r="AN11" s="11">
        <f t="shared" si="14"/>
        <v>1555</v>
      </c>
      <c r="AO11" s="11">
        <f t="shared" si="14"/>
        <v>212</v>
      </c>
      <c r="AP11" s="11">
        <f t="shared" si="14"/>
        <v>1337</v>
      </c>
      <c r="AQ11" s="11">
        <f t="shared" si="14"/>
        <v>837</v>
      </c>
      <c r="AR11" s="11">
        <f t="shared" si="14"/>
        <v>1156</v>
      </c>
      <c r="AS11" s="11">
        <f t="shared" si="14"/>
        <v>685</v>
      </c>
      <c r="AT11" s="11">
        <f t="shared" si="14"/>
        <v>1090</v>
      </c>
      <c r="AU11" s="11">
        <f t="shared" si="14"/>
        <v>1259</v>
      </c>
      <c r="AV11" s="11">
        <f t="shared" si="14"/>
        <v>1802</v>
      </c>
      <c r="AW11" s="11">
        <f t="shared" si="14"/>
        <v>1371</v>
      </c>
      <c r="AX11" s="11">
        <f t="shared" si="14"/>
        <v>1452</v>
      </c>
      <c r="AY11" s="11">
        <f t="shared" si="14"/>
        <v>276</v>
      </c>
      <c r="AZ11" s="11">
        <f t="shared" si="14"/>
        <v>985</v>
      </c>
      <c r="BA11" s="11">
        <f t="shared" si="14"/>
        <v>1215</v>
      </c>
      <c r="BB11" s="11">
        <f t="shared" si="14"/>
        <v>1044</v>
      </c>
      <c r="BC11" s="11">
        <f t="shared" si="14"/>
        <v>1088</v>
      </c>
      <c r="BD11" s="11">
        <f t="shared" si="14"/>
        <v>1714</v>
      </c>
      <c r="BE11" s="11">
        <f t="shared" si="14"/>
        <v>895</v>
      </c>
      <c r="BF11" s="11">
        <f t="shared" si="14"/>
        <v>1182</v>
      </c>
      <c r="BG11" s="11">
        <f t="shared" si="14"/>
        <v>1217</v>
      </c>
      <c r="BH11" s="11">
        <f t="shared" si="14"/>
        <v>941</v>
      </c>
    </row>
    <row r="12" spans="1:60" ht="13.5" customHeight="1">
      <c r="A12" s="38">
        <v>41672</v>
      </c>
      <c r="B12" s="130" t="s">
        <v>65</v>
      </c>
      <c r="C12" s="57"/>
      <c r="D12" s="41" t="s">
        <v>37</v>
      </c>
      <c r="E12" s="42">
        <f t="shared" si="0"/>
        <v>1044</v>
      </c>
      <c r="F12" s="43">
        <v>0</v>
      </c>
      <c r="G12" s="43">
        <v>15</v>
      </c>
      <c r="H12" s="44">
        <f t="shared" si="1"/>
        <v>15</v>
      </c>
      <c r="I12" s="57"/>
      <c r="J12" s="45" t="s">
        <v>39</v>
      </c>
      <c r="K12" s="42">
        <f t="shared" si="2"/>
        <v>1156</v>
      </c>
      <c r="L12" s="46">
        <v>0</v>
      </c>
      <c r="M12" s="46">
        <v>13</v>
      </c>
      <c r="N12" s="26">
        <f t="shared" si="3"/>
        <v>13</v>
      </c>
      <c r="O12" s="57"/>
      <c r="P12" t="s">
        <v>66</v>
      </c>
      <c r="Q12" s="57"/>
      <c r="R12">
        <f>MIN(Rules!$E$2,(MAX(H12/N12,N12/H12)))</f>
        <v>1.1538461538461537</v>
      </c>
      <c r="S12">
        <f>VLOOKUP(B12,Rules!A:B,2,FALSE)</f>
        <v>45</v>
      </c>
      <c r="T12" s="57"/>
      <c r="U12" s="132">
        <f>1/(10^(-1*(E12+(IF(P12="Y",Rules!$I$2,0))-K12)/Rules!$E$12)+1)</f>
        <v>0.54363781073171757</v>
      </c>
      <c r="V12">
        <f t="shared" si="4"/>
        <v>24</v>
      </c>
      <c r="W12">
        <f t="shared" si="5"/>
        <v>-24</v>
      </c>
      <c r="Z12" s="48"/>
      <c r="AA12" s="11">
        <f t="shared" ref="AA12:BH12" si="15">IF($D12=AA$1,$E12+$V12,(IF($J12=AA$1,$K12+$W12,AA11)))</f>
        <v>973</v>
      </c>
      <c r="AB12" s="11">
        <f t="shared" si="15"/>
        <v>1259</v>
      </c>
      <c r="AC12" s="11">
        <f t="shared" si="15"/>
        <v>743</v>
      </c>
      <c r="AD12" s="11">
        <f t="shared" si="15"/>
        <v>1252</v>
      </c>
      <c r="AE12" s="11">
        <f t="shared" si="15"/>
        <v>995</v>
      </c>
      <c r="AF12" s="11">
        <f t="shared" si="15"/>
        <v>1740</v>
      </c>
      <c r="AG12" s="11">
        <f t="shared" si="15"/>
        <v>1392</v>
      </c>
      <c r="AH12" s="11">
        <f t="shared" si="15"/>
        <v>1691</v>
      </c>
      <c r="AI12" s="11">
        <f t="shared" si="15"/>
        <v>1481</v>
      </c>
      <c r="AJ12" s="11">
        <f t="shared" si="15"/>
        <v>1937</v>
      </c>
      <c r="AK12" s="11">
        <f t="shared" si="15"/>
        <v>1088</v>
      </c>
      <c r="AL12" s="11">
        <f t="shared" si="15"/>
        <v>1281</v>
      </c>
      <c r="AM12" s="11">
        <f t="shared" si="15"/>
        <v>1738</v>
      </c>
      <c r="AN12" s="11">
        <f t="shared" si="15"/>
        <v>1555</v>
      </c>
      <c r="AO12" s="11">
        <f t="shared" si="15"/>
        <v>212</v>
      </c>
      <c r="AP12" s="11">
        <f t="shared" si="15"/>
        <v>1337</v>
      </c>
      <c r="AQ12" s="11">
        <f t="shared" si="15"/>
        <v>837</v>
      </c>
      <c r="AR12" s="11">
        <f t="shared" si="15"/>
        <v>1132</v>
      </c>
      <c r="AS12" s="11">
        <f t="shared" si="15"/>
        <v>685</v>
      </c>
      <c r="AT12" s="11">
        <f t="shared" si="15"/>
        <v>1090</v>
      </c>
      <c r="AU12" s="11">
        <f t="shared" si="15"/>
        <v>1259</v>
      </c>
      <c r="AV12" s="11">
        <f t="shared" si="15"/>
        <v>1802</v>
      </c>
      <c r="AW12" s="11">
        <f t="shared" si="15"/>
        <v>1371</v>
      </c>
      <c r="AX12" s="11">
        <f t="shared" si="15"/>
        <v>1452</v>
      </c>
      <c r="AY12" s="11">
        <f t="shared" si="15"/>
        <v>276</v>
      </c>
      <c r="AZ12" s="11">
        <f t="shared" si="15"/>
        <v>985</v>
      </c>
      <c r="BA12" s="11">
        <f t="shared" si="15"/>
        <v>1215</v>
      </c>
      <c r="BB12" s="11">
        <f t="shared" si="15"/>
        <v>1068</v>
      </c>
      <c r="BC12" s="11">
        <f t="shared" si="15"/>
        <v>1088</v>
      </c>
      <c r="BD12" s="11">
        <f t="shared" si="15"/>
        <v>1714</v>
      </c>
      <c r="BE12" s="11">
        <f t="shared" si="15"/>
        <v>895</v>
      </c>
      <c r="BF12" s="11">
        <f t="shared" si="15"/>
        <v>1182</v>
      </c>
      <c r="BG12" s="11">
        <f t="shared" si="15"/>
        <v>1217</v>
      </c>
      <c r="BH12" s="11">
        <f t="shared" si="15"/>
        <v>941</v>
      </c>
    </row>
    <row r="13" spans="1:60" ht="13.5" customHeight="1">
      <c r="A13" s="38">
        <v>41672</v>
      </c>
      <c r="B13" s="130" t="s">
        <v>65</v>
      </c>
      <c r="C13" s="57"/>
      <c r="D13" s="41" t="s">
        <v>43</v>
      </c>
      <c r="E13" s="42">
        <f t="shared" si="0"/>
        <v>1090</v>
      </c>
      <c r="F13" s="43">
        <v>0</v>
      </c>
      <c r="G13" s="43">
        <v>10</v>
      </c>
      <c r="H13" s="44">
        <f t="shared" si="1"/>
        <v>10</v>
      </c>
      <c r="I13" s="57"/>
      <c r="J13" s="45" t="s">
        <v>24</v>
      </c>
      <c r="K13" s="42">
        <f t="shared" si="2"/>
        <v>1215</v>
      </c>
      <c r="L13" s="46">
        <v>0</v>
      </c>
      <c r="M13" s="46">
        <v>13</v>
      </c>
      <c r="N13" s="26">
        <f t="shared" si="3"/>
        <v>13</v>
      </c>
      <c r="O13" s="57"/>
      <c r="P13" t="s">
        <v>66</v>
      </c>
      <c r="Q13" s="57"/>
      <c r="R13">
        <f>MIN(Rules!$E$2,(MAX(H13/N13,N13/H13)))</f>
        <v>1.3</v>
      </c>
      <c r="S13">
        <f>VLOOKUP(B13,Rules!A:B,2,FALSE)</f>
        <v>45</v>
      </c>
      <c r="T13" s="57"/>
      <c r="U13" s="132">
        <f>1/(10^(-1*(E13+(IF(P13="Y",Rules!$I$2,0))-K13)/Rules!$E$12)+1)</f>
        <v>0.5287505638922686</v>
      </c>
      <c r="V13">
        <f t="shared" si="4"/>
        <v>-31</v>
      </c>
      <c r="W13">
        <f t="shared" si="5"/>
        <v>31</v>
      </c>
      <c r="Z13" s="48"/>
      <c r="AA13" s="11">
        <f t="shared" ref="AA13:BH13" si="16">IF($D13=AA$1,$E13+$V13,(IF($J13=AA$1,$K13+$W13,AA12)))</f>
        <v>973</v>
      </c>
      <c r="AB13" s="11">
        <f t="shared" si="16"/>
        <v>1259</v>
      </c>
      <c r="AC13" s="11">
        <f t="shared" si="16"/>
        <v>743</v>
      </c>
      <c r="AD13" s="11">
        <f t="shared" si="16"/>
        <v>1252</v>
      </c>
      <c r="AE13" s="11">
        <f t="shared" si="16"/>
        <v>995</v>
      </c>
      <c r="AF13" s="11">
        <f t="shared" si="16"/>
        <v>1740</v>
      </c>
      <c r="AG13" s="11">
        <f t="shared" si="16"/>
        <v>1392</v>
      </c>
      <c r="AH13" s="11">
        <f t="shared" si="16"/>
        <v>1691</v>
      </c>
      <c r="AI13" s="11">
        <f t="shared" si="16"/>
        <v>1481</v>
      </c>
      <c r="AJ13" s="11">
        <f t="shared" si="16"/>
        <v>1937</v>
      </c>
      <c r="AK13" s="11">
        <f t="shared" si="16"/>
        <v>1088</v>
      </c>
      <c r="AL13" s="11">
        <f t="shared" si="16"/>
        <v>1281</v>
      </c>
      <c r="AM13" s="11">
        <f t="shared" si="16"/>
        <v>1738</v>
      </c>
      <c r="AN13" s="11">
        <f t="shared" si="16"/>
        <v>1555</v>
      </c>
      <c r="AO13" s="11">
        <f t="shared" si="16"/>
        <v>212</v>
      </c>
      <c r="AP13" s="11">
        <f t="shared" si="16"/>
        <v>1337</v>
      </c>
      <c r="AQ13" s="11">
        <f t="shared" si="16"/>
        <v>837</v>
      </c>
      <c r="AR13" s="11">
        <f t="shared" si="16"/>
        <v>1132</v>
      </c>
      <c r="AS13" s="11">
        <f t="shared" si="16"/>
        <v>685</v>
      </c>
      <c r="AT13" s="11">
        <f t="shared" si="16"/>
        <v>1059</v>
      </c>
      <c r="AU13" s="11">
        <f t="shared" si="16"/>
        <v>1259</v>
      </c>
      <c r="AV13" s="11">
        <f t="shared" si="16"/>
        <v>1802</v>
      </c>
      <c r="AW13" s="11">
        <f t="shared" si="16"/>
        <v>1371</v>
      </c>
      <c r="AX13" s="11">
        <f t="shared" si="16"/>
        <v>1452</v>
      </c>
      <c r="AY13" s="11">
        <f t="shared" si="16"/>
        <v>276</v>
      </c>
      <c r="AZ13" s="11">
        <f t="shared" si="16"/>
        <v>985</v>
      </c>
      <c r="BA13" s="11">
        <f t="shared" si="16"/>
        <v>1246</v>
      </c>
      <c r="BB13" s="11">
        <f t="shared" si="16"/>
        <v>1068</v>
      </c>
      <c r="BC13" s="11">
        <f t="shared" si="16"/>
        <v>1088</v>
      </c>
      <c r="BD13" s="11">
        <f t="shared" si="16"/>
        <v>1714</v>
      </c>
      <c r="BE13" s="11">
        <f t="shared" si="16"/>
        <v>895</v>
      </c>
      <c r="BF13" s="11">
        <f t="shared" si="16"/>
        <v>1182</v>
      </c>
      <c r="BG13" s="11">
        <f t="shared" si="16"/>
        <v>1217</v>
      </c>
      <c r="BH13" s="11">
        <f t="shared" si="16"/>
        <v>941</v>
      </c>
    </row>
    <row r="14" spans="1:60" ht="13.5" customHeight="1">
      <c r="A14" s="38">
        <v>41672</v>
      </c>
      <c r="B14" s="130" t="s">
        <v>65</v>
      </c>
      <c r="C14" s="57"/>
      <c r="D14" s="41" t="s">
        <v>29</v>
      </c>
      <c r="E14" s="42">
        <f t="shared" si="0"/>
        <v>1252</v>
      </c>
      <c r="F14" s="43">
        <v>1</v>
      </c>
      <c r="G14" s="43">
        <v>12</v>
      </c>
      <c r="H14" s="44">
        <f t="shared" si="1"/>
        <v>15</v>
      </c>
      <c r="I14" s="57"/>
      <c r="J14" s="45" t="s">
        <v>35</v>
      </c>
      <c r="K14" s="42">
        <f t="shared" si="2"/>
        <v>1088</v>
      </c>
      <c r="L14" s="46">
        <v>0</v>
      </c>
      <c r="M14" s="46">
        <v>11</v>
      </c>
      <c r="N14" s="26">
        <f t="shared" si="3"/>
        <v>11</v>
      </c>
      <c r="O14" s="57"/>
      <c r="P14" t="s">
        <v>66</v>
      </c>
      <c r="Q14" s="57"/>
      <c r="R14">
        <f>MIN(Rules!$E$2,(MAX(H14/N14,N14/H14)))</f>
        <v>1.3636363636363635</v>
      </c>
      <c r="S14">
        <f>VLOOKUP(B14,Rules!A:B,2,FALSE)</f>
        <v>45</v>
      </c>
      <c r="T14" s="57"/>
      <c r="U14" s="132">
        <f>1/(10^(-1*(E14+(IF(P14="Y",Rules!$I$2,0))-K14)/Rules!$E$12)+1)</f>
        <v>0.80938568274546174</v>
      </c>
      <c r="V14">
        <f t="shared" si="4"/>
        <v>12</v>
      </c>
      <c r="W14">
        <f t="shared" si="5"/>
        <v>-12</v>
      </c>
      <c r="Z14" s="48"/>
      <c r="AA14" s="11">
        <f t="shared" ref="AA14:BH14" si="17">IF($D14=AA$1,$E14+$V14,(IF($J14=AA$1,$K14+$W14,AA13)))</f>
        <v>973</v>
      </c>
      <c r="AB14" s="11">
        <f t="shared" si="17"/>
        <v>1259</v>
      </c>
      <c r="AC14" s="11">
        <f t="shared" si="17"/>
        <v>743</v>
      </c>
      <c r="AD14" s="11">
        <f t="shared" si="17"/>
        <v>1264</v>
      </c>
      <c r="AE14" s="11">
        <f t="shared" si="17"/>
        <v>995</v>
      </c>
      <c r="AF14" s="11">
        <f t="shared" si="17"/>
        <v>1740</v>
      </c>
      <c r="AG14" s="11">
        <f t="shared" si="17"/>
        <v>1392</v>
      </c>
      <c r="AH14" s="11">
        <f t="shared" si="17"/>
        <v>1691</v>
      </c>
      <c r="AI14" s="11">
        <f t="shared" si="17"/>
        <v>1481</v>
      </c>
      <c r="AJ14" s="11">
        <f t="shared" si="17"/>
        <v>1937</v>
      </c>
      <c r="AK14" s="11">
        <f t="shared" si="17"/>
        <v>1076</v>
      </c>
      <c r="AL14" s="11">
        <f t="shared" si="17"/>
        <v>1281</v>
      </c>
      <c r="AM14" s="11">
        <f t="shared" si="17"/>
        <v>1738</v>
      </c>
      <c r="AN14" s="11">
        <f t="shared" si="17"/>
        <v>1555</v>
      </c>
      <c r="AO14" s="11">
        <f t="shared" si="17"/>
        <v>212</v>
      </c>
      <c r="AP14" s="11">
        <f t="shared" si="17"/>
        <v>1337</v>
      </c>
      <c r="AQ14" s="11">
        <f t="shared" si="17"/>
        <v>837</v>
      </c>
      <c r="AR14" s="11">
        <f t="shared" si="17"/>
        <v>1132</v>
      </c>
      <c r="AS14" s="11">
        <f t="shared" si="17"/>
        <v>685</v>
      </c>
      <c r="AT14" s="11">
        <f t="shared" si="17"/>
        <v>1059</v>
      </c>
      <c r="AU14" s="11">
        <f t="shared" si="17"/>
        <v>1259</v>
      </c>
      <c r="AV14" s="11">
        <f t="shared" si="17"/>
        <v>1802</v>
      </c>
      <c r="AW14" s="11">
        <f t="shared" si="17"/>
        <v>1371</v>
      </c>
      <c r="AX14" s="11">
        <f t="shared" si="17"/>
        <v>1452</v>
      </c>
      <c r="AY14" s="11">
        <f t="shared" si="17"/>
        <v>276</v>
      </c>
      <c r="AZ14" s="11">
        <f t="shared" si="17"/>
        <v>985</v>
      </c>
      <c r="BA14" s="11">
        <f t="shared" si="17"/>
        <v>1246</v>
      </c>
      <c r="BB14" s="11">
        <f t="shared" si="17"/>
        <v>1068</v>
      </c>
      <c r="BC14" s="11">
        <f t="shared" si="17"/>
        <v>1088</v>
      </c>
      <c r="BD14" s="11">
        <f t="shared" si="17"/>
        <v>1714</v>
      </c>
      <c r="BE14" s="11">
        <f t="shared" si="17"/>
        <v>895</v>
      </c>
      <c r="BF14" s="11">
        <f t="shared" si="17"/>
        <v>1182</v>
      </c>
      <c r="BG14" s="11">
        <f t="shared" si="17"/>
        <v>1217</v>
      </c>
      <c r="BH14" s="11">
        <f t="shared" si="17"/>
        <v>941</v>
      </c>
    </row>
    <row r="15" spans="1:60" ht="13.5" customHeight="1">
      <c r="A15" s="38">
        <v>41672</v>
      </c>
      <c r="B15" s="130" t="s">
        <v>65</v>
      </c>
      <c r="C15" s="57"/>
      <c r="D15" s="41" t="s">
        <v>41</v>
      </c>
      <c r="E15" s="42">
        <f t="shared" si="0"/>
        <v>941</v>
      </c>
      <c r="F15" s="43">
        <v>3</v>
      </c>
      <c r="G15" s="43">
        <v>13</v>
      </c>
      <c r="H15" s="44">
        <f t="shared" si="1"/>
        <v>22</v>
      </c>
      <c r="I15" s="57"/>
      <c r="J15" s="45" t="s">
        <v>47</v>
      </c>
      <c r="K15" s="42">
        <f t="shared" si="2"/>
        <v>685</v>
      </c>
      <c r="L15" s="46">
        <v>1</v>
      </c>
      <c r="M15" s="46">
        <v>8</v>
      </c>
      <c r="N15" s="26">
        <f t="shared" si="3"/>
        <v>11</v>
      </c>
      <c r="O15" s="57"/>
      <c r="P15" t="s">
        <v>66</v>
      </c>
      <c r="Q15" s="57"/>
      <c r="R15">
        <f>MIN(Rules!$E$2,(MAX(H15/N15,N15/H15)))</f>
        <v>2</v>
      </c>
      <c r="S15">
        <f>VLOOKUP(B15,Rules!A:B,2,FALSE)</f>
        <v>45</v>
      </c>
      <c r="T15" s="57"/>
      <c r="U15" s="132">
        <f>1/(10^(-1*(E15+(IF(P15="Y",Rules!$I$2,0))-K15)/Rules!$E$12)+1)</f>
        <v>0.86642345647121977</v>
      </c>
      <c r="V15">
        <f t="shared" si="4"/>
        <v>12</v>
      </c>
      <c r="W15">
        <f t="shared" si="5"/>
        <v>-12</v>
      </c>
      <c r="Z15" s="48"/>
      <c r="AA15" s="11">
        <f t="shared" ref="AA15:BH15" si="18">IF($D15=AA$1,$E15+$V15,(IF($J15=AA$1,$K15+$W15,AA14)))</f>
        <v>973</v>
      </c>
      <c r="AB15" s="11">
        <f t="shared" si="18"/>
        <v>1259</v>
      </c>
      <c r="AC15" s="11">
        <f t="shared" si="18"/>
        <v>743</v>
      </c>
      <c r="AD15" s="11">
        <f t="shared" si="18"/>
        <v>1264</v>
      </c>
      <c r="AE15" s="11">
        <f t="shared" si="18"/>
        <v>995</v>
      </c>
      <c r="AF15" s="11">
        <f t="shared" si="18"/>
        <v>1740</v>
      </c>
      <c r="AG15" s="11">
        <f t="shared" si="18"/>
        <v>1392</v>
      </c>
      <c r="AH15" s="11">
        <f t="shared" si="18"/>
        <v>1691</v>
      </c>
      <c r="AI15" s="11">
        <f t="shared" si="18"/>
        <v>1481</v>
      </c>
      <c r="AJ15" s="11">
        <f t="shared" si="18"/>
        <v>1937</v>
      </c>
      <c r="AK15" s="11">
        <f t="shared" si="18"/>
        <v>1076</v>
      </c>
      <c r="AL15" s="11">
        <f t="shared" si="18"/>
        <v>1281</v>
      </c>
      <c r="AM15" s="11">
        <f t="shared" si="18"/>
        <v>1738</v>
      </c>
      <c r="AN15" s="11">
        <f t="shared" si="18"/>
        <v>1555</v>
      </c>
      <c r="AO15" s="11">
        <f t="shared" si="18"/>
        <v>212</v>
      </c>
      <c r="AP15" s="11">
        <f t="shared" si="18"/>
        <v>1337</v>
      </c>
      <c r="AQ15" s="11">
        <f t="shared" si="18"/>
        <v>837</v>
      </c>
      <c r="AR15" s="11">
        <f t="shared" si="18"/>
        <v>1132</v>
      </c>
      <c r="AS15" s="11">
        <f t="shared" si="18"/>
        <v>673</v>
      </c>
      <c r="AT15" s="11">
        <f t="shared" si="18"/>
        <v>1059</v>
      </c>
      <c r="AU15" s="11">
        <f t="shared" si="18"/>
        <v>1259</v>
      </c>
      <c r="AV15" s="11">
        <f t="shared" si="18"/>
        <v>1802</v>
      </c>
      <c r="AW15" s="11">
        <f t="shared" si="18"/>
        <v>1371</v>
      </c>
      <c r="AX15" s="11">
        <f t="shared" si="18"/>
        <v>1452</v>
      </c>
      <c r="AY15" s="11">
        <f t="shared" si="18"/>
        <v>276</v>
      </c>
      <c r="AZ15" s="11">
        <f t="shared" si="18"/>
        <v>985</v>
      </c>
      <c r="BA15" s="11">
        <f t="shared" si="18"/>
        <v>1246</v>
      </c>
      <c r="BB15" s="11">
        <f t="shared" si="18"/>
        <v>1068</v>
      </c>
      <c r="BC15" s="11">
        <f t="shared" si="18"/>
        <v>1088</v>
      </c>
      <c r="BD15" s="11">
        <f t="shared" si="18"/>
        <v>1714</v>
      </c>
      <c r="BE15" s="11">
        <f t="shared" si="18"/>
        <v>895</v>
      </c>
      <c r="BF15" s="11">
        <f t="shared" si="18"/>
        <v>1182</v>
      </c>
      <c r="BG15" s="11">
        <f t="shared" si="18"/>
        <v>1217</v>
      </c>
      <c r="BH15" s="11">
        <f t="shared" si="18"/>
        <v>953</v>
      </c>
    </row>
    <row r="16" spans="1:60" ht="13.5" customHeight="1">
      <c r="A16" s="38">
        <v>41672</v>
      </c>
      <c r="B16" s="130" t="s">
        <v>65</v>
      </c>
      <c r="C16" s="57"/>
      <c r="D16" s="41" t="s">
        <v>46</v>
      </c>
      <c r="E16" s="42">
        <f t="shared" si="0"/>
        <v>895</v>
      </c>
      <c r="F16" s="43">
        <v>1</v>
      </c>
      <c r="G16" s="43">
        <v>9</v>
      </c>
      <c r="H16" s="44">
        <f t="shared" si="1"/>
        <v>12</v>
      </c>
      <c r="I16" s="57"/>
      <c r="J16" s="45" t="s">
        <v>33</v>
      </c>
      <c r="K16" s="42">
        <f t="shared" si="2"/>
        <v>995</v>
      </c>
      <c r="L16" s="46">
        <v>3</v>
      </c>
      <c r="M16" s="46">
        <v>10</v>
      </c>
      <c r="N16" s="26">
        <f t="shared" si="3"/>
        <v>19</v>
      </c>
      <c r="O16" s="57"/>
      <c r="P16" t="s">
        <v>66</v>
      </c>
      <c r="Q16" s="57"/>
      <c r="R16">
        <f>MIN(Rules!$E$2,(MAX(H16/N16,N16/H16)))</f>
        <v>1.5833333333333333</v>
      </c>
      <c r="S16">
        <f>VLOOKUP(B16,Rules!A:B,2,FALSE)</f>
        <v>45</v>
      </c>
      <c r="T16" s="57"/>
      <c r="U16" s="132">
        <f>1/(10^(-1*(E16+(IF(P16="Y",Rules!$I$2,0))-K16)/Rules!$E$12)+1)</f>
        <v>0.55731163376229276</v>
      </c>
      <c r="V16">
        <f t="shared" si="4"/>
        <v>-40</v>
      </c>
      <c r="W16">
        <f t="shared" si="5"/>
        <v>40</v>
      </c>
      <c r="Z16" s="48"/>
      <c r="AA16" s="11">
        <f t="shared" ref="AA16:BH16" si="19">IF($D16=AA$1,$E16+$V16,(IF($J16=AA$1,$K16+$W16,AA15)))</f>
        <v>973</v>
      </c>
      <c r="AB16" s="11">
        <f t="shared" si="19"/>
        <v>1259</v>
      </c>
      <c r="AC16" s="11">
        <f t="shared" si="19"/>
        <v>743</v>
      </c>
      <c r="AD16" s="11">
        <f t="shared" si="19"/>
        <v>1264</v>
      </c>
      <c r="AE16" s="11">
        <f t="shared" si="19"/>
        <v>1035</v>
      </c>
      <c r="AF16" s="11">
        <f t="shared" si="19"/>
        <v>1740</v>
      </c>
      <c r="AG16" s="11">
        <f t="shared" si="19"/>
        <v>1392</v>
      </c>
      <c r="AH16" s="11">
        <f t="shared" si="19"/>
        <v>1691</v>
      </c>
      <c r="AI16" s="11">
        <f t="shared" si="19"/>
        <v>1481</v>
      </c>
      <c r="AJ16" s="11">
        <f t="shared" si="19"/>
        <v>1937</v>
      </c>
      <c r="AK16" s="11">
        <f t="shared" si="19"/>
        <v>1076</v>
      </c>
      <c r="AL16" s="11">
        <f t="shared" si="19"/>
        <v>1281</v>
      </c>
      <c r="AM16" s="11">
        <f t="shared" si="19"/>
        <v>1738</v>
      </c>
      <c r="AN16" s="11">
        <f t="shared" si="19"/>
        <v>1555</v>
      </c>
      <c r="AO16" s="11">
        <f t="shared" si="19"/>
        <v>212</v>
      </c>
      <c r="AP16" s="11">
        <f t="shared" si="19"/>
        <v>1337</v>
      </c>
      <c r="AQ16" s="11">
        <f t="shared" si="19"/>
        <v>837</v>
      </c>
      <c r="AR16" s="11">
        <f t="shared" si="19"/>
        <v>1132</v>
      </c>
      <c r="AS16" s="11">
        <f t="shared" si="19"/>
        <v>673</v>
      </c>
      <c r="AT16" s="11">
        <f t="shared" si="19"/>
        <v>1059</v>
      </c>
      <c r="AU16" s="11">
        <f t="shared" si="19"/>
        <v>1259</v>
      </c>
      <c r="AV16" s="11">
        <f t="shared" si="19"/>
        <v>1802</v>
      </c>
      <c r="AW16" s="11">
        <f t="shared" si="19"/>
        <v>1371</v>
      </c>
      <c r="AX16" s="11">
        <f t="shared" si="19"/>
        <v>1452</v>
      </c>
      <c r="AY16" s="11">
        <f t="shared" si="19"/>
        <v>276</v>
      </c>
      <c r="AZ16" s="11">
        <f t="shared" si="19"/>
        <v>985</v>
      </c>
      <c r="BA16" s="11">
        <f t="shared" si="19"/>
        <v>1246</v>
      </c>
      <c r="BB16" s="11">
        <f t="shared" si="19"/>
        <v>1068</v>
      </c>
      <c r="BC16" s="11">
        <f t="shared" si="19"/>
        <v>1088</v>
      </c>
      <c r="BD16" s="11">
        <f t="shared" si="19"/>
        <v>1714</v>
      </c>
      <c r="BE16" s="11">
        <f t="shared" si="19"/>
        <v>855</v>
      </c>
      <c r="BF16" s="11">
        <f t="shared" si="19"/>
        <v>1182</v>
      </c>
      <c r="BG16" s="11">
        <f t="shared" si="19"/>
        <v>1217</v>
      </c>
      <c r="BH16" s="11">
        <f t="shared" si="19"/>
        <v>953</v>
      </c>
    </row>
    <row r="17" spans="1:60" ht="13.5" customHeight="1">
      <c r="A17" s="38">
        <v>41672</v>
      </c>
      <c r="B17" s="130" t="s">
        <v>65</v>
      </c>
      <c r="C17" s="57"/>
      <c r="D17" s="41" t="s">
        <v>45</v>
      </c>
      <c r="E17" s="42">
        <f t="shared" si="0"/>
        <v>837</v>
      </c>
      <c r="F17" s="43">
        <v>1</v>
      </c>
      <c r="G17" s="43">
        <v>11</v>
      </c>
      <c r="H17" s="44">
        <f t="shared" si="1"/>
        <v>14</v>
      </c>
      <c r="I17" s="57"/>
      <c r="J17" s="45" t="s">
        <v>34</v>
      </c>
      <c r="K17" s="42">
        <f t="shared" si="2"/>
        <v>973</v>
      </c>
      <c r="L17" s="46">
        <v>1</v>
      </c>
      <c r="M17" s="46">
        <v>6</v>
      </c>
      <c r="N17" s="26">
        <f t="shared" si="3"/>
        <v>9</v>
      </c>
      <c r="O17" s="57"/>
      <c r="P17" t="s">
        <v>66</v>
      </c>
      <c r="Q17" s="57"/>
      <c r="R17">
        <f>MIN(Rules!$E$2,(MAX(H17/N17,N17/H17)))</f>
        <v>1.5555555555555556</v>
      </c>
      <c r="S17">
        <f>VLOOKUP(B17,Rules!A:B,2,FALSE)</f>
        <v>45</v>
      </c>
      <c r="T17" s="57"/>
      <c r="U17" s="132">
        <f>1/(10^(-1*(E17+(IF(P17="Y",Rules!$I$2,0))-K17)/Rules!$E$12)+1)</f>
        <v>0.51611251481267006</v>
      </c>
      <c r="V17">
        <f t="shared" si="4"/>
        <v>34</v>
      </c>
      <c r="W17">
        <f t="shared" si="5"/>
        <v>-34</v>
      </c>
      <c r="Z17" s="48"/>
      <c r="AA17" s="11">
        <f t="shared" ref="AA17:BH17" si="20">IF($D17=AA$1,$E17+$V17,(IF($J17=AA$1,$K17+$W17,AA16)))</f>
        <v>939</v>
      </c>
      <c r="AB17" s="11">
        <f t="shared" si="20"/>
        <v>1259</v>
      </c>
      <c r="AC17" s="11">
        <f t="shared" si="20"/>
        <v>743</v>
      </c>
      <c r="AD17" s="11">
        <f t="shared" si="20"/>
        <v>1264</v>
      </c>
      <c r="AE17" s="11">
        <f t="shared" si="20"/>
        <v>1035</v>
      </c>
      <c r="AF17" s="11">
        <f t="shared" si="20"/>
        <v>1740</v>
      </c>
      <c r="AG17" s="11">
        <f t="shared" si="20"/>
        <v>1392</v>
      </c>
      <c r="AH17" s="11">
        <f t="shared" si="20"/>
        <v>1691</v>
      </c>
      <c r="AI17" s="11">
        <f t="shared" si="20"/>
        <v>1481</v>
      </c>
      <c r="AJ17" s="11">
        <f t="shared" si="20"/>
        <v>1937</v>
      </c>
      <c r="AK17" s="11">
        <f t="shared" si="20"/>
        <v>1076</v>
      </c>
      <c r="AL17" s="11">
        <f t="shared" si="20"/>
        <v>1281</v>
      </c>
      <c r="AM17" s="11">
        <f t="shared" si="20"/>
        <v>1738</v>
      </c>
      <c r="AN17" s="11">
        <f t="shared" si="20"/>
        <v>1555</v>
      </c>
      <c r="AO17" s="11">
        <f t="shared" si="20"/>
        <v>212</v>
      </c>
      <c r="AP17" s="11">
        <f t="shared" si="20"/>
        <v>1337</v>
      </c>
      <c r="AQ17" s="11">
        <f t="shared" si="20"/>
        <v>871</v>
      </c>
      <c r="AR17" s="11">
        <f t="shared" si="20"/>
        <v>1132</v>
      </c>
      <c r="AS17" s="11">
        <f t="shared" si="20"/>
        <v>673</v>
      </c>
      <c r="AT17" s="11">
        <f t="shared" si="20"/>
        <v>1059</v>
      </c>
      <c r="AU17" s="11">
        <f t="shared" si="20"/>
        <v>1259</v>
      </c>
      <c r="AV17" s="11">
        <f t="shared" si="20"/>
        <v>1802</v>
      </c>
      <c r="AW17" s="11">
        <f t="shared" si="20"/>
        <v>1371</v>
      </c>
      <c r="AX17" s="11">
        <f t="shared" si="20"/>
        <v>1452</v>
      </c>
      <c r="AY17" s="11">
        <f t="shared" si="20"/>
        <v>276</v>
      </c>
      <c r="AZ17" s="11">
        <f t="shared" si="20"/>
        <v>985</v>
      </c>
      <c r="BA17" s="11">
        <f t="shared" si="20"/>
        <v>1246</v>
      </c>
      <c r="BB17" s="11">
        <f t="shared" si="20"/>
        <v>1068</v>
      </c>
      <c r="BC17" s="11">
        <f t="shared" si="20"/>
        <v>1088</v>
      </c>
      <c r="BD17" s="11">
        <f t="shared" si="20"/>
        <v>1714</v>
      </c>
      <c r="BE17" s="11">
        <f t="shared" si="20"/>
        <v>855</v>
      </c>
      <c r="BF17" s="11">
        <f t="shared" si="20"/>
        <v>1182</v>
      </c>
      <c r="BG17" s="11">
        <f t="shared" si="20"/>
        <v>1217</v>
      </c>
      <c r="BH17" s="11">
        <f t="shared" si="20"/>
        <v>953</v>
      </c>
    </row>
    <row r="18" spans="1:60" ht="13.5" customHeight="1">
      <c r="A18" s="38">
        <v>41672</v>
      </c>
      <c r="B18" s="130" t="s">
        <v>65</v>
      </c>
      <c r="C18" s="57"/>
      <c r="D18" s="41" t="s">
        <v>44</v>
      </c>
      <c r="E18" s="42">
        <f t="shared" si="0"/>
        <v>743</v>
      </c>
      <c r="F18" s="43">
        <v>1</v>
      </c>
      <c r="G18" s="43">
        <v>8</v>
      </c>
      <c r="H18" s="44">
        <f t="shared" si="1"/>
        <v>11</v>
      </c>
      <c r="I18" s="57"/>
      <c r="J18" s="45" t="s">
        <v>40</v>
      </c>
      <c r="K18" s="42">
        <f t="shared" si="2"/>
        <v>1088</v>
      </c>
      <c r="L18" s="46">
        <v>2</v>
      </c>
      <c r="M18" s="46">
        <v>24</v>
      </c>
      <c r="N18" s="26">
        <f t="shared" si="3"/>
        <v>30</v>
      </c>
      <c r="O18" s="57"/>
      <c r="P18" t="s">
        <v>66</v>
      </c>
      <c r="Q18" s="57"/>
      <c r="R18">
        <f>MIN(Rules!$E$2,(MAX(H18/N18,N18/H18)))</f>
        <v>2</v>
      </c>
      <c r="S18">
        <f>VLOOKUP(B18,Rules!A:B,2,FALSE)</f>
        <v>45</v>
      </c>
      <c r="T18" s="57"/>
      <c r="U18" s="132">
        <f>1/(10^(-1*(E18+(IF(P18="Y",Rules!$I$2,0))-K18)/Rules!$E$12)+1)</f>
        <v>0.28945998763016217</v>
      </c>
      <c r="V18">
        <f t="shared" si="4"/>
        <v>-26</v>
      </c>
      <c r="W18">
        <f t="shared" si="5"/>
        <v>26</v>
      </c>
      <c r="Z18" s="48"/>
      <c r="AA18" s="11">
        <f t="shared" ref="AA18:BH18" si="21">IF($D18=AA$1,$E18+$V18,(IF($J18=AA$1,$K18+$W18,AA17)))</f>
        <v>939</v>
      </c>
      <c r="AB18" s="11">
        <f t="shared" si="21"/>
        <v>1259</v>
      </c>
      <c r="AC18" s="11">
        <f t="shared" si="21"/>
        <v>717</v>
      </c>
      <c r="AD18" s="11">
        <f t="shared" si="21"/>
        <v>1264</v>
      </c>
      <c r="AE18" s="11">
        <f t="shared" si="21"/>
        <v>1035</v>
      </c>
      <c r="AF18" s="11">
        <f t="shared" si="21"/>
        <v>1740</v>
      </c>
      <c r="AG18" s="11">
        <f t="shared" si="21"/>
        <v>1392</v>
      </c>
      <c r="AH18" s="11">
        <f t="shared" si="21"/>
        <v>1691</v>
      </c>
      <c r="AI18" s="11">
        <f t="shared" si="21"/>
        <v>1481</v>
      </c>
      <c r="AJ18" s="11">
        <f t="shared" si="21"/>
        <v>1937</v>
      </c>
      <c r="AK18" s="11">
        <f t="shared" si="21"/>
        <v>1076</v>
      </c>
      <c r="AL18" s="11">
        <f t="shared" si="21"/>
        <v>1281</v>
      </c>
      <c r="AM18" s="11">
        <f t="shared" si="21"/>
        <v>1738</v>
      </c>
      <c r="AN18" s="11">
        <f t="shared" si="21"/>
        <v>1555</v>
      </c>
      <c r="AO18" s="11">
        <f t="shared" si="21"/>
        <v>212</v>
      </c>
      <c r="AP18" s="11">
        <f t="shared" si="21"/>
        <v>1337</v>
      </c>
      <c r="AQ18" s="11">
        <f t="shared" si="21"/>
        <v>871</v>
      </c>
      <c r="AR18" s="11">
        <f t="shared" si="21"/>
        <v>1132</v>
      </c>
      <c r="AS18" s="11">
        <f t="shared" si="21"/>
        <v>673</v>
      </c>
      <c r="AT18" s="11">
        <f t="shared" si="21"/>
        <v>1059</v>
      </c>
      <c r="AU18" s="11">
        <f t="shared" si="21"/>
        <v>1259</v>
      </c>
      <c r="AV18" s="11">
        <f t="shared" si="21"/>
        <v>1802</v>
      </c>
      <c r="AW18" s="11">
        <f t="shared" si="21"/>
        <v>1371</v>
      </c>
      <c r="AX18" s="11">
        <f t="shared" si="21"/>
        <v>1452</v>
      </c>
      <c r="AY18" s="11">
        <f t="shared" si="21"/>
        <v>276</v>
      </c>
      <c r="AZ18" s="11">
        <f t="shared" si="21"/>
        <v>985</v>
      </c>
      <c r="BA18" s="11">
        <f t="shared" si="21"/>
        <v>1246</v>
      </c>
      <c r="BB18" s="11">
        <f t="shared" si="21"/>
        <v>1068</v>
      </c>
      <c r="BC18" s="11">
        <f t="shared" si="21"/>
        <v>1114</v>
      </c>
      <c r="BD18" s="11">
        <f t="shared" si="21"/>
        <v>1714</v>
      </c>
      <c r="BE18" s="11">
        <f t="shared" si="21"/>
        <v>855</v>
      </c>
      <c r="BF18" s="11">
        <f t="shared" si="21"/>
        <v>1182</v>
      </c>
      <c r="BG18" s="11">
        <f t="shared" si="21"/>
        <v>1217</v>
      </c>
      <c r="BH18" s="11">
        <f t="shared" si="21"/>
        <v>953</v>
      </c>
    </row>
    <row r="19" spans="1:60" ht="13.5" customHeight="1">
      <c r="A19" s="38">
        <v>41679</v>
      </c>
      <c r="B19" s="130" t="s">
        <v>65</v>
      </c>
      <c r="C19" s="57"/>
      <c r="D19" s="41" t="s">
        <v>16</v>
      </c>
      <c r="E19" s="42">
        <f t="shared" si="0"/>
        <v>1738</v>
      </c>
      <c r="F19" s="43">
        <v>0</v>
      </c>
      <c r="G19" s="43">
        <v>14</v>
      </c>
      <c r="H19" s="44">
        <f t="shared" si="1"/>
        <v>14</v>
      </c>
      <c r="I19" s="57"/>
      <c r="J19" s="45" t="s">
        <v>19</v>
      </c>
      <c r="K19" s="42">
        <f t="shared" si="2"/>
        <v>1392</v>
      </c>
      <c r="L19" s="46">
        <v>0</v>
      </c>
      <c r="M19" s="46">
        <v>16</v>
      </c>
      <c r="N19" s="26">
        <f t="shared" si="3"/>
        <v>16</v>
      </c>
      <c r="O19" s="57"/>
      <c r="P19" t="s">
        <v>66</v>
      </c>
      <c r="Q19" s="57"/>
      <c r="R19">
        <f>MIN(Rules!$E$2,(MAX(H19/N19,N19/H19)))</f>
        <v>1.1428571428571428</v>
      </c>
      <c r="S19">
        <f>VLOOKUP(B19,Rules!A:B,2,FALSE)</f>
        <v>45</v>
      </c>
      <c r="T19" s="57"/>
      <c r="U19" s="132">
        <f>1/(10^(-1*(E19+(IF(P19="Y",Rules!$I$2,0))-K19)/Rules!$E$12)+1)</f>
        <v>0.90755702320004072</v>
      </c>
      <c r="V19">
        <f t="shared" si="4"/>
        <v>-47</v>
      </c>
      <c r="W19">
        <f t="shared" si="5"/>
        <v>47</v>
      </c>
      <c r="Z19" s="48"/>
      <c r="AA19" s="11">
        <f t="shared" ref="AA19:BH19" si="22">IF($D19=AA$1,$E19+$V19,(IF($J19=AA$1,$K19+$W19,AA18)))</f>
        <v>939</v>
      </c>
      <c r="AB19" s="11">
        <f t="shared" si="22"/>
        <v>1259</v>
      </c>
      <c r="AC19" s="11">
        <f t="shared" si="22"/>
        <v>717</v>
      </c>
      <c r="AD19" s="11">
        <f t="shared" si="22"/>
        <v>1264</v>
      </c>
      <c r="AE19" s="11">
        <f t="shared" si="22"/>
        <v>1035</v>
      </c>
      <c r="AF19" s="11">
        <f t="shared" si="22"/>
        <v>1740</v>
      </c>
      <c r="AG19" s="11">
        <f t="shared" si="22"/>
        <v>1439</v>
      </c>
      <c r="AH19" s="11">
        <f t="shared" si="22"/>
        <v>1691</v>
      </c>
      <c r="AI19" s="11">
        <f t="shared" si="22"/>
        <v>1481</v>
      </c>
      <c r="AJ19" s="11">
        <f t="shared" si="22"/>
        <v>1937</v>
      </c>
      <c r="AK19" s="11">
        <f t="shared" si="22"/>
        <v>1076</v>
      </c>
      <c r="AL19" s="11">
        <f t="shared" si="22"/>
        <v>1281</v>
      </c>
      <c r="AM19" s="11">
        <f t="shared" si="22"/>
        <v>1691</v>
      </c>
      <c r="AN19" s="11">
        <f t="shared" si="22"/>
        <v>1555</v>
      </c>
      <c r="AO19" s="11">
        <f t="shared" si="22"/>
        <v>212</v>
      </c>
      <c r="AP19" s="11">
        <f t="shared" si="22"/>
        <v>1337</v>
      </c>
      <c r="AQ19" s="11">
        <f t="shared" si="22"/>
        <v>871</v>
      </c>
      <c r="AR19" s="11">
        <f t="shared" si="22"/>
        <v>1132</v>
      </c>
      <c r="AS19" s="11">
        <f t="shared" si="22"/>
        <v>673</v>
      </c>
      <c r="AT19" s="11">
        <f t="shared" si="22"/>
        <v>1059</v>
      </c>
      <c r="AU19" s="11">
        <f t="shared" si="22"/>
        <v>1259</v>
      </c>
      <c r="AV19" s="11">
        <f t="shared" si="22"/>
        <v>1802</v>
      </c>
      <c r="AW19" s="11">
        <f t="shared" si="22"/>
        <v>1371</v>
      </c>
      <c r="AX19" s="11">
        <f t="shared" si="22"/>
        <v>1452</v>
      </c>
      <c r="AY19" s="11">
        <f t="shared" si="22"/>
        <v>276</v>
      </c>
      <c r="AZ19" s="11">
        <f t="shared" si="22"/>
        <v>985</v>
      </c>
      <c r="BA19" s="11">
        <f t="shared" si="22"/>
        <v>1246</v>
      </c>
      <c r="BB19" s="11">
        <f t="shared" si="22"/>
        <v>1068</v>
      </c>
      <c r="BC19" s="11">
        <f t="shared" si="22"/>
        <v>1114</v>
      </c>
      <c r="BD19" s="11">
        <f t="shared" si="22"/>
        <v>1714</v>
      </c>
      <c r="BE19" s="11">
        <f t="shared" si="22"/>
        <v>855</v>
      </c>
      <c r="BF19" s="11">
        <f t="shared" si="22"/>
        <v>1182</v>
      </c>
      <c r="BG19" s="11">
        <f t="shared" si="22"/>
        <v>1217</v>
      </c>
      <c r="BH19" s="11">
        <f t="shared" si="22"/>
        <v>953</v>
      </c>
    </row>
    <row r="20" spans="1:60" ht="13.5" customHeight="1">
      <c r="A20" s="38">
        <v>41679</v>
      </c>
      <c r="B20" s="130" t="s">
        <v>65</v>
      </c>
      <c r="D20" s="41" t="s">
        <v>31</v>
      </c>
      <c r="E20" s="42">
        <f t="shared" si="0"/>
        <v>1182</v>
      </c>
      <c r="F20" s="43">
        <v>1</v>
      </c>
      <c r="G20" s="43">
        <v>7</v>
      </c>
      <c r="H20" s="44">
        <f t="shared" si="1"/>
        <v>10</v>
      </c>
      <c r="J20" s="45" t="s">
        <v>17</v>
      </c>
      <c r="K20" s="42">
        <f t="shared" si="2"/>
        <v>1937</v>
      </c>
      <c r="L20" s="46">
        <v>0</v>
      </c>
      <c r="M20" s="46">
        <v>14</v>
      </c>
      <c r="N20" s="26">
        <f t="shared" si="3"/>
        <v>14</v>
      </c>
      <c r="P20" t="s">
        <v>66</v>
      </c>
      <c r="R20">
        <f>MIN(Rules!$E$2,(MAX(H20/N20,N20/H20)))</f>
        <v>1.4</v>
      </c>
      <c r="S20">
        <f>VLOOKUP(B20,Rules!A:B,2,FALSE)</f>
        <v>45</v>
      </c>
      <c r="U20" s="132">
        <f>1/(10^(-1*(E20+(IF(P20="Y",Rules!$I$2,0))-K20)/Rules!$E$12)+1)</f>
        <v>5.807841419526414E-2</v>
      </c>
      <c r="V20">
        <f t="shared" si="4"/>
        <v>-4</v>
      </c>
      <c r="W20">
        <f t="shared" si="5"/>
        <v>4</v>
      </c>
      <c r="Z20" s="48"/>
      <c r="AA20" s="11">
        <f t="shared" ref="AA20:BH20" si="23">IF($D20=AA$1,$E20+$V20,(IF($J20=AA$1,$K20+$W20,AA19)))</f>
        <v>939</v>
      </c>
      <c r="AB20" s="11">
        <f t="shared" si="23"/>
        <v>1259</v>
      </c>
      <c r="AC20" s="11">
        <f t="shared" si="23"/>
        <v>717</v>
      </c>
      <c r="AD20" s="11">
        <f t="shared" si="23"/>
        <v>1264</v>
      </c>
      <c r="AE20" s="11">
        <f t="shared" si="23"/>
        <v>1035</v>
      </c>
      <c r="AF20" s="11">
        <f t="shared" si="23"/>
        <v>1740</v>
      </c>
      <c r="AG20" s="11">
        <f t="shared" si="23"/>
        <v>1439</v>
      </c>
      <c r="AH20" s="11">
        <f t="shared" si="23"/>
        <v>1691</v>
      </c>
      <c r="AI20" s="11">
        <f t="shared" si="23"/>
        <v>1481</v>
      </c>
      <c r="AJ20" s="11">
        <f t="shared" si="23"/>
        <v>1941</v>
      </c>
      <c r="AK20" s="11">
        <f t="shared" si="23"/>
        <v>1076</v>
      </c>
      <c r="AL20" s="11">
        <f t="shared" si="23"/>
        <v>1281</v>
      </c>
      <c r="AM20" s="11">
        <f t="shared" si="23"/>
        <v>1691</v>
      </c>
      <c r="AN20" s="11">
        <f t="shared" si="23"/>
        <v>1555</v>
      </c>
      <c r="AO20" s="11">
        <f t="shared" si="23"/>
        <v>212</v>
      </c>
      <c r="AP20" s="11">
        <f t="shared" si="23"/>
        <v>1337</v>
      </c>
      <c r="AQ20" s="11">
        <f t="shared" si="23"/>
        <v>871</v>
      </c>
      <c r="AR20" s="11">
        <f t="shared" si="23"/>
        <v>1132</v>
      </c>
      <c r="AS20" s="11">
        <f t="shared" si="23"/>
        <v>673</v>
      </c>
      <c r="AT20" s="11">
        <f t="shared" si="23"/>
        <v>1059</v>
      </c>
      <c r="AU20" s="11">
        <f t="shared" si="23"/>
        <v>1259</v>
      </c>
      <c r="AV20" s="11">
        <f t="shared" si="23"/>
        <v>1802</v>
      </c>
      <c r="AW20" s="11">
        <f t="shared" si="23"/>
        <v>1371</v>
      </c>
      <c r="AX20" s="11">
        <f t="shared" si="23"/>
        <v>1452</v>
      </c>
      <c r="AY20" s="11">
        <f t="shared" si="23"/>
        <v>276</v>
      </c>
      <c r="AZ20" s="11">
        <f t="shared" si="23"/>
        <v>985</v>
      </c>
      <c r="BA20" s="11">
        <f t="shared" si="23"/>
        <v>1246</v>
      </c>
      <c r="BB20" s="11">
        <f t="shared" si="23"/>
        <v>1068</v>
      </c>
      <c r="BC20" s="11">
        <f t="shared" si="23"/>
        <v>1114</v>
      </c>
      <c r="BD20" s="11">
        <f t="shared" si="23"/>
        <v>1714</v>
      </c>
      <c r="BE20" s="11">
        <f t="shared" si="23"/>
        <v>855</v>
      </c>
      <c r="BF20" s="11">
        <f t="shared" si="23"/>
        <v>1178</v>
      </c>
      <c r="BG20" s="11">
        <f t="shared" si="23"/>
        <v>1217</v>
      </c>
      <c r="BH20" s="11">
        <f t="shared" si="23"/>
        <v>953</v>
      </c>
    </row>
    <row r="21" spans="1:60" ht="13.5" customHeight="1">
      <c r="A21" s="38">
        <v>41679</v>
      </c>
      <c r="B21" s="130" t="s">
        <v>65</v>
      </c>
      <c r="D21" s="41" t="s">
        <v>26</v>
      </c>
      <c r="E21" s="42">
        <f t="shared" si="0"/>
        <v>1740</v>
      </c>
      <c r="F21" s="43">
        <v>0</v>
      </c>
      <c r="G21" s="43">
        <v>16</v>
      </c>
      <c r="H21" s="44">
        <f t="shared" si="1"/>
        <v>16</v>
      </c>
      <c r="J21" s="45" t="s">
        <v>28</v>
      </c>
      <c r="K21" s="42">
        <f t="shared" si="2"/>
        <v>1555</v>
      </c>
      <c r="L21" s="46">
        <v>1</v>
      </c>
      <c r="M21" s="46">
        <v>12</v>
      </c>
      <c r="N21" s="26">
        <f t="shared" si="3"/>
        <v>15</v>
      </c>
      <c r="P21" t="s">
        <v>66</v>
      </c>
      <c r="R21">
        <f>MIN(Rules!$E$2,(MAX(H21/N21,N21/H21)))</f>
        <v>1.0666666666666667</v>
      </c>
      <c r="S21">
        <f>VLOOKUP(B21,Rules!A:B,2,FALSE)</f>
        <v>45</v>
      </c>
      <c r="U21" s="132">
        <f>1/(10^(-1*(E21+(IF(P21="Y",Rules!$I$2,0))-K21)/Rules!$E$12)+1)</f>
        <v>0.82386152850557237</v>
      </c>
      <c r="V21">
        <f t="shared" si="4"/>
        <v>8</v>
      </c>
      <c r="W21">
        <f t="shared" si="5"/>
        <v>-8</v>
      </c>
      <c r="Z21" s="48"/>
      <c r="AA21" s="11">
        <f t="shared" ref="AA21:BH21" si="24">IF($D21=AA$1,$E21+$V21,(IF($J21=AA$1,$K21+$W21,AA20)))</f>
        <v>939</v>
      </c>
      <c r="AB21" s="11">
        <f t="shared" si="24"/>
        <v>1259</v>
      </c>
      <c r="AC21" s="11">
        <f t="shared" si="24"/>
        <v>717</v>
      </c>
      <c r="AD21" s="11">
        <f t="shared" si="24"/>
        <v>1264</v>
      </c>
      <c r="AE21" s="11">
        <f t="shared" si="24"/>
        <v>1035</v>
      </c>
      <c r="AF21" s="11">
        <f t="shared" si="24"/>
        <v>1748</v>
      </c>
      <c r="AG21" s="11">
        <f t="shared" si="24"/>
        <v>1439</v>
      </c>
      <c r="AH21" s="11">
        <f t="shared" si="24"/>
        <v>1691</v>
      </c>
      <c r="AI21" s="11">
        <f t="shared" si="24"/>
        <v>1481</v>
      </c>
      <c r="AJ21" s="11">
        <f t="shared" si="24"/>
        <v>1941</v>
      </c>
      <c r="AK21" s="11">
        <f t="shared" si="24"/>
        <v>1076</v>
      </c>
      <c r="AL21" s="11">
        <f t="shared" si="24"/>
        <v>1281</v>
      </c>
      <c r="AM21" s="11">
        <f t="shared" si="24"/>
        <v>1691</v>
      </c>
      <c r="AN21" s="11">
        <f t="shared" si="24"/>
        <v>1547</v>
      </c>
      <c r="AO21" s="11">
        <f t="shared" si="24"/>
        <v>212</v>
      </c>
      <c r="AP21" s="11">
        <f t="shared" si="24"/>
        <v>1337</v>
      </c>
      <c r="AQ21" s="11">
        <f t="shared" si="24"/>
        <v>871</v>
      </c>
      <c r="AR21" s="11">
        <f t="shared" si="24"/>
        <v>1132</v>
      </c>
      <c r="AS21" s="11">
        <f t="shared" si="24"/>
        <v>673</v>
      </c>
      <c r="AT21" s="11">
        <f t="shared" si="24"/>
        <v>1059</v>
      </c>
      <c r="AU21" s="11">
        <f t="shared" si="24"/>
        <v>1259</v>
      </c>
      <c r="AV21" s="11">
        <f t="shared" si="24"/>
        <v>1802</v>
      </c>
      <c r="AW21" s="11">
        <f t="shared" si="24"/>
        <v>1371</v>
      </c>
      <c r="AX21" s="11">
        <f t="shared" si="24"/>
        <v>1452</v>
      </c>
      <c r="AY21" s="11">
        <f t="shared" si="24"/>
        <v>276</v>
      </c>
      <c r="AZ21" s="11">
        <f t="shared" si="24"/>
        <v>985</v>
      </c>
      <c r="BA21" s="11">
        <f t="shared" si="24"/>
        <v>1246</v>
      </c>
      <c r="BB21" s="11">
        <f t="shared" si="24"/>
        <v>1068</v>
      </c>
      <c r="BC21" s="11">
        <f t="shared" si="24"/>
        <v>1114</v>
      </c>
      <c r="BD21" s="11">
        <f t="shared" si="24"/>
        <v>1714</v>
      </c>
      <c r="BE21" s="11">
        <f t="shared" si="24"/>
        <v>855</v>
      </c>
      <c r="BF21" s="11">
        <f t="shared" si="24"/>
        <v>1178</v>
      </c>
      <c r="BG21" s="11">
        <f t="shared" si="24"/>
        <v>1217</v>
      </c>
      <c r="BH21" s="11">
        <f t="shared" si="24"/>
        <v>953</v>
      </c>
    </row>
    <row r="22" spans="1:60" ht="13.5" customHeight="1">
      <c r="A22" s="38">
        <v>41679</v>
      </c>
      <c r="B22" s="130" t="s">
        <v>65</v>
      </c>
      <c r="C22" s="57"/>
      <c r="D22" s="41" t="s">
        <v>22</v>
      </c>
      <c r="E22" s="42">
        <f t="shared" si="0"/>
        <v>1714</v>
      </c>
      <c r="F22" s="43">
        <v>2</v>
      </c>
      <c r="G22" s="43">
        <v>15</v>
      </c>
      <c r="H22" s="44">
        <f t="shared" si="1"/>
        <v>21</v>
      </c>
      <c r="I22" s="57"/>
      <c r="J22" s="45" t="s">
        <v>18</v>
      </c>
      <c r="K22" s="42">
        <f t="shared" si="2"/>
        <v>1802</v>
      </c>
      <c r="L22" s="46">
        <v>0</v>
      </c>
      <c r="M22" s="46">
        <v>15</v>
      </c>
      <c r="N22" s="26">
        <f t="shared" si="3"/>
        <v>15</v>
      </c>
      <c r="O22" s="57"/>
      <c r="P22" t="s">
        <v>66</v>
      </c>
      <c r="Q22" s="57"/>
      <c r="R22">
        <f>MIN(Rules!$E$2,(MAX(H22/N22,N22/H22)))</f>
        <v>1.4</v>
      </c>
      <c r="S22">
        <f>VLOOKUP(B22,Rules!A:B,2,FALSE)</f>
        <v>45</v>
      </c>
      <c r="T22" s="57"/>
      <c r="U22" s="132">
        <f>1/(10^(-1*(E22+(IF(P22="Y",Rules!$I$2,0))-K22)/Rules!$E$12)+1)</f>
        <v>0.57089913783098023</v>
      </c>
      <c r="V22">
        <f t="shared" si="4"/>
        <v>27</v>
      </c>
      <c r="W22">
        <f t="shared" si="5"/>
        <v>-27</v>
      </c>
      <c r="Z22" s="48"/>
      <c r="AA22" s="11">
        <f t="shared" ref="AA22:BH22" si="25">IF($D22=AA$1,$E22+$V22,(IF($J22=AA$1,$K22+$W22,AA21)))</f>
        <v>939</v>
      </c>
      <c r="AB22" s="11">
        <f t="shared" si="25"/>
        <v>1259</v>
      </c>
      <c r="AC22" s="11">
        <f t="shared" si="25"/>
        <v>717</v>
      </c>
      <c r="AD22" s="11">
        <f t="shared" si="25"/>
        <v>1264</v>
      </c>
      <c r="AE22" s="11">
        <f t="shared" si="25"/>
        <v>1035</v>
      </c>
      <c r="AF22" s="11">
        <f t="shared" si="25"/>
        <v>1748</v>
      </c>
      <c r="AG22" s="11">
        <f t="shared" si="25"/>
        <v>1439</v>
      </c>
      <c r="AH22" s="11">
        <f t="shared" si="25"/>
        <v>1691</v>
      </c>
      <c r="AI22" s="11">
        <f t="shared" si="25"/>
        <v>1481</v>
      </c>
      <c r="AJ22" s="11">
        <f t="shared" si="25"/>
        <v>1941</v>
      </c>
      <c r="AK22" s="11">
        <f t="shared" si="25"/>
        <v>1076</v>
      </c>
      <c r="AL22" s="11">
        <f t="shared" si="25"/>
        <v>1281</v>
      </c>
      <c r="AM22" s="11">
        <f t="shared" si="25"/>
        <v>1691</v>
      </c>
      <c r="AN22" s="11">
        <f t="shared" si="25"/>
        <v>1547</v>
      </c>
      <c r="AO22" s="11">
        <f t="shared" si="25"/>
        <v>212</v>
      </c>
      <c r="AP22" s="11">
        <f t="shared" si="25"/>
        <v>1337</v>
      </c>
      <c r="AQ22" s="11">
        <f t="shared" si="25"/>
        <v>871</v>
      </c>
      <c r="AR22" s="11">
        <f t="shared" si="25"/>
        <v>1132</v>
      </c>
      <c r="AS22" s="11">
        <f t="shared" si="25"/>
        <v>673</v>
      </c>
      <c r="AT22" s="11">
        <f t="shared" si="25"/>
        <v>1059</v>
      </c>
      <c r="AU22" s="11">
        <f t="shared" si="25"/>
        <v>1259</v>
      </c>
      <c r="AV22" s="11">
        <f t="shared" si="25"/>
        <v>1775</v>
      </c>
      <c r="AW22" s="11">
        <f t="shared" si="25"/>
        <v>1371</v>
      </c>
      <c r="AX22" s="11">
        <f t="shared" si="25"/>
        <v>1452</v>
      </c>
      <c r="AY22" s="11">
        <f t="shared" si="25"/>
        <v>276</v>
      </c>
      <c r="AZ22" s="11">
        <f t="shared" si="25"/>
        <v>985</v>
      </c>
      <c r="BA22" s="11">
        <f t="shared" si="25"/>
        <v>1246</v>
      </c>
      <c r="BB22" s="11">
        <f t="shared" si="25"/>
        <v>1068</v>
      </c>
      <c r="BC22" s="11">
        <f t="shared" si="25"/>
        <v>1114</v>
      </c>
      <c r="BD22" s="11">
        <f t="shared" si="25"/>
        <v>1741</v>
      </c>
      <c r="BE22" s="11">
        <f t="shared" si="25"/>
        <v>855</v>
      </c>
      <c r="BF22" s="11">
        <f t="shared" si="25"/>
        <v>1178</v>
      </c>
      <c r="BG22" s="11">
        <f t="shared" si="25"/>
        <v>1217</v>
      </c>
      <c r="BH22" s="11">
        <f t="shared" si="25"/>
        <v>953</v>
      </c>
    </row>
    <row r="23" spans="1:60" ht="13.5" customHeight="1">
      <c r="A23" s="38">
        <v>41679</v>
      </c>
      <c r="B23" s="130" t="s">
        <v>65</v>
      </c>
      <c r="C23" s="57"/>
      <c r="D23" s="41" t="s">
        <v>20</v>
      </c>
      <c r="E23" s="42">
        <f t="shared" si="0"/>
        <v>1259</v>
      </c>
      <c r="F23" s="43">
        <v>2</v>
      </c>
      <c r="G23" s="43">
        <v>5</v>
      </c>
      <c r="H23" s="44">
        <f t="shared" si="1"/>
        <v>11</v>
      </c>
      <c r="J23" s="45" t="s">
        <v>30</v>
      </c>
      <c r="K23" s="42">
        <f t="shared" si="2"/>
        <v>1481</v>
      </c>
      <c r="L23" s="46">
        <v>2</v>
      </c>
      <c r="M23" s="46">
        <v>7</v>
      </c>
      <c r="N23" s="26">
        <f t="shared" si="3"/>
        <v>13</v>
      </c>
      <c r="O23" s="57"/>
      <c r="P23" t="s">
        <v>66</v>
      </c>
      <c r="Q23" s="57"/>
      <c r="R23">
        <f>MIN(Rules!$E$2,(MAX(H23/N23,N23/H23)))</f>
        <v>1.1818181818181819</v>
      </c>
      <c r="S23">
        <f>VLOOKUP(B23,Rules!A:B,2,FALSE)</f>
        <v>45</v>
      </c>
      <c r="T23" s="57"/>
      <c r="U23" s="132">
        <f>1/(10^(-1*(E23+(IF(P23="Y",Rules!$I$2,0))-K23)/Rules!$E$12)+1)</f>
        <v>0.41785811893699615</v>
      </c>
      <c r="V23">
        <f t="shared" si="4"/>
        <v>-22</v>
      </c>
      <c r="W23">
        <f t="shared" si="5"/>
        <v>22</v>
      </c>
      <c r="Z23" s="48"/>
      <c r="AA23" s="11">
        <f t="shared" ref="AA23:BH23" si="26">IF($D23=AA$1,$E23+$V23,(IF($J23=AA$1,$K23+$W23,AA22)))</f>
        <v>939</v>
      </c>
      <c r="AB23" s="11">
        <f t="shared" si="26"/>
        <v>1237</v>
      </c>
      <c r="AC23" s="11">
        <f t="shared" si="26"/>
        <v>717</v>
      </c>
      <c r="AD23" s="11">
        <f t="shared" si="26"/>
        <v>1264</v>
      </c>
      <c r="AE23" s="11">
        <f t="shared" si="26"/>
        <v>1035</v>
      </c>
      <c r="AF23" s="11">
        <f t="shared" si="26"/>
        <v>1748</v>
      </c>
      <c r="AG23" s="11">
        <f t="shared" si="26"/>
        <v>1439</v>
      </c>
      <c r="AH23" s="11">
        <f t="shared" si="26"/>
        <v>1691</v>
      </c>
      <c r="AI23" s="11">
        <f t="shared" si="26"/>
        <v>1503</v>
      </c>
      <c r="AJ23" s="11">
        <f t="shared" si="26"/>
        <v>1941</v>
      </c>
      <c r="AK23" s="11">
        <f t="shared" si="26"/>
        <v>1076</v>
      </c>
      <c r="AL23" s="11">
        <f t="shared" si="26"/>
        <v>1281</v>
      </c>
      <c r="AM23" s="11">
        <f t="shared" si="26"/>
        <v>1691</v>
      </c>
      <c r="AN23" s="11">
        <f t="shared" si="26"/>
        <v>1547</v>
      </c>
      <c r="AO23" s="11">
        <f t="shared" si="26"/>
        <v>212</v>
      </c>
      <c r="AP23" s="11">
        <f t="shared" si="26"/>
        <v>1337</v>
      </c>
      <c r="AQ23" s="11">
        <f t="shared" si="26"/>
        <v>871</v>
      </c>
      <c r="AR23" s="11">
        <f t="shared" si="26"/>
        <v>1132</v>
      </c>
      <c r="AS23" s="11">
        <f t="shared" si="26"/>
        <v>673</v>
      </c>
      <c r="AT23" s="11">
        <f t="shared" si="26"/>
        <v>1059</v>
      </c>
      <c r="AU23" s="11">
        <f t="shared" si="26"/>
        <v>1259</v>
      </c>
      <c r="AV23" s="11">
        <f t="shared" si="26"/>
        <v>1775</v>
      </c>
      <c r="AW23" s="11">
        <f t="shared" si="26"/>
        <v>1371</v>
      </c>
      <c r="AX23" s="11">
        <f t="shared" si="26"/>
        <v>1452</v>
      </c>
      <c r="AY23" s="11">
        <f t="shared" si="26"/>
        <v>276</v>
      </c>
      <c r="AZ23" s="11">
        <f t="shared" si="26"/>
        <v>985</v>
      </c>
      <c r="BA23" s="11">
        <f t="shared" si="26"/>
        <v>1246</v>
      </c>
      <c r="BB23" s="11">
        <f t="shared" si="26"/>
        <v>1068</v>
      </c>
      <c r="BC23" s="11">
        <f t="shared" si="26"/>
        <v>1114</v>
      </c>
      <c r="BD23" s="11">
        <f t="shared" si="26"/>
        <v>1741</v>
      </c>
      <c r="BE23" s="11">
        <f t="shared" si="26"/>
        <v>855</v>
      </c>
      <c r="BF23" s="11">
        <f t="shared" si="26"/>
        <v>1178</v>
      </c>
      <c r="BG23" s="11">
        <f t="shared" si="26"/>
        <v>1217</v>
      </c>
      <c r="BH23" s="11">
        <f t="shared" si="26"/>
        <v>953</v>
      </c>
    </row>
    <row r="24" spans="1:60" ht="13.5" customHeight="1">
      <c r="A24" s="38">
        <v>41679</v>
      </c>
      <c r="B24" s="130" t="s">
        <v>65</v>
      </c>
      <c r="C24" s="57"/>
      <c r="D24" s="41" t="s">
        <v>32</v>
      </c>
      <c r="E24" s="42">
        <f t="shared" si="0"/>
        <v>1259</v>
      </c>
      <c r="F24" s="43">
        <v>0</v>
      </c>
      <c r="G24" s="43">
        <v>11</v>
      </c>
      <c r="H24" s="44">
        <f t="shared" si="1"/>
        <v>11</v>
      </c>
      <c r="J24" s="45" t="s">
        <v>36</v>
      </c>
      <c r="K24" s="42">
        <f t="shared" si="2"/>
        <v>1337</v>
      </c>
      <c r="L24" s="46">
        <v>2</v>
      </c>
      <c r="M24" s="46">
        <v>8</v>
      </c>
      <c r="N24" s="26">
        <f t="shared" si="3"/>
        <v>14</v>
      </c>
      <c r="O24" s="57"/>
      <c r="P24" t="s">
        <v>66</v>
      </c>
      <c r="Q24" s="57"/>
      <c r="R24">
        <f>MIN(Rules!$E$2,(MAX(H24/N24,N24/H24)))</f>
        <v>1.2727272727272727</v>
      </c>
      <c r="S24">
        <f>VLOOKUP(B24,Rules!A:B,2,FALSE)</f>
        <v>45</v>
      </c>
      <c r="T24" s="57"/>
      <c r="U24" s="132">
        <f>1/(10^(-1*(E24+(IF(P24="Y",Rules!$I$2,0))-K24)/Rules!$E$12)+1)</f>
        <v>0.5821418810630038</v>
      </c>
      <c r="V24">
        <f t="shared" si="4"/>
        <v>-33</v>
      </c>
      <c r="W24">
        <f t="shared" si="5"/>
        <v>33</v>
      </c>
      <c r="Z24" s="48"/>
      <c r="AA24" s="11">
        <f t="shared" ref="AA24:BH24" si="27">IF($D24=AA$1,$E24+$V24,(IF($J24=AA$1,$K24+$W24,AA23)))</f>
        <v>939</v>
      </c>
      <c r="AB24" s="11">
        <f t="shared" si="27"/>
        <v>1237</v>
      </c>
      <c r="AC24" s="11">
        <f t="shared" si="27"/>
        <v>717</v>
      </c>
      <c r="AD24" s="11">
        <f t="shared" si="27"/>
        <v>1264</v>
      </c>
      <c r="AE24" s="11">
        <f t="shared" si="27"/>
        <v>1035</v>
      </c>
      <c r="AF24" s="11">
        <f t="shared" si="27"/>
        <v>1748</v>
      </c>
      <c r="AG24" s="11">
        <f t="shared" si="27"/>
        <v>1439</v>
      </c>
      <c r="AH24" s="11">
        <f t="shared" si="27"/>
        <v>1691</v>
      </c>
      <c r="AI24" s="11">
        <f t="shared" si="27"/>
        <v>1503</v>
      </c>
      <c r="AJ24" s="11">
        <f t="shared" si="27"/>
        <v>1941</v>
      </c>
      <c r="AK24" s="11">
        <f t="shared" si="27"/>
        <v>1076</v>
      </c>
      <c r="AL24" s="11">
        <f t="shared" si="27"/>
        <v>1281</v>
      </c>
      <c r="AM24" s="11">
        <f t="shared" si="27"/>
        <v>1691</v>
      </c>
      <c r="AN24" s="11">
        <f t="shared" si="27"/>
        <v>1547</v>
      </c>
      <c r="AO24" s="11">
        <f t="shared" si="27"/>
        <v>212</v>
      </c>
      <c r="AP24" s="11">
        <f t="shared" si="27"/>
        <v>1370</v>
      </c>
      <c r="AQ24" s="11">
        <f t="shared" si="27"/>
        <v>871</v>
      </c>
      <c r="AR24" s="11">
        <f t="shared" si="27"/>
        <v>1132</v>
      </c>
      <c r="AS24" s="11">
        <f t="shared" si="27"/>
        <v>673</v>
      </c>
      <c r="AT24" s="11">
        <f t="shared" si="27"/>
        <v>1059</v>
      </c>
      <c r="AU24" s="11">
        <f t="shared" si="27"/>
        <v>1226</v>
      </c>
      <c r="AV24" s="11">
        <f t="shared" si="27"/>
        <v>1775</v>
      </c>
      <c r="AW24" s="11">
        <f t="shared" si="27"/>
        <v>1371</v>
      </c>
      <c r="AX24" s="11">
        <f t="shared" si="27"/>
        <v>1452</v>
      </c>
      <c r="AY24" s="11">
        <f t="shared" si="27"/>
        <v>276</v>
      </c>
      <c r="AZ24" s="11">
        <f t="shared" si="27"/>
        <v>985</v>
      </c>
      <c r="BA24" s="11">
        <f t="shared" si="27"/>
        <v>1246</v>
      </c>
      <c r="BB24" s="11">
        <f t="shared" si="27"/>
        <v>1068</v>
      </c>
      <c r="BC24" s="11">
        <f t="shared" si="27"/>
        <v>1114</v>
      </c>
      <c r="BD24" s="11">
        <f t="shared" si="27"/>
        <v>1741</v>
      </c>
      <c r="BE24" s="11">
        <f t="shared" si="27"/>
        <v>855</v>
      </c>
      <c r="BF24" s="11">
        <f t="shared" si="27"/>
        <v>1178</v>
      </c>
      <c r="BG24" s="11">
        <f t="shared" si="27"/>
        <v>1217</v>
      </c>
      <c r="BH24" s="11">
        <f t="shared" si="27"/>
        <v>953</v>
      </c>
    </row>
    <row r="25" spans="1:60" ht="13.5" customHeight="1">
      <c r="A25" s="38">
        <v>41679</v>
      </c>
      <c r="B25" s="130" t="s">
        <v>65</v>
      </c>
      <c r="C25" s="57"/>
      <c r="D25" s="41" t="s">
        <v>21</v>
      </c>
      <c r="E25" s="42">
        <f t="shared" si="0"/>
        <v>1281</v>
      </c>
      <c r="F25" s="43">
        <v>0</v>
      </c>
      <c r="G25" s="43">
        <v>12</v>
      </c>
      <c r="H25" s="44">
        <f t="shared" si="1"/>
        <v>12</v>
      </c>
      <c r="J25" s="45" t="s">
        <v>25</v>
      </c>
      <c r="K25" s="42">
        <f t="shared" si="2"/>
        <v>1691</v>
      </c>
      <c r="L25" s="46">
        <v>1</v>
      </c>
      <c r="M25" s="46">
        <v>16</v>
      </c>
      <c r="N25" s="26">
        <f t="shared" si="3"/>
        <v>19</v>
      </c>
      <c r="O25" s="57"/>
      <c r="P25" t="s">
        <v>66</v>
      </c>
      <c r="Q25" s="57"/>
      <c r="R25">
        <f>MIN(Rules!$E$2,(MAX(H25/N25,N25/H25)))</f>
        <v>1.5833333333333333</v>
      </c>
      <c r="S25">
        <f>VLOOKUP(B25,Rules!A:B,2,FALSE)</f>
        <v>45</v>
      </c>
      <c r="T25" s="57"/>
      <c r="U25" s="132">
        <f>1/(10^(-1*(E25+(IF(P25="Y",Rules!$I$2,0))-K25)/Rules!$E$12)+1)</f>
        <v>0.23194799683241596</v>
      </c>
      <c r="V25">
        <f t="shared" si="4"/>
        <v>-17</v>
      </c>
      <c r="W25">
        <f t="shared" si="5"/>
        <v>17</v>
      </c>
      <c r="Z25" s="48"/>
      <c r="AA25" s="11">
        <f t="shared" ref="AA25:BH25" si="28">IF($D25=AA$1,$E25+$V25,(IF($J25=AA$1,$K25+$W25,AA24)))</f>
        <v>939</v>
      </c>
      <c r="AB25" s="11">
        <f t="shared" si="28"/>
        <v>1237</v>
      </c>
      <c r="AC25" s="11">
        <f t="shared" si="28"/>
        <v>717</v>
      </c>
      <c r="AD25" s="11">
        <f t="shared" si="28"/>
        <v>1264</v>
      </c>
      <c r="AE25" s="11">
        <f t="shared" si="28"/>
        <v>1035</v>
      </c>
      <c r="AF25" s="11">
        <f t="shared" si="28"/>
        <v>1748</v>
      </c>
      <c r="AG25" s="11">
        <f t="shared" si="28"/>
        <v>1439</v>
      </c>
      <c r="AH25" s="11">
        <f t="shared" si="28"/>
        <v>1708</v>
      </c>
      <c r="AI25" s="11">
        <f t="shared" si="28"/>
        <v>1503</v>
      </c>
      <c r="AJ25" s="11">
        <f t="shared" si="28"/>
        <v>1941</v>
      </c>
      <c r="AK25" s="11">
        <f t="shared" si="28"/>
        <v>1076</v>
      </c>
      <c r="AL25" s="11">
        <f t="shared" si="28"/>
        <v>1264</v>
      </c>
      <c r="AM25" s="11">
        <f t="shared" si="28"/>
        <v>1691</v>
      </c>
      <c r="AN25" s="11">
        <f t="shared" si="28"/>
        <v>1547</v>
      </c>
      <c r="AO25" s="11">
        <f t="shared" si="28"/>
        <v>212</v>
      </c>
      <c r="AP25" s="11">
        <f t="shared" si="28"/>
        <v>1370</v>
      </c>
      <c r="AQ25" s="11">
        <f t="shared" si="28"/>
        <v>871</v>
      </c>
      <c r="AR25" s="11">
        <f t="shared" si="28"/>
        <v>1132</v>
      </c>
      <c r="AS25" s="11">
        <f t="shared" si="28"/>
        <v>673</v>
      </c>
      <c r="AT25" s="11">
        <f t="shared" si="28"/>
        <v>1059</v>
      </c>
      <c r="AU25" s="11">
        <f t="shared" si="28"/>
        <v>1226</v>
      </c>
      <c r="AV25" s="11">
        <f t="shared" si="28"/>
        <v>1775</v>
      </c>
      <c r="AW25" s="11">
        <f t="shared" si="28"/>
        <v>1371</v>
      </c>
      <c r="AX25" s="11">
        <f t="shared" si="28"/>
        <v>1452</v>
      </c>
      <c r="AY25" s="11">
        <f t="shared" si="28"/>
        <v>276</v>
      </c>
      <c r="AZ25" s="11">
        <f t="shared" si="28"/>
        <v>985</v>
      </c>
      <c r="BA25" s="11">
        <f t="shared" si="28"/>
        <v>1246</v>
      </c>
      <c r="BB25" s="11">
        <f t="shared" si="28"/>
        <v>1068</v>
      </c>
      <c r="BC25" s="11">
        <f t="shared" si="28"/>
        <v>1114</v>
      </c>
      <c r="BD25" s="11">
        <f t="shared" si="28"/>
        <v>1741</v>
      </c>
      <c r="BE25" s="11">
        <f t="shared" si="28"/>
        <v>855</v>
      </c>
      <c r="BF25" s="11">
        <f t="shared" si="28"/>
        <v>1178</v>
      </c>
      <c r="BG25" s="11">
        <f t="shared" si="28"/>
        <v>1217</v>
      </c>
      <c r="BH25" s="11">
        <f t="shared" si="28"/>
        <v>953</v>
      </c>
    </row>
    <row r="26" spans="1:60" ht="13.5" customHeight="1">
      <c r="A26" s="38">
        <v>41679</v>
      </c>
      <c r="B26" s="130" t="s">
        <v>65</v>
      </c>
      <c r="C26" s="57"/>
      <c r="D26" s="41" t="s">
        <v>23</v>
      </c>
      <c r="E26" s="42">
        <f t="shared" si="0"/>
        <v>1452</v>
      </c>
      <c r="F26" s="43">
        <v>0</v>
      </c>
      <c r="G26" s="43">
        <v>20</v>
      </c>
      <c r="H26" s="44">
        <f t="shared" si="1"/>
        <v>20</v>
      </c>
      <c r="J26" s="45" t="s">
        <v>27</v>
      </c>
      <c r="K26" s="42">
        <f t="shared" si="2"/>
        <v>1371</v>
      </c>
      <c r="L26" s="46">
        <v>0</v>
      </c>
      <c r="M26" s="46">
        <v>8</v>
      </c>
      <c r="N26" s="26">
        <f t="shared" si="3"/>
        <v>8</v>
      </c>
      <c r="O26" s="57"/>
      <c r="P26" t="s">
        <v>66</v>
      </c>
      <c r="Q26" s="57"/>
      <c r="R26">
        <f>MIN(Rules!$E$2,(MAX(H26/N26,N26/H26)))</f>
        <v>2</v>
      </c>
      <c r="S26">
        <f>VLOOKUP(B26,Rules!A:B,2,FALSE)</f>
        <v>45</v>
      </c>
      <c r="T26" s="57"/>
      <c r="U26" s="132">
        <f>1/(10^(-1*(E26+(IF(P26="Y",Rules!$I$2,0))-K26)/Rules!$E$12)+1)</f>
        <v>0.7434149754833892</v>
      </c>
      <c r="V26">
        <f t="shared" si="4"/>
        <v>23</v>
      </c>
      <c r="W26">
        <f t="shared" si="5"/>
        <v>-23</v>
      </c>
      <c r="Z26" s="48"/>
      <c r="AA26" s="11">
        <f t="shared" ref="AA26:BH26" si="29">IF($D26=AA$1,$E26+$V26,(IF($J26=AA$1,$K26+$W26,AA25)))</f>
        <v>939</v>
      </c>
      <c r="AB26" s="11">
        <f t="shared" si="29"/>
        <v>1237</v>
      </c>
      <c r="AC26" s="11">
        <f t="shared" si="29"/>
        <v>717</v>
      </c>
      <c r="AD26" s="11">
        <f t="shared" si="29"/>
        <v>1264</v>
      </c>
      <c r="AE26" s="11">
        <f t="shared" si="29"/>
        <v>1035</v>
      </c>
      <c r="AF26" s="11">
        <f t="shared" si="29"/>
        <v>1748</v>
      </c>
      <c r="AG26" s="11">
        <f t="shared" si="29"/>
        <v>1439</v>
      </c>
      <c r="AH26" s="11">
        <f t="shared" si="29"/>
        <v>1708</v>
      </c>
      <c r="AI26" s="11">
        <f t="shared" si="29"/>
        <v>1503</v>
      </c>
      <c r="AJ26" s="11">
        <f t="shared" si="29"/>
        <v>1941</v>
      </c>
      <c r="AK26" s="11">
        <f t="shared" si="29"/>
        <v>1076</v>
      </c>
      <c r="AL26" s="11">
        <f t="shared" si="29"/>
        <v>1264</v>
      </c>
      <c r="AM26" s="11">
        <f t="shared" si="29"/>
        <v>1691</v>
      </c>
      <c r="AN26" s="11">
        <f t="shared" si="29"/>
        <v>1547</v>
      </c>
      <c r="AO26" s="11">
        <f t="shared" si="29"/>
        <v>212</v>
      </c>
      <c r="AP26" s="11">
        <f t="shared" si="29"/>
        <v>1370</v>
      </c>
      <c r="AQ26" s="11">
        <f t="shared" si="29"/>
        <v>871</v>
      </c>
      <c r="AR26" s="11">
        <f t="shared" si="29"/>
        <v>1132</v>
      </c>
      <c r="AS26" s="11">
        <f t="shared" si="29"/>
        <v>673</v>
      </c>
      <c r="AT26" s="11">
        <f t="shared" si="29"/>
        <v>1059</v>
      </c>
      <c r="AU26" s="11">
        <f t="shared" si="29"/>
        <v>1226</v>
      </c>
      <c r="AV26" s="11">
        <f t="shared" si="29"/>
        <v>1775</v>
      </c>
      <c r="AW26" s="11">
        <f t="shared" si="29"/>
        <v>1348</v>
      </c>
      <c r="AX26" s="11">
        <f t="shared" si="29"/>
        <v>1475</v>
      </c>
      <c r="AY26" s="11">
        <f t="shared" si="29"/>
        <v>276</v>
      </c>
      <c r="AZ26" s="11">
        <f t="shared" si="29"/>
        <v>985</v>
      </c>
      <c r="BA26" s="11">
        <f t="shared" si="29"/>
        <v>1246</v>
      </c>
      <c r="BB26" s="11">
        <f t="shared" si="29"/>
        <v>1068</v>
      </c>
      <c r="BC26" s="11">
        <f t="shared" si="29"/>
        <v>1114</v>
      </c>
      <c r="BD26" s="11">
        <f t="shared" si="29"/>
        <v>1741</v>
      </c>
      <c r="BE26" s="11">
        <f t="shared" si="29"/>
        <v>855</v>
      </c>
      <c r="BF26" s="11">
        <f t="shared" si="29"/>
        <v>1178</v>
      </c>
      <c r="BG26" s="11">
        <f t="shared" si="29"/>
        <v>1217</v>
      </c>
      <c r="BH26" s="11">
        <f t="shared" si="29"/>
        <v>953</v>
      </c>
    </row>
    <row r="27" spans="1:60" ht="13.5" customHeight="1">
      <c r="A27" s="38">
        <v>41679</v>
      </c>
      <c r="B27" s="130" t="s">
        <v>65</v>
      </c>
      <c r="C27" s="57"/>
      <c r="D27" s="41" t="s">
        <v>35</v>
      </c>
      <c r="E27" s="42">
        <f t="shared" si="0"/>
        <v>1076</v>
      </c>
      <c r="F27" s="43">
        <v>2</v>
      </c>
      <c r="G27" s="43">
        <v>13</v>
      </c>
      <c r="H27" s="44">
        <f t="shared" si="1"/>
        <v>19</v>
      </c>
      <c r="J27" s="45" t="s">
        <v>37</v>
      </c>
      <c r="K27" s="42">
        <f t="shared" si="2"/>
        <v>1068</v>
      </c>
      <c r="L27" s="46">
        <v>1</v>
      </c>
      <c r="M27" s="46">
        <v>10</v>
      </c>
      <c r="N27" s="26">
        <f t="shared" si="3"/>
        <v>13</v>
      </c>
      <c r="O27" s="57"/>
      <c r="P27" t="s">
        <v>66</v>
      </c>
      <c r="Q27" s="57"/>
      <c r="R27">
        <f>MIN(Rules!$E$2,(MAX(H27/N27,N27/H27)))</f>
        <v>1.4615384615384615</v>
      </c>
      <c r="S27">
        <f>VLOOKUP(B27,Rules!A:B,2,FALSE)</f>
        <v>45</v>
      </c>
      <c r="T27" s="57"/>
      <c r="U27" s="132">
        <f>1/(10^(-1*(E27+(IF(P27="Y",Rules!$I$2,0))-K27)/Rules!$E$12)+1)</f>
        <v>0.67428209766505409</v>
      </c>
      <c r="V27">
        <f t="shared" si="4"/>
        <v>21</v>
      </c>
      <c r="W27">
        <f t="shared" si="5"/>
        <v>-21</v>
      </c>
      <c r="Z27" s="48"/>
      <c r="AA27" s="11">
        <f t="shared" ref="AA27:BH27" si="30">IF($D27=AA$1,$E27+$V27,(IF($J27=AA$1,$K27+$W27,AA26)))</f>
        <v>939</v>
      </c>
      <c r="AB27" s="11">
        <f t="shared" si="30"/>
        <v>1237</v>
      </c>
      <c r="AC27" s="11">
        <f t="shared" si="30"/>
        <v>717</v>
      </c>
      <c r="AD27" s="11">
        <f t="shared" si="30"/>
        <v>1264</v>
      </c>
      <c r="AE27" s="11">
        <f t="shared" si="30"/>
        <v>1035</v>
      </c>
      <c r="AF27" s="11">
        <f t="shared" si="30"/>
        <v>1748</v>
      </c>
      <c r="AG27" s="11">
        <f t="shared" si="30"/>
        <v>1439</v>
      </c>
      <c r="AH27" s="11">
        <f t="shared" si="30"/>
        <v>1708</v>
      </c>
      <c r="AI27" s="11">
        <f t="shared" si="30"/>
        <v>1503</v>
      </c>
      <c r="AJ27" s="11">
        <f t="shared" si="30"/>
        <v>1941</v>
      </c>
      <c r="AK27" s="11">
        <f t="shared" si="30"/>
        <v>1097</v>
      </c>
      <c r="AL27" s="11">
        <f t="shared" si="30"/>
        <v>1264</v>
      </c>
      <c r="AM27" s="11">
        <f t="shared" si="30"/>
        <v>1691</v>
      </c>
      <c r="AN27" s="11">
        <f t="shared" si="30"/>
        <v>1547</v>
      </c>
      <c r="AO27" s="11">
        <f t="shared" si="30"/>
        <v>212</v>
      </c>
      <c r="AP27" s="11">
        <f t="shared" si="30"/>
        <v>1370</v>
      </c>
      <c r="AQ27" s="11">
        <f t="shared" si="30"/>
        <v>871</v>
      </c>
      <c r="AR27" s="11">
        <f t="shared" si="30"/>
        <v>1132</v>
      </c>
      <c r="AS27" s="11">
        <f t="shared" si="30"/>
        <v>673</v>
      </c>
      <c r="AT27" s="11">
        <f t="shared" si="30"/>
        <v>1059</v>
      </c>
      <c r="AU27" s="11">
        <f t="shared" si="30"/>
        <v>1226</v>
      </c>
      <c r="AV27" s="11">
        <f t="shared" si="30"/>
        <v>1775</v>
      </c>
      <c r="AW27" s="11">
        <f t="shared" si="30"/>
        <v>1348</v>
      </c>
      <c r="AX27" s="11">
        <f t="shared" si="30"/>
        <v>1475</v>
      </c>
      <c r="AY27" s="11">
        <f t="shared" si="30"/>
        <v>276</v>
      </c>
      <c r="AZ27" s="11">
        <f t="shared" si="30"/>
        <v>985</v>
      </c>
      <c r="BA27" s="11">
        <f t="shared" si="30"/>
        <v>1246</v>
      </c>
      <c r="BB27" s="11">
        <f t="shared" si="30"/>
        <v>1047</v>
      </c>
      <c r="BC27" s="11">
        <f t="shared" si="30"/>
        <v>1114</v>
      </c>
      <c r="BD27" s="11">
        <f t="shared" si="30"/>
        <v>1741</v>
      </c>
      <c r="BE27" s="11">
        <f t="shared" si="30"/>
        <v>855</v>
      </c>
      <c r="BF27" s="11">
        <f t="shared" si="30"/>
        <v>1178</v>
      </c>
      <c r="BG27" s="11">
        <f t="shared" si="30"/>
        <v>1217</v>
      </c>
      <c r="BH27" s="11">
        <f t="shared" si="30"/>
        <v>953</v>
      </c>
    </row>
    <row r="28" spans="1:60" ht="13.5" customHeight="1">
      <c r="A28" s="38">
        <v>41679</v>
      </c>
      <c r="B28" s="130" t="s">
        <v>65</v>
      </c>
      <c r="C28" s="57"/>
      <c r="D28" s="41" t="s">
        <v>39</v>
      </c>
      <c r="E28" s="42">
        <f t="shared" si="0"/>
        <v>1132</v>
      </c>
      <c r="F28" s="43">
        <v>2</v>
      </c>
      <c r="G28" s="43">
        <v>11</v>
      </c>
      <c r="H28" s="44">
        <f t="shared" si="1"/>
        <v>17</v>
      </c>
      <c r="J28" s="45" t="s">
        <v>43</v>
      </c>
      <c r="K28" s="42">
        <f t="shared" si="2"/>
        <v>1059</v>
      </c>
      <c r="L28" s="46">
        <v>0</v>
      </c>
      <c r="M28" s="46">
        <v>11</v>
      </c>
      <c r="N28" s="26">
        <f t="shared" si="3"/>
        <v>11</v>
      </c>
      <c r="O28" s="57"/>
      <c r="P28" t="s">
        <v>66</v>
      </c>
      <c r="Q28" s="57"/>
      <c r="R28">
        <f>MIN(Rules!$E$2,(MAX(H28/N28,N28/H28)))</f>
        <v>1.5454545454545454</v>
      </c>
      <c r="S28">
        <f>VLOOKUP(B28,Rules!A:B,2,FALSE)</f>
        <v>45</v>
      </c>
      <c r="T28" s="57"/>
      <c r="U28" s="132">
        <f>1/(10^(-1*(E28+(IF(P28="Y",Rules!$I$2,0))-K28)/Rules!$E$12)+1)</f>
        <v>0.73632473562289935</v>
      </c>
      <c r="V28">
        <f t="shared" si="4"/>
        <v>18</v>
      </c>
      <c r="W28">
        <f t="shared" si="5"/>
        <v>-18</v>
      </c>
      <c r="Z28" s="48"/>
      <c r="AA28" s="11">
        <f t="shared" ref="AA28:BH28" si="31">IF($D28=AA$1,$E28+$V28,(IF($J28=AA$1,$K28+$W28,AA27)))</f>
        <v>939</v>
      </c>
      <c r="AB28" s="11">
        <f t="shared" si="31"/>
        <v>1237</v>
      </c>
      <c r="AC28" s="11">
        <f t="shared" si="31"/>
        <v>717</v>
      </c>
      <c r="AD28" s="11">
        <f t="shared" si="31"/>
        <v>1264</v>
      </c>
      <c r="AE28" s="11">
        <f t="shared" si="31"/>
        <v>1035</v>
      </c>
      <c r="AF28" s="11">
        <f t="shared" si="31"/>
        <v>1748</v>
      </c>
      <c r="AG28" s="11">
        <f t="shared" si="31"/>
        <v>1439</v>
      </c>
      <c r="AH28" s="11">
        <f t="shared" si="31"/>
        <v>1708</v>
      </c>
      <c r="AI28" s="11">
        <f t="shared" si="31"/>
        <v>1503</v>
      </c>
      <c r="AJ28" s="11">
        <f t="shared" si="31"/>
        <v>1941</v>
      </c>
      <c r="AK28" s="11">
        <f t="shared" si="31"/>
        <v>1097</v>
      </c>
      <c r="AL28" s="11">
        <f t="shared" si="31"/>
        <v>1264</v>
      </c>
      <c r="AM28" s="11">
        <f t="shared" si="31"/>
        <v>1691</v>
      </c>
      <c r="AN28" s="11">
        <f t="shared" si="31"/>
        <v>1547</v>
      </c>
      <c r="AO28" s="11">
        <f t="shared" si="31"/>
        <v>212</v>
      </c>
      <c r="AP28" s="11">
        <f t="shared" si="31"/>
        <v>1370</v>
      </c>
      <c r="AQ28" s="11">
        <f t="shared" si="31"/>
        <v>871</v>
      </c>
      <c r="AR28" s="11">
        <f t="shared" si="31"/>
        <v>1150</v>
      </c>
      <c r="AS28" s="11">
        <f t="shared" si="31"/>
        <v>673</v>
      </c>
      <c r="AT28" s="11">
        <f t="shared" si="31"/>
        <v>1041</v>
      </c>
      <c r="AU28" s="11">
        <f t="shared" si="31"/>
        <v>1226</v>
      </c>
      <c r="AV28" s="11">
        <f t="shared" si="31"/>
        <v>1775</v>
      </c>
      <c r="AW28" s="11">
        <f t="shared" si="31"/>
        <v>1348</v>
      </c>
      <c r="AX28" s="11">
        <f t="shared" si="31"/>
        <v>1475</v>
      </c>
      <c r="AY28" s="11">
        <f t="shared" si="31"/>
        <v>276</v>
      </c>
      <c r="AZ28" s="11">
        <f t="shared" si="31"/>
        <v>985</v>
      </c>
      <c r="BA28" s="11">
        <f t="shared" si="31"/>
        <v>1246</v>
      </c>
      <c r="BB28" s="11">
        <f t="shared" si="31"/>
        <v>1047</v>
      </c>
      <c r="BC28" s="11">
        <f t="shared" si="31"/>
        <v>1114</v>
      </c>
      <c r="BD28" s="11">
        <f t="shared" si="31"/>
        <v>1741</v>
      </c>
      <c r="BE28" s="11">
        <f t="shared" si="31"/>
        <v>855</v>
      </c>
      <c r="BF28" s="11">
        <f t="shared" si="31"/>
        <v>1178</v>
      </c>
      <c r="BG28" s="11">
        <f t="shared" si="31"/>
        <v>1217</v>
      </c>
      <c r="BH28" s="11">
        <f t="shared" si="31"/>
        <v>953</v>
      </c>
    </row>
    <row r="29" spans="1:60" ht="13.5" customHeight="1">
      <c r="A29" s="38">
        <v>41679</v>
      </c>
      <c r="B29" s="130" t="s">
        <v>65</v>
      </c>
      <c r="C29" s="57"/>
      <c r="D29" s="41" t="s">
        <v>24</v>
      </c>
      <c r="E29" s="42">
        <f t="shared" si="0"/>
        <v>1246</v>
      </c>
      <c r="F29" s="43">
        <v>1</v>
      </c>
      <c r="G29" s="43">
        <v>16</v>
      </c>
      <c r="H29" s="44">
        <f t="shared" si="1"/>
        <v>19</v>
      </c>
      <c r="J29" s="45" t="s">
        <v>42</v>
      </c>
      <c r="K29" s="42">
        <f t="shared" si="2"/>
        <v>1217</v>
      </c>
      <c r="L29" s="46">
        <v>1</v>
      </c>
      <c r="M29" s="46">
        <v>9</v>
      </c>
      <c r="N29" s="26">
        <f t="shared" si="3"/>
        <v>12</v>
      </c>
      <c r="O29" s="57"/>
      <c r="P29" t="s">
        <v>66</v>
      </c>
      <c r="Q29" s="57"/>
      <c r="R29">
        <f>MIN(Rules!$E$2,(MAX(H29/N29,N29/H29)))</f>
        <v>1.5833333333333333</v>
      </c>
      <c r="S29">
        <f>VLOOKUP(B29,Rules!A:B,2,FALSE)</f>
        <v>45</v>
      </c>
      <c r="T29" s="57"/>
      <c r="U29" s="132">
        <f>1/(10^(-1*(E29+(IF(P29="Y",Rules!$I$2,0))-K29)/Rules!$E$12)+1)</f>
        <v>0.69515374370997229</v>
      </c>
      <c r="V29">
        <f t="shared" si="4"/>
        <v>22</v>
      </c>
      <c r="W29">
        <f t="shared" si="5"/>
        <v>-22</v>
      </c>
      <c r="Z29" s="48"/>
      <c r="AA29" s="11">
        <f t="shared" ref="AA29:BH29" si="32">IF($D29=AA$1,$E29+$V29,(IF($J29=AA$1,$K29+$W29,AA28)))</f>
        <v>939</v>
      </c>
      <c r="AB29" s="11">
        <f t="shared" si="32"/>
        <v>1237</v>
      </c>
      <c r="AC29" s="11">
        <f t="shared" si="32"/>
        <v>717</v>
      </c>
      <c r="AD29" s="11">
        <f t="shared" si="32"/>
        <v>1264</v>
      </c>
      <c r="AE29" s="11">
        <f t="shared" si="32"/>
        <v>1035</v>
      </c>
      <c r="AF29" s="11">
        <f t="shared" si="32"/>
        <v>1748</v>
      </c>
      <c r="AG29" s="11">
        <f t="shared" si="32"/>
        <v>1439</v>
      </c>
      <c r="AH29" s="11">
        <f t="shared" si="32"/>
        <v>1708</v>
      </c>
      <c r="AI29" s="11">
        <f t="shared" si="32"/>
        <v>1503</v>
      </c>
      <c r="AJ29" s="11">
        <f t="shared" si="32"/>
        <v>1941</v>
      </c>
      <c r="AK29" s="11">
        <f t="shared" si="32"/>
        <v>1097</v>
      </c>
      <c r="AL29" s="11">
        <f t="shared" si="32"/>
        <v>1264</v>
      </c>
      <c r="AM29" s="11">
        <f t="shared" si="32"/>
        <v>1691</v>
      </c>
      <c r="AN29" s="11">
        <f t="shared" si="32"/>
        <v>1547</v>
      </c>
      <c r="AO29" s="11">
        <f t="shared" si="32"/>
        <v>212</v>
      </c>
      <c r="AP29" s="11">
        <f t="shared" si="32"/>
        <v>1370</v>
      </c>
      <c r="AQ29" s="11">
        <f t="shared" si="32"/>
        <v>871</v>
      </c>
      <c r="AR29" s="11">
        <f t="shared" si="32"/>
        <v>1150</v>
      </c>
      <c r="AS29" s="11">
        <f t="shared" si="32"/>
        <v>673</v>
      </c>
      <c r="AT29" s="11">
        <f t="shared" si="32"/>
        <v>1041</v>
      </c>
      <c r="AU29" s="11">
        <f t="shared" si="32"/>
        <v>1226</v>
      </c>
      <c r="AV29" s="11">
        <f t="shared" si="32"/>
        <v>1775</v>
      </c>
      <c r="AW29" s="11">
        <f t="shared" si="32"/>
        <v>1348</v>
      </c>
      <c r="AX29" s="11">
        <f t="shared" si="32"/>
        <v>1475</v>
      </c>
      <c r="AY29" s="11">
        <f t="shared" si="32"/>
        <v>276</v>
      </c>
      <c r="AZ29" s="11">
        <f t="shared" si="32"/>
        <v>985</v>
      </c>
      <c r="BA29" s="11">
        <f t="shared" si="32"/>
        <v>1268</v>
      </c>
      <c r="BB29" s="11">
        <f t="shared" si="32"/>
        <v>1047</v>
      </c>
      <c r="BC29" s="11">
        <f t="shared" si="32"/>
        <v>1114</v>
      </c>
      <c r="BD29" s="11">
        <f t="shared" si="32"/>
        <v>1741</v>
      </c>
      <c r="BE29" s="11">
        <f t="shared" si="32"/>
        <v>855</v>
      </c>
      <c r="BF29" s="11">
        <f t="shared" si="32"/>
        <v>1178</v>
      </c>
      <c r="BG29" s="11">
        <f t="shared" si="32"/>
        <v>1195</v>
      </c>
      <c r="BH29" s="11">
        <f t="shared" si="32"/>
        <v>953</v>
      </c>
    </row>
    <row r="30" spans="1:60" ht="13.5" customHeight="1">
      <c r="A30" s="38">
        <v>41679</v>
      </c>
      <c r="B30" s="130" t="s">
        <v>65</v>
      </c>
      <c r="C30" s="57"/>
      <c r="D30" s="41" t="s">
        <v>38</v>
      </c>
      <c r="E30" s="42">
        <f t="shared" si="0"/>
        <v>985</v>
      </c>
      <c r="F30" s="43">
        <v>0</v>
      </c>
      <c r="G30" s="43">
        <v>8</v>
      </c>
      <c r="H30" s="44">
        <f t="shared" si="1"/>
        <v>8</v>
      </c>
      <c r="J30" s="45" t="s">
        <v>29</v>
      </c>
      <c r="K30" s="42">
        <f t="shared" si="2"/>
        <v>1264</v>
      </c>
      <c r="L30" s="46">
        <v>1</v>
      </c>
      <c r="M30" s="46">
        <v>11</v>
      </c>
      <c r="N30" s="26">
        <f t="shared" si="3"/>
        <v>14</v>
      </c>
      <c r="O30" s="57"/>
      <c r="P30" t="s">
        <v>66</v>
      </c>
      <c r="Q30" s="57"/>
      <c r="R30">
        <f>MIN(Rules!$E$2,(MAX(H30/N30,N30/H30)))</f>
        <v>1.75</v>
      </c>
      <c r="S30">
        <f>VLOOKUP(B30,Rules!A:B,2,FALSE)</f>
        <v>45</v>
      </c>
      <c r="T30" s="57"/>
      <c r="U30" s="132">
        <f>1/(10^(-1*(E30+(IF(P30="Y",Rules!$I$2,0))-K30)/Rules!$E$12)+1)</f>
        <v>0.35570225125918553</v>
      </c>
      <c r="V30">
        <f t="shared" si="4"/>
        <v>-28</v>
      </c>
      <c r="W30">
        <f t="shared" si="5"/>
        <v>28</v>
      </c>
      <c r="Z30" s="48"/>
      <c r="AA30" s="11">
        <f t="shared" ref="AA30:BH30" si="33">IF($D30=AA$1,$E30+$V30,(IF($J30=AA$1,$K30+$W30,AA29)))</f>
        <v>939</v>
      </c>
      <c r="AB30" s="11">
        <f t="shared" si="33"/>
        <v>1237</v>
      </c>
      <c r="AC30" s="11">
        <f t="shared" si="33"/>
        <v>717</v>
      </c>
      <c r="AD30" s="11">
        <f t="shared" si="33"/>
        <v>1292</v>
      </c>
      <c r="AE30" s="11">
        <f t="shared" si="33"/>
        <v>1035</v>
      </c>
      <c r="AF30" s="11">
        <f t="shared" si="33"/>
        <v>1748</v>
      </c>
      <c r="AG30" s="11">
        <f t="shared" si="33"/>
        <v>1439</v>
      </c>
      <c r="AH30" s="11">
        <f t="shared" si="33"/>
        <v>1708</v>
      </c>
      <c r="AI30" s="11">
        <f t="shared" si="33"/>
        <v>1503</v>
      </c>
      <c r="AJ30" s="11">
        <f t="shared" si="33"/>
        <v>1941</v>
      </c>
      <c r="AK30" s="11">
        <f t="shared" si="33"/>
        <v>1097</v>
      </c>
      <c r="AL30" s="11">
        <f t="shared" si="33"/>
        <v>1264</v>
      </c>
      <c r="AM30" s="11">
        <f t="shared" si="33"/>
        <v>1691</v>
      </c>
      <c r="AN30" s="11">
        <f t="shared" si="33"/>
        <v>1547</v>
      </c>
      <c r="AO30" s="11">
        <f t="shared" si="33"/>
        <v>212</v>
      </c>
      <c r="AP30" s="11">
        <f t="shared" si="33"/>
        <v>1370</v>
      </c>
      <c r="AQ30" s="11">
        <f t="shared" si="33"/>
        <v>871</v>
      </c>
      <c r="AR30" s="11">
        <f t="shared" si="33"/>
        <v>1150</v>
      </c>
      <c r="AS30" s="11">
        <f t="shared" si="33"/>
        <v>673</v>
      </c>
      <c r="AT30" s="11">
        <f t="shared" si="33"/>
        <v>1041</v>
      </c>
      <c r="AU30" s="11">
        <f t="shared" si="33"/>
        <v>1226</v>
      </c>
      <c r="AV30" s="11">
        <f t="shared" si="33"/>
        <v>1775</v>
      </c>
      <c r="AW30" s="11">
        <f t="shared" si="33"/>
        <v>1348</v>
      </c>
      <c r="AX30" s="11">
        <f t="shared" si="33"/>
        <v>1475</v>
      </c>
      <c r="AY30" s="11">
        <f t="shared" si="33"/>
        <v>276</v>
      </c>
      <c r="AZ30" s="11">
        <f t="shared" si="33"/>
        <v>957</v>
      </c>
      <c r="BA30" s="11">
        <f t="shared" si="33"/>
        <v>1268</v>
      </c>
      <c r="BB30" s="11">
        <f t="shared" si="33"/>
        <v>1047</v>
      </c>
      <c r="BC30" s="11">
        <f t="shared" si="33"/>
        <v>1114</v>
      </c>
      <c r="BD30" s="11">
        <f t="shared" si="33"/>
        <v>1741</v>
      </c>
      <c r="BE30" s="11">
        <f t="shared" si="33"/>
        <v>855</v>
      </c>
      <c r="BF30" s="11">
        <f t="shared" si="33"/>
        <v>1178</v>
      </c>
      <c r="BG30" s="11">
        <f t="shared" si="33"/>
        <v>1195</v>
      </c>
      <c r="BH30" s="11">
        <f t="shared" si="33"/>
        <v>953</v>
      </c>
    </row>
    <row r="31" spans="1:60" ht="13.5" customHeight="1">
      <c r="A31" s="38">
        <v>41679</v>
      </c>
      <c r="B31" s="130" t="s">
        <v>65</v>
      </c>
      <c r="C31" s="57"/>
      <c r="D31" s="41" t="s">
        <v>33</v>
      </c>
      <c r="E31" s="42">
        <f t="shared" si="0"/>
        <v>1035</v>
      </c>
      <c r="F31" s="43">
        <v>0</v>
      </c>
      <c r="G31" s="43">
        <v>11</v>
      </c>
      <c r="H31" s="44">
        <f t="shared" si="1"/>
        <v>11</v>
      </c>
      <c r="I31" s="57"/>
      <c r="J31" s="45" t="s">
        <v>45</v>
      </c>
      <c r="K31" s="42">
        <f t="shared" si="2"/>
        <v>871</v>
      </c>
      <c r="L31" s="46">
        <v>1</v>
      </c>
      <c r="M31" s="46">
        <v>8</v>
      </c>
      <c r="N31" s="26">
        <f t="shared" si="3"/>
        <v>11</v>
      </c>
      <c r="O31" s="57"/>
      <c r="P31" t="s">
        <v>66</v>
      </c>
      <c r="Q31" s="57"/>
      <c r="R31">
        <f>MIN(Rules!$E$2,(MAX(H31/N31,N31/H31)))</f>
        <v>1</v>
      </c>
      <c r="S31">
        <f>VLOOKUP(B31,Rules!A:B,2,FALSE)</f>
        <v>45</v>
      </c>
      <c r="T31" s="57"/>
      <c r="U31" s="132">
        <f>1/(10^(-1*(E31+(IF(P31="Y",Rules!$I$2,0))-K31)/Rules!$E$12)+1)</f>
        <v>0.80938568274546174</v>
      </c>
      <c r="V31">
        <f t="shared" si="4"/>
        <v>-14</v>
      </c>
      <c r="W31">
        <f t="shared" si="5"/>
        <v>14</v>
      </c>
      <c r="Z31" s="48"/>
      <c r="AA31" s="11">
        <f t="shared" ref="AA31:BH31" si="34">IF($D31=AA$1,$E31+$V31,(IF($J31=AA$1,$K31+$W31,AA30)))</f>
        <v>939</v>
      </c>
      <c r="AB31" s="11">
        <f t="shared" si="34"/>
        <v>1237</v>
      </c>
      <c r="AC31" s="11">
        <f t="shared" si="34"/>
        <v>717</v>
      </c>
      <c r="AD31" s="11">
        <f t="shared" si="34"/>
        <v>1292</v>
      </c>
      <c r="AE31" s="11">
        <f t="shared" si="34"/>
        <v>1021</v>
      </c>
      <c r="AF31" s="11">
        <f t="shared" si="34"/>
        <v>1748</v>
      </c>
      <c r="AG31" s="11">
        <f t="shared" si="34"/>
        <v>1439</v>
      </c>
      <c r="AH31" s="11">
        <f t="shared" si="34"/>
        <v>1708</v>
      </c>
      <c r="AI31" s="11">
        <f t="shared" si="34"/>
        <v>1503</v>
      </c>
      <c r="AJ31" s="11">
        <f t="shared" si="34"/>
        <v>1941</v>
      </c>
      <c r="AK31" s="11">
        <f t="shared" si="34"/>
        <v>1097</v>
      </c>
      <c r="AL31" s="11">
        <f t="shared" si="34"/>
        <v>1264</v>
      </c>
      <c r="AM31" s="11">
        <f t="shared" si="34"/>
        <v>1691</v>
      </c>
      <c r="AN31" s="11">
        <f t="shared" si="34"/>
        <v>1547</v>
      </c>
      <c r="AO31" s="11">
        <f t="shared" si="34"/>
        <v>212</v>
      </c>
      <c r="AP31" s="11">
        <f t="shared" si="34"/>
        <v>1370</v>
      </c>
      <c r="AQ31" s="11">
        <f t="shared" si="34"/>
        <v>885</v>
      </c>
      <c r="AR31" s="11">
        <f t="shared" si="34"/>
        <v>1150</v>
      </c>
      <c r="AS31" s="11">
        <f t="shared" si="34"/>
        <v>673</v>
      </c>
      <c r="AT31" s="11">
        <f t="shared" si="34"/>
        <v>1041</v>
      </c>
      <c r="AU31" s="11">
        <f t="shared" si="34"/>
        <v>1226</v>
      </c>
      <c r="AV31" s="11">
        <f t="shared" si="34"/>
        <v>1775</v>
      </c>
      <c r="AW31" s="11">
        <f t="shared" si="34"/>
        <v>1348</v>
      </c>
      <c r="AX31" s="11">
        <f t="shared" si="34"/>
        <v>1475</v>
      </c>
      <c r="AY31" s="11">
        <f t="shared" si="34"/>
        <v>276</v>
      </c>
      <c r="AZ31" s="11">
        <f t="shared" si="34"/>
        <v>957</v>
      </c>
      <c r="BA31" s="11">
        <f t="shared" si="34"/>
        <v>1268</v>
      </c>
      <c r="BB31" s="11">
        <f t="shared" si="34"/>
        <v>1047</v>
      </c>
      <c r="BC31" s="11">
        <f t="shared" si="34"/>
        <v>1114</v>
      </c>
      <c r="BD31" s="11">
        <f t="shared" si="34"/>
        <v>1741</v>
      </c>
      <c r="BE31" s="11">
        <f t="shared" si="34"/>
        <v>855</v>
      </c>
      <c r="BF31" s="11">
        <f t="shared" si="34"/>
        <v>1178</v>
      </c>
      <c r="BG31" s="11">
        <f t="shared" si="34"/>
        <v>1195</v>
      </c>
      <c r="BH31" s="11">
        <f t="shared" si="34"/>
        <v>953</v>
      </c>
    </row>
    <row r="32" spans="1:60" ht="13.5" customHeight="1">
      <c r="A32" s="38">
        <v>41679</v>
      </c>
      <c r="B32" s="130" t="s">
        <v>65</v>
      </c>
      <c r="C32" s="57"/>
      <c r="D32" s="41" t="s">
        <v>40</v>
      </c>
      <c r="E32" s="42">
        <f t="shared" si="0"/>
        <v>1114</v>
      </c>
      <c r="F32" s="43">
        <v>0</v>
      </c>
      <c r="G32" s="43">
        <v>12</v>
      </c>
      <c r="H32" s="44">
        <f t="shared" si="1"/>
        <v>12</v>
      </c>
      <c r="I32" s="57"/>
      <c r="J32" s="45" t="s">
        <v>46</v>
      </c>
      <c r="K32" s="42">
        <f t="shared" si="2"/>
        <v>855</v>
      </c>
      <c r="L32" s="46">
        <v>1</v>
      </c>
      <c r="M32" s="46">
        <v>9</v>
      </c>
      <c r="N32" s="26">
        <f t="shared" si="3"/>
        <v>12</v>
      </c>
      <c r="O32" s="57"/>
      <c r="P32" t="s">
        <v>66</v>
      </c>
      <c r="Q32" s="57"/>
      <c r="R32">
        <f>MIN(Rules!$E$2,(MAX(H32/N32,N32/H32)))</f>
        <v>1</v>
      </c>
      <c r="S32">
        <f>VLOOKUP(B32,Rules!A:B,2,FALSE)</f>
        <v>45</v>
      </c>
      <c r="T32" s="57"/>
      <c r="U32" s="132">
        <f>1/(10^(-1*(E32+(IF(P32="Y",Rules!$I$2,0))-K32)/Rules!$E$12)+1)</f>
        <v>0.86801430003146707</v>
      </c>
      <c r="V32">
        <f t="shared" si="4"/>
        <v>-17</v>
      </c>
      <c r="W32">
        <f t="shared" si="5"/>
        <v>17</v>
      </c>
      <c r="Z32" s="48"/>
      <c r="AA32" s="11">
        <f t="shared" ref="AA32:BH32" si="35">IF($D32=AA$1,$E32+$V32,(IF($J32=AA$1,$K32+$W32,AA31)))</f>
        <v>939</v>
      </c>
      <c r="AB32" s="11">
        <f t="shared" si="35"/>
        <v>1237</v>
      </c>
      <c r="AC32" s="11">
        <f t="shared" si="35"/>
        <v>717</v>
      </c>
      <c r="AD32" s="11">
        <f t="shared" si="35"/>
        <v>1292</v>
      </c>
      <c r="AE32" s="11">
        <f t="shared" si="35"/>
        <v>1021</v>
      </c>
      <c r="AF32" s="11">
        <f t="shared" si="35"/>
        <v>1748</v>
      </c>
      <c r="AG32" s="11">
        <f t="shared" si="35"/>
        <v>1439</v>
      </c>
      <c r="AH32" s="11">
        <f t="shared" si="35"/>
        <v>1708</v>
      </c>
      <c r="AI32" s="11">
        <f t="shared" si="35"/>
        <v>1503</v>
      </c>
      <c r="AJ32" s="11">
        <f t="shared" si="35"/>
        <v>1941</v>
      </c>
      <c r="AK32" s="11">
        <f t="shared" si="35"/>
        <v>1097</v>
      </c>
      <c r="AL32" s="11">
        <f t="shared" si="35"/>
        <v>1264</v>
      </c>
      <c r="AM32" s="11">
        <f t="shared" si="35"/>
        <v>1691</v>
      </c>
      <c r="AN32" s="11">
        <f t="shared" si="35"/>
        <v>1547</v>
      </c>
      <c r="AO32" s="11">
        <f t="shared" si="35"/>
        <v>212</v>
      </c>
      <c r="AP32" s="11">
        <f t="shared" si="35"/>
        <v>1370</v>
      </c>
      <c r="AQ32" s="11">
        <f t="shared" si="35"/>
        <v>885</v>
      </c>
      <c r="AR32" s="11">
        <f t="shared" si="35"/>
        <v>1150</v>
      </c>
      <c r="AS32" s="11">
        <f t="shared" si="35"/>
        <v>673</v>
      </c>
      <c r="AT32" s="11">
        <f t="shared" si="35"/>
        <v>1041</v>
      </c>
      <c r="AU32" s="11">
        <f t="shared" si="35"/>
        <v>1226</v>
      </c>
      <c r="AV32" s="11">
        <f t="shared" si="35"/>
        <v>1775</v>
      </c>
      <c r="AW32" s="11">
        <f t="shared" si="35"/>
        <v>1348</v>
      </c>
      <c r="AX32" s="11">
        <f t="shared" si="35"/>
        <v>1475</v>
      </c>
      <c r="AY32" s="11">
        <f t="shared" si="35"/>
        <v>276</v>
      </c>
      <c r="AZ32" s="11">
        <f t="shared" si="35"/>
        <v>957</v>
      </c>
      <c r="BA32" s="11">
        <f t="shared" si="35"/>
        <v>1268</v>
      </c>
      <c r="BB32" s="11">
        <f t="shared" si="35"/>
        <v>1047</v>
      </c>
      <c r="BC32" s="11">
        <f t="shared" si="35"/>
        <v>1097</v>
      </c>
      <c r="BD32" s="11">
        <f t="shared" si="35"/>
        <v>1741</v>
      </c>
      <c r="BE32" s="11">
        <f t="shared" si="35"/>
        <v>872</v>
      </c>
      <c r="BF32" s="11">
        <f t="shared" si="35"/>
        <v>1178</v>
      </c>
      <c r="BG32" s="11">
        <f t="shared" si="35"/>
        <v>1195</v>
      </c>
      <c r="BH32" s="11">
        <f t="shared" si="35"/>
        <v>953</v>
      </c>
    </row>
    <row r="33" spans="1:60" ht="13.5" customHeight="1">
      <c r="A33" s="38">
        <v>41679</v>
      </c>
      <c r="B33" s="130" t="s">
        <v>65</v>
      </c>
      <c r="C33" s="57"/>
      <c r="D33" s="41" t="s">
        <v>34</v>
      </c>
      <c r="E33" s="42">
        <f t="shared" si="0"/>
        <v>939</v>
      </c>
      <c r="F33" s="43">
        <v>1</v>
      </c>
      <c r="G33" s="43">
        <v>13</v>
      </c>
      <c r="H33" s="44">
        <f t="shared" si="1"/>
        <v>16</v>
      </c>
      <c r="I33" s="57"/>
      <c r="J33" s="45" t="s">
        <v>41</v>
      </c>
      <c r="K33" s="42">
        <f t="shared" si="2"/>
        <v>953</v>
      </c>
      <c r="L33" s="46">
        <v>3</v>
      </c>
      <c r="M33" s="46">
        <v>9</v>
      </c>
      <c r="N33" s="26">
        <f t="shared" si="3"/>
        <v>18</v>
      </c>
      <c r="O33" s="57"/>
      <c r="P33" t="s">
        <v>66</v>
      </c>
      <c r="Q33" s="57"/>
      <c r="R33">
        <f>MIN(Rules!$E$2,(MAX(H33/N33,N33/H33)))</f>
        <v>1.125</v>
      </c>
      <c r="S33">
        <f>VLOOKUP(B33,Rules!A:B,2,FALSE)</f>
        <v>45</v>
      </c>
      <c r="T33" s="57"/>
      <c r="U33" s="132">
        <f>1/(10^(-1*(E33+(IF(P33="Y",Rules!$I$2,0))-K33)/Rules!$E$12)+1)</f>
        <v>0.65165073975324428</v>
      </c>
      <c r="V33">
        <f t="shared" si="4"/>
        <v>-33</v>
      </c>
      <c r="W33">
        <f t="shared" si="5"/>
        <v>33</v>
      </c>
      <c r="Z33" s="48"/>
      <c r="AA33" s="11">
        <f t="shared" ref="AA33:BH33" si="36">IF($D33=AA$1,$E33+$V33,(IF($J33=AA$1,$K33+$W33,AA32)))</f>
        <v>906</v>
      </c>
      <c r="AB33" s="11">
        <f t="shared" si="36"/>
        <v>1237</v>
      </c>
      <c r="AC33" s="11">
        <f t="shared" si="36"/>
        <v>717</v>
      </c>
      <c r="AD33" s="11">
        <f t="shared" si="36"/>
        <v>1292</v>
      </c>
      <c r="AE33" s="11">
        <f t="shared" si="36"/>
        <v>1021</v>
      </c>
      <c r="AF33" s="11">
        <f t="shared" si="36"/>
        <v>1748</v>
      </c>
      <c r="AG33" s="11">
        <f t="shared" si="36"/>
        <v>1439</v>
      </c>
      <c r="AH33" s="11">
        <f t="shared" si="36"/>
        <v>1708</v>
      </c>
      <c r="AI33" s="11">
        <f t="shared" si="36"/>
        <v>1503</v>
      </c>
      <c r="AJ33" s="11">
        <f t="shared" si="36"/>
        <v>1941</v>
      </c>
      <c r="AK33" s="11">
        <f t="shared" si="36"/>
        <v>1097</v>
      </c>
      <c r="AL33" s="11">
        <f t="shared" si="36"/>
        <v>1264</v>
      </c>
      <c r="AM33" s="11">
        <f t="shared" si="36"/>
        <v>1691</v>
      </c>
      <c r="AN33" s="11">
        <f t="shared" si="36"/>
        <v>1547</v>
      </c>
      <c r="AO33" s="11">
        <f t="shared" si="36"/>
        <v>212</v>
      </c>
      <c r="AP33" s="11">
        <f t="shared" si="36"/>
        <v>1370</v>
      </c>
      <c r="AQ33" s="11">
        <f t="shared" si="36"/>
        <v>885</v>
      </c>
      <c r="AR33" s="11">
        <f t="shared" si="36"/>
        <v>1150</v>
      </c>
      <c r="AS33" s="11">
        <f t="shared" si="36"/>
        <v>673</v>
      </c>
      <c r="AT33" s="11">
        <f t="shared" si="36"/>
        <v>1041</v>
      </c>
      <c r="AU33" s="11">
        <f t="shared" si="36"/>
        <v>1226</v>
      </c>
      <c r="AV33" s="11">
        <f t="shared" si="36"/>
        <v>1775</v>
      </c>
      <c r="AW33" s="11">
        <f t="shared" si="36"/>
        <v>1348</v>
      </c>
      <c r="AX33" s="11">
        <f t="shared" si="36"/>
        <v>1475</v>
      </c>
      <c r="AY33" s="11">
        <f t="shared" si="36"/>
        <v>276</v>
      </c>
      <c r="AZ33" s="11">
        <f t="shared" si="36"/>
        <v>957</v>
      </c>
      <c r="BA33" s="11">
        <f t="shared" si="36"/>
        <v>1268</v>
      </c>
      <c r="BB33" s="11">
        <f t="shared" si="36"/>
        <v>1047</v>
      </c>
      <c r="BC33" s="11">
        <f t="shared" si="36"/>
        <v>1097</v>
      </c>
      <c r="BD33" s="11">
        <f t="shared" si="36"/>
        <v>1741</v>
      </c>
      <c r="BE33" s="11">
        <f t="shared" si="36"/>
        <v>872</v>
      </c>
      <c r="BF33" s="11">
        <f t="shared" si="36"/>
        <v>1178</v>
      </c>
      <c r="BG33" s="11">
        <f t="shared" si="36"/>
        <v>1195</v>
      </c>
      <c r="BH33" s="11">
        <f t="shared" si="36"/>
        <v>986</v>
      </c>
    </row>
    <row r="34" spans="1:60" ht="13.5" customHeight="1">
      <c r="A34" s="38">
        <v>41693</v>
      </c>
      <c r="B34" s="130" t="s">
        <v>65</v>
      </c>
      <c r="C34" s="57"/>
      <c r="D34" s="41" t="s">
        <v>47</v>
      </c>
      <c r="E34" s="42">
        <f t="shared" si="0"/>
        <v>673</v>
      </c>
      <c r="F34" s="43">
        <v>1</v>
      </c>
      <c r="G34" s="43">
        <v>8</v>
      </c>
      <c r="H34" s="44">
        <f t="shared" si="1"/>
        <v>11</v>
      </c>
      <c r="I34" s="57"/>
      <c r="J34" s="45" t="s">
        <v>33</v>
      </c>
      <c r="K34" s="42">
        <f t="shared" si="2"/>
        <v>1021</v>
      </c>
      <c r="L34" s="46">
        <v>2</v>
      </c>
      <c r="M34" s="46">
        <v>14</v>
      </c>
      <c r="N34" s="26">
        <f t="shared" si="3"/>
        <v>20</v>
      </c>
      <c r="O34" s="57"/>
      <c r="P34" t="s">
        <v>66</v>
      </c>
      <c r="Q34" s="57"/>
      <c r="R34">
        <f>MIN(Rules!$E$2,(MAX(H34/N34,N34/H34)))</f>
        <v>1.8181818181818181</v>
      </c>
      <c r="S34">
        <f>VLOOKUP(B34,Rules!A:B,2,FALSE)</f>
        <v>45</v>
      </c>
      <c r="T34" s="57"/>
      <c r="U34" s="132">
        <f>1/(10^(-1*(E34+(IF(P34="Y",Rules!$I$2,0))-K34)/Rules!$E$12)+1)</f>
        <v>0.28662679747886988</v>
      </c>
      <c r="V34">
        <f t="shared" si="4"/>
        <v>-23</v>
      </c>
      <c r="W34">
        <f t="shared" si="5"/>
        <v>23</v>
      </c>
      <c r="Z34" s="48"/>
      <c r="AA34" s="11">
        <f t="shared" ref="AA34:BH34" si="37">IF($D34=AA$1,$E34+$V34,(IF($J34=AA$1,$K34+$W34,AA33)))</f>
        <v>906</v>
      </c>
      <c r="AB34" s="11">
        <f t="shared" si="37"/>
        <v>1237</v>
      </c>
      <c r="AC34" s="11">
        <f t="shared" si="37"/>
        <v>717</v>
      </c>
      <c r="AD34" s="11">
        <f t="shared" si="37"/>
        <v>1292</v>
      </c>
      <c r="AE34" s="11">
        <f t="shared" si="37"/>
        <v>1044</v>
      </c>
      <c r="AF34" s="11">
        <f t="shared" si="37"/>
        <v>1748</v>
      </c>
      <c r="AG34" s="11">
        <f t="shared" si="37"/>
        <v>1439</v>
      </c>
      <c r="AH34" s="11">
        <f t="shared" si="37"/>
        <v>1708</v>
      </c>
      <c r="AI34" s="11">
        <f t="shared" si="37"/>
        <v>1503</v>
      </c>
      <c r="AJ34" s="11">
        <f t="shared" si="37"/>
        <v>1941</v>
      </c>
      <c r="AK34" s="11">
        <f t="shared" si="37"/>
        <v>1097</v>
      </c>
      <c r="AL34" s="11">
        <f t="shared" si="37"/>
        <v>1264</v>
      </c>
      <c r="AM34" s="11">
        <f t="shared" si="37"/>
        <v>1691</v>
      </c>
      <c r="AN34" s="11">
        <f t="shared" si="37"/>
        <v>1547</v>
      </c>
      <c r="AO34" s="11">
        <f t="shared" si="37"/>
        <v>212</v>
      </c>
      <c r="AP34" s="11">
        <f t="shared" si="37"/>
        <v>1370</v>
      </c>
      <c r="AQ34" s="11">
        <f t="shared" si="37"/>
        <v>885</v>
      </c>
      <c r="AR34" s="11">
        <f t="shared" si="37"/>
        <v>1150</v>
      </c>
      <c r="AS34" s="11">
        <f t="shared" si="37"/>
        <v>650</v>
      </c>
      <c r="AT34" s="11">
        <f t="shared" si="37"/>
        <v>1041</v>
      </c>
      <c r="AU34" s="11">
        <f t="shared" si="37"/>
        <v>1226</v>
      </c>
      <c r="AV34" s="11">
        <f t="shared" si="37"/>
        <v>1775</v>
      </c>
      <c r="AW34" s="11">
        <f t="shared" si="37"/>
        <v>1348</v>
      </c>
      <c r="AX34" s="11">
        <f t="shared" si="37"/>
        <v>1475</v>
      </c>
      <c r="AY34" s="11">
        <f t="shared" si="37"/>
        <v>276</v>
      </c>
      <c r="AZ34" s="11">
        <f t="shared" si="37"/>
        <v>957</v>
      </c>
      <c r="BA34" s="11">
        <f t="shared" si="37"/>
        <v>1268</v>
      </c>
      <c r="BB34" s="11">
        <f t="shared" si="37"/>
        <v>1047</v>
      </c>
      <c r="BC34" s="11">
        <f t="shared" si="37"/>
        <v>1097</v>
      </c>
      <c r="BD34" s="11">
        <f t="shared" si="37"/>
        <v>1741</v>
      </c>
      <c r="BE34" s="11">
        <f t="shared" si="37"/>
        <v>872</v>
      </c>
      <c r="BF34" s="11">
        <f t="shared" si="37"/>
        <v>1178</v>
      </c>
      <c r="BG34" s="11">
        <f t="shared" si="37"/>
        <v>1195</v>
      </c>
      <c r="BH34" s="11">
        <f t="shared" si="37"/>
        <v>986</v>
      </c>
    </row>
    <row r="35" spans="1:60" ht="13.5" customHeight="1">
      <c r="A35" s="38">
        <v>41700</v>
      </c>
      <c r="B35" s="130" t="s">
        <v>65</v>
      </c>
      <c r="C35" s="57"/>
      <c r="D35" s="41" t="s">
        <v>17</v>
      </c>
      <c r="E35" s="42">
        <f t="shared" si="0"/>
        <v>1941</v>
      </c>
      <c r="F35" s="43">
        <v>0</v>
      </c>
      <c r="G35" s="43">
        <v>18</v>
      </c>
      <c r="H35" s="44">
        <f t="shared" si="1"/>
        <v>18</v>
      </c>
      <c r="I35" s="57"/>
      <c r="J35" s="45" t="s">
        <v>26</v>
      </c>
      <c r="K35" s="42">
        <f t="shared" si="2"/>
        <v>1748</v>
      </c>
      <c r="L35" s="46">
        <v>1</v>
      </c>
      <c r="M35" s="46">
        <v>17</v>
      </c>
      <c r="N35" s="26">
        <f t="shared" si="3"/>
        <v>20</v>
      </c>
      <c r="O35" s="57"/>
      <c r="P35" t="s">
        <v>66</v>
      </c>
      <c r="Q35" s="57"/>
      <c r="R35">
        <f>MIN(Rules!$E$2,(MAX(H35/N35,N35/H35)))</f>
        <v>1.1111111111111112</v>
      </c>
      <c r="S35">
        <f>VLOOKUP(B35,Rules!A:B,2,FALSE)</f>
        <v>45</v>
      </c>
      <c r="T35" s="57"/>
      <c r="U35" s="132">
        <f>1/(10^(-1*(E35+(IF(P35="Y",Rules!$I$2,0))-K35)/Rules!$E$12)+1)</f>
        <v>0.82914408881722323</v>
      </c>
      <c r="V35">
        <f t="shared" si="4"/>
        <v>-41</v>
      </c>
      <c r="W35">
        <f t="shared" si="5"/>
        <v>41</v>
      </c>
      <c r="Z35" s="48"/>
      <c r="AA35" s="11">
        <f t="shared" ref="AA35:BH35" si="38">IF($D35=AA$1,$E35+$V35,(IF($J35=AA$1,$K35+$W35,AA34)))</f>
        <v>906</v>
      </c>
      <c r="AB35" s="11">
        <f t="shared" si="38"/>
        <v>1237</v>
      </c>
      <c r="AC35" s="11">
        <f t="shared" si="38"/>
        <v>717</v>
      </c>
      <c r="AD35" s="11">
        <f t="shared" si="38"/>
        <v>1292</v>
      </c>
      <c r="AE35" s="11">
        <f t="shared" si="38"/>
        <v>1044</v>
      </c>
      <c r="AF35" s="11">
        <f t="shared" si="38"/>
        <v>1789</v>
      </c>
      <c r="AG35" s="11">
        <f t="shared" si="38"/>
        <v>1439</v>
      </c>
      <c r="AH35" s="11">
        <f t="shared" si="38"/>
        <v>1708</v>
      </c>
      <c r="AI35" s="11">
        <f t="shared" si="38"/>
        <v>1503</v>
      </c>
      <c r="AJ35" s="11">
        <f t="shared" si="38"/>
        <v>1900</v>
      </c>
      <c r="AK35" s="11">
        <f t="shared" si="38"/>
        <v>1097</v>
      </c>
      <c r="AL35" s="11">
        <f t="shared" si="38"/>
        <v>1264</v>
      </c>
      <c r="AM35" s="11">
        <f t="shared" si="38"/>
        <v>1691</v>
      </c>
      <c r="AN35" s="11">
        <f t="shared" si="38"/>
        <v>1547</v>
      </c>
      <c r="AO35" s="11">
        <f t="shared" si="38"/>
        <v>212</v>
      </c>
      <c r="AP35" s="11">
        <f t="shared" si="38"/>
        <v>1370</v>
      </c>
      <c r="AQ35" s="11">
        <f t="shared" si="38"/>
        <v>885</v>
      </c>
      <c r="AR35" s="11">
        <f t="shared" si="38"/>
        <v>1150</v>
      </c>
      <c r="AS35" s="11">
        <f t="shared" si="38"/>
        <v>650</v>
      </c>
      <c r="AT35" s="11">
        <f t="shared" si="38"/>
        <v>1041</v>
      </c>
      <c r="AU35" s="11">
        <f t="shared" si="38"/>
        <v>1226</v>
      </c>
      <c r="AV35" s="11">
        <f t="shared" si="38"/>
        <v>1775</v>
      </c>
      <c r="AW35" s="11">
        <f t="shared" si="38"/>
        <v>1348</v>
      </c>
      <c r="AX35" s="11">
        <f t="shared" si="38"/>
        <v>1475</v>
      </c>
      <c r="AY35" s="11">
        <f t="shared" si="38"/>
        <v>276</v>
      </c>
      <c r="AZ35" s="11">
        <f t="shared" si="38"/>
        <v>957</v>
      </c>
      <c r="BA35" s="11">
        <f t="shared" si="38"/>
        <v>1268</v>
      </c>
      <c r="BB35" s="11">
        <f t="shared" si="38"/>
        <v>1047</v>
      </c>
      <c r="BC35" s="11">
        <f t="shared" si="38"/>
        <v>1097</v>
      </c>
      <c r="BD35" s="11">
        <f t="shared" si="38"/>
        <v>1741</v>
      </c>
      <c r="BE35" s="11">
        <f t="shared" si="38"/>
        <v>872</v>
      </c>
      <c r="BF35" s="11">
        <f t="shared" si="38"/>
        <v>1178</v>
      </c>
      <c r="BG35" s="11">
        <f t="shared" si="38"/>
        <v>1195</v>
      </c>
      <c r="BH35" s="11">
        <f t="shared" si="38"/>
        <v>986</v>
      </c>
    </row>
    <row r="36" spans="1:60" ht="13.5" customHeight="1">
      <c r="A36" s="38">
        <v>41700</v>
      </c>
      <c r="B36" s="130" t="s">
        <v>65</v>
      </c>
      <c r="C36" s="57"/>
      <c r="D36" s="41" t="s">
        <v>28</v>
      </c>
      <c r="E36" s="42">
        <f t="shared" si="0"/>
        <v>1547</v>
      </c>
      <c r="F36" s="43">
        <v>1</v>
      </c>
      <c r="G36" s="43">
        <v>21</v>
      </c>
      <c r="H36" s="44">
        <f t="shared" si="1"/>
        <v>24</v>
      </c>
      <c r="I36" s="57"/>
      <c r="J36" s="45" t="s">
        <v>22</v>
      </c>
      <c r="K36" s="42">
        <f t="shared" si="2"/>
        <v>1741</v>
      </c>
      <c r="L36" s="46">
        <v>3</v>
      </c>
      <c r="M36" s="46">
        <v>16</v>
      </c>
      <c r="N36" s="26">
        <f t="shared" si="3"/>
        <v>25</v>
      </c>
      <c r="O36" s="57"/>
      <c r="P36" t="s">
        <v>66</v>
      </c>
      <c r="Q36" s="57"/>
      <c r="R36">
        <f>MIN(Rules!$E$2,(MAX(H36/N36,N36/H36)))</f>
        <v>1.0416666666666667</v>
      </c>
      <c r="S36">
        <f>VLOOKUP(B36,Rules!A:B,2,FALSE)</f>
        <v>45</v>
      </c>
      <c r="T36" s="57"/>
      <c r="U36" s="132">
        <f>1/(10^(-1*(E36+(IF(P36="Y",Rules!$I$2,0))-K36)/Rules!$E$12)+1)</f>
        <v>0.44951574133568389</v>
      </c>
      <c r="V36">
        <f t="shared" si="4"/>
        <v>-21</v>
      </c>
      <c r="W36">
        <f t="shared" si="5"/>
        <v>21</v>
      </c>
      <c r="Z36" s="48"/>
      <c r="AA36" s="11">
        <f t="shared" ref="AA36:BH36" si="39">IF($D36=AA$1,$E36+$V36,(IF($J36=AA$1,$K36+$W36,AA35)))</f>
        <v>906</v>
      </c>
      <c r="AB36" s="11">
        <f t="shared" si="39"/>
        <v>1237</v>
      </c>
      <c r="AC36" s="11">
        <f t="shared" si="39"/>
        <v>717</v>
      </c>
      <c r="AD36" s="11">
        <f t="shared" si="39"/>
        <v>1292</v>
      </c>
      <c r="AE36" s="11">
        <f t="shared" si="39"/>
        <v>1044</v>
      </c>
      <c r="AF36" s="11">
        <f t="shared" si="39"/>
        <v>1789</v>
      </c>
      <c r="AG36" s="11">
        <f t="shared" si="39"/>
        <v>1439</v>
      </c>
      <c r="AH36" s="11">
        <f t="shared" si="39"/>
        <v>1708</v>
      </c>
      <c r="AI36" s="11">
        <f t="shared" si="39"/>
        <v>1503</v>
      </c>
      <c r="AJ36" s="11">
        <f t="shared" si="39"/>
        <v>1900</v>
      </c>
      <c r="AK36" s="11">
        <f t="shared" si="39"/>
        <v>1097</v>
      </c>
      <c r="AL36" s="11">
        <f t="shared" si="39"/>
        <v>1264</v>
      </c>
      <c r="AM36" s="11">
        <f t="shared" si="39"/>
        <v>1691</v>
      </c>
      <c r="AN36" s="11">
        <f t="shared" si="39"/>
        <v>1526</v>
      </c>
      <c r="AO36" s="11">
        <f t="shared" si="39"/>
        <v>212</v>
      </c>
      <c r="AP36" s="11">
        <f t="shared" si="39"/>
        <v>1370</v>
      </c>
      <c r="AQ36" s="11">
        <f t="shared" si="39"/>
        <v>885</v>
      </c>
      <c r="AR36" s="11">
        <f t="shared" si="39"/>
        <v>1150</v>
      </c>
      <c r="AS36" s="11">
        <f t="shared" si="39"/>
        <v>650</v>
      </c>
      <c r="AT36" s="11">
        <f t="shared" si="39"/>
        <v>1041</v>
      </c>
      <c r="AU36" s="11">
        <f t="shared" si="39"/>
        <v>1226</v>
      </c>
      <c r="AV36" s="11">
        <f t="shared" si="39"/>
        <v>1775</v>
      </c>
      <c r="AW36" s="11">
        <f t="shared" si="39"/>
        <v>1348</v>
      </c>
      <c r="AX36" s="11">
        <f t="shared" si="39"/>
        <v>1475</v>
      </c>
      <c r="AY36" s="11">
        <f t="shared" si="39"/>
        <v>276</v>
      </c>
      <c r="AZ36" s="11">
        <f t="shared" si="39"/>
        <v>957</v>
      </c>
      <c r="BA36" s="11">
        <f t="shared" si="39"/>
        <v>1268</v>
      </c>
      <c r="BB36" s="11">
        <f t="shared" si="39"/>
        <v>1047</v>
      </c>
      <c r="BC36" s="11">
        <f t="shared" si="39"/>
        <v>1097</v>
      </c>
      <c r="BD36" s="11">
        <f t="shared" si="39"/>
        <v>1762</v>
      </c>
      <c r="BE36" s="11">
        <f t="shared" si="39"/>
        <v>872</v>
      </c>
      <c r="BF36" s="11">
        <f t="shared" si="39"/>
        <v>1178</v>
      </c>
      <c r="BG36" s="11">
        <f t="shared" si="39"/>
        <v>1195</v>
      </c>
      <c r="BH36" s="11">
        <f t="shared" si="39"/>
        <v>986</v>
      </c>
    </row>
    <row r="37" spans="1:60" ht="13.5" customHeight="1">
      <c r="A37" s="38">
        <v>41700</v>
      </c>
      <c r="B37" s="130" t="s">
        <v>65</v>
      </c>
      <c r="C37" s="57"/>
      <c r="D37" s="41" t="s">
        <v>18</v>
      </c>
      <c r="E37" s="42">
        <f t="shared" si="0"/>
        <v>1775</v>
      </c>
      <c r="F37" s="43">
        <v>2</v>
      </c>
      <c r="G37" s="43">
        <v>15</v>
      </c>
      <c r="H37" s="44">
        <f t="shared" si="1"/>
        <v>21</v>
      </c>
      <c r="I37" s="57"/>
      <c r="J37" s="45" t="s">
        <v>16</v>
      </c>
      <c r="K37" s="42">
        <f t="shared" si="2"/>
        <v>1691</v>
      </c>
      <c r="L37" s="46">
        <v>1</v>
      </c>
      <c r="M37" s="46">
        <v>13</v>
      </c>
      <c r="N37" s="26">
        <f t="shared" si="3"/>
        <v>16</v>
      </c>
      <c r="O37" s="57"/>
      <c r="P37" t="s">
        <v>66</v>
      </c>
      <c r="Q37" s="57"/>
      <c r="R37">
        <f>MIN(Rules!$E$2,(MAX(H37/N37,N37/H37)))</f>
        <v>1.3125</v>
      </c>
      <c r="S37">
        <f>VLOOKUP(B37,Rules!A:B,2,FALSE)</f>
        <v>45</v>
      </c>
      <c r="T37" s="57"/>
      <c r="U37" s="132">
        <f>1/(10^(-1*(E37+(IF(P37="Y",Rules!$I$2,0))-K37)/Rules!$E$12)+1)</f>
        <v>0.74604139819756388</v>
      </c>
      <c r="V37">
        <f t="shared" si="4"/>
        <v>15</v>
      </c>
      <c r="W37">
        <f t="shared" si="5"/>
        <v>-15</v>
      </c>
      <c r="Z37" s="48"/>
      <c r="AA37" s="11">
        <f t="shared" ref="AA37:BH37" si="40">IF($D37=AA$1,$E37+$V37,(IF($J37=AA$1,$K37+$W37,AA36)))</f>
        <v>906</v>
      </c>
      <c r="AB37" s="11">
        <f t="shared" si="40"/>
        <v>1237</v>
      </c>
      <c r="AC37" s="11">
        <f t="shared" si="40"/>
        <v>717</v>
      </c>
      <c r="AD37" s="11">
        <f t="shared" si="40"/>
        <v>1292</v>
      </c>
      <c r="AE37" s="11">
        <f t="shared" si="40"/>
        <v>1044</v>
      </c>
      <c r="AF37" s="11">
        <f t="shared" si="40"/>
        <v>1789</v>
      </c>
      <c r="AG37" s="11">
        <f t="shared" si="40"/>
        <v>1439</v>
      </c>
      <c r="AH37" s="11">
        <f t="shared" si="40"/>
        <v>1708</v>
      </c>
      <c r="AI37" s="11">
        <f t="shared" si="40"/>
        <v>1503</v>
      </c>
      <c r="AJ37" s="11">
        <f t="shared" si="40"/>
        <v>1900</v>
      </c>
      <c r="AK37" s="11">
        <f t="shared" si="40"/>
        <v>1097</v>
      </c>
      <c r="AL37" s="11">
        <f t="shared" si="40"/>
        <v>1264</v>
      </c>
      <c r="AM37" s="11">
        <f t="shared" si="40"/>
        <v>1676</v>
      </c>
      <c r="AN37" s="11">
        <f t="shared" si="40"/>
        <v>1526</v>
      </c>
      <c r="AO37" s="11">
        <f t="shared" si="40"/>
        <v>212</v>
      </c>
      <c r="AP37" s="11">
        <f t="shared" si="40"/>
        <v>1370</v>
      </c>
      <c r="AQ37" s="11">
        <f t="shared" si="40"/>
        <v>885</v>
      </c>
      <c r="AR37" s="11">
        <f t="shared" si="40"/>
        <v>1150</v>
      </c>
      <c r="AS37" s="11">
        <f t="shared" si="40"/>
        <v>650</v>
      </c>
      <c r="AT37" s="11">
        <f t="shared" si="40"/>
        <v>1041</v>
      </c>
      <c r="AU37" s="11">
        <f t="shared" si="40"/>
        <v>1226</v>
      </c>
      <c r="AV37" s="11">
        <f t="shared" si="40"/>
        <v>1790</v>
      </c>
      <c r="AW37" s="11">
        <f t="shared" si="40"/>
        <v>1348</v>
      </c>
      <c r="AX37" s="11">
        <f t="shared" si="40"/>
        <v>1475</v>
      </c>
      <c r="AY37" s="11">
        <f t="shared" si="40"/>
        <v>276</v>
      </c>
      <c r="AZ37" s="11">
        <f t="shared" si="40"/>
        <v>957</v>
      </c>
      <c r="BA37" s="11">
        <f t="shared" si="40"/>
        <v>1268</v>
      </c>
      <c r="BB37" s="11">
        <f t="shared" si="40"/>
        <v>1047</v>
      </c>
      <c r="BC37" s="11">
        <f t="shared" si="40"/>
        <v>1097</v>
      </c>
      <c r="BD37" s="11">
        <f t="shared" si="40"/>
        <v>1762</v>
      </c>
      <c r="BE37" s="11">
        <f t="shared" si="40"/>
        <v>872</v>
      </c>
      <c r="BF37" s="11">
        <f t="shared" si="40"/>
        <v>1178</v>
      </c>
      <c r="BG37" s="11">
        <f t="shared" si="40"/>
        <v>1195</v>
      </c>
      <c r="BH37" s="11">
        <f t="shared" si="40"/>
        <v>986</v>
      </c>
    </row>
    <row r="38" spans="1:60" ht="13.5" customHeight="1">
      <c r="A38" s="38">
        <v>41700</v>
      </c>
      <c r="B38" s="130" t="s">
        <v>65</v>
      </c>
      <c r="C38" s="57"/>
      <c r="D38" s="41" t="s">
        <v>19</v>
      </c>
      <c r="E38" s="42">
        <f t="shared" si="0"/>
        <v>1439</v>
      </c>
      <c r="F38" s="43">
        <v>3</v>
      </c>
      <c r="G38" s="43">
        <v>16</v>
      </c>
      <c r="H38" s="44">
        <f t="shared" si="1"/>
        <v>25</v>
      </c>
      <c r="I38" s="57"/>
      <c r="J38" s="45" t="s">
        <v>31</v>
      </c>
      <c r="K38" s="42">
        <f t="shared" si="2"/>
        <v>1178</v>
      </c>
      <c r="L38" s="46">
        <v>0</v>
      </c>
      <c r="M38" s="46">
        <v>12</v>
      </c>
      <c r="N38" s="26">
        <f t="shared" si="3"/>
        <v>12</v>
      </c>
      <c r="O38" s="57"/>
      <c r="P38" t="s">
        <v>66</v>
      </c>
      <c r="Q38" s="57"/>
      <c r="R38">
        <f>MIN(Rules!$E$2,(MAX(H38/N38,N38/H38)))</f>
        <v>2</v>
      </c>
      <c r="S38">
        <f>VLOOKUP(B38,Rules!A:B,2,FALSE)</f>
        <v>45</v>
      </c>
      <c r="T38" s="57"/>
      <c r="U38" s="132">
        <f>1/(10^(-1*(E38+(IF(P38="Y",Rules!$I$2,0))-K38)/Rules!$E$12)+1)</f>
        <v>0.86906591512853082</v>
      </c>
      <c r="V38">
        <f t="shared" si="4"/>
        <v>12</v>
      </c>
      <c r="W38">
        <f t="shared" si="5"/>
        <v>-12</v>
      </c>
      <c r="Z38" s="48"/>
      <c r="AA38" s="11">
        <f t="shared" ref="AA38:BH38" si="41">IF($D38=AA$1,$E38+$V38,(IF($J38=AA$1,$K38+$W38,AA37)))</f>
        <v>906</v>
      </c>
      <c r="AB38" s="11">
        <f t="shared" si="41"/>
        <v>1237</v>
      </c>
      <c r="AC38" s="11">
        <f t="shared" si="41"/>
        <v>717</v>
      </c>
      <c r="AD38" s="11">
        <f t="shared" si="41"/>
        <v>1292</v>
      </c>
      <c r="AE38" s="11">
        <f t="shared" si="41"/>
        <v>1044</v>
      </c>
      <c r="AF38" s="11">
        <f t="shared" si="41"/>
        <v>1789</v>
      </c>
      <c r="AG38" s="11">
        <f t="shared" si="41"/>
        <v>1451</v>
      </c>
      <c r="AH38" s="11">
        <f t="shared" si="41"/>
        <v>1708</v>
      </c>
      <c r="AI38" s="11">
        <f t="shared" si="41"/>
        <v>1503</v>
      </c>
      <c r="AJ38" s="11">
        <f t="shared" si="41"/>
        <v>1900</v>
      </c>
      <c r="AK38" s="11">
        <f t="shared" si="41"/>
        <v>1097</v>
      </c>
      <c r="AL38" s="11">
        <f t="shared" si="41"/>
        <v>1264</v>
      </c>
      <c r="AM38" s="11">
        <f t="shared" si="41"/>
        <v>1676</v>
      </c>
      <c r="AN38" s="11">
        <f t="shared" si="41"/>
        <v>1526</v>
      </c>
      <c r="AO38" s="11">
        <f t="shared" si="41"/>
        <v>212</v>
      </c>
      <c r="AP38" s="11">
        <f t="shared" si="41"/>
        <v>1370</v>
      </c>
      <c r="AQ38" s="11">
        <f t="shared" si="41"/>
        <v>885</v>
      </c>
      <c r="AR38" s="11">
        <f t="shared" si="41"/>
        <v>1150</v>
      </c>
      <c r="AS38" s="11">
        <f t="shared" si="41"/>
        <v>650</v>
      </c>
      <c r="AT38" s="11">
        <f t="shared" si="41"/>
        <v>1041</v>
      </c>
      <c r="AU38" s="11">
        <f t="shared" si="41"/>
        <v>1226</v>
      </c>
      <c r="AV38" s="11">
        <f t="shared" si="41"/>
        <v>1790</v>
      </c>
      <c r="AW38" s="11">
        <f t="shared" si="41"/>
        <v>1348</v>
      </c>
      <c r="AX38" s="11">
        <f t="shared" si="41"/>
        <v>1475</v>
      </c>
      <c r="AY38" s="11">
        <f t="shared" si="41"/>
        <v>276</v>
      </c>
      <c r="AZ38" s="11">
        <f t="shared" si="41"/>
        <v>957</v>
      </c>
      <c r="BA38" s="11">
        <f t="shared" si="41"/>
        <v>1268</v>
      </c>
      <c r="BB38" s="11">
        <f t="shared" si="41"/>
        <v>1047</v>
      </c>
      <c r="BC38" s="11">
        <f t="shared" si="41"/>
        <v>1097</v>
      </c>
      <c r="BD38" s="11">
        <f t="shared" si="41"/>
        <v>1762</v>
      </c>
      <c r="BE38" s="11">
        <f t="shared" si="41"/>
        <v>872</v>
      </c>
      <c r="BF38" s="11">
        <f t="shared" si="41"/>
        <v>1166</v>
      </c>
      <c r="BG38" s="11">
        <f t="shared" si="41"/>
        <v>1195</v>
      </c>
      <c r="BH38" s="11">
        <f t="shared" si="41"/>
        <v>986</v>
      </c>
    </row>
    <row r="39" spans="1:60" ht="13.5" customHeight="1">
      <c r="A39" s="38">
        <v>41700</v>
      </c>
      <c r="B39" s="130" t="s">
        <v>65</v>
      </c>
      <c r="C39" s="57"/>
      <c r="D39" s="41" t="s">
        <v>27</v>
      </c>
      <c r="E39" s="42">
        <f t="shared" si="0"/>
        <v>1348</v>
      </c>
      <c r="F39" s="43">
        <v>2</v>
      </c>
      <c r="G39" s="43">
        <v>10</v>
      </c>
      <c r="H39" s="44">
        <f t="shared" si="1"/>
        <v>16</v>
      </c>
      <c r="I39" s="57"/>
      <c r="J39" s="45" t="s">
        <v>20</v>
      </c>
      <c r="K39" s="42">
        <f t="shared" si="2"/>
        <v>1237</v>
      </c>
      <c r="L39" s="46">
        <v>0</v>
      </c>
      <c r="M39" s="46">
        <v>19</v>
      </c>
      <c r="N39" s="26">
        <f t="shared" si="3"/>
        <v>19</v>
      </c>
      <c r="O39" s="57"/>
      <c r="P39" t="s">
        <v>66</v>
      </c>
      <c r="Q39" s="57"/>
      <c r="R39">
        <f>MIN(Rules!$E$2,(MAX(H39/N39,N39/H39)))</f>
        <v>1.1875</v>
      </c>
      <c r="S39">
        <f>VLOOKUP(B39,Rules!A:B,2,FALSE)</f>
        <v>45</v>
      </c>
      <c r="T39" s="57"/>
      <c r="U39" s="132">
        <f>1/(10^(-1*(E39+(IF(P39="Y",Rules!$I$2,0))-K39)/Rules!$E$12)+1)</f>
        <v>0.768871392671995</v>
      </c>
      <c r="V39">
        <f t="shared" si="4"/>
        <v>-41</v>
      </c>
      <c r="W39">
        <f t="shared" si="5"/>
        <v>41</v>
      </c>
      <c r="Z39" s="48"/>
      <c r="AA39" s="11">
        <f t="shared" ref="AA39:BH39" si="42">IF($D39=AA$1,$E39+$V39,(IF($J39=AA$1,$K39+$W39,AA38)))</f>
        <v>906</v>
      </c>
      <c r="AB39" s="11">
        <f t="shared" si="42"/>
        <v>1278</v>
      </c>
      <c r="AC39" s="11">
        <f t="shared" si="42"/>
        <v>717</v>
      </c>
      <c r="AD39" s="11">
        <f t="shared" si="42"/>
        <v>1292</v>
      </c>
      <c r="AE39" s="11">
        <f t="shared" si="42"/>
        <v>1044</v>
      </c>
      <c r="AF39" s="11">
        <f t="shared" si="42"/>
        <v>1789</v>
      </c>
      <c r="AG39" s="11">
        <f t="shared" si="42"/>
        <v>1451</v>
      </c>
      <c r="AH39" s="11">
        <f t="shared" si="42"/>
        <v>1708</v>
      </c>
      <c r="AI39" s="11">
        <f t="shared" si="42"/>
        <v>1503</v>
      </c>
      <c r="AJ39" s="11">
        <f t="shared" si="42"/>
        <v>1900</v>
      </c>
      <c r="AK39" s="11">
        <f t="shared" si="42"/>
        <v>1097</v>
      </c>
      <c r="AL39" s="11">
        <f t="shared" si="42"/>
        <v>1264</v>
      </c>
      <c r="AM39" s="11">
        <f t="shared" si="42"/>
        <v>1676</v>
      </c>
      <c r="AN39" s="11">
        <f t="shared" si="42"/>
        <v>1526</v>
      </c>
      <c r="AO39" s="11">
        <f t="shared" si="42"/>
        <v>212</v>
      </c>
      <c r="AP39" s="11">
        <f t="shared" si="42"/>
        <v>1370</v>
      </c>
      <c r="AQ39" s="11">
        <f t="shared" si="42"/>
        <v>885</v>
      </c>
      <c r="AR39" s="11">
        <f t="shared" si="42"/>
        <v>1150</v>
      </c>
      <c r="AS39" s="11">
        <f t="shared" si="42"/>
        <v>650</v>
      </c>
      <c r="AT39" s="11">
        <f t="shared" si="42"/>
        <v>1041</v>
      </c>
      <c r="AU39" s="11">
        <f t="shared" si="42"/>
        <v>1226</v>
      </c>
      <c r="AV39" s="11">
        <f t="shared" si="42"/>
        <v>1790</v>
      </c>
      <c r="AW39" s="11">
        <f t="shared" si="42"/>
        <v>1307</v>
      </c>
      <c r="AX39" s="11">
        <f t="shared" si="42"/>
        <v>1475</v>
      </c>
      <c r="AY39" s="11">
        <f t="shared" si="42"/>
        <v>276</v>
      </c>
      <c r="AZ39" s="11">
        <f t="shared" si="42"/>
        <v>957</v>
      </c>
      <c r="BA39" s="11">
        <f t="shared" si="42"/>
        <v>1268</v>
      </c>
      <c r="BB39" s="11">
        <f t="shared" si="42"/>
        <v>1047</v>
      </c>
      <c r="BC39" s="11">
        <f t="shared" si="42"/>
        <v>1097</v>
      </c>
      <c r="BD39" s="11">
        <f t="shared" si="42"/>
        <v>1762</v>
      </c>
      <c r="BE39" s="11">
        <f t="shared" si="42"/>
        <v>872</v>
      </c>
      <c r="BF39" s="11">
        <f t="shared" si="42"/>
        <v>1166</v>
      </c>
      <c r="BG39" s="11">
        <f t="shared" si="42"/>
        <v>1195</v>
      </c>
      <c r="BH39" s="11">
        <f t="shared" si="42"/>
        <v>986</v>
      </c>
    </row>
    <row r="40" spans="1:60" ht="13.5" customHeight="1">
      <c r="A40" s="38">
        <v>41700</v>
      </c>
      <c r="B40" s="130" t="s">
        <v>65</v>
      </c>
      <c r="C40" s="57"/>
      <c r="D40" s="41" t="s">
        <v>30</v>
      </c>
      <c r="E40" s="42">
        <f t="shared" si="0"/>
        <v>1503</v>
      </c>
      <c r="F40" s="43">
        <v>4</v>
      </c>
      <c r="G40" s="43">
        <v>16</v>
      </c>
      <c r="H40" s="44">
        <f t="shared" si="1"/>
        <v>28</v>
      </c>
      <c r="I40" s="57"/>
      <c r="J40" s="45" t="s">
        <v>32</v>
      </c>
      <c r="K40" s="42">
        <f t="shared" si="2"/>
        <v>1226</v>
      </c>
      <c r="L40" s="46">
        <v>0</v>
      </c>
      <c r="M40" s="46">
        <v>9</v>
      </c>
      <c r="N40" s="26">
        <f t="shared" si="3"/>
        <v>9</v>
      </c>
      <c r="O40" s="57"/>
      <c r="P40" t="s">
        <v>66</v>
      </c>
      <c r="Q40" s="57"/>
      <c r="R40">
        <f>MIN(Rules!$E$2,(MAX(H40/N40,N40/H40)))</f>
        <v>2</v>
      </c>
      <c r="S40">
        <f>VLOOKUP(B40,Rules!A:B,2,FALSE)</f>
        <v>45</v>
      </c>
      <c r="T40" s="57"/>
      <c r="U40" s="132">
        <f>1/(10^(-1*(E40+(IF(P40="Y",Rules!$I$2,0))-K40)/Rules!$E$12)+1)</f>
        <v>0.8772247377936867</v>
      </c>
      <c r="V40">
        <f t="shared" si="4"/>
        <v>11</v>
      </c>
      <c r="W40">
        <f t="shared" si="5"/>
        <v>-11</v>
      </c>
      <c r="Z40" s="48"/>
      <c r="AA40" s="11">
        <f t="shared" ref="AA40:BH40" si="43">IF($D40=AA$1,$E40+$V40,(IF($J40=AA$1,$K40+$W40,AA39)))</f>
        <v>906</v>
      </c>
      <c r="AB40" s="11">
        <f t="shared" si="43"/>
        <v>1278</v>
      </c>
      <c r="AC40" s="11">
        <f t="shared" si="43"/>
        <v>717</v>
      </c>
      <c r="AD40" s="11">
        <f t="shared" si="43"/>
        <v>1292</v>
      </c>
      <c r="AE40" s="11">
        <f t="shared" si="43"/>
        <v>1044</v>
      </c>
      <c r="AF40" s="11">
        <f t="shared" si="43"/>
        <v>1789</v>
      </c>
      <c r="AG40" s="11">
        <f t="shared" si="43"/>
        <v>1451</v>
      </c>
      <c r="AH40" s="11">
        <f t="shared" si="43"/>
        <v>1708</v>
      </c>
      <c r="AI40" s="11">
        <f t="shared" si="43"/>
        <v>1514</v>
      </c>
      <c r="AJ40" s="11">
        <f t="shared" si="43"/>
        <v>1900</v>
      </c>
      <c r="AK40" s="11">
        <f t="shared" si="43"/>
        <v>1097</v>
      </c>
      <c r="AL40" s="11">
        <f t="shared" si="43"/>
        <v>1264</v>
      </c>
      <c r="AM40" s="11">
        <f t="shared" si="43"/>
        <v>1676</v>
      </c>
      <c r="AN40" s="11">
        <f t="shared" si="43"/>
        <v>1526</v>
      </c>
      <c r="AO40" s="11">
        <f t="shared" si="43"/>
        <v>212</v>
      </c>
      <c r="AP40" s="11">
        <f t="shared" si="43"/>
        <v>1370</v>
      </c>
      <c r="AQ40" s="11">
        <f t="shared" si="43"/>
        <v>885</v>
      </c>
      <c r="AR40" s="11">
        <f t="shared" si="43"/>
        <v>1150</v>
      </c>
      <c r="AS40" s="11">
        <f t="shared" si="43"/>
        <v>650</v>
      </c>
      <c r="AT40" s="11">
        <f t="shared" si="43"/>
        <v>1041</v>
      </c>
      <c r="AU40" s="11">
        <f t="shared" si="43"/>
        <v>1215</v>
      </c>
      <c r="AV40" s="11">
        <f t="shared" si="43"/>
        <v>1790</v>
      </c>
      <c r="AW40" s="11">
        <f t="shared" si="43"/>
        <v>1307</v>
      </c>
      <c r="AX40" s="11">
        <f t="shared" si="43"/>
        <v>1475</v>
      </c>
      <c r="AY40" s="11">
        <f t="shared" si="43"/>
        <v>276</v>
      </c>
      <c r="AZ40" s="11">
        <f t="shared" si="43"/>
        <v>957</v>
      </c>
      <c r="BA40" s="11">
        <f t="shared" si="43"/>
        <v>1268</v>
      </c>
      <c r="BB40" s="11">
        <f t="shared" si="43"/>
        <v>1047</v>
      </c>
      <c r="BC40" s="11">
        <f t="shared" si="43"/>
        <v>1097</v>
      </c>
      <c r="BD40" s="11">
        <f t="shared" si="43"/>
        <v>1762</v>
      </c>
      <c r="BE40" s="11">
        <f t="shared" si="43"/>
        <v>872</v>
      </c>
      <c r="BF40" s="11">
        <f t="shared" si="43"/>
        <v>1166</v>
      </c>
      <c r="BG40" s="11">
        <f t="shared" si="43"/>
        <v>1195</v>
      </c>
      <c r="BH40" s="11">
        <f t="shared" si="43"/>
        <v>986</v>
      </c>
    </row>
    <row r="41" spans="1:60" ht="13.5" customHeight="1">
      <c r="A41" s="38">
        <v>41700</v>
      </c>
      <c r="B41" s="130" t="s">
        <v>65</v>
      </c>
      <c r="C41" s="57"/>
      <c r="D41" s="41" t="s">
        <v>36</v>
      </c>
      <c r="E41" s="42">
        <f t="shared" si="0"/>
        <v>1370</v>
      </c>
      <c r="F41" s="43">
        <v>1</v>
      </c>
      <c r="G41" s="43">
        <v>20</v>
      </c>
      <c r="H41" s="44">
        <f t="shared" si="1"/>
        <v>23</v>
      </c>
      <c r="I41" s="57"/>
      <c r="J41" s="45" t="s">
        <v>21</v>
      </c>
      <c r="K41" s="42">
        <f t="shared" si="2"/>
        <v>1264</v>
      </c>
      <c r="L41" s="46">
        <v>0</v>
      </c>
      <c r="M41" s="46">
        <v>8</v>
      </c>
      <c r="N41" s="26">
        <f t="shared" si="3"/>
        <v>8</v>
      </c>
      <c r="O41" s="57"/>
      <c r="P41" t="s">
        <v>66</v>
      </c>
      <c r="Q41" s="57"/>
      <c r="R41">
        <f>MIN(Rules!$E$2,(MAX(H41/N41,N41/H41)))</f>
        <v>2</v>
      </c>
      <c r="S41">
        <f>VLOOKUP(B41,Rules!A:B,2,FALSE)</f>
        <v>45</v>
      </c>
      <c r="T41" s="57"/>
      <c r="U41" s="132">
        <f>1/(10^(-1*(E41+(IF(P41="Y",Rules!$I$2,0))-K41)/Rules!$E$12)+1)</f>
        <v>0.76475420315999665</v>
      </c>
      <c r="V41">
        <f t="shared" si="4"/>
        <v>21</v>
      </c>
      <c r="W41">
        <f t="shared" si="5"/>
        <v>-21</v>
      </c>
      <c r="Z41" s="48"/>
      <c r="AA41" s="11">
        <f t="shared" ref="AA41:BH41" si="44">IF($D41=AA$1,$E41+$V41,(IF($J41=AA$1,$K41+$W41,AA40)))</f>
        <v>906</v>
      </c>
      <c r="AB41" s="11">
        <f t="shared" si="44"/>
        <v>1278</v>
      </c>
      <c r="AC41" s="11">
        <f t="shared" si="44"/>
        <v>717</v>
      </c>
      <c r="AD41" s="11">
        <f t="shared" si="44"/>
        <v>1292</v>
      </c>
      <c r="AE41" s="11">
        <f t="shared" si="44"/>
        <v>1044</v>
      </c>
      <c r="AF41" s="11">
        <f t="shared" si="44"/>
        <v>1789</v>
      </c>
      <c r="AG41" s="11">
        <f t="shared" si="44"/>
        <v>1451</v>
      </c>
      <c r="AH41" s="11">
        <f t="shared" si="44"/>
        <v>1708</v>
      </c>
      <c r="AI41" s="11">
        <f t="shared" si="44"/>
        <v>1514</v>
      </c>
      <c r="AJ41" s="11">
        <f t="shared" si="44"/>
        <v>1900</v>
      </c>
      <c r="AK41" s="11">
        <f t="shared" si="44"/>
        <v>1097</v>
      </c>
      <c r="AL41" s="11">
        <f t="shared" si="44"/>
        <v>1243</v>
      </c>
      <c r="AM41" s="11">
        <f t="shared" si="44"/>
        <v>1676</v>
      </c>
      <c r="AN41" s="11">
        <f t="shared" si="44"/>
        <v>1526</v>
      </c>
      <c r="AO41" s="11">
        <f t="shared" si="44"/>
        <v>212</v>
      </c>
      <c r="AP41" s="11">
        <f t="shared" si="44"/>
        <v>1391</v>
      </c>
      <c r="AQ41" s="11">
        <f t="shared" si="44"/>
        <v>885</v>
      </c>
      <c r="AR41" s="11">
        <f t="shared" si="44"/>
        <v>1150</v>
      </c>
      <c r="AS41" s="11">
        <f t="shared" si="44"/>
        <v>650</v>
      </c>
      <c r="AT41" s="11">
        <f t="shared" si="44"/>
        <v>1041</v>
      </c>
      <c r="AU41" s="11">
        <f t="shared" si="44"/>
        <v>1215</v>
      </c>
      <c r="AV41" s="11">
        <f t="shared" si="44"/>
        <v>1790</v>
      </c>
      <c r="AW41" s="11">
        <f t="shared" si="44"/>
        <v>1307</v>
      </c>
      <c r="AX41" s="11">
        <f t="shared" si="44"/>
        <v>1475</v>
      </c>
      <c r="AY41" s="11">
        <f t="shared" si="44"/>
        <v>276</v>
      </c>
      <c r="AZ41" s="11">
        <f t="shared" si="44"/>
        <v>957</v>
      </c>
      <c r="BA41" s="11">
        <f t="shared" si="44"/>
        <v>1268</v>
      </c>
      <c r="BB41" s="11">
        <f t="shared" si="44"/>
        <v>1047</v>
      </c>
      <c r="BC41" s="11">
        <f t="shared" si="44"/>
        <v>1097</v>
      </c>
      <c r="BD41" s="11">
        <f t="shared" si="44"/>
        <v>1762</v>
      </c>
      <c r="BE41" s="11">
        <f t="shared" si="44"/>
        <v>872</v>
      </c>
      <c r="BF41" s="11">
        <f t="shared" si="44"/>
        <v>1166</v>
      </c>
      <c r="BG41" s="11">
        <f t="shared" si="44"/>
        <v>1195</v>
      </c>
      <c r="BH41" s="11">
        <f t="shared" si="44"/>
        <v>986</v>
      </c>
    </row>
    <row r="42" spans="1:60" ht="13.5" customHeight="1">
      <c r="A42" s="38">
        <v>41700</v>
      </c>
      <c r="B42" s="130" t="s">
        <v>65</v>
      </c>
      <c r="C42" s="57"/>
      <c r="D42" s="41" t="s">
        <v>25</v>
      </c>
      <c r="E42" s="42">
        <f t="shared" si="0"/>
        <v>1708</v>
      </c>
      <c r="F42" s="43">
        <v>2</v>
      </c>
      <c r="G42" s="43">
        <v>11</v>
      </c>
      <c r="H42" s="44">
        <f t="shared" si="1"/>
        <v>17</v>
      </c>
      <c r="I42" s="57"/>
      <c r="J42" s="45" t="s">
        <v>23</v>
      </c>
      <c r="K42" s="42">
        <f t="shared" si="2"/>
        <v>1475</v>
      </c>
      <c r="L42" s="46">
        <v>0</v>
      </c>
      <c r="M42" s="46">
        <v>10</v>
      </c>
      <c r="N42" s="26">
        <f t="shared" si="3"/>
        <v>10</v>
      </c>
      <c r="O42" s="57"/>
      <c r="P42" t="s">
        <v>66</v>
      </c>
      <c r="Q42" s="57"/>
      <c r="R42">
        <f>MIN(Rules!$E$2,(MAX(H42/N42,N42/H42)))</f>
        <v>1.7</v>
      </c>
      <c r="S42">
        <f>VLOOKUP(B42,Rules!A:B,2,FALSE)</f>
        <v>45</v>
      </c>
      <c r="T42" s="57"/>
      <c r="U42" s="132">
        <f>1/(10^(-1*(E42+(IF(P42="Y",Rules!$I$2,0))-K42)/Rules!$E$12)+1)</f>
        <v>0.85368246933853764</v>
      </c>
      <c r="V42">
        <f t="shared" si="4"/>
        <v>11</v>
      </c>
      <c r="W42">
        <f t="shared" si="5"/>
        <v>-11</v>
      </c>
      <c r="Z42" s="48"/>
      <c r="AA42" s="11">
        <f t="shared" ref="AA42:BH42" si="45">IF($D42=AA$1,$E42+$V42,(IF($J42=AA$1,$K42+$W42,AA41)))</f>
        <v>906</v>
      </c>
      <c r="AB42" s="11">
        <f t="shared" si="45"/>
        <v>1278</v>
      </c>
      <c r="AC42" s="11">
        <f t="shared" si="45"/>
        <v>717</v>
      </c>
      <c r="AD42" s="11">
        <f t="shared" si="45"/>
        <v>1292</v>
      </c>
      <c r="AE42" s="11">
        <f t="shared" si="45"/>
        <v>1044</v>
      </c>
      <c r="AF42" s="11">
        <f t="shared" si="45"/>
        <v>1789</v>
      </c>
      <c r="AG42" s="11">
        <f t="shared" si="45"/>
        <v>1451</v>
      </c>
      <c r="AH42" s="11">
        <f t="shared" si="45"/>
        <v>1719</v>
      </c>
      <c r="AI42" s="11">
        <f t="shared" si="45"/>
        <v>1514</v>
      </c>
      <c r="AJ42" s="11">
        <f t="shared" si="45"/>
        <v>1900</v>
      </c>
      <c r="AK42" s="11">
        <f t="shared" si="45"/>
        <v>1097</v>
      </c>
      <c r="AL42" s="11">
        <f t="shared" si="45"/>
        <v>1243</v>
      </c>
      <c r="AM42" s="11">
        <f t="shared" si="45"/>
        <v>1676</v>
      </c>
      <c r="AN42" s="11">
        <f t="shared" si="45"/>
        <v>1526</v>
      </c>
      <c r="AO42" s="11">
        <f t="shared" si="45"/>
        <v>212</v>
      </c>
      <c r="AP42" s="11">
        <f t="shared" si="45"/>
        <v>1391</v>
      </c>
      <c r="AQ42" s="11">
        <f t="shared" si="45"/>
        <v>885</v>
      </c>
      <c r="AR42" s="11">
        <f t="shared" si="45"/>
        <v>1150</v>
      </c>
      <c r="AS42" s="11">
        <f t="shared" si="45"/>
        <v>650</v>
      </c>
      <c r="AT42" s="11">
        <f t="shared" si="45"/>
        <v>1041</v>
      </c>
      <c r="AU42" s="11">
        <f t="shared" si="45"/>
        <v>1215</v>
      </c>
      <c r="AV42" s="11">
        <f t="shared" si="45"/>
        <v>1790</v>
      </c>
      <c r="AW42" s="11">
        <f t="shared" si="45"/>
        <v>1307</v>
      </c>
      <c r="AX42" s="11">
        <f t="shared" si="45"/>
        <v>1464</v>
      </c>
      <c r="AY42" s="11">
        <f t="shared" si="45"/>
        <v>276</v>
      </c>
      <c r="AZ42" s="11">
        <f t="shared" si="45"/>
        <v>957</v>
      </c>
      <c r="BA42" s="11">
        <f t="shared" si="45"/>
        <v>1268</v>
      </c>
      <c r="BB42" s="11">
        <f t="shared" si="45"/>
        <v>1047</v>
      </c>
      <c r="BC42" s="11">
        <f t="shared" si="45"/>
        <v>1097</v>
      </c>
      <c r="BD42" s="11">
        <f t="shared" si="45"/>
        <v>1762</v>
      </c>
      <c r="BE42" s="11">
        <f t="shared" si="45"/>
        <v>872</v>
      </c>
      <c r="BF42" s="11">
        <f t="shared" si="45"/>
        <v>1166</v>
      </c>
      <c r="BG42" s="11">
        <f t="shared" si="45"/>
        <v>1195</v>
      </c>
      <c r="BH42" s="11">
        <f t="shared" si="45"/>
        <v>986</v>
      </c>
    </row>
    <row r="43" spans="1:60" ht="13.5" customHeight="1">
      <c r="A43" s="38">
        <v>41700</v>
      </c>
      <c r="B43" s="130" t="s">
        <v>65</v>
      </c>
      <c r="C43" s="57"/>
      <c r="D43" s="41" t="s">
        <v>24</v>
      </c>
      <c r="E43" s="42">
        <f t="shared" si="0"/>
        <v>1268</v>
      </c>
      <c r="F43" s="43">
        <v>1</v>
      </c>
      <c r="G43" s="43">
        <v>21</v>
      </c>
      <c r="H43" s="44">
        <f t="shared" si="1"/>
        <v>24</v>
      </c>
      <c r="I43" s="57"/>
      <c r="J43" s="45" t="s">
        <v>39</v>
      </c>
      <c r="K43" s="42">
        <f t="shared" si="2"/>
        <v>1150</v>
      </c>
      <c r="L43" s="46">
        <v>0</v>
      </c>
      <c r="M43" s="46">
        <v>13</v>
      </c>
      <c r="N43" s="26">
        <f t="shared" si="3"/>
        <v>13</v>
      </c>
      <c r="O43" s="57"/>
      <c r="P43" t="s">
        <v>66</v>
      </c>
      <c r="Q43" s="57"/>
      <c r="R43">
        <f>MIN(Rules!$E$2,(MAX(H43/N43,N43/H43)))</f>
        <v>1.8461538461538463</v>
      </c>
      <c r="S43">
        <f>VLOOKUP(B43,Rules!A:B,2,FALSE)</f>
        <v>45</v>
      </c>
      <c r="T43" s="57"/>
      <c r="U43" s="132">
        <f>1/(10^(-1*(E43+(IF(P43="Y",Rules!$I$2,0))-K43)/Rules!$E$12)+1)</f>
        <v>0.77455031417321552</v>
      </c>
      <c r="V43">
        <f t="shared" si="4"/>
        <v>19</v>
      </c>
      <c r="W43">
        <f t="shared" si="5"/>
        <v>-19</v>
      </c>
      <c r="Z43" s="48"/>
      <c r="AA43" s="11">
        <f t="shared" ref="AA43:BH43" si="46">IF($D43=AA$1,$E43+$V43,(IF($J43=AA$1,$K43+$W43,AA42)))</f>
        <v>906</v>
      </c>
      <c r="AB43" s="11">
        <f t="shared" si="46"/>
        <v>1278</v>
      </c>
      <c r="AC43" s="11">
        <f t="shared" si="46"/>
        <v>717</v>
      </c>
      <c r="AD43" s="11">
        <f t="shared" si="46"/>
        <v>1292</v>
      </c>
      <c r="AE43" s="11">
        <f t="shared" si="46"/>
        <v>1044</v>
      </c>
      <c r="AF43" s="11">
        <f t="shared" si="46"/>
        <v>1789</v>
      </c>
      <c r="AG43" s="11">
        <f t="shared" si="46"/>
        <v>1451</v>
      </c>
      <c r="AH43" s="11">
        <f t="shared" si="46"/>
        <v>1719</v>
      </c>
      <c r="AI43" s="11">
        <f t="shared" si="46"/>
        <v>1514</v>
      </c>
      <c r="AJ43" s="11">
        <f t="shared" si="46"/>
        <v>1900</v>
      </c>
      <c r="AK43" s="11">
        <f t="shared" si="46"/>
        <v>1097</v>
      </c>
      <c r="AL43" s="11">
        <f t="shared" si="46"/>
        <v>1243</v>
      </c>
      <c r="AM43" s="11">
        <f t="shared" si="46"/>
        <v>1676</v>
      </c>
      <c r="AN43" s="11">
        <f t="shared" si="46"/>
        <v>1526</v>
      </c>
      <c r="AO43" s="11">
        <f t="shared" si="46"/>
        <v>212</v>
      </c>
      <c r="AP43" s="11">
        <f t="shared" si="46"/>
        <v>1391</v>
      </c>
      <c r="AQ43" s="11">
        <f t="shared" si="46"/>
        <v>885</v>
      </c>
      <c r="AR43" s="11">
        <f t="shared" si="46"/>
        <v>1131</v>
      </c>
      <c r="AS43" s="11">
        <f t="shared" si="46"/>
        <v>650</v>
      </c>
      <c r="AT43" s="11">
        <f t="shared" si="46"/>
        <v>1041</v>
      </c>
      <c r="AU43" s="11">
        <f t="shared" si="46"/>
        <v>1215</v>
      </c>
      <c r="AV43" s="11">
        <f t="shared" si="46"/>
        <v>1790</v>
      </c>
      <c r="AW43" s="11">
        <f t="shared" si="46"/>
        <v>1307</v>
      </c>
      <c r="AX43" s="11">
        <f t="shared" si="46"/>
        <v>1464</v>
      </c>
      <c r="AY43" s="11">
        <f t="shared" si="46"/>
        <v>276</v>
      </c>
      <c r="AZ43" s="11">
        <f t="shared" si="46"/>
        <v>957</v>
      </c>
      <c r="BA43" s="11">
        <f t="shared" si="46"/>
        <v>1287</v>
      </c>
      <c r="BB43" s="11">
        <f t="shared" si="46"/>
        <v>1047</v>
      </c>
      <c r="BC43" s="11">
        <f t="shared" si="46"/>
        <v>1097</v>
      </c>
      <c r="BD43" s="11">
        <f t="shared" si="46"/>
        <v>1762</v>
      </c>
      <c r="BE43" s="11">
        <f t="shared" si="46"/>
        <v>872</v>
      </c>
      <c r="BF43" s="11">
        <f t="shared" si="46"/>
        <v>1166</v>
      </c>
      <c r="BG43" s="11">
        <f t="shared" si="46"/>
        <v>1195</v>
      </c>
      <c r="BH43" s="11">
        <f t="shared" si="46"/>
        <v>986</v>
      </c>
    </row>
    <row r="44" spans="1:60" ht="13.5" customHeight="1">
      <c r="A44" s="38">
        <v>41700</v>
      </c>
      <c r="B44" s="130" t="s">
        <v>65</v>
      </c>
      <c r="C44" s="57"/>
      <c r="D44" s="41" t="s">
        <v>42</v>
      </c>
      <c r="E44" s="42">
        <f t="shared" si="0"/>
        <v>1195</v>
      </c>
      <c r="F44" s="43">
        <v>0</v>
      </c>
      <c r="G44" s="43">
        <v>6</v>
      </c>
      <c r="H44" s="44">
        <f t="shared" si="1"/>
        <v>6</v>
      </c>
      <c r="I44" s="57"/>
      <c r="J44" s="45" t="s">
        <v>29</v>
      </c>
      <c r="K44" s="42">
        <f t="shared" si="2"/>
        <v>1292</v>
      </c>
      <c r="L44" s="46">
        <v>0</v>
      </c>
      <c r="M44" s="46">
        <v>13</v>
      </c>
      <c r="N44" s="26">
        <f t="shared" si="3"/>
        <v>13</v>
      </c>
      <c r="O44" s="57"/>
      <c r="P44" t="s">
        <v>66</v>
      </c>
      <c r="Q44" s="57"/>
      <c r="R44">
        <f>MIN(Rules!$E$2,(MAX(H44/N44,N44/H44)))</f>
        <v>2</v>
      </c>
      <c r="S44">
        <f>VLOOKUP(B44,Rules!A:B,2,FALSE)</f>
        <v>45</v>
      </c>
      <c r="T44" s="57"/>
      <c r="U44" s="132">
        <f>1/(10^(-1*(E44+(IF(P44="Y",Rules!$I$2,0))-K44)/Rules!$E$12)+1)</f>
        <v>0.56071738184688746</v>
      </c>
      <c r="V44">
        <f t="shared" si="4"/>
        <v>-50</v>
      </c>
      <c r="W44">
        <f t="shared" si="5"/>
        <v>50</v>
      </c>
      <c r="Z44" s="48"/>
      <c r="AA44" s="11">
        <f t="shared" ref="AA44:BH44" si="47">IF($D44=AA$1,$E44+$V44,(IF($J44=AA$1,$K44+$W44,AA43)))</f>
        <v>906</v>
      </c>
      <c r="AB44" s="11">
        <f t="shared" si="47"/>
        <v>1278</v>
      </c>
      <c r="AC44" s="11">
        <f t="shared" si="47"/>
        <v>717</v>
      </c>
      <c r="AD44" s="11">
        <f t="shared" si="47"/>
        <v>1342</v>
      </c>
      <c r="AE44" s="11">
        <f t="shared" si="47"/>
        <v>1044</v>
      </c>
      <c r="AF44" s="11">
        <f t="shared" si="47"/>
        <v>1789</v>
      </c>
      <c r="AG44" s="11">
        <f t="shared" si="47"/>
        <v>1451</v>
      </c>
      <c r="AH44" s="11">
        <f t="shared" si="47"/>
        <v>1719</v>
      </c>
      <c r="AI44" s="11">
        <f t="shared" si="47"/>
        <v>1514</v>
      </c>
      <c r="AJ44" s="11">
        <f t="shared" si="47"/>
        <v>1900</v>
      </c>
      <c r="AK44" s="11">
        <f t="shared" si="47"/>
        <v>1097</v>
      </c>
      <c r="AL44" s="11">
        <f t="shared" si="47"/>
        <v>1243</v>
      </c>
      <c r="AM44" s="11">
        <f t="shared" si="47"/>
        <v>1676</v>
      </c>
      <c r="AN44" s="11">
        <f t="shared" si="47"/>
        <v>1526</v>
      </c>
      <c r="AO44" s="11">
        <f t="shared" si="47"/>
        <v>212</v>
      </c>
      <c r="AP44" s="11">
        <f t="shared" si="47"/>
        <v>1391</v>
      </c>
      <c r="AQ44" s="11">
        <f t="shared" si="47"/>
        <v>885</v>
      </c>
      <c r="AR44" s="11">
        <f t="shared" si="47"/>
        <v>1131</v>
      </c>
      <c r="AS44" s="11">
        <f t="shared" si="47"/>
        <v>650</v>
      </c>
      <c r="AT44" s="11">
        <f t="shared" si="47"/>
        <v>1041</v>
      </c>
      <c r="AU44" s="11">
        <f t="shared" si="47"/>
        <v>1215</v>
      </c>
      <c r="AV44" s="11">
        <f t="shared" si="47"/>
        <v>1790</v>
      </c>
      <c r="AW44" s="11">
        <f t="shared" si="47"/>
        <v>1307</v>
      </c>
      <c r="AX44" s="11">
        <f t="shared" si="47"/>
        <v>1464</v>
      </c>
      <c r="AY44" s="11">
        <f t="shared" si="47"/>
        <v>276</v>
      </c>
      <c r="AZ44" s="11">
        <f t="shared" si="47"/>
        <v>957</v>
      </c>
      <c r="BA44" s="11">
        <f t="shared" si="47"/>
        <v>1287</v>
      </c>
      <c r="BB44" s="11">
        <f t="shared" si="47"/>
        <v>1047</v>
      </c>
      <c r="BC44" s="11">
        <f t="shared" si="47"/>
        <v>1097</v>
      </c>
      <c r="BD44" s="11">
        <f t="shared" si="47"/>
        <v>1762</v>
      </c>
      <c r="BE44" s="11">
        <f t="shared" si="47"/>
        <v>872</v>
      </c>
      <c r="BF44" s="11">
        <f t="shared" si="47"/>
        <v>1166</v>
      </c>
      <c r="BG44" s="11">
        <f t="shared" si="47"/>
        <v>1145</v>
      </c>
      <c r="BH44" s="11">
        <f t="shared" si="47"/>
        <v>986</v>
      </c>
    </row>
    <row r="45" spans="1:60" ht="13.5" customHeight="1">
      <c r="A45" s="38">
        <v>41700</v>
      </c>
      <c r="B45" s="130" t="s">
        <v>65</v>
      </c>
      <c r="C45" s="57"/>
      <c r="D45" s="41" t="s">
        <v>43</v>
      </c>
      <c r="E45" s="42">
        <f t="shared" si="0"/>
        <v>1041</v>
      </c>
      <c r="F45" s="43">
        <v>1</v>
      </c>
      <c r="G45" s="43">
        <v>15</v>
      </c>
      <c r="H45" s="44">
        <f t="shared" si="1"/>
        <v>18</v>
      </c>
      <c r="I45" s="57"/>
      <c r="J45" s="45" t="s">
        <v>35</v>
      </c>
      <c r="K45" s="42">
        <f t="shared" si="2"/>
        <v>1097</v>
      </c>
      <c r="L45" s="46">
        <v>2</v>
      </c>
      <c r="M45" s="46">
        <v>11</v>
      </c>
      <c r="N45" s="26">
        <f t="shared" si="3"/>
        <v>17</v>
      </c>
      <c r="O45" s="57"/>
      <c r="P45" t="s">
        <v>66</v>
      </c>
      <c r="Q45" s="57"/>
      <c r="R45">
        <f>MIN(Rules!$E$2,(MAX(H45/N45,N45/H45)))</f>
        <v>1.0588235294117647</v>
      </c>
      <c r="S45">
        <f>VLOOKUP(B45,Rules!A:B,2,FALSE)</f>
        <v>45</v>
      </c>
      <c r="T45" s="57"/>
      <c r="U45" s="132">
        <f>1/(10^(-1*(E45+(IF(P45="Y",Rules!$I$2,0))-K45)/Rules!$E$12)+1)</f>
        <v>0.60656260699818776</v>
      </c>
      <c r="V45">
        <f t="shared" si="4"/>
        <v>19</v>
      </c>
      <c r="W45">
        <f t="shared" si="5"/>
        <v>-19</v>
      </c>
      <c r="Z45" s="48"/>
      <c r="AA45" s="11">
        <f t="shared" ref="AA45:BH45" si="48">IF($D45=AA$1,$E45+$V45,(IF($J45=AA$1,$K45+$W45,AA44)))</f>
        <v>906</v>
      </c>
      <c r="AB45" s="11">
        <f t="shared" si="48"/>
        <v>1278</v>
      </c>
      <c r="AC45" s="11">
        <f t="shared" si="48"/>
        <v>717</v>
      </c>
      <c r="AD45" s="11">
        <f t="shared" si="48"/>
        <v>1342</v>
      </c>
      <c r="AE45" s="11">
        <f t="shared" si="48"/>
        <v>1044</v>
      </c>
      <c r="AF45" s="11">
        <f t="shared" si="48"/>
        <v>1789</v>
      </c>
      <c r="AG45" s="11">
        <f t="shared" si="48"/>
        <v>1451</v>
      </c>
      <c r="AH45" s="11">
        <f t="shared" si="48"/>
        <v>1719</v>
      </c>
      <c r="AI45" s="11">
        <f t="shared" si="48"/>
        <v>1514</v>
      </c>
      <c r="AJ45" s="11">
        <f t="shared" si="48"/>
        <v>1900</v>
      </c>
      <c r="AK45" s="11">
        <f t="shared" si="48"/>
        <v>1078</v>
      </c>
      <c r="AL45" s="11">
        <f t="shared" si="48"/>
        <v>1243</v>
      </c>
      <c r="AM45" s="11">
        <f t="shared" si="48"/>
        <v>1676</v>
      </c>
      <c r="AN45" s="11">
        <f t="shared" si="48"/>
        <v>1526</v>
      </c>
      <c r="AO45" s="11">
        <f t="shared" si="48"/>
        <v>212</v>
      </c>
      <c r="AP45" s="11">
        <f t="shared" si="48"/>
        <v>1391</v>
      </c>
      <c r="AQ45" s="11">
        <f t="shared" si="48"/>
        <v>885</v>
      </c>
      <c r="AR45" s="11">
        <f t="shared" si="48"/>
        <v>1131</v>
      </c>
      <c r="AS45" s="11">
        <f t="shared" si="48"/>
        <v>650</v>
      </c>
      <c r="AT45" s="11">
        <f t="shared" si="48"/>
        <v>1060</v>
      </c>
      <c r="AU45" s="11">
        <f t="shared" si="48"/>
        <v>1215</v>
      </c>
      <c r="AV45" s="11">
        <f t="shared" si="48"/>
        <v>1790</v>
      </c>
      <c r="AW45" s="11">
        <f t="shared" si="48"/>
        <v>1307</v>
      </c>
      <c r="AX45" s="11">
        <f t="shared" si="48"/>
        <v>1464</v>
      </c>
      <c r="AY45" s="11">
        <f t="shared" si="48"/>
        <v>276</v>
      </c>
      <c r="AZ45" s="11">
        <f t="shared" si="48"/>
        <v>957</v>
      </c>
      <c r="BA45" s="11">
        <f t="shared" si="48"/>
        <v>1287</v>
      </c>
      <c r="BB45" s="11">
        <f t="shared" si="48"/>
        <v>1047</v>
      </c>
      <c r="BC45" s="11">
        <f t="shared" si="48"/>
        <v>1097</v>
      </c>
      <c r="BD45" s="11">
        <f t="shared" si="48"/>
        <v>1762</v>
      </c>
      <c r="BE45" s="11">
        <f t="shared" si="48"/>
        <v>872</v>
      </c>
      <c r="BF45" s="11">
        <f t="shared" si="48"/>
        <v>1166</v>
      </c>
      <c r="BG45" s="11">
        <f t="shared" si="48"/>
        <v>1145</v>
      </c>
      <c r="BH45" s="11">
        <f t="shared" si="48"/>
        <v>986</v>
      </c>
    </row>
    <row r="46" spans="1:60" ht="13.5" customHeight="1">
      <c r="A46" s="38">
        <v>41700</v>
      </c>
      <c r="B46" s="130" t="s">
        <v>65</v>
      </c>
      <c r="C46" s="57"/>
      <c r="D46" s="41" t="s">
        <v>37</v>
      </c>
      <c r="E46" s="42">
        <f t="shared" si="0"/>
        <v>1047</v>
      </c>
      <c r="F46" s="43">
        <v>0</v>
      </c>
      <c r="G46" s="43">
        <v>18</v>
      </c>
      <c r="H46" s="44">
        <f t="shared" si="1"/>
        <v>18</v>
      </c>
      <c r="I46" s="57"/>
      <c r="J46" s="45" t="s">
        <v>38</v>
      </c>
      <c r="K46" s="42">
        <f t="shared" si="2"/>
        <v>957</v>
      </c>
      <c r="L46" s="46">
        <v>1</v>
      </c>
      <c r="M46" s="46">
        <v>12</v>
      </c>
      <c r="N46" s="26">
        <f t="shared" si="3"/>
        <v>15</v>
      </c>
      <c r="O46" s="57"/>
      <c r="P46" t="s">
        <v>66</v>
      </c>
      <c r="Q46" s="57"/>
      <c r="R46">
        <f>MIN(Rules!$E$2,(MAX(H46/N46,N46/H46)))</f>
        <v>1.2</v>
      </c>
      <c r="S46">
        <f>VLOOKUP(B46,Rules!A:B,2,FALSE)</f>
        <v>45</v>
      </c>
      <c r="T46" s="57"/>
      <c r="U46" s="132">
        <f>1/(10^(-1*(E46+(IF(P46="Y",Rules!$I$2,0))-K46)/Rules!$E$12)+1)</f>
        <v>0.75124079353371065</v>
      </c>
      <c r="V46">
        <f t="shared" si="4"/>
        <v>13</v>
      </c>
      <c r="W46">
        <f t="shared" si="5"/>
        <v>-13</v>
      </c>
      <c r="Z46" s="48"/>
      <c r="AA46" s="11">
        <f t="shared" ref="AA46:BH46" si="49">IF($D46=AA$1,$E46+$V46,(IF($J46=AA$1,$K46+$W46,AA45)))</f>
        <v>906</v>
      </c>
      <c r="AB46" s="11">
        <f t="shared" si="49"/>
        <v>1278</v>
      </c>
      <c r="AC46" s="11">
        <f t="shared" si="49"/>
        <v>717</v>
      </c>
      <c r="AD46" s="11">
        <f t="shared" si="49"/>
        <v>1342</v>
      </c>
      <c r="AE46" s="11">
        <f t="shared" si="49"/>
        <v>1044</v>
      </c>
      <c r="AF46" s="11">
        <f t="shared" si="49"/>
        <v>1789</v>
      </c>
      <c r="AG46" s="11">
        <f t="shared" si="49"/>
        <v>1451</v>
      </c>
      <c r="AH46" s="11">
        <f t="shared" si="49"/>
        <v>1719</v>
      </c>
      <c r="AI46" s="11">
        <f t="shared" si="49"/>
        <v>1514</v>
      </c>
      <c r="AJ46" s="11">
        <f t="shared" si="49"/>
        <v>1900</v>
      </c>
      <c r="AK46" s="11">
        <f t="shared" si="49"/>
        <v>1078</v>
      </c>
      <c r="AL46" s="11">
        <f t="shared" si="49"/>
        <v>1243</v>
      </c>
      <c r="AM46" s="11">
        <f t="shared" si="49"/>
        <v>1676</v>
      </c>
      <c r="AN46" s="11">
        <f t="shared" si="49"/>
        <v>1526</v>
      </c>
      <c r="AO46" s="11">
        <f t="shared" si="49"/>
        <v>212</v>
      </c>
      <c r="AP46" s="11">
        <f t="shared" si="49"/>
        <v>1391</v>
      </c>
      <c r="AQ46" s="11">
        <f t="shared" si="49"/>
        <v>885</v>
      </c>
      <c r="AR46" s="11">
        <f t="shared" si="49"/>
        <v>1131</v>
      </c>
      <c r="AS46" s="11">
        <f t="shared" si="49"/>
        <v>650</v>
      </c>
      <c r="AT46" s="11">
        <f t="shared" si="49"/>
        <v>1060</v>
      </c>
      <c r="AU46" s="11">
        <f t="shared" si="49"/>
        <v>1215</v>
      </c>
      <c r="AV46" s="11">
        <f t="shared" si="49"/>
        <v>1790</v>
      </c>
      <c r="AW46" s="11">
        <f t="shared" si="49"/>
        <v>1307</v>
      </c>
      <c r="AX46" s="11">
        <f t="shared" si="49"/>
        <v>1464</v>
      </c>
      <c r="AY46" s="11">
        <f t="shared" si="49"/>
        <v>276</v>
      </c>
      <c r="AZ46" s="11">
        <f t="shared" si="49"/>
        <v>944</v>
      </c>
      <c r="BA46" s="11">
        <f t="shared" si="49"/>
        <v>1287</v>
      </c>
      <c r="BB46" s="11">
        <f t="shared" si="49"/>
        <v>1060</v>
      </c>
      <c r="BC46" s="11">
        <f t="shared" si="49"/>
        <v>1097</v>
      </c>
      <c r="BD46" s="11">
        <f t="shared" si="49"/>
        <v>1762</v>
      </c>
      <c r="BE46" s="11">
        <f t="shared" si="49"/>
        <v>872</v>
      </c>
      <c r="BF46" s="11">
        <f t="shared" si="49"/>
        <v>1166</v>
      </c>
      <c r="BG46" s="11">
        <f t="shared" si="49"/>
        <v>1145</v>
      </c>
      <c r="BH46" s="11">
        <f t="shared" si="49"/>
        <v>986</v>
      </c>
    </row>
    <row r="47" spans="1:60" ht="13.5" customHeight="1">
      <c r="A47" s="38">
        <v>41700</v>
      </c>
      <c r="B47" s="130" t="s">
        <v>65</v>
      </c>
      <c r="C47" s="57"/>
      <c r="D47" s="41" t="s">
        <v>34</v>
      </c>
      <c r="E47" s="42">
        <f t="shared" si="0"/>
        <v>906</v>
      </c>
      <c r="F47" s="43">
        <v>1</v>
      </c>
      <c r="G47" s="43">
        <v>17</v>
      </c>
      <c r="H47" s="44">
        <f t="shared" si="1"/>
        <v>20</v>
      </c>
      <c r="I47" s="57"/>
      <c r="J47" s="45" t="s">
        <v>46</v>
      </c>
      <c r="K47" s="42">
        <f t="shared" si="2"/>
        <v>872</v>
      </c>
      <c r="L47" s="46">
        <v>0</v>
      </c>
      <c r="M47" s="46">
        <v>6</v>
      </c>
      <c r="N47" s="26">
        <f t="shared" si="3"/>
        <v>6</v>
      </c>
      <c r="O47" s="57"/>
      <c r="P47" t="s">
        <v>66</v>
      </c>
      <c r="Q47" s="57"/>
      <c r="R47">
        <f>MIN(Rules!$E$2,(MAX(H47/N47,N47/H47)))</f>
        <v>2</v>
      </c>
      <c r="S47">
        <f>VLOOKUP(B47,Rules!A:B,2,FALSE)</f>
        <v>45</v>
      </c>
      <c r="T47" s="57"/>
      <c r="U47" s="132">
        <f>1/(10^(-1*(E47+(IF(P47="Y",Rules!$I$2,0))-K47)/Rules!$E$12)+1)</f>
        <v>0.7000112251852586</v>
      </c>
      <c r="V47">
        <f t="shared" si="4"/>
        <v>27</v>
      </c>
      <c r="W47">
        <f t="shared" si="5"/>
        <v>-27</v>
      </c>
      <c r="Z47" s="48"/>
      <c r="AA47" s="11">
        <f t="shared" ref="AA47:BH47" si="50">IF($D47=AA$1,$E47+$V47,(IF($J47=AA$1,$K47+$W47,AA46)))</f>
        <v>933</v>
      </c>
      <c r="AB47" s="11">
        <f t="shared" si="50"/>
        <v>1278</v>
      </c>
      <c r="AC47" s="11">
        <f t="shared" si="50"/>
        <v>717</v>
      </c>
      <c r="AD47" s="11">
        <f t="shared" si="50"/>
        <v>1342</v>
      </c>
      <c r="AE47" s="11">
        <f t="shared" si="50"/>
        <v>1044</v>
      </c>
      <c r="AF47" s="11">
        <f t="shared" si="50"/>
        <v>1789</v>
      </c>
      <c r="AG47" s="11">
        <f t="shared" si="50"/>
        <v>1451</v>
      </c>
      <c r="AH47" s="11">
        <f t="shared" si="50"/>
        <v>1719</v>
      </c>
      <c r="AI47" s="11">
        <f t="shared" si="50"/>
        <v>1514</v>
      </c>
      <c r="AJ47" s="11">
        <f t="shared" si="50"/>
        <v>1900</v>
      </c>
      <c r="AK47" s="11">
        <f t="shared" si="50"/>
        <v>1078</v>
      </c>
      <c r="AL47" s="11">
        <f t="shared" si="50"/>
        <v>1243</v>
      </c>
      <c r="AM47" s="11">
        <f t="shared" si="50"/>
        <v>1676</v>
      </c>
      <c r="AN47" s="11">
        <f t="shared" si="50"/>
        <v>1526</v>
      </c>
      <c r="AO47" s="11">
        <f t="shared" si="50"/>
        <v>212</v>
      </c>
      <c r="AP47" s="11">
        <f t="shared" si="50"/>
        <v>1391</v>
      </c>
      <c r="AQ47" s="11">
        <f t="shared" si="50"/>
        <v>885</v>
      </c>
      <c r="AR47" s="11">
        <f t="shared" si="50"/>
        <v>1131</v>
      </c>
      <c r="AS47" s="11">
        <f t="shared" si="50"/>
        <v>650</v>
      </c>
      <c r="AT47" s="11">
        <f t="shared" si="50"/>
        <v>1060</v>
      </c>
      <c r="AU47" s="11">
        <f t="shared" si="50"/>
        <v>1215</v>
      </c>
      <c r="AV47" s="11">
        <f t="shared" si="50"/>
        <v>1790</v>
      </c>
      <c r="AW47" s="11">
        <f t="shared" si="50"/>
        <v>1307</v>
      </c>
      <c r="AX47" s="11">
        <f t="shared" si="50"/>
        <v>1464</v>
      </c>
      <c r="AY47" s="11">
        <f t="shared" si="50"/>
        <v>276</v>
      </c>
      <c r="AZ47" s="11">
        <f t="shared" si="50"/>
        <v>944</v>
      </c>
      <c r="BA47" s="11">
        <f t="shared" si="50"/>
        <v>1287</v>
      </c>
      <c r="BB47" s="11">
        <f t="shared" si="50"/>
        <v>1060</v>
      </c>
      <c r="BC47" s="11">
        <f t="shared" si="50"/>
        <v>1097</v>
      </c>
      <c r="BD47" s="11">
        <f t="shared" si="50"/>
        <v>1762</v>
      </c>
      <c r="BE47" s="11">
        <f t="shared" si="50"/>
        <v>845</v>
      </c>
      <c r="BF47" s="11">
        <f t="shared" si="50"/>
        <v>1166</v>
      </c>
      <c r="BG47" s="11">
        <f t="shared" si="50"/>
        <v>1145</v>
      </c>
      <c r="BH47" s="11">
        <f t="shared" si="50"/>
        <v>986</v>
      </c>
    </row>
    <row r="48" spans="1:60" ht="13.5" customHeight="1">
      <c r="A48" s="38">
        <v>41700</v>
      </c>
      <c r="B48" s="130" t="s">
        <v>65</v>
      </c>
      <c r="C48" s="57"/>
      <c r="D48" s="41" t="s">
        <v>33</v>
      </c>
      <c r="E48" s="42">
        <f t="shared" si="0"/>
        <v>1044</v>
      </c>
      <c r="F48" s="43">
        <v>2</v>
      </c>
      <c r="G48" s="43">
        <v>13</v>
      </c>
      <c r="H48" s="44">
        <f t="shared" si="1"/>
        <v>19</v>
      </c>
      <c r="I48" s="57"/>
      <c r="J48" s="45" t="s">
        <v>41</v>
      </c>
      <c r="K48" s="42">
        <f t="shared" si="2"/>
        <v>986</v>
      </c>
      <c r="L48" s="46">
        <v>1</v>
      </c>
      <c r="M48" s="46">
        <v>8</v>
      </c>
      <c r="N48" s="26">
        <f t="shared" si="3"/>
        <v>11</v>
      </c>
      <c r="O48" s="57"/>
      <c r="P48" t="s">
        <v>66</v>
      </c>
      <c r="Q48" s="57"/>
      <c r="R48">
        <f>MIN(Rules!$E$2,(MAX(H48/N48,N48/H48)))</f>
        <v>1.7272727272727273</v>
      </c>
      <c r="S48">
        <f>VLOOKUP(B48,Rules!A:B,2,FALSE)</f>
        <v>45</v>
      </c>
      <c r="T48" s="57"/>
      <c r="U48" s="132">
        <f>1/(10^(-1*(E48+(IF(P48="Y",Rules!$I$2,0))-K48)/Rules!$E$12)+1)</f>
        <v>0.72269622296024905</v>
      </c>
      <c r="V48">
        <f t="shared" si="4"/>
        <v>22</v>
      </c>
      <c r="W48">
        <f t="shared" si="5"/>
        <v>-22</v>
      </c>
      <c r="Z48" s="48"/>
      <c r="AA48" s="11">
        <f t="shared" ref="AA48:BH48" si="51">IF($D48=AA$1,$E48+$V48,(IF($J48=AA$1,$K48+$W48,AA47)))</f>
        <v>933</v>
      </c>
      <c r="AB48" s="11">
        <f t="shared" si="51"/>
        <v>1278</v>
      </c>
      <c r="AC48" s="11">
        <f t="shared" si="51"/>
        <v>717</v>
      </c>
      <c r="AD48" s="11">
        <f t="shared" si="51"/>
        <v>1342</v>
      </c>
      <c r="AE48" s="11">
        <f t="shared" si="51"/>
        <v>1066</v>
      </c>
      <c r="AF48" s="11">
        <f t="shared" si="51"/>
        <v>1789</v>
      </c>
      <c r="AG48" s="11">
        <f t="shared" si="51"/>
        <v>1451</v>
      </c>
      <c r="AH48" s="11">
        <f t="shared" si="51"/>
        <v>1719</v>
      </c>
      <c r="AI48" s="11">
        <f t="shared" si="51"/>
        <v>1514</v>
      </c>
      <c r="AJ48" s="11">
        <f t="shared" si="51"/>
        <v>1900</v>
      </c>
      <c r="AK48" s="11">
        <f t="shared" si="51"/>
        <v>1078</v>
      </c>
      <c r="AL48" s="11">
        <f t="shared" si="51"/>
        <v>1243</v>
      </c>
      <c r="AM48" s="11">
        <f t="shared" si="51"/>
        <v>1676</v>
      </c>
      <c r="AN48" s="11">
        <f t="shared" si="51"/>
        <v>1526</v>
      </c>
      <c r="AO48" s="11">
        <f t="shared" si="51"/>
        <v>212</v>
      </c>
      <c r="AP48" s="11">
        <f t="shared" si="51"/>
        <v>1391</v>
      </c>
      <c r="AQ48" s="11">
        <f t="shared" si="51"/>
        <v>885</v>
      </c>
      <c r="AR48" s="11">
        <f t="shared" si="51"/>
        <v>1131</v>
      </c>
      <c r="AS48" s="11">
        <f t="shared" si="51"/>
        <v>650</v>
      </c>
      <c r="AT48" s="11">
        <f t="shared" si="51"/>
        <v>1060</v>
      </c>
      <c r="AU48" s="11">
        <f t="shared" si="51"/>
        <v>1215</v>
      </c>
      <c r="AV48" s="11">
        <f t="shared" si="51"/>
        <v>1790</v>
      </c>
      <c r="AW48" s="11">
        <f t="shared" si="51"/>
        <v>1307</v>
      </c>
      <c r="AX48" s="11">
        <f t="shared" si="51"/>
        <v>1464</v>
      </c>
      <c r="AY48" s="11">
        <f t="shared" si="51"/>
        <v>276</v>
      </c>
      <c r="AZ48" s="11">
        <f t="shared" si="51"/>
        <v>944</v>
      </c>
      <c r="BA48" s="11">
        <f t="shared" si="51"/>
        <v>1287</v>
      </c>
      <c r="BB48" s="11">
        <f t="shared" si="51"/>
        <v>1060</v>
      </c>
      <c r="BC48" s="11">
        <f t="shared" si="51"/>
        <v>1097</v>
      </c>
      <c r="BD48" s="11">
        <f t="shared" si="51"/>
        <v>1762</v>
      </c>
      <c r="BE48" s="11">
        <f t="shared" si="51"/>
        <v>845</v>
      </c>
      <c r="BF48" s="11">
        <f t="shared" si="51"/>
        <v>1166</v>
      </c>
      <c r="BG48" s="11">
        <f t="shared" si="51"/>
        <v>1145</v>
      </c>
      <c r="BH48" s="11">
        <f t="shared" si="51"/>
        <v>964</v>
      </c>
    </row>
    <row r="49" spans="1:60" ht="13.5" customHeight="1">
      <c r="A49" s="38">
        <v>41700</v>
      </c>
      <c r="B49" s="130" t="s">
        <v>65</v>
      </c>
      <c r="C49" s="57"/>
      <c r="D49" s="41" t="s">
        <v>47</v>
      </c>
      <c r="E49" s="42">
        <f t="shared" si="0"/>
        <v>650</v>
      </c>
      <c r="F49" s="43">
        <v>1</v>
      </c>
      <c r="G49" s="43">
        <v>7</v>
      </c>
      <c r="H49" s="44">
        <f t="shared" si="1"/>
        <v>10</v>
      </c>
      <c r="I49" s="57"/>
      <c r="J49" s="45" t="s">
        <v>40</v>
      </c>
      <c r="K49" s="42">
        <f t="shared" si="2"/>
        <v>1097</v>
      </c>
      <c r="L49" s="46">
        <v>1</v>
      </c>
      <c r="M49" s="46">
        <v>19</v>
      </c>
      <c r="N49" s="26">
        <f t="shared" si="3"/>
        <v>22</v>
      </c>
      <c r="O49" s="57"/>
      <c r="P49" t="s">
        <v>66</v>
      </c>
      <c r="Q49" s="57"/>
      <c r="R49">
        <f>MIN(Rules!$E$2,(MAX(H49/N49,N49/H49)))</f>
        <v>2</v>
      </c>
      <c r="S49">
        <f>VLOOKUP(B49,Rules!A:B,2,FALSE)</f>
        <v>45</v>
      </c>
      <c r="T49" s="57"/>
      <c r="U49" s="132">
        <f>1/(10^(-1*(E49+(IF(P49="Y",Rules!$I$2,0))-K49)/Rules!$E$12)+1)</f>
        <v>0.20298594954373547</v>
      </c>
      <c r="V49">
        <f t="shared" si="4"/>
        <v>-18</v>
      </c>
      <c r="W49">
        <f t="shared" si="5"/>
        <v>18</v>
      </c>
      <c r="Z49" s="48"/>
      <c r="AA49" s="11">
        <f t="shared" ref="AA49:BH49" si="52">IF($D49=AA$1,$E49+$V49,(IF($J49=AA$1,$K49+$W49,AA48)))</f>
        <v>933</v>
      </c>
      <c r="AB49" s="11">
        <f t="shared" si="52"/>
        <v>1278</v>
      </c>
      <c r="AC49" s="11">
        <f t="shared" si="52"/>
        <v>717</v>
      </c>
      <c r="AD49" s="11">
        <f t="shared" si="52"/>
        <v>1342</v>
      </c>
      <c r="AE49" s="11">
        <f t="shared" si="52"/>
        <v>1066</v>
      </c>
      <c r="AF49" s="11">
        <f t="shared" si="52"/>
        <v>1789</v>
      </c>
      <c r="AG49" s="11">
        <f t="shared" si="52"/>
        <v>1451</v>
      </c>
      <c r="AH49" s="11">
        <f t="shared" si="52"/>
        <v>1719</v>
      </c>
      <c r="AI49" s="11">
        <f t="shared" si="52"/>
        <v>1514</v>
      </c>
      <c r="AJ49" s="11">
        <f t="shared" si="52"/>
        <v>1900</v>
      </c>
      <c r="AK49" s="11">
        <f t="shared" si="52"/>
        <v>1078</v>
      </c>
      <c r="AL49" s="11">
        <f t="shared" si="52"/>
        <v>1243</v>
      </c>
      <c r="AM49" s="11">
        <f t="shared" si="52"/>
        <v>1676</v>
      </c>
      <c r="AN49" s="11">
        <f t="shared" si="52"/>
        <v>1526</v>
      </c>
      <c r="AO49" s="11">
        <f t="shared" si="52"/>
        <v>212</v>
      </c>
      <c r="AP49" s="11">
        <f t="shared" si="52"/>
        <v>1391</v>
      </c>
      <c r="AQ49" s="11">
        <f t="shared" si="52"/>
        <v>885</v>
      </c>
      <c r="AR49" s="11">
        <f t="shared" si="52"/>
        <v>1131</v>
      </c>
      <c r="AS49" s="11">
        <f t="shared" si="52"/>
        <v>632</v>
      </c>
      <c r="AT49" s="11">
        <f t="shared" si="52"/>
        <v>1060</v>
      </c>
      <c r="AU49" s="11">
        <f t="shared" si="52"/>
        <v>1215</v>
      </c>
      <c r="AV49" s="11">
        <f t="shared" si="52"/>
        <v>1790</v>
      </c>
      <c r="AW49" s="11">
        <f t="shared" si="52"/>
        <v>1307</v>
      </c>
      <c r="AX49" s="11">
        <f t="shared" si="52"/>
        <v>1464</v>
      </c>
      <c r="AY49" s="11">
        <f t="shared" si="52"/>
        <v>276</v>
      </c>
      <c r="AZ49" s="11">
        <f t="shared" si="52"/>
        <v>944</v>
      </c>
      <c r="BA49" s="11">
        <f t="shared" si="52"/>
        <v>1287</v>
      </c>
      <c r="BB49" s="11">
        <f t="shared" si="52"/>
        <v>1060</v>
      </c>
      <c r="BC49" s="11">
        <f t="shared" si="52"/>
        <v>1115</v>
      </c>
      <c r="BD49" s="11">
        <f t="shared" si="52"/>
        <v>1762</v>
      </c>
      <c r="BE49" s="11">
        <f t="shared" si="52"/>
        <v>845</v>
      </c>
      <c r="BF49" s="11">
        <f t="shared" si="52"/>
        <v>1166</v>
      </c>
      <c r="BG49" s="11">
        <f t="shared" si="52"/>
        <v>1145</v>
      </c>
      <c r="BH49" s="11">
        <f t="shared" si="52"/>
        <v>964</v>
      </c>
    </row>
    <row r="50" spans="1:60" ht="13.5" customHeight="1">
      <c r="A50" s="38">
        <v>41700</v>
      </c>
      <c r="B50" s="130" t="s">
        <v>65</v>
      </c>
      <c r="C50" s="57"/>
      <c r="D50" s="41" t="s">
        <v>45</v>
      </c>
      <c r="E50" s="42">
        <f t="shared" si="0"/>
        <v>885</v>
      </c>
      <c r="F50" s="43">
        <v>1</v>
      </c>
      <c r="G50" s="43">
        <v>17</v>
      </c>
      <c r="H50" s="44">
        <f t="shared" si="1"/>
        <v>20</v>
      </c>
      <c r="I50" s="57"/>
      <c r="J50" s="45" t="s">
        <v>44</v>
      </c>
      <c r="K50" s="42">
        <f t="shared" si="2"/>
        <v>717</v>
      </c>
      <c r="L50" s="46">
        <v>1</v>
      </c>
      <c r="M50" s="46">
        <v>8</v>
      </c>
      <c r="N50" s="26">
        <f t="shared" si="3"/>
        <v>11</v>
      </c>
      <c r="O50" s="57"/>
      <c r="P50" t="s">
        <v>66</v>
      </c>
      <c r="Q50" s="57"/>
      <c r="R50">
        <f>MIN(Rules!$E$2,(MAX(H50/N50,N50/H50)))</f>
        <v>1.8181818181818181</v>
      </c>
      <c r="S50">
        <f>VLOOKUP(B50,Rules!A:B,2,FALSE)</f>
        <v>45</v>
      </c>
      <c r="T50" s="57"/>
      <c r="U50" s="132">
        <f>1/(10^(-1*(E50+(IF(P50="Y",Rules!$I$2,0))-K50)/Rules!$E$12)+1)</f>
        <v>0.81221145034742626</v>
      </c>
      <c r="V50">
        <f t="shared" si="4"/>
        <v>15</v>
      </c>
      <c r="W50">
        <f t="shared" si="5"/>
        <v>-15</v>
      </c>
      <c r="Z50" s="48"/>
      <c r="AA50" s="11">
        <f t="shared" ref="AA50:BH50" si="53">IF($D50=AA$1,$E50+$V50,(IF($J50=AA$1,$K50+$W50,AA49)))</f>
        <v>933</v>
      </c>
      <c r="AB50" s="11">
        <f t="shared" si="53"/>
        <v>1278</v>
      </c>
      <c r="AC50" s="11">
        <f t="shared" si="53"/>
        <v>702</v>
      </c>
      <c r="AD50" s="11">
        <f t="shared" si="53"/>
        <v>1342</v>
      </c>
      <c r="AE50" s="11">
        <f t="shared" si="53"/>
        <v>1066</v>
      </c>
      <c r="AF50" s="11">
        <f t="shared" si="53"/>
        <v>1789</v>
      </c>
      <c r="AG50" s="11">
        <f t="shared" si="53"/>
        <v>1451</v>
      </c>
      <c r="AH50" s="11">
        <f t="shared" si="53"/>
        <v>1719</v>
      </c>
      <c r="AI50" s="11">
        <f t="shared" si="53"/>
        <v>1514</v>
      </c>
      <c r="AJ50" s="11">
        <f t="shared" si="53"/>
        <v>1900</v>
      </c>
      <c r="AK50" s="11">
        <f t="shared" si="53"/>
        <v>1078</v>
      </c>
      <c r="AL50" s="11">
        <f t="shared" si="53"/>
        <v>1243</v>
      </c>
      <c r="AM50" s="11">
        <f t="shared" si="53"/>
        <v>1676</v>
      </c>
      <c r="AN50" s="11">
        <f t="shared" si="53"/>
        <v>1526</v>
      </c>
      <c r="AO50" s="11">
        <f t="shared" si="53"/>
        <v>212</v>
      </c>
      <c r="AP50" s="11">
        <f t="shared" si="53"/>
        <v>1391</v>
      </c>
      <c r="AQ50" s="11">
        <f t="shared" si="53"/>
        <v>900</v>
      </c>
      <c r="AR50" s="11">
        <f t="shared" si="53"/>
        <v>1131</v>
      </c>
      <c r="AS50" s="11">
        <f t="shared" si="53"/>
        <v>632</v>
      </c>
      <c r="AT50" s="11">
        <f t="shared" si="53"/>
        <v>1060</v>
      </c>
      <c r="AU50" s="11">
        <f t="shared" si="53"/>
        <v>1215</v>
      </c>
      <c r="AV50" s="11">
        <f t="shared" si="53"/>
        <v>1790</v>
      </c>
      <c r="AW50" s="11">
        <f t="shared" si="53"/>
        <v>1307</v>
      </c>
      <c r="AX50" s="11">
        <f t="shared" si="53"/>
        <v>1464</v>
      </c>
      <c r="AY50" s="11">
        <f t="shared" si="53"/>
        <v>276</v>
      </c>
      <c r="AZ50" s="11">
        <f t="shared" si="53"/>
        <v>944</v>
      </c>
      <c r="BA50" s="11">
        <f t="shared" si="53"/>
        <v>1287</v>
      </c>
      <c r="BB50" s="11">
        <f t="shared" si="53"/>
        <v>1060</v>
      </c>
      <c r="BC50" s="11">
        <f t="shared" si="53"/>
        <v>1115</v>
      </c>
      <c r="BD50" s="11">
        <f t="shared" si="53"/>
        <v>1762</v>
      </c>
      <c r="BE50" s="11">
        <f t="shared" si="53"/>
        <v>845</v>
      </c>
      <c r="BF50" s="11">
        <f t="shared" si="53"/>
        <v>1166</v>
      </c>
      <c r="BG50" s="11">
        <f t="shared" si="53"/>
        <v>1145</v>
      </c>
      <c r="BH50" s="11">
        <f t="shared" si="53"/>
        <v>964</v>
      </c>
    </row>
    <row r="51" spans="1:60" ht="13.5" customHeight="1">
      <c r="A51" s="38">
        <v>41707</v>
      </c>
      <c r="B51" s="130" t="s">
        <v>65</v>
      </c>
      <c r="C51" s="57"/>
      <c r="D51" s="41" t="s">
        <v>17</v>
      </c>
      <c r="E51" s="42">
        <f t="shared" si="0"/>
        <v>1900</v>
      </c>
      <c r="F51" s="43">
        <v>1</v>
      </c>
      <c r="G51" s="43">
        <v>22</v>
      </c>
      <c r="H51" s="44">
        <f t="shared" si="1"/>
        <v>25</v>
      </c>
      <c r="I51" s="57"/>
      <c r="J51" s="45" t="s">
        <v>28</v>
      </c>
      <c r="K51" s="42">
        <f t="shared" si="2"/>
        <v>1526</v>
      </c>
      <c r="L51" s="46">
        <v>1</v>
      </c>
      <c r="M51" s="46">
        <v>12</v>
      </c>
      <c r="N51" s="26">
        <f t="shared" si="3"/>
        <v>15</v>
      </c>
      <c r="O51" s="57"/>
      <c r="P51" t="s">
        <v>66</v>
      </c>
      <c r="Q51" s="57"/>
      <c r="R51">
        <f>MIN(Rules!$E$2,(MAX(H51/N51,N51/H51)))</f>
        <v>1.6666666666666667</v>
      </c>
      <c r="S51">
        <f>VLOOKUP(B51,Rules!A:B,2,FALSE)</f>
        <v>45</v>
      </c>
      <c r="T51" s="57"/>
      <c r="U51" s="132">
        <f>1/(10^(-1*(E51+(IF(P51="Y",Rules!$I$2,0))-K51)/Rules!$E$12)+1)</f>
        <v>0.91782149704793026</v>
      </c>
      <c r="V51">
        <f t="shared" si="4"/>
        <v>6</v>
      </c>
      <c r="W51">
        <f t="shared" si="5"/>
        <v>-6</v>
      </c>
      <c r="Z51" s="48"/>
      <c r="AA51" s="11">
        <f t="shared" ref="AA51:BH51" si="54">IF($D51=AA$1,$E51+$V51,(IF($J51=AA$1,$K51+$W51,AA50)))</f>
        <v>933</v>
      </c>
      <c r="AB51" s="11">
        <f t="shared" si="54"/>
        <v>1278</v>
      </c>
      <c r="AC51" s="11">
        <f t="shared" si="54"/>
        <v>702</v>
      </c>
      <c r="AD51" s="11">
        <f t="shared" si="54"/>
        <v>1342</v>
      </c>
      <c r="AE51" s="11">
        <f t="shared" si="54"/>
        <v>1066</v>
      </c>
      <c r="AF51" s="11">
        <f t="shared" si="54"/>
        <v>1789</v>
      </c>
      <c r="AG51" s="11">
        <f t="shared" si="54"/>
        <v>1451</v>
      </c>
      <c r="AH51" s="11">
        <f t="shared" si="54"/>
        <v>1719</v>
      </c>
      <c r="AI51" s="11">
        <f t="shared" si="54"/>
        <v>1514</v>
      </c>
      <c r="AJ51" s="11">
        <f t="shared" si="54"/>
        <v>1906</v>
      </c>
      <c r="AK51" s="11">
        <f t="shared" si="54"/>
        <v>1078</v>
      </c>
      <c r="AL51" s="11">
        <f t="shared" si="54"/>
        <v>1243</v>
      </c>
      <c r="AM51" s="11">
        <f t="shared" si="54"/>
        <v>1676</v>
      </c>
      <c r="AN51" s="11">
        <f t="shared" si="54"/>
        <v>1520</v>
      </c>
      <c r="AO51" s="11">
        <f t="shared" si="54"/>
        <v>212</v>
      </c>
      <c r="AP51" s="11">
        <f t="shared" si="54"/>
        <v>1391</v>
      </c>
      <c r="AQ51" s="11">
        <f t="shared" si="54"/>
        <v>900</v>
      </c>
      <c r="AR51" s="11">
        <f t="shared" si="54"/>
        <v>1131</v>
      </c>
      <c r="AS51" s="11">
        <f t="shared" si="54"/>
        <v>632</v>
      </c>
      <c r="AT51" s="11">
        <f t="shared" si="54"/>
        <v>1060</v>
      </c>
      <c r="AU51" s="11">
        <f t="shared" si="54"/>
        <v>1215</v>
      </c>
      <c r="AV51" s="11">
        <f t="shared" si="54"/>
        <v>1790</v>
      </c>
      <c r="AW51" s="11">
        <f t="shared" si="54"/>
        <v>1307</v>
      </c>
      <c r="AX51" s="11">
        <f t="shared" si="54"/>
        <v>1464</v>
      </c>
      <c r="AY51" s="11">
        <f t="shared" si="54"/>
        <v>276</v>
      </c>
      <c r="AZ51" s="11">
        <f t="shared" si="54"/>
        <v>944</v>
      </c>
      <c r="BA51" s="11">
        <f t="shared" si="54"/>
        <v>1287</v>
      </c>
      <c r="BB51" s="11">
        <f t="shared" si="54"/>
        <v>1060</v>
      </c>
      <c r="BC51" s="11">
        <f t="shared" si="54"/>
        <v>1115</v>
      </c>
      <c r="BD51" s="11">
        <f t="shared" si="54"/>
        <v>1762</v>
      </c>
      <c r="BE51" s="11">
        <f t="shared" si="54"/>
        <v>845</v>
      </c>
      <c r="BF51" s="11">
        <f t="shared" si="54"/>
        <v>1166</v>
      </c>
      <c r="BG51" s="11">
        <f t="shared" si="54"/>
        <v>1145</v>
      </c>
      <c r="BH51" s="11">
        <f t="shared" si="54"/>
        <v>964</v>
      </c>
    </row>
    <row r="52" spans="1:60" ht="13.5" customHeight="1">
      <c r="A52" s="38">
        <v>41707</v>
      </c>
      <c r="B52" s="130" t="s">
        <v>65</v>
      </c>
      <c r="C52" s="57"/>
      <c r="D52" s="41" t="s">
        <v>31</v>
      </c>
      <c r="E52" s="42">
        <f t="shared" si="0"/>
        <v>1166</v>
      </c>
      <c r="F52" s="43">
        <v>3</v>
      </c>
      <c r="G52" s="43">
        <v>9</v>
      </c>
      <c r="H52" s="44">
        <f t="shared" si="1"/>
        <v>18</v>
      </c>
      <c r="I52" s="57"/>
      <c r="J52" s="45" t="s">
        <v>18</v>
      </c>
      <c r="K52" s="42">
        <f t="shared" si="2"/>
        <v>1790</v>
      </c>
      <c r="L52" s="46">
        <v>2</v>
      </c>
      <c r="M52" s="46">
        <v>17</v>
      </c>
      <c r="N52" s="26">
        <f t="shared" si="3"/>
        <v>23</v>
      </c>
      <c r="O52" s="57"/>
      <c r="P52" t="s">
        <v>66</v>
      </c>
      <c r="Q52" s="57"/>
      <c r="R52">
        <f>MIN(Rules!$E$2,(MAX(H52/N52,N52/H52)))</f>
        <v>1.2777777777777777</v>
      </c>
      <c r="S52">
        <f>VLOOKUP(B52,Rules!A:B,2,FALSE)</f>
        <v>45</v>
      </c>
      <c r="T52" s="57"/>
      <c r="U52" s="132">
        <f>1/(10^(-1*(E52+(IF(P52="Y",Rules!$I$2,0))-K52)/Rules!$E$12)+1)</f>
        <v>0.10130111024046977</v>
      </c>
      <c r="V52">
        <f t="shared" si="4"/>
        <v>-6</v>
      </c>
      <c r="W52">
        <f t="shared" si="5"/>
        <v>6</v>
      </c>
      <c r="Z52" s="48"/>
      <c r="AA52" s="11">
        <f t="shared" ref="AA52:BH52" si="55">IF($D52=AA$1,$E52+$V52,(IF($J52=AA$1,$K52+$W52,AA51)))</f>
        <v>933</v>
      </c>
      <c r="AB52" s="11">
        <f t="shared" si="55"/>
        <v>1278</v>
      </c>
      <c r="AC52" s="11">
        <f t="shared" si="55"/>
        <v>702</v>
      </c>
      <c r="AD52" s="11">
        <f t="shared" si="55"/>
        <v>1342</v>
      </c>
      <c r="AE52" s="11">
        <f t="shared" si="55"/>
        <v>1066</v>
      </c>
      <c r="AF52" s="11">
        <f t="shared" si="55"/>
        <v>1789</v>
      </c>
      <c r="AG52" s="11">
        <f t="shared" si="55"/>
        <v>1451</v>
      </c>
      <c r="AH52" s="11">
        <f t="shared" si="55"/>
        <v>1719</v>
      </c>
      <c r="AI52" s="11">
        <f t="shared" si="55"/>
        <v>1514</v>
      </c>
      <c r="AJ52" s="11">
        <f t="shared" si="55"/>
        <v>1906</v>
      </c>
      <c r="AK52" s="11">
        <f t="shared" si="55"/>
        <v>1078</v>
      </c>
      <c r="AL52" s="11">
        <f t="shared" si="55"/>
        <v>1243</v>
      </c>
      <c r="AM52" s="11">
        <f t="shared" si="55"/>
        <v>1676</v>
      </c>
      <c r="AN52" s="11">
        <f t="shared" si="55"/>
        <v>1520</v>
      </c>
      <c r="AO52" s="11">
        <f t="shared" si="55"/>
        <v>212</v>
      </c>
      <c r="AP52" s="11">
        <f t="shared" si="55"/>
        <v>1391</v>
      </c>
      <c r="AQ52" s="11">
        <f t="shared" si="55"/>
        <v>900</v>
      </c>
      <c r="AR52" s="11">
        <f t="shared" si="55"/>
        <v>1131</v>
      </c>
      <c r="AS52" s="11">
        <f t="shared" si="55"/>
        <v>632</v>
      </c>
      <c r="AT52" s="11">
        <f t="shared" si="55"/>
        <v>1060</v>
      </c>
      <c r="AU52" s="11">
        <f t="shared" si="55"/>
        <v>1215</v>
      </c>
      <c r="AV52" s="11">
        <f t="shared" si="55"/>
        <v>1796</v>
      </c>
      <c r="AW52" s="11">
        <f t="shared" si="55"/>
        <v>1307</v>
      </c>
      <c r="AX52" s="11">
        <f t="shared" si="55"/>
        <v>1464</v>
      </c>
      <c r="AY52" s="11">
        <f t="shared" si="55"/>
        <v>276</v>
      </c>
      <c r="AZ52" s="11">
        <f t="shared" si="55"/>
        <v>944</v>
      </c>
      <c r="BA52" s="11">
        <f t="shared" si="55"/>
        <v>1287</v>
      </c>
      <c r="BB52" s="11">
        <f t="shared" si="55"/>
        <v>1060</v>
      </c>
      <c r="BC52" s="11">
        <f t="shared" si="55"/>
        <v>1115</v>
      </c>
      <c r="BD52" s="11">
        <f t="shared" si="55"/>
        <v>1762</v>
      </c>
      <c r="BE52" s="11">
        <f t="shared" si="55"/>
        <v>845</v>
      </c>
      <c r="BF52" s="11">
        <f t="shared" si="55"/>
        <v>1160</v>
      </c>
      <c r="BG52" s="11">
        <f t="shared" si="55"/>
        <v>1145</v>
      </c>
      <c r="BH52" s="11">
        <f t="shared" si="55"/>
        <v>964</v>
      </c>
    </row>
    <row r="53" spans="1:60" ht="13.5" customHeight="1">
      <c r="A53" s="38">
        <v>41707</v>
      </c>
      <c r="B53" s="130" t="s">
        <v>65</v>
      </c>
      <c r="C53" s="57"/>
      <c r="D53" s="41" t="s">
        <v>26</v>
      </c>
      <c r="E53" s="42">
        <f t="shared" si="0"/>
        <v>1789</v>
      </c>
      <c r="F53" s="43">
        <v>2</v>
      </c>
      <c r="G53" s="43">
        <v>18</v>
      </c>
      <c r="H53" s="44">
        <f t="shared" si="1"/>
        <v>24</v>
      </c>
      <c r="I53" s="57"/>
      <c r="J53" s="45" t="s">
        <v>19</v>
      </c>
      <c r="K53" s="42">
        <f t="shared" si="2"/>
        <v>1451</v>
      </c>
      <c r="L53" s="46">
        <v>3</v>
      </c>
      <c r="M53" s="46">
        <v>14</v>
      </c>
      <c r="N53" s="26">
        <f t="shared" si="3"/>
        <v>23</v>
      </c>
      <c r="O53" s="57"/>
      <c r="P53" t="s">
        <v>66</v>
      </c>
      <c r="Q53" s="57"/>
      <c r="R53">
        <f>MIN(Rules!$E$2,(MAX(H53/N53,N53/H53)))</f>
        <v>1.0434782608695652</v>
      </c>
      <c r="S53">
        <f>VLOOKUP(B53,Rules!A:B,2,FALSE)</f>
        <v>45</v>
      </c>
      <c r="T53" s="57"/>
      <c r="U53" s="132">
        <f>1/(10^(-1*(E53+(IF(P53="Y",Rules!$I$2,0))-K53)/Rules!$E$12)+1)</f>
        <v>0.90441937670283412</v>
      </c>
      <c r="V53">
        <f t="shared" si="4"/>
        <v>4</v>
      </c>
      <c r="W53">
        <f t="shared" si="5"/>
        <v>-4</v>
      </c>
      <c r="Z53" s="48"/>
      <c r="AA53" s="11">
        <f t="shared" ref="AA53:BH53" si="56">IF($D53=AA$1,$E53+$V53,(IF($J53=AA$1,$K53+$W53,AA52)))</f>
        <v>933</v>
      </c>
      <c r="AB53" s="11">
        <f t="shared" si="56"/>
        <v>1278</v>
      </c>
      <c r="AC53" s="11">
        <f t="shared" si="56"/>
        <v>702</v>
      </c>
      <c r="AD53" s="11">
        <f t="shared" si="56"/>
        <v>1342</v>
      </c>
      <c r="AE53" s="11">
        <f t="shared" si="56"/>
        <v>1066</v>
      </c>
      <c r="AF53" s="11">
        <f t="shared" si="56"/>
        <v>1793</v>
      </c>
      <c r="AG53" s="11">
        <f t="shared" si="56"/>
        <v>1447</v>
      </c>
      <c r="AH53" s="11">
        <f t="shared" si="56"/>
        <v>1719</v>
      </c>
      <c r="AI53" s="11">
        <f t="shared" si="56"/>
        <v>1514</v>
      </c>
      <c r="AJ53" s="11">
        <f t="shared" si="56"/>
        <v>1906</v>
      </c>
      <c r="AK53" s="11">
        <f t="shared" si="56"/>
        <v>1078</v>
      </c>
      <c r="AL53" s="11">
        <f t="shared" si="56"/>
        <v>1243</v>
      </c>
      <c r="AM53" s="11">
        <f t="shared" si="56"/>
        <v>1676</v>
      </c>
      <c r="AN53" s="11">
        <f t="shared" si="56"/>
        <v>1520</v>
      </c>
      <c r="AO53" s="11">
        <f t="shared" si="56"/>
        <v>212</v>
      </c>
      <c r="AP53" s="11">
        <f t="shared" si="56"/>
        <v>1391</v>
      </c>
      <c r="AQ53" s="11">
        <f t="shared" si="56"/>
        <v>900</v>
      </c>
      <c r="AR53" s="11">
        <f t="shared" si="56"/>
        <v>1131</v>
      </c>
      <c r="AS53" s="11">
        <f t="shared" si="56"/>
        <v>632</v>
      </c>
      <c r="AT53" s="11">
        <f t="shared" si="56"/>
        <v>1060</v>
      </c>
      <c r="AU53" s="11">
        <f t="shared" si="56"/>
        <v>1215</v>
      </c>
      <c r="AV53" s="11">
        <f t="shared" si="56"/>
        <v>1796</v>
      </c>
      <c r="AW53" s="11">
        <f t="shared" si="56"/>
        <v>1307</v>
      </c>
      <c r="AX53" s="11">
        <f t="shared" si="56"/>
        <v>1464</v>
      </c>
      <c r="AY53" s="11">
        <f t="shared" si="56"/>
        <v>276</v>
      </c>
      <c r="AZ53" s="11">
        <f t="shared" si="56"/>
        <v>944</v>
      </c>
      <c r="BA53" s="11">
        <f t="shared" si="56"/>
        <v>1287</v>
      </c>
      <c r="BB53" s="11">
        <f t="shared" si="56"/>
        <v>1060</v>
      </c>
      <c r="BC53" s="11">
        <f t="shared" si="56"/>
        <v>1115</v>
      </c>
      <c r="BD53" s="11">
        <f t="shared" si="56"/>
        <v>1762</v>
      </c>
      <c r="BE53" s="11">
        <f t="shared" si="56"/>
        <v>845</v>
      </c>
      <c r="BF53" s="11">
        <f t="shared" si="56"/>
        <v>1160</v>
      </c>
      <c r="BG53" s="11">
        <f t="shared" si="56"/>
        <v>1145</v>
      </c>
      <c r="BH53" s="11">
        <f t="shared" si="56"/>
        <v>964</v>
      </c>
    </row>
    <row r="54" spans="1:60" ht="13.5" customHeight="1">
      <c r="A54" s="38">
        <v>41707</v>
      </c>
      <c r="B54" s="130" t="s">
        <v>65</v>
      </c>
      <c r="C54" s="57"/>
      <c r="D54" s="41" t="s">
        <v>16</v>
      </c>
      <c r="E54" s="42">
        <f t="shared" si="0"/>
        <v>1676</v>
      </c>
      <c r="F54" s="43">
        <v>3</v>
      </c>
      <c r="G54" s="43">
        <v>15</v>
      </c>
      <c r="H54" s="44">
        <f t="shared" si="1"/>
        <v>24</v>
      </c>
      <c r="I54" s="57"/>
      <c r="J54" s="45" t="s">
        <v>22</v>
      </c>
      <c r="K54" s="42">
        <f t="shared" si="2"/>
        <v>1762</v>
      </c>
      <c r="L54" s="46">
        <v>0</v>
      </c>
      <c r="M54" s="46">
        <v>9</v>
      </c>
      <c r="N54" s="26">
        <f t="shared" si="3"/>
        <v>9</v>
      </c>
      <c r="O54" s="57"/>
      <c r="P54" t="s">
        <v>66</v>
      </c>
      <c r="Q54" s="57"/>
      <c r="R54">
        <f>MIN(Rules!$E$2,(MAX(H54/N54,N54/H54)))</f>
        <v>2</v>
      </c>
      <c r="S54">
        <f>VLOOKUP(B54,Rules!A:B,2,FALSE)</f>
        <v>45</v>
      </c>
      <c r="T54" s="57"/>
      <c r="U54" s="132">
        <f>1/(10^(-1*(E54+(IF(P54="Y",Rules!$I$2,0))-K54)/Rules!$E$12)+1)</f>
        <v>0.57315393708368112</v>
      </c>
      <c r="V54">
        <f t="shared" si="4"/>
        <v>38</v>
      </c>
      <c r="W54">
        <f t="shared" si="5"/>
        <v>-38</v>
      </c>
      <c r="Z54" s="48"/>
      <c r="AA54" s="11">
        <f t="shared" ref="AA54:BH54" si="57">IF($D54=AA$1,$E54+$V54,(IF($J54=AA$1,$K54+$W54,AA53)))</f>
        <v>933</v>
      </c>
      <c r="AB54" s="11">
        <f t="shared" si="57"/>
        <v>1278</v>
      </c>
      <c r="AC54" s="11">
        <f t="shared" si="57"/>
        <v>702</v>
      </c>
      <c r="AD54" s="11">
        <f t="shared" si="57"/>
        <v>1342</v>
      </c>
      <c r="AE54" s="11">
        <f t="shared" si="57"/>
        <v>1066</v>
      </c>
      <c r="AF54" s="11">
        <f t="shared" si="57"/>
        <v>1793</v>
      </c>
      <c r="AG54" s="11">
        <f t="shared" si="57"/>
        <v>1447</v>
      </c>
      <c r="AH54" s="11">
        <f t="shared" si="57"/>
        <v>1719</v>
      </c>
      <c r="AI54" s="11">
        <f t="shared" si="57"/>
        <v>1514</v>
      </c>
      <c r="AJ54" s="11">
        <f t="shared" si="57"/>
        <v>1906</v>
      </c>
      <c r="AK54" s="11">
        <f t="shared" si="57"/>
        <v>1078</v>
      </c>
      <c r="AL54" s="11">
        <f t="shared" si="57"/>
        <v>1243</v>
      </c>
      <c r="AM54" s="11">
        <f t="shared" si="57"/>
        <v>1714</v>
      </c>
      <c r="AN54" s="11">
        <f t="shared" si="57"/>
        <v>1520</v>
      </c>
      <c r="AO54" s="11">
        <f t="shared" si="57"/>
        <v>212</v>
      </c>
      <c r="AP54" s="11">
        <f t="shared" si="57"/>
        <v>1391</v>
      </c>
      <c r="AQ54" s="11">
        <f t="shared" si="57"/>
        <v>900</v>
      </c>
      <c r="AR54" s="11">
        <f t="shared" si="57"/>
        <v>1131</v>
      </c>
      <c r="AS54" s="11">
        <f t="shared" si="57"/>
        <v>632</v>
      </c>
      <c r="AT54" s="11">
        <f t="shared" si="57"/>
        <v>1060</v>
      </c>
      <c r="AU54" s="11">
        <f t="shared" si="57"/>
        <v>1215</v>
      </c>
      <c r="AV54" s="11">
        <f t="shared" si="57"/>
        <v>1796</v>
      </c>
      <c r="AW54" s="11">
        <f t="shared" si="57"/>
        <v>1307</v>
      </c>
      <c r="AX54" s="11">
        <f t="shared" si="57"/>
        <v>1464</v>
      </c>
      <c r="AY54" s="11">
        <f t="shared" si="57"/>
        <v>276</v>
      </c>
      <c r="AZ54" s="11">
        <f t="shared" si="57"/>
        <v>944</v>
      </c>
      <c r="BA54" s="11">
        <f t="shared" si="57"/>
        <v>1287</v>
      </c>
      <c r="BB54" s="11">
        <f t="shared" si="57"/>
        <v>1060</v>
      </c>
      <c r="BC54" s="11">
        <f t="shared" si="57"/>
        <v>1115</v>
      </c>
      <c r="BD54" s="11">
        <f t="shared" si="57"/>
        <v>1724</v>
      </c>
      <c r="BE54" s="11">
        <f t="shared" si="57"/>
        <v>845</v>
      </c>
      <c r="BF54" s="11">
        <f t="shared" si="57"/>
        <v>1160</v>
      </c>
      <c r="BG54" s="11">
        <f t="shared" si="57"/>
        <v>1145</v>
      </c>
      <c r="BH54" s="11">
        <f t="shared" si="57"/>
        <v>964</v>
      </c>
    </row>
    <row r="55" spans="1:60" ht="13.5" customHeight="1">
      <c r="A55" s="38">
        <v>41707</v>
      </c>
      <c r="B55" s="130" t="s">
        <v>65</v>
      </c>
      <c r="C55" s="57"/>
      <c r="D55" s="41" t="s">
        <v>20</v>
      </c>
      <c r="E55" s="42">
        <f t="shared" si="0"/>
        <v>1278</v>
      </c>
      <c r="F55" s="43">
        <v>2</v>
      </c>
      <c r="G55" s="43">
        <v>18</v>
      </c>
      <c r="H55" s="44">
        <f t="shared" si="1"/>
        <v>24</v>
      </c>
      <c r="I55" s="57"/>
      <c r="J55" s="45" t="s">
        <v>36</v>
      </c>
      <c r="K55" s="42">
        <f t="shared" si="2"/>
        <v>1391</v>
      </c>
      <c r="L55" s="46">
        <v>1</v>
      </c>
      <c r="M55" s="46">
        <v>12</v>
      </c>
      <c r="N55" s="26">
        <f t="shared" si="3"/>
        <v>15</v>
      </c>
      <c r="O55" s="57"/>
      <c r="P55" t="s">
        <v>66</v>
      </c>
      <c r="Q55" s="57"/>
      <c r="R55">
        <f>MIN(Rules!$E$2,(MAX(H55/N55,N55/H55)))</f>
        <v>1.6</v>
      </c>
      <c r="S55">
        <f>VLOOKUP(B55,Rules!A:B,2,FALSE)</f>
        <v>45</v>
      </c>
      <c r="T55" s="57"/>
      <c r="U55" s="132">
        <f>1/(10^(-1*(E55+(IF(P55="Y",Rules!$I$2,0))-K55)/Rules!$E$12)+1)</f>
        <v>0.54249505999272185</v>
      </c>
      <c r="V55">
        <f t="shared" si="4"/>
        <v>33</v>
      </c>
      <c r="W55">
        <f t="shared" si="5"/>
        <v>-33</v>
      </c>
      <c r="Z55" s="48"/>
      <c r="AA55" s="11">
        <f t="shared" ref="AA55:BH55" si="58">IF($D55=AA$1,$E55+$V55,(IF($J55=AA$1,$K55+$W55,AA54)))</f>
        <v>933</v>
      </c>
      <c r="AB55" s="11">
        <f t="shared" si="58"/>
        <v>1311</v>
      </c>
      <c r="AC55" s="11">
        <f t="shared" si="58"/>
        <v>702</v>
      </c>
      <c r="AD55" s="11">
        <f t="shared" si="58"/>
        <v>1342</v>
      </c>
      <c r="AE55" s="11">
        <f t="shared" si="58"/>
        <v>1066</v>
      </c>
      <c r="AF55" s="11">
        <f t="shared" si="58"/>
        <v>1793</v>
      </c>
      <c r="AG55" s="11">
        <f t="shared" si="58"/>
        <v>1447</v>
      </c>
      <c r="AH55" s="11">
        <f t="shared" si="58"/>
        <v>1719</v>
      </c>
      <c r="AI55" s="11">
        <f t="shared" si="58"/>
        <v>1514</v>
      </c>
      <c r="AJ55" s="11">
        <f t="shared" si="58"/>
        <v>1906</v>
      </c>
      <c r="AK55" s="11">
        <f t="shared" si="58"/>
        <v>1078</v>
      </c>
      <c r="AL55" s="11">
        <f t="shared" si="58"/>
        <v>1243</v>
      </c>
      <c r="AM55" s="11">
        <f t="shared" si="58"/>
        <v>1714</v>
      </c>
      <c r="AN55" s="11">
        <f t="shared" si="58"/>
        <v>1520</v>
      </c>
      <c r="AO55" s="11">
        <f t="shared" si="58"/>
        <v>212</v>
      </c>
      <c r="AP55" s="11">
        <f t="shared" si="58"/>
        <v>1358</v>
      </c>
      <c r="AQ55" s="11">
        <f t="shared" si="58"/>
        <v>900</v>
      </c>
      <c r="AR55" s="11">
        <f t="shared" si="58"/>
        <v>1131</v>
      </c>
      <c r="AS55" s="11">
        <f t="shared" si="58"/>
        <v>632</v>
      </c>
      <c r="AT55" s="11">
        <f t="shared" si="58"/>
        <v>1060</v>
      </c>
      <c r="AU55" s="11">
        <f t="shared" si="58"/>
        <v>1215</v>
      </c>
      <c r="AV55" s="11">
        <f t="shared" si="58"/>
        <v>1796</v>
      </c>
      <c r="AW55" s="11">
        <f t="shared" si="58"/>
        <v>1307</v>
      </c>
      <c r="AX55" s="11">
        <f t="shared" si="58"/>
        <v>1464</v>
      </c>
      <c r="AY55" s="11">
        <f t="shared" si="58"/>
        <v>276</v>
      </c>
      <c r="AZ55" s="11">
        <f t="shared" si="58"/>
        <v>944</v>
      </c>
      <c r="BA55" s="11">
        <f t="shared" si="58"/>
        <v>1287</v>
      </c>
      <c r="BB55" s="11">
        <f t="shared" si="58"/>
        <v>1060</v>
      </c>
      <c r="BC55" s="11">
        <f t="shared" si="58"/>
        <v>1115</v>
      </c>
      <c r="BD55" s="11">
        <f t="shared" si="58"/>
        <v>1724</v>
      </c>
      <c r="BE55" s="11">
        <f t="shared" si="58"/>
        <v>845</v>
      </c>
      <c r="BF55" s="11">
        <f t="shared" si="58"/>
        <v>1160</v>
      </c>
      <c r="BG55" s="11">
        <f t="shared" si="58"/>
        <v>1145</v>
      </c>
      <c r="BH55" s="11">
        <f t="shared" si="58"/>
        <v>964</v>
      </c>
    </row>
    <row r="56" spans="1:60" ht="13.5" customHeight="1">
      <c r="A56" s="38">
        <v>41707</v>
      </c>
      <c r="B56" s="130" t="s">
        <v>65</v>
      </c>
      <c r="C56" s="57"/>
      <c r="D56" s="41" t="s">
        <v>25</v>
      </c>
      <c r="E56" s="42">
        <f t="shared" si="0"/>
        <v>1719</v>
      </c>
      <c r="F56" s="43">
        <v>1</v>
      </c>
      <c r="G56" s="43">
        <v>12</v>
      </c>
      <c r="H56" s="44">
        <f t="shared" si="1"/>
        <v>15</v>
      </c>
      <c r="I56" s="57"/>
      <c r="J56" s="45" t="s">
        <v>27</v>
      </c>
      <c r="K56" s="42">
        <f t="shared" si="2"/>
        <v>1307</v>
      </c>
      <c r="L56" s="46">
        <v>1</v>
      </c>
      <c r="M56" s="46">
        <v>12</v>
      </c>
      <c r="N56" s="26">
        <f t="shared" si="3"/>
        <v>15</v>
      </c>
      <c r="O56" s="57"/>
      <c r="P56" t="s">
        <v>66</v>
      </c>
      <c r="Q56" s="57"/>
      <c r="R56">
        <f>MIN(Rules!$E$2,(MAX(H56/N56,N56/H56)))</f>
        <v>1</v>
      </c>
      <c r="S56">
        <f>VLOOKUP(B56,Rules!A:B,2,FALSE)</f>
        <v>45</v>
      </c>
      <c r="T56" s="57"/>
      <c r="U56" s="132">
        <f>1/(10^(-1*(E56+(IF(P56="Y",Rules!$I$2,0))-K56)/Rules!$E$12)+1)</f>
        <v>0.93009214502525206</v>
      </c>
      <c r="V56">
        <f t="shared" si="4"/>
        <v>-19</v>
      </c>
      <c r="W56">
        <f t="shared" si="5"/>
        <v>19</v>
      </c>
      <c r="Z56" s="48"/>
      <c r="AA56" s="11">
        <f t="shared" ref="AA56:BH56" si="59">IF($D56=AA$1,$E56+$V56,(IF($J56=AA$1,$K56+$W56,AA55)))</f>
        <v>933</v>
      </c>
      <c r="AB56" s="11">
        <f t="shared" si="59"/>
        <v>1311</v>
      </c>
      <c r="AC56" s="11">
        <f t="shared" si="59"/>
        <v>702</v>
      </c>
      <c r="AD56" s="11">
        <f t="shared" si="59"/>
        <v>1342</v>
      </c>
      <c r="AE56" s="11">
        <f t="shared" si="59"/>
        <v>1066</v>
      </c>
      <c r="AF56" s="11">
        <f t="shared" si="59"/>
        <v>1793</v>
      </c>
      <c r="AG56" s="11">
        <f t="shared" si="59"/>
        <v>1447</v>
      </c>
      <c r="AH56" s="11">
        <f t="shared" si="59"/>
        <v>1700</v>
      </c>
      <c r="AI56" s="11">
        <f t="shared" si="59"/>
        <v>1514</v>
      </c>
      <c r="AJ56" s="11">
        <f t="shared" si="59"/>
        <v>1906</v>
      </c>
      <c r="AK56" s="11">
        <f t="shared" si="59"/>
        <v>1078</v>
      </c>
      <c r="AL56" s="11">
        <f t="shared" si="59"/>
        <v>1243</v>
      </c>
      <c r="AM56" s="11">
        <f t="shared" si="59"/>
        <v>1714</v>
      </c>
      <c r="AN56" s="11">
        <f t="shared" si="59"/>
        <v>1520</v>
      </c>
      <c r="AO56" s="11">
        <f t="shared" si="59"/>
        <v>212</v>
      </c>
      <c r="AP56" s="11">
        <f t="shared" si="59"/>
        <v>1358</v>
      </c>
      <c r="AQ56" s="11">
        <f t="shared" si="59"/>
        <v>900</v>
      </c>
      <c r="AR56" s="11">
        <f t="shared" si="59"/>
        <v>1131</v>
      </c>
      <c r="AS56" s="11">
        <f t="shared" si="59"/>
        <v>632</v>
      </c>
      <c r="AT56" s="11">
        <f t="shared" si="59"/>
        <v>1060</v>
      </c>
      <c r="AU56" s="11">
        <f t="shared" si="59"/>
        <v>1215</v>
      </c>
      <c r="AV56" s="11">
        <f t="shared" si="59"/>
        <v>1796</v>
      </c>
      <c r="AW56" s="11">
        <f t="shared" si="59"/>
        <v>1326</v>
      </c>
      <c r="AX56" s="11">
        <f t="shared" si="59"/>
        <v>1464</v>
      </c>
      <c r="AY56" s="11">
        <f t="shared" si="59"/>
        <v>276</v>
      </c>
      <c r="AZ56" s="11">
        <f t="shared" si="59"/>
        <v>944</v>
      </c>
      <c r="BA56" s="11">
        <f t="shared" si="59"/>
        <v>1287</v>
      </c>
      <c r="BB56" s="11">
        <f t="shared" si="59"/>
        <v>1060</v>
      </c>
      <c r="BC56" s="11">
        <f t="shared" si="59"/>
        <v>1115</v>
      </c>
      <c r="BD56" s="11">
        <f t="shared" si="59"/>
        <v>1724</v>
      </c>
      <c r="BE56" s="11">
        <f t="shared" si="59"/>
        <v>845</v>
      </c>
      <c r="BF56" s="11">
        <f t="shared" si="59"/>
        <v>1160</v>
      </c>
      <c r="BG56" s="11">
        <f t="shared" si="59"/>
        <v>1145</v>
      </c>
      <c r="BH56" s="11">
        <f t="shared" si="59"/>
        <v>964</v>
      </c>
    </row>
    <row r="57" spans="1:60" ht="13.5" customHeight="1">
      <c r="A57" s="38">
        <v>41707</v>
      </c>
      <c r="B57" s="130" t="s">
        <v>65</v>
      </c>
      <c r="C57" s="57"/>
      <c r="D57" s="41" t="s">
        <v>21</v>
      </c>
      <c r="E57" s="42">
        <f t="shared" si="0"/>
        <v>1243</v>
      </c>
      <c r="F57" s="43">
        <v>1</v>
      </c>
      <c r="G57" s="43">
        <v>12</v>
      </c>
      <c r="H57" s="44">
        <f t="shared" si="1"/>
        <v>15</v>
      </c>
      <c r="I57" s="57"/>
      <c r="J57" s="45" t="s">
        <v>30</v>
      </c>
      <c r="K57" s="42">
        <f t="shared" si="2"/>
        <v>1514</v>
      </c>
      <c r="L57" s="46">
        <v>0</v>
      </c>
      <c r="M57" s="46">
        <v>8</v>
      </c>
      <c r="N57" s="26">
        <f t="shared" si="3"/>
        <v>8</v>
      </c>
      <c r="O57" s="57"/>
      <c r="P57" t="s">
        <v>66</v>
      </c>
      <c r="Q57" s="57"/>
      <c r="R57">
        <f>MIN(Rules!$E$2,(MAX(H57/N57,N57/H57)))</f>
        <v>1.875</v>
      </c>
      <c r="S57">
        <f>VLOOKUP(B57,Rules!A:B,2,FALSE)</f>
        <v>45</v>
      </c>
      <c r="T57" s="57"/>
      <c r="U57" s="132">
        <f>1/(10^(-1*(E57+(IF(P57="Y",Rules!$I$2,0))-K57)/Rules!$E$12)+1)</f>
        <v>0.36418964678261584</v>
      </c>
      <c r="V57">
        <f t="shared" si="4"/>
        <v>54</v>
      </c>
      <c r="W57">
        <f t="shared" si="5"/>
        <v>-54</v>
      </c>
      <c r="Z57" s="48"/>
      <c r="AA57" s="11">
        <f t="shared" ref="AA57:BH57" si="60">IF($D57=AA$1,$E57+$V57,(IF($J57=AA$1,$K57+$W57,AA56)))</f>
        <v>933</v>
      </c>
      <c r="AB57" s="11">
        <f t="shared" si="60"/>
        <v>1311</v>
      </c>
      <c r="AC57" s="11">
        <f t="shared" si="60"/>
        <v>702</v>
      </c>
      <c r="AD57" s="11">
        <f t="shared" si="60"/>
        <v>1342</v>
      </c>
      <c r="AE57" s="11">
        <f t="shared" si="60"/>
        <v>1066</v>
      </c>
      <c r="AF57" s="11">
        <f t="shared" si="60"/>
        <v>1793</v>
      </c>
      <c r="AG57" s="11">
        <f t="shared" si="60"/>
        <v>1447</v>
      </c>
      <c r="AH57" s="11">
        <f t="shared" si="60"/>
        <v>1700</v>
      </c>
      <c r="AI57" s="11">
        <f t="shared" si="60"/>
        <v>1460</v>
      </c>
      <c r="AJ57" s="11">
        <f t="shared" si="60"/>
        <v>1906</v>
      </c>
      <c r="AK57" s="11">
        <f t="shared" si="60"/>
        <v>1078</v>
      </c>
      <c r="AL57" s="11">
        <f t="shared" si="60"/>
        <v>1297</v>
      </c>
      <c r="AM57" s="11">
        <f t="shared" si="60"/>
        <v>1714</v>
      </c>
      <c r="AN57" s="11">
        <f t="shared" si="60"/>
        <v>1520</v>
      </c>
      <c r="AO57" s="11">
        <f t="shared" si="60"/>
        <v>212</v>
      </c>
      <c r="AP57" s="11">
        <f t="shared" si="60"/>
        <v>1358</v>
      </c>
      <c r="AQ57" s="11">
        <f t="shared" si="60"/>
        <v>900</v>
      </c>
      <c r="AR57" s="11">
        <f t="shared" si="60"/>
        <v>1131</v>
      </c>
      <c r="AS57" s="11">
        <f t="shared" si="60"/>
        <v>632</v>
      </c>
      <c r="AT57" s="11">
        <f t="shared" si="60"/>
        <v>1060</v>
      </c>
      <c r="AU57" s="11">
        <f t="shared" si="60"/>
        <v>1215</v>
      </c>
      <c r="AV57" s="11">
        <f t="shared" si="60"/>
        <v>1796</v>
      </c>
      <c r="AW57" s="11">
        <f t="shared" si="60"/>
        <v>1326</v>
      </c>
      <c r="AX57" s="11">
        <f t="shared" si="60"/>
        <v>1464</v>
      </c>
      <c r="AY57" s="11">
        <f t="shared" si="60"/>
        <v>276</v>
      </c>
      <c r="AZ57" s="11">
        <f t="shared" si="60"/>
        <v>944</v>
      </c>
      <c r="BA57" s="11">
        <f t="shared" si="60"/>
        <v>1287</v>
      </c>
      <c r="BB57" s="11">
        <f t="shared" si="60"/>
        <v>1060</v>
      </c>
      <c r="BC57" s="11">
        <f t="shared" si="60"/>
        <v>1115</v>
      </c>
      <c r="BD57" s="11">
        <f t="shared" si="60"/>
        <v>1724</v>
      </c>
      <c r="BE57" s="11">
        <f t="shared" si="60"/>
        <v>845</v>
      </c>
      <c r="BF57" s="11">
        <f t="shared" si="60"/>
        <v>1160</v>
      </c>
      <c r="BG57" s="11">
        <f t="shared" si="60"/>
        <v>1145</v>
      </c>
      <c r="BH57" s="11">
        <f t="shared" si="60"/>
        <v>964</v>
      </c>
    </row>
    <row r="58" spans="1:60" ht="13.5" customHeight="1">
      <c r="A58" s="38">
        <v>41707</v>
      </c>
      <c r="B58" s="130" t="s">
        <v>65</v>
      </c>
      <c r="C58" s="57"/>
      <c r="D58" s="41" t="s">
        <v>23</v>
      </c>
      <c r="E58" s="42">
        <f t="shared" si="0"/>
        <v>1464</v>
      </c>
      <c r="F58" s="43">
        <v>2</v>
      </c>
      <c r="G58" s="43">
        <v>14</v>
      </c>
      <c r="H58" s="44">
        <f t="shared" si="1"/>
        <v>20</v>
      </c>
      <c r="I58" s="57"/>
      <c r="J58" s="45" t="s">
        <v>32</v>
      </c>
      <c r="K58" s="42">
        <f t="shared" si="2"/>
        <v>1215</v>
      </c>
      <c r="L58" s="46">
        <v>0</v>
      </c>
      <c r="M58" s="46">
        <v>12</v>
      </c>
      <c r="N58" s="26">
        <f t="shared" si="3"/>
        <v>12</v>
      </c>
      <c r="O58" s="57"/>
      <c r="P58" t="s">
        <v>66</v>
      </c>
      <c r="Q58" s="57"/>
      <c r="R58">
        <f>MIN(Rules!$E$2,(MAX(H58/N58,N58/H58)))</f>
        <v>1.6666666666666667</v>
      </c>
      <c r="S58">
        <f>VLOOKUP(B58,Rules!A:B,2,FALSE)</f>
        <v>45</v>
      </c>
      <c r="T58" s="57"/>
      <c r="U58" s="132">
        <f>1/(10^(-1*(E58+(IF(P58="Y",Rules!$I$2,0))-K58)/Rules!$E$12)+1)</f>
        <v>0.8626483731839949</v>
      </c>
      <c r="V58">
        <f t="shared" si="4"/>
        <v>10</v>
      </c>
      <c r="W58">
        <f t="shared" si="5"/>
        <v>-10</v>
      </c>
      <c r="Z58" s="48"/>
      <c r="AA58" s="11">
        <f t="shared" ref="AA58:BH58" si="61">IF($D58=AA$1,$E58+$V58,(IF($J58=AA$1,$K58+$W58,AA57)))</f>
        <v>933</v>
      </c>
      <c r="AB58" s="11">
        <f t="shared" si="61"/>
        <v>1311</v>
      </c>
      <c r="AC58" s="11">
        <f t="shared" si="61"/>
        <v>702</v>
      </c>
      <c r="AD58" s="11">
        <f t="shared" si="61"/>
        <v>1342</v>
      </c>
      <c r="AE58" s="11">
        <f t="shared" si="61"/>
        <v>1066</v>
      </c>
      <c r="AF58" s="11">
        <f t="shared" si="61"/>
        <v>1793</v>
      </c>
      <c r="AG58" s="11">
        <f t="shared" si="61"/>
        <v>1447</v>
      </c>
      <c r="AH58" s="11">
        <f t="shared" si="61"/>
        <v>1700</v>
      </c>
      <c r="AI58" s="11">
        <f t="shared" si="61"/>
        <v>1460</v>
      </c>
      <c r="AJ58" s="11">
        <f t="shared" si="61"/>
        <v>1906</v>
      </c>
      <c r="AK58" s="11">
        <f t="shared" si="61"/>
        <v>1078</v>
      </c>
      <c r="AL58" s="11">
        <f t="shared" si="61"/>
        <v>1297</v>
      </c>
      <c r="AM58" s="11">
        <f t="shared" si="61"/>
        <v>1714</v>
      </c>
      <c r="AN58" s="11">
        <f t="shared" si="61"/>
        <v>1520</v>
      </c>
      <c r="AO58" s="11">
        <f t="shared" si="61"/>
        <v>212</v>
      </c>
      <c r="AP58" s="11">
        <f t="shared" si="61"/>
        <v>1358</v>
      </c>
      <c r="AQ58" s="11">
        <f t="shared" si="61"/>
        <v>900</v>
      </c>
      <c r="AR58" s="11">
        <f t="shared" si="61"/>
        <v>1131</v>
      </c>
      <c r="AS58" s="11">
        <f t="shared" si="61"/>
        <v>632</v>
      </c>
      <c r="AT58" s="11">
        <f t="shared" si="61"/>
        <v>1060</v>
      </c>
      <c r="AU58" s="11">
        <f t="shared" si="61"/>
        <v>1205</v>
      </c>
      <c r="AV58" s="11">
        <f t="shared" si="61"/>
        <v>1796</v>
      </c>
      <c r="AW58" s="11">
        <f t="shared" si="61"/>
        <v>1326</v>
      </c>
      <c r="AX58" s="11">
        <f t="shared" si="61"/>
        <v>1474</v>
      </c>
      <c r="AY58" s="11">
        <f t="shared" si="61"/>
        <v>276</v>
      </c>
      <c r="AZ58" s="11">
        <f t="shared" si="61"/>
        <v>944</v>
      </c>
      <c r="BA58" s="11">
        <f t="shared" si="61"/>
        <v>1287</v>
      </c>
      <c r="BB58" s="11">
        <f t="shared" si="61"/>
        <v>1060</v>
      </c>
      <c r="BC58" s="11">
        <f t="shared" si="61"/>
        <v>1115</v>
      </c>
      <c r="BD58" s="11">
        <f t="shared" si="61"/>
        <v>1724</v>
      </c>
      <c r="BE58" s="11">
        <f t="shared" si="61"/>
        <v>845</v>
      </c>
      <c r="BF58" s="11">
        <f t="shared" si="61"/>
        <v>1160</v>
      </c>
      <c r="BG58" s="11">
        <f t="shared" si="61"/>
        <v>1145</v>
      </c>
      <c r="BH58" s="11">
        <f t="shared" si="61"/>
        <v>964</v>
      </c>
    </row>
    <row r="59" spans="1:60" ht="13.5" customHeight="1">
      <c r="A59" s="38">
        <v>41707</v>
      </c>
      <c r="B59" s="130" t="s">
        <v>65</v>
      </c>
      <c r="C59" s="57"/>
      <c r="D59" s="41" t="s">
        <v>39</v>
      </c>
      <c r="E59" s="42">
        <f t="shared" si="0"/>
        <v>1131</v>
      </c>
      <c r="F59" s="43">
        <v>1</v>
      </c>
      <c r="G59" s="43">
        <v>14</v>
      </c>
      <c r="H59" s="44">
        <f t="shared" si="1"/>
        <v>17</v>
      </c>
      <c r="I59" s="57"/>
      <c r="J59" s="45" t="s">
        <v>42</v>
      </c>
      <c r="K59" s="42">
        <f t="shared" si="2"/>
        <v>1145</v>
      </c>
      <c r="L59" s="46">
        <v>1</v>
      </c>
      <c r="M59" s="46">
        <v>13</v>
      </c>
      <c r="N59" s="26">
        <f t="shared" si="3"/>
        <v>16</v>
      </c>
      <c r="O59" s="57"/>
      <c r="P59" t="s">
        <v>66</v>
      </c>
      <c r="Q59" s="57"/>
      <c r="R59">
        <f>MIN(Rules!$E$2,(MAX(H59/N59,N59/H59)))</f>
        <v>1.0625</v>
      </c>
      <c r="S59">
        <f>VLOOKUP(B59,Rules!A:B,2,FALSE)</f>
        <v>45</v>
      </c>
      <c r="T59" s="57"/>
      <c r="U59" s="132">
        <f>1/(10^(-1*(E59+(IF(P59="Y",Rules!$I$2,0))-K59)/Rules!$E$12)+1)</f>
        <v>0.65165073975324428</v>
      </c>
      <c r="V59">
        <f t="shared" si="4"/>
        <v>17</v>
      </c>
      <c r="W59">
        <f t="shared" si="5"/>
        <v>-17</v>
      </c>
      <c r="Z59" s="48"/>
      <c r="AA59" s="11">
        <f t="shared" ref="AA59:BH59" si="62">IF($D59=AA$1,$E59+$V59,(IF($J59=AA$1,$K59+$W59,AA58)))</f>
        <v>933</v>
      </c>
      <c r="AB59" s="11">
        <f t="shared" si="62"/>
        <v>1311</v>
      </c>
      <c r="AC59" s="11">
        <f t="shared" si="62"/>
        <v>702</v>
      </c>
      <c r="AD59" s="11">
        <f t="shared" si="62"/>
        <v>1342</v>
      </c>
      <c r="AE59" s="11">
        <f t="shared" si="62"/>
        <v>1066</v>
      </c>
      <c r="AF59" s="11">
        <f t="shared" si="62"/>
        <v>1793</v>
      </c>
      <c r="AG59" s="11">
        <f t="shared" si="62"/>
        <v>1447</v>
      </c>
      <c r="AH59" s="11">
        <f t="shared" si="62"/>
        <v>1700</v>
      </c>
      <c r="AI59" s="11">
        <f t="shared" si="62"/>
        <v>1460</v>
      </c>
      <c r="AJ59" s="11">
        <f t="shared" si="62"/>
        <v>1906</v>
      </c>
      <c r="AK59" s="11">
        <f t="shared" si="62"/>
        <v>1078</v>
      </c>
      <c r="AL59" s="11">
        <f t="shared" si="62"/>
        <v>1297</v>
      </c>
      <c r="AM59" s="11">
        <f t="shared" si="62"/>
        <v>1714</v>
      </c>
      <c r="AN59" s="11">
        <f t="shared" si="62"/>
        <v>1520</v>
      </c>
      <c r="AO59" s="11">
        <f t="shared" si="62"/>
        <v>212</v>
      </c>
      <c r="AP59" s="11">
        <f t="shared" si="62"/>
        <v>1358</v>
      </c>
      <c r="AQ59" s="11">
        <f t="shared" si="62"/>
        <v>900</v>
      </c>
      <c r="AR59" s="11">
        <f t="shared" si="62"/>
        <v>1148</v>
      </c>
      <c r="AS59" s="11">
        <f t="shared" si="62"/>
        <v>632</v>
      </c>
      <c r="AT59" s="11">
        <f t="shared" si="62"/>
        <v>1060</v>
      </c>
      <c r="AU59" s="11">
        <f t="shared" si="62"/>
        <v>1205</v>
      </c>
      <c r="AV59" s="11">
        <f t="shared" si="62"/>
        <v>1796</v>
      </c>
      <c r="AW59" s="11">
        <f t="shared" si="62"/>
        <v>1326</v>
      </c>
      <c r="AX59" s="11">
        <f t="shared" si="62"/>
        <v>1474</v>
      </c>
      <c r="AY59" s="11">
        <f t="shared" si="62"/>
        <v>276</v>
      </c>
      <c r="AZ59" s="11">
        <f t="shared" si="62"/>
        <v>944</v>
      </c>
      <c r="BA59" s="11">
        <f t="shared" si="62"/>
        <v>1287</v>
      </c>
      <c r="BB59" s="11">
        <f t="shared" si="62"/>
        <v>1060</v>
      </c>
      <c r="BC59" s="11">
        <f t="shared" si="62"/>
        <v>1115</v>
      </c>
      <c r="BD59" s="11">
        <f t="shared" si="62"/>
        <v>1724</v>
      </c>
      <c r="BE59" s="11">
        <f t="shared" si="62"/>
        <v>845</v>
      </c>
      <c r="BF59" s="11">
        <f t="shared" si="62"/>
        <v>1160</v>
      </c>
      <c r="BG59" s="11">
        <f t="shared" si="62"/>
        <v>1128</v>
      </c>
      <c r="BH59" s="11">
        <f t="shared" si="62"/>
        <v>964</v>
      </c>
    </row>
    <row r="60" spans="1:60" ht="13.5" customHeight="1">
      <c r="A60" s="38">
        <v>41707</v>
      </c>
      <c r="B60" s="130" t="s">
        <v>65</v>
      </c>
      <c r="C60" s="57"/>
      <c r="D60" s="41" t="s">
        <v>35</v>
      </c>
      <c r="E60" s="42">
        <f t="shared" si="0"/>
        <v>1078</v>
      </c>
      <c r="F60" s="43">
        <v>4</v>
      </c>
      <c r="G60" s="43">
        <v>10</v>
      </c>
      <c r="H60" s="44">
        <f t="shared" si="1"/>
        <v>22</v>
      </c>
      <c r="I60" s="57"/>
      <c r="J60" s="45" t="s">
        <v>24</v>
      </c>
      <c r="K60" s="42">
        <f t="shared" si="2"/>
        <v>1287</v>
      </c>
      <c r="L60" s="46">
        <v>3</v>
      </c>
      <c r="M60" s="46">
        <v>17</v>
      </c>
      <c r="N60" s="26">
        <f t="shared" si="3"/>
        <v>26</v>
      </c>
      <c r="O60" s="57"/>
      <c r="P60" t="s">
        <v>66</v>
      </c>
      <c r="Q60" s="57"/>
      <c r="R60">
        <f>MIN(Rules!$E$2,(MAX(H60/N60,N60/H60)))</f>
        <v>1.1818181818181819</v>
      </c>
      <c r="S60">
        <f>VLOOKUP(B60,Rules!A:B,2,FALSE)</f>
        <v>45</v>
      </c>
      <c r="T60" s="57"/>
      <c r="U60" s="132">
        <f>1/(10^(-1*(E60+(IF(P60="Y",Rules!$I$2,0))-K60)/Rules!$E$12)+1)</f>
        <v>0.43248855794180396</v>
      </c>
      <c r="V60">
        <f t="shared" si="4"/>
        <v>-23</v>
      </c>
      <c r="W60">
        <f t="shared" si="5"/>
        <v>23</v>
      </c>
      <c r="Z60" s="48"/>
      <c r="AA60" s="11">
        <f t="shared" ref="AA60:BH60" si="63">IF($D60=AA$1,$E60+$V60,(IF($J60=AA$1,$K60+$W60,AA59)))</f>
        <v>933</v>
      </c>
      <c r="AB60" s="11">
        <f t="shared" si="63"/>
        <v>1311</v>
      </c>
      <c r="AC60" s="11">
        <f t="shared" si="63"/>
        <v>702</v>
      </c>
      <c r="AD60" s="11">
        <f t="shared" si="63"/>
        <v>1342</v>
      </c>
      <c r="AE60" s="11">
        <f t="shared" si="63"/>
        <v>1066</v>
      </c>
      <c r="AF60" s="11">
        <f t="shared" si="63"/>
        <v>1793</v>
      </c>
      <c r="AG60" s="11">
        <f t="shared" si="63"/>
        <v>1447</v>
      </c>
      <c r="AH60" s="11">
        <f t="shared" si="63"/>
        <v>1700</v>
      </c>
      <c r="AI60" s="11">
        <f t="shared" si="63"/>
        <v>1460</v>
      </c>
      <c r="AJ60" s="11">
        <f t="shared" si="63"/>
        <v>1906</v>
      </c>
      <c r="AK60" s="11">
        <f t="shared" si="63"/>
        <v>1055</v>
      </c>
      <c r="AL60" s="11">
        <f t="shared" si="63"/>
        <v>1297</v>
      </c>
      <c r="AM60" s="11">
        <f t="shared" si="63"/>
        <v>1714</v>
      </c>
      <c r="AN60" s="11">
        <f t="shared" si="63"/>
        <v>1520</v>
      </c>
      <c r="AO60" s="11">
        <f t="shared" si="63"/>
        <v>212</v>
      </c>
      <c r="AP60" s="11">
        <f t="shared" si="63"/>
        <v>1358</v>
      </c>
      <c r="AQ60" s="11">
        <f t="shared" si="63"/>
        <v>900</v>
      </c>
      <c r="AR60" s="11">
        <f t="shared" si="63"/>
        <v>1148</v>
      </c>
      <c r="AS60" s="11">
        <f t="shared" si="63"/>
        <v>632</v>
      </c>
      <c r="AT60" s="11">
        <f t="shared" si="63"/>
        <v>1060</v>
      </c>
      <c r="AU60" s="11">
        <f t="shared" si="63"/>
        <v>1205</v>
      </c>
      <c r="AV60" s="11">
        <f t="shared" si="63"/>
        <v>1796</v>
      </c>
      <c r="AW60" s="11">
        <f t="shared" si="63"/>
        <v>1326</v>
      </c>
      <c r="AX60" s="11">
        <f t="shared" si="63"/>
        <v>1474</v>
      </c>
      <c r="AY60" s="11">
        <f t="shared" si="63"/>
        <v>276</v>
      </c>
      <c r="AZ60" s="11">
        <f t="shared" si="63"/>
        <v>944</v>
      </c>
      <c r="BA60" s="11">
        <f t="shared" si="63"/>
        <v>1310</v>
      </c>
      <c r="BB60" s="11">
        <f t="shared" si="63"/>
        <v>1060</v>
      </c>
      <c r="BC60" s="11">
        <f t="shared" si="63"/>
        <v>1115</v>
      </c>
      <c r="BD60" s="11">
        <f t="shared" si="63"/>
        <v>1724</v>
      </c>
      <c r="BE60" s="11">
        <f t="shared" si="63"/>
        <v>845</v>
      </c>
      <c r="BF60" s="11">
        <f t="shared" si="63"/>
        <v>1160</v>
      </c>
      <c r="BG60" s="11">
        <f t="shared" si="63"/>
        <v>1128</v>
      </c>
      <c r="BH60" s="11">
        <f t="shared" si="63"/>
        <v>964</v>
      </c>
    </row>
    <row r="61" spans="1:60" ht="13.5" customHeight="1">
      <c r="A61" s="38">
        <v>41707</v>
      </c>
      <c r="B61" s="130" t="s">
        <v>65</v>
      </c>
      <c r="C61" s="57"/>
      <c r="D61" s="41" t="s">
        <v>29</v>
      </c>
      <c r="E61" s="42">
        <f t="shared" si="0"/>
        <v>1342</v>
      </c>
      <c r="F61" s="43">
        <v>1</v>
      </c>
      <c r="G61" s="43">
        <v>12</v>
      </c>
      <c r="H61" s="44">
        <f t="shared" si="1"/>
        <v>15</v>
      </c>
      <c r="I61" s="57"/>
      <c r="J61" s="45" t="s">
        <v>37</v>
      </c>
      <c r="K61" s="42">
        <f t="shared" si="2"/>
        <v>1060</v>
      </c>
      <c r="L61" s="46">
        <v>0</v>
      </c>
      <c r="M61" s="46">
        <v>10</v>
      </c>
      <c r="N61" s="26">
        <f t="shared" si="3"/>
        <v>10</v>
      </c>
      <c r="O61" s="57"/>
      <c r="P61" t="s">
        <v>66</v>
      </c>
      <c r="Q61" s="57"/>
      <c r="R61">
        <f>MIN(Rules!$E$2,(MAX(H61/N61,N61/H61)))</f>
        <v>1.5</v>
      </c>
      <c r="S61">
        <f>VLOOKUP(B61,Rules!A:B,2,FALSE)</f>
        <v>45</v>
      </c>
      <c r="T61" s="57"/>
      <c r="U61" s="132">
        <f>1/(10^(-1*(E61+(IF(P61="Y",Rules!$I$2,0))-K61)/Rules!$E$12)+1)</f>
        <v>0.87968319383936766</v>
      </c>
      <c r="V61">
        <f t="shared" si="4"/>
        <v>8</v>
      </c>
      <c r="W61">
        <f t="shared" si="5"/>
        <v>-8</v>
      </c>
      <c r="Z61" s="48"/>
      <c r="AA61" s="11">
        <f t="shared" ref="AA61:BH61" si="64">IF($D61=AA$1,$E61+$V61,(IF($J61=AA$1,$K61+$W61,AA60)))</f>
        <v>933</v>
      </c>
      <c r="AB61" s="11">
        <f t="shared" si="64"/>
        <v>1311</v>
      </c>
      <c r="AC61" s="11">
        <f t="shared" si="64"/>
        <v>702</v>
      </c>
      <c r="AD61" s="11">
        <f t="shared" si="64"/>
        <v>1350</v>
      </c>
      <c r="AE61" s="11">
        <f t="shared" si="64"/>
        <v>1066</v>
      </c>
      <c r="AF61" s="11">
        <f t="shared" si="64"/>
        <v>1793</v>
      </c>
      <c r="AG61" s="11">
        <f t="shared" si="64"/>
        <v>1447</v>
      </c>
      <c r="AH61" s="11">
        <f t="shared" si="64"/>
        <v>1700</v>
      </c>
      <c r="AI61" s="11">
        <f t="shared" si="64"/>
        <v>1460</v>
      </c>
      <c r="AJ61" s="11">
        <f t="shared" si="64"/>
        <v>1906</v>
      </c>
      <c r="AK61" s="11">
        <f t="shared" si="64"/>
        <v>1055</v>
      </c>
      <c r="AL61" s="11">
        <f t="shared" si="64"/>
        <v>1297</v>
      </c>
      <c r="AM61" s="11">
        <f t="shared" si="64"/>
        <v>1714</v>
      </c>
      <c r="AN61" s="11">
        <f t="shared" si="64"/>
        <v>1520</v>
      </c>
      <c r="AO61" s="11">
        <f t="shared" si="64"/>
        <v>212</v>
      </c>
      <c r="AP61" s="11">
        <f t="shared" si="64"/>
        <v>1358</v>
      </c>
      <c r="AQ61" s="11">
        <f t="shared" si="64"/>
        <v>900</v>
      </c>
      <c r="AR61" s="11">
        <f t="shared" si="64"/>
        <v>1148</v>
      </c>
      <c r="AS61" s="11">
        <f t="shared" si="64"/>
        <v>632</v>
      </c>
      <c r="AT61" s="11">
        <f t="shared" si="64"/>
        <v>1060</v>
      </c>
      <c r="AU61" s="11">
        <f t="shared" si="64"/>
        <v>1205</v>
      </c>
      <c r="AV61" s="11">
        <f t="shared" si="64"/>
        <v>1796</v>
      </c>
      <c r="AW61" s="11">
        <f t="shared" si="64"/>
        <v>1326</v>
      </c>
      <c r="AX61" s="11">
        <f t="shared" si="64"/>
        <v>1474</v>
      </c>
      <c r="AY61" s="11">
        <f t="shared" si="64"/>
        <v>276</v>
      </c>
      <c r="AZ61" s="11">
        <f t="shared" si="64"/>
        <v>944</v>
      </c>
      <c r="BA61" s="11">
        <f t="shared" si="64"/>
        <v>1310</v>
      </c>
      <c r="BB61" s="11">
        <f t="shared" si="64"/>
        <v>1052</v>
      </c>
      <c r="BC61" s="11">
        <f t="shared" si="64"/>
        <v>1115</v>
      </c>
      <c r="BD61" s="11">
        <f t="shared" si="64"/>
        <v>1724</v>
      </c>
      <c r="BE61" s="11">
        <f t="shared" si="64"/>
        <v>845</v>
      </c>
      <c r="BF61" s="11">
        <f t="shared" si="64"/>
        <v>1160</v>
      </c>
      <c r="BG61" s="11">
        <f t="shared" si="64"/>
        <v>1128</v>
      </c>
      <c r="BH61" s="11">
        <f t="shared" si="64"/>
        <v>964</v>
      </c>
    </row>
    <row r="62" spans="1:60" ht="13.5" customHeight="1">
      <c r="A62" s="38">
        <v>41707</v>
      </c>
      <c r="B62" s="130" t="s">
        <v>65</v>
      </c>
      <c r="C62" s="57"/>
      <c r="D62" s="41" t="s">
        <v>38</v>
      </c>
      <c r="E62" s="42">
        <f t="shared" si="0"/>
        <v>944</v>
      </c>
      <c r="F62" s="43">
        <v>1</v>
      </c>
      <c r="G62" s="43">
        <v>10</v>
      </c>
      <c r="H62" s="44">
        <f t="shared" si="1"/>
        <v>13</v>
      </c>
      <c r="I62" s="57"/>
      <c r="J62" s="45" t="s">
        <v>43</v>
      </c>
      <c r="K62" s="42">
        <f t="shared" si="2"/>
        <v>1060</v>
      </c>
      <c r="L62" s="46">
        <v>1</v>
      </c>
      <c r="M62" s="46">
        <v>15</v>
      </c>
      <c r="N62" s="26">
        <f t="shared" si="3"/>
        <v>18</v>
      </c>
      <c r="O62" s="57"/>
      <c r="P62" t="s">
        <v>66</v>
      </c>
      <c r="Q62" s="57"/>
      <c r="R62">
        <f>MIN(Rules!$E$2,(MAX(H62/N62,N62/H62)))</f>
        <v>1.3846153846153846</v>
      </c>
      <c r="S62">
        <f>VLOOKUP(B62,Rules!A:B,2,FALSE)</f>
        <v>45</v>
      </c>
      <c r="T62" s="57"/>
      <c r="U62" s="132">
        <f>1/(10^(-1*(E62+(IF(P62="Y",Rules!$I$2,0))-K62)/Rules!$E$12)+1)</f>
        <v>0.53906417114507466</v>
      </c>
      <c r="V62">
        <f t="shared" si="4"/>
        <v>-34</v>
      </c>
      <c r="W62">
        <f t="shared" si="5"/>
        <v>34</v>
      </c>
      <c r="Z62" s="48"/>
      <c r="AA62" s="11">
        <f t="shared" ref="AA62:BH62" si="65">IF($D62=AA$1,$E62+$V62,(IF($J62=AA$1,$K62+$W62,AA61)))</f>
        <v>933</v>
      </c>
      <c r="AB62" s="11">
        <f t="shared" si="65"/>
        <v>1311</v>
      </c>
      <c r="AC62" s="11">
        <f t="shared" si="65"/>
        <v>702</v>
      </c>
      <c r="AD62" s="11">
        <f t="shared" si="65"/>
        <v>1350</v>
      </c>
      <c r="AE62" s="11">
        <f t="shared" si="65"/>
        <v>1066</v>
      </c>
      <c r="AF62" s="11">
        <f t="shared" si="65"/>
        <v>1793</v>
      </c>
      <c r="AG62" s="11">
        <f t="shared" si="65"/>
        <v>1447</v>
      </c>
      <c r="AH62" s="11">
        <f t="shared" si="65"/>
        <v>1700</v>
      </c>
      <c r="AI62" s="11">
        <f t="shared" si="65"/>
        <v>1460</v>
      </c>
      <c r="AJ62" s="11">
        <f t="shared" si="65"/>
        <v>1906</v>
      </c>
      <c r="AK62" s="11">
        <f t="shared" si="65"/>
        <v>1055</v>
      </c>
      <c r="AL62" s="11">
        <f t="shared" si="65"/>
        <v>1297</v>
      </c>
      <c r="AM62" s="11">
        <f t="shared" si="65"/>
        <v>1714</v>
      </c>
      <c r="AN62" s="11">
        <f t="shared" si="65"/>
        <v>1520</v>
      </c>
      <c r="AO62" s="11">
        <f t="shared" si="65"/>
        <v>212</v>
      </c>
      <c r="AP62" s="11">
        <f t="shared" si="65"/>
        <v>1358</v>
      </c>
      <c r="AQ62" s="11">
        <f t="shared" si="65"/>
        <v>900</v>
      </c>
      <c r="AR62" s="11">
        <f t="shared" si="65"/>
        <v>1148</v>
      </c>
      <c r="AS62" s="11">
        <f t="shared" si="65"/>
        <v>632</v>
      </c>
      <c r="AT62" s="11">
        <f t="shared" si="65"/>
        <v>1094</v>
      </c>
      <c r="AU62" s="11">
        <f t="shared" si="65"/>
        <v>1205</v>
      </c>
      <c r="AV62" s="11">
        <f t="shared" si="65"/>
        <v>1796</v>
      </c>
      <c r="AW62" s="11">
        <f t="shared" si="65"/>
        <v>1326</v>
      </c>
      <c r="AX62" s="11">
        <f t="shared" si="65"/>
        <v>1474</v>
      </c>
      <c r="AY62" s="11">
        <f t="shared" si="65"/>
        <v>276</v>
      </c>
      <c r="AZ62" s="11">
        <f t="shared" si="65"/>
        <v>910</v>
      </c>
      <c r="BA62" s="11">
        <f t="shared" si="65"/>
        <v>1310</v>
      </c>
      <c r="BB62" s="11">
        <f t="shared" si="65"/>
        <v>1052</v>
      </c>
      <c r="BC62" s="11">
        <f t="shared" si="65"/>
        <v>1115</v>
      </c>
      <c r="BD62" s="11">
        <f t="shared" si="65"/>
        <v>1724</v>
      </c>
      <c r="BE62" s="11">
        <f t="shared" si="65"/>
        <v>845</v>
      </c>
      <c r="BF62" s="11">
        <f t="shared" si="65"/>
        <v>1160</v>
      </c>
      <c r="BG62" s="11">
        <f t="shared" si="65"/>
        <v>1128</v>
      </c>
      <c r="BH62" s="11">
        <f t="shared" si="65"/>
        <v>964</v>
      </c>
    </row>
    <row r="63" spans="1:60" ht="13.5" customHeight="1">
      <c r="A63" s="38">
        <v>41707</v>
      </c>
      <c r="B63" s="130" t="s">
        <v>65</v>
      </c>
      <c r="C63" s="57"/>
      <c r="D63" s="41" t="s">
        <v>46</v>
      </c>
      <c r="E63" s="42">
        <f t="shared" si="0"/>
        <v>845</v>
      </c>
      <c r="F63" s="43">
        <v>0</v>
      </c>
      <c r="G63" s="43">
        <v>9</v>
      </c>
      <c r="H63" s="44">
        <f t="shared" si="1"/>
        <v>9</v>
      </c>
      <c r="I63" s="57"/>
      <c r="J63" s="45" t="s">
        <v>47</v>
      </c>
      <c r="K63" s="42">
        <f t="shared" si="2"/>
        <v>632</v>
      </c>
      <c r="L63" s="46">
        <v>2</v>
      </c>
      <c r="M63" s="46">
        <v>10</v>
      </c>
      <c r="N63" s="26">
        <f t="shared" si="3"/>
        <v>16</v>
      </c>
      <c r="O63" s="57"/>
      <c r="P63" t="s">
        <v>66</v>
      </c>
      <c r="Q63" s="57"/>
      <c r="R63">
        <f>MIN(Rules!$E$2,(MAX(H63/N63,N63/H63)))</f>
        <v>1.7777777777777777</v>
      </c>
      <c r="S63">
        <f>VLOOKUP(B63,Rules!A:B,2,FALSE)</f>
        <v>45</v>
      </c>
      <c r="T63" s="57"/>
      <c r="U63" s="132">
        <f>1/(10^(-1*(E63+(IF(P63="Y",Rules!$I$2,0))-K63)/Rules!$E$12)+1)</f>
        <v>0.84179925110297782</v>
      </c>
      <c r="V63">
        <f t="shared" si="4"/>
        <v>-67</v>
      </c>
      <c r="W63">
        <f t="shared" si="5"/>
        <v>67</v>
      </c>
      <c r="Z63" s="48"/>
      <c r="AA63" s="11">
        <f t="shared" ref="AA63:BH63" si="66">IF($D63=AA$1,$E63+$V63,(IF($J63=AA$1,$K63+$W63,AA62)))</f>
        <v>933</v>
      </c>
      <c r="AB63" s="11">
        <f t="shared" si="66"/>
        <v>1311</v>
      </c>
      <c r="AC63" s="11">
        <f t="shared" si="66"/>
        <v>702</v>
      </c>
      <c r="AD63" s="11">
        <f t="shared" si="66"/>
        <v>1350</v>
      </c>
      <c r="AE63" s="11">
        <f t="shared" si="66"/>
        <v>1066</v>
      </c>
      <c r="AF63" s="11">
        <f t="shared" si="66"/>
        <v>1793</v>
      </c>
      <c r="AG63" s="11">
        <f t="shared" si="66"/>
        <v>1447</v>
      </c>
      <c r="AH63" s="11">
        <f t="shared" si="66"/>
        <v>1700</v>
      </c>
      <c r="AI63" s="11">
        <f t="shared" si="66"/>
        <v>1460</v>
      </c>
      <c r="AJ63" s="11">
        <f t="shared" si="66"/>
        <v>1906</v>
      </c>
      <c r="AK63" s="11">
        <f t="shared" si="66"/>
        <v>1055</v>
      </c>
      <c r="AL63" s="11">
        <f t="shared" si="66"/>
        <v>1297</v>
      </c>
      <c r="AM63" s="11">
        <f t="shared" si="66"/>
        <v>1714</v>
      </c>
      <c r="AN63" s="11">
        <f t="shared" si="66"/>
        <v>1520</v>
      </c>
      <c r="AO63" s="11">
        <f t="shared" si="66"/>
        <v>212</v>
      </c>
      <c r="AP63" s="11">
        <f t="shared" si="66"/>
        <v>1358</v>
      </c>
      <c r="AQ63" s="11">
        <f t="shared" si="66"/>
        <v>900</v>
      </c>
      <c r="AR63" s="11">
        <f t="shared" si="66"/>
        <v>1148</v>
      </c>
      <c r="AS63" s="11">
        <f t="shared" si="66"/>
        <v>699</v>
      </c>
      <c r="AT63" s="11">
        <f t="shared" si="66"/>
        <v>1094</v>
      </c>
      <c r="AU63" s="11">
        <f t="shared" si="66"/>
        <v>1205</v>
      </c>
      <c r="AV63" s="11">
        <f t="shared" si="66"/>
        <v>1796</v>
      </c>
      <c r="AW63" s="11">
        <f t="shared" si="66"/>
        <v>1326</v>
      </c>
      <c r="AX63" s="11">
        <f t="shared" si="66"/>
        <v>1474</v>
      </c>
      <c r="AY63" s="11">
        <f t="shared" si="66"/>
        <v>276</v>
      </c>
      <c r="AZ63" s="11">
        <f t="shared" si="66"/>
        <v>910</v>
      </c>
      <c r="BA63" s="11">
        <f t="shared" si="66"/>
        <v>1310</v>
      </c>
      <c r="BB63" s="11">
        <f t="shared" si="66"/>
        <v>1052</v>
      </c>
      <c r="BC63" s="11">
        <f t="shared" si="66"/>
        <v>1115</v>
      </c>
      <c r="BD63" s="11">
        <f t="shared" si="66"/>
        <v>1724</v>
      </c>
      <c r="BE63" s="11">
        <f t="shared" si="66"/>
        <v>778</v>
      </c>
      <c r="BF63" s="11">
        <f t="shared" si="66"/>
        <v>1160</v>
      </c>
      <c r="BG63" s="11">
        <f t="shared" si="66"/>
        <v>1128</v>
      </c>
      <c r="BH63" s="11">
        <f t="shared" si="66"/>
        <v>964</v>
      </c>
    </row>
    <row r="64" spans="1:60" ht="13.5" customHeight="1">
      <c r="A64" s="38">
        <v>41707</v>
      </c>
      <c r="B64" s="130" t="s">
        <v>65</v>
      </c>
      <c r="C64" s="57"/>
      <c r="D64" s="41" t="s">
        <v>44</v>
      </c>
      <c r="E64" s="42">
        <f t="shared" si="0"/>
        <v>702</v>
      </c>
      <c r="F64" s="43">
        <v>3</v>
      </c>
      <c r="G64" s="43">
        <v>15</v>
      </c>
      <c r="H64" s="44">
        <f t="shared" si="1"/>
        <v>24</v>
      </c>
      <c r="I64" s="57"/>
      <c r="J64" s="45" t="s">
        <v>34</v>
      </c>
      <c r="K64" s="42">
        <f t="shared" si="2"/>
        <v>933</v>
      </c>
      <c r="L64" s="46">
        <v>2</v>
      </c>
      <c r="M64" s="46">
        <v>17</v>
      </c>
      <c r="N64" s="26">
        <f t="shared" si="3"/>
        <v>23</v>
      </c>
      <c r="O64" s="57"/>
      <c r="P64" t="s">
        <v>66</v>
      </c>
      <c r="Q64" s="57"/>
      <c r="R64">
        <f>MIN(Rules!$E$2,(MAX(H64/N64,N64/H64)))</f>
        <v>1.0434782608695652</v>
      </c>
      <c r="S64">
        <f>VLOOKUP(B64,Rules!A:B,2,FALSE)</f>
        <v>45</v>
      </c>
      <c r="T64" s="57"/>
      <c r="U64" s="132">
        <f>1/(10^(-1*(E64+(IF(P64="Y",Rules!$I$2,0))-K64)/Rules!$E$12)+1)</f>
        <v>0.40781177856159223</v>
      </c>
      <c r="V64">
        <f t="shared" si="4"/>
        <v>28</v>
      </c>
      <c r="W64">
        <f t="shared" si="5"/>
        <v>-28</v>
      </c>
      <c r="Z64" s="48"/>
      <c r="AA64" s="11">
        <f t="shared" ref="AA64:BH64" si="67">IF($D64=AA$1,$E64+$V64,(IF($J64=AA$1,$K64+$W64,AA63)))</f>
        <v>905</v>
      </c>
      <c r="AB64" s="11">
        <f t="shared" si="67"/>
        <v>1311</v>
      </c>
      <c r="AC64" s="11">
        <f t="shared" si="67"/>
        <v>730</v>
      </c>
      <c r="AD64" s="11">
        <f t="shared" si="67"/>
        <v>1350</v>
      </c>
      <c r="AE64" s="11">
        <f t="shared" si="67"/>
        <v>1066</v>
      </c>
      <c r="AF64" s="11">
        <f t="shared" si="67"/>
        <v>1793</v>
      </c>
      <c r="AG64" s="11">
        <f t="shared" si="67"/>
        <v>1447</v>
      </c>
      <c r="AH64" s="11">
        <f t="shared" si="67"/>
        <v>1700</v>
      </c>
      <c r="AI64" s="11">
        <f t="shared" si="67"/>
        <v>1460</v>
      </c>
      <c r="AJ64" s="11">
        <f t="shared" si="67"/>
        <v>1906</v>
      </c>
      <c r="AK64" s="11">
        <f t="shared" si="67"/>
        <v>1055</v>
      </c>
      <c r="AL64" s="11">
        <f t="shared" si="67"/>
        <v>1297</v>
      </c>
      <c r="AM64" s="11">
        <f t="shared" si="67"/>
        <v>1714</v>
      </c>
      <c r="AN64" s="11">
        <f t="shared" si="67"/>
        <v>1520</v>
      </c>
      <c r="AO64" s="11">
        <f t="shared" si="67"/>
        <v>212</v>
      </c>
      <c r="AP64" s="11">
        <f t="shared" si="67"/>
        <v>1358</v>
      </c>
      <c r="AQ64" s="11">
        <f t="shared" si="67"/>
        <v>900</v>
      </c>
      <c r="AR64" s="11">
        <f t="shared" si="67"/>
        <v>1148</v>
      </c>
      <c r="AS64" s="11">
        <f t="shared" si="67"/>
        <v>699</v>
      </c>
      <c r="AT64" s="11">
        <f t="shared" si="67"/>
        <v>1094</v>
      </c>
      <c r="AU64" s="11">
        <f t="shared" si="67"/>
        <v>1205</v>
      </c>
      <c r="AV64" s="11">
        <f t="shared" si="67"/>
        <v>1796</v>
      </c>
      <c r="AW64" s="11">
        <f t="shared" si="67"/>
        <v>1326</v>
      </c>
      <c r="AX64" s="11">
        <f t="shared" si="67"/>
        <v>1474</v>
      </c>
      <c r="AY64" s="11">
        <f t="shared" si="67"/>
        <v>276</v>
      </c>
      <c r="AZ64" s="11">
        <f t="shared" si="67"/>
        <v>910</v>
      </c>
      <c r="BA64" s="11">
        <f t="shared" si="67"/>
        <v>1310</v>
      </c>
      <c r="BB64" s="11">
        <f t="shared" si="67"/>
        <v>1052</v>
      </c>
      <c r="BC64" s="11">
        <f t="shared" si="67"/>
        <v>1115</v>
      </c>
      <c r="BD64" s="11">
        <f t="shared" si="67"/>
        <v>1724</v>
      </c>
      <c r="BE64" s="11">
        <f t="shared" si="67"/>
        <v>778</v>
      </c>
      <c r="BF64" s="11">
        <f t="shared" si="67"/>
        <v>1160</v>
      </c>
      <c r="BG64" s="11">
        <f t="shared" si="67"/>
        <v>1128</v>
      </c>
      <c r="BH64" s="11">
        <f t="shared" si="67"/>
        <v>964</v>
      </c>
    </row>
    <row r="65" spans="1:60" ht="13.5" customHeight="1">
      <c r="A65" s="38">
        <v>41707</v>
      </c>
      <c r="B65" s="130" t="s">
        <v>65</v>
      </c>
      <c r="C65" s="57"/>
      <c r="D65" s="41" t="s">
        <v>41</v>
      </c>
      <c r="E65" s="42">
        <f t="shared" si="0"/>
        <v>964</v>
      </c>
      <c r="F65" s="43">
        <v>0</v>
      </c>
      <c r="G65" s="43">
        <v>11</v>
      </c>
      <c r="H65" s="44">
        <f t="shared" si="1"/>
        <v>11</v>
      </c>
      <c r="I65" s="57"/>
      <c r="J65" s="45" t="s">
        <v>45</v>
      </c>
      <c r="K65" s="42">
        <f t="shared" si="2"/>
        <v>900</v>
      </c>
      <c r="L65" s="46">
        <v>1</v>
      </c>
      <c r="M65" s="46">
        <v>17</v>
      </c>
      <c r="N65" s="26">
        <f t="shared" si="3"/>
        <v>20</v>
      </c>
      <c r="O65" s="57"/>
      <c r="P65" t="s">
        <v>66</v>
      </c>
      <c r="Q65" s="57"/>
      <c r="R65">
        <f>MIN(Rules!$E$2,(MAX(H65/N65,N65/H65)))</f>
        <v>1.8181818181818181</v>
      </c>
      <c r="S65">
        <f>VLOOKUP(B65,Rules!A:B,2,FALSE)</f>
        <v>45</v>
      </c>
      <c r="T65" s="57"/>
      <c r="U65" s="132">
        <f>1/(10^(-1*(E65+(IF(P65="Y",Rules!$I$2,0))-K65)/Rules!$E$12)+1)</f>
        <v>0.72819944299526251</v>
      </c>
      <c r="V65">
        <f t="shared" si="4"/>
        <v>-60</v>
      </c>
      <c r="W65">
        <f t="shared" si="5"/>
        <v>60</v>
      </c>
      <c r="Z65" s="48"/>
      <c r="AA65" s="11">
        <f t="shared" ref="AA65:BH65" si="68">IF($D65=AA$1,$E65+$V65,(IF($J65=AA$1,$K65+$W65,AA64)))</f>
        <v>905</v>
      </c>
      <c r="AB65" s="11">
        <f t="shared" si="68"/>
        <v>1311</v>
      </c>
      <c r="AC65" s="11">
        <f t="shared" si="68"/>
        <v>730</v>
      </c>
      <c r="AD65" s="11">
        <f t="shared" si="68"/>
        <v>1350</v>
      </c>
      <c r="AE65" s="11">
        <f t="shared" si="68"/>
        <v>1066</v>
      </c>
      <c r="AF65" s="11">
        <f t="shared" si="68"/>
        <v>1793</v>
      </c>
      <c r="AG65" s="11">
        <f t="shared" si="68"/>
        <v>1447</v>
      </c>
      <c r="AH65" s="11">
        <f t="shared" si="68"/>
        <v>1700</v>
      </c>
      <c r="AI65" s="11">
        <f t="shared" si="68"/>
        <v>1460</v>
      </c>
      <c r="AJ65" s="11">
        <f t="shared" si="68"/>
        <v>1906</v>
      </c>
      <c r="AK65" s="11">
        <f t="shared" si="68"/>
        <v>1055</v>
      </c>
      <c r="AL65" s="11">
        <f t="shared" si="68"/>
        <v>1297</v>
      </c>
      <c r="AM65" s="11">
        <f t="shared" si="68"/>
        <v>1714</v>
      </c>
      <c r="AN65" s="11">
        <f t="shared" si="68"/>
        <v>1520</v>
      </c>
      <c r="AO65" s="11">
        <f t="shared" si="68"/>
        <v>212</v>
      </c>
      <c r="AP65" s="11">
        <f t="shared" si="68"/>
        <v>1358</v>
      </c>
      <c r="AQ65" s="11">
        <f t="shared" si="68"/>
        <v>960</v>
      </c>
      <c r="AR65" s="11">
        <f t="shared" si="68"/>
        <v>1148</v>
      </c>
      <c r="AS65" s="11">
        <f t="shared" si="68"/>
        <v>699</v>
      </c>
      <c r="AT65" s="11">
        <f t="shared" si="68"/>
        <v>1094</v>
      </c>
      <c r="AU65" s="11">
        <f t="shared" si="68"/>
        <v>1205</v>
      </c>
      <c r="AV65" s="11">
        <f t="shared" si="68"/>
        <v>1796</v>
      </c>
      <c r="AW65" s="11">
        <f t="shared" si="68"/>
        <v>1326</v>
      </c>
      <c r="AX65" s="11">
        <f t="shared" si="68"/>
        <v>1474</v>
      </c>
      <c r="AY65" s="11">
        <f t="shared" si="68"/>
        <v>276</v>
      </c>
      <c r="AZ65" s="11">
        <f t="shared" si="68"/>
        <v>910</v>
      </c>
      <c r="BA65" s="11">
        <f t="shared" si="68"/>
        <v>1310</v>
      </c>
      <c r="BB65" s="11">
        <f t="shared" si="68"/>
        <v>1052</v>
      </c>
      <c r="BC65" s="11">
        <f t="shared" si="68"/>
        <v>1115</v>
      </c>
      <c r="BD65" s="11">
        <f t="shared" si="68"/>
        <v>1724</v>
      </c>
      <c r="BE65" s="11">
        <f t="shared" si="68"/>
        <v>778</v>
      </c>
      <c r="BF65" s="11">
        <f t="shared" si="68"/>
        <v>1160</v>
      </c>
      <c r="BG65" s="11">
        <f t="shared" si="68"/>
        <v>1128</v>
      </c>
      <c r="BH65" s="11">
        <f t="shared" si="68"/>
        <v>904</v>
      </c>
    </row>
    <row r="66" spans="1:60" ht="13.5" customHeight="1">
      <c r="A66" s="38">
        <v>41707</v>
      </c>
      <c r="B66" s="130" t="s">
        <v>65</v>
      </c>
      <c r="C66" s="57"/>
      <c r="D66" s="41" t="s">
        <v>40</v>
      </c>
      <c r="E66" s="42">
        <f t="shared" si="0"/>
        <v>1115</v>
      </c>
      <c r="F66" s="43">
        <v>3</v>
      </c>
      <c r="G66" s="43">
        <v>9</v>
      </c>
      <c r="H66" s="44">
        <f t="shared" si="1"/>
        <v>18</v>
      </c>
      <c r="I66" s="57"/>
      <c r="J66" s="45" t="s">
        <v>33</v>
      </c>
      <c r="K66" s="42">
        <f t="shared" si="2"/>
        <v>1066</v>
      </c>
      <c r="L66" s="46">
        <v>0</v>
      </c>
      <c r="M66" s="46">
        <v>14</v>
      </c>
      <c r="N66" s="26">
        <f t="shared" si="3"/>
        <v>14</v>
      </c>
      <c r="O66" s="57"/>
      <c r="P66" t="s">
        <v>66</v>
      </c>
      <c r="Q66" s="57"/>
      <c r="R66">
        <f>MIN(Rules!$E$2,(MAX(H66/N66,N66/H66)))</f>
        <v>1.2857142857142858</v>
      </c>
      <c r="S66">
        <f>VLOOKUP(B66,Rules!A:B,2,FALSE)</f>
        <v>45</v>
      </c>
      <c r="T66" s="57"/>
      <c r="U66" s="132">
        <f>1/(10^(-1*(E66+(IF(P66="Y",Rules!$I$2,0))-K66)/Rules!$E$12)+1)</f>
        <v>0.71431390429561703</v>
      </c>
      <c r="V66">
        <f t="shared" si="4"/>
        <v>17</v>
      </c>
      <c r="W66">
        <f t="shared" si="5"/>
        <v>-17</v>
      </c>
      <c r="Z66" s="48"/>
      <c r="AA66" s="11">
        <f t="shared" ref="AA66:BH66" si="69">IF($D66=AA$1,$E66+$V66,(IF($J66=AA$1,$K66+$W66,AA65)))</f>
        <v>905</v>
      </c>
      <c r="AB66" s="11">
        <f t="shared" si="69"/>
        <v>1311</v>
      </c>
      <c r="AC66" s="11">
        <f t="shared" si="69"/>
        <v>730</v>
      </c>
      <c r="AD66" s="11">
        <f t="shared" si="69"/>
        <v>1350</v>
      </c>
      <c r="AE66" s="11">
        <f t="shared" si="69"/>
        <v>1049</v>
      </c>
      <c r="AF66" s="11">
        <f t="shared" si="69"/>
        <v>1793</v>
      </c>
      <c r="AG66" s="11">
        <f t="shared" si="69"/>
        <v>1447</v>
      </c>
      <c r="AH66" s="11">
        <f t="shared" si="69"/>
        <v>1700</v>
      </c>
      <c r="AI66" s="11">
        <f t="shared" si="69"/>
        <v>1460</v>
      </c>
      <c r="AJ66" s="11">
        <f t="shared" si="69"/>
        <v>1906</v>
      </c>
      <c r="AK66" s="11">
        <f t="shared" si="69"/>
        <v>1055</v>
      </c>
      <c r="AL66" s="11">
        <f t="shared" si="69"/>
        <v>1297</v>
      </c>
      <c r="AM66" s="11">
        <f t="shared" si="69"/>
        <v>1714</v>
      </c>
      <c r="AN66" s="11">
        <f t="shared" si="69"/>
        <v>1520</v>
      </c>
      <c r="AO66" s="11">
        <f t="shared" si="69"/>
        <v>212</v>
      </c>
      <c r="AP66" s="11">
        <f t="shared" si="69"/>
        <v>1358</v>
      </c>
      <c r="AQ66" s="11">
        <f t="shared" si="69"/>
        <v>960</v>
      </c>
      <c r="AR66" s="11">
        <f t="shared" si="69"/>
        <v>1148</v>
      </c>
      <c r="AS66" s="11">
        <f t="shared" si="69"/>
        <v>699</v>
      </c>
      <c r="AT66" s="11">
        <f t="shared" si="69"/>
        <v>1094</v>
      </c>
      <c r="AU66" s="11">
        <f t="shared" si="69"/>
        <v>1205</v>
      </c>
      <c r="AV66" s="11">
        <f t="shared" si="69"/>
        <v>1796</v>
      </c>
      <c r="AW66" s="11">
        <f t="shared" si="69"/>
        <v>1326</v>
      </c>
      <c r="AX66" s="11">
        <f t="shared" si="69"/>
        <v>1474</v>
      </c>
      <c r="AY66" s="11">
        <f t="shared" si="69"/>
        <v>276</v>
      </c>
      <c r="AZ66" s="11">
        <f t="shared" si="69"/>
        <v>910</v>
      </c>
      <c r="BA66" s="11">
        <f t="shared" si="69"/>
        <v>1310</v>
      </c>
      <c r="BB66" s="11">
        <f t="shared" si="69"/>
        <v>1052</v>
      </c>
      <c r="BC66" s="11">
        <f t="shared" si="69"/>
        <v>1132</v>
      </c>
      <c r="BD66" s="11">
        <f t="shared" si="69"/>
        <v>1724</v>
      </c>
      <c r="BE66" s="11">
        <f t="shared" si="69"/>
        <v>778</v>
      </c>
      <c r="BF66" s="11">
        <f t="shared" si="69"/>
        <v>1160</v>
      </c>
      <c r="BG66" s="11">
        <f t="shared" si="69"/>
        <v>1128</v>
      </c>
      <c r="BH66" s="11">
        <f t="shared" si="69"/>
        <v>904</v>
      </c>
    </row>
    <row r="67" spans="1:60" ht="13.5" customHeight="1">
      <c r="A67" s="38">
        <v>41713</v>
      </c>
      <c r="B67" s="130" t="s">
        <v>65</v>
      </c>
      <c r="C67" s="57"/>
      <c r="D67" s="41" t="s">
        <v>46</v>
      </c>
      <c r="E67" s="42">
        <f t="shared" si="0"/>
        <v>778</v>
      </c>
      <c r="F67" s="43">
        <v>1</v>
      </c>
      <c r="G67" s="43">
        <v>13</v>
      </c>
      <c r="H67" s="44">
        <f t="shared" si="1"/>
        <v>16</v>
      </c>
      <c r="I67" s="57"/>
      <c r="J67" s="45" t="s">
        <v>45</v>
      </c>
      <c r="K67" s="42">
        <f t="shared" si="2"/>
        <v>960</v>
      </c>
      <c r="L67" s="46">
        <v>0</v>
      </c>
      <c r="M67" s="46">
        <v>11</v>
      </c>
      <c r="N67" s="26">
        <f t="shared" si="3"/>
        <v>11</v>
      </c>
      <c r="O67" s="57"/>
      <c r="P67" t="s">
        <v>66</v>
      </c>
      <c r="Q67" s="57"/>
      <c r="R67">
        <f>MIN(Rules!$E$2,(MAX(H67/N67,N67/H67)))</f>
        <v>1.4545454545454546</v>
      </c>
      <c r="S67">
        <f>VLOOKUP(B67,Rules!A:B,2,FALSE)</f>
        <v>45</v>
      </c>
      <c r="T67" s="57"/>
      <c r="U67" s="132">
        <f>1/(10^(-1*(E67+(IF(P67="Y",Rules!$I$2,0))-K67)/Rules!$E$12)+1)</f>
        <v>0.46322516638818301</v>
      </c>
      <c r="V67">
        <f t="shared" si="4"/>
        <v>35</v>
      </c>
      <c r="W67">
        <f t="shared" si="5"/>
        <v>-35</v>
      </c>
      <c r="Z67" s="48"/>
      <c r="AA67" s="11">
        <f t="shared" ref="AA67:BH67" si="70">IF($D67=AA$1,$E67+$V67,(IF($J67=AA$1,$K67+$W67,AA66)))</f>
        <v>905</v>
      </c>
      <c r="AB67" s="11">
        <f t="shared" si="70"/>
        <v>1311</v>
      </c>
      <c r="AC67" s="11">
        <f t="shared" si="70"/>
        <v>730</v>
      </c>
      <c r="AD67" s="11">
        <f t="shared" si="70"/>
        <v>1350</v>
      </c>
      <c r="AE67" s="11">
        <f t="shared" si="70"/>
        <v>1049</v>
      </c>
      <c r="AF67" s="11">
        <f t="shared" si="70"/>
        <v>1793</v>
      </c>
      <c r="AG67" s="11">
        <f t="shared" si="70"/>
        <v>1447</v>
      </c>
      <c r="AH67" s="11">
        <f t="shared" si="70"/>
        <v>1700</v>
      </c>
      <c r="AI67" s="11">
        <f t="shared" si="70"/>
        <v>1460</v>
      </c>
      <c r="AJ67" s="11">
        <f t="shared" si="70"/>
        <v>1906</v>
      </c>
      <c r="AK67" s="11">
        <f t="shared" si="70"/>
        <v>1055</v>
      </c>
      <c r="AL67" s="11">
        <f t="shared" si="70"/>
        <v>1297</v>
      </c>
      <c r="AM67" s="11">
        <f t="shared" si="70"/>
        <v>1714</v>
      </c>
      <c r="AN67" s="11">
        <f t="shared" si="70"/>
        <v>1520</v>
      </c>
      <c r="AO67" s="11">
        <f t="shared" si="70"/>
        <v>212</v>
      </c>
      <c r="AP67" s="11">
        <f t="shared" si="70"/>
        <v>1358</v>
      </c>
      <c r="AQ67" s="11">
        <f t="shared" si="70"/>
        <v>925</v>
      </c>
      <c r="AR67" s="11">
        <f t="shared" si="70"/>
        <v>1148</v>
      </c>
      <c r="AS67" s="11">
        <f t="shared" si="70"/>
        <v>699</v>
      </c>
      <c r="AT67" s="11">
        <f t="shared" si="70"/>
        <v>1094</v>
      </c>
      <c r="AU67" s="11">
        <f t="shared" si="70"/>
        <v>1205</v>
      </c>
      <c r="AV67" s="11">
        <f t="shared" si="70"/>
        <v>1796</v>
      </c>
      <c r="AW67" s="11">
        <f t="shared" si="70"/>
        <v>1326</v>
      </c>
      <c r="AX67" s="11">
        <f t="shared" si="70"/>
        <v>1474</v>
      </c>
      <c r="AY67" s="11">
        <f t="shared" si="70"/>
        <v>276</v>
      </c>
      <c r="AZ67" s="11">
        <f t="shared" si="70"/>
        <v>910</v>
      </c>
      <c r="BA67" s="11">
        <f t="shared" si="70"/>
        <v>1310</v>
      </c>
      <c r="BB67" s="11">
        <f t="shared" si="70"/>
        <v>1052</v>
      </c>
      <c r="BC67" s="11">
        <f t="shared" si="70"/>
        <v>1132</v>
      </c>
      <c r="BD67" s="11">
        <f t="shared" si="70"/>
        <v>1724</v>
      </c>
      <c r="BE67" s="11">
        <f t="shared" si="70"/>
        <v>813</v>
      </c>
      <c r="BF67" s="11">
        <f t="shared" si="70"/>
        <v>1160</v>
      </c>
      <c r="BG67" s="11">
        <f t="shared" si="70"/>
        <v>1128</v>
      </c>
      <c r="BH67" s="11">
        <f t="shared" si="70"/>
        <v>904</v>
      </c>
    </row>
    <row r="68" spans="1:60" ht="13.5" customHeight="1">
      <c r="A68" s="38">
        <v>41714</v>
      </c>
      <c r="B68" s="130" t="s">
        <v>65</v>
      </c>
      <c r="C68" s="57"/>
      <c r="D68" s="41" t="s">
        <v>22</v>
      </c>
      <c r="E68" s="42">
        <f t="shared" si="0"/>
        <v>1724</v>
      </c>
      <c r="F68" s="43">
        <v>2</v>
      </c>
      <c r="G68" s="43">
        <v>23</v>
      </c>
      <c r="H68" s="44">
        <f t="shared" si="1"/>
        <v>29</v>
      </c>
      <c r="I68" s="57"/>
      <c r="J68" s="45" t="s">
        <v>31</v>
      </c>
      <c r="K68" s="42">
        <f t="shared" si="2"/>
        <v>1160</v>
      </c>
      <c r="L68" s="46">
        <v>1</v>
      </c>
      <c r="M68" s="46">
        <v>12</v>
      </c>
      <c r="N68" s="26">
        <f t="shared" si="3"/>
        <v>15</v>
      </c>
      <c r="O68" s="57"/>
      <c r="P68" t="s">
        <v>66</v>
      </c>
      <c r="Q68" s="57"/>
      <c r="R68">
        <f>MIN(Rules!$E$2,(MAX(H68/N68,N68/H68)))</f>
        <v>1.9333333333333333</v>
      </c>
      <c r="S68">
        <f>VLOOKUP(B68,Rules!A:B,2,FALSE)</f>
        <v>45</v>
      </c>
      <c r="T68" s="57"/>
      <c r="U68" s="132">
        <f>1/(10^(-1*(E68+(IF(P68="Y",Rules!$I$2,0))-K68)/Rules!$E$12)+1)</f>
        <v>0.96401801247266594</v>
      </c>
      <c r="V68">
        <f t="shared" si="4"/>
        <v>3</v>
      </c>
      <c r="W68">
        <f t="shared" si="5"/>
        <v>-3</v>
      </c>
      <c r="Z68" s="48"/>
      <c r="AA68" s="11">
        <f t="shared" ref="AA68:BH68" si="71">IF($D68=AA$1,$E68+$V68,(IF($J68=AA$1,$K68+$W68,AA67)))</f>
        <v>905</v>
      </c>
      <c r="AB68" s="11">
        <f t="shared" si="71"/>
        <v>1311</v>
      </c>
      <c r="AC68" s="11">
        <f t="shared" si="71"/>
        <v>730</v>
      </c>
      <c r="AD68" s="11">
        <f t="shared" si="71"/>
        <v>1350</v>
      </c>
      <c r="AE68" s="11">
        <f t="shared" si="71"/>
        <v>1049</v>
      </c>
      <c r="AF68" s="11">
        <f t="shared" si="71"/>
        <v>1793</v>
      </c>
      <c r="AG68" s="11">
        <f t="shared" si="71"/>
        <v>1447</v>
      </c>
      <c r="AH68" s="11">
        <f t="shared" si="71"/>
        <v>1700</v>
      </c>
      <c r="AI68" s="11">
        <f t="shared" si="71"/>
        <v>1460</v>
      </c>
      <c r="AJ68" s="11">
        <f t="shared" si="71"/>
        <v>1906</v>
      </c>
      <c r="AK68" s="11">
        <f t="shared" si="71"/>
        <v>1055</v>
      </c>
      <c r="AL68" s="11">
        <f t="shared" si="71"/>
        <v>1297</v>
      </c>
      <c r="AM68" s="11">
        <f t="shared" si="71"/>
        <v>1714</v>
      </c>
      <c r="AN68" s="11">
        <f t="shared" si="71"/>
        <v>1520</v>
      </c>
      <c r="AO68" s="11">
        <f t="shared" si="71"/>
        <v>212</v>
      </c>
      <c r="AP68" s="11">
        <f t="shared" si="71"/>
        <v>1358</v>
      </c>
      <c r="AQ68" s="11">
        <f t="shared" si="71"/>
        <v>925</v>
      </c>
      <c r="AR68" s="11">
        <f t="shared" si="71"/>
        <v>1148</v>
      </c>
      <c r="AS68" s="11">
        <f t="shared" si="71"/>
        <v>699</v>
      </c>
      <c r="AT68" s="11">
        <f t="shared" si="71"/>
        <v>1094</v>
      </c>
      <c r="AU68" s="11">
        <f t="shared" si="71"/>
        <v>1205</v>
      </c>
      <c r="AV68" s="11">
        <f t="shared" si="71"/>
        <v>1796</v>
      </c>
      <c r="AW68" s="11">
        <f t="shared" si="71"/>
        <v>1326</v>
      </c>
      <c r="AX68" s="11">
        <f t="shared" si="71"/>
        <v>1474</v>
      </c>
      <c r="AY68" s="11">
        <f t="shared" si="71"/>
        <v>276</v>
      </c>
      <c r="AZ68" s="11">
        <f t="shared" si="71"/>
        <v>910</v>
      </c>
      <c r="BA68" s="11">
        <f t="shared" si="71"/>
        <v>1310</v>
      </c>
      <c r="BB68" s="11">
        <f t="shared" si="71"/>
        <v>1052</v>
      </c>
      <c r="BC68" s="11">
        <f t="shared" si="71"/>
        <v>1132</v>
      </c>
      <c r="BD68" s="11">
        <f t="shared" si="71"/>
        <v>1727</v>
      </c>
      <c r="BE68" s="11">
        <f t="shared" si="71"/>
        <v>813</v>
      </c>
      <c r="BF68" s="11">
        <f t="shared" si="71"/>
        <v>1157</v>
      </c>
      <c r="BG68" s="11">
        <f t="shared" si="71"/>
        <v>1128</v>
      </c>
      <c r="BH68" s="11">
        <f t="shared" si="71"/>
        <v>904</v>
      </c>
    </row>
    <row r="69" spans="1:60" ht="13.5" customHeight="1">
      <c r="A69" s="38">
        <v>41714</v>
      </c>
      <c r="B69" s="130" t="s">
        <v>65</v>
      </c>
      <c r="C69" s="57"/>
      <c r="D69" s="41" t="s">
        <v>19</v>
      </c>
      <c r="E69" s="42">
        <f t="shared" si="0"/>
        <v>1447</v>
      </c>
      <c r="F69" s="43">
        <v>1</v>
      </c>
      <c r="G69" s="43">
        <v>16</v>
      </c>
      <c r="H69" s="44">
        <f t="shared" si="1"/>
        <v>19</v>
      </c>
      <c r="I69" s="57"/>
      <c r="J69" s="45" t="s">
        <v>17</v>
      </c>
      <c r="K69" s="42">
        <f t="shared" si="2"/>
        <v>1906</v>
      </c>
      <c r="L69" s="46">
        <v>0</v>
      </c>
      <c r="M69" s="46">
        <v>13</v>
      </c>
      <c r="N69" s="26">
        <f t="shared" si="3"/>
        <v>13</v>
      </c>
      <c r="O69" s="57"/>
      <c r="P69" t="s">
        <v>66</v>
      </c>
      <c r="Q69" s="57"/>
      <c r="R69">
        <f>MIN(Rules!$E$2,(MAX(H69/N69,N69/H69)))</f>
        <v>1.4615384615384615</v>
      </c>
      <c r="S69">
        <f>VLOOKUP(B69,Rules!A:B,2,FALSE)</f>
        <v>45</v>
      </c>
      <c r="T69" s="57"/>
      <c r="U69" s="132">
        <f>1/(10^(-1*(E69+(IF(P69="Y",Rules!$I$2,0))-K69)/Rules!$E$12)+1)</f>
        <v>0.19419208651791048</v>
      </c>
      <c r="V69">
        <f t="shared" si="4"/>
        <v>53</v>
      </c>
      <c r="W69">
        <f t="shared" si="5"/>
        <v>-53</v>
      </c>
      <c r="Z69" s="48"/>
      <c r="AA69" s="11">
        <f t="shared" ref="AA69:BH69" si="72">IF($D69=AA$1,$E69+$V69,(IF($J69=AA$1,$K69+$W69,AA68)))</f>
        <v>905</v>
      </c>
      <c r="AB69" s="11">
        <f t="shared" si="72"/>
        <v>1311</v>
      </c>
      <c r="AC69" s="11">
        <f t="shared" si="72"/>
        <v>730</v>
      </c>
      <c r="AD69" s="11">
        <f t="shared" si="72"/>
        <v>1350</v>
      </c>
      <c r="AE69" s="11">
        <f t="shared" si="72"/>
        <v>1049</v>
      </c>
      <c r="AF69" s="11">
        <f t="shared" si="72"/>
        <v>1793</v>
      </c>
      <c r="AG69" s="11">
        <f t="shared" si="72"/>
        <v>1500</v>
      </c>
      <c r="AH69" s="11">
        <f t="shared" si="72"/>
        <v>1700</v>
      </c>
      <c r="AI69" s="11">
        <f t="shared" si="72"/>
        <v>1460</v>
      </c>
      <c r="AJ69" s="11">
        <f t="shared" si="72"/>
        <v>1853</v>
      </c>
      <c r="AK69" s="11">
        <f t="shared" si="72"/>
        <v>1055</v>
      </c>
      <c r="AL69" s="11">
        <f t="shared" si="72"/>
        <v>1297</v>
      </c>
      <c r="AM69" s="11">
        <f t="shared" si="72"/>
        <v>1714</v>
      </c>
      <c r="AN69" s="11">
        <f t="shared" si="72"/>
        <v>1520</v>
      </c>
      <c r="AO69" s="11">
        <f t="shared" si="72"/>
        <v>212</v>
      </c>
      <c r="AP69" s="11">
        <f t="shared" si="72"/>
        <v>1358</v>
      </c>
      <c r="AQ69" s="11">
        <f t="shared" si="72"/>
        <v>925</v>
      </c>
      <c r="AR69" s="11">
        <f t="shared" si="72"/>
        <v>1148</v>
      </c>
      <c r="AS69" s="11">
        <f t="shared" si="72"/>
        <v>699</v>
      </c>
      <c r="AT69" s="11">
        <f t="shared" si="72"/>
        <v>1094</v>
      </c>
      <c r="AU69" s="11">
        <f t="shared" si="72"/>
        <v>1205</v>
      </c>
      <c r="AV69" s="11">
        <f t="shared" si="72"/>
        <v>1796</v>
      </c>
      <c r="AW69" s="11">
        <f t="shared" si="72"/>
        <v>1326</v>
      </c>
      <c r="AX69" s="11">
        <f t="shared" si="72"/>
        <v>1474</v>
      </c>
      <c r="AY69" s="11">
        <f t="shared" si="72"/>
        <v>276</v>
      </c>
      <c r="AZ69" s="11">
        <f t="shared" si="72"/>
        <v>910</v>
      </c>
      <c r="BA69" s="11">
        <f t="shared" si="72"/>
        <v>1310</v>
      </c>
      <c r="BB69" s="11">
        <f t="shared" si="72"/>
        <v>1052</v>
      </c>
      <c r="BC69" s="11">
        <f t="shared" si="72"/>
        <v>1132</v>
      </c>
      <c r="BD69" s="11">
        <f t="shared" si="72"/>
        <v>1727</v>
      </c>
      <c r="BE69" s="11">
        <f t="shared" si="72"/>
        <v>813</v>
      </c>
      <c r="BF69" s="11">
        <f t="shared" si="72"/>
        <v>1157</v>
      </c>
      <c r="BG69" s="11">
        <f t="shared" si="72"/>
        <v>1128</v>
      </c>
      <c r="BH69" s="11">
        <f t="shared" si="72"/>
        <v>904</v>
      </c>
    </row>
    <row r="70" spans="1:60" ht="13.5" customHeight="1">
      <c r="A70" s="38">
        <v>41714</v>
      </c>
      <c r="B70" s="130" t="s">
        <v>65</v>
      </c>
      <c r="C70" s="57"/>
      <c r="D70" s="41" t="s">
        <v>18</v>
      </c>
      <c r="E70" s="42">
        <f t="shared" si="0"/>
        <v>1796</v>
      </c>
      <c r="F70" s="43">
        <v>4</v>
      </c>
      <c r="G70" s="43">
        <v>12</v>
      </c>
      <c r="H70" s="44">
        <f t="shared" si="1"/>
        <v>24</v>
      </c>
      <c r="I70" s="57"/>
      <c r="J70" s="45" t="s">
        <v>26</v>
      </c>
      <c r="K70" s="42">
        <f t="shared" si="2"/>
        <v>1793</v>
      </c>
      <c r="L70" s="46">
        <v>2</v>
      </c>
      <c r="M70" s="46">
        <v>14</v>
      </c>
      <c r="N70" s="26">
        <f t="shared" si="3"/>
        <v>20</v>
      </c>
      <c r="O70" s="57"/>
      <c r="P70" t="s">
        <v>66</v>
      </c>
      <c r="Q70" s="57"/>
      <c r="R70">
        <f>MIN(Rules!$E$2,(MAX(H70/N70,N70/H70)))</f>
        <v>1.2</v>
      </c>
      <c r="S70">
        <f>VLOOKUP(B70,Rules!A:B,2,FALSE)</f>
        <v>45</v>
      </c>
      <c r="T70" s="57"/>
      <c r="U70" s="132">
        <f>1/(10^(-1*(E70+(IF(P70="Y",Rules!$I$2,0))-K70)/Rules!$E$12)+1)</f>
        <v>0.66920487734476719</v>
      </c>
      <c r="V70">
        <f t="shared" si="4"/>
        <v>18</v>
      </c>
      <c r="W70">
        <f t="shared" si="5"/>
        <v>-18</v>
      </c>
      <c r="Z70" s="48"/>
      <c r="AA70" s="11">
        <f t="shared" ref="AA70:BH70" si="73">IF($D70=AA$1,$E70+$V70,(IF($J70=AA$1,$K70+$W70,AA69)))</f>
        <v>905</v>
      </c>
      <c r="AB70" s="11">
        <f t="shared" si="73"/>
        <v>1311</v>
      </c>
      <c r="AC70" s="11">
        <f t="shared" si="73"/>
        <v>730</v>
      </c>
      <c r="AD70" s="11">
        <f t="shared" si="73"/>
        <v>1350</v>
      </c>
      <c r="AE70" s="11">
        <f t="shared" si="73"/>
        <v>1049</v>
      </c>
      <c r="AF70" s="11">
        <f t="shared" si="73"/>
        <v>1775</v>
      </c>
      <c r="AG70" s="11">
        <f t="shared" si="73"/>
        <v>1500</v>
      </c>
      <c r="AH70" s="11">
        <f t="shared" si="73"/>
        <v>1700</v>
      </c>
      <c r="AI70" s="11">
        <f t="shared" si="73"/>
        <v>1460</v>
      </c>
      <c r="AJ70" s="11">
        <f t="shared" si="73"/>
        <v>1853</v>
      </c>
      <c r="AK70" s="11">
        <f t="shared" si="73"/>
        <v>1055</v>
      </c>
      <c r="AL70" s="11">
        <f t="shared" si="73"/>
        <v>1297</v>
      </c>
      <c r="AM70" s="11">
        <f t="shared" si="73"/>
        <v>1714</v>
      </c>
      <c r="AN70" s="11">
        <f t="shared" si="73"/>
        <v>1520</v>
      </c>
      <c r="AO70" s="11">
        <f t="shared" si="73"/>
        <v>212</v>
      </c>
      <c r="AP70" s="11">
        <f t="shared" si="73"/>
        <v>1358</v>
      </c>
      <c r="AQ70" s="11">
        <f t="shared" si="73"/>
        <v>925</v>
      </c>
      <c r="AR70" s="11">
        <f t="shared" si="73"/>
        <v>1148</v>
      </c>
      <c r="AS70" s="11">
        <f t="shared" si="73"/>
        <v>699</v>
      </c>
      <c r="AT70" s="11">
        <f t="shared" si="73"/>
        <v>1094</v>
      </c>
      <c r="AU70" s="11">
        <f t="shared" si="73"/>
        <v>1205</v>
      </c>
      <c r="AV70" s="11">
        <f t="shared" si="73"/>
        <v>1814</v>
      </c>
      <c r="AW70" s="11">
        <f t="shared" si="73"/>
        <v>1326</v>
      </c>
      <c r="AX70" s="11">
        <f t="shared" si="73"/>
        <v>1474</v>
      </c>
      <c r="AY70" s="11">
        <f t="shared" si="73"/>
        <v>276</v>
      </c>
      <c r="AZ70" s="11">
        <f t="shared" si="73"/>
        <v>910</v>
      </c>
      <c r="BA70" s="11">
        <f t="shared" si="73"/>
        <v>1310</v>
      </c>
      <c r="BB70" s="11">
        <f t="shared" si="73"/>
        <v>1052</v>
      </c>
      <c r="BC70" s="11">
        <f t="shared" si="73"/>
        <v>1132</v>
      </c>
      <c r="BD70" s="11">
        <f t="shared" si="73"/>
        <v>1727</v>
      </c>
      <c r="BE70" s="11">
        <f t="shared" si="73"/>
        <v>813</v>
      </c>
      <c r="BF70" s="11">
        <f t="shared" si="73"/>
        <v>1157</v>
      </c>
      <c r="BG70" s="11">
        <f t="shared" si="73"/>
        <v>1128</v>
      </c>
      <c r="BH70" s="11">
        <f t="shared" si="73"/>
        <v>904</v>
      </c>
    </row>
    <row r="71" spans="1:60" ht="13.5" customHeight="1">
      <c r="A71" s="38">
        <v>41714</v>
      </c>
      <c r="B71" s="130" t="s">
        <v>65</v>
      </c>
      <c r="C71" s="57"/>
      <c r="D71" s="41" t="s">
        <v>28</v>
      </c>
      <c r="E71" s="42">
        <f t="shared" si="0"/>
        <v>1520</v>
      </c>
      <c r="F71" s="43">
        <v>0</v>
      </c>
      <c r="G71" s="43">
        <v>15</v>
      </c>
      <c r="H71" s="44">
        <f t="shared" si="1"/>
        <v>15</v>
      </c>
      <c r="I71" s="57"/>
      <c r="J71" s="45" t="s">
        <v>16</v>
      </c>
      <c r="K71" s="42">
        <f t="shared" si="2"/>
        <v>1714</v>
      </c>
      <c r="L71" s="46">
        <v>2</v>
      </c>
      <c r="M71" s="46">
        <v>15</v>
      </c>
      <c r="N71" s="26">
        <f t="shared" si="3"/>
        <v>21</v>
      </c>
      <c r="O71" s="57"/>
      <c r="P71" t="s">
        <v>66</v>
      </c>
      <c r="Q71" s="57"/>
      <c r="R71">
        <f>MIN(Rules!$E$2,(MAX(H71/N71,N71/H71)))</f>
        <v>1.4</v>
      </c>
      <c r="S71">
        <f>VLOOKUP(B71,Rules!A:B,2,FALSE)</f>
        <v>45</v>
      </c>
      <c r="T71" s="57"/>
      <c r="U71" s="132">
        <f>1/(10^(-1*(E71+(IF(P71="Y",Rules!$I$2,0))-K71)/Rules!$E$12)+1)</f>
        <v>0.44951574133568389</v>
      </c>
      <c r="V71">
        <f t="shared" si="4"/>
        <v>-28</v>
      </c>
      <c r="W71">
        <f t="shared" si="5"/>
        <v>28</v>
      </c>
      <c r="Z71" s="48"/>
      <c r="AA71" s="11">
        <f t="shared" ref="AA71:BH71" si="74">IF($D71=AA$1,$E71+$V71,(IF($J71=AA$1,$K71+$W71,AA70)))</f>
        <v>905</v>
      </c>
      <c r="AB71" s="11">
        <f t="shared" si="74"/>
        <v>1311</v>
      </c>
      <c r="AC71" s="11">
        <f t="shared" si="74"/>
        <v>730</v>
      </c>
      <c r="AD71" s="11">
        <f t="shared" si="74"/>
        <v>1350</v>
      </c>
      <c r="AE71" s="11">
        <f t="shared" si="74"/>
        <v>1049</v>
      </c>
      <c r="AF71" s="11">
        <f t="shared" si="74"/>
        <v>1775</v>
      </c>
      <c r="AG71" s="11">
        <f t="shared" si="74"/>
        <v>1500</v>
      </c>
      <c r="AH71" s="11">
        <f t="shared" si="74"/>
        <v>1700</v>
      </c>
      <c r="AI71" s="11">
        <f t="shared" si="74"/>
        <v>1460</v>
      </c>
      <c r="AJ71" s="11">
        <f t="shared" si="74"/>
        <v>1853</v>
      </c>
      <c r="AK71" s="11">
        <f t="shared" si="74"/>
        <v>1055</v>
      </c>
      <c r="AL71" s="11">
        <f t="shared" si="74"/>
        <v>1297</v>
      </c>
      <c r="AM71" s="11">
        <f t="shared" si="74"/>
        <v>1742</v>
      </c>
      <c r="AN71" s="11">
        <f t="shared" si="74"/>
        <v>1492</v>
      </c>
      <c r="AO71" s="11">
        <f t="shared" si="74"/>
        <v>212</v>
      </c>
      <c r="AP71" s="11">
        <f t="shared" si="74"/>
        <v>1358</v>
      </c>
      <c r="AQ71" s="11">
        <f t="shared" si="74"/>
        <v>925</v>
      </c>
      <c r="AR71" s="11">
        <f t="shared" si="74"/>
        <v>1148</v>
      </c>
      <c r="AS71" s="11">
        <f t="shared" si="74"/>
        <v>699</v>
      </c>
      <c r="AT71" s="11">
        <f t="shared" si="74"/>
        <v>1094</v>
      </c>
      <c r="AU71" s="11">
        <f t="shared" si="74"/>
        <v>1205</v>
      </c>
      <c r="AV71" s="11">
        <f t="shared" si="74"/>
        <v>1814</v>
      </c>
      <c r="AW71" s="11">
        <f t="shared" si="74"/>
        <v>1326</v>
      </c>
      <c r="AX71" s="11">
        <f t="shared" si="74"/>
        <v>1474</v>
      </c>
      <c r="AY71" s="11">
        <f t="shared" si="74"/>
        <v>276</v>
      </c>
      <c r="AZ71" s="11">
        <f t="shared" si="74"/>
        <v>910</v>
      </c>
      <c r="BA71" s="11">
        <f t="shared" si="74"/>
        <v>1310</v>
      </c>
      <c r="BB71" s="11">
        <f t="shared" si="74"/>
        <v>1052</v>
      </c>
      <c r="BC71" s="11">
        <f t="shared" si="74"/>
        <v>1132</v>
      </c>
      <c r="BD71" s="11">
        <f t="shared" si="74"/>
        <v>1727</v>
      </c>
      <c r="BE71" s="11">
        <f t="shared" si="74"/>
        <v>813</v>
      </c>
      <c r="BF71" s="11">
        <f t="shared" si="74"/>
        <v>1157</v>
      </c>
      <c r="BG71" s="11">
        <f t="shared" si="74"/>
        <v>1128</v>
      </c>
      <c r="BH71" s="11">
        <f t="shared" si="74"/>
        <v>904</v>
      </c>
    </row>
    <row r="72" spans="1:60" ht="13.5" customHeight="1">
      <c r="A72" s="38">
        <v>41714</v>
      </c>
      <c r="B72" s="130" t="s">
        <v>65</v>
      </c>
      <c r="C72" s="57"/>
      <c r="D72" s="41" t="s">
        <v>36</v>
      </c>
      <c r="E72" s="42">
        <f t="shared" si="0"/>
        <v>1358</v>
      </c>
      <c r="F72" s="43">
        <v>1</v>
      </c>
      <c r="G72" s="43">
        <v>10</v>
      </c>
      <c r="H72" s="44">
        <f t="shared" si="1"/>
        <v>13</v>
      </c>
      <c r="I72" s="57"/>
      <c r="J72" s="45" t="s">
        <v>27</v>
      </c>
      <c r="K72" s="42">
        <f t="shared" si="2"/>
        <v>1326</v>
      </c>
      <c r="L72" s="46">
        <v>0</v>
      </c>
      <c r="M72" s="46">
        <v>15</v>
      </c>
      <c r="N72" s="26">
        <f t="shared" si="3"/>
        <v>15</v>
      </c>
      <c r="O72" s="57"/>
      <c r="P72" t="s">
        <v>66</v>
      </c>
      <c r="Q72" s="57"/>
      <c r="R72">
        <f>MIN(Rules!$E$2,(MAX(H72/N72,N72/H72)))</f>
        <v>1.1538461538461537</v>
      </c>
      <c r="S72">
        <f>VLOOKUP(B72,Rules!A:B,2,FALSE)</f>
        <v>45</v>
      </c>
      <c r="T72" s="57"/>
      <c r="U72" s="132">
        <f>1/(10^(-1*(E72+(IF(P72="Y",Rules!$I$2,0))-K72)/Rules!$E$12)+1)</f>
        <v>0.69807353921147675</v>
      </c>
      <c r="V72">
        <f t="shared" si="4"/>
        <v>-36</v>
      </c>
      <c r="W72">
        <f t="shared" si="5"/>
        <v>36</v>
      </c>
      <c r="Z72" s="48"/>
      <c r="AA72" s="11">
        <f t="shared" ref="AA72:BH72" si="75">IF($D72=AA$1,$E72+$V72,(IF($J72=AA$1,$K72+$W72,AA71)))</f>
        <v>905</v>
      </c>
      <c r="AB72" s="11">
        <f t="shared" si="75"/>
        <v>1311</v>
      </c>
      <c r="AC72" s="11">
        <f t="shared" si="75"/>
        <v>730</v>
      </c>
      <c r="AD72" s="11">
        <f t="shared" si="75"/>
        <v>1350</v>
      </c>
      <c r="AE72" s="11">
        <f t="shared" si="75"/>
        <v>1049</v>
      </c>
      <c r="AF72" s="11">
        <f t="shared" si="75"/>
        <v>1775</v>
      </c>
      <c r="AG72" s="11">
        <f t="shared" si="75"/>
        <v>1500</v>
      </c>
      <c r="AH72" s="11">
        <f t="shared" si="75"/>
        <v>1700</v>
      </c>
      <c r="AI72" s="11">
        <f t="shared" si="75"/>
        <v>1460</v>
      </c>
      <c r="AJ72" s="11">
        <f t="shared" si="75"/>
        <v>1853</v>
      </c>
      <c r="AK72" s="11">
        <f t="shared" si="75"/>
        <v>1055</v>
      </c>
      <c r="AL72" s="11">
        <f t="shared" si="75"/>
        <v>1297</v>
      </c>
      <c r="AM72" s="11">
        <f t="shared" si="75"/>
        <v>1742</v>
      </c>
      <c r="AN72" s="11">
        <f t="shared" si="75"/>
        <v>1492</v>
      </c>
      <c r="AO72" s="11">
        <f t="shared" si="75"/>
        <v>212</v>
      </c>
      <c r="AP72" s="11">
        <f t="shared" si="75"/>
        <v>1322</v>
      </c>
      <c r="AQ72" s="11">
        <f t="shared" si="75"/>
        <v>925</v>
      </c>
      <c r="AR72" s="11">
        <f t="shared" si="75"/>
        <v>1148</v>
      </c>
      <c r="AS72" s="11">
        <f t="shared" si="75"/>
        <v>699</v>
      </c>
      <c r="AT72" s="11">
        <f t="shared" si="75"/>
        <v>1094</v>
      </c>
      <c r="AU72" s="11">
        <f t="shared" si="75"/>
        <v>1205</v>
      </c>
      <c r="AV72" s="11">
        <f t="shared" si="75"/>
        <v>1814</v>
      </c>
      <c r="AW72" s="11">
        <f t="shared" si="75"/>
        <v>1362</v>
      </c>
      <c r="AX72" s="11">
        <f t="shared" si="75"/>
        <v>1474</v>
      </c>
      <c r="AY72" s="11">
        <f t="shared" si="75"/>
        <v>276</v>
      </c>
      <c r="AZ72" s="11">
        <f t="shared" si="75"/>
        <v>910</v>
      </c>
      <c r="BA72" s="11">
        <f t="shared" si="75"/>
        <v>1310</v>
      </c>
      <c r="BB72" s="11">
        <f t="shared" si="75"/>
        <v>1052</v>
      </c>
      <c r="BC72" s="11">
        <f t="shared" si="75"/>
        <v>1132</v>
      </c>
      <c r="BD72" s="11">
        <f t="shared" si="75"/>
        <v>1727</v>
      </c>
      <c r="BE72" s="11">
        <f t="shared" si="75"/>
        <v>813</v>
      </c>
      <c r="BF72" s="11">
        <f t="shared" si="75"/>
        <v>1157</v>
      </c>
      <c r="BG72" s="11">
        <f t="shared" si="75"/>
        <v>1128</v>
      </c>
      <c r="BH72" s="11">
        <f t="shared" si="75"/>
        <v>904</v>
      </c>
    </row>
    <row r="73" spans="1:60" ht="13.5" customHeight="1">
      <c r="A73" s="38">
        <v>41714</v>
      </c>
      <c r="B73" s="130" t="s">
        <v>65</v>
      </c>
      <c r="C73" s="57"/>
      <c r="D73" s="41" t="s">
        <v>20</v>
      </c>
      <c r="E73" s="42">
        <f t="shared" si="0"/>
        <v>1311</v>
      </c>
      <c r="F73" s="43">
        <v>0</v>
      </c>
      <c r="G73" s="43">
        <v>10</v>
      </c>
      <c r="H73" s="44">
        <f t="shared" si="1"/>
        <v>10</v>
      </c>
      <c r="I73" s="57"/>
      <c r="J73" s="45" t="s">
        <v>23</v>
      </c>
      <c r="K73" s="42">
        <f t="shared" si="2"/>
        <v>1474</v>
      </c>
      <c r="L73" s="46">
        <v>1</v>
      </c>
      <c r="M73" s="46">
        <v>17</v>
      </c>
      <c r="N73" s="26">
        <f t="shared" si="3"/>
        <v>20</v>
      </c>
      <c r="O73" s="57"/>
      <c r="P73" t="s">
        <v>66</v>
      </c>
      <c r="Q73" s="57"/>
      <c r="R73">
        <f>MIN(Rules!$E$2,(MAX(H73/N73,N73/H73)))</f>
        <v>2</v>
      </c>
      <c r="S73">
        <f>VLOOKUP(B73,Rules!A:B,2,FALSE)</f>
        <v>45</v>
      </c>
      <c r="T73" s="57"/>
      <c r="U73" s="132">
        <f>1/(10^(-1*(E73+(IF(P73="Y",Rules!$I$2,0))-K73)/Rules!$E$12)+1)</f>
        <v>0.48503766548283395</v>
      </c>
      <c r="V73">
        <f t="shared" si="4"/>
        <v>-44</v>
      </c>
      <c r="W73">
        <f t="shared" si="5"/>
        <v>44</v>
      </c>
      <c r="Z73" s="48"/>
      <c r="AA73" s="11">
        <f t="shared" ref="AA73:BH73" si="76">IF($D73=AA$1,$E73+$V73,(IF($J73=AA$1,$K73+$W73,AA72)))</f>
        <v>905</v>
      </c>
      <c r="AB73" s="11">
        <f t="shared" si="76"/>
        <v>1267</v>
      </c>
      <c r="AC73" s="11">
        <f t="shared" si="76"/>
        <v>730</v>
      </c>
      <c r="AD73" s="11">
        <f t="shared" si="76"/>
        <v>1350</v>
      </c>
      <c r="AE73" s="11">
        <f t="shared" si="76"/>
        <v>1049</v>
      </c>
      <c r="AF73" s="11">
        <f t="shared" si="76"/>
        <v>1775</v>
      </c>
      <c r="AG73" s="11">
        <f t="shared" si="76"/>
        <v>1500</v>
      </c>
      <c r="AH73" s="11">
        <f t="shared" si="76"/>
        <v>1700</v>
      </c>
      <c r="AI73" s="11">
        <f t="shared" si="76"/>
        <v>1460</v>
      </c>
      <c r="AJ73" s="11">
        <f t="shared" si="76"/>
        <v>1853</v>
      </c>
      <c r="AK73" s="11">
        <f t="shared" si="76"/>
        <v>1055</v>
      </c>
      <c r="AL73" s="11">
        <f t="shared" si="76"/>
        <v>1297</v>
      </c>
      <c r="AM73" s="11">
        <f t="shared" si="76"/>
        <v>1742</v>
      </c>
      <c r="AN73" s="11">
        <f t="shared" si="76"/>
        <v>1492</v>
      </c>
      <c r="AO73" s="11">
        <f t="shared" si="76"/>
        <v>212</v>
      </c>
      <c r="AP73" s="11">
        <f t="shared" si="76"/>
        <v>1322</v>
      </c>
      <c r="AQ73" s="11">
        <f t="shared" si="76"/>
        <v>925</v>
      </c>
      <c r="AR73" s="11">
        <f t="shared" si="76"/>
        <v>1148</v>
      </c>
      <c r="AS73" s="11">
        <f t="shared" si="76"/>
        <v>699</v>
      </c>
      <c r="AT73" s="11">
        <f t="shared" si="76"/>
        <v>1094</v>
      </c>
      <c r="AU73" s="11">
        <f t="shared" si="76"/>
        <v>1205</v>
      </c>
      <c r="AV73" s="11">
        <f t="shared" si="76"/>
        <v>1814</v>
      </c>
      <c r="AW73" s="11">
        <f t="shared" si="76"/>
        <v>1362</v>
      </c>
      <c r="AX73" s="11">
        <f t="shared" si="76"/>
        <v>1518</v>
      </c>
      <c r="AY73" s="11">
        <f t="shared" si="76"/>
        <v>276</v>
      </c>
      <c r="AZ73" s="11">
        <f t="shared" si="76"/>
        <v>910</v>
      </c>
      <c r="BA73" s="11">
        <f t="shared" si="76"/>
        <v>1310</v>
      </c>
      <c r="BB73" s="11">
        <f t="shared" si="76"/>
        <v>1052</v>
      </c>
      <c r="BC73" s="11">
        <f t="shared" si="76"/>
        <v>1132</v>
      </c>
      <c r="BD73" s="11">
        <f t="shared" si="76"/>
        <v>1727</v>
      </c>
      <c r="BE73" s="11">
        <f t="shared" si="76"/>
        <v>813</v>
      </c>
      <c r="BF73" s="11">
        <f t="shared" si="76"/>
        <v>1157</v>
      </c>
      <c r="BG73" s="11">
        <f t="shared" si="76"/>
        <v>1128</v>
      </c>
      <c r="BH73" s="11">
        <f t="shared" si="76"/>
        <v>904</v>
      </c>
    </row>
    <row r="74" spans="1:60" ht="13.5" customHeight="1">
      <c r="A74" s="38">
        <v>41714</v>
      </c>
      <c r="B74" s="130" t="s">
        <v>65</v>
      </c>
      <c r="C74" s="57"/>
      <c r="D74" s="41" t="s">
        <v>30</v>
      </c>
      <c r="E74" s="42">
        <f t="shared" si="0"/>
        <v>1460</v>
      </c>
      <c r="F74" s="43">
        <v>1</v>
      </c>
      <c r="G74" s="43">
        <v>9</v>
      </c>
      <c r="H74" s="44">
        <f t="shared" si="1"/>
        <v>12</v>
      </c>
      <c r="I74" s="57"/>
      <c r="J74" s="45" t="s">
        <v>25</v>
      </c>
      <c r="K74" s="42">
        <f t="shared" si="2"/>
        <v>1700</v>
      </c>
      <c r="L74" s="46">
        <v>0</v>
      </c>
      <c r="M74" s="46">
        <v>10</v>
      </c>
      <c r="N74" s="26">
        <f t="shared" si="3"/>
        <v>10</v>
      </c>
      <c r="O74" s="57"/>
      <c r="P74" t="s">
        <v>66</v>
      </c>
      <c r="Q74" s="57"/>
      <c r="R74">
        <f>MIN(Rules!$E$2,(MAX(H74/N74,N74/H74)))</f>
        <v>1.2</v>
      </c>
      <c r="S74">
        <f>VLOOKUP(B74,Rules!A:B,2,FALSE)</f>
        <v>45</v>
      </c>
      <c r="T74" s="57"/>
      <c r="U74" s="132">
        <f>1/(10^(-1*(E74+(IF(P74="Y",Rules!$I$2,0))-K74)/Rules!$E$12)+1)</f>
        <v>0.39784190682528303</v>
      </c>
      <c r="V74">
        <f t="shared" si="4"/>
        <v>33</v>
      </c>
      <c r="W74">
        <f t="shared" si="5"/>
        <v>-33</v>
      </c>
      <c r="Z74" s="48"/>
      <c r="AA74" s="11">
        <f t="shared" ref="AA74:BH74" si="77">IF($D74=AA$1,$E74+$V74,(IF($J74=AA$1,$K74+$W74,AA73)))</f>
        <v>905</v>
      </c>
      <c r="AB74" s="11">
        <f t="shared" si="77"/>
        <v>1267</v>
      </c>
      <c r="AC74" s="11">
        <f t="shared" si="77"/>
        <v>730</v>
      </c>
      <c r="AD74" s="11">
        <f t="shared" si="77"/>
        <v>1350</v>
      </c>
      <c r="AE74" s="11">
        <f t="shared" si="77"/>
        <v>1049</v>
      </c>
      <c r="AF74" s="11">
        <f t="shared" si="77"/>
        <v>1775</v>
      </c>
      <c r="AG74" s="11">
        <f t="shared" si="77"/>
        <v>1500</v>
      </c>
      <c r="AH74" s="11">
        <f t="shared" si="77"/>
        <v>1667</v>
      </c>
      <c r="AI74" s="11">
        <f t="shared" si="77"/>
        <v>1493</v>
      </c>
      <c r="AJ74" s="11">
        <f t="shared" si="77"/>
        <v>1853</v>
      </c>
      <c r="AK74" s="11">
        <f t="shared" si="77"/>
        <v>1055</v>
      </c>
      <c r="AL74" s="11">
        <f t="shared" si="77"/>
        <v>1297</v>
      </c>
      <c r="AM74" s="11">
        <f t="shared" si="77"/>
        <v>1742</v>
      </c>
      <c r="AN74" s="11">
        <f t="shared" si="77"/>
        <v>1492</v>
      </c>
      <c r="AO74" s="11">
        <f t="shared" si="77"/>
        <v>212</v>
      </c>
      <c r="AP74" s="11">
        <f t="shared" si="77"/>
        <v>1322</v>
      </c>
      <c r="AQ74" s="11">
        <f t="shared" si="77"/>
        <v>925</v>
      </c>
      <c r="AR74" s="11">
        <f t="shared" si="77"/>
        <v>1148</v>
      </c>
      <c r="AS74" s="11">
        <f t="shared" si="77"/>
        <v>699</v>
      </c>
      <c r="AT74" s="11">
        <f t="shared" si="77"/>
        <v>1094</v>
      </c>
      <c r="AU74" s="11">
        <f t="shared" si="77"/>
        <v>1205</v>
      </c>
      <c r="AV74" s="11">
        <f t="shared" si="77"/>
        <v>1814</v>
      </c>
      <c r="AW74" s="11">
        <f t="shared" si="77"/>
        <v>1362</v>
      </c>
      <c r="AX74" s="11">
        <f t="shared" si="77"/>
        <v>1518</v>
      </c>
      <c r="AY74" s="11">
        <f t="shared" si="77"/>
        <v>276</v>
      </c>
      <c r="AZ74" s="11">
        <f t="shared" si="77"/>
        <v>910</v>
      </c>
      <c r="BA74" s="11">
        <f t="shared" si="77"/>
        <v>1310</v>
      </c>
      <c r="BB74" s="11">
        <f t="shared" si="77"/>
        <v>1052</v>
      </c>
      <c r="BC74" s="11">
        <f t="shared" si="77"/>
        <v>1132</v>
      </c>
      <c r="BD74" s="11">
        <f t="shared" si="77"/>
        <v>1727</v>
      </c>
      <c r="BE74" s="11">
        <f t="shared" si="77"/>
        <v>813</v>
      </c>
      <c r="BF74" s="11">
        <f t="shared" si="77"/>
        <v>1157</v>
      </c>
      <c r="BG74" s="11">
        <f t="shared" si="77"/>
        <v>1128</v>
      </c>
      <c r="BH74" s="11">
        <f t="shared" si="77"/>
        <v>904</v>
      </c>
    </row>
    <row r="75" spans="1:60" ht="13.5" customHeight="1">
      <c r="A75" s="38">
        <v>41714</v>
      </c>
      <c r="B75" s="130" t="s">
        <v>65</v>
      </c>
      <c r="C75" s="57"/>
      <c r="D75" s="41" t="s">
        <v>32</v>
      </c>
      <c r="E75" s="42">
        <f t="shared" si="0"/>
        <v>1205</v>
      </c>
      <c r="F75" s="43">
        <v>2</v>
      </c>
      <c r="G75" s="43">
        <v>9</v>
      </c>
      <c r="H75" s="44">
        <f t="shared" si="1"/>
        <v>15</v>
      </c>
      <c r="I75" s="57"/>
      <c r="J75" s="45" t="s">
        <v>21</v>
      </c>
      <c r="K75" s="42">
        <f t="shared" si="2"/>
        <v>1297</v>
      </c>
      <c r="L75" s="46">
        <v>0</v>
      </c>
      <c r="M75" s="46">
        <v>15</v>
      </c>
      <c r="N75" s="26">
        <f t="shared" si="3"/>
        <v>15</v>
      </c>
      <c r="O75" s="57"/>
      <c r="P75" t="s">
        <v>66</v>
      </c>
      <c r="Q75" s="57"/>
      <c r="R75">
        <f>MIN(Rules!$E$2,(MAX(H75/N75,N75/H75)))</f>
        <v>1</v>
      </c>
      <c r="S75">
        <f>VLOOKUP(B75,Rules!A:B,2,FALSE)</f>
        <v>45</v>
      </c>
      <c r="T75" s="57"/>
      <c r="U75" s="132">
        <f>1/(10^(-1*(E75+(IF(P75="Y",Rules!$I$2,0))-K75)/Rules!$E$12)+1)</f>
        <v>0.56638078940885883</v>
      </c>
      <c r="V75">
        <f t="shared" si="4"/>
        <v>-3</v>
      </c>
      <c r="W75">
        <f t="shared" si="5"/>
        <v>3</v>
      </c>
      <c r="Z75" s="48"/>
      <c r="AA75" s="11">
        <f t="shared" ref="AA75:BH75" si="78">IF($D75=AA$1,$E75+$V75,(IF($J75=AA$1,$K75+$W75,AA74)))</f>
        <v>905</v>
      </c>
      <c r="AB75" s="11">
        <f t="shared" si="78"/>
        <v>1267</v>
      </c>
      <c r="AC75" s="11">
        <f t="shared" si="78"/>
        <v>730</v>
      </c>
      <c r="AD75" s="11">
        <f t="shared" si="78"/>
        <v>1350</v>
      </c>
      <c r="AE75" s="11">
        <f t="shared" si="78"/>
        <v>1049</v>
      </c>
      <c r="AF75" s="11">
        <f t="shared" si="78"/>
        <v>1775</v>
      </c>
      <c r="AG75" s="11">
        <f t="shared" si="78"/>
        <v>1500</v>
      </c>
      <c r="AH75" s="11">
        <f t="shared" si="78"/>
        <v>1667</v>
      </c>
      <c r="AI75" s="11">
        <f t="shared" si="78"/>
        <v>1493</v>
      </c>
      <c r="AJ75" s="11">
        <f t="shared" si="78"/>
        <v>1853</v>
      </c>
      <c r="AK75" s="11">
        <f t="shared" si="78"/>
        <v>1055</v>
      </c>
      <c r="AL75" s="11">
        <f t="shared" si="78"/>
        <v>1300</v>
      </c>
      <c r="AM75" s="11">
        <f t="shared" si="78"/>
        <v>1742</v>
      </c>
      <c r="AN75" s="11">
        <f t="shared" si="78"/>
        <v>1492</v>
      </c>
      <c r="AO75" s="11">
        <f t="shared" si="78"/>
        <v>212</v>
      </c>
      <c r="AP75" s="11">
        <f t="shared" si="78"/>
        <v>1322</v>
      </c>
      <c r="AQ75" s="11">
        <f t="shared" si="78"/>
        <v>925</v>
      </c>
      <c r="AR75" s="11">
        <f t="shared" si="78"/>
        <v>1148</v>
      </c>
      <c r="AS75" s="11">
        <f t="shared" si="78"/>
        <v>699</v>
      </c>
      <c r="AT75" s="11">
        <f t="shared" si="78"/>
        <v>1094</v>
      </c>
      <c r="AU75" s="11">
        <f t="shared" si="78"/>
        <v>1202</v>
      </c>
      <c r="AV75" s="11">
        <f t="shared" si="78"/>
        <v>1814</v>
      </c>
      <c r="AW75" s="11">
        <f t="shared" si="78"/>
        <v>1362</v>
      </c>
      <c r="AX75" s="11">
        <f t="shared" si="78"/>
        <v>1518</v>
      </c>
      <c r="AY75" s="11">
        <f t="shared" si="78"/>
        <v>276</v>
      </c>
      <c r="AZ75" s="11">
        <f t="shared" si="78"/>
        <v>910</v>
      </c>
      <c r="BA75" s="11">
        <f t="shared" si="78"/>
        <v>1310</v>
      </c>
      <c r="BB75" s="11">
        <f t="shared" si="78"/>
        <v>1052</v>
      </c>
      <c r="BC75" s="11">
        <f t="shared" si="78"/>
        <v>1132</v>
      </c>
      <c r="BD75" s="11">
        <f t="shared" si="78"/>
        <v>1727</v>
      </c>
      <c r="BE75" s="11">
        <f t="shared" si="78"/>
        <v>813</v>
      </c>
      <c r="BF75" s="11">
        <f t="shared" si="78"/>
        <v>1157</v>
      </c>
      <c r="BG75" s="11">
        <f t="shared" si="78"/>
        <v>1128</v>
      </c>
      <c r="BH75" s="11">
        <f t="shared" si="78"/>
        <v>904</v>
      </c>
    </row>
    <row r="76" spans="1:60" ht="13.5" customHeight="1">
      <c r="A76" s="38">
        <v>41714</v>
      </c>
      <c r="B76" s="130" t="s">
        <v>65</v>
      </c>
      <c r="C76" s="57"/>
      <c r="D76" s="41" t="s">
        <v>42</v>
      </c>
      <c r="E76" s="42">
        <f t="shared" si="0"/>
        <v>1128</v>
      </c>
      <c r="F76" s="43">
        <v>2</v>
      </c>
      <c r="G76" s="43">
        <v>12</v>
      </c>
      <c r="H76" s="44">
        <f t="shared" si="1"/>
        <v>18</v>
      </c>
      <c r="I76" s="57"/>
      <c r="J76" s="45" t="s">
        <v>37</v>
      </c>
      <c r="K76" s="42">
        <f t="shared" si="2"/>
        <v>1052</v>
      </c>
      <c r="L76" s="46">
        <v>1</v>
      </c>
      <c r="M76" s="46">
        <v>12</v>
      </c>
      <c r="N76" s="26">
        <f t="shared" si="3"/>
        <v>15</v>
      </c>
      <c r="O76" s="57"/>
      <c r="P76" t="s">
        <v>66</v>
      </c>
      <c r="Q76" s="57"/>
      <c r="R76">
        <f>MIN(Rules!$E$2,(MAX(H76/N76,N76/H76)))</f>
        <v>1.2</v>
      </c>
      <c r="S76">
        <f>VLOOKUP(B76,Rules!A:B,2,FALSE)</f>
        <v>45</v>
      </c>
      <c r="T76" s="57"/>
      <c r="U76" s="132">
        <f>1/(10^(-1*(E76+(IF(P76="Y",Rules!$I$2,0))-K76)/Rules!$E$12)+1)</f>
        <v>0.7389982541341712</v>
      </c>
      <c r="V76">
        <f t="shared" si="4"/>
        <v>14</v>
      </c>
      <c r="W76">
        <f t="shared" si="5"/>
        <v>-14</v>
      </c>
      <c r="Z76" s="48"/>
      <c r="AA76" s="11">
        <f t="shared" ref="AA76:BH76" si="79">IF($D76=AA$1,$E76+$V76,(IF($J76=AA$1,$K76+$W76,AA75)))</f>
        <v>905</v>
      </c>
      <c r="AB76" s="11">
        <f t="shared" si="79"/>
        <v>1267</v>
      </c>
      <c r="AC76" s="11">
        <f t="shared" si="79"/>
        <v>730</v>
      </c>
      <c r="AD76" s="11">
        <f t="shared" si="79"/>
        <v>1350</v>
      </c>
      <c r="AE76" s="11">
        <f t="shared" si="79"/>
        <v>1049</v>
      </c>
      <c r="AF76" s="11">
        <f t="shared" si="79"/>
        <v>1775</v>
      </c>
      <c r="AG76" s="11">
        <f t="shared" si="79"/>
        <v>1500</v>
      </c>
      <c r="AH76" s="11">
        <f t="shared" si="79"/>
        <v>1667</v>
      </c>
      <c r="AI76" s="11">
        <f t="shared" si="79"/>
        <v>1493</v>
      </c>
      <c r="AJ76" s="11">
        <f t="shared" si="79"/>
        <v>1853</v>
      </c>
      <c r="AK76" s="11">
        <f t="shared" si="79"/>
        <v>1055</v>
      </c>
      <c r="AL76" s="11">
        <f t="shared" si="79"/>
        <v>1300</v>
      </c>
      <c r="AM76" s="11">
        <f t="shared" si="79"/>
        <v>1742</v>
      </c>
      <c r="AN76" s="11">
        <f t="shared" si="79"/>
        <v>1492</v>
      </c>
      <c r="AO76" s="11">
        <f t="shared" si="79"/>
        <v>212</v>
      </c>
      <c r="AP76" s="11">
        <f t="shared" si="79"/>
        <v>1322</v>
      </c>
      <c r="AQ76" s="11">
        <f t="shared" si="79"/>
        <v>925</v>
      </c>
      <c r="AR76" s="11">
        <f t="shared" si="79"/>
        <v>1148</v>
      </c>
      <c r="AS76" s="11">
        <f t="shared" si="79"/>
        <v>699</v>
      </c>
      <c r="AT76" s="11">
        <f t="shared" si="79"/>
        <v>1094</v>
      </c>
      <c r="AU76" s="11">
        <f t="shared" si="79"/>
        <v>1202</v>
      </c>
      <c r="AV76" s="11">
        <f t="shared" si="79"/>
        <v>1814</v>
      </c>
      <c r="AW76" s="11">
        <f t="shared" si="79"/>
        <v>1362</v>
      </c>
      <c r="AX76" s="11">
        <f t="shared" si="79"/>
        <v>1518</v>
      </c>
      <c r="AY76" s="11">
        <f t="shared" si="79"/>
        <v>276</v>
      </c>
      <c r="AZ76" s="11">
        <f t="shared" si="79"/>
        <v>910</v>
      </c>
      <c r="BA76" s="11">
        <f t="shared" si="79"/>
        <v>1310</v>
      </c>
      <c r="BB76" s="11">
        <f t="shared" si="79"/>
        <v>1038</v>
      </c>
      <c r="BC76" s="11">
        <f t="shared" si="79"/>
        <v>1132</v>
      </c>
      <c r="BD76" s="11">
        <f t="shared" si="79"/>
        <v>1727</v>
      </c>
      <c r="BE76" s="11">
        <f t="shared" si="79"/>
        <v>813</v>
      </c>
      <c r="BF76" s="11">
        <f t="shared" si="79"/>
        <v>1157</v>
      </c>
      <c r="BG76" s="11">
        <f t="shared" si="79"/>
        <v>1142</v>
      </c>
      <c r="BH76" s="11">
        <f t="shared" si="79"/>
        <v>904</v>
      </c>
    </row>
    <row r="77" spans="1:60" ht="13.5" customHeight="1">
      <c r="A77" s="38">
        <v>41714</v>
      </c>
      <c r="B77" s="130" t="s">
        <v>65</v>
      </c>
      <c r="C77" s="57"/>
      <c r="D77" s="41" t="s">
        <v>43</v>
      </c>
      <c r="E77" s="42">
        <f t="shared" si="0"/>
        <v>1094</v>
      </c>
      <c r="F77" s="43">
        <v>0</v>
      </c>
      <c r="G77" s="43">
        <v>10</v>
      </c>
      <c r="H77" s="44">
        <f t="shared" si="1"/>
        <v>10</v>
      </c>
      <c r="I77" s="57"/>
      <c r="J77" s="45" t="s">
        <v>29</v>
      </c>
      <c r="K77" s="42">
        <f t="shared" si="2"/>
        <v>1350</v>
      </c>
      <c r="L77" s="46">
        <v>1</v>
      </c>
      <c r="M77" s="46">
        <v>9</v>
      </c>
      <c r="N77" s="26">
        <f t="shared" si="3"/>
        <v>12</v>
      </c>
      <c r="O77" s="57"/>
      <c r="P77" t="s">
        <v>66</v>
      </c>
      <c r="Q77" s="57"/>
      <c r="R77">
        <f>MIN(Rules!$E$2,(MAX(H77/N77,N77/H77)))</f>
        <v>1.2</v>
      </c>
      <c r="S77">
        <f>VLOOKUP(B77,Rules!A:B,2,FALSE)</f>
        <v>45</v>
      </c>
      <c r="T77" s="57"/>
      <c r="U77" s="132">
        <f>1/(10^(-1*(E77+(IF(P77="Y",Rules!$I$2,0))-K77)/Rules!$E$12)+1)</f>
        <v>0.38032993911150986</v>
      </c>
      <c r="V77">
        <f t="shared" si="4"/>
        <v>-21</v>
      </c>
      <c r="W77">
        <f t="shared" si="5"/>
        <v>21</v>
      </c>
      <c r="Z77" s="48"/>
      <c r="AA77" s="11">
        <f t="shared" ref="AA77:BH77" si="80">IF($D77=AA$1,$E77+$V77,(IF($J77=AA$1,$K77+$W77,AA76)))</f>
        <v>905</v>
      </c>
      <c r="AB77" s="11">
        <f t="shared" si="80"/>
        <v>1267</v>
      </c>
      <c r="AC77" s="11">
        <f t="shared" si="80"/>
        <v>730</v>
      </c>
      <c r="AD77" s="11">
        <f t="shared" si="80"/>
        <v>1371</v>
      </c>
      <c r="AE77" s="11">
        <f t="shared" si="80"/>
        <v>1049</v>
      </c>
      <c r="AF77" s="11">
        <f t="shared" si="80"/>
        <v>1775</v>
      </c>
      <c r="AG77" s="11">
        <f t="shared" si="80"/>
        <v>1500</v>
      </c>
      <c r="AH77" s="11">
        <f t="shared" si="80"/>
        <v>1667</v>
      </c>
      <c r="AI77" s="11">
        <f t="shared" si="80"/>
        <v>1493</v>
      </c>
      <c r="AJ77" s="11">
        <f t="shared" si="80"/>
        <v>1853</v>
      </c>
      <c r="AK77" s="11">
        <f t="shared" si="80"/>
        <v>1055</v>
      </c>
      <c r="AL77" s="11">
        <f t="shared" si="80"/>
        <v>1300</v>
      </c>
      <c r="AM77" s="11">
        <f t="shared" si="80"/>
        <v>1742</v>
      </c>
      <c r="AN77" s="11">
        <f t="shared" si="80"/>
        <v>1492</v>
      </c>
      <c r="AO77" s="11">
        <f t="shared" si="80"/>
        <v>212</v>
      </c>
      <c r="AP77" s="11">
        <f t="shared" si="80"/>
        <v>1322</v>
      </c>
      <c r="AQ77" s="11">
        <f t="shared" si="80"/>
        <v>925</v>
      </c>
      <c r="AR77" s="11">
        <f t="shared" si="80"/>
        <v>1148</v>
      </c>
      <c r="AS77" s="11">
        <f t="shared" si="80"/>
        <v>699</v>
      </c>
      <c r="AT77" s="11">
        <f t="shared" si="80"/>
        <v>1073</v>
      </c>
      <c r="AU77" s="11">
        <f t="shared" si="80"/>
        <v>1202</v>
      </c>
      <c r="AV77" s="11">
        <f t="shared" si="80"/>
        <v>1814</v>
      </c>
      <c r="AW77" s="11">
        <f t="shared" si="80"/>
        <v>1362</v>
      </c>
      <c r="AX77" s="11">
        <f t="shared" si="80"/>
        <v>1518</v>
      </c>
      <c r="AY77" s="11">
        <f t="shared" si="80"/>
        <v>276</v>
      </c>
      <c r="AZ77" s="11">
        <f t="shared" si="80"/>
        <v>910</v>
      </c>
      <c r="BA77" s="11">
        <f t="shared" si="80"/>
        <v>1310</v>
      </c>
      <c r="BB77" s="11">
        <f t="shared" si="80"/>
        <v>1038</v>
      </c>
      <c r="BC77" s="11">
        <f t="shared" si="80"/>
        <v>1132</v>
      </c>
      <c r="BD77" s="11">
        <f t="shared" si="80"/>
        <v>1727</v>
      </c>
      <c r="BE77" s="11">
        <f t="shared" si="80"/>
        <v>813</v>
      </c>
      <c r="BF77" s="11">
        <f t="shared" si="80"/>
        <v>1157</v>
      </c>
      <c r="BG77" s="11">
        <f t="shared" si="80"/>
        <v>1142</v>
      </c>
      <c r="BH77" s="11">
        <f t="shared" si="80"/>
        <v>904</v>
      </c>
    </row>
    <row r="78" spans="1:60" ht="13.5" customHeight="1">
      <c r="A78" s="38">
        <v>41714</v>
      </c>
      <c r="B78" s="130" t="s">
        <v>65</v>
      </c>
      <c r="C78" s="57"/>
      <c r="D78" s="41" t="s">
        <v>39</v>
      </c>
      <c r="E78" s="42">
        <f t="shared" si="0"/>
        <v>1148</v>
      </c>
      <c r="F78" s="43">
        <v>1</v>
      </c>
      <c r="G78" s="43">
        <v>6</v>
      </c>
      <c r="H78" s="44">
        <f t="shared" si="1"/>
        <v>9</v>
      </c>
      <c r="I78" s="57"/>
      <c r="J78" s="45" t="s">
        <v>35</v>
      </c>
      <c r="K78" s="42">
        <f t="shared" si="2"/>
        <v>1055</v>
      </c>
      <c r="L78" s="46">
        <v>0</v>
      </c>
      <c r="M78" s="46">
        <v>18</v>
      </c>
      <c r="N78" s="26">
        <f t="shared" si="3"/>
        <v>18</v>
      </c>
      <c r="O78" s="57"/>
      <c r="P78" t="s">
        <v>66</v>
      </c>
      <c r="Q78" s="57"/>
      <c r="R78">
        <f>MIN(Rules!$E$2,(MAX(H78/N78,N78/H78)))</f>
        <v>2</v>
      </c>
      <c r="S78">
        <f>VLOOKUP(B78,Rules!A:B,2,FALSE)</f>
        <v>45</v>
      </c>
      <c r="T78" s="57"/>
      <c r="U78" s="132">
        <f>1/(10^(-1*(E78+(IF(P78="Y",Rules!$I$2,0))-K78)/Rules!$E$12)+1)</f>
        <v>0.75381363807812374</v>
      </c>
      <c r="V78">
        <f t="shared" si="4"/>
        <v>-68</v>
      </c>
      <c r="W78">
        <f t="shared" si="5"/>
        <v>68</v>
      </c>
      <c r="Z78" s="48"/>
      <c r="AA78" s="11">
        <f t="shared" ref="AA78:BH78" si="81">IF($D78=AA$1,$E78+$V78,(IF($J78=AA$1,$K78+$W78,AA77)))</f>
        <v>905</v>
      </c>
      <c r="AB78" s="11">
        <f t="shared" si="81"/>
        <v>1267</v>
      </c>
      <c r="AC78" s="11">
        <f t="shared" si="81"/>
        <v>730</v>
      </c>
      <c r="AD78" s="11">
        <f t="shared" si="81"/>
        <v>1371</v>
      </c>
      <c r="AE78" s="11">
        <f t="shared" si="81"/>
        <v>1049</v>
      </c>
      <c r="AF78" s="11">
        <f t="shared" si="81"/>
        <v>1775</v>
      </c>
      <c r="AG78" s="11">
        <f t="shared" si="81"/>
        <v>1500</v>
      </c>
      <c r="AH78" s="11">
        <f t="shared" si="81"/>
        <v>1667</v>
      </c>
      <c r="AI78" s="11">
        <f t="shared" si="81"/>
        <v>1493</v>
      </c>
      <c r="AJ78" s="11">
        <f t="shared" si="81"/>
        <v>1853</v>
      </c>
      <c r="AK78" s="11">
        <f t="shared" si="81"/>
        <v>1123</v>
      </c>
      <c r="AL78" s="11">
        <f t="shared" si="81"/>
        <v>1300</v>
      </c>
      <c r="AM78" s="11">
        <f t="shared" si="81"/>
        <v>1742</v>
      </c>
      <c r="AN78" s="11">
        <f t="shared" si="81"/>
        <v>1492</v>
      </c>
      <c r="AO78" s="11">
        <f t="shared" si="81"/>
        <v>212</v>
      </c>
      <c r="AP78" s="11">
        <f t="shared" si="81"/>
        <v>1322</v>
      </c>
      <c r="AQ78" s="11">
        <f t="shared" si="81"/>
        <v>925</v>
      </c>
      <c r="AR78" s="11">
        <f t="shared" si="81"/>
        <v>1080</v>
      </c>
      <c r="AS78" s="11">
        <f t="shared" si="81"/>
        <v>699</v>
      </c>
      <c r="AT78" s="11">
        <f t="shared" si="81"/>
        <v>1073</v>
      </c>
      <c r="AU78" s="11">
        <f t="shared" si="81"/>
        <v>1202</v>
      </c>
      <c r="AV78" s="11">
        <f t="shared" si="81"/>
        <v>1814</v>
      </c>
      <c r="AW78" s="11">
        <f t="shared" si="81"/>
        <v>1362</v>
      </c>
      <c r="AX78" s="11">
        <f t="shared" si="81"/>
        <v>1518</v>
      </c>
      <c r="AY78" s="11">
        <f t="shared" si="81"/>
        <v>276</v>
      </c>
      <c r="AZ78" s="11">
        <f t="shared" si="81"/>
        <v>910</v>
      </c>
      <c r="BA78" s="11">
        <f t="shared" si="81"/>
        <v>1310</v>
      </c>
      <c r="BB78" s="11">
        <f t="shared" si="81"/>
        <v>1038</v>
      </c>
      <c r="BC78" s="11">
        <f t="shared" si="81"/>
        <v>1132</v>
      </c>
      <c r="BD78" s="11">
        <f t="shared" si="81"/>
        <v>1727</v>
      </c>
      <c r="BE78" s="11">
        <f t="shared" si="81"/>
        <v>813</v>
      </c>
      <c r="BF78" s="11">
        <f t="shared" si="81"/>
        <v>1157</v>
      </c>
      <c r="BG78" s="11">
        <f t="shared" si="81"/>
        <v>1142</v>
      </c>
      <c r="BH78" s="11">
        <f t="shared" si="81"/>
        <v>904</v>
      </c>
    </row>
    <row r="79" spans="1:60" ht="13.5" customHeight="1">
      <c r="A79" s="38">
        <v>41714</v>
      </c>
      <c r="B79" s="130" t="s">
        <v>65</v>
      </c>
      <c r="C79" s="57"/>
      <c r="D79" s="41" t="s">
        <v>24</v>
      </c>
      <c r="E79" s="42">
        <f t="shared" si="0"/>
        <v>1310</v>
      </c>
      <c r="F79" s="43">
        <v>3</v>
      </c>
      <c r="G79" s="43">
        <v>19</v>
      </c>
      <c r="H79" s="44">
        <f t="shared" si="1"/>
        <v>28</v>
      </c>
      <c r="I79" s="57"/>
      <c r="J79" s="45" t="s">
        <v>38</v>
      </c>
      <c r="K79" s="42">
        <f t="shared" si="2"/>
        <v>910</v>
      </c>
      <c r="L79" s="46">
        <v>2</v>
      </c>
      <c r="M79" s="46">
        <v>4</v>
      </c>
      <c r="N79" s="26">
        <f t="shared" si="3"/>
        <v>10</v>
      </c>
      <c r="O79" s="57"/>
      <c r="P79" t="s">
        <v>66</v>
      </c>
      <c r="Q79" s="57"/>
      <c r="R79">
        <f>MIN(Rules!$E$2,(MAX(H79/N79,N79/H79)))</f>
        <v>2</v>
      </c>
      <c r="S79">
        <f>VLOOKUP(B79,Rules!A:B,2,FALSE)</f>
        <v>45</v>
      </c>
      <c r="T79" s="57"/>
      <c r="U79" s="132">
        <f>1/(10^(-1*(E79+(IF(P79="Y",Rules!$I$2,0))-K79)/Rules!$E$12)+1)</f>
        <v>0.92641244388242638</v>
      </c>
      <c r="V79">
        <f t="shared" si="4"/>
        <v>7</v>
      </c>
      <c r="W79">
        <f t="shared" si="5"/>
        <v>-7</v>
      </c>
      <c r="Z79" s="48"/>
      <c r="AA79" s="11">
        <f t="shared" ref="AA79:BH79" si="82">IF($D79=AA$1,$E79+$V79,(IF($J79=AA$1,$K79+$W79,AA78)))</f>
        <v>905</v>
      </c>
      <c r="AB79" s="11">
        <f t="shared" si="82"/>
        <v>1267</v>
      </c>
      <c r="AC79" s="11">
        <f t="shared" si="82"/>
        <v>730</v>
      </c>
      <c r="AD79" s="11">
        <f t="shared" si="82"/>
        <v>1371</v>
      </c>
      <c r="AE79" s="11">
        <f t="shared" si="82"/>
        <v>1049</v>
      </c>
      <c r="AF79" s="11">
        <f t="shared" si="82"/>
        <v>1775</v>
      </c>
      <c r="AG79" s="11">
        <f t="shared" si="82"/>
        <v>1500</v>
      </c>
      <c r="AH79" s="11">
        <f t="shared" si="82"/>
        <v>1667</v>
      </c>
      <c r="AI79" s="11">
        <f t="shared" si="82"/>
        <v>1493</v>
      </c>
      <c r="AJ79" s="11">
        <f t="shared" si="82"/>
        <v>1853</v>
      </c>
      <c r="AK79" s="11">
        <f t="shared" si="82"/>
        <v>1123</v>
      </c>
      <c r="AL79" s="11">
        <f t="shared" si="82"/>
        <v>1300</v>
      </c>
      <c r="AM79" s="11">
        <f t="shared" si="82"/>
        <v>1742</v>
      </c>
      <c r="AN79" s="11">
        <f t="shared" si="82"/>
        <v>1492</v>
      </c>
      <c r="AO79" s="11">
        <f t="shared" si="82"/>
        <v>212</v>
      </c>
      <c r="AP79" s="11">
        <f t="shared" si="82"/>
        <v>1322</v>
      </c>
      <c r="AQ79" s="11">
        <f t="shared" si="82"/>
        <v>925</v>
      </c>
      <c r="AR79" s="11">
        <f t="shared" si="82"/>
        <v>1080</v>
      </c>
      <c r="AS79" s="11">
        <f t="shared" si="82"/>
        <v>699</v>
      </c>
      <c r="AT79" s="11">
        <f t="shared" si="82"/>
        <v>1073</v>
      </c>
      <c r="AU79" s="11">
        <f t="shared" si="82"/>
        <v>1202</v>
      </c>
      <c r="AV79" s="11">
        <f t="shared" si="82"/>
        <v>1814</v>
      </c>
      <c r="AW79" s="11">
        <f t="shared" si="82"/>
        <v>1362</v>
      </c>
      <c r="AX79" s="11">
        <f t="shared" si="82"/>
        <v>1518</v>
      </c>
      <c r="AY79" s="11">
        <f t="shared" si="82"/>
        <v>276</v>
      </c>
      <c r="AZ79" s="11">
        <f t="shared" si="82"/>
        <v>903</v>
      </c>
      <c r="BA79" s="11">
        <f t="shared" si="82"/>
        <v>1317</v>
      </c>
      <c r="BB79" s="11">
        <f t="shared" si="82"/>
        <v>1038</v>
      </c>
      <c r="BC79" s="11">
        <f t="shared" si="82"/>
        <v>1132</v>
      </c>
      <c r="BD79" s="11">
        <f t="shared" si="82"/>
        <v>1727</v>
      </c>
      <c r="BE79" s="11">
        <f t="shared" si="82"/>
        <v>813</v>
      </c>
      <c r="BF79" s="11">
        <f t="shared" si="82"/>
        <v>1157</v>
      </c>
      <c r="BG79" s="11">
        <f t="shared" si="82"/>
        <v>1142</v>
      </c>
      <c r="BH79" s="11">
        <f t="shared" si="82"/>
        <v>904</v>
      </c>
    </row>
    <row r="80" spans="1:60" ht="13.5" customHeight="1">
      <c r="A80" s="38">
        <v>41714</v>
      </c>
      <c r="B80" s="130" t="s">
        <v>65</v>
      </c>
      <c r="C80" s="57"/>
      <c r="D80" s="41" t="s">
        <v>44</v>
      </c>
      <c r="E80" s="42">
        <f t="shared" si="0"/>
        <v>730</v>
      </c>
      <c r="F80" s="43">
        <v>1</v>
      </c>
      <c r="G80" s="43">
        <v>11</v>
      </c>
      <c r="H80" s="44">
        <f t="shared" si="1"/>
        <v>14</v>
      </c>
      <c r="I80" s="57"/>
      <c r="J80" s="45" t="s">
        <v>41</v>
      </c>
      <c r="K80" s="42">
        <f t="shared" si="2"/>
        <v>904</v>
      </c>
      <c r="L80" s="46">
        <v>1</v>
      </c>
      <c r="M80" s="46">
        <v>25</v>
      </c>
      <c r="N80" s="26">
        <f t="shared" si="3"/>
        <v>28</v>
      </c>
      <c r="O80" s="57"/>
      <c r="P80" t="s">
        <v>66</v>
      </c>
      <c r="Q80" s="57"/>
      <c r="R80">
        <f>MIN(Rules!$E$2,(MAX(H80/N80,N80/H80)))</f>
        <v>2</v>
      </c>
      <c r="S80">
        <f>VLOOKUP(B80,Rules!A:B,2,FALSE)</f>
        <v>45</v>
      </c>
      <c r="T80" s="57"/>
      <c r="U80" s="132">
        <f>1/(10^(-1*(E80+(IF(P80="Y",Rules!$I$2,0))-K80)/Rules!$E$12)+1)</f>
        <v>0.47239707196412262</v>
      </c>
      <c r="V80">
        <f t="shared" si="4"/>
        <v>-43</v>
      </c>
      <c r="W80">
        <f t="shared" si="5"/>
        <v>43</v>
      </c>
      <c r="Z80" s="48"/>
      <c r="AA80" s="11">
        <f t="shared" ref="AA80:BH80" si="83">IF($D80=AA$1,$E80+$V80,(IF($J80=AA$1,$K80+$W80,AA79)))</f>
        <v>905</v>
      </c>
      <c r="AB80" s="11">
        <f t="shared" si="83"/>
        <v>1267</v>
      </c>
      <c r="AC80" s="11">
        <f t="shared" si="83"/>
        <v>687</v>
      </c>
      <c r="AD80" s="11">
        <f t="shared" si="83"/>
        <v>1371</v>
      </c>
      <c r="AE80" s="11">
        <f t="shared" si="83"/>
        <v>1049</v>
      </c>
      <c r="AF80" s="11">
        <f t="shared" si="83"/>
        <v>1775</v>
      </c>
      <c r="AG80" s="11">
        <f t="shared" si="83"/>
        <v>1500</v>
      </c>
      <c r="AH80" s="11">
        <f t="shared" si="83"/>
        <v>1667</v>
      </c>
      <c r="AI80" s="11">
        <f t="shared" si="83"/>
        <v>1493</v>
      </c>
      <c r="AJ80" s="11">
        <f t="shared" si="83"/>
        <v>1853</v>
      </c>
      <c r="AK80" s="11">
        <f t="shared" si="83"/>
        <v>1123</v>
      </c>
      <c r="AL80" s="11">
        <f t="shared" si="83"/>
        <v>1300</v>
      </c>
      <c r="AM80" s="11">
        <f t="shared" si="83"/>
        <v>1742</v>
      </c>
      <c r="AN80" s="11">
        <f t="shared" si="83"/>
        <v>1492</v>
      </c>
      <c r="AO80" s="11">
        <f t="shared" si="83"/>
        <v>212</v>
      </c>
      <c r="AP80" s="11">
        <f t="shared" si="83"/>
        <v>1322</v>
      </c>
      <c r="AQ80" s="11">
        <f t="shared" si="83"/>
        <v>925</v>
      </c>
      <c r="AR80" s="11">
        <f t="shared" si="83"/>
        <v>1080</v>
      </c>
      <c r="AS80" s="11">
        <f t="shared" si="83"/>
        <v>699</v>
      </c>
      <c r="AT80" s="11">
        <f t="shared" si="83"/>
        <v>1073</v>
      </c>
      <c r="AU80" s="11">
        <f t="shared" si="83"/>
        <v>1202</v>
      </c>
      <c r="AV80" s="11">
        <f t="shared" si="83"/>
        <v>1814</v>
      </c>
      <c r="AW80" s="11">
        <f t="shared" si="83"/>
        <v>1362</v>
      </c>
      <c r="AX80" s="11">
        <f t="shared" si="83"/>
        <v>1518</v>
      </c>
      <c r="AY80" s="11">
        <f t="shared" si="83"/>
        <v>276</v>
      </c>
      <c r="AZ80" s="11">
        <f t="shared" si="83"/>
        <v>903</v>
      </c>
      <c r="BA80" s="11">
        <f t="shared" si="83"/>
        <v>1317</v>
      </c>
      <c r="BB80" s="11">
        <f t="shared" si="83"/>
        <v>1038</v>
      </c>
      <c r="BC80" s="11">
        <f t="shared" si="83"/>
        <v>1132</v>
      </c>
      <c r="BD80" s="11">
        <f t="shared" si="83"/>
        <v>1727</v>
      </c>
      <c r="BE80" s="11">
        <f t="shared" si="83"/>
        <v>813</v>
      </c>
      <c r="BF80" s="11">
        <f t="shared" si="83"/>
        <v>1157</v>
      </c>
      <c r="BG80" s="11">
        <f t="shared" si="83"/>
        <v>1142</v>
      </c>
      <c r="BH80" s="11">
        <f t="shared" si="83"/>
        <v>947</v>
      </c>
    </row>
    <row r="81" spans="1:60" ht="13.5" customHeight="1">
      <c r="A81" s="38">
        <v>41714</v>
      </c>
      <c r="B81" s="130" t="s">
        <v>65</v>
      </c>
      <c r="C81" s="57"/>
      <c r="D81" s="41" t="s">
        <v>40</v>
      </c>
      <c r="E81" s="42">
        <f t="shared" si="0"/>
        <v>1132</v>
      </c>
      <c r="F81" s="43">
        <v>3</v>
      </c>
      <c r="G81" s="43">
        <v>20</v>
      </c>
      <c r="H81" s="44">
        <f t="shared" si="1"/>
        <v>29</v>
      </c>
      <c r="I81" s="57"/>
      <c r="J81" s="45" t="s">
        <v>34</v>
      </c>
      <c r="K81" s="42">
        <f t="shared" si="2"/>
        <v>905</v>
      </c>
      <c r="L81" s="46">
        <v>1</v>
      </c>
      <c r="M81" s="46">
        <v>17</v>
      </c>
      <c r="N81" s="26">
        <f t="shared" si="3"/>
        <v>20</v>
      </c>
      <c r="O81" s="57"/>
      <c r="P81" t="s">
        <v>66</v>
      </c>
      <c r="Q81" s="57"/>
      <c r="R81">
        <f>MIN(Rules!$E$2,(MAX(H81/N81,N81/H81)))</f>
        <v>1.45</v>
      </c>
      <c r="S81">
        <f>VLOOKUP(B81,Rules!A:B,2,FALSE)</f>
        <v>45</v>
      </c>
      <c r="T81" s="57"/>
      <c r="U81" s="132">
        <f>1/(10^(-1*(E81+(IF(P81="Y",Rules!$I$2,0))-K81)/Rules!$E$12)+1)</f>
        <v>0.8501972764220026</v>
      </c>
      <c r="V81">
        <f t="shared" si="4"/>
        <v>10</v>
      </c>
      <c r="W81">
        <f t="shared" si="5"/>
        <v>-10</v>
      </c>
      <c r="Z81" s="48"/>
      <c r="AA81" s="11">
        <f t="shared" ref="AA81:BH81" si="84">IF($D81=AA$1,$E81+$V81,(IF($J81=AA$1,$K81+$W81,AA80)))</f>
        <v>895</v>
      </c>
      <c r="AB81" s="11">
        <f t="shared" si="84"/>
        <v>1267</v>
      </c>
      <c r="AC81" s="11">
        <f t="shared" si="84"/>
        <v>687</v>
      </c>
      <c r="AD81" s="11">
        <f t="shared" si="84"/>
        <v>1371</v>
      </c>
      <c r="AE81" s="11">
        <f t="shared" si="84"/>
        <v>1049</v>
      </c>
      <c r="AF81" s="11">
        <f t="shared" si="84"/>
        <v>1775</v>
      </c>
      <c r="AG81" s="11">
        <f t="shared" si="84"/>
        <v>1500</v>
      </c>
      <c r="AH81" s="11">
        <f t="shared" si="84"/>
        <v>1667</v>
      </c>
      <c r="AI81" s="11">
        <f t="shared" si="84"/>
        <v>1493</v>
      </c>
      <c r="AJ81" s="11">
        <f t="shared" si="84"/>
        <v>1853</v>
      </c>
      <c r="AK81" s="11">
        <f t="shared" si="84"/>
        <v>1123</v>
      </c>
      <c r="AL81" s="11">
        <f t="shared" si="84"/>
        <v>1300</v>
      </c>
      <c r="AM81" s="11">
        <f t="shared" si="84"/>
        <v>1742</v>
      </c>
      <c r="AN81" s="11">
        <f t="shared" si="84"/>
        <v>1492</v>
      </c>
      <c r="AO81" s="11">
        <f t="shared" si="84"/>
        <v>212</v>
      </c>
      <c r="AP81" s="11">
        <f t="shared" si="84"/>
        <v>1322</v>
      </c>
      <c r="AQ81" s="11">
        <f t="shared" si="84"/>
        <v>925</v>
      </c>
      <c r="AR81" s="11">
        <f t="shared" si="84"/>
        <v>1080</v>
      </c>
      <c r="AS81" s="11">
        <f t="shared" si="84"/>
        <v>699</v>
      </c>
      <c r="AT81" s="11">
        <f t="shared" si="84"/>
        <v>1073</v>
      </c>
      <c r="AU81" s="11">
        <f t="shared" si="84"/>
        <v>1202</v>
      </c>
      <c r="AV81" s="11">
        <f t="shared" si="84"/>
        <v>1814</v>
      </c>
      <c r="AW81" s="11">
        <f t="shared" si="84"/>
        <v>1362</v>
      </c>
      <c r="AX81" s="11">
        <f t="shared" si="84"/>
        <v>1518</v>
      </c>
      <c r="AY81" s="11">
        <f t="shared" si="84"/>
        <v>276</v>
      </c>
      <c r="AZ81" s="11">
        <f t="shared" si="84"/>
        <v>903</v>
      </c>
      <c r="BA81" s="11">
        <f t="shared" si="84"/>
        <v>1317</v>
      </c>
      <c r="BB81" s="11">
        <f t="shared" si="84"/>
        <v>1038</v>
      </c>
      <c r="BC81" s="11">
        <f t="shared" si="84"/>
        <v>1142</v>
      </c>
      <c r="BD81" s="11">
        <f t="shared" si="84"/>
        <v>1727</v>
      </c>
      <c r="BE81" s="11">
        <f t="shared" si="84"/>
        <v>813</v>
      </c>
      <c r="BF81" s="11">
        <f t="shared" si="84"/>
        <v>1157</v>
      </c>
      <c r="BG81" s="11">
        <f t="shared" si="84"/>
        <v>1142</v>
      </c>
      <c r="BH81" s="11">
        <f t="shared" si="84"/>
        <v>947</v>
      </c>
    </row>
    <row r="82" spans="1:60" ht="13.5" customHeight="1">
      <c r="A82" s="38">
        <v>41720</v>
      </c>
      <c r="B82" s="130" t="s">
        <v>65</v>
      </c>
      <c r="C82" s="57"/>
      <c r="D82" s="41" t="s">
        <v>47</v>
      </c>
      <c r="E82" s="42">
        <f t="shared" si="0"/>
        <v>699</v>
      </c>
      <c r="F82" s="43">
        <v>2</v>
      </c>
      <c r="G82" s="43">
        <v>7</v>
      </c>
      <c r="H82" s="44">
        <f t="shared" si="1"/>
        <v>13</v>
      </c>
      <c r="I82" s="57"/>
      <c r="J82" s="45" t="s">
        <v>44</v>
      </c>
      <c r="K82" s="42">
        <f t="shared" si="2"/>
        <v>687</v>
      </c>
      <c r="L82" s="46">
        <v>0</v>
      </c>
      <c r="M82" s="46">
        <v>13</v>
      </c>
      <c r="N82" s="26">
        <f t="shared" si="3"/>
        <v>13</v>
      </c>
      <c r="O82" s="57"/>
      <c r="P82" t="s">
        <v>66</v>
      </c>
      <c r="Q82" s="57"/>
      <c r="R82">
        <f>MIN(Rules!$E$2,(MAX(H82/N82,N82/H82)))</f>
        <v>1</v>
      </c>
      <c r="S82">
        <f>VLOOKUP(B82,Rules!A:B,2,FALSE)</f>
        <v>45</v>
      </c>
      <c r="T82" s="57"/>
      <c r="U82" s="132">
        <f>1/(10^(-1*(E82+(IF(P82="Y",Rules!$I$2,0))-K82)/Rules!$E$12)+1)</f>
        <v>0.67831469324452343</v>
      </c>
      <c r="V82">
        <f t="shared" si="4"/>
        <v>-8</v>
      </c>
      <c r="W82">
        <f t="shared" si="5"/>
        <v>8</v>
      </c>
      <c r="Z82" s="48"/>
      <c r="AA82" s="11">
        <f t="shared" ref="AA82:BH82" si="85">IF($D82=AA$1,$E82+$V82,(IF($J82=AA$1,$K82+$W82,AA81)))</f>
        <v>895</v>
      </c>
      <c r="AB82" s="11">
        <f t="shared" si="85"/>
        <v>1267</v>
      </c>
      <c r="AC82" s="11">
        <f t="shared" si="85"/>
        <v>695</v>
      </c>
      <c r="AD82" s="11">
        <f t="shared" si="85"/>
        <v>1371</v>
      </c>
      <c r="AE82" s="11">
        <f t="shared" si="85"/>
        <v>1049</v>
      </c>
      <c r="AF82" s="11">
        <f t="shared" si="85"/>
        <v>1775</v>
      </c>
      <c r="AG82" s="11">
        <f t="shared" si="85"/>
        <v>1500</v>
      </c>
      <c r="AH82" s="11">
        <f t="shared" si="85"/>
        <v>1667</v>
      </c>
      <c r="AI82" s="11">
        <f t="shared" si="85"/>
        <v>1493</v>
      </c>
      <c r="AJ82" s="11">
        <f t="shared" si="85"/>
        <v>1853</v>
      </c>
      <c r="AK82" s="11">
        <f t="shared" si="85"/>
        <v>1123</v>
      </c>
      <c r="AL82" s="11">
        <f t="shared" si="85"/>
        <v>1300</v>
      </c>
      <c r="AM82" s="11">
        <f t="shared" si="85"/>
        <v>1742</v>
      </c>
      <c r="AN82" s="11">
        <f t="shared" si="85"/>
        <v>1492</v>
      </c>
      <c r="AO82" s="11">
        <f t="shared" si="85"/>
        <v>212</v>
      </c>
      <c r="AP82" s="11">
        <f t="shared" si="85"/>
        <v>1322</v>
      </c>
      <c r="AQ82" s="11">
        <f t="shared" si="85"/>
        <v>925</v>
      </c>
      <c r="AR82" s="11">
        <f t="shared" si="85"/>
        <v>1080</v>
      </c>
      <c r="AS82" s="11">
        <f t="shared" si="85"/>
        <v>691</v>
      </c>
      <c r="AT82" s="11">
        <f t="shared" si="85"/>
        <v>1073</v>
      </c>
      <c r="AU82" s="11">
        <f t="shared" si="85"/>
        <v>1202</v>
      </c>
      <c r="AV82" s="11">
        <f t="shared" si="85"/>
        <v>1814</v>
      </c>
      <c r="AW82" s="11">
        <f t="shared" si="85"/>
        <v>1362</v>
      </c>
      <c r="AX82" s="11">
        <f t="shared" si="85"/>
        <v>1518</v>
      </c>
      <c r="AY82" s="11">
        <f t="shared" si="85"/>
        <v>276</v>
      </c>
      <c r="AZ82" s="11">
        <f t="shared" si="85"/>
        <v>903</v>
      </c>
      <c r="BA82" s="11">
        <f t="shared" si="85"/>
        <v>1317</v>
      </c>
      <c r="BB82" s="11">
        <f t="shared" si="85"/>
        <v>1038</v>
      </c>
      <c r="BC82" s="11">
        <f t="shared" si="85"/>
        <v>1142</v>
      </c>
      <c r="BD82" s="11">
        <f t="shared" si="85"/>
        <v>1727</v>
      </c>
      <c r="BE82" s="11">
        <f t="shared" si="85"/>
        <v>813</v>
      </c>
      <c r="BF82" s="11">
        <f t="shared" si="85"/>
        <v>1157</v>
      </c>
      <c r="BG82" s="11">
        <f t="shared" si="85"/>
        <v>1142</v>
      </c>
      <c r="BH82" s="11">
        <f t="shared" si="85"/>
        <v>947</v>
      </c>
    </row>
    <row r="83" spans="1:60" ht="13.5" customHeight="1">
      <c r="A83" s="38">
        <v>41728</v>
      </c>
      <c r="B83" s="130" t="s">
        <v>65</v>
      </c>
      <c r="C83" s="57"/>
      <c r="D83" s="41" t="s">
        <v>17</v>
      </c>
      <c r="E83" s="42">
        <f t="shared" si="0"/>
        <v>1853</v>
      </c>
      <c r="F83" s="43">
        <v>3</v>
      </c>
      <c r="G83" s="43">
        <v>14</v>
      </c>
      <c r="H83" s="44">
        <f t="shared" si="1"/>
        <v>23</v>
      </c>
      <c r="I83" s="57"/>
      <c r="J83" s="45" t="s">
        <v>18</v>
      </c>
      <c r="K83" s="42">
        <f t="shared" si="2"/>
        <v>1814</v>
      </c>
      <c r="L83" s="46">
        <v>2</v>
      </c>
      <c r="M83" s="46">
        <v>17</v>
      </c>
      <c r="N83" s="26">
        <f t="shared" si="3"/>
        <v>23</v>
      </c>
      <c r="O83" s="57"/>
      <c r="P83" t="s">
        <v>66</v>
      </c>
      <c r="Q83" s="57"/>
      <c r="R83">
        <f>MIN(Rules!$E$2,(MAX(H83/N83,N83/H83)))</f>
        <v>1</v>
      </c>
      <c r="S83">
        <f>VLOOKUP(B83,Rules!A:B,2,FALSE)</f>
        <v>45</v>
      </c>
      <c r="T83" s="57"/>
      <c r="U83" s="132">
        <f>1/(10^(-1*(E83+(IF(P83="Y",Rules!$I$2,0))-K83)/Rules!$E$12)+1)</f>
        <v>0.70482417215987891</v>
      </c>
      <c r="V83">
        <f t="shared" si="4"/>
        <v>-9</v>
      </c>
      <c r="W83">
        <f t="shared" si="5"/>
        <v>9</v>
      </c>
      <c r="Z83" s="48"/>
      <c r="AA83" s="11">
        <f t="shared" ref="AA83:BH83" si="86">IF($D83=AA$1,$E83+$V83,(IF($J83=AA$1,$K83+$W83,AA82)))</f>
        <v>895</v>
      </c>
      <c r="AB83" s="11">
        <f t="shared" si="86"/>
        <v>1267</v>
      </c>
      <c r="AC83" s="11">
        <f t="shared" si="86"/>
        <v>695</v>
      </c>
      <c r="AD83" s="11">
        <f t="shared" si="86"/>
        <v>1371</v>
      </c>
      <c r="AE83" s="11">
        <f t="shared" si="86"/>
        <v>1049</v>
      </c>
      <c r="AF83" s="11">
        <f t="shared" si="86"/>
        <v>1775</v>
      </c>
      <c r="AG83" s="11">
        <f t="shared" si="86"/>
        <v>1500</v>
      </c>
      <c r="AH83" s="11">
        <f t="shared" si="86"/>
        <v>1667</v>
      </c>
      <c r="AI83" s="11">
        <f t="shared" si="86"/>
        <v>1493</v>
      </c>
      <c r="AJ83" s="11">
        <f t="shared" si="86"/>
        <v>1844</v>
      </c>
      <c r="AK83" s="11">
        <f t="shared" si="86"/>
        <v>1123</v>
      </c>
      <c r="AL83" s="11">
        <f t="shared" si="86"/>
        <v>1300</v>
      </c>
      <c r="AM83" s="11">
        <f t="shared" si="86"/>
        <v>1742</v>
      </c>
      <c r="AN83" s="11">
        <f t="shared" si="86"/>
        <v>1492</v>
      </c>
      <c r="AO83" s="11">
        <f t="shared" si="86"/>
        <v>212</v>
      </c>
      <c r="AP83" s="11">
        <f t="shared" si="86"/>
        <v>1322</v>
      </c>
      <c r="AQ83" s="11">
        <f t="shared" si="86"/>
        <v>925</v>
      </c>
      <c r="AR83" s="11">
        <f t="shared" si="86"/>
        <v>1080</v>
      </c>
      <c r="AS83" s="11">
        <f t="shared" si="86"/>
        <v>691</v>
      </c>
      <c r="AT83" s="11">
        <f t="shared" si="86"/>
        <v>1073</v>
      </c>
      <c r="AU83" s="11">
        <f t="shared" si="86"/>
        <v>1202</v>
      </c>
      <c r="AV83" s="11">
        <f t="shared" si="86"/>
        <v>1823</v>
      </c>
      <c r="AW83" s="11">
        <f t="shared" si="86"/>
        <v>1362</v>
      </c>
      <c r="AX83" s="11">
        <f t="shared" si="86"/>
        <v>1518</v>
      </c>
      <c r="AY83" s="11">
        <f t="shared" si="86"/>
        <v>276</v>
      </c>
      <c r="AZ83" s="11">
        <f t="shared" si="86"/>
        <v>903</v>
      </c>
      <c r="BA83" s="11">
        <f t="shared" si="86"/>
        <v>1317</v>
      </c>
      <c r="BB83" s="11">
        <f t="shared" si="86"/>
        <v>1038</v>
      </c>
      <c r="BC83" s="11">
        <f t="shared" si="86"/>
        <v>1142</v>
      </c>
      <c r="BD83" s="11">
        <f t="shared" si="86"/>
        <v>1727</v>
      </c>
      <c r="BE83" s="11">
        <f t="shared" si="86"/>
        <v>813</v>
      </c>
      <c r="BF83" s="11">
        <f t="shared" si="86"/>
        <v>1157</v>
      </c>
      <c r="BG83" s="11">
        <f t="shared" si="86"/>
        <v>1142</v>
      </c>
      <c r="BH83" s="11">
        <f t="shared" si="86"/>
        <v>947</v>
      </c>
    </row>
    <row r="84" spans="1:60" ht="13.5" customHeight="1">
      <c r="A84" s="38">
        <v>41728</v>
      </c>
      <c r="B84" s="130" t="s">
        <v>65</v>
      </c>
      <c r="C84" s="57"/>
      <c r="D84" s="41" t="s">
        <v>31</v>
      </c>
      <c r="E84" s="42">
        <f t="shared" si="0"/>
        <v>1157</v>
      </c>
      <c r="F84" s="43">
        <v>0</v>
      </c>
      <c r="G84" s="43">
        <v>13</v>
      </c>
      <c r="H84" s="44">
        <f t="shared" si="1"/>
        <v>13</v>
      </c>
      <c r="I84" s="57"/>
      <c r="J84" s="45" t="s">
        <v>16</v>
      </c>
      <c r="K84" s="42">
        <f t="shared" si="2"/>
        <v>1742</v>
      </c>
      <c r="L84" s="46">
        <v>2</v>
      </c>
      <c r="M84" s="46">
        <v>15</v>
      </c>
      <c r="N84" s="26">
        <f t="shared" si="3"/>
        <v>21</v>
      </c>
      <c r="O84" s="57"/>
      <c r="P84" t="s">
        <v>66</v>
      </c>
      <c r="Q84" s="57"/>
      <c r="R84">
        <f>MIN(Rules!$E$2,(MAX(H84/N84,N84/H84)))</f>
        <v>1.6153846153846154</v>
      </c>
      <c r="S84">
        <f>VLOOKUP(B84,Rules!A:B,2,FALSE)</f>
        <v>45</v>
      </c>
      <c r="T84" s="57"/>
      <c r="U84" s="132">
        <f>1/(10^(-1*(E84+(IF(P84="Y",Rules!$I$2,0))-K84)/Rules!$E$12)+1)</f>
        <v>0.11886221644630171</v>
      </c>
      <c r="V84">
        <f t="shared" si="4"/>
        <v>-9</v>
      </c>
      <c r="W84">
        <f t="shared" si="5"/>
        <v>9</v>
      </c>
      <c r="Z84" s="48"/>
      <c r="AA84" s="11">
        <f t="shared" ref="AA84:BH84" si="87">IF($D84=AA$1,$E84+$V84,(IF($J84=AA$1,$K84+$W84,AA83)))</f>
        <v>895</v>
      </c>
      <c r="AB84" s="11">
        <f t="shared" si="87"/>
        <v>1267</v>
      </c>
      <c r="AC84" s="11">
        <f t="shared" si="87"/>
        <v>695</v>
      </c>
      <c r="AD84" s="11">
        <f t="shared" si="87"/>
        <v>1371</v>
      </c>
      <c r="AE84" s="11">
        <f t="shared" si="87"/>
        <v>1049</v>
      </c>
      <c r="AF84" s="11">
        <f t="shared" si="87"/>
        <v>1775</v>
      </c>
      <c r="AG84" s="11">
        <f t="shared" si="87"/>
        <v>1500</v>
      </c>
      <c r="AH84" s="11">
        <f t="shared" si="87"/>
        <v>1667</v>
      </c>
      <c r="AI84" s="11">
        <f t="shared" si="87"/>
        <v>1493</v>
      </c>
      <c r="AJ84" s="11">
        <f t="shared" si="87"/>
        <v>1844</v>
      </c>
      <c r="AK84" s="11">
        <f t="shared" si="87"/>
        <v>1123</v>
      </c>
      <c r="AL84" s="11">
        <f t="shared" si="87"/>
        <v>1300</v>
      </c>
      <c r="AM84" s="11">
        <f t="shared" si="87"/>
        <v>1751</v>
      </c>
      <c r="AN84" s="11">
        <f t="shared" si="87"/>
        <v>1492</v>
      </c>
      <c r="AO84" s="11">
        <f t="shared" si="87"/>
        <v>212</v>
      </c>
      <c r="AP84" s="11">
        <f t="shared" si="87"/>
        <v>1322</v>
      </c>
      <c r="AQ84" s="11">
        <f t="shared" si="87"/>
        <v>925</v>
      </c>
      <c r="AR84" s="11">
        <f t="shared" si="87"/>
        <v>1080</v>
      </c>
      <c r="AS84" s="11">
        <f t="shared" si="87"/>
        <v>691</v>
      </c>
      <c r="AT84" s="11">
        <f t="shared" si="87"/>
        <v>1073</v>
      </c>
      <c r="AU84" s="11">
        <f t="shared" si="87"/>
        <v>1202</v>
      </c>
      <c r="AV84" s="11">
        <f t="shared" si="87"/>
        <v>1823</v>
      </c>
      <c r="AW84" s="11">
        <f t="shared" si="87"/>
        <v>1362</v>
      </c>
      <c r="AX84" s="11">
        <f t="shared" si="87"/>
        <v>1518</v>
      </c>
      <c r="AY84" s="11">
        <f t="shared" si="87"/>
        <v>276</v>
      </c>
      <c r="AZ84" s="11">
        <f t="shared" si="87"/>
        <v>903</v>
      </c>
      <c r="BA84" s="11">
        <f t="shared" si="87"/>
        <v>1317</v>
      </c>
      <c r="BB84" s="11">
        <f t="shared" si="87"/>
        <v>1038</v>
      </c>
      <c r="BC84" s="11">
        <f t="shared" si="87"/>
        <v>1142</v>
      </c>
      <c r="BD84" s="11">
        <f t="shared" si="87"/>
        <v>1727</v>
      </c>
      <c r="BE84" s="11">
        <f t="shared" si="87"/>
        <v>813</v>
      </c>
      <c r="BF84" s="11">
        <f t="shared" si="87"/>
        <v>1148</v>
      </c>
      <c r="BG84" s="11">
        <f t="shared" si="87"/>
        <v>1142</v>
      </c>
      <c r="BH84" s="11">
        <f t="shared" si="87"/>
        <v>947</v>
      </c>
    </row>
    <row r="85" spans="1:60" ht="13.5" customHeight="1">
      <c r="A85" s="38">
        <v>41728</v>
      </c>
      <c r="B85" s="130" t="s">
        <v>65</v>
      </c>
      <c r="C85" s="57"/>
      <c r="D85" s="41" t="s">
        <v>26</v>
      </c>
      <c r="E85" s="42">
        <f t="shared" si="0"/>
        <v>1775</v>
      </c>
      <c r="F85" s="43">
        <v>2</v>
      </c>
      <c r="G85" s="43">
        <v>14</v>
      </c>
      <c r="H85" s="44">
        <f t="shared" si="1"/>
        <v>20</v>
      </c>
      <c r="I85" s="57"/>
      <c r="J85" s="45" t="s">
        <v>22</v>
      </c>
      <c r="K85" s="42">
        <f t="shared" si="2"/>
        <v>1727</v>
      </c>
      <c r="L85" s="46">
        <v>0</v>
      </c>
      <c r="M85" s="46">
        <v>20</v>
      </c>
      <c r="N85" s="26">
        <f t="shared" si="3"/>
        <v>20</v>
      </c>
      <c r="O85" s="57"/>
      <c r="P85" t="s">
        <v>66</v>
      </c>
      <c r="Q85" s="57"/>
      <c r="R85">
        <f>MIN(Rules!$E$2,(MAX(H85/N85,N85/H85)))</f>
        <v>1</v>
      </c>
      <c r="S85">
        <f>VLOOKUP(B85,Rules!A:B,2,FALSE)</f>
        <v>45</v>
      </c>
      <c r="T85" s="57"/>
      <c r="U85" s="132">
        <f>1/(10^(-1*(E85+(IF(P85="Y",Rules!$I$2,0))-K85)/Rules!$E$12)+1)</f>
        <v>0.71337320252113012</v>
      </c>
      <c r="V85">
        <f t="shared" si="4"/>
        <v>-10</v>
      </c>
      <c r="W85">
        <f t="shared" si="5"/>
        <v>10</v>
      </c>
      <c r="Z85" s="48"/>
      <c r="AA85" s="11">
        <f t="shared" ref="AA85:BH85" si="88">IF($D85=AA$1,$E85+$V85,(IF($J85=AA$1,$K85+$W85,AA84)))</f>
        <v>895</v>
      </c>
      <c r="AB85" s="11">
        <f t="shared" si="88"/>
        <v>1267</v>
      </c>
      <c r="AC85" s="11">
        <f t="shared" si="88"/>
        <v>695</v>
      </c>
      <c r="AD85" s="11">
        <f t="shared" si="88"/>
        <v>1371</v>
      </c>
      <c r="AE85" s="11">
        <f t="shared" si="88"/>
        <v>1049</v>
      </c>
      <c r="AF85" s="11">
        <f t="shared" si="88"/>
        <v>1765</v>
      </c>
      <c r="AG85" s="11">
        <f t="shared" si="88"/>
        <v>1500</v>
      </c>
      <c r="AH85" s="11">
        <f t="shared" si="88"/>
        <v>1667</v>
      </c>
      <c r="AI85" s="11">
        <f t="shared" si="88"/>
        <v>1493</v>
      </c>
      <c r="AJ85" s="11">
        <f t="shared" si="88"/>
        <v>1844</v>
      </c>
      <c r="AK85" s="11">
        <f t="shared" si="88"/>
        <v>1123</v>
      </c>
      <c r="AL85" s="11">
        <f t="shared" si="88"/>
        <v>1300</v>
      </c>
      <c r="AM85" s="11">
        <f t="shared" si="88"/>
        <v>1751</v>
      </c>
      <c r="AN85" s="11">
        <f t="shared" si="88"/>
        <v>1492</v>
      </c>
      <c r="AO85" s="11">
        <f t="shared" si="88"/>
        <v>212</v>
      </c>
      <c r="AP85" s="11">
        <f t="shared" si="88"/>
        <v>1322</v>
      </c>
      <c r="AQ85" s="11">
        <f t="shared" si="88"/>
        <v>925</v>
      </c>
      <c r="AR85" s="11">
        <f t="shared" si="88"/>
        <v>1080</v>
      </c>
      <c r="AS85" s="11">
        <f t="shared" si="88"/>
        <v>691</v>
      </c>
      <c r="AT85" s="11">
        <f t="shared" si="88"/>
        <v>1073</v>
      </c>
      <c r="AU85" s="11">
        <f t="shared" si="88"/>
        <v>1202</v>
      </c>
      <c r="AV85" s="11">
        <f t="shared" si="88"/>
        <v>1823</v>
      </c>
      <c r="AW85" s="11">
        <f t="shared" si="88"/>
        <v>1362</v>
      </c>
      <c r="AX85" s="11">
        <f t="shared" si="88"/>
        <v>1518</v>
      </c>
      <c r="AY85" s="11">
        <f t="shared" si="88"/>
        <v>276</v>
      </c>
      <c r="AZ85" s="11">
        <f t="shared" si="88"/>
        <v>903</v>
      </c>
      <c r="BA85" s="11">
        <f t="shared" si="88"/>
        <v>1317</v>
      </c>
      <c r="BB85" s="11">
        <f t="shared" si="88"/>
        <v>1038</v>
      </c>
      <c r="BC85" s="11">
        <f t="shared" si="88"/>
        <v>1142</v>
      </c>
      <c r="BD85" s="11">
        <f t="shared" si="88"/>
        <v>1737</v>
      </c>
      <c r="BE85" s="11">
        <f t="shared" si="88"/>
        <v>813</v>
      </c>
      <c r="BF85" s="11">
        <f t="shared" si="88"/>
        <v>1148</v>
      </c>
      <c r="BG85" s="11">
        <f t="shared" si="88"/>
        <v>1142</v>
      </c>
      <c r="BH85" s="11">
        <f t="shared" si="88"/>
        <v>947</v>
      </c>
    </row>
    <row r="86" spans="1:60" ht="13.5" customHeight="1">
      <c r="A86" s="38">
        <v>41728</v>
      </c>
      <c r="B86" s="130" t="s">
        <v>65</v>
      </c>
      <c r="C86" s="57"/>
      <c r="D86" s="41" t="s">
        <v>19</v>
      </c>
      <c r="E86" s="42">
        <f t="shared" si="0"/>
        <v>1500</v>
      </c>
      <c r="F86" s="43">
        <v>2</v>
      </c>
      <c r="G86" s="43">
        <v>17</v>
      </c>
      <c r="H86" s="44">
        <f t="shared" si="1"/>
        <v>23</v>
      </c>
      <c r="I86" s="57"/>
      <c r="J86" s="45" t="s">
        <v>28</v>
      </c>
      <c r="K86" s="42">
        <f t="shared" si="2"/>
        <v>1492</v>
      </c>
      <c r="L86" s="46">
        <v>3</v>
      </c>
      <c r="M86" s="46">
        <v>9</v>
      </c>
      <c r="N86" s="26">
        <f t="shared" si="3"/>
        <v>18</v>
      </c>
      <c r="O86" s="57"/>
      <c r="P86" t="s">
        <v>66</v>
      </c>
      <c r="Q86" s="57"/>
      <c r="R86">
        <f>MIN(Rules!$E$2,(MAX(H86/N86,N86/H86)))</f>
        <v>1.2777777777777777</v>
      </c>
      <c r="S86">
        <f>VLOOKUP(B86,Rules!A:B,2,FALSE)</f>
        <v>45</v>
      </c>
      <c r="T86" s="57"/>
      <c r="U86" s="132">
        <f>1/(10^(-1*(E86+(IF(P86="Y",Rules!$I$2,0))-K86)/Rules!$E$12)+1)</f>
        <v>0.67428209766505409</v>
      </c>
      <c r="V86">
        <f t="shared" si="4"/>
        <v>19</v>
      </c>
      <c r="W86">
        <f t="shared" si="5"/>
        <v>-19</v>
      </c>
      <c r="Z86" s="48"/>
      <c r="AA86" s="11">
        <f t="shared" ref="AA86:BH86" si="89">IF($D86=AA$1,$E86+$V86,(IF($J86=AA$1,$K86+$W86,AA85)))</f>
        <v>895</v>
      </c>
      <c r="AB86" s="11">
        <f t="shared" si="89"/>
        <v>1267</v>
      </c>
      <c r="AC86" s="11">
        <f t="shared" si="89"/>
        <v>695</v>
      </c>
      <c r="AD86" s="11">
        <f t="shared" si="89"/>
        <v>1371</v>
      </c>
      <c r="AE86" s="11">
        <f t="shared" si="89"/>
        <v>1049</v>
      </c>
      <c r="AF86" s="11">
        <f t="shared" si="89"/>
        <v>1765</v>
      </c>
      <c r="AG86" s="11">
        <f t="shared" si="89"/>
        <v>1519</v>
      </c>
      <c r="AH86" s="11">
        <f t="shared" si="89"/>
        <v>1667</v>
      </c>
      <c r="AI86" s="11">
        <f t="shared" si="89"/>
        <v>1493</v>
      </c>
      <c r="AJ86" s="11">
        <f t="shared" si="89"/>
        <v>1844</v>
      </c>
      <c r="AK86" s="11">
        <f t="shared" si="89"/>
        <v>1123</v>
      </c>
      <c r="AL86" s="11">
        <f t="shared" si="89"/>
        <v>1300</v>
      </c>
      <c r="AM86" s="11">
        <f t="shared" si="89"/>
        <v>1751</v>
      </c>
      <c r="AN86" s="11">
        <f t="shared" si="89"/>
        <v>1473</v>
      </c>
      <c r="AO86" s="11">
        <f t="shared" si="89"/>
        <v>212</v>
      </c>
      <c r="AP86" s="11">
        <f t="shared" si="89"/>
        <v>1322</v>
      </c>
      <c r="AQ86" s="11">
        <f t="shared" si="89"/>
        <v>925</v>
      </c>
      <c r="AR86" s="11">
        <f t="shared" si="89"/>
        <v>1080</v>
      </c>
      <c r="AS86" s="11">
        <f t="shared" si="89"/>
        <v>691</v>
      </c>
      <c r="AT86" s="11">
        <f t="shared" si="89"/>
        <v>1073</v>
      </c>
      <c r="AU86" s="11">
        <f t="shared" si="89"/>
        <v>1202</v>
      </c>
      <c r="AV86" s="11">
        <f t="shared" si="89"/>
        <v>1823</v>
      </c>
      <c r="AW86" s="11">
        <f t="shared" si="89"/>
        <v>1362</v>
      </c>
      <c r="AX86" s="11">
        <f t="shared" si="89"/>
        <v>1518</v>
      </c>
      <c r="AY86" s="11">
        <f t="shared" si="89"/>
        <v>276</v>
      </c>
      <c r="AZ86" s="11">
        <f t="shared" si="89"/>
        <v>903</v>
      </c>
      <c r="BA86" s="11">
        <f t="shared" si="89"/>
        <v>1317</v>
      </c>
      <c r="BB86" s="11">
        <f t="shared" si="89"/>
        <v>1038</v>
      </c>
      <c r="BC86" s="11">
        <f t="shared" si="89"/>
        <v>1142</v>
      </c>
      <c r="BD86" s="11">
        <f t="shared" si="89"/>
        <v>1737</v>
      </c>
      <c r="BE86" s="11">
        <f t="shared" si="89"/>
        <v>813</v>
      </c>
      <c r="BF86" s="11">
        <f t="shared" si="89"/>
        <v>1148</v>
      </c>
      <c r="BG86" s="11">
        <f t="shared" si="89"/>
        <v>1142</v>
      </c>
      <c r="BH86" s="11">
        <f t="shared" si="89"/>
        <v>947</v>
      </c>
    </row>
    <row r="87" spans="1:60" ht="13.5" customHeight="1">
      <c r="A87" s="38">
        <v>41728</v>
      </c>
      <c r="B87" s="130" t="s">
        <v>65</v>
      </c>
      <c r="C87" s="57"/>
      <c r="D87" s="41" t="s">
        <v>27</v>
      </c>
      <c r="E87" s="42">
        <f t="shared" si="0"/>
        <v>1362</v>
      </c>
      <c r="F87" s="43">
        <v>1</v>
      </c>
      <c r="G87" s="43">
        <v>14</v>
      </c>
      <c r="H87" s="44">
        <f t="shared" si="1"/>
        <v>17</v>
      </c>
      <c r="I87" s="57"/>
      <c r="J87" s="45" t="s">
        <v>30</v>
      </c>
      <c r="K87" s="42">
        <f t="shared" si="2"/>
        <v>1493</v>
      </c>
      <c r="L87" s="46">
        <v>1</v>
      </c>
      <c r="M87" s="46">
        <v>11</v>
      </c>
      <c r="N87" s="26">
        <f t="shared" si="3"/>
        <v>14</v>
      </c>
      <c r="O87" s="57"/>
      <c r="P87" t="s">
        <v>66</v>
      </c>
      <c r="Q87" s="57"/>
      <c r="R87">
        <f>MIN(Rules!$E$2,(MAX(H87/N87,N87/H87)))</f>
        <v>1.2142857142857142</v>
      </c>
      <c r="S87">
        <f>VLOOKUP(B87,Rules!A:B,2,FALSE)</f>
        <v>45</v>
      </c>
      <c r="T87" s="57"/>
      <c r="U87" s="132">
        <f>1/(10^(-1*(E87+(IF(P87="Y",Rules!$I$2,0))-K87)/Rules!$E$12)+1)</f>
        <v>0.52186061319923216</v>
      </c>
      <c r="V87">
        <f t="shared" si="4"/>
        <v>26</v>
      </c>
      <c r="W87">
        <f t="shared" si="5"/>
        <v>-26</v>
      </c>
      <c r="Z87" s="48"/>
      <c r="AA87" s="11">
        <f t="shared" ref="AA87:BH87" si="90">IF($D87=AA$1,$E87+$V87,(IF($J87=AA$1,$K87+$W87,AA86)))</f>
        <v>895</v>
      </c>
      <c r="AB87" s="11">
        <f t="shared" si="90"/>
        <v>1267</v>
      </c>
      <c r="AC87" s="11">
        <f t="shared" si="90"/>
        <v>695</v>
      </c>
      <c r="AD87" s="11">
        <f t="shared" si="90"/>
        <v>1371</v>
      </c>
      <c r="AE87" s="11">
        <f t="shared" si="90"/>
        <v>1049</v>
      </c>
      <c r="AF87" s="11">
        <f t="shared" si="90"/>
        <v>1765</v>
      </c>
      <c r="AG87" s="11">
        <f t="shared" si="90"/>
        <v>1519</v>
      </c>
      <c r="AH87" s="11">
        <f t="shared" si="90"/>
        <v>1667</v>
      </c>
      <c r="AI87" s="11">
        <f t="shared" si="90"/>
        <v>1467</v>
      </c>
      <c r="AJ87" s="11">
        <f t="shared" si="90"/>
        <v>1844</v>
      </c>
      <c r="AK87" s="11">
        <f t="shared" si="90"/>
        <v>1123</v>
      </c>
      <c r="AL87" s="11">
        <f t="shared" si="90"/>
        <v>1300</v>
      </c>
      <c r="AM87" s="11">
        <f t="shared" si="90"/>
        <v>1751</v>
      </c>
      <c r="AN87" s="11">
        <f t="shared" si="90"/>
        <v>1473</v>
      </c>
      <c r="AO87" s="11">
        <f t="shared" si="90"/>
        <v>212</v>
      </c>
      <c r="AP87" s="11">
        <f t="shared" si="90"/>
        <v>1322</v>
      </c>
      <c r="AQ87" s="11">
        <f t="shared" si="90"/>
        <v>925</v>
      </c>
      <c r="AR87" s="11">
        <f t="shared" si="90"/>
        <v>1080</v>
      </c>
      <c r="AS87" s="11">
        <f t="shared" si="90"/>
        <v>691</v>
      </c>
      <c r="AT87" s="11">
        <f t="shared" si="90"/>
        <v>1073</v>
      </c>
      <c r="AU87" s="11">
        <f t="shared" si="90"/>
        <v>1202</v>
      </c>
      <c r="AV87" s="11">
        <f t="shared" si="90"/>
        <v>1823</v>
      </c>
      <c r="AW87" s="11">
        <f t="shared" si="90"/>
        <v>1388</v>
      </c>
      <c r="AX87" s="11">
        <f t="shared" si="90"/>
        <v>1518</v>
      </c>
      <c r="AY87" s="11">
        <f t="shared" si="90"/>
        <v>276</v>
      </c>
      <c r="AZ87" s="11">
        <f t="shared" si="90"/>
        <v>903</v>
      </c>
      <c r="BA87" s="11">
        <f t="shared" si="90"/>
        <v>1317</v>
      </c>
      <c r="BB87" s="11">
        <f t="shared" si="90"/>
        <v>1038</v>
      </c>
      <c r="BC87" s="11">
        <f t="shared" si="90"/>
        <v>1142</v>
      </c>
      <c r="BD87" s="11">
        <f t="shared" si="90"/>
        <v>1737</v>
      </c>
      <c r="BE87" s="11">
        <f t="shared" si="90"/>
        <v>813</v>
      </c>
      <c r="BF87" s="11">
        <f t="shared" si="90"/>
        <v>1148</v>
      </c>
      <c r="BG87" s="11">
        <f t="shared" si="90"/>
        <v>1142</v>
      </c>
      <c r="BH87" s="11">
        <f t="shared" si="90"/>
        <v>947</v>
      </c>
    </row>
    <row r="88" spans="1:60" ht="13.5" customHeight="1">
      <c r="A88" s="38">
        <v>41728</v>
      </c>
      <c r="B88" s="130" t="s">
        <v>65</v>
      </c>
      <c r="C88" s="57"/>
      <c r="D88" s="41" t="s">
        <v>25</v>
      </c>
      <c r="E88" s="42">
        <f t="shared" si="0"/>
        <v>1667</v>
      </c>
      <c r="F88" s="43">
        <v>1</v>
      </c>
      <c r="G88" s="43">
        <v>19</v>
      </c>
      <c r="H88" s="44">
        <f t="shared" si="1"/>
        <v>22</v>
      </c>
      <c r="I88" s="57"/>
      <c r="J88" s="45" t="s">
        <v>32</v>
      </c>
      <c r="K88" s="42">
        <f t="shared" si="2"/>
        <v>1202</v>
      </c>
      <c r="L88" s="46">
        <v>3</v>
      </c>
      <c r="M88" s="46">
        <v>7</v>
      </c>
      <c r="N88" s="26">
        <f t="shared" si="3"/>
        <v>16</v>
      </c>
      <c r="O88" s="57"/>
      <c r="P88" t="s">
        <v>66</v>
      </c>
      <c r="Q88" s="57"/>
      <c r="R88">
        <f>MIN(Rules!$E$2,(MAX(H88/N88,N88/H88)))</f>
        <v>1.375</v>
      </c>
      <c r="S88">
        <f>VLOOKUP(B88,Rules!A:B,2,FALSE)</f>
        <v>45</v>
      </c>
      <c r="T88" s="57"/>
      <c r="U88" s="132">
        <f>1/(10^(-1*(E88+(IF(P88="Y",Rules!$I$2,0))-K88)/Rules!$E$12)+1)</f>
        <v>0.94439018324179658</v>
      </c>
      <c r="V88">
        <f t="shared" si="4"/>
        <v>3</v>
      </c>
      <c r="W88">
        <f t="shared" si="5"/>
        <v>-3</v>
      </c>
      <c r="Z88" s="48"/>
      <c r="AA88" s="11">
        <f t="shared" ref="AA88:BH88" si="91">IF($D88=AA$1,$E88+$V88,(IF($J88=AA$1,$K88+$W88,AA87)))</f>
        <v>895</v>
      </c>
      <c r="AB88" s="11">
        <f t="shared" si="91"/>
        <v>1267</v>
      </c>
      <c r="AC88" s="11">
        <f t="shared" si="91"/>
        <v>695</v>
      </c>
      <c r="AD88" s="11">
        <f t="shared" si="91"/>
        <v>1371</v>
      </c>
      <c r="AE88" s="11">
        <f t="shared" si="91"/>
        <v>1049</v>
      </c>
      <c r="AF88" s="11">
        <f t="shared" si="91"/>
        <v>1765</v>
      </c>
      <c r="AG88" s="11">
        <f t="shared" si="91"/>
        <v>1519</v>
      </c>
      <c r="AH88" s="11">
        <f t="shared" si="91"/>
        <v>1670</v>
      </c>
      <c r="AI88" s="11">
        <f t="shared" si="91"/>
        <v>1467</v>
      </c>
      <c r="AJ88" s="11">
        <f t="shared" si="91"/>
        <v>1844</v>
      </c>
      <c r="AK88" s="11">
        <f t="shared" si="91"/>
        <v>1123</v>
      </c>
      <c r="AL88" s="11">
        <f t="shared" si="91"/>
        <v>1300</v>
      </c>
      <c r="AM88" s="11">
        <f t="shared" si="91"/>
        <v>1751</v>
      </c>
      <c r="AN88" s="11">
        <f t="shared" si="91"/>
        <v>1473</v>
      </c>
      <c r="AO88" s="11">
        <f t="shared" si="91"/>
        <v>212</v>
      </c>
      <c r="AP88" s="11">
        <f t="shared" si="91"/>
        <v>1322</v>
      </c>
      <c r="AQ88" s="11">
        <f t="shared" si="91"/>
        <v>925</v>
      </c>
      <c r="AR88" s="11">
        <f t="shared" si="91"/>
        <v>1080</v>
      </c>
      <c r="AS88" s="11">
        <f t="shared" si="91"/>
        <v>691</v>
      </c>
      <c r="AT88" s="11">
        <f t="shared" si="91"/>
        <v>1073</v>
      </c>
      <c r="AU88" s="11">
        <f t="shared" si="91"/>
        <v>1199</v>
      </c>
      <c r="AV88" s="11">
        <f t="shared" si="91"/>
        <v>1823</v>
      </c>
      <c r="AW88" s="11">
        <f t="shared" si="91"/>
        <v>1388</v>
      </c>
      <c r="AX88" s="11">
        <f t="shared" si="91"/>
        <v>1518</v>
      </c>
      <c r="AY88" s="11">
        <f t="shared" si="91"/>
        <v>276</v>
      </c>
      <c r="AZ88" s="11">
        <f t="shared" si="91"/>
        <v>903</v>
      </c>
      <c r="BA88" s="11">
        <f t="shared" si="91"/>
        <v>1317</v>
      </c>
      <c r="BB88" s="11">
        <f t="shared" si="91"/>
        <v>1038</v>
      </c>
      <c r="BC88" s="11">
        <f t="shared" si="91"/>
        <v>1142</v>
      </c>
      <c r="BD88" s="11">
        <f t="shared" si="91"/>
        <v>1737</v>
      </c>
      <c r="BE88" s="11">
        <f t="shared" si="91"/>
        <v>813</v>
      </c>
      <c r="BF88" s="11">
        <f t="shared" si="91"/>
        <v>1148</v>
      </c>
      <c r="BG88" s="11">
        <f t="shared" si="91"/>
        <v>1142</v>
      </c>
      <c r="BH88" s="11">
        <f t="shared" si="91"/>
        <v>947</v>
      </c>
    </row>
    <row r="89" spans="1:60" ht="13.5" customHeight="1">
      <c r="A89" s="38">
        <v>41728</v>
      </c>
      <c r="B89" s="130" t="s">
        <v>65</v>
      </c>
      <c r="C89" s="57"/>
      <c r="D89" s="41" t="s">
        <v>21</v>
      </c>
      <c r="E89" s="42">
        <f t="shared" si="0"/>
        <v>1300</v>
      </c>
      <c r="F89" s="43">
        <v>2</v>
      </c>
      <c r="G89" s="43">
        <v>14</v>
      </c>
      <c r="H89" s="44">
        <f t="shared" si="1"/>
        <v>20</v>
      </c>
      <c r="I89" s="57"/>
      <c r="J89" s="45" t="s">
        <v>20</v>
      </c>
      <c r="K89" s="42">
        <f t="shared" si="2"/>
        <v>1267</v>
      </c>
      <c r="L89" s="46">
        <v>1</v>
      </c>
      <c r="M89" s="46">
        <v>13</v>
      </c>
      <c r="N89" s="26">
        <f t="shared" si="3"/>
        <v>16</v>
      </c>
      <c r="O89" s="57"/>
      <c r="P89" t="s">
        <v>66</v>
      </c>
      <c r="Q89" s="57"/>
      <c r="R89">
        <f>MIN(Rules!$E$2,(MAX(H89/N89,N89/H89)))</f>
        <v>1.25</v>
      </c>
      <c r="S89">
        <f>VLOOKUP(B89,Rules!A:B,2,FALSE)</f>
        <v>45</v>
      </c>
      <c r="T89" s="57"/>
      <c r="U89" s="132">
        <f>1/(10^(-1*(E89+(IF(P89="Y",Rules!$I$2,0))-K89)/Rules!$E$12)+1)</f>
        <v>0.69904327026553748</v>
      </c>
      <c r="V89">
        <f t="shared" si="4"/>
        <v>17</v>
      </c>
      <c r="W89">
        <f t="shared" si="5"/>
        <v>-17</v>
      </c>
      <c r="Z89" s="48"/>
      <c r="AA89" s="11">
        <f t="shared" ref="AA89:BH89" si="92">IF($D89=AA$1,$E89+$V89,(IF($J89=AA$1,$K89+$W89,AA88)))</f>
        <v>895</v>
      </c>
      <c r="AB89" s="11">
        <f t="shared" si="92"/>
        <v>1250</v>
      </c>
      <c r="AC89" s="11">
        <f t="shared" si="92"/>
        <v>695</v>
      </c>
      <c r="AD89" s="11">
        <f t="shared" si="92"/>
        <v>1371</v>
      </c>
      <c r="AE89" s="11">
        <f t="shared" si="92"/>
        <v>1049</v>
      </c>
      <c r="AF89" s="11">
        <f t="shared" si="92"/>
        <v>1765</v>
      </c>
      <c r="AG89" s="11">
        <f t="shared" si="92"/>
        <v>1519</v>
      </c>
      <c r="AH89" s="11">
        <f t="shared" si="92"/>
        <v>1670</v>
      </c>
      <c r="AI89" s="11">
        <f t="shared" si="92"/>
        <v>1467</v>
      </c>
      <c r="AJ89" s="11">
        <f t="shared" si="92"/>
        <v>1844</v>
      </c>
      <c r="AK89" s="11">
        <f t="shared" si="92"/>
        <v>1123</v>
      </c>
      <c r="AL89" s="11">
        <f t="shared" si="92"/>
        <v>1317</v>
      </c>
      <c r="AM89" s="11">
        <f t="shared" si="92"/>
        <v>1751</v>
      </c>
      <c r="AN89" s="11">
        <f t="shared" si="92"/>
        <v>1473</v>
      </c>
      <c r="AO89" s="11">
        <f t="shared" si="92"/>
        <v>212</v>
      </c>
      <c r="AP89" s="11">
        <f t="shared" si="92"/>
        <v>1322</v>
      </c>
      <c r="AQ89" s="11">
        <f t="shared" si="92"/>
        <v>925</v>
      </c>
      <c r="AR89" s="11">
        <f t="shared" si="92"/>
        <v>1080</v>
      </c>
      <c r="AS89" s="11">
        <f t="shared" si="92"/>
        <v>691</v>
      </c>
      <c r="AT89" s="11">
        <f t="shared" si="92"/>
        <v>1073</v>
      </c>
      <c r="AU89" s="11">
        <f t="shared" si="92"/>
        <v>1199</v>
      </c>
      <c r="AV89" s="11">
        <f t="shared" si="92"/>
        <v>1823</v>
      </c>
      <c r="AW89" s="11">
        <f t="shared" si="92"/>
        <v>1388</v>
      </c>
      <c r="AX89" s="11">
        <f t="shared" si="92"/>
        <v>1518</v>
      </c>
      <c r="AY89" s="11">
        <f t="shared" si="92"/>
        <v>276</v>
      </c>
      <c r="AZ89" s="11">
        <f t="shared" si="92"/>
        <v>903</v>
      </c>
      <c r="BA89" s="11">
        <f t="shared" si="92"/>
        <v>1317</v>
      </c>
      <c r="BB89" s="11">
        <f t="shared" si="92"/>
        <v>1038</v>
      </c>
      <c r="BC89" s="11">
        <f t="shared" si="92"/>
        <v>1142</v>
      </c>
      <c r="BD89" s="11">
        <f t="shared" si="92"/>
        <v>1737</v>
      </c>
      <c r="BE89" s="11">
        <f t="shared" si="92"/>
        <v>813</v>
      </c>
      <c r="BF89" s="11">
        <f t="shared" si="92"/>
        <v>1148</v>
      </c>
      <c r="BG89" s="11">
        <f t="shared" si="92"/>
        <v>1142</v>
      </c>
      <c r="BH89" s="11">
        <f t="shared" si="92"/>
        <v>947</v>
      </c>
    </row>
    <row r="90" spans="1:60" ht="13.5" customHeight="1">
      <c r="A90" s="38">
        <v>41728</v>
      </c>
      <c r="B90" s="130" t="s">
        <v>65</v>
      </c>
      <c r="C90" s="57"/>
      <c r="D90" s="41" t="s">
        <v>23</v>
      </c>
      <c r="E90" s="42">
        <f t="shared" si="0"/>
        <v>1518</v>
      </c>
      <c r="F90" s="43">
        <v>0</v>
      </c>
      <c r="G90" s="43">
        <v>19</v>
      </c>
      <c r="H90" s="44">
        <f t="shared" si="1"/>
        <v>19</v>
      </c>
      <c r="I90" s="57"/>
      <c r="J90" s="45" t="s">
        <v>36</v>
      </c>
      <c r="K90" s="42">
        <f t="shared" si="2"/>
        <v>1322</v>
      </c>
      <c r="L90" s="46">
        <v>0</v>
      </c>
      <c r="M90" s="46">
        <v>14</v>
      </c>
      <c r="N90" s="26">
        <f t="shared" si="3"/>
        <v>14</v>
      </c>
      <c r="O90" s="57"/>
      <c r="P90" t="s">
        <v>66</v>
      </c>
      <c r="Q90" s="57"/>
      <c r="R90">
        <f>MIN(Rules!$E$2,(MAX(H90/N90,N90/H90)))</f>
        <v>1.3571428571428572</v>
      </c>
      <c r="S90">
        <f>VLOOKUP(B90,Rules!A:B,2,FALSE)</f>
        <v>45</v>
      </c>
      <c r="T90" s="57"/>
      <c r="U90" s="132">
        <f>1/(10^(-1*(E90+(IF(P90="Y",Rules!$I$2,0))-K90)/Rules!$E$12)+1)</f>
        <v>0.83109236128141728</v>
      </c>
      <c r="V90">
        <f t="shared" si="4"/>
        <v>10</v>
      </c>
      <c r="W90">
        <f t="shared" si="5"/>
        <v>-10</v>
      </c>
      <c r="Z90" s="48"/>
      <c r="AA90" s="11">
        <f t="shared" ref="AA90:BH90" si="93">IF($D90=AA$1,$E90+$V90,(IF($J90=AA$1,$K90+$W90,AA89)))</f>
        <v>895</v>
      </c>
      <c r="AB90" s="11">
        <f t="shared" si="93"/>
        <v>1250</v>
      </c>
      <c r="AC90" s="11">
        <f t="shared" si="93"/>
        <v>695</v>
      </c>
      <c r="AD90" s="11">
        <f t="shared" si="93"/>
        <v>1371</v>
      </c>
      <c r="AE90" s="11">
        <f t="shared" si="93"/>
        <v>1049</v>
      </c>
      <c r="AF90" s="11">
        <f t="shared" si="93"/>
        <v>1765</v>
      </c>
      <c r="AG90" s="11">
        <f t="shared" si="93"/>
        <v>1519</v>
      </c>
      <c r="AH90" s="11">
        <f t="shared" si="93"/>
        <v>1670</v>
      </c>
      <c r="AI90" s="11">
        <f t="shared" si="93"/>
        <v>1467</v>
      </c>
      <c r="AJ90" s="11">
        <f t="shared" si="93"/>
        <v>1844</v>
      </c>
      <c r="AK90" s="11">
        <f t="shared" si="93"/>
        <v>1123</v>
      </c>
      <c r="AL90" s="11">
        <f t="shared" si="93"/>
        <v>1317</v>
      </c>
      <c r="AM90" s="11">
        <f t="shared" si="93"/>
        <v>1751</v>
      </c>
      <c r="AN90" s="11">
        <f t="shared" si="93"/>
        <v>1473</v>
      </c>
      <c r="AO90" s="11">
        <f t="shared" si="93"/>
        <v>212</v>
      </c>
      <c r="AP90" s="11">
        <f t="shared" si="93"/>
        <v>1312</v>
      </c>
      <c r="AQ90" s="11">
        <f t="shared" si="93"/>
        <v>925</v>
      </c>
      <c r="AR90" s="11">
        <f t="shared" si="93"/>
        <v>1080</v>
      </c>
      <c r="AS90" s="11">
        <f t="shared" si="93"/>
        <v>691</v>
      </c>
      <c r="AT90" s="11">
        <f t="shared" si="93"/>
        <v>1073</v>
      </c>
      <c r="AU90" s="11">
        <f t="shared" si="93"/>
        <v>1199</v>
      </c>
      <c r="AV90" s="11">
        <f t="shared" si="93"/>
        <v>1823</v>
      </c>
      <c r="AW90" s="11">
        <f t="shared" si="93"/>
        <v>1388</v>
      </c>
      <c r="AX90" s="11">
        <f t="shared" si="93"/>
        <v>1528</v>
      </c>
      <c r="AY90" s="11">
        <f t="shared" si="93"/>
        <v>276</v>
      </c>
      <c r="AZ90" s="11">
        <f t="shared" si="93"/>
        <v>903</v>
      </c>
      <c r="BA90" s="11">
        <f t="shared" si="93"/>
        <v>1317</v>
      </c>
      <c r="BB90" s="11">
        <f t="shared" si="93"/>
        <v>1038</v>
      </c>
      <c r="BC90" s="11">
        <f t="shared" si="93"/>
        <v>1142</v>
      </c>
      <c r="BD90" s="11">
        <f t="shared" si="93"/>
        <v>1737</v>
      </c>
      <c r="BE90" s="11">
        <f t="shared" si="93"/>
        <v>813</v>
      </c>
      <c r="BF90" s="11">
        <f t="shared" si="93"/>
        <v>1148</v>
      </c>
      <c r="BG90" s="11">
        <f t="shared" si="93"/>
        <v>1142</v>
      </c>
      <c r="BH90" s="11">
        <f t="shared" si="93"/>
        <v>947</v>
      </c>
    </row>
    <row r="91" spans="1:60" ht="13.5" customHeight="1">
      <c r="A91" s="38">
        <v>41728</v>
      </c>
      <c r="B91" s="130" t="s">
        <v>65</v>
      </c>
      <c r="C91" s="57"/>
      <c r="D91" s="41" t="s">
        <v>29</v>
      </c>
      <c r="E91" s="42">
        <f t="shared" si="0"/>
        <v>1371</v>
      </c>
      <c r="F91" s="43">
        <v>0</v>
      </c>
      <c r="G91" s="43">
        <v>14</v>
      </c>
      <c r="H91" s="44">
        <f t="shared" si="1"/>
        <v>14</v>
      </c>
      <c r="I91" s="57"/>
      <c r="J91" s="45" t="s">
        <v>24</v>
      </c>
      <c r="K91" s="42">
        <f t="shared" si="2"/>
        <v>1317</v>
      </c>
      <c r="L91" s="46">
        <v>1</v>
      </c>
      <c r="M91" s="46">
        <v>8</v>
      </c>
      <c r="N91" s="26">
        <f t="shared" si="3"/>
        <v>11</v>
      </c>
      <c r="O91" s="57"/>
      <c r="P91" t="s">
        <v>66</v>
      </c>
      <c r="Q91" s="57"/>
      <c r="R91">
        <f>MIN(Rules!$E$2,(MAX(H91/N91,N91/H91)))</f>
        <v>1.2727272727272727</v>
      </c>
      <c r="S91">
        <f>VLOOKUP(B91,Rules!A:B,2,FALSE)</f>
        <v>45</v>
      </c>
      <c r="T91" s="57"/>
      <c r="U91" s="132">
        <f>1/(10^(-1*(E91+(IF(P91="Y",Rules!$I$2,0))-K91)/Rules!$E$12)+1)</f>
        <v>0.71898949982360938</v>
      </c>
      <c r="V91">
        <f t="shared" si="4"/>
        <v>16</v>
      </c>
      <c r="W91">
        <f t="shared" si="5"/>
        <v>-16</v>
      </c>
      <c r="Z91" s="48"/>
      <c r="AA91" s="11">
        <f t="shared" ref="AA91:BH91" si="94">IF($D91=AA$1,$E91+$V91,(IF($J91=AA$1,$K91+$W91,AA90)))</f>
        <v>895</v>
      </c>
      <c r="AB91" s="11">
        <f t="shared" si="94"/>
        <v>1250</v>
      </c>
      <c r="AC91" s="11">
        <f t="shared" si="94"/>
        <v>695</v>
      </c>
      <c r="AD91" s="11">
        <f t="shared" si="94"/>
        <v>1387</v>
      </c>
      <c r="AE91" s="11">
        <f t="shared" si="94"/>
        <v>1049</v>
      </c>
      <c r="AF91" s="11">
        <f t="shared" si="94"/>
        <v>1765</v>
      </c>
      <c r="AG91" s="11">
        <f t="shared" si="94"/>
        <v>1519</v>
      </c>
      <c r="AH91" s="11">
        <f t="shared" si="94"/>
        <v>1670</v>
      </c>
      <c r="AI91" s="11">
        <f t="shared" si="94"/>
        <v>1467</v>
      </c>
      <c r="AJ91" s="11">
        <f t="shared" si="94"/>
        <v>1844</v>
      </c>
      <c r="AK91" s="11">
        <f t="shared" si="94"/>
        <v>1123</v>
      </c>
      <c r="AL91" s="11">
        <f t="shared" si="94"/>
        <v>1317</v>
      </c>
      <c r="AM91" s="11">
        <f t="shared" si="94"/>
        <v>1751</v>
      </c>
      <c r="AN91" s="11">
        <f t="shared" si="94"/>
        <v>1473</v>
      </c>
      <c r="AO91" s="11">
        <f t="shared" si="94"/>
        <v>212</v>
      </c>
      <c r="AP91" s="11">
        <f t="shared" si="94"/>
        <v>1312</v>
      </c>
      <c r="AQ91" s="11">
        <f t="shared" si="94"/>
        <v>925</v>
      </c>
      <c r="AR91" s="11">
        <f t="shared" si="94"/>
        <v>1080</v>
      </c>
      <c r="AS91" s="11">
        <f t="shared" si="94"/>
        <v>691</v>
      </c>
      <c r="AT91" s="11">
        <f t="shared" si="94"/>
        <v>1073</v>
      </c>
      <c r="AU91" s="11">
        <f t="shared" si="94"/>
        <v>1199</v>
      </c>
      <c r="AV91" s="11">
        <f t="shared" si="94"/>
        <v>1823</v>
      </c>
      <c r="AW91" s="11">
        <f t="shared" si="94"/>
        <v>1388</v>
      </c>
      <c r="AX91" s="11">
        <f t="shared" si="94"/>
        <v>1528</v>
      </c>
      <c r="AY91" s="11">
        <f t="shared" si="94"/>
        <v>276</v>
      </c>
      <c r="AZ91" s="11">
        <f t="shared" si="94"/>
        <v>903</v>
      </c>
      <c r="BA91" s="11">
        <f t="shared" si="94"/>
        <v>1301</v>
      </c>
      <c r="BB91" s="11">
        <f t="shared" si="94"/>
        <v>1038</v>
      </c>
      <c r="BC91" s="11">
        <f t="shared" si="94"/>
        <v>1142</v>
      </c>
      <c r="BD91" s="11">
        <f t="shared" si="94"/>
        <v>1737</v>
      </c>
      <c r="BE91" s="11">
        <f t="shared" si="94"/>
        <v>813</v>
      </c>
      <c r="BF91" s="11">
        <f t="shared" si="94"/>
        <v>1148</v>
      </c>
      <c r="BG91" s="11">
        <f t="shared" si="94"/>
        <v>1142</v>
      </c>
      <c r="BH91" s="11">
        <f t="shared" si="94"/>
        <v>947</v>
      </c>
    </row>
    <row r="92" spans="1:60" ht="13.5" customHeight="1">
      <c r="A92" s="38">
        <v>41728</v>
      </c>
      <c r="B92" s="130" t="s">
        <v>65</v>
      </c>
      <c r="C92" s="57"/>
      <c r="D92" s="41" t="s">
        <v>38</v>
      </c>
      <c r="E92" s="42">
        <f t="shared" si="0"/>
        <v>903</v>
      </c>
      <c r="F92" s="43">
        <v>1</v>
      </c>
      <c r="G92" s="43">
        <v>12</v>
      </c>
      <c r="H92" s="44">
        <f t="shared" si="1"/>
        <v>15</v>
      </c>
      <c r="I92" s="57"/>
      <c r="J92" s="45" t="s">
        <v>39</v>
      </c>
      <c r="K92" s="42">
        <f t="shared" si="2"/>
        <v>1080</v>
      </c>
      <c r="L92" s="46">
        <v>1</v>
      </c>
      <c r="M92" s="46">
        <v>13</v>
      </c>
      <c r="N92" s="26">
        <f t="shared" si="3"/>
        <v>16</v>
      </c>
      <c r="O92" s="57"/>
      <c r="P92" t="s">
        <v>66</v>
      </c>
      <c r="Q92" s="57"/>
      <c r="R92">
        <f>MIN(Rules!$E$2,(MAX(H92/N92,N92/H92)))</f>
        <v>1.0666666666666667</v>
      </c>
      <c r="S92">
        <f>VLOOKUP(B92,Rules!A:B,2,FALSE)</f>
        <v>45</v>
      </c>
      <c r="T92" s="57"/>
      <c r="U92" s="132">
        <f>1/(10^(-1*(E92+(IF(P92="Y",Rules!$I$2,0))-K92)/Rules!$E$12)+1)</f>
        <v>0.46895508800358165</v>
      </c>
      <c r="V92">
        <f t="shared" si="4"/>
        <v>-23</v>
      </c>
      <c r="W92">
        <f t="shared" si="5"/>
        <v>23</v>
      </c>
      <c r="Z92" s="48"/>
      <c r="AA92" s="11">
        <f t="shared" ref="AA92:BH92" si="95">IF($D92=AA$1,$E92+$V92,(IF($J92=AA$1,$K92+$W92,AA91)))</f>
        <v>895</v>
      </c>
      <c r="AB92" s="11">
        <f t="shared" si="95"/>
        <v>1250</v>
      </c>
      <c r="AC92" s="11">
        <f t="shared" si="95"/>
        <v>695</v>
      </c>
      <c r="AD92" s="11">
        <f t="shared" si="95"/>
        <v>1387</v>
      </c>
      <c r="AE92" s="11">
        <f t="shared" si="95"/>
        <v>1049</v>
      </c>
      <c r="AF92" s="11">
        <f t="shared" si="95"/>
        <v>1765</v>
      </c>
      <c r="AG92" s="11">
        <f t="shared" si="95"/>
        <v>1519</v>
      </c>
      <c r="AH92" s="11">
        <f t="shared" si="95"/>
        <v>1670</v>
      </c>
      <c r="AI92" s="11">
        <f t="shared" si="95"/>
        <v>1467</v>
      </c>
      <c r="AJ92" s="11">
        <f t="shared" si="95"/>
        <v>1844</v>
      </c>
      <c r="AK92" s="11">
        <f t="shared" si="95"/>
        <v>1123</v>
      </c>
      <c r="AL92" s="11">
        <f t="shared" si="95"/>
        <v>1317</v>
      </c>
      <c r="AM92" s="11">
        <f t="shared" si="95"/>
        <v>1751</v>
      </c>
      <c r="AN92" s="11">
        <f t="shared" si="95"/>
        <v>1473</v>
      </c>
      <c r="AO92" s="11">
        <f t="shared" si="95"/>
        <v>212</v>
      </c>
      <c r="AP92" s="11">
        <f t="shared" si="95"/>
        <v>1312</v>
      </c>
      <c r="AQ92" s="11">
        <f t="shared" si="95"/>
        <v>925</v>
      </c>
      <c r="AR92" s="11">
        <f t="shared" si="95"/>
        <v>1103</v>
      </c>
      <c r="AS92" s="11">
        <f t="shared" si="95"/>
        <v>691</v>
      </c>
      <c r="AT92" s="11">
        <f t="shared" si="95"/>
        <v>1073</v>
      </c>
      <c r="AU92" s="11">
        <f t="shared" si="95"/>
        <v>1199</v>
      </c>
      <c r="AV92" s="11">
        <f t="shared" si="95"/>
        <v>1823</v>
      </c>
      <c r="AW92" s="11">
        <f t="shared" si="95"/>
        <v>1388</v>
      </c>
      <c r="AX92" s="11">
        <f t="shared" si="95"/>
        <v>1528</v>
      </c>
      <c r="AY92" s="11">
        <f t="shared" si="95"/>
        <v>276</v>
      </c>
      <c r="AZ92" s="11">
        <f t="shared" si="95"/>
        <v>880</v>
      </c>
      <c r="BA92" s="11">
        <f t="shared" si="95"/>
        <v>1301</v>
      </c>
      <c r="BB92" s="11">
        <f t="shared" si="95"/>
        <v>1038</v>
      </c>
      <c r="BC92" s="11">
        <f t="shared" si="95"/>
        <v>1142</v>
      </c>
      <c r="BD92" s="11">
        <f t="shared" si="95"/>
        <v>1737</v>
      </c>
      <c r="BE92" s="11">
        <f t="shared" si="95"/>
        <v>813</v>
      </c>
      <c r="BF92" s="11">
        <f t="shared" si="95"/>
        <v>1148</v>
      </c>
      <c r="BG92" s="11">
        <f t="shared" si="95"/>
        <v>1142</v>
      </c>
      <c r="BH92" s="11">
        <f t="shared" si="95"/>
        <v>947</v>
      </c>
    </row>
    <row r="93" spans="1:60" ht="13.5" customHeight="1">
      <c r="A93" s="38">
        <v>41728</v>
      </c>
      <c r="B93" s="130" t="s">
        <v>65</v>
      </c>
      <c r="C93" s="57"/>
      <c r="D93" s="41" t="s">
        <v>37</v>
      </c>
      <c r="E93" s="42">
        <f t="shared" si="0"/>
        <v>1038</v>
      </c>
      <c r="F93" s="43">
        <v>0</v>
      </c>
      <c r="G93" s="43">
        <v>15</v>
      </c>
      <c r="H93" s="44">
        <f t="shared" si="1"/>
        <v>15</v>
      </c>
      <c r="I93" s="57"/>
      <c r="J93" s="45" t="s">
        <v>43</v>
      </c>
      <c r="K93" s="42">
        <f t="shared" si="2"/>
        <v>1073</v>
      </c>
      <c r="L93" s="46">
        <v>2</v>
      </c>
      <c r="M93" s="46">
        <v>8</v>
      </c>
      <c r="N93" s="26">
        <f t="shared" si="3"/>
        <v>14</v>
      </c>
      <c r="O93" s="57"/>
      <c r="P93" t="s">
        <v>66</v>
      </c>
      <c r="Q93" s="57"/>
      <c r="R93">
        <f>MIN(Rules!$E$2,(MAX(H93/N93,N93/H93)))</f>
        <v>1.0714285714285714</v>
      </c>
      <c r="S93">
        <f>VLOOKUP(B93,Rules!A:B,2,FALSE)</f>
        <v>45</v>
      </c>
      <c r="T93" s="57"/>
      <c r="U93" s="132">
        <f>1/(10^(-1*(E93+(IF(P93="Y",Rules!$I$2,0))-K93)/Rules!$E$12)+1)</f>
        <v>0.62938854721750226</v>
      </c>
      <c r="V93">
        <f t="shared" si="4"/>
        <v>18</v>
      </c>
      <c r="W93">
        <f t="shared" si="5"/>
        <v>-18</v>
      </c>
      <c r="Z93" s="48"/>
      <c r="AA93" s="11">
        <f t="shared" ref="AA93:BH93" si="96">IF($D93=AA$1,$E93+$V93,(IF($J93=AA$1,$K93+$W93,AA92)))</f>
        <v>895</v>
      </c>
      <c r="AB93" s="11">
        <f t="shared" si="96"/>
        <v>1250</v>
      </c>
      <c r="AC93" s="11">
        <f t="shared" si="96"/>
        <v>695</v>
      </c>
      <c r="AD93" s="11">
        <f t="shared" si="96"/>
        <v>1387</v>
      </c>
      <c r="AE93" s="11">
        <f t="shared" si="96"/>
        <v>1049</v>
      </c>
      <c r="AF93" s="11">
        <f t="shared" si="96"/>
        <v>1765</v>
      </c>
      <c r="AG93" s="11">
        <f t="shared" si="96"/>
        <v>1519</v>
      </c>
      <c r="AH93" s="11">
        <f t="shared" si="96"/>
        <v>1670</v>
      </c>
      <c r="AI93" s="11">
        <f t="shared" si="96"/>
        <v>1467</v>
      </c>
      <c r="AJ93" s="11">
        <f t="shared" si="96"/>
        <v>1844</v>
      </c>
      <c r="AK93" s="11">
        <f t="shared" si="96"/>
        <v>1123</v>
      </c>
      <c r="AL93" s="11">
        <f t="shared" si="96"/>
        <v>1317</v>
      </c>
      <c r="AM93" s="11">
        <f t="shared" si="96"/>
        <v>1751</v>
      </c>
      <c r="AN93" s="11">
        <f t="shared" si="96"/>
        <v>1473</v>
      </c>
      <c r="AO93" s="11">
        <f t="shared" si="96"/>
        <v>212</v>
      </c>
      <c r="AP93" s="11">
        <f t="shared" si="96"/>
        <v>1312</v>
      </c>
      <c r="AQ93" s="11">
        <f t="shared" si="96"/>
        <v>925</v>
      </c>
      <c r="AR93" s="11">
        <f t="shared" si="96"/>
        <v>1103</v>
      </c>
      <c r="AS93" s="11">
        <f t="shared" si="96"/>
        <v>691</v>
      </c>
      <c r="AT93" s="11">
        <f t="shared" si="96"/>
        <v>1055</v>
      </c>
      <c r="AU93" s="11">
        <f t="shared" si="96"/>
        <v>1199</v>
      </c>
      <c r="AV93" s="11">
        <f t="shared" si="96"/>
        <v>1823</v>
      </c>
      <c r="AW93" s="11">
        <f t="shared" si="96"/>
        <v>1388</v>
      </c>
      <c r="AX93" s="11">
        <f t="shared" si="96"/>
        <v>1528</v>
      </c>
      <c r="AY93" s="11">
        <f t="shared" si="96"/>
        <v>276</v>
      </c>
      <c r="AZ93" s="11">
        <f t="shared" si="96"/>
        <v>880</v>
      </c>
      <c r="BA93" s="11">
        <f t="shared" si="96"/>
        <v>1301</v>
      </c>
      <c r="BB93" s="11">
        <f t="shared" si="96"/>
        <v>1056</v>
      </c>
      <c r="BC93" s="11">
        <f t="shared" si="96"/>
        <v>1142</v>
      </c>
      <c r="BD93" s="11">
        <f t="shared" si="96"/>
        <v>1737</v>
      </c>
      <c r="BE93" s="11">
        <f t="shared" si="96"/>
        <v>813</v>
      </c>
      <c r="BF93" s="11">
        <f t="shared" si="96"/>
        <v>1148</v>
      </c>
      <c r="BG93" s="11">
        <f t="shared" si="96"/>
        <v>1142</v>
      </c>
      <c r="BH93" s="11">
        <f t="shared" si="96"/>
        <v>947</v>
      </c>
    </row>
    <row r="94" spans="1:60" ht="13.5" customHeight="1">
      <c r="A94" s="38">
        <v>41728</v>
      </c>
      <c r="B94" s="130" t="s">
        <v>65</v>
      </c>
      <c r="C94" s="57"/>
      <c r="D94" s="41" t="s">
        <v>35</v>
      </c>
      <c r="E94" s="42">
        <f t="shared" si="0"/>
        <v>1123</v>
      </c>
      <c r="F94" s="43">
        <v>2</v>
      </c>
      <c r="G94" s="43">
        <v>20</v>
      </c>
      <c r="H94" s="44">
        <f t="shared" si="1"/>
        <v>26</v>
      </c>
      <c r="I94" s="57"/>
      <c r="J94" s="45" t="s">
        <v>42</v>
      </c>
      <c r="K94" s="42">
        <f t="shared" si="2"/>
        <v>1142</v>
      </c>
      <c r="L94" s="46">
        <v>3</v>
      </c>
      <c r="M94" s="46">
        <v>8</v>
      </c>
      <c r="N94" s="26">
        <f t="shared" si="3"/>
        <v>17</v>
      </c>
      <c r="O94" s="57"/>
      <c r="P94" t="s">
        <v>66</v>
      </c>
      <c r="Q94" s="57"/>
      <c r="R94">
        <f>MIN(Rules!$E$2,(MAX(H94/N94,N94/H94)))</f>
        <v>1.5294117647058822</v>
      </c>
      <c r="S94">
        <f>VLOOKUP(B94,Rules!A:B,2,FALSE)</f>
        <v>45</v>
      </c>
      <c r="T94" s="57"/>
      <c r="U94" s="132">
        <f>1/(10^(-1*(E94+(IF(P94="Y",Rules!$I$2,0))-K94)/Rules!$E$12)+1)</f>
        <v>0.64640574110775173</v>
      </c>
      <c r="V94">
        <f t="shared" si="4"/>
        <v>24</v>
      </c>
      <c r="W94">
        <f t="shared" si="5"/>
        <v>-24</v>
      </c>
      <c r="Z94" s="48"/>
      <c r="AA94" s="11">
        <f t="shared" ref="AA94:BH94" si="97">IF($D94=AA$1,$E94+$V94,(IF($J94=AA$1,$K94+$W94,AA93)))</f>
        <v>895</v>
      </c>
      <c r="AB94" s="11">
        <f t="shared" si="97"/>
        <v>1250</v>
      </c>
      <c r="AC94" s="11">
        <f t="shared" si="97"/>
        <v>695</v>
      </c>
      <c r="AD94" s="11">
        <f t="shared" si="97"/>
        <v>1387</v>
      </c>
      <c r="AE94" s="11">
        <f t="shared" si="97"/>
        <v>1049</v>
      </c>
      <c r="AF94" s="11">
        <f t="shared" si="97"/>
        <v>1765</v>
      </c>
      <c r="AG94" s="11">
        <f t="shared" si="97"/>
        <v>1519</v>
      </c>
      <c r="AH94" s="11">
        <f t="shared" si="97"/>
        <v>1670</v>
      </c>
      <c r="AI94" s="11">
        <f t="shared" si="97"/>
        <v>1467</v>
      </c>
      <c r="AJ94" s="11">
        <f t="shared" si="97"/>
        <v>1844</v>
      </c>
      <c r="AK94" s="11">
        <f t="shared" si="97"/>
        <v>1147</v>
      </c>
      <c r="AL94" s="11">
        <f t="shared" si="97"/>
        <v>1317</v>
      </c>
      <c r="AM94" s="11">
        <f t="shared" si="97"/>
        <v>1751</v>
      </c>
      <c r="AN94" s="11">
        <f t="shared" si="97"/>
        <v>1473</v>
      </c>
      <c r="AO94" s="11">
        <f t="shared" si="97"/>
        <v>212</v>
      </c>
      <c r="AP94" s="11">
        <f t="shared" si="97"/>
        <v>1312</v>
      </c>
      <c r="AQ94" s="11">
        <f t="shared" si="97"/>
        <v>925</v>
      </c>
      <c r="AR94" s="11">
        <f t="shared" si="97"/>
        <v>1103</v>
      </c>
      <c r="AS94" s="11">
        <f t="shared" si="97"/>
        <v>691</v>
      </c>
      <c r="AT94" s="11">
        <f t="shared" si="97"/>
        <v>1055</v>
      </c>
      <c r="AU94" s="11">
        <f t="shared" si="97"/>
        <v>1199</v>
      </c>
      <c r="AV94" s="11">
        <f t="shared" si="97"/>
        <v>1823</v>
      </c>
      <c r="AW94" s="11">
        <f t="shared" si="97"/>
        <v>1388</v>
      </c>
      <c r="AX94" s="11">
        <f t="shared" si="97"/>
        <v>1528</v>
      </c>
      <c r="AY94" s="11">
        <f t="shared" si="97"/>
        <v>276</v>
      </c>
      <c r="AZ94" s="11">
        <f t="shared" si="97"/>
        <v>880</v>
      </c>
      <c r="BA94" s="11">
        <f t="shared" si="97"/>
        <v>1301</v>
      </c>
      <c r="BB94" s="11">
        <f t="shared" si="97"/>
        <v>1056</v>
      </c>
      <c r="BC94" s="11">
        <f t="shared" si="97"/>
        <v>1142</v>
      </c>
      <c r="BD94" s="11">
        <f t="shared" si="97"/>
        <v>1737</v>
      </c>
      <c r="BE94" s="11">
        <f t="shared" si="97"/>
        <v>813</v>
      </c>
      <c r="BF94" s="11">
        <f t="shared" si="97"/>
        <v>1148</v>
      </c>
      <c r="BG94" s="11">
        <f t="shared" si="97"/>
        <v>1118</v>
      </c>
      <c r="BH94" s="11">
        <f t="shared" si="97"/>
        <v>947</v>
      </c>
    </row>
    <row r="95" spans="1:60" ht="13.5" customHeight="1">
      <c r="A95" s="38">
        <v>41728</v>
      </c>
      <c r="B95" s="130" t="s">
        <v>65</v>
      </c>
      <c r="C95" s="57"/>
      <c r="D95" s="41" t="s">
        <v>34</v>
      </c>
      <c r="E95" s="42">
        <f t="shared" si="0"/>
        <v>895</v>
      </c>
      <c r="F95" s="43">
        <v>3</v>
      </c>
      <c r="G95" s="43">
        <v>15</v>
      </c>
      <c r="H95" s="44">
        <f t="shared" si="1"/>
        <v>24</v>
      </c>
      <c r="I95" s="57"/>
      <c r="J95" s="45" t="s">
        <v>47</v>
      </c>
      <c r="K95" s="42">
        <f t="shared" si="2"/>
        <v>691</v>
      </c>
      <c r="L95" s="46">
        <v>1</v>
      </c>
      <c r="M95" s="46">
        <v>10</v>
      </c>
      <c r="N95" s="26">
        <f t="shared" si="3"/>
        <v>13</v>
      </c>
      <c r="O95" s="57"/>
      <c r="P95" t="s">
        <v>66</v>
      </c>
      <c r="Q95" s="57"/>
      <c r="R95">
        <f>MIN(Rules!$E$2,(MAX(H95/N95,N95/H95)))</f>
        <v>1.8461538461538463</v>
      </c>
      <c r="S95">
        <f>VLOOKUP(B95,Rules!A:B,2,FALSE)</f>
        <v>45</v>
      </c>
      <c r="T95" s="57"/>
      <c r="U95" s="132">
        <f>1/(10^(-1*(E95+(IF(P95="Y",Rules!$I$2,0))-K95)/Rules!$E$12)+1)</f>
        <v>0.8362011777069337</v>
      </c>
      <c r="V95">
        <f t="shared" si="4"/>
        <v>14</v>
      </c>
      <c r="W95">
        <f t="shared" si="5"/>
        <v>-14</v>
      </c>
      <c r="Z95" s="48"/>
      <c r="AA95" s="11">
        <f t="shared" ref="AA95:BH95" si="98">IF($D95=AA$1,$E95+$V95,(IF($J95=AA$1,$K95+$W95,AA94)))</f>
        <v>909</v>
      </c>
      <c r="AB95" s="11">
        <f t="shared" si="98"/>
        <v>1250</v>
      </c>
      <c r="AC95" s="11">
        <f t="shared" si="98"/>
        <v>695</v>
      </c>
      <c r="AD95" s="11">
        <f t="shared" si="98"/>
        <v>1387</v>
      </c>
      <c r="AE95" s="11">
        <f t="shared" si="98"/>
        <v>1049</v>
      </c>
      <c r="AF95" s="11">
        <f t="shared" si="98"/>
        <v>1765</v>
      </c>
      <c r="AG95" s="11">
        <f t="shared" si="98"/>
        <v>1519</v>
      </c>
      <c r="AH95" s="11">
        <f t="shared" si="98"/>
        <v>1670</v>
      </c>
      <c r="AI95" s="11">
        <f t="shared" si="98"/>
        <v>1467</v>
      </c>
      <c r="AJ95" s="11">
        <f t="shared" si="98"/>
        <v>1844</v>
      </c>
      <c r="AK95" s="11">
        <f t="shared" si="98"/>
        <v>1147</v>
      </c>
      <c r="AL95" s="11">
        <f t="shared" si="98"/>
        <v>1317</v>
      </c>
      <c r="AM95" s="11">
        <f t="shared" si="98"/>
        <v>1751</v>
      </c>
      <c r="AN95" s="11">
        <f t="shared" si="98"/>
        <v>1473</v>
      </c>
      <c r="AO95" s="11">
        <f t="shared" si="98"/>
        <v>212</v>
      </c>
      <c r="AP95" s="11">
        <f t="shared" si="98"/>
        <v>1312</v>
      </c>
      <c r="AQ95" s="11">
        <f t="shared" si="98"/>
        <v>925</v>
      </c>
      <c r="AR95" s="11">
        <f t="shared" si="98"/>
        <v>1103</v>
      </c>
      <c r="AS95" s="11">
        <f t="shared" si="98"/>
        <v>677</v>
      </c>
      <c r="AT95" s="11">
        <f t="shared" si="98"/>
        <v>1055</v>
      </c>
      <c r="AU95" s="11">
        <f t="shared" si="98"/>
        <v>1199</v>
      </c>
      <c r="AV95" s="11">
        <f t="shared" si="98"/>
        <v>1823</v>
      </c>
      <c r="AW95" s="11">
        <f t="shared" si="98"/>
        <v>1388</v>
      </c>
      <c r="AX95" s="11">
        <f t="shared" si="98"/>
        <v>1528</v>
      </c>
      <c r="AY95" s="11">
        <f t="shared" si="98"/>
        <v>276</v>
      </c>
      <c r="AZ95" s="11">
        <f t="shared" si="98"/>
        <v>880</v>
      </c>
      <c r="BA95" s="11">
        <f t="shared" si="98"/>
        <v>1301</v>
      </c>
      <c r="BB95" s="11">
        <f t="shared" si="98"/>
        <v>1056</v>
      </c>
      <c r="BC95" s="11">
        <f t="shared" si="98"/>
        <v>1142</v>
      </c>
      <c r="BD95" s="11">
        <f t="shared" si="98"/>
        <v>1737</v>
      </c>
      <c r="BE95" s="11">
        <f t="shared" si="98"/>
        <v>813</v>
      </c>
      <c r="BF95" s="11">
        <f t="shared" si="98"/>
        <v>1148</v>
      </c>
      <c r="BG95" s="11">
        <f t="shared" si="98"/>
        <v>1118</v>
      </c>
      <c r="BH95" s="11">
        <f t="shared" si="98"/>
        <v>947</v>
      </c>
    </row>
    <row r="96" spans="1:60" ht="13.5" customHeight="1">
      <c r="A96" s="38">
        <v>41728</v>
      </c>
      <c r="B96" s="130" t="s">
        <v>65</v>
      </c>
      <c r="C96" s="57"/>
      <c r="D96" s="41" t="s">
        <v>45</v>
      </c>
      <c r="E96" s="42">
        <f t="shared" si="0"/>
        <v>925</v>
      </c>
      <c r="F96" s="43">
        <v>0</v>
      </c>
      <c r="G96" s="43">
        <v>16</v>
      </c>
      <c r="H96" s="44">
        <f t="shared" si="1"/>
        <v>16</v>
      </c>
      <c r="I96" s="57"/>
      <c r="J96" s="45" t="s">
        <v>40</v>
      </c>
      <c r="K96" s="42">
        <f t="shared" si="2"/>
        <v>1142</v>
      </c>
      <c r="L96" s="46">
        <v>5</v>
      </c>
      <c r="M96" s="46">
        <v>16</v>
      </c>
      <c r="N96" s="26">
        <f t="shared" si="3"/>
        <v>31</v>
      </c>
      <c r="O96" s="57"/>
      <c r="P96" t="s">
        <v>66</v>
      </c>
      <c r="Q96" s="57"/>
      <c r="R96">
        <f>MIN(Rules!$E$2,(MAX(H96/N96,N96/H96)))</f>
        <v>1.9375</v>
      </c>
      <c r="S96">
        <f>VLOOKUP(B96,Rules!A:B,2,FALSE)</f>
        <v>45</v>
      </c>
      <c r="T96" s="57"/>
      <c r="U96" s="132">
        <f>1/(10^(-1*(E96+(IF(P96="Y",Rules!$I$2,0))-K96)/Rules!$E$12)+1)</f>
        <v>0.42346958513368399</v>
      </c>
      <c r="V96">
        <f t="shared" si="4"/>
        <v>-37</v>
      </c>
      <c r="W96">
        <f t="shared" si="5"/>
        <v>37</v>
      </c>
      <c r="Z96" s="48"/>
      <c r="AA96" s="11">
        <f t="shared" ref="AA96:BH96" si="99">IF($D96=AA$1,$E96+$V96,(IF($J96=AA$1,$K96+$W96,AA95)))</f>
        <v>909</v>
      </c>
      <c r="AB96" s="11">
        <f t="shared" si="99"/>
        <v>1250</v>
      </c>
      <c r="AC96" s="11">
        <f t="shared" si="99"/>
        <v>695</v>
      </c>
      <c r="AD96" s="11">
        <f t="shared" si="99"/>
        <v>1387</v>
      </c>
      <c r="AE96" s="11">
        <f t="shared" si="99"/>
        <v>1049</v>
      </c>
      <c r="AF96" s="11">
        <f t="shared" si="99"/>
        <v>1765</v>
      </c>
      <c r="AG96" s="11">
        <f t="shared" si="99"/>
        <v>1519</v>
      </c>
      <c r="AH96" s="11">
        <f t="shared" si="99"/>
        <v>1670</v>
      </c>
      <c r="AI96" s="11">
        <f t="shared" si="99"/>
        <v>1467</v>
      </c>
      <c r="AJ96" s="11">
        <f t="shared" si="99"/>
        <v>1844</v>
      </c>
      <c r="AK96" s="11">
        <f t="shared" si="99"/>
        <v>1147</v>
      </c>
      <c r="AL96" s="11">
        <f t="shared" si="99"/>
        <v>1317</v>
      </c>
      <c r="AM96" s="11">
        <f t="shared" si="99"/>
        <v>1751</v>
      </c>
      <c r="AN96" s="11">
        <f t="shared" si="99"/>
        <v>1473</v>
      </c>
      <c r="AO96" s="11">
        <f t="shared" si="99"/>
        <v>212</v>
      </c>
      <c r="AP96" s="11">
        <f t="shared" si="99"/>
        <v>1312</v>
      </c>
      <c r="AQ96" s="11">
        <f t="shared" si="99"/>
        <v>888</v>
      </c>
      <c r="AR96" s="11">
        <f t="shared" si="99"/>
        <v>1103</v>
      </c>
      <c r="AS96" s="11">
        <f t="shared" si="99"/>
        <v>677</v>
      </c>
      <c r="AT96" s="11">
        <f t="shared" si="99"/>
        <v>1055</v>
      </c>
      <c r="AU96" s="11">
        <f t="shared" si="99"/>
        <v>1199</v>
      </c>
      <c r="AV96" s="11">
        <f t="shared" si="99"/>
        <v>1823</v>
      </c>
      <c r="AW96" s="11">
        <f t="shared" si="99"/>
        <v>1388</v>
      </c>
      <c r="AX96" s="11">
        <f t="shared" si="99"/>
        <v>1528</v>
      </c>
      <c r="AY96" s="11">
        <f t="shared" si="99"/>
        <v>276</v>
      </c>
      <c r="AZ96" s="11">
        <f t="shared" si="99"/>
        <v>880</v>
      </c>
      <c r="BA96" s="11">
        <f t="shared" si="99"/>
        <v>1301</v>
      </c>
      <c r="BB96" s="11">
        <f t="shared" si="99"/>
        <v>1056</v>
      </c>
      <c r="BC96" s="11">
        <f t="shared" si="99"/>
        <v>1179</v>
      </c>
      <c r="BD96" s="11">
        <f t="shared" si="99"/>
        <v>1737</v>
      </c>
      <c r="BE96" s="11">
        <f t="shared" si="99"/>
        <v>813</v>
      </c>
      <c r="BF96" s="11">
        <f t="shared" si="99"/>
        <v>1148</v>
      </c>
      <c r="BG96" s="11">
        <f t="shared" si="99"/>
        <v>1118</v>
      </c>
      <c r="BH96" s="11">
        <f t="shared" si="99"/>
        <v>947</v>
      </c>
    </row>
    <row r="97" spans="1:60" ht="13.5" customHeight="1">
      <c r="A97" s="38">
        <v>41728</v>
      </c>
      <c r="B97" s="130" t="s">
        <v>65</v>
      </c>
      <c r="C97" s="57"/>
      <c r="D97" s="41" t="s">
        <v>33</v>
      </c>
      <c r="E97" s="42">
        <f t="shared" si="0"/>
        <v>1049</v>
      </c>
      <c r="F97" s="43">
        <v>3</v>
      </c>
      <c r="G97" s="43">
        <v>21</v>
      </c>
      <c r="H97" s="44">
        <f t="shared" si="1"/>
        <v>30</v>
      </c>
      <c r="I97" s="57"/>
      <c r="J97" s="45" t="s">
        <v>44</v>
      </c>
      <c r="K97" s="42">
        <f t="shared" si="2"/>
        <v>695</v>
      </c>
      <c r="L97" s="46">
        <v>2</v>
      </c>
      <c r="M97" s="46">
        <v>10</v>
      </c>
      <c r="N97" s="26">
        <f t="shared" si="3"/>
        <v>16</v>
      </c>
      <c r="O97" s="57"/>
      <c r="P97" t="s">
        <v>66</v>
      </c>
      <c r="Q97" s="57"/>
      <c r="R97">
        <f>MIN(Rules!$E$2,(MAX(H97/N97,N97/H97)))</f>
        <v>1.875</v>
      </c>
      <c r="S97">
        <f>VLOOKUP(B97,Rules!A:B,2,FALSE)</f>
        <v>45</v>
      </c>
      <c r="T97" s="57"/>
      <c r="U97" s="132">
        <f>1/(10^(-1*(E97+(IF(P97="Y",Rules!$I$2,0))-K97)/Rules!$E$12)+1)</f>
        <v>0.91060185062397248</v>
      </c>
      <c r="V97">
        <f t="shared" si="4"/>
        <v>8</v>
      </c>
      <c r="W97">
        <f t="shared" si="5"/>
        <v>-8</v>
      </c>
      <c r="Z97" s="48"/>
      <c r="AA97" s="11">
        <f t="shared" ref="AA97:BH97" si="100">IF($D97=AA$1,$E97+$V97,(IF($J97=AA$1,$K97+$W97,AA96)))</f>
        <v>909</v>
      </c>
      <c r="AB97" s="11">
        <f t="shared" si="100"/>
        <v>1250</v>
      </c>
      <c r="AC97" s="11">
        <f t="shared" si="100"/>
        <v>687</v>
      </c>
      <c r="AD97" s="11">
        <f t="shared" si="100"/>
        <v>1387</v>
      </c>
      <c r="AE97" s="11">
        <f t="shared" si="100"/>
        <v>1057</v>
      </c>
      <c r="AF97" s="11">
        <f t="shared" si="100"/>
        <v>1765</v>
      </c>
      <c r="AG97" s="11">
        <f t="shared" si="100"/>
        <v>1519</v>
      </c>
      <c r="AH97" s="11">
        <f t="shared" si="100"/>
        <v>1670</v>
      </c>
      <c r="AI97" s="11">
        <f t="shared" si="100"/>
        <v>1467</v>
      </c>
      <c r="AJ97" s="11">
        <f t="shared" si="100"/>
        <v>1844</v>
      </c>
      <c r="AK97" s="11">
        <f t="shared" si="100"/>
        <v>1147</v>
      </c>
      <c r="AL97" s="11">
        <f t="shared" si="100"/>
        <v>1317</v>
      </c>
      <c r="AM97" s="11">
        <f t="shared" si="100"/>
        <v>1751</v>
      </c>
      <c r="AN97" s="11">
        <f t="shared" si="100"/>
        <v>1473</v>
      </c>
      <c r="AO97" s="11">
        <f t="shared" si="100"/>
        <v>212</v>
      </c>
      <c r="AP97" s="11">
        <f t="shared" si="100"/>
        <v>1312</v>
      </c>
      <c r="AQ97" s="11">
        <f t="shared" si="100"/>
        <v>888</v>
      </c>
      <c r="AR97" s="11">
        <f t="shared" si="100"/>
        <v>1103</v>
      </c>
      <c r="AS97" s="11">
        <f t="shared" si="100"/>
        <v>677</v>
      </c>
      <c r="AT97" s="11">
        <f t="shared" si="100"/>
        <v>1055</v>
      </c>
      <c r="AU97" s="11">
        <f t="shared" si="100"/>
        <v>1199</v>
      </c>
      <c r="AV97" s="11">
        <f t="shared" si="100"/>
        <v>1823</v>
      </c>
      <c r="AW97" s="11">
        <f t="shared" si="100"/>
        <v>1388</v>
      </c>
      <c r="AX97" s="11">
        <f t="shared" si="100"/>
        <v>1528</v>
      </c>
      <c r="AY97" s="11">
        <f t="shared" si="100"/>
        <v>276</v>
      </c>
      <c r="AZ97" s="11">
        <f t="shared" si="100"/>
        <v>880</v>
      </c>
      <c r="BA97" s="11">
        <f t="shared" si="100"/>
        <v>1301</v>
      </c>
      <c r="BB97" s="11">
        <f t="shared" si="100"/>
        <v>1056</v>
      </c>
      <c r="BC97" s="11">
        <f t="shared" si="100"/>
        <v>1179</v>
      </c>
      <c r="BD97" s="11">
        <f t="shared" si="100"/>
        <v>1737</v>
      </c>
      <c r="BE97" s="11">
        <f t="shared" si="100"/>
        <v>813</v>
      </c>
      <c r="BF97" s="11">
        <f t="shared" si="100"/>
        <v>1148</v>
      </c>
      <c r="BG97" s="11">
        <f t="shared" si="100"/>
        <v>1118</v>
      </c>
      <c r="BH97" s="11">
        <f t="shared" si="100"/>
        <v>947</v>
      </c>
    </row>
    <row r="98" spans="1:60" ht="13.5" customHeight="1">
      <c r="A98" s="38">
        <v>41728</v>
      </c>
      <c r="B98" s="130" t="s">
        <v>65</v>
      </c>
      <c r="C98" s="57"/>
      <c r="D98" s="41" t="s">
        <v>41</v>
      </c>
      <c r="E98" s="42">
        <f t="shared" si="0"/>
        <v>947</v>
      </c>
      <c r="F98" s="43">
        <v>2</v>
      </c>
      <c r="G98" s="43">
        <v>14</v>
      </c>
      <c r="H98" s="44">
        <f t="shared" si="1"/>
        <v>20</v>
      </c>
      <c r="I98" s="57"/>
      <c r="J98" s="45" t="s">
        <v>46</v>
      </c>
      <c r="K98" s="42">
        <f t="shared" si="2"/>
        <v>813</v>
      </c>
      <c r="L98" s="46">
        <v>0</v>
      </c>
      <c r="M98" s="46">
        <v>12</v>
      </c>
      <c r="N98" s="26">
        <f t="shared" si="3"/>
        <v>12</v>
      </c>
      <c r="O98" s="57"/>
      <c r="P98" t="s">
        <v>66</v>
      </c>
      <c r="Q98" s="57"/>
      <c r="R98">
        <f>MIN(Rules!$E$2,(MAX(H98/N98,N98/H98)))</f>
        <v>1.6666666666666667</v>
      </c>
      <c r="S98">
        <f>VLOOKUP(B98,Rules!A:B,2,FALSE)</f>
        <v>45</v>
      </c>
      <c r="T98" s="57"/>
      <c r="U98" s="132">
        <f>1/(10^(-1*(E98+(IF(P98="Y",Rules!$I$2,0))-K98)/Rules!$E$12)+1)</f>
        <v>0.78715623220648678</v>
      </c>
      <c r="V98">
        <f t="shared" si="4"/>
        <v>16</v>
      </c>
      <c r="W98">
        <f t="shared" si="5"/>
        <v>-16</v>
      </c>
      <c r="Z98" s="48"/>
      <c r="AA98" s="11">
        <f t="shared" ref="AA98:BH98" si="101">IF($D98=AA$1,$E98+$V98,(IF($J98=AA$1,$K98+$W98,AA97)))</f>
        <v>909</v>
      </c>
      <c r="AB98" s="11">
        <f t="shared" si="101"/>
        <v>1250</v>
      </c>
      <c r="AC98" s="11">
        <f t="shared" si="101"/>
        <v>687</v>
      </c>
      <c r="AD98" s="11">
        <f t="shared" si="101"/>
        <v>1387</v>
      </c>
      <c r="AE98" s="11">
        <f t="shared" si="101"/>
        <v>1057</v>
      </c>
      <c r="AF98" s="11">
        <f t="shared" si="101"/>
        <v>1765</v>
      </c>
      <c r="AG98" s="11">
        <f t="shared" si="101"/>
        <v>1519</v>
      </c>
      <c r="AH98" s="11">
        <f t="shared" si="101"/>
        <v>1670</v>
      </c>
      <c r="AI98" s="11">
        <f t="shared" si="101"/>
        <v>1467</v>
      </c>
      <c r="AJ98" s="11">
        <f t="shared" si="101"/>
        <v>1844</v>
      </c>
      <c r="AK98" s="11">
        <f t="shared" si="101"/>
        <v>1147</v>
      </c>
      <c r="AL98" s="11">
        <f t="shared" si="101"/>
        <v>1317</v>
      </c>
      <c r="AM98" s="11">
        <f t="shared" si="101"/>
        <v>1751</v>
      </c>
      <c r="AN98" s="11">
        <f t="shared" si="101"/>
        <v>1473</v>
      </c>
      <c r="AO98" s="11">
        <f t="shared" si="101"/>
        <v>212</v>
      </c>
      <c r="AP98" s="11">
        <f t="shared" si="101"/>
        <v>1312</v>
      </c>
      <c r="AQ98" s="11">
        <f t="shared" si="101"/>
        <v>888</v>
      </c>
      <c r="AR98" s="11">
        <f t="shared" si="101"/>
        <v>1103</v>
      </c>
      <c r="AS98" s="11">
        <f t="shared" si="101"/>
        <v>677</v>
      </c>
      <c r="AT98" s="11">
        <f t="shared" si="101"/>
        <v>1055</v>
      </c>
      <c r="AU98" s="11">
        <f t="shared" si="101"/>
        <v>1199</v>
      </c>
      <c r="AV98" s="11">
        <f t="shared" si="101"/>
        <v>1823</v>
      </c>
      <c r="AW98" s="11">
        <f t="shared" si="101"/>
        <v>1388</v>
      </c>
      <c r="AX98" s="11">
        <f t="shared" si="101"/>
        <v>1528</v>
      </c>
      <c r="AY98" s="11">
        <f t="shared" si="101"/>
        <v>276</v>
      </c>
      <c r="AZ98" s="11">
        <f t="shared" si="101"/>
        <v>880</v>
      </c>
      <c r="BA98" s="11">
        <f t="shared" si="101"/>
        <v>1301</v>
      </c>
      <c r="BB98" s="11">
        <f t="shared" si="101"/>
        <v>1056</v>
      </c>
      <c r="BC98" s="11">
        <f t="shared" si="101"/>
        <v>1179</v>
      </c>
      <c r="BD98" s="11">
        <f t="shared" si="101"/>
        <v>1737</v>
      </c>
      <c r="BE98" s="11">
        <f t="shared" si="101"/>
        <v>797</v>
      </c>
      <c r="BF98" s="11">
        <f t="shared" si="101"/>
        <v>1148</v>
      </c>
      <c r="BG98" s="11">
        <f t="shared" si="101"/>
        <v>1118</v>
      </c>
      <c r="BH98" s="11">
        <f t="shared" si="101"/>
        <v>963</v>
      </c>
    </row>
    <row r="99" spans="1:60" ht="13.5" customHeight="1">
      <c r="A99" s="38">
        <v>41735</v>
      </c>
      <c r="B99" s="130" t="s">
        <v>65</v>
      </c>
      <c r="C99" s="57"/>
      <c r="D99" s="41" t="s">
        <v>28</v>
      </c>
      <c r="E99" s="42">
        <f t="shared" si="0"/>
        <v>1473</v>
      </c>
      <c r="F99" s="43">
        <v>1</v>
      </c>
      <c r="G99" s="43">
        <v>22</v>
      </c>
      <c r="H99" s="44">
        <f t="shared" si="1"/>
        <v>25</v>
      </c>
      <c r="I99" s="57"/>
      <c r="J99" s="45" t="s">
        <v>31</v>
      </c>
      <c r="K99" s="42">
        <f t="shared" si="2"/>
        <v>1148</v>
      </c>
      <c r="L99" s="46">
        <v>0</v>
      </c>
      <c r="M99" s="46">
        <v>8</v>
      </c>
      <c r="N99" s="26">
        <f t="shared" si="3"/>
        <v>8</v>
      </c>
      <c r="O99" s="57"/>
      <c r="P99" t="s">
        <v>66</v>
      </c>
      <c r="Q99" s="57"/>
      <c r="R99">
        <f>MIN(Rules!$E$2,(MAX(H99/N99,N99/H99)))</f>
        <v>2</v>
      </c>
      <c r="S99">
        <f>VLOOKUP(B99,Rules!A:B,2,FALSE)</f>
        <v>45</v>
      </c>
      <c r="T99" s="57"/>
      <c r="U99" s="132">
        <f>1/(10^(-1*(E99+(IF(P99="Y",Rules!$I$2,0))-K99)/Rules!$E$12)+1)</f>
        <v>0.89911737164327676</v>
      </c>
      <c r="V99">
        <f t="shared" si="4"/>
        <v>9</v>
      </c>
      <c r="W99">
        <f t="shared" si="5"/>
        <v>-9</v>
      </c>
      <c r="Z99" s="48"/>
      <c r="AA99" s="11">
        <f t="shared" ref="AA99:BH99" si="102">IF($D99=AA$1,$E99+$V99,(IF($J99=AA$1,$K99+$W99,AA98)))</f>
        <v>909</v>
      </c>
      <c r="AB99" s="11">
        <f t="shared" si="102"/>
        <v>1250</v>
      </c>
      <c r="AC99" s="11">
        <f t="shared" si="102"/>
        <v>687</v>
      </c>
      <c r="AD99" s="11">
        <f t="shared" si="102"/>
        <v>1387</v>
      </c>
      <c r="AE99" s="11">
        <f t="shared" si="102"/>
        <v>1057</v>
      </c>
      <c r="AF99" s="11">
        <f t="shared" si="102"/>
        <v>1765</v>
      </c>
      <c r="AG99" s="11">
        <f t="shared" si="102"/>
        <v>1519</v>
      </c>
      <c r="AH99" s="11">
        <f t="shared" si="102"/>
        <v>1670</v>
      </c>
      <c r="AI99" s="11">
        <f t="shared" si="102"/>
        <v>1467</v>
      </c>
      <c r="AJ99" s="11">
        <f t="shared" si="102"/>
        <v>1844</v>
      </c>
      <c r="AK99" s="11">
        <f t="shared" si="102"/>
        <v>1147</v>
      </c>
      <c r="AL99" s="11">
        <f t="shared" si="102"/>
        <v>1317</v>
      </c>
      <c r="AM99" s="11">
        <f t="shared" si="102"/>
        <v>1751</v>
      </c>
      <c r="AN99" s="11">
        <f t="shared" si="102"/>
        <v>1482</v>
      </c>
      <c r="AO99" s="11">
        <f t="shared" si="102"/>
        <v>212</v>
      </c>
      <c r="AP99" s="11">
        <f t="shared" si="102"/>
        <v>1312</v>
      </c>
      <c r="AQ99" s="11">
        <f t="shared" si="102"/>
        <v>888</v>
      </c>
      <c r="AR99" s="11">
        <f t="shared" si="102"/>
        <v>1103</v>
      </c>
      <c r="AS99" s="11">
        <f t="shared" si="102"/>
        <v>677</v>
      </c>
      <c r="AT99" s="11">
        <f t="shared" si="102"/>
        <v>1055</v>
      </c>
      <c r="AU99" s="11">
        <f t="shared" si="102"/>
        <v>1199</v>
      </c>
      <c r="AV99" s="11">
        <f t="shared" si="102"/>
        <v>1823</v>
      </c>
      <c r="AW99" s="11">
        <f t="shared" si="102"/>
        <v>1388</v>
      </c>
      <c r="AX99" s="11">
        <f t="shared" si="102"/>
        <v>1528</v>
      </c>
      <c r="AY99" s="11">
        <f t="shared" si="102"/>
        <v>276</v>
      </c>
      <c r="AZ99" s="11">
        <f t="shared" si="102"/>
        <v>880</v>
      </c>
      <c r="BA99" s="11">
        <f t="shared" si="102"/>
        <v>1301</v>
      </c>
      <c r="BB99" s="11">
        <f t="shared" si="102"/>
        <v>1056</v>
      </c>
      <c r="BC99" s="11">
        <f t="shared" si="102"/>
        <v>1179</v>
      </c>
      <c r="BD99" s="11">
        <f t="shared" si="102"/>
        <v>1737</v>
      </c>
      <c r="BE99" s="11">
        <f t="shared" si="102"/>
        <v>797</v>
      </c>
      <c r="BF99" s="11">
        <f t="shared" si="102"/>
        <v>1139</v>
      </c>
      <c r="BG99" s="11">
        <f t="shared" si="102"/>
        <v>1118</v>
      </c>
      <c r="BH99" s="11">
        <f t="shared" si="102"/>
        <v>963</v>
      </c>
    </row>
    <row r="100" spans="1:60" ht="13.5" customHeight="1">
      <c r="A100" s="38">
        <v>41735</v>
      </c>
      <c r="B100" s="130" t="s">
        <v>65</v>
      </c>
      <c r="C100" s="57"/>
      <c r="D100" s="41" t="s">
        <v>22</v>
      </c>
      <c r="E100" s="42">
        <f t="shared" si="0"/>
        <v>1737</v>
      </c>
      <c r="F100" s="43">
        <v>1</v>
      </c>
      <c r="G100" s="43">
        <v>15</v>
      </c>
      <c r="H100" s="44">
        <f t="shared" si="1"/>
        <v>18</v>
      </c>
      <c r="I100" s="57"/>
      <c r="J100" s="45" t="s">
        <v>17</v>
      </c>
      <c r="K100" s="42">
        <f t="shared" si="2"/>
        <v>1844</v>
      </c>
      <c r="L100" s="46">
        <v>3</v>
      </c>
      <c r="M100" s="46">
        <v>10</v>
      </c>
      <c r="N100" s="26">
        <f t="shared" si="3"/>
        <v>19</v>
      </c>
      <c r="O100" s="57"/>
      <c r="P100" t="s">
        <v>66</v>
      </c>
      <c r="Q100" s="57"/>
      <c r="R100">
        <f>MIN(Rules!$E$2,(MAX(H100/N100,N100/H100)))</f>
        <v>1.0555555555555556</v>
      </c>
      <c r="S100">
        <f>VLOOKUP(B100,Rules!A:B,2,FALSE)</f>
        <v>45</v>
      </c>
      <c r="T100" s="57"/>
      <c r="U100" s="132">
        <f>1/(10^(-1*(E100+(IF(P100="Y",Rules!$I$2,0))-K100)/Rules!$E$12)+1)</f>
        <v>0.54934444015216888</v>
      </c>
      <c r="V100">
        <f t="shared" si="4"/>
        <v>-26</v>
      </c>
      <c r="W100">
        <f t="shared" si="5"/>
        <v>26</v>
      </c>
      <c r="Z100" s="48"/>
      <c r="AA100" s="11">
        <f t="shared" ref="AA100:BH100" si="103">IF($D100=AA$1,$E100+$V100,(IF($J100=AA$1,$K100+$W100,AA99)))</f>
        <v>909</v>
      </c>
      <c r="AB100" s="11">
        <f t="shared" si="103"/>
        <v>1250</v>
      </c>
      <c r="AC100" s="11">
        <f t="shared" si="103"/>
        <v>687</v>
      </c>
      <c r="AD100" s="11">
        <f t="shared" si="103"/>
        <v>1387</v>
      </c>
      <c r="AE100" s="11">
        <f t="shared" si="103"/>
        <v>1057</v>
      </c>
      <c r="AF100" s="11">
        <f t="shared" si="103"/>
        <v>1765</v>
      </c>
      <c r="AG100" s="11">
        <f t="shared" si="103"/>
        <v>1519</v>
      </c>
      <c r="AH100" s="11">
        <f t="shared" si="103"/>
        <v>1670</v>
      </c>
      <c r="AI100" s="11">
        <f t="shared" si="103"/>
        <v>1467</v>
      </c>
      <c r="AJ100" s="11">
        <f t="shared" si="103"/>
        <v>1870</v>
      </c>
      <c r="AK100" s="11">
        <f t="shared" si="103"/>
        <v>1147</v>
      </c>
      <c r="AL100" s="11">
        <f t="shared" si="103"/>
        <v>1317</v>
      </c>
      <c r="AM100" s="11">
        <f t="shared" si="103"/>
        <v>1751</v>
      </c>
      <c r="AN100" s="11">
        <f t="shared" si="103"/>
        <v>1482</v>
      </c>
      <c r="AO100" s="11">
        <f t="shared" si="103"/>
        <v>212</v>
      </c>
      <c r="AP100" s="11">
        <f t="shared" si="103"/>
        <v>1312</v>
      </c>
      <c r="AQ100" s="11">
        <f t="shared" si="103"/>
        <v>888</v>
      </c>
      <c r="AR100" s="11">
        <f t="shared" si="103"/>
        <v>1103</v>
      </c>
      <c r="AS100" s="11">
        <f t="shared" si="103"/>
        <v>677</v>
      </c>
      <c r="AT100" s="11">
        <f t="shared" si="103"/>
        <v>1055</v>
      </c>
      <c r="AU100" s="11">
        <f t="shared" si="103"/>
        <v>1199</v>
      </c>
      <c r="AV100" s="11">
        <f t="shared" si="103"/>
        <v>1823</v>
      </c>
      <c r="AW100" s="11">
        <f t="shared" si="103"/>
        <v>1388</v>
      </c>
      <c r="AX100" s="11">
        <f t="shared" si="103"/>
        <v>1528</v>
      </c>
      <c r="AY100" s="11">
        <f t="shared" si="103"/>
        <v>276</v>
      </c>
      <c r="AZ100" s="11">
        <f t="shared" si="103"/>
        <v>880</v>
      </c>
      <c r="BA100" s="11">
        <f t="shared" si="103"/>
        <v>1301</v>
      </c>
      <c r="BB100" s="11">
        <f t="shared" si="103"/>
        <v>1056</v>
      </c>
      <c r="BC100" s="11">
        <f t="shared" si="103"/>
        <v>1179</v>
      </c>
      <c r="BD100" s="11">
        <f t="shared" si="103"/>
        <v>1711</v>
      </c>
      <c r="BE100" s="11">
        <f t="shared" si="103"/>
        <v>797</v>
      </c>
      <c r="BF100" s="11">
        <f t="shared" si="103"/>
        <v>1139</v>
      </c>
      <c r="BG100" s="11">
        <f t="shared" si="103"/>
        <v>1118</v>
      </c>
      <c r="BH100" s="11">
        <f t="shared" si="103"/>
        <v>963</v>
      </c>
    </row>
    <row r="101" spans="1:60" ht="13.5" customHeight="1">
      <c r="A101" s="38">
        <v>41735</v>
      </c>
      <c r="B101" s="130" t="s">
        <v>65</v>
      </c>
      <c r="C101" s="57"/>
      <c r="D101" s="41" t="s">
        <v>16</v>
      </c>
      <c r="E101" s="42">
        <f t="shared" si="0"/>
        <v>1751</v>
      </c>
      <c r="F101" s="43">
        <v>1</v>
      </c>
      <c r="G101" s="43">
        <v>11</v>
      </c>
      <c r="H101" s="44">
        <f t="shared" si="1"/>
        <v>14</v>
      </c>
      <c r="I101" s="57"/>
      <c r="J101" s="45" t="s">
        <v>26</v>
      </c>
      <c r="K101" s="42">
        <f t="shared" si="2"/>
        <v>1765</v>
      </c>
      <c r="L101" s="46">
        <v>2</v>
      </c>
      <c r="M101" s="46">
        <v>18</v>
      </c>
      <c r="N101" s="26">
        <f t="shared" si="3"/>
        <v>24</v>
      </c>
      <c r="O101" s="57"/>
      <c r="P101" t="s">
        <v>66</v>
      </c>
      <c r="Q101" s="57"/>
      <c r="R101">
        <f>MIN(Rules!$E$2,(MAX(H101/N101,N101/H101)))</f>
        <v>1.7142857142857142</v>
      </c>
      <c r="S101">
        <f>VLOOKUP(B101,Rules!A:B,2,FALSE)</f>
        <v>45</v>
      </c>
      <c r="T101" s="57"/>
      <c r="U101" s="132">
        <f>1/(10^(-1*(E101+(IF(P101="Y",Rules!$I$2,0))-K101)/Rules!$E$12)+1)</f>
        <v>0.65165073975324428</v>
      </c>
      <c r="V101">
        <f t="shared" si="4"/>
        <v>-50</v>
      </c>
      <c r="W101">
        <f t="shared" si="5"/>
        <v>50</v>
      </c>
      <c r="Z101" s="48"/>
      <c r="AA101" s="11">
        <f t="shared" ref="AA101:BH101" si="104">IF($D101=AA$1,$E101+$V101,(IF($J101=AA$1,$K101+$W101,AA100)))</f>
        <v>909</v>
      </c>
      <c r="AB101" s="11">
        <f t="shared" si="104"/>
        <v>1250</v>
      </c>
      <c r="AC101" s="11">
        <f t="shared" si="104"/>
        <v>687</v>
      </c>
      <c r="AD101" s="11">
        <f t="shared" si="104"/>
        <v>1387</v>
      </c>
      <c r="AE101" s="11">
        <f t="shared" si="104"/>
        <v>1057</v>
      </c>
      <c r="AF101" s="11">
        <f t="shared" si="104"/>
        <v>1815</v>
      </c>
      <c r="AG101" s="11">
        <f t="shared" si="104"/>
        <v>1519</v>
      </c>
      <c r="AH101" s="11">
        <f t="shared" si="104"/>
        <v>1670</v>
      </c>
      <c r="AI101" s="11">
        <f t="shared" si="104"/>
        <v>1467</v>
      </c>
      <c r="AJ101" s="11">
        <f t="shared" si="104"/>
        <v>1870</v>
      </c>
      <c r="AK101" s="11">
        <f t="shared" si="104"/>
        <v>1147</v>
      </c>
      <c r="AL101" s="11">
        <f t="shared" si="104"/>
        <v>1317</v>
      </c>
      <c r="AM101" s="11">
        <f t="shared" si="104"/>
        <v>1701</v>
      </c>
      <c r="AN101" s="11">
        <f t="shared" si="104"/>
        <v>1482</v>
      </c>
      <c r="AO101" s="11">
        <f t="shared" si="104"/>
        <v>212</v>
      </c>
      <c r="AP101" s="11">
        <f t="shared" si="104"/>
        <v>1312</v>
      </c>
      <c r="AQ101" s="11">
        <f t="shared" si="104"/>
        <v>888</v>
      </c>
      <c r="AR101" s="11">
        <f t="shared" si="104"/>
        <v>1103</v>
      </c>
      <c r="AS101" s="11">
        <f t="shared" si="104"/>
        <v>677</v>
      </c>
      <c r="AT101" s="11">
        <f t="shared" si="104"/>
        <v>1055</v>
      </c>
      <c r="AU101" s="11">
        <f t="shared" si="104"/>
        <v>1199</v>
      </c>
      <c r="AV101" s="11">
        <f t="shared" si="104"/>
        <v>1823</v>
      </c>
      <c r="AW101" s="11">
        <f t="shared" si="104"/>
        <v>1388</v>
      </c>
      <c r="AX101" s="11">
        <f t="shared" si="104"/>
        <v>1528</v>
      </c>
      <c r="AY101" s="11">
        <f t="shared" si="104"/>
        <v>276</v>
      </c>
      <c r="AZ101" s="11">
        <f t="shared" si="104"/>
        <v>880</v>
      </c>
      <c r="BA101" s="11">
        <f t="shared" si="104"/>
        <v>1301</v>
      </c>
      <c r="BB101" s="11">
        <f t="shared" si="104"/>
        <v>1056</v>
      </c>
      <c r="BC101" s="11">
        <f t="shared" si="104"/>
        <v>1179</v>
      </c>
      <c r="BD101" s="11">
        <f t="shared" si="104"/>
        <v>1711</v>
      </c>
      <c r="BE101" s="11">
        <f t="shared" si="104"/>
        <v>797</v>
      </c>
      <c r="BF101" s="11">
        <f t="shared" si="104"/>
        <v>1139</v>
      </c>
      <c r="BG101" s="11">
        <f t="shared" si="104"/>
        <v>1118</v>
      </c>
      <c r="BH101" s="11">
        <f t="shared" si="104"/>
        <v>963</v>
      </c>
    </row>
    <row r="102" spans="1:60" ht="13.5" customHeight="1">
      <c r="A102" s="38">
        <v>41735</v>
      </c>
      <c r="B102" s="130" t="s">
        <v>65</v>
      </c>
      <c r="C102" s="57"/>
      <c r="D102" s="41" t="s">
        <v>18</v>
      </c>
      <c r="E102" s="42">
        <f t="shared" si="0"/>
        <v>1823</v>
      </c>
      <c r="F102" s="43">
        <v>2</v>
      </c>
      <c r="G102" s="43">
        <v>12</v>
      </c>
      <c r="H102" s="44">
        <f t="shared" si="1"/>
        <v>18</v>
      </c>
      <c r="I102" s="57"/>
      <c r="J102" s="45" t="s">
        <v>19</v>
      </c>
      <c r="K102" s="42">
        <f t="shared" si="2"/>
        <v>1519</v>
      </c>
      <c r="L102" s="46">
        <v>1</v>
      </c>
      <c r="M102" s="46">
        <v>7</v>
      </c>
      <c r="N102" s="26">
        <f t="shared" si="3"/>
        <v>10</v>
      </c>
      <c r="O102" s="57"/>
      <c r="P102" t="s">
        <v>66</v>
      </c>
      <c r="Q102" s="57"/>
      <c r="R102">
        <f>MIN(Rules!$E$2,(MAX(H102/N102,N102/H102)))</f>
        <v>1.8</v>
      </c>
      <c r="S102">
        <f>VLOOKUP(B102,Rules!A:B,2,FALSE)</f>
        <v>45</v>
      </c>
      <c r="T102" s="57"/>
      <c r="U102" s="132">
        <f>1/(10^(-1*(E102+(IF(P102="Y",Rules!$I$2,0))-K102)/Rules!$E$12)+1)</f>
        <v>0.89000060379726997</v>
      </c>
      <c r="V102">
        <f t="shared" si="4"/>
        <v>9</v>
      </c>
      <c r="W102">
        <f t="shared" si="5"/>
        <v>-9</v>
      </c>
      <c r="Z102" s="48"/>
      <c r="AA102" s="11">
        <f t="shared" ref="AA102:BH102" si="105">IF($D102=AA$1,$E102+$V102,(IF($J102=AA$1,$K102+$W102,AA101)))</f>
        <v>909</v>
      </c>
      <c r="AB102" s="11">
        <f t="shared" si="105"/>
        <v>1250</v>
      </c>
      <c r="AC102" s="11">
        <f t="shared" si="105"/>
        <v>687</v>
      </c>
      <c r="AD102" s="11">
        <f t="shared" si="105"/>
        <v>1387</v>
      </c>
      <c r="AE102" s="11">
        <f t="shared" si="105"/>
        <v>1057</v>
      </c>
      <c r="AF102" s="11">
        <f t="shared" si="105"/>
        <v>1815</v>
      </c>
      <c r="AG102" s="11">
        <f t="shared" si="105"/>
        <v>1510</v>
      </c>
      <c r="AH102" s="11">
        <f t="shared" si="105"/>
        <v>1670</v>
      </c>
      <c r="AI102" s="11">
        <f t="shared" si="105"/>
        <v>1467</v>
      </c>
      <c r="AJ102" s="11">
        <f t="shared" si="105"/>
        <v>1870</v>
      </c>
      <c r="AK102" s="11">
        <f t="shared" si="105"/>
        <v>1147</v>
      </c>
      <c r="AL102" s="11">
        <f t="shared" si="105"/>
        <v>1317</v>
      </c>
      <c r="AM102" s="11">
        <f t="shared" si="105"/>
        <v>1701</v>
      </c>
      <c r="AN102" s="11">
        <f t="shared" si="105"/>
        <v>1482</v>
      </c>
      <c r="AO102" s="11">
        <f t="shared" si="105"/>
        <v>212</v>
      </c>
      <c r="AP102" s="11">
        <f t="shared" si="105"/>
        <v>1312</v>
      </c>
      <c r="AQ102" s="11">
        <f t="shared" si="105"/>
        <v>888</v>
      </c>
      <c r="AR102" s="11">
        <f t="shared" si="105"/>
        <v>1103</v>
      </c>
      <c r="AS102" s="11">
        <f t="shared" si="105"/>
        <v>677</v>
      </c>
      <c r="AT102" s="11">
        <f t="shared" si="105"/>
        <v>1055</v>
      </c>
      <c r="AU102" s="11">
        <f t="shared" si="105"/>
        <v>1199</v>
      </c>
      <c r="AV102" s="11">
        <f t="shared" si="105"/>
        <v>1832</v>
      </c>
      <c r="AW102" s="11">
        <f t="shared" si="105"/>
        <v>1388</v>
      </c>
      <c r="AX102" s="11">
        <f t="shared" si="105"/>
        <v>1528</v>
      </c>
      <c r="AY102" s="11">
        <f t="shared" si="105"/>
        <v>276</v>
      </c>
      <c r="AZ102" s="11">
        <f t="shared" si="105"/>
        <v>880</v>
      </c>
      <c r="BA102" s="11">
        <f t="shared" si="105"/>
        <v>1301</v>
      </c>
      <c r="BB102" s="11">
        <f t="shared" si="105"/>
        <v>1056</v>
      </c>
      <c r="BC102" s="11">
        <f t="shared" si="105"/>
        <v>1179</v>
      </c>
      <c r="BD102" s="11">
        <f t="shared" si="105"/>
        <v>1711</v>
      </c>
      <c r="BE102" s="11">
        <f t="shared" si="105"/>
        <v>797</v>
      </c>
      <c r="BF102" s="11">
        <f t="shared" si="105"/>
        <v>1139</v>
      </c>
      <c r="BG102" s="11">
        <f t="shared" si="105"/>
        <v>1118</v>
      </c>
      <c r="BH102" s="11">
        <f t="shared" si="105"/>
        <v>963</v>
      </c>
    </row>
    <row r="103" spans="1:60" ht="13.5" customHeight="1">
      <c r="A103" s="38">
        <v>41735</v>
      </c>
      <c r="B103" s="130" t="s">
        <v>65</v>
      </c>
      <c r="C103" s="57"/>
      <c r="D103" s="41" t="s">
        <v>20</v>
      </c>
      <c r="E103" s="42">
        <f t="shared" si="0"/>
        <v>1250</v>
      </c>
      <c r="F103" s="43">
        <v>1</v>
      </c>
      <c r="G103" s="43">
        <v>8</v>
      </c>
      <c r="H103" s="44">
        <f t="shared" si="1"/>
        <v>11</v>
      </c>
      <c r="I103" s="57"/>
      <c r="J103" s="45" t="s">
        <v>25</v>
      </c>
      <c r="K103" s="42">
        <f t="shared" si="2"/>
        <v>1670</v>
      </c>
      <c r="L103" s="46">
        <v>2</v>
      </c>
      <c r="M103" s="46">
        <v>10</v>
      </c>
      <c r="N103" s="26">
        <f t="shared" si="3"/>
        <v>16</v>
      </c>
      <c r="O103" s="57"/>
      <c r="P103" t="s">
        <v>66</v>
      </c>
      <c r="Q103" s="57"/>
      <c r="R103">
        <f>MIN(Rules!$E$2,(MAX(H103/N103,N103/H103)))</f>
        <v>1.4545454545454546</v>
      </c>
      <c r="S103">
        <f>VLOOKUP(B103,Rules!A:B,2,FALSE)</f>
        <v>45</v>
      </c>
      <c r="T103" s="57"/>
      <c r="U103" s="132">
        <f>1/(10^(-1*(E103+(IF(P103="Y",Rules!$I$2,0))-K103)/Rules!$E$12)+1)</f>
        <v>0.22384542465816923</v>
      </c>
      <c r="V103">
        <f t="shared" si="4"/>
        <v>-15</v>
      </c>
      <c r="W103">
        <f t="shared" si="5"/>
        <v>15</v>
      </c>
      <c r="Z103" s="48"/>
      <c r="AA103" s="11">
        <f t="shared" ref="AA103:BH103" si="106">IF($D103=AA$1,$E103+$V103,(IF($J103=AA$1,$K103+$W103,AA102)))</f>
        <v>909</v>
      </c>
      <c r="AB103" s="11">
        <f t="shared" si="106"/>
        <v>1235</v>
      </c>
      <c r="AC103" s="11">
        <f t="shared" si="106"/>
        <v>687</v>
      </c>
      <c r="AD103" s="11">
        <f t="shared" si="106"/>
        <v>1387</v>
      </c>
      <c r="AE103" s="11">
        <f t="shared" si="106"/>
        <v>1057</v>
      </c>
      <c r="AF103" s="11">
        <f t="shared" si="106"/>
        <v>1815</v>
      </c>
      <c r="AG103" s="11">
        <f t="shared" si="106"/>
        <v>1510</v>
      </c>
      <c r="AH103" s="11">
        <f t="shared" si="106"/>
        <v>1685</v>
      </c>
      <c r="AI103" s="11">
        <f t="shared" si="106"/>
        <v>1467</v>
      </c>
      <c r="AJ103" s="11">
        <f t="shared" si="106"/>
        <v>1870</v>
      </c>
      <c r="AK103" s="11">
        <f t="shared" si="106"/>
        <v>1147</v>
      </c>
      <c r="AL103" s="11">
        <f t="shared" si="106"/>
        <v>1317</v>
      </c>
      <c r="AM103" s="11">
        <f t="shared" si="106"/>
        <v>1701</v>
      </c>
      <c r="AN103" s="11">
        <f t="shared" si="106"/>
        <v>1482</v>
      </c>
      <c r="AO103" s="11">
        <f t="shared" si="106"/>
        <v>212</v>
      </c>
      <c r="AP103" s="11">
        <f t="shared" si="106"/>
        <v>1312</v>
      </c>
      <c r="AQ103" s="11">
        <f t="shared" si="106"/>
        <v>888</v>
      </c>
      <c r="AR103" s="11">
        <f t="shared" si="106"/>
        <v>1103</v>
      </c>
      <c r="AS103" s="11">
        <f t="shared" si="106"/>
        <v>677</v>
      </c>
      <c r="AT103" s="11">
        <f t="shared" si="106"/>
        <v>1055</v>
      </c>
      <c r="AU103" s="11">
        <f t="shared" si="106"/>
        <v>1199</v>
      </c>
      <c r="AV103" s="11">
        <f t="shared" si="106"/>
        <v>1832</v>
      </c>
      <c r="AW103" s="11">
        <f t="shared" si="106"/>
        <v>1388</v>
      </c>
      <c r="AX103" s="11">
        <f t="shared" si="106"/>
        <v>1528</v>
      </c>
      <c r="AY103" s="11">
        <f t="shared" si="106"/>
        <v>276</v>
      </c>
      <c r="AZ103" s="11">
        <f t="shared" si="106"/>
        <v>880</v>
      </c>
      <c r="BA103" s="11">
        <f t="shared" si="106"/>
        <v>1301</v>
      </c>
      <c r="BB103" s="11">
        <f t="shared" si="106"/>
        <v>1056</v>
      </c>
      <c r="BC103" s="11">
        <f t="shared" si="106"/>
        <v>1179</v>
      </c>
      <c r="BD103" s="11">
        <f t="shared" si="106"/>
        <v>1711</v>
      </c>
      <c r="BE103" s="11">
        <f t="shared" si="106"/>
        <v>797</v>
      </c>
      <c r="BF103" s="11">
        <f t="shared" si="106"/>
        <v>1139</v>
      </c>
      <c r="BG103" s="11">
        <f t="shared" si="106"/>
        <v>1118</v>
      </c>
      <c r="BH103" s="11">
        <f t="shared" si="106"/>
        <v>963</v>
      </c>
    </row>
    <row r="104" spans="1:60" ht="13.5" customHeight="1">
      <c r="A104" s="38">
        <v>41735</v>
      </c>
      <c r="B104" s="130" t="s">
        <v>65</v>
      </c>
      <c r="C104" s="57"/>
      <c r="D104" s="41" t="s">
        <v>36</v>
      </c>
      <c r="E104" s="42">
        <f t="shared" si="0"/>
        <v>1312</v>
      </c>
      <c r="F104" s="43">
        <v>1</v>
      </c>
      <c r="G104" s="43">
        <v>16</v>
      </c>
      <c r="H104" s="44">
        <f t="shared" si="1"/>
        <v>19</v>
      </c>
      <c r="I104" s="57"/>
      <c r="J104" s="45" t="s">
        <v>30</v>
      </c>
      <c r="K104" s="42">
        <f t="shared" si="2"/>
        <v>1467</v>
      </c>
      <c r="L104" s="46">
        <v>2</v>
      </c>
      <c r="M104" s="46">
        <v>10</v>
      </c>
      <c r="N104" s="26">
        <f t="shared" si="3"/>
        <v>16</v>
      </c>
      <c r="O104" s="57"/>
      <c r="P104" t="s">
        <v>66</v>
      </c>
      <c r="Q104" s="57"/>
      <c r="R104">
        <f>MIN(Rules!$E$2,(MAX(H104/N104,N104/H104)))</f>
        <v>1.1875</v>
      </c>
      <c r="S104">
        <f>VLOOKUP(B104,Rules!A:B,2,FALSE)</f>
        <v>45</v>
      </c>
      <c r="T104" s="57"/>
      <c r="U104" s="132">
        <f>1/(10^(-1*(E104+(IF(P104="Y",Rules!$I$2,0))-K104)/Rules!$E$12)+1)</f>
        <v>0.49424379158885506</v>
      </c>
      <c r="V104">
        <f t="shared" si="4"/>
        <v>27</v>
      </c>
      <c r="W104">
        <f t="shared" si="5"/>
        <v>-27</v>
      </c>
      <c r="Z104" s="48"/>
      <c r="AA104" s="11">
        <f t="shared" ref="AA104:BH104" si="107">IF($D104=AA$1,$E104+$V104,(IF($J104=AA$1,$K104+$W104,AA103)))</f>
        <v>909</v>
      </c>
      <c r="AB104" s="11">
        <f t="shared" si="107"/>
        <v>1235</v>
      </c>
      <c r="AC104" s="11">
        <f t="shared" si="107"/>
        <v>687</v>
      </c>
      <c r="AD104" s="11">
        <f t="shared" si="107"/>
        <v>1387</v>
      </c>
      <c r="AE104" s="11">
        <f t="shared" si="107"/>
        <v>1057</v>
      </c>
      <c r="AF104" s="11">
        <f t="shared" si="107"/>
        <v>1815</v>
      </c>
      <c r="AG104" s="11">
        <f t="shared" si="107"/>
        <v>1510</v>
      </c>
      <c r="AH104" s="11">
        <f t="shared" si="107"/>
        <v>1685</v>
      </c>
      <c r="AI104" s="11">
        <f t="shared" si="107"/>
        <v>1440</v>
      </c>
      <c r="AJ104" s="11">
        <f t="shared" si="107"/>
        <v>1870</v>
      </c>
      <c r="AK104" s="11">
        <f t="shared" si="107"/>
        <v>1147</v>
      </c>
      <c r="AL104" s="11">
        <f t="shared" si="107"/>
        <v>1317</v>
      </c>
      <c r="AM104" s="11">
        <f t="shared" si="107"/>
        <v>1701</v>
      </c>
      <c r="AN104" s="11">
        <f t="shared" si="107"/>
        <v>1482</v>
      </c>
      <c r="AO104" s="11">
        <f t="shared" si="107"/>
        <v>212</v>
      </c>
      <c r="AP104" s="11">
        <f t="shared" si="107"/>
        <v>1339</v>
      </c>
      <c r="AQ104" s="11">
        <f t="shared" si="107"/>
        <v>888</v>
      </c>
      <c r="AR104" s="11">
        <f t="shared" si="107"/>
        <v>1103</v>
      </c>
      <c r="AS104" s="11">
        <f t="shared" si="107"/>
        <v>677</v>
      </c>
      <c r="AT104" s="11">
        <f t="shared" si="107"/>
        <v>1055</v>
      </c>
      <c r="AU104" s="11">
        <f t="shared" si="107"/>
        <v>1199</v>
      </c>
      <c r="AV104" s="11">
        <f t="shared" si="107"/>
        <v>1832</v>
      </c>
      <c r="AW104" s="11">
        <f t="shared" si="107"/>
        <v>1388</v>
      </c>
      <c r="AX104" s="11">
        <f t="shared" si="107"/>
        <v>1528</v>
      </c>
      <c r="AY104" s="11">
        <f t="shared" si="107"/>
        <v>276</v>
      </c>
      <c r="AZ104" s="11">
        <f t="shared" si="107"/>
        <v>880</v>
      </c>
      <c r="BA104" s="11">
        <f t="shared" si="107"/>
        <v>1301</v>
      </c>
      <c r="BB104" s="11">
        <f t="shared" si="107"/>
        <v>1056</v>
      </c>
      <c r="BC104" s="11">
        <f t="shared" si="107"/>
        <v>1179</v>
      </c>
      <c r="BD104" s="11">
        <f t="shared" si="107"/>
        <v>1711</v>
      </c>
      <c r="BE104" s="11">
        <f t="shared" si="107"/>
        <v>797</v>
      </c>
      <c r="BF104" s="11">
        <f t="shared" si="107"/>
        <v>1139</v>
      </c>
      <c r="BG104" s="11">
        <f t="shared" si="107"/>
        <v>1118</v>
      </c>
      <c r="BH104" s="11">
        <f t="shared" si="107"/>
        <v>963</v>
      </c>
    </row>
    <row r="105" spans="1:60" ht="13.5" customHeight="1">
      <c r="A105" s="38">
        <v>41735</v>
      </c>
      <c r="B105" s="130" t="s">
        <v>65</v>
      </c>
      <c r="C105" s="57"/>
      <c r="D105" s="41" t="s">
        <v>23</v>
      </c>
      <c r="E105" s="42">
        <f t="shared" si="0"/>
        <v>1528</v>
      </c>
      <c r="F105" s="43">
        <v>0</v>
      </c>
      <c r="G105" s="43">
        <v>13</v>
      </c>
      <c r="H105" s="44">
        <f t="shared" si="1"/>
        <v>13</v>
      </c>
      <c r="I105" s="57"/>
      <c r="J105" s="45" t="s">
        <v>21</v>
      </c>
      <c r="K105" s="42">
        <f t="shared" si="2"/>
        <v>1317</v>
      </c>
      <c r="L105" s="46">
        <v>0</v>
      </c>
      <c r="M105" s="46">
        <v>12</v>
      </c>
      <c r="N105" s="26">
        <f t="shared" si="3"/>
        <v>12</v>
      </c>
      <c r="O105" s="57"/>
      <c r="P105" t="s">
        <v>66</v>
      </c>
      <c r="Q105" s="57"/>
      <c r="R105">
        <f>MIN(Rules!$E$2,(MAX(H105/N105,N105/H105)))</f>
        <v>1.0833333333333333</v>
      </c>
      <c r="S105">
        <f>VLOOKUP(B105,Rules!A:B,2,FALSE)</f>
        <v>45</v>
      </c>
      <c r="T105" s="57"/>
      <c r="U105" s="132">
        <f>1/(10^(-1*(E105+(IF(P105="Y",Rules!$I$2,0))-K105)/Rules!$E$12)+1)</f>
        <v>0.84056881511802117</v>
      </c>
      <c r="V105">
        <f t="shared" si="4"/>
        <v>8</v>
      </c>
      <c r="W105">
        <f t="shared" si="5"/>
        <v>-8</v>
      </c>
      <c r="Z105" s="48"/>
      <c r="AA105" s="11">
        <f t="shared" ref="AA105:BH105" si="108">IF($D105=AA$1,$E105+$V105,(IF($J105=AA$1,$K105+$W105,AA104)))</f>
        <v>909</v>
      </c>
      <c r="AB105" s="11">
        <f t="shared" si="108"/>
        <v>1235</v>
      </c>
      <c r="AC105" s="11">
        <f t="shared" si="108"/>
        <v>687</v>
      </c>
      <c r="AD105" s="11">
        <f t="shared" si="108"/>
        <v>1387</v>
      </c>
      <c r="AE105" s="11">
        <f t="shared" si="108"/>
        <v>1057</v>
      </c>
      <c r="AF105" s="11">
        <f t="shared" si="108"/>
        <v>1815</v>
      </c>
      <c r="AG105" s="11">
        <f t="shared" si="108"/>
        <v>1510</v>
      </c>
      <c r="AH105" s="11">
        <f t="shared" si="108"/>
        <v>1685</v>
      </c>
      <c r="AI105" s="11">
        <f t="shared" si="108"/>
        <v>1440</v>
      </c>
      <c r="AJ105" s="11">
        <f t="shared" si="108"/>
        <v>1870</v>
      </c>
      <c r="AK105" s="11">
        <f t="shared" si="108"/>
        <v>1147</v>
      </c>
      <c r="AL105" s="11">
        <f t="shared" si="108"/>
        <v>1309</v>
      </c>
      <c r="AM105" s="11">
        <f t="shared" si="108"/>
        <v>1701</v>
      </c>
      <c r="AN105" s="11">
        <f t="shared" si="108"/>
        <v>1482</v>
      </c>
      <c r="AO105" s="11">
        <f t="shared" si="108"/>
        <v>212</v>
      </c>
      <c r="AP105" s="11">
        <f t="shared" si="108"/>
        <v>1339</v>
      </c>
      <c r="AQ105" s="11">
        <f t="shared" si="108"/>
        <v>888</v>
      </c>
      <c r="AR105" s="11">
        <f t="shared" si="108"/>
        <v>1103</v>
      </c>
      <c r="AS105" s="11">
        <f t="shared" si="108"/>
        <v>677</v>
      </c>
      <c r="AT105" s="11">
        <f t="shared" si="108"/>
        <v>1055</v>
      </c>
      <c r="AU105" s="11">
        <f t="shared" si="108"/>
        <v>1199</v>
      </c>
      <c r="AV105" s="11">
        <f t="shared" si="108"/>
        <v>1832</v>
      </c>
      <c r="AW105" s="11">
        <f t="shared" si="108"/>
        <v>1388</v>
      </c>
      <c r="AX105" s="11">
        <f t="shared" si="108"/>
        <v>1536</v>
      </c>
      <c r="AY105" s="11">
        <f t="shared" si="108"/>
        <v>276</v>
      </c>
      <c r="AZ105" s="11">
        <f t="shared" si="108"/>
        <v>880</v>
      </c>
      <c r="BA105" s="11">
        <f t="shared" si="108"/>
        <v>1301</v>
      </c>
      <c r="BB105" s="11">
        <f t="shared" si="108"/>
        <v>1056</v>
      </c>
      <c r="BC105" s="11">
        <f t="shared" si="108"/>
        <v>1179</v>
      </c>
      <c r="BD105" s="11">
        <f t="shared" si="108"/>
        <v>1711</v>
      </c>
      <c r="BE105" s="11">
        <f t="shared" si="108"/>
        <v>797</v>
      </c>
      <c r="BF105" s="11">
        <f t="shared" si="108"/>
        <v>1139</v>
      </c>
      <c r="BG105" s="11">
        <f t="shared" si="108"/>
        <v>1118</v>
      </c>
      <c r="BH105" s="11">
        <f t="shared" si="108"/>
        <v>963</v>
      </c>
    </row>
    <row r="106" spans="1:60" ht="13.5" customHeight="1">
      <c r="A106" s="38">
        <v>41735</v>
      </c>
      <c r="B106" s="130" t="s">
        <v>65</v>
      </c>
      <c r="C106" s="57"/>
      <c r="D106" s="41" t="s">
        <v>32</v>
      </c>
      <c r="E106" s="42">
        <f t="shared" si="0"/>
        <v>1199</v>
      </c>
      <c r="F106" s="43">
        <v>1</v>
      </c>
      <c r="G106" s="43">
        <v>12</v>
      </c>
      <c r="H106" s="44">
        <f t="shared" si="1"/>
        <v>15</v>
      </c>
      <c r="I106" s="57"/>
      <c r="J106" s="45" t="s">
        <v>27</v>
      </c>
      <c r="K106" s="42">
        <f t="shared" si="2"/>
        <v>1388</v>
      </c>
      <c r="L106" s="46">
        <v>2</v>
      </c>
      <c r="M106" s="46">
        <v>10</v>
      </c>
      <c r="N106" s="26">
        <f t="shared" si="3"/>
        <v>16</v>
      </c>
      <c r="O106" s="57"/>
      <c r="P106" t="s">
        <v>66</v>
      </c>
      <c r="Q106" s="57"/>
      <c r="R106">
        <f>MIN(Rules!$E$2,(MAX(H106/N106,N106/H106)))</f>
        <v>1.0666666666666667</v>
      </c>
      <c r="S106">
        <f>VLOOKUP(B106,Rules!A:B,2,FALSE)</f>
        <v>45</v>
      </c>
      <c r="T106" s="57"/>
      <c r="U106" s="132">
        <f>1/(10^(-1*(E106+(IF(P106="Y",Rules!$I$2,0))-K106)/Rules!$E$12)+1)</f>
        <v>0.45521989772953142</v>
      </c>
      <c r="V106">
        <f t="shared" si="4"/>
        <v>-22</v>
      </c>
      <c r="W106">
        <f t="shared" si="5"/>
        <v>22</v>
      </c>
      <c r="Z106" s="48"/>
      <c r="AA106" s="11">
        <f t="shared" ref="AA106:BH106" si="109">IF($D106=AA$1,$E106+$V106,(IF($J106=AA$1,$K106+$W106,AA105)))</f>
        <v>909</v>
      </c>
      <c r="AB106" s="11">
        <f t="shared" si="109"/>
        <v>1235</v>
      </c>
      <c r="AC106" s="11">
        <f t="shared" si="109"/>
        <v>687</v>
      </c>
      <c r="AD106" s="11">
        <f t="shared" si="109"/>
        <v>1387</v>
      </c>
      <c r="AE106" s="11">
        <f t="shared" si="109"/>
        <v>1057</v>
      </c>
      <c r="AF106" s="11">
        <f t="shared" si="109"/>
        <v>1815</v>
      </c>
      <c r="AG106" s="11">
        <f t="shared" si="109"/>
        <v>1510</v>
      </c>
      <c r="AH106" s="11">
        <f t="shared" si="109"/>
        <v>1685</v>
      </c>
      <c r="AI106" s="11">
        <f t="shared" si="109"/>
        <v>1440</v>
      </c>
      <c r="AJ106" s="11">
        <f t="shared" si="109"/>
        <v>1870</v>
      </c>
      <c r="AK106" s="11">
        <f t="shared" si="109"/>
        <v>1147</v>
      </c>
      <c r="AL106" s="11">
        <f t="shared" si="109"/>
        <v>1309</v>
      </c>
      <c r="AM106" s="11">
        <f t="shared" si="109"/>
        <v>1701</v>
      </c>
      <c r="AN106" s="11">
        <f t="shared" si="109"/>
        <v>1482</v>
      </c>
      <c r="AO106" s="11">
        <f t="shared" si="109"/>
        <v>212</v>
      </c>
      <c r="AP106" s="11">
        <f t="shared" si="109"/>
        <v>1339</v>
      </c>
      <c r="AQ106" s="11">
        <f t="shared" si="109"/>
        <v>888</v>
      </c>
      <c r="AR106" s="11">
        <f t="shared" si="109"/>
        <v>1103</v>
      </c>
      <c r="AS106" s="11">
        <f t="shared" si="109"/>
        <v>677</v>
      </c>
      <c r="AT106" s="11">
        <f t="shared" si="109"/>
        <v>1055</v>
      </c>
      <c r="AU106" s="11">
        <f t="shared" si="109"/>
        <v>1177</v>
      </c>
      <c r="AV106" s="11">
        <f t="shared" si="109"/>
        <v>1832</v>
      </c>
      <c r="AW106" s="11">
        <f t="shared" si="109"/>
        <v>1410</v>
      </c>
      <c r="AX106" s="11">
        <f t="shared" si="109"/>
        <v>1536</v>
      </c>
      <c r="AY106" s="11">
        <f t="shared" si="109"/>
        <v>276</v>
      </c>
      <c r="AZ106" s="11">
        <f t="shared" si="109"/>
        <v>880</v>
      </c>
      <c r="BA106" s="11">
        <f t="shared" si="109"/>
        <v>1301</v>
      </c>
      <c r="BB106" s="11">
        <f t="shared" si="109"/>
        <v>1056</v>
      </c>
      <c r="BC106" s="11">
        <f t="shared" si="109"/>
        <v>1179</v>
      </c>
      <c r="BD106" s="11">
        <f t="shared" si="109"/>
        <v>1711</v>
      </c>
      <c r="BE106" s="11">
        <f t="shared" si="109"/>
        <v>797</v>
      </c>
      <c r="BF106" s="11">
        <f t="shared" si="109"/>
        <v>1139</v>
      </c>
      <c r="BG106" s="11">
        <f t="shared" si="109"/>
        <v>1118</v>
      </c>
      <c r="BH106" s="11">
        <f t="shared" si="109"/>
        <v>963</v>
      </c>
    </row>
    <row r="107" spans="1:60" ht="13.5" customHeight="1">
      <c r="A107" s="38">
        <v>41735</v>
      </c>
      <c r="B107" s="130" t="s">
        <v>65</v>
      </c>
      <c r="C107" s="57"/>
      <c r="D107" s="41" t="s">
        <v>24</v>
      </c>
      <c r="E107" s="42">
        <f t="shared" si="0"/>
        <v>1301</v>
      </c>
      <c r="F107" s="43">
        <v>0</v>
      </c>
      <c r="G107" s="43">
        <v>12</v>
      </c>
      <c r="H107" s="44">
        <f t="shared" si="1"/>
        <v>12</v>
      </c>
      <c r="I107" s="57"/>
      <c r="J107" s="45" t="s">
        <v>37</v>
      </c>
      <c r="K107" s="42">
        <f t="shared" si="2"/>
        <v>1056</v>
      </c>
      <c r="L107" s="46">
        <v>1</v>
      </c>
      <c r="M107" s="46">
        <v>6</v>
      </c>
      <c r="N107" s="26">
        <f t="shared" si="3"/>
        <v>9</v>
      </c>
      <c r="O107" s="57"/>
      <c r="P107" t="s">
        <v>66</v>
      </c>
      <c r="Q107" s="57"/>
      <c r="R107">
        <f>MIN(Rules!$E$2,(MAX(H107/N107,N107/H107)))</f>
        <v>1.3333333333333333</v>
      </c>
      <c r="S107">
        <f>VLOOKUP(B107,Rules!A:B,2,FALSE)</f>
        <v>45</v>
      </c>
      <c r="T107" s="57"/>
      <c r="U107" s="132">
        <f>1/(10^(-1*(E107+(IF(P107="Y",Rules!$I$2,0))-K107)/Rules!$E$12)+1)</f>
        <v>0.86045116175771219</v>
      </c>
      <c r="V107">
        <f t="shared" si="4"/>
        <v>8</v>
      </c>
      <c r="W107">
        <f t="shared" si="5"/>
        <v>-8</v>
      </c>
      <c r="Z107" s="48"/>
      <c r="AA107" s="11">
        <f t="shared" ref="AA107:BH107" si="110">IF($D107=AA$1,$E107+$V107,(IF($J107=AA$1,$K107+$W107,AA106)))</f>
        <v>909</v>
      </c>
      <c r="AB107" s="11">
        <f t="shared" si="110"/>
        <v>1235</v>
      </c>
      <c r="AC107" s="11">
        <f t="shared" si="110"/>
        <v>687</v>
      </c>
      <c r="AD107" s="11">
        <f t="shared" si="110"/>
        <v>1387</v>
      </c>
      <c r="AE107" s="11">
        <f t="shared" si="110"/>
        <v>1057</v>
      </c>
      <c r="AF107" s="11">
        <f t="shared" si="110"/>
        <v>1815</v>
      </c>
      <c r="AG107" s="11">
        <f t="shared" si="110"/>
        <v>1510</v>
      </c>
      <c r="AH107" s="11">
        <f t="shared" si="110"/>
        <v>1685</v>
      </c>
      <c r="AI107" s="11">
        <f t="shared" si="110"/>
        <v>1440</v>
      </c>
      <c r="AJ107" s="11">
        <f t="shared" si="110"/>
        <v>1870</v>
      </c>
      <c r="AK107" s="11">
        <f t="shared" si="110"/>
        <v>1147</v>
      </c>
      <c r="AL107" s="11">
        <f t="shared" si="110"/>
        <v>1309</v>
      </c>
      <c r="AM107" s="11">
        <f t="shared" si="110"/>
        <v>1701</v>
      </c>
      <c r="AN107" s="11">
        <f t="shared" si="110"/>
        <v>1482</v>
      </c>
      <c r="AO107" s="11">
        <f t="shared" si="110"/>
        <v>212</v>
      </c>
      <c r="AP107" s="11">
        <f t="shared" si="110"/>
        <v>1339</v>
      </c>
      <c r="AQ107" s="11">
        <f t="shared" si="110"/>
        <v>888</v>
      </c>
      <c r="AR107" s="11">
        <f t="shared" si="110"/>
        <v>1103</v>
      </c>
      <c r="AS107" s="11">
        <f t="shared" si="110"/>
        <v>677</v>
      </c>
      <c r="AT107" s="11">
        <f t="shared" si="110"/>
        <v>1055</v>
      </c>
      <c r="AU107" s="11">
        <f t="shared" si="110"/>
        <v>1177</v>
      </c>
      <c r="AV107" s="11">
        <f t="shared" si="110"/>
        <v>1832</v>
      </c>
      <c r="AW107" s="11">
        <f t="shared" si="110"/>
        <v>1410</v>
      </c>
      <c r="AX107" s="11">
        <f t="shared" si="110"/>
        <v>1536</v>
      </c>
      <c r="AY107" s="11">
        <f t="shared" si="110"/>
        <v>276</v>
      </c>
      <c r="AZ107" s="11">
        <f t="shared" si="110"/>
        <v>880</v>
      </c>
      <c r="BA107" s="11">
        <f t="shared" si="110"/>
        <v>1309</v>
      </c>
      <c r="BB107" s="11">
        <f t="shared" si="110"/>
        <v>1048</v>
      </c>
      <c r="BC107" s="11">
        <f t="shared" si="110"/>
        <v>1179</v>
      </c>
      <c r="BD107" s="11">
        <f t="shared" si="110"/>
        <v>1711</v>
      </c>
      <c r="BE107" s="11">
        <f t="shared" si="110"/>
        <v>797</v>
      </c>
      <c r="BF107" s="11">
        <f t="shared" si="110"/>
        <v>1139</v>
      </c>
      <c r="BG107" s="11">
        <f t="shared" si="110"/>
        <v>1118</v>
      </c>
      <c r="BH107" s="11">
        <f t="shared" si="110"/>
        <v>963</v>
      </c>
    </row>
    <row r="108" spans="1:60" ht="13.5" customHeight="1">
      <c r="A108" s="38">
        <v>41735</v>
      </c>
      <c r="B108" s="130" t="s">
        <v>65</v>
      </c>
      <c r="C108" s="57"/>
      <c r="D108" s="41" t="s">
        <v>39</v>
      </c>
      <c r="E108" s="42">
        <f t="shared" si="0"/>
        <v>1103</v>
      </c>
      <c r="F108" s="43">
        <v>0</v>
      </c>
      <c r="G108" s="43">
        <v>14</v>
      </c>
      <c r="H108" s="44">
        <f t="shared" si="1"/>
        <v>14</v>
      </c>
      <c r="I108" s="57"/>
      <c r="J108" s="45" t="s">
        <v>29</v>
      </c>
      <c r="K108" s="42">
        <f t="shared" si="2"/>
        <v>1387</v>
      </c>
      <c r="L108" s="46">
        <v>0</v>
      </c>
      <c r="M108" s="46">
        <v>18</v>
      </c>
      <c r="N108" s="26">
        <f t="shared" si="3"/>
        <v>18</v>
      </c>
      <c r="O108" s="57"/>
      <c r="P108" t="s">
        <v>66</v>
      </c>
      <c r="Q108" s="57"/>
      <c r="R108">
        <f>MIN(Rules!$E$2,(MAX(H108/N108,N108/H108)))</f>
        <v>1.2857142857142858</v>
      </c>
      <c r="S108">
        <f>VLOOKUP(B108,Rules!A:B,2,FALSE)</f>
        <v>45</v>
      </c>
      <c r="T108" s="57"/>
      <c r="U108" s="132">
        <f>1/(10^(-1*(E108+(IF(P108="Y",Rules!$I$2,0))-K108)/Rules!$E$12)+1)</f>
        <v>0.35044293597254877</v>
      </c>
      <c r="V108">
        <f t="shared" si="4"/>
        <v>-20</v>
      </c>
      <c r="W108">
        <f t="shared" si="5"/>
        <v>20</v>
      </c>
      <c r="Z108" s="48"/>
      <c r="AA108" s="11">
        <f t="shared" ref="AA108:BH108" si="111">IF($D108=AA$1,$E108+$V108,(IF($J108=AA$1,$K108+$W108,AA107)))</f>
        <v>909</v>
      </c>
      <c r="AB108" s="11">
        <f t="shared" si="111"/>
        <v>1235</v>
      </c>
      <c r="AC108" s="11">
        <f t="shared" si="111"/>
        <v>687</v>
      </c>
      <c r="AD108" s="11">
        <f t="shared" si="111"/>
        <v>1407</v>
      </c>
      <c r="AE108" s="11">
        <f t="shared" si="111"/>
        <v>1057</v>
      </c>
      <c r="AF108" s="11">
        <f t="shared" si="111"/>
        <v>1815</v>
      </c>
      <c r="AG108" s="11">
        <f t="shared" si="111"/>
        <v>1510</v>
      </c>
      <c r="AH108" s="11">
        <f t="shared" si="111"/>
        <v>1685</v>
      </c>
      <c r="AI108" s="11">
        <f t="shared" si="111"/>
        <v>1440</v>
      </c>
      <c r="AJ108" s="11">
        <f t="shared" si="111"/>
        <v>1870</v>
      </c>
      <c r="AK108" s="11">
        <f t="shared" si="111"/>
        <v>1147</v>
      </c>
      <c r="AL108" s="11">
        <f t="shared" si="111"/>
        <v>1309</v>
      </c>
      <c r="AM108" s="11">
        <f t="shared" si="111"/>
        <v>1701</v>
      </c>
      <c r="AN108" s="11">
        <f t="shared" si="111"/>
        <v>1482</v>
      </c>
      <c r="AO108" s="11">
        <f t="shared" si="111"/>
        <v>212</v>
      </c>
      <c r="AP108" s="11">
        <f t="shared" si="111"/>
        <v>1339</v>
      </c>
      <c r="AQ108" s="11">
        <f t="shared" si="111"/>
        <v>888</v>
      </c>
      <c r="AR108" s="11">
        <f t="shared" si="111"/>
        <v>1083</v>
      </c>
      <c r="AS108" s="11">
        <f t="shared" si="111"/>
        <v>677</v>
      </c>
      <c r="AT108" s="11">
        <f t="shared" si="111"/>
        <v>1055</v>
      </c>
      <c r="AU108" s="11">
        <f t="shared" si="111"/>
        <v>1177</v>
      </c>
      <c r="AV108" s="11">
        <f t="shared" si="111"/>
        <v>1832</v>
      </c>
      <c r="AW108" s="11">
        <f t="shared" si="111"/>
        <v>1410</v>
      </c>
      <c r="AX108" s="11">
        <f t="shared" si="111"/>
        <v>1536</v>
      </c>
      <c r="AY108" s="11">
        <f t="shared" si="111"/>
        <v>276</v>
      </c>
      <c r="AZ108" s="11">
        <f t="shared" si="111"/>
        <v>880</v>
      </c>
      <c r="BA108" s="11">
        <f t="shared" si="111"/>
        <v>1309</v>
      </c>
      <c r="BB108" s="11">
        <f t="shared" si="111"/>
        <v>1048</v>
      </c>
      <c r="BC108" s="11">
        <f t="shared" si="111"/>
        <v>1179</v>
      </c>
      <c r="BD108" s="11">
        <f t="shared" si="111"/>
        <v>1711</v>
      </c>
      <c r="BE108" s="11">
        <f t="shared" si="111"/>
        <v>797</v>
      </c>
      <c r="BF108" s="11">
        <f t="shared" si="111"/>
        <v>1139</v>
      </c>
      <c r="BG108" s="11">
        <f t="shared" si="111"/>
        <v>1118</v>
      </c>
      <c r="BH108" s="11">
        <f t="shared" si="111"/>
        <v>963</v>
      </c>
    </row>
    <row r="109" spans="1:60" ht="13.5" customHeight="1">
      <c r="A109" s="38">
        <v>41735</v>
      </c>
      <c r="B109" s="130" t="s">
        <v>65</v>
      </c>
      <c r="C109" s="57"/>
      <c r="D109" s="41" t="s">
        <v>35</v>
      </c>
      <c r="E109" s="42">
        <f t="shared" si="0"/>
        <v>1147</v>
      </c>
      <c r="F109" s="43">
        <v>3</v>
      </c>
      <c r="G109" s="43">
        <v>10</v>
      </c>
      <c r="H109" s="44">
        <f t="shared" si="1"/>
        <v>19</v>
      </c>
      <c r="I109" s="57"/>
      <c r="J109" s="45" t="s">
        <v>38</v>
      </c>
      <c r="K109" s="42">
        <f t="shared" si="2"/>
        <v>880</v>
      </c>
      <c r="L109" s="46">
        <v>2</v>
      </c>
      <c r="M109" s="46">
        <v>13</v>
      </c>
      <c r="N109" s="26">
        <f t="shared" si="3"/>
        <v>19</v>
      </c>
      <c r="O109" s="57"/>
      <c r="P109" t="s">
        <v>66</v>
      </c>
      <c r="Q109" s="57"/>
      <c r="R109">
        <f>MIN(Rules!$E$2,(MAX(H109/N109,N109/H109)))</f>
        <v>1</v>
      </c>
      <c r="S109">
        <f>VLOOKUP(B109,Rules!A:B,2,FALSE)</f>
        <v>45</v>
      </c>
      <c r="T109" s="57"/>
      <c r="U109" s="132">
        <f>1/(10^(-1*(E109+(IF(P109="Y",Rules!$I$2,0))-K109)/Rules!$E$12)+1)</f>
        <v>0.87217812342809731</v>
      </c>
      <c r="V109">
        <f t="shared" si="4"/>
        <v>-17</v>
      </c>
      <c r="W109">
        <f t="shared" si="5"/>
        <v>17</v>
      </c>
      <c r="Z109" s="48"/>
      <c r="AA109" s="11">
        <f t="shared" ref="AA109:BH109" si="112">IF($D109=AA$1,$E109+$V109,(IF($J109=AA$1,$K109+$W109,AA108)))</f>
        <v>909</v>
      </c>
      <c r="AB109" s="11">
        <f t="shared" si="112"/>
        <v>1235</v>
      </c>
      <c r="AC109" s="11">
        <f t="shared" si="112"/>
        <v>687</v>
      </c>
      <c r="AD109" s="11">
        <f t="shared" si="112"/>
        <v>1407</v>
      </c>
      <c r="AE109" s="11">
        <f t="shared" si="112"/>
        <v>1057</v>
      </c>
      <c r="AF109" s="11">
        <f t="shared" si="112"/>
        <v>1815</v>
      </c>
      <c r="AG109" s="11">
        <f t="shared" si="112"/>
        <v>1510</v>
      </c>
      <c r="AH109" s="11">
        <f t="shared" si="112"/>
        <v>1685</v>
      </c>
      <c r="AI109" s="11">
        <f t="shared" si="112"/>
        <v>1440</v>
      </c>
      <c r="AJ109" s="11">
        <f t="shared" si="112"/>
        <v>1870</v>
      </c>
      <c r="AK109" s="11">
        <f t="shared" si="112"/>
        <v>1130</v>
      </c>
      <c r="AL109" s="11">
        <f t="shared" si="112"/>
        <v>1309</v>
      </c>
      <c r="AM109" s="11">
        <f t="shared" si="112"/>
        <v>1701</v>
      </c>
      <c r="AN109" s="11">
        <f t="shared" si="112"/>
        <v>1482</v>
      </c>
      <c r="AO109" s="11">
        <f t="shared" si="112"/>
        <v>212</v>
      </c>
      <c r="AP109" s="11">
        <f t="shared" si="112"/>
        <v>1339</v>
      </c>
      <c r="AQ109" s="11">
        <f t="shared" si="112"/>
        <v>888</v>
      </c>
      <c r="AR109" s="11">
        <f t="shared" si="112"/>
        <v>1083</v>
      </c>
      <c r="AS109" s="11">
        <f t="shared" si="112"/>
        <v>677</v>
      </c>
      <c r="AT109" s="11">
        <f t="shared" si="112"/>
        <v>1055</v>
      </c>
      <c r="AU109" s="11">
        <f t="shared" si="112"/>
        <v>1177</v>
      </c>
      <c r="AV109" s="11">
        <f t="shared" si="112"/>
        <v>1832</v>
      </c>
      <c r="AW109" s="11">
        <f t="shared" si="112"/>
        <v>1410</v>
      </c>
      <c r="AX109" s="11">
        <f t="shared" si="112"/>
        <v>1536</v>
      </c>
      <c r="AY109" s="11">
        <f t="shared" si="112"/>
        <v>276</v>
      </c>
      <c r="AZ109" s="11">
        <f t="shared" si="112"/>
        <v>897</v>
      </c>
      <c r="BA109" s="11">
        <f t="shared" si="112"/>
        <v>1309</v>
      </c>
      <c r="BB109" s="11">
        <f t="shared" si="112"/>
        <v>1048</v>
      </c>
      <c r="BC109" s="11">
        <f t="shared" si="112"/>
        <v>1179</v>
      </c>
      <c r="BD109" s="11">
        <f t="shared" si="112"/>
        <v>1711</v>
      </c>
      <c r="BE109" s="11">
        <f t="shared" si="112"/>
        <v>797</v>
      </c>
      <c r="BF109" s="11">
        <f t="shared" si="112"/>
        <v>1139</v>
      </c>
      <c r="BG109" s="11">
        <f t="shared" si="112"/>
        <v>1118</v>
      </c>
      <c r="BH109" s="11">
        <f t="shared" si="112"/>
        <v>963</v>
      </c>
    </row>
    <row r="110" spans="1:60" ht="13.5" customHeight="1">
      <c r="A110" s="38">
        <v>41735</v>
      </c>
      <c r="B110" s="130" t="s">
        <v>65</v>
      </c>
      <c r="C110" s="57"/>
      <c r="D110" s="41" t="s">
        <v>42</v>
      </c>
      <c r="E110" s="42">
        <f t="shared" si="0"/>
        <v>1118</v>
      </c>
      <c r="F110" s="43">
        <v>1</v>
      </c>
      <c r="G110" s="43">
        <v>15</v>
      </c>
      <c r="H110" s="44">
        <f t="shared" si="1"/>
        <v>18</v>
      </c>
      <c r="I110" s="57"/>
      <c r="J110" s="45" t="s">
        <v>43</v>
      </c>
      <c r="K110" s="42">
        <f t="shared" si="2"/>
        <v>1055</v>
      </c>
      <c r="L110" s="46">
        <v>2</v>
      </c>
      <c r="M110" s="46">
        <v>10</v>
      </c>
      <c r="N110" s="26">
        <f t="shared" si="3"/>
        <v>16</v>
      </c>
      <c r="O110" s="57"/>
      <c r="P110" t="s">
        <v>66</v>
      </c>
      <c r="Q110" s="57"/>
      <c r="R110">
        <f>MIN(Rules!$E$2,(MAX(H110/N110,N110/H110)))</f>
        <v>1.125</v>
      </c>
      <c r="S110">
        <f>VLOOKUP(B110,Rules!A:B,2,FALSE)</f>
        <v>45</v>
      </c>
      <c r="T110" s="57"/>
      <c r="U110" s="132">
        <f>1/(10^(-1*(E110+(IF(P110="Y",Rules!$I$2,0))-K110)/Rules!$E$12)+1)</f>
        <v>0.72728700735715468</v>
      </c>
      <c r="V110">
        <f t="shared" si="4"/>
        <v>14</v>
      </c>
      <c r="W110">
        <f t="shared" si="5"/>
        <v>-14</v>
      </c>
      <c r="Z110" s="48"/>
      <c r="AA110" s="11">
        <f t="shared" ref="AA110:BH110" si="113">IF($D110=AA$1,$E110+$V110,(IF($J110=AA$1,$K110+$W110,AA109)))</f>
        <v>909</v>
      </c>
      <c r="AB110" s="11">
        <f t="shared" si="113"/>
        <v>1235</v>
      </c>
      <c r="AC110" s="11">
        <f t="shared" si="113"/>
        <v>687</v>
      </c>
      <c r="AD110" s="11">
        <f t="shared" si="113"/>
        <v>1407</v>
      </c>
      <c r="AE110" s="11">
        <f t="shared" si="113"/>
        <v>1057</v>
      </c>
      <c r="AF110" s="11">
        <f t="shared" si="113"/>
        <v>1815</v>
      </c>
      <c r="AG110" s="11">
        <f t="shared" si="113"/>
        <v>1510</v>
      </c>
      <c r="AH110" s="11">
        <f t="shared" si="113"/>
        <v>1685</v>
      </c>
      <c r="AI110" s="11">
        <f t="shared" si="113"/>
        <v>1440</v>
      </c>
      <c r="AJ110" s="11">
        <f t="shared" si="113"/>
        <v>1870</v>
      </c>
      <c r="AK110" s="11">
        <f t="shared" si="113"/>
        <v>1130</v>
      </c>
      <c r="AL110" s="11">
        <f t="shared" si="113"/>
        <v>1309</v>
      </c>
      <c r="AM110" s="11">
        <f t="shared" si="113"/>
        <v>1701</v>
      </c>
      <c r="AN110" s="11">
        <f t="shared" si="113"/>
        <v>1482</v>
      </c>
      <c r="AO110" s="11">
        <f t="shared" si="113"/>
        <v>212</v>
      </c>
      <c r="AP110" s="11">
        <f t="shared" si="113"/>
        <v>1339</v>
      </c>
      <c r="AQ110" s="11">
        <f t="shared" si="113"/>
        <v>888</v>
      </c>
      <c r="AR110" s="11">
        <f t="shared" si="113"/>
        <v>1083</v>
      </c>
      <c r="AS110" s="11">
        <f t="shared" si="113"/>
        <v>677</v>
      </c>
      <c r="AT110" s="11">
        <f t="shared" si="113"/>
        <v>1041</v>
      </c>
      <c r="AU110" s="11">
        <f t="shared" si="113"/>
        <v>1177</v>
      </c>
      <c r="AV110" s="11">
        <f t="shared" si="113"/>
        <v>1832</v>
      </c>
      <c r="AW110" s="11">
        <f t="shared" si="113"/>
        <v>1410</v>
      </c>
      <c r="AX110" s="11">
        <f t="shared" si="113"/>
        <v>1536</v>
      </c>
      <c r="AY110" s="11">
        <f t="shared" si="113"/>
        <v>276</v>
      </c>
      <c r="AZ110" s="11">
        <f t="shared" si="113"/>
        <v>897</v>
      </c>
      <c r="BA110" s="11">
        <f t="shared" si="113"/>
        <v>1309</v>
      </c>
      <c r="BB110" s="11">
        <f t="shared" si="113"/>
        <v>1048</v>
      </c>
      <c r="BC110" s="11">
        <f t="shared" si="113"/>
        <v>1179</v>
      </c>
      <c r="BD110" s="11">
        <f t="shared" si="113"/>
        <v>1711</v>
      </c>
      <c r="BE110" s="11">
        <f t="shared" si="113"/>
        <v>797</v>
      </c>
      <c r="BF110" s="11">
        <f t="shared" si="113"/>
        <v>1139</v>
      </c>
      <c r="BG110" s="11">
        <f t="shared" si="113"/>
        <v>1132</v>
      </c>
      <c r="BH110" s="11">
        <f t="shared" si="113"/>
        <v>963</v>
      </c>
    </row>
    <row r="111" spans="1:60" ht="13.5" customHeight="1">
      <c r="A111" s="38">
        <v>41735</v>
      </c>
      <c r="B111" s="130" t="s">
        <v>65</v>
      </c>
      <c r="C111" s="57"/>
      <c r="D111" s="41" t="s">
        <v>40</v>
      </c>
      <c r="E111" s="42">
        <f t="shared" si="0"/>
        <v>1179</v>
      </c>
      <c r="F111" s="43">
        <v>0</v>
      </c>
      <c r="G111" s="43">
        <v>22</v>
      </c>
      <c r="H111" s="44">
        <f t="shared" si="1"/>
        <v>22</v>
      </c>
      <c r="I111" s="57"/>
      <c r="J111" s="45" t="s">
        <v>41</v>
      </c>
      <c r="K111" s="42">
        <f t="shared" si="2"/>
        <v>963</v>
      </c>
      <c r="L111" s="46">
        <v>4</v>
      </c>
      <c r="M111" s="46">
        <v>12</v>
      </c>
      <c r="N111" s="26">
        <f t="shared" si="3"/>
        <v>24</v>
      </c>
      <c r="O111" s="57"/>
      <c r="P111" t="s">
        <v>66</v>
      </c>
      <c r="Q111" s="57"/>
      <c r="R111">
        <f>MIN(Rules!$E$2,(MAX(H111/N111,N111/H111)))</f>
        <v>1.0909090909090908</v>
      </c>
      <c r="S111">
        <f>VLOOKUP(B111,Rules!A:B,2,FALSE)</f>
        <v>45</v>
      </c>
      <c r="T111" s="57"/>
      <c r="U111" s="132">
        <f>1/(10^(-1*(E111+(IF(P111="Y",Rules!$I$2,0))-K111)/Rules!$E$12)+1)</f>
        <v>0.84363043164676366</v>
      </c>
      <c r="V111">
        <f t="shared" si="4"/>
        <v>-41</v>
      </c>
      <c r="W111">
        <f t="shared" si="5"/>
        <v>41</v>
      </c>
      <c r="Z111" s="48"/>
      <c r="AA111" s="11">
        <f t="shared" ref="AA111:BH111" si="114">IF($D111=AA$1,$E111+$V111,(IF($J111=AA$1,$K111+$W111,AA110)))</f>
        <v>909</v>
      </c>
      <c r="AB111" s="11">
        <f t="shared" si="114"/>
        <v>1235</v>
      </c>
      <c r="AC111" s="11">
        <f t="shared" si="114"/>
        <v>687</v>
      </c>
      <c r="AD111" s="11">
        <f t="shared" si="114"/>
        <v>1407</v>
      </c>
      <c r="AE111" s="11">
        <f t="shared" si="114"/>
        <v>1057</v>
      </c>
      <c r="AF111" s="11">
        <f t="shared" si="114"/>
        <v>1815</v>
      </c>
      <c r="AG111" s="11">
        <f t="shared" si="114"/>
        <v>1510</v>
      </c>
      <c r="AH111" s="11">
        <f t="shared" si="114"/>
        <v>1685</v>
      </c>
      <c r="AI111" s="11">
        <f t="shared" si="114"/>
        <v>1440</v>
      </c>
      <c r="AJ111" s="11">
        <f t="shared" si="114"/>
        <v>1870</v>
      </c>
      <c r="AK111" s="11">
        <f t="shared" si="114"/>
        <v>1130</v>
      </c>
      <c r="AL111" s="11">
        <f t="shared" si="114"/>
        <v>1309</v>
      </c>
      <c r="AM111" s="11">
        <f t="shared" si="114"/>
        <v>1701</v>
      </c>
      <c r="AN111" s="11">
        <f t="shared" si="114"/>
        <v>1482</v>
      </c>
      <c r="AO111" s="11">
        <f t="shared" si="114"/>
        <v>212</v>
      </c>
      <c r="AP111" s="11">
        <f t="shared" si="114"/>
        <v>1339</v>
      </c>
      <c r="AQ111" s="11">
        <f t="shared" si="114"/>
        <v>888</v>
      </c>
      <c r="AR111" s="11">
        <f t="shared" si="114"/>
        <v>1083</v>
      </c>
      <c r="AS111" s="11">
        <f t="shared" si="114"/>
        <v>677</v>
      </c>
      <c r="AT111" s="11">
        <f t="shared" si="114"/>
        <v>1041</v>
      </c>
      <c r="AU111" s="11">
        <f t="shared" si="114"/>
        <v>1177</v>
      </c>
      <c r="AV111" s="11">
        <f t="shared" si="114"/>
        <v>1832</v>
      </c>
      <c r="AW111" s="11">
        <f t="shared" si="114"/>
        <v>1410</v>
      </c>
      <c r="AX111" s="11">
        <f t="shared" si="114"/>
        <v>1536</v>
      </c>
      <c r="AY111" s="11">
        <f t="shared" si="114"/>
        <v>276</v>
      </c>
      <c r="AZ111" s="11">
        <f t="shared" si="114"/>
        <v>897</v>
      </c>
      <c r="BA111" s="11">
        <f t="shared" si="114"/>
        <v>1309</v>
      </c>
      <c r="BB111" s="11">
        <f t="shared" si="114"/>
        <v>1048</v>
      </c>
      <c r="BC111" s="11">
        <f t="shared" si="114"/>
        <v>1138</v>
      </c>
      <c r="BD111" s="11">
        <f t="shared" si="114"/>
        <v>1711</v>
      </c>
      <c r="BE111" s="11">
        <f t="shared" si="114"/>
        <v>797</v>
      </c>
      <c r="BF111" s="11">
        <f t="shared" si="114"/>
        <v>1139</v>
      </c>
      <c r="BG111" s="11">
        <f t="shared" si="114"/>
        <v>1132</v>
      </c>
      <c r="BH111" s="11">
        <f t="shared" si="114"/>
        <v>1004</v>
      </c>
    </row>
    <row r="112" spans="1:60" ht="13.5" customHeight="1">
      <c r="A112" s="38">
        <v>41735</v>
      </c>
      <c r="B112" s="130" t="s">
        <v>65</v>
      </c>
      <c r="C112" s="57"/>
      <c r="D112" s="41" t="s">
        <v>47</v>
      </c>
      <c r="E112" s="42">
        <f t="shared" si="0"/>
        <v>677</v>
      </c>
      <c r="F112" s="43">
        <v>1</v>
      </c>
      <c r="G112" s="43">
        <v>7</v>
      </c>
      <c r="H112" s="44">
        <f t="shared" si="1"/>
        <v>10</v>
      </c>
      <c r="I112" s="57"/>
      <c r="J112" s="45" t="s">
        <v>45</v>
      </c>
      <c r="K112" s="42">
        <f t="shared" si="2"/>
        <v>888</v>
      </c>
      <c r="L112" s="46">
        <v>2</v>
      </c>
      <c r="M112" s="46">
        <v>6</v>
      </c>
      <c r="N112" s="26">
        <f t="shared" si="3"/>
        <v>12</v>
      </c>
      <c r="O112" s="57"/>
      <c r="P112" t="s">
        <v>66</v>
      </c>
      <c r="Q112" s="57"/>
      <c r="R112">
        <f>MIN(Rules!$E$2,(MAX(H112/N112,N112/H112)))</f>
        <v>1.2</v>
      </c>
      <c r="S112">
        <f>VLOOKUP(B112,Rules!A:B,2,FALSE)</f>
        <v>45</v>
      </c>
      <c r="T112" s="57"/>
      <c r="U112" s="132">
        <f>1/(10^(-1*(E112+(IF(P112="Y",Rules!$I$2,0))-K112)/Rules!$E$12)+1)</f>
        <v>0.43022937243009313</v>
      </c>
      <c r="V112">
        <f t="shared" si="4"/>
        <v>-23</v>
      </c>
      <c r="W112">
        <f t="shared" si="5"/>
        <v>23</v>
      </c>
      <c r="Z112" s="48"/>
      <c r="AA112" s="11">
        <f t="shared" ref="AA112:BH112" si="115">IF($D112=AA$1,$E112+$V112,(IF($J112=AA$1,$K112+$W112,AA111)))</f>
        <v>909</v>
      </c>
      <c r="AB112" s="11">
        <f t="shared" si="115"/>
        <v>1235</v>
      </c>
      <c r="AC112" s="11">
        <f t="shared" si="115"/>
        <v>687</v>
      </c>
      <c r="AD112" s="11">
        <f t="shared" si="115"/>
        <v>1407</v>
      </c>
      <c r="AE112" s="11">
        <f t="shared" si="115"/>
        <v>1057</v>
      </c>
      <c r="AF112" s="11">
        <f t="shared" si="115"/>
        <v>1815</v>
      </c>
      <c r="AG112" s="11">
        <f t="shared" si="115"/>
        <v>1510</v>
      </c>
      <c r="AH112" s="11">
        <f t="shared" si="115"/>
        <v>1685</v>
      </c>
      <c r="AI112" s="11">
        <f t="shared" si="115"/>
        <v>1440</v>
      </c>
      <c r="AJ112" s="11">
        <f t="shared" si="115"/>
        <v>1870</v>
      </c>
      <c r="AK112" s="11">
        <f t="shared" si="115"/>
        <v>1130</v>
      </c>
      <c r="AL112" s="11">
        <f t="shared" si="115"/>
        <v>1309</v>
      </c>
      <c r="AM112" s="11">
        <f t="shared" si="115"/>
        <v>1701</v>
      </c>
      <c r="AN112" s="11">
        <f t="shared" si="115"/>
        <v>1482</v>
      </c>
      <c r="AO112" s="11">
        <f t="shared" si="115"/>
        <v>212</v>
      </c>
      <c r="AP112" s="11">
        <f t="shared" si="115"/>
        <v>1339</v>
      </c>
      <c r="AQ112" s="11">
        <f t="shared" si="115"/>
        <v>911</v>
      </c>
      <c r="AR112" s="11">
        <f t="shared" si="115"/>
        <v>1083</v>
      </c>
      <c r="AS112" s="11">
        <f t="shared" si="115"/>
        <v>654</v>
      </c>
      <c r="AT112" s="11">
        <f t="shared" si="115"/>
        <v>1041</v>
      </c>
      <c r="AU112" s="11">
        <f t="shared" si="115"/>
        <v>1177</v>
      </c>
      <c r="AV112" s="11">
        <f t="shared" si="115"/>
        <v>1832</v>
      </c>
      <c r="AW112" s="11">
        <f t="shared" si="115"/>
        <v>1410</v>
      </c>
      <c r="AX112" s="11">
        <f t="shared" si="115"/>
        <v>1536</v>
      </c>
      <c r="AY112" s="11">
        <f t="shared" si="115"/>
        <v>276</v>
      </c>
      <c r="AZ112" s="11">
        <f t="shared" si="115"/>
        <v>897</v>
      </c>
      <c r="BA112" s="11">
        <f t="shared" si="115"/>
        <v>1309</v>
      </c>
      <c r="BB112" s="11">
        <f t="shared" si="115"/>
        <v>1048</v>
      </c>
      <c r="BC112" s="11">
        <f t="shared" si="115"/>
        <v>1138</v>
      </c>
      <c r="BD112" s="11">
        <f t="shared" si="115"/>
        <v>1711</v>
      </c>
      <c r="BE112" s="11">
        <f t="shared" si="115"/>
        <v>797</v>
      </c>
      <c r="BF112" s="11">
        <f t="shared" si="115"/>
        <v>1139</v>
      </c>
      <c r="BG112" s="11">
        <f t="shared" si="115"/>
        <v>1132</v>
      </c>
      <c r="BH112" s="11">
        <f t="shared" si="115"/>
        <v>1004</v>
      </c>
    </row>
    <row r="113" spans="1:60" ht="13.5" customHeight="1">
      <c r="A113" s="38">
        <v>41735</v>
      </c>
      <c r="B113" s="130" t="s">
        <v>65</v>
      </c>
      <c r="C113" s="57"/>
      <c r="D113" s="41" t="s">
        <v>34</v>
      </c>
      <c r="E113" s="42">
        <f t="shared" si="0"/>
        <v>909</v>
      </c>
      <c r="F113" s="43">
        <v>0</v>
      </c>
      <c r="G113" s="43">
        <v>6</v>
      </c>
      <c r="H113" s="44">
        <f t="shared" si="1"/>
        <v>6</v>
      </c>
      <c r="I113" s="57"/>
      <c r="J113" s="45" t="s">
        <v>33</v>
      </c>
      <c r="K113" s="42">
        <f t="shared" si="2"/>
        <v>1057</v>
      </c>
      <c r="L113" s="46">
        <v>0</v>
      </c>
      <c r="M113" s="46">
        <v>10</v>
      </c>
      <c r="N113" s="26">
        <f t="shared" si="3"/>
        <v>10</v>
      </c>
      <c r="O113" s="57"/>
      <c r="P113" t="s">
        <v>66</v>
      </c>
      <c r="Q113" s="57"/>
      <c r="R113">
        <f>MIN(Rules!$E$2,(MAX(H113/N113,N113/H113)))</f>
        <v>1.6666666666666667</v>
      </c>
      <c r="S113">
        <f>VLOOKUP(B113,Rules!A:B,2,FALSE)</f>
        <v>45</v>
      </c>
      <c r="T113" s="57"/>
      <c r="U113" s="132">
        <f>1/(10^(-1*(E113+(IF(P113="Y",Rules!$I$2,0))-K113)/Rules!$E$12)+1)</f>
        <v>0.50230256881570334</v>
      </c>
      <c r="V113">
        <f t="shared" si="4"/>
        <v>-38</v>
      </c>
      <c r="W113">
        <f t="shared" si="5"/>
        <v>38</v>
      </c>
      <c r="Z113" s="48"/>
      <c r="AA113" s="11">
        <f t="shared" ref="AA113:BH113" si="116">IF($D113=AA$1,$E113+$V113,(IF($J113=AA$1,$K113+$W113,AA112)))</f>
        <v>871</v>
      </c>
      <c r="AB113" s="11">
        <f t="shared" si="116"/>
        <v>1235</v>
      </c>
      <c r="AC113" s="11">
        <f t="shared" si="116"/>
        <v>687</v>
      </c>
      <c r="AD113" s="11">
        <f t="shared" si="116"/>
        <v>1407</v>
      </c>
      <c r="AE113" s="11">
        <f t="shared" si="116"/>
        <v>1095</v>
      </c>
      <c r="AF113" s="11">
        <f t="shared" si="116"/>
        <v>1815</v>
      </c>
      <c r="AG113" s="11">
        <f t="shared" si="116"/>
        <v>1510</v>
      </c>
      <c r="AH113" s="11">
        <f t="shared" si="116"/>
        <v>1685</v>
      </c>
      <c r="AI113" s="11">
        <f t="shared" si="116"/>
        <v>1440</v>
      </c>
      <c r="AJ113" s="11">
        <f t="shared" si="116"/>
        <v>1870</v>
      </c>
      <c r="AK113" s="11">
        <f t="shared" si="116"/>
        <v>1130</v>
      </c>
      <c r="AL113" s="11">
        <f t="shared" si="116"/>
        <v>1309</v>
      </c>
      <c r="AM113" s="11">
        <f t="shared" si="116"/>
        <v>1701</v>
      </c>
      <c r="AN113" s="11">
        <f t="shared" si="116"/>
        <v>1482</v>
      </c>
      <c r="AO113" s="11">
        <f t="shared" si="116"/>
        <v>212</v>
      </c>
      <c r="AP113" s="11">
        <f t="shared" si="116"/>
        <v>1339</v>
      </c>
      <c r="AQ113" s="11">
        <f t="shared" si="116"/>
        <v>911</v>
      </c>
      <c r="AR113" s="11">
        <f t="shared" si="116"/>
        <v>1083</v>
      </c>
      <c r="AS113" s="11">
        <f t="shared" si="116"/>
        <v>654</v>
      </c>
      <c r="AT113" s="11">
        <f t="shared" si="116"/>
        <v>1041</v>
      </c>
      <c r="AU113" s="11">
        <f t="shared" si="116"/>
        <v>1177</v>
      </c>
      <c r="AV113" s="11">
        <f t="shared" si="116"/>
        <v>1832</v>
      </c>
      <c r="AW113" s="11">
        <f t="shared" si="116"/>
        <v>1410</v>
      </c>
      <c r="AX113" s="11">
        <f t="shared" si="116"/>
        <v>1536</v>
      </c>
      <c r="AY113" s="11">
        <f t="shared" si="116"/>
        <v>276</v>
      </c>
      <c r="AZ113" s="11">
        <f t="shared" si="116"/>
        <v>897</v>
      </c>
      <c r="BA113" s="11">
        <f t="shared" si="116"/>
        <v>1309</v>
      </c>
      <c r="BB113" s="11">
        <f t="shared" si="116"/>
        <v>1048</v>
      </c>
      <c r="BC113" s="11">
        <f t="shared" si="116"/>
        <v>1138</v>
      </c>
      <c r="BD113" s="11">
        <f t="shared" si="116"/>
        <v>1711</v>
      </c>
      <c r="BE113" s="11">
        <f t="shared" si="116"/>
        <v>797</v>
      </c>
      <c r="BF113" s="11">
        <f t="shared" si="116"/>
        <v>1139</v>
      </c>
      <c r="BG113" s="11">
        <f t="shared" si="116"/>
        <v>1132</v>
      </c>
      <c r="BH113" s="11">
        <f t="shared" si="116"/>
        <v>1004</v>
      </c>
    </row>
    <row r="114" spans="1:60" ht="13.5" customHeight="1">
      <c r="A114" s="38">
        <v>41735</v>
      </c>
      <c r="B114" s="130" t="s">
        <v>65</v>
      </c>
      <c r="C114" s="57"/>
      <c r="D114" s="41" t="s">
        <v>46</v>
      </c>
      <c r="E114" s="42">
        <f t="shared" si="0"/>
        <v>797</v>
      </c>
      <c r="F114" s="43">
        <v>1</v>
      </c>
      <c r="G114" s="43">
        <v>9</v>
      </c>
      <c r="H114" s="44">
        <f t="shared" si="1"/>
        <v>12</v>
      </c>
      <c r="I114" s="57"/>
      <c r="J114" s="45" t="s">
        <v>44</v>
      </c>
      <c r="K114" s="42">
        <f t="shared" si="2"/>
        <v>687</v>
      </c>
      <c r="L114" s="46">
        <v>0</v>
      </c>
      <c r="M114" s="46">
        <v>9</v>
      </c>
      <c r="N114" s="26">
        <f t="shared" si="3"/>
        <v>9</v>
      </c>
      <c r="O114" s="57"/>
      <c r="P114" t="s">
        <v>66</v>
      </c>
      <c r="Q114" s="57"/>
      <c r="R114">
        <f>MIN(Rules!$E$2,(MAX(H114/N114,N114/H114)))</f>
        <v>1.3333333333333333</v>
      </c>
      <c r="S114">
        <f>VLOOKUP(B114,Rules!A:B,2,FALSE)</f>
        <v>45</v>
      </c>
      <c r="T114" s="57"/>
      <c r="U114" s="132">
        <f>1/(10^(-1*(E114+(IF(P114="Y",Rules!$I$2,0))-K114)/Rules!$E$12)+1)</f>
        <v>0.76805200316758415</v>
      </c>
      <c r="V114">
        <f t="shared" si="4"/>
        <v>14</v>
      </c>
      <c r="W114">
        <f t="shared" si="5"/>
        <v>-14</v>
      </c>
      <c r="Z114" s="48"/>
      <c r="AA114" s="11">
        <f t="shared" ref="AA114:BH114" si="117">IF($D114=AA$1,$E114+$V114,(IF($J114=AA$1,$K114+$W114,AA113)))</f>
        <v>871</v>
      </c>
      <c r="AB114" s="11">
        <f t="shared" si="117"/>
        <v>1235</v>
      </c>
      <c r="AC114" s="11">
        <f t="shared" si="117"/>
        <v>673</v>
      </c>
      <c r="AD114" s="11">
        <f t="shared" si="117"/>
        <v>1407</v>
      </c>
      <c r="AE114" s="11">
        <f t="shared" si="117"/>
        <v>1095</v>
      </c>
      <c r="AF114" s="11">
        <f t="shared" si="117"/>
        <v>1815</v>
      </c>
      <c r="AG114" s="11">
        <f t="shared" si="117"/>
        <v>1510</v>
      </c>
      <c r="AH114" s="11">
        <f t="shared" si="117"/>
        <v>1685</v>
      </c>
      <c r="AI114" s="11">
        <f t="shared" si="117"/>
        <v>1440</v>
      </c>
      <c r="AJ114" s="11">
        <f t="shared" si="117"/>
        <v>1870</v>
      </c>
      <c r="AK114" s="11">
        <f t="shared" si="117"/>
        <v>1130</v>
      </c>
      <c r="AL114" s="11">
        <f t="shared" si="117"/>
        <v>1309</v>
      </c>
      <c r="AM114" s="11">
        <f t="shared" si="117"/>
        <v>1701</v>
      </c>
      <c r="AN114" s="11">
        <f t="shared" si="117"/>
        <v>1482</v>
      </c>
      <c r="AO114" s="11">
        <f t="shared" si="117"/>
        <v>212</v>
      </c>
      <c r="AP114" s="11">
        <f t="shared" si="117"/>
        <v>1339</v>
      </c>
      <c r="AQ114" s="11">
        <f t="shared" si="117"/>
        <v>911</v>
      </c>
      <c r="AR114" s="11">
        <f t="shared" si="117"/>
        <v>1083</v>
      </c>
      <c r="AS114" s="11">
        <f t="shared" si="117"/>
        <v>654</v>
      </c>
      <c r="AT114" s="11">
        <f t="shared" si="117"/>
        <v>1041</v>
      </c>
      <c r="AU114" s="11">
        <f t="shared" si="117"/>
        <v>1177</v>
      </c>
      <c r="AV114" s="11">
        <f t="shared" si="117"/>
        <v>1832</v>
      </c>
      <c r="AW114" s="11">
        <f t="shared" si="117"/>
        <v>1410</v>
      </c>
      <c r="AX114" s="11">
        <f t="shared" si="117"/>
        <v>1536</v>
      </c>
      <c r="AY114" s="11">
        <f t="shared" si="117"/>
        <v>276</v>
      </c>
      <c r="AZ114" s="11">
        <f t="shared" si="117"/>
        <v>897</v>
      </c>
      <c r="BA114" s="11">
        <f t="shared" si="117"/>
        <v>1309</v>
      </c>
      <c r="BB114" s="11">
        <f t="shared" si="117"/>
        <v>1048</v>
      </c>
      <c r="BC114" s="11">
        <f t="shared" si="117"/>
        <v>1138</v>
      </c>
      <c r="BD114" s="11">
        <f t="shared" si="117"/>
        <v>1711</v>
      </c>
      <c r="BE114" s="11">
        <f t="shared" si="117"/>
        <v>811</v>
      </c>
      <c r="BF114" s="11">
        <f t="shared" si="117"/>
        <v>1139</v>
      </c>
      <c r="BG114" s="11">
        <f t="shared" si="117"/>
        <v>1132</v>
      </c>
      <c r="BH114" s="11">
        <f t="shared" si="117"/>
        <v>1004</v>
      </c>
    </row>
    <row r="115" spans="1:60" ht="13.5" customHeight="1">
      <c r="A115" s="38">
        <v>41742</v>
      </c>
      <c r="B115" s="130" t="s">
        <v>65</v>
      </c>
      <c r="C115" s="57"/>
      <c r="D115" s="41" t="s">
        <v>19</v>
      </c>
      <c r="E115" s="42">
        <f t="shared" si="0"/>
        <v>1510</v>
      </c>
      <c r="F115" s="43">
        <v>2</v>
      </c>
      <c r="G115" s="43">
        <v>15</v>
      </c>
      <c r="H115" s="44">
        <f t="shared" si="1"/>
        <v>21</v>
      </c>
      <c r="I115" s="57"/>
      <c r="J115" s="45" t="s">
        <v>18</v>
      </c>
      <c r="K115" s="42">
        <f t="shared" si="2"/>
        <v>1832</v>
      </c>
      <c r="L115" s="46">
        <v>1</v>
      </c>
      <c r="M115" s="46">
        <v>16</v>
      </c>
      <c r="N115" s="26">
        <f t="shared" si="3"/>
        <v>19</v>
      </c>
      <c r="O115" s="57"/>
      <c r="P115" t="s">
        <v>67</v>
      </c>
      <c r="Q115" s="57"/>
      <c r="R115">
        <f>MIN(Rules!$E$2,(MAX(H115/N115,N115/H115)))</f>
        <v>1.1052631578947369</v>
      </c>
      <c r="S115">
        <f>VLOOKUP(B115,Rules!A:B,2,FALSE)</f>
        <v>45</v>
      </c>
      <c r="T115" s="57"/>
      <c r="U115" s="132">
        <f>1/(10^(-1*(E115+(IF(P115="Y",Rules!$I$2,0))-K115)/Rules!$E$12)+1)</f>
        <v>0.18499509809477027</v>
      </c>
      <c r="V115">
        <f t="shared" si="4"/>
        <v>41</v>
      </c>
      <c r="W115">
        <f t="shared" si="5"/>
        <v>-41</v>
      </c>
      <c r="Z115" s="48"/>
      <c r="AA115" s="11">
        <f t="shared" ref="AA115:BH115" si="118">IF($D115=AA$1,$E115+$V115,(IF($J115=AA$1,$K115+$W115,AA114)))</f>
        <v>871</v>
      </c>
      <c r="AB115" s="11">
        <f t="shared" si="118"/>
        <v>1235</v>
      </c>
      <c r="AC115" s="11">
        <f t="shared" si="118"/>
        <v>673</v>
      </c>
      <c r="AD115" s="11">
        <f t="shared" si="118"/>
        <v>1407</v>
      </c>
      <c r="AE115" s="11">
        <f t="shared" si="118"/>
        <v>1095</v>
      </c>
      <c r="AF115" s="11">
        <f t="shared" si="118"/>
        <v>1815</v>
      </c>
      <c r="AG115" s="11">
        <f t="shared" si="118"/>
        <v>1551</v>
      </c>
      <c r="AH115" s="11">
        <f t="shared" si="118"/>
        <v>1685</v>
      </c>
      <c r="AI115" s="11">
        <f t="shared" si="118"/>
        <v>1440</v>
      </c>
      <c r="AJ115" s="11">
        <f t="shared" si="118"/>
        <v>1870</v>
      </c>
      <c r="AK115" s="11">
        <f t="shared" si="118"/>
        <v>1130</v>
      </c>
      <c r="AL115" s="11">
        <f t="shared" si="118"/>
        <v>1309</v>
      </c>
      <c r="AM115" s="11">
        <f t="shared" si="118"/>
        <v>1701</v>
      </c>
      <c r="AN115" s="11">
        <f t="shared" si="118"/>
        <v>1482</v>
      </c>
      <c r="AO115" s="11">
        <f t="shared" si="118"/>
        <v>212</v>
      </c>
      <c r="AP115" s="11">
        <f t="shared" si="118"/>
        <v>1339</v>
      </c>
      <c r="AQ115" s="11">
        <f t="shared" si="118"/>
        <v>911</v>
      </c>
      <c r="AR115" s="11">
        <f t="shared" si="118"/>
        <v>1083</v>
      </c>
      <c r="AS115" s="11">
        <f t="shared" si="118"/>
        <v>654</v>
      </c>
      <c r="AT115" s="11">
        <f t="shared" si="118"/>
        <v>1041</v>
      </c>
      <c r="AU115" s="11">
        <f t="shared" si="118"/>
        <v>1177</v>
      </c>
      <c r="AV115" s="11">
        <f t="shared" si="118"/>
        <v>1791</v>
      </c>
      <c r="AW115" s="11">
        <f t="shared" si="118"/>
        <v>1410</v>
      </c>
      <c r="AX115" s="11">
        <f t="shared" si="118"/>
        <v>1536</v>
      </c>
      <c r="AY115" s="11">
        <f t="shared" si="118"/>
        <v>276</v>
      </c>
      <c r="AZ115" s="11">
        <f t="shared" si="118"/>
        <v>897</v>
      </c>
      <c r="BA115" s="11">
        <f t="shared" si="118"/>
        <v>1309</v>
      </c>
      <c r="BB115" s="11">
        <f t="shared" si="118"/>
        <v>1048</v>
      </c>
      <c r="BC115" s="11">
        <f t="shared" si="118"/>
        <v>1138</v>
      </c>
      <c r="BD115" s="11">
        <f t="shared" si="118"/>
        <v>1711</v>
      </c>
      <c r="BE115" s="11">
        <f t="shared" si="118"/>
        <v>811</v>
      </c>
      <c r="BF115" s="11">
        <f t="shared" si="118"/>
        <v>1139</v>
      </c>
      <c r="BG115" s="11">
        <f t="shared" si="118"/>
        <v>1132</v>
      </c>
      <c r="BH115" s="11">
        <f t="shared" si="118"/>
        <v>1004</v>
      </c>
    </row>
    <row r="116" spans="1:60" ht="13.5" customHeight="1">
      <c r="A116" s="38">
        <v>41742</v>
      </c>
      <c r="B116" s="130" t="s">
        <v>65</v>
      </c>
      <c r="C116" s="57"/>
      <c r="D116" s="41" t="s">
        <v>17</v>
      </c>
      <c r="E116" s="42">
        <f t="shared" si="0"/>
        <v>1870</v>
      </c>
      <c r="F116" s="43">
        <v>2</v>
      </c>
      <c r="G116" s="43">
        <v>20</v>
      </c>
      <c r="H116" s="44">
        <f t="shared" si="1"/>
        <v>26</v>
      </c>
      <c r="I116" s="57"/>
      <c r="J116" s="45" t="s">
        <v>26</v>
      </c>
      <c r="K116" s="42">
        <f t="shared" si="2"/>
        <v>1815</v>
      </c>
      <c r="L116" s="46">
        <v>2</v>
      </c>
      <c r="M116" s="46">
        <v>13</v>
      </c>
      <c r="N116" s="26">
        <f t="shared" si="3"/>
        <v>19</v>
      </c>
      <c r="O116" s="57"/>
      <c r="P116" t="s">
        <v>66</v>
      </c>
      <c r="Q116" s="57"/>
      <c r="R116">
        <f>MIN(Rules!$E$2,(MAX(H116/N116,N116/H116)))</f>
        <v>1.368421052631579</v>
      </c>
      <c r="S116">
        <f>VLOOKUP(B116,Rules!A:B,2,FALSE)</f>
        <v>45</v>
      </c>
      <c r="T116" s="57"/>
      <c r="U116" s="132">
        <f>1/(10^(-1*(E116+(IF(P116="Y",Rules!$I$2,0))-K116)/Rules!$E$12)+1)</f>
        <v>0.71991900594715197</v>
      </c>
      <c r="V116">
        <f t="shared" si="4"/>
        <v>17</v>
      </c>
      <c r="W116">
        <f t="shared" si="5"/>
        <v>-17</v>
      </c>
      <c r="Z116" s="48"/>
      <c r="AA116" s="11">
        <f t="shared" ref="AA116:BH116" si="119">IF($D116=AA$1,$E116+$V116,(IF($J116=AA$1,$K116+$W116,AA115)))</f>
        <v>871</v>
      </c>
      <c r="AB116" s="11">
        <f t="shared" si="119"/>
        <v>1235</v>
      </c>
      <c r="AC116" s="11">
        <f t="shared" si="119"/>
        <v>673</v>
      </c>
      <c r="AD116" s="11">
        <f t="shared" si="119"/>
        <v>1407</v>
      </c>
      <c r="AE116" s="11">
        <f t="shared" si="119"/>
        <v>1095</v>
      </c>
      <c r="AF116" s="11">
        <f t="shared" si="119"/>
        <v>1798</v>
      </c>
      <c r="AG116" s="11">
        <f t="shared" si="119"/>
        <v>1551</v>
      </c>
      <c r="AH116" s="11">
        <f t="shared" si="119"/>
        <v>1685</v>
      </c>
      <c r="AI116" s="11">
        <f t="shared" si="119"/>
        <v>1440</v>
      </c>
      <c r="AJ116" s="11">
        <f t="shared" si="119"/>
        <v>1887</v>
      </c>
      <c r="AK116" s="11">
        <f t="shared" si="119"/>
        <v>1130</v>
      </c>
      <c r="AL116" s="11">
        <f t="shared" si="119"/>
        <v>1309</v>
      </c>
      <c r="AM116" s="11">
        <f t="shared" si="119"/>
        <v>1701</v>
      </c>
      <c r="AN116" s="11">
        <f t="shared" si="119"/>
        <v>1482</v>
      </c>
      <c r="AO116" s="11">
        <f t="shared" si="119"/>
        <v>212</v>
      </c>
      <c r="AP116" s="11">
        <f t="shared" si="119"/>
        <v>1339</v>
      </c>
      <c r="AQ116" s="11">
        <f t="shared" si="119"/>
        <v>911</v>
      </c>
      <c r="AR116" s="11">
        <f t="shared" si="119"/>
        <v>1083</v>
      </c>
      <c r="AS116" s="11">
        <f t="shared" si="119"/>
        <v>654</v>
      </c>
      <c r="AT116" s="11">
        <f t="shared" si="119"/>
        <v>1041</v>
      </c>
      <c r="AU116" s="11">
        <f t="shared" si="119"/>
        <v>1177</v>
      </c>
      <c r="AV116" s="11">
        <f t="shared" si="119"/>
        <v>1791</v>
      </c>
      <c r="AW116" s="11">
        <f t="shared" si="119"/>
        <v>1410</v>
      </c>
      <c r="AX116" s="11">
        <f t="shared" si="119"/>
        <v>1536</v>
      </c>
      <c r="AY116" s="11">
        <f t="shared" si="119"/>
        <v>276</v>
      </c>
      <c r="AZ116" s="11">
        <f t="shared" si="119"/>
        <v>897</v>
      </c>
      <c r="BA116" s="11">
        <f t="shared" si="119"/>
        <v>1309</v>
      </c>
      <c r="BB116" s="11">
        <f t="shared" si="119"/>
        <v>1048</v>
      </c>
      <c r="BC116" s="11">
        <f t="shared" si="119"/>
        <v>1138</v>
      </c>
      <c r="BD116" s="11">
        <f t="shared" si="119"/>
        <v>1711</v>
      </c>
      <c r="BE116" s="11">
        <f t="shared" si="119"/>
        <v>811</v>
      </c>
      <c r="BF116" s="11">
        <f t="shared" si="119"/>
        <v>1139</v>
      </c>
      <c r="BG116" s="11">
        <f t="shared" si="119"/>
        <v>1132</v>
      </c>
      <c r="BH116" s="11">
        <f t="shared" si="119"/>
        <v>1004</v>
      </c>
    </row>
    <row r="117" spans="1:60" ht="13.5" customHeight="1">
      <c r="A117" s="38">
        <v>41755</v>
      </c>
      <c r="B117" s="130" t="s">
        <v>65</v>
      </c>
      <c r="C117" s="57"/>
      <c r="D117" s="41" t="s">
        <v>24</v>
      </c>
      <c r="E117" s="42">
        <f t="shared" si="0"/>
        <v>1309</v>
      </c>
      <c r="F117" s="43">
        <v>1</v>
      </c>
      <c r="G117" s="43">
        <v>17</v>
      </c>
      <c r="H117" s="44">
        <f t="shared" si="1"/>
        <v>20</v>
      </c>
      <c r="I117" s="57"/>
      <c r="J117" s="45" t="s">
        <v>29</v>
      </c>
      <c r="K117" s="42">
        <f t="shared" si="2"/>
        <v>1407</v>
      </c>
      <c r="L117" s="46">
        <v>0</v>
      </c>
      <c r="M117" s="46">
        <v>18</v>
      </c>
      <c r="N117" s="26">
        <f t="shared" si="3"/>
        <v>18</v>
      </c>
      <c r="O117" s="57"/>
      <c r="P117" t="s">
        <v>67</v>
      </c>
      <c r="Q117" s="57"/>
      <c r="R117">
        <f>MIN(Rules!$E$2,(MAX(H117/N117,N117/H117)))</f>
        <v>1.1111111111111112</v>
      </c>
      <c r="S117">
        <f>VLOOKUP(B117,Rules!A:B,2,FALSE)</f>
        <v>45</v>
      </c>
      <c r="T117" s="57"/>
      <c r="U117" s="132">
        <f>1/(10^(-1*(E117+(IF(P117="Y",Rules!$I$2,0))-K117)/Rules!$E$12)+1)</f>
        <v>0.38905013654649484</v>
      </c>
      <c r="V117">
        <f t="shared" si="4"/>
        <v>31</v>
      </c>
      <c r="W117">
        <f t="shared" si="5"/>
        <v>-31</v>
      </c>
      <c r="Z117" s="48"/>
      <c r="AA117" s="11">
        <f t="shared" ref="AA117:BH117" si="120">IF($D117=AA$1,$E117+$V117,(IF($J117=AA$1,$K117+$W117,AA116)))</f>
        <v>871</v>
      </c>
      <c r="AB117" s="11">
        <f t="shared" si="120"/>
        <v>1235</v>
      </c>
      <c r="AC117" s="11">
        <f t="shared" si="120"/>
        <v>673</v>
      </c>
      <c r="AD117" s="11">
        <f t="shared" si="120"/>
        <v>1376</v>
      </c>
      <c r="AE117" s="11">
        <f t="shared" si="120"/>
        <v>1095</v>
      </c>
      <c r="AF117" s="11">
        <f t="shared" si="120"/>
        <v>1798</v>
      </c>
      <c r="AG117" s="11">
        <f t="shared" si="120"/>
        <v>1551</v>
      </c>
      <c r="AH117" s="11">
        <f t="shared" si="120"/>
        <v>1685</v>
      </c>
      <c r="AI117" s="11">
        <f t="shared" si="120"/>
        <v>1440</v>
      </c>
      <c r="AJ117" s="11">
        <f t="shared" si="120"/>
        <v>1887</v>
      </c>
      <c r="AK117" s="11">
        <f t="shared" si="120"/>
        <v>1130</v>
      </c>
      <c r="AL117" s="11">
        <f t="shared" si="120"/>
        <v>1309</v>
      </c>
      <c r="AM117" s="11">
        <f t="shared" si="120"/>
        <v>1701</v>
      </c>
      <c r="AN117" s="11">
        <f t="shared" si="120"/>
        <v>1482</v>
      </c>
      <c r="AO117" s="11">
        <f t="shared" si="120"/>
        <v>212</v>
      </c>
      <c r="AP117" s="11">
        <f t="shared" si="120"/>
        <v>1339</v>
      </c>
      <c r="AQ117" s="11">
        <f t="shared" si="120"/>
        <v>911</v>
      </c>
      <c r="AR117" s="11">
        <f t="shared" si="120"/>
        <v>1083</v>
      </c>
      <c r="AS117" s="11">
        <f t="shared" si="120"/>
        <v>654</v>
      </c>
      <c r="AT117" s="11">
        <f t="shared" si="120"/>
        <v>1041</v>
      </c>
      <c r="AU117" s="11">
        <f t="shared" si="120"/>
        <v>1177</v>
      </c>
      <c r="AV117" s="11">
        <f t="shared" si="120"/>
        <v>1791</v>
      </c>
      <c r="AW117" s="11">
        <f t="shared" si="120"/>
        <v>1410</v>
      </c>
      <c r="AX117" s="11">
        <f t="shared" si="120"/>
        <v>1536</v>
      </c>
      <c r="AY117" s="11">
        <f t="shared" si="120"/>
        <v>276</v>
      </c>
      <c r="AZ117" s="11">
        <f t="shared" si="120"/>
        <v>897</v>
      </c>
      <c r="BA117" s="11">
        <f t="shared" si="120"/>
        <v>1340</v>
      </c>
      <c r="BB117" s="11">
        <f t="shared" si="120"/>
        <v>1048</v>
      </c>
      <c r="BC117" s="11">
        <f t="shared" si="120"/>
        <v>1138</v>
      </c>
      <c r="BD117" s="11">
        <f t="shared" si="120"/>
        <v>1711</v>
      </c>
      <c r="BE117" s="11">
        <f t="shared" si="120"/>
        <v>811</v>
      </c>
      <c r="BF117" s="11">
        <f t="shared" si="120"/>
        <v>1139</v>
      </c>
      <c r="BG117" s="11">
        <f t="shared" si="120"/>
        <v>1132</v>
      </c>
      <c r="BH117" s="11">
        <f t="shared" si="120"/>
        <v>1004</v>
      </c>
    </row>
    <row r="118" spans="1:60" ht="13.5" customHeight="1">
      <c r="A118" s="38">
        <v>41755</v>
      </c>
      <c r="B118" s="130" t="s">
        <v>65</v>
      </c>
      <c r="C118" s="57"/>
      <c r="D118" s="41" t="s">
        <v>40</v>
      </c>
      <c r="E118" s="42">
        <f t="shared" si="0"/>
        <v>1138</v>
      </c>
      <c r="F118" s="43">
        <v>1</v>
      </c>
      <c r="G118" s="43">
        <v>16</v>
      </c>
      <c r="H118" s="44">
        <f t="shared" si="1"/>
        <v>19</v>
      </c>
      <c r="I118" s="57"/>
      <c r="J118" s="45" t="s">
        <v>33</v>
      </c>
      <c r="K118" s="42">
        <f t="shared" si="2"/>
        <v>1095</v>
      </c>
      <c r="L118" s="46">
        <v>1</v>
      </c>
      <c r="M118" s="46">
        <v>15</v>
      </c>
      <c r="N118" s="26">
        <f t="shared" si="3"/>
        <v>18</v>
      </c>
      <c r="O118" s="57"/>
      <c r="P118" t="s">
        <v>67</v>
      </c>
      <c r="Q118" s="57"/>
      <c r="R118">
        <f>MIN(Rules!$E$2,(MAX(H118/N118,N118/H118)))</f>
        <v>1.0555555555555556</v>
      </c>
      <c r="S118">
        <f>VLOOKUP(B118,Rules!A:B,2,FALSE)</f>
        <v>45</v>
      </c>
      <c r="T118" s="57"/>
      <c r="U118" s="132">
        <f>1/(10^(-1*(E118+(IF(P118="Y",Rules!$I$2,0))-K118)/Rules!$E$12)+1)</f>
        <v>0.54934444015216888</v>
      </c>
      <c r="V118">
        <f t="shared" si="4"/>
        <v>21</v>
      </c>
      <c r="W118">
        <f t="shared" si="5"/>
        <v>-21</v>
      </c>
      <c r="Z118" s="48"/>
      <c r="AA118" s="11">
        <f t="shared" ref="AA118:BH118" si="121">IF($D118=AA$1,$E118+$V118,(IF($J118=AA$1,$K118+$W118,AA117)))</f>
        <v>871</v>
      </c>
      <c r="AB118" s="11">
        <f t="shared" si="121"/>
        <v>1235</v>
      </c>
      <c r="AC118" s="11">
        <f t="shared" si="121"/>
        <v>673</v>
      </c>
      <c r="AD118" s="11">
        <f t="shared" si="121"/>
        <v>1376</v>
      </c>
      <c r="AE118" s="11">
        <f t="shared" si="121"/>
        <v>1074</v>
      </c>
      <c r="AF118" s="11">
        <f t="shared" si="121"/>
        <v>1798</v>
      </c>
      <c r="AG118" s="11">
        <f t="shared" si="121"/>
        <v>1551</v>
      </c>
      <c r="AH118" s="11">
        <f t="shared" si="121"/>
        <v>1685</v>
      </c>
      <c r="AI118" s="11">
        <f t="shared" si="121"/>
        <v>1440</v>
      </c>
      <c r="AJ118" s="11">
        <f t="shared" si="121"/>
        <v>1887</v>
      </c>
      <c r="AK118" s="11">
        <f t="shared" si="121"/>
        <v>1130</v>
      </c>
      <c r="AL118" s="11">
        <f t="shared" si="121"/>
        <v>1309</v>
      </c>
      <c r="AM118" s="11">
        <f t="shared" si="121"/>
        <v>1701</v>
      </c>
      <c r="AN118" s="11">
        <f t="shared" si="121"/>
        <v>1482</v>
      </c>
      <c r="AO118" s="11">
        <f t="shared" si="121"/>
        <v>212</v>
      </c>
      <c r="AP118" s="11">
        <f t="shared" si="121"/>
        <v>1339</v>
      </c>
      <c r="AQ118" s="11">
        <f t="shared" si="121"/>
        <v>911</v>
      </c>
      <c r="AR118" s="11">
        <f t="shared" si="121"/>
        <v>1083</v>
      </c>
      <c r="AS118" s="11">
        <f t="shared" si="121"/>
        <v>654</v>
      </c>
      <c r="AT118" s="11">
        <f t="shared" si="121"/>
        <v>1041</v>
      </c>
      <c r="AU118" s="11">
        <f t="shared" si="121"/>
        <v>1177</v>
      </c>
      <c r="AV118" s="11">
        <f t="shared" si="121"/>
        <v>1791</v>
      </c>
      <c r="AW118" s="11">
        <f t="shared" si="121"/>
        <v>1410</v>
      </c>
      <c r="AX118" s="11">
        <f t="shared" si="121"/>
        <v>1536</v>
      </c>
      <c r="AY118" s="11">
        <f t="shared" si="121"/>
        <v>276</v>
      </c>
      <c r="AZ118" s="11">
        <f t="shared" si="121"/>
        <v>897</v>
      </c>
      <c r="BA118" s="11">
        <f t="shared" si="121"/>
        <v>1340</v>
      </c>
      <c r="BB118" s="11">
        <f t="shared" si="121"/>
        <v>1048</v>
      </c>
      <c r="BC118" s="11">
        <f t="shared" si="121"/>
        <v>1159</v>
      </c>
      <c r="BD118" s="11">
        <f t="shared" si="121"/>
        <v>1711</v>
      </c>
      <c r="BE118" s="11">
        <f t="shared" si="121"/>
        <v>811</v>
      </c>
      <c r="BF118" s="11">
        <f t="shared" si="121"/>
        <v>1139</v>
      </c>
      <c r="BG118" s="11">
        <f t="shared" si="121"/>
        <v>1132</v>
      </c>
      <c r="BH118" s="11">
        <f t="shared" si="121"/>
        <v>1004</v>
      </c>
    </row>
    <row r="119" spans="1:60" ht="13.5" customHeight="1">
      <c r="A119" s="38">
        <v>41756</v>
      </c>
      <c r="B119" s="130" t="s">
        <v>65</v>
      </c>
      <c r="C119" s="57"/>
      <c r="D119" s="41" t="s">
        <v>23</v>
      </c>
      <c r="E119" s="42">
        <f t="shared" si="0"/>
        <v>1536</v>
      </c>
      <c r="F119" s="43">
        <v>1</v>
      </c>
      <c r="G119" s="43">
        <v>16</v>
      </c>
      <c r="H119" s="44">
        <f t="shared" si="1"/>
        <v>19</v>
      </c>
      <c r="I119" s="57"/>
      <c r="J119" s="45" t="s">
        <v>25</v>
      </c>
      <c r="K119" s="42">
        <f t="shared" si="2"/>
        <v>1685</v>
      </c>
      <c r="L119" s="46">
        <v>1</v>
      </c>
      <c r="M119" s="46">
        <v>10</v>
      </c>
      <c r="N119" s="26">
        <f t="shared" si="3"/>
        <v>13</v>
      </c>
      <c r="O119" s="57"/>
      <c r="P119" t="s">
        <v>67</v>
      </c>
      <c r="Q119" s="57"/>
      <c r="R119">
        <f>MIN(Rules!$E$2,(MAX(H119/N119,N119/H119)))</f>
        <v>1.4615384615384615</v>
      </c>
      <c r="S119">
        <f>VLOOKUP(B119,Rules!A:B,2,FALSE)</f>
        <v>45</v>
      </c>
      <c r="T119" s="57"/>
      <c r="U119" s="132">
        <f>1/(10^(-1*(E119+(IF(P119="Y",Rules!$I$2,0))-K119)/Rules!$E$12)+1)</f>
        <v>0.33488553702270724</v>
      </c>
      <c r="V119">
        <f t="shared" si="4"/>
        <v>44</v>
      </c>
      <c r="W119">
        <f t="shared" si="5"/>
        <v>-44</v>
      </c>
      <c r="Z119" s="48"/>
      <c r="AA119" s="11">
        <f t="shared" ref="AA119:BH119" si="122">IF($D119=AA$1,$E119+$V119,(IF($J119=AA$1,$K119+$W119,AA118)))</f>
        <v>871</v>
      </c>
      <c r="AB119" s="11">
        <f t="shared" si="122"/>
        <v>1235</v>
      </c>
      <c r="AC119" s="11">
        <f t="shared" si="122"/>
        <v>673</v>
      </c>
      <c r="AD119" s="11">
        <f t="shared" si="122"/>
        <v>1376</v>
      </c>
      <c r="AE119" s="11">
        <f t="shared" si="122"/>
        <v>1074</v>
      </c>
      <c r="AF119" s="11">
        <f t="shared" si="122"/>
        <v>1798</v>
      </c>
      <c r="AG119" s="11">
        <f t="shared" si="122"/>
        <v>1551</v>
      </c>
      <c r="AH119" s="11">
        <f t="shared" si="122"/>
        <v>1641</v>
      </c>
      <c r="AI119" s="11">
        <f t="shared" si="122"/>
        <v>1440</v>
      </c>
      <c r="AJ119" s="11">
        <f t="shared" si="122"/>
        <v>1887</v>
      </c>
      <c r="AK119" s="11">
        <f t="shared" si="122"/>
        <v>1130</v>
      </c>
      <c r="AL119" s="11">
        <f t="shared" si="122"/>
        <v>1309</v>
      </c>
      <c r="AM119" s="11">
        <f t="shared" si="122"/>
        <v>1701</v>
      </c>
      <c r="AN119" s="11">
        <f t="shared" si="122"/>
        <v>1482</v>
      </c>
      <c r="AO119" s="11">
        <f t="shared" si="122"/>
        <v>212</v>
      </c>
      <c r="AP119" s="11">
        <f t="shared" si="122"/>
        <v>1339</v>
      </c>
      <c r="AQ119" s="11">
        <f t="shared" si="122"/>
        <v>911</v>
      </c>
      <c r="AR119" s="11">
        <f t="shared" si="122"/>
        <v>1083</v>
      </c>
      <c r="AS119" s="11">
        <f t="shared" si="122"/>
        <v>654</v>
      </c>
      <c r="AT119" s="11">
        <f t="shared" si="122"/>
        <v>1041</v>
      </c>
      <c r="AU119" s="11">
        <f t="shared" si="122"/>
        <v>1177</v>
      </c>
      <c r="AV119" s="11">
        <f t="shared" si="122"/>
        <v>1791</v>
      </c>
      <c r="AW119" s="11">
        <f t="shared" si="122"/>
        <v>1410</v>
      </c>
      <c r="AX119" s="11">
        <f t="shared" si="122"/>
        <v>1580</v>
      </c>
      <c r="AY119" s="11">
        <f t="shared" si="122"/>
        <v>276</v>
      </c>
      <c r="AZ119" s="11">
        <f t="shared" si="122"/>
        <v>897</v>
      </c>
      <c r="BA119" s="11">
        <f t="shared" si="122"/>
        <v>1340</v>
      </c>
      <c r="BB119" s="11">
        <f t="shared" si="122"/>
        <v>1048</v>
      </c>
      <c r="BC119" s="11">
        <f t="shared" si="122"/>
        <v>1159</v>
      </c>
      <c r="BD119" s="11">
        <f t="shared" si="122"/>
        <v>1711</v>
      </c>
      <c r="BE119" s="11">
        <f t="shared" si="122"/>
        <v>811</v>
      </c>
      <c r="BF119" s="11">
        <f t="shared" si="122"/>
        <v>1139</v>
      </c>
      <c r="BG119" s="11">
        <f t="shared" si="122"/>
        <v>1132</v>
      </c>
      <c r="BH119" s="11">
        <f t="shared" si="122"/>
        <v>1004</v>
      </c>
    </row>
    <row r="120" spans="1:60" ht="13.5" customHeight="1">
      <c r="A120" s="38">
        <v>41756</v>
      </c>
      <c r="B120" s="130" t="s">
        <v>65</v>
      </c>
      <c r="C120" s="57"/>
      <c r="D120" s="41" t="s">
        <v>17</v>
      </c>
      <c r="E120" s="42">
        <f t="shared" si="0"/>
        <v>1887</v>
      </c>
      <c r="F120" s="43">
        <v>3</v>
      </c>
      <c r="G120" s="43">
        <v>19</v>
      </c>
      <c r="H120" s="44">
        <f t="shared" si="1"/>
        <v>28</v>
      </c>
      <c r="I120" s="57"/>
      <c r="J120" s="45" t="s">
        <v>19</v>
      </c>
      <c r="K120" s="42">
        <f t="shared" si="2"/>
        <v>1551</v>
      </c>
      <c r="L120" s="46">
        <v>1</v>
      </c>
      <c r="M120" s="46">
        <v>10</v>
      </c>
      <c r="N120" s="26">
        <f t="shared" si="3"/>
        <v>13</v>
      </c>
      <c r="O120" s="57"/>
      <c r="P120" t="s">
        <v>66</v>
      </c>
      <c r="Q120" s="57"/>
      <c r="R120">
        <f>MIN(Rules!$E$2,(MAX(H120/N120,N120/H120)))</f>
        <v>2</v>
      </c>
      <c r="S120">
        <f>VLOOKUP(B120,Rules!A:B,2,FALSE)</f>
        <v>45</v>
      </c>
      <c r="T120" s="57"/>
      <c r="U120" s="132">
        <f>1/(10^(-1*(E120+(IF(P120="Y",Rules!$I$2,0))-K120)/Rules!$E$12)+1)</f>
        <v>0.90362021803758708</v>
      </c>
      <c r="V120">
        <f t="shared" si="4"/>
        <v>9</v>
      </c>
      <c r="W120">
        <f t="shared" si="5"/>
        <v>-9</v>
      </c>
      <c r="Z120" s="48"/>
      <c r="AA120" s="11">
        <f t="shared" ref="AA120:BH120" si="123">IF($D120=AA$1,$E120+$V120,(IF($J120=AA$1,$K120+$W120,AA119)))</f>
        <v>871</v>
      </c>
      <c r="AB120" s="11">
        <f t="shared" si="123"/>
        <v>1235</v>
      </c>
      <c r="AC120" s="11">
        <f t="shared" si="123"/>
        <v>673</v>
      </c>
      <c r="AD120" s="11">
        <f t="shared" si="123"/>
        <v>1376</v>
      </c>
      <c r="AE120" s="11">
        <f t="shared" si="123"/>
        <v>1074</v>
      </c>
      <c r="AF120" s="11">
        <f t="shared" si="123"/>
        <v>1798</v>
      </c>
      <c r="AG120" s="11">
        <f t="shared" si="123"/>
        <v>1542</v>
      </c>
      <c r="AH120" s="11">
        <f t="shared" si="123"/>
        <v>1641</v>
      </c>
      <c r="AI120" s="11">
        <f t="shared" si="123"/>
        <v>1440</v>
      </c>
      <c r="AJ120" s="11">
        <f t="shared" si="123"/>
        <v>1896</v>
      </c>
      <c r="AK120" s="11">
        <f t="shared" si="123"/>
        <v>1130</v>
      </c>
      <c r="AL120" s="11">
        <f t="shared" si="123"/>
        <v>1309</v>
      </c>
      <c r="AM120" s="11">
        <f t="shared" si="123"/>
        <v>1701</v>
      </c>
      <c r="AN120" s="11">
        <f t="shared" si="123"/>
        <v>1482</v>
      </c>
      <c r="AO120" s="11">
        <f t="shared" si="123"/>
        <v>212</v>
      </c>
      <c r="AP120" s="11">
        <f t="shared" si="123"/>
        <v>1339</v>
      </c>
      <c r="AQ120" s="11">
        <f t="shared" si="123"/>
        <v>911</v>
      </c>
      <c r="AR120" s="11">
        <f t="shared" si="123"/>
        <v>1083</v>
      </c>
      <c r="AS120" s="11">
        <f t="shared" si="123"/>
        <v>654</v>
      </c>
      <c r="AT120" s="11">
        <f t="shared" si="123"/>
        <v>1041</v>
      </c>
      <c r="AU120" s="11">
        <f t="shared" si="123"/>
        <v>1177</v>
      </c>
      <c r="AV120" s="11">
        <f t="shared" si="123"/>
        <v>1791</v>
      </c>
      <c r="AW120" s="11">
        <f t="shared" si="123"/>
        <v>1410</v>
      </c>
      <c r="AX120" s="11">
        <f t="shared" si="123"/>
        <v>1580</v>
      </c>
      <c r="AY120" s="11">
        <f t="shared" si="123"/>
        <v>276</v>
      </c>
      <c r="AZ120" s="11">
        <f t="shared" si="123"/>
        <v>897</v>
      </c>
      <c r="BA120" s="11">
        <f t="shared" si="123"/>
        <v>1340</v>
      </c>
      <c r="BB120" s="11">
        <f t="shared" si="123"/>
        <v>1048</v>
      </c>
      <c r="BC120" s="11">
        <f t="shared" si="123"/>
        <v>1159</v>
      </c>
      <c r="BD120" s="11">
        <f t="shared" si="123"/>
        <v>1711</v>
      </c>
      <c r="BE120" s="11">
        <f t="shared" si="123"/>
        <v>811</v>
      </c>
      <c r="BF120" s="11">
        <f t="shared" si="123"/>
        <v>1139</v>
      </c>
      <c r="BG120" s="11">
        <f t="shared" si="123"/>
        <v>1132</v>
      </c>
      <c r="BH120" s="11">
        <f t="shared" si="123"/>
        <v>1004</v>
      </c>
    </row>
    <row r="121" spans="1:60" ht="13.5" customHeight="1">
      <c r="A121" s="38">
        <v>41763</v>
      </c>
      <c r="B121" s="130" t="s">
        <v>68</v>
      </c>
      <c r="C121" s="57"/>
      <c r="D121" s="41" t="s">
        <v>48</v>
      </c>
      <c r="E121" s="42">
        <f t="shared" si="0"/>
        <v>276</v>
      </c>
      <c r="F121" s="43">
        <v>0</v>
      </c>
      <c r="G121" s="43">
        <v>8</v>
      </c>
      <c r="H121" s="44">
        <f t="shared" si="1"/>
        <v>8</v>
      </c>
      <c r="I121" s="57"/>
      <c r="J121" s="45" t="s">
        <v>18</v>
      </c>
      <c r="K121" s="42">
        <f t="shared" si="2"/>
        <v>1791</v>
      </c>
      <c r="L121" s="46">
        <v>4</v>
      </c>
      <c r="M121" s="46">
        <v>18</v>
      </c>
      <c r="N121" s="26">
        <f t="shared" si="3"/>
        <v>30</v>
      </c>
      <c r="O121" s="57"/>
      <c r="P121" t="s">
        <v>66</v>
      </c>
      <c r="Q121" s="57"/>
      <c r="R121">
        <f>MIN(Rules!$E$2,(MAX(H121/N121,N121/H121)))</f>
        <v>2</v>
      </c>
      <c r="S121">
        <f>VLOOKUP(B121,Rules!A:B,2,FALSE)</f>
        <v>70</v>
      </c>
      <c r="T121" s="57"/>
      <c r="U121" s="132">
        <f>1/(10^(-1*(E121+(IF(P121="Y",Rules!$I$2,0))-K121)/Rules!$E$12)+1)</f>
        <v>1.8586262127003328E-3</v>
      </c>
      <c r="V121">
        <f t="shared" si="4"/>
        <v>0</v>
      </c>
      <c r="W121">
        <f t="shared" si="5"/>
        <v>0</v>
      </c>
      <c r="Z121" s="48"/>
      <c r="AA121" s="11">
        <f t="shared" ref="AA121:BH121" si="124">IF($D121=AA$1,$E121+$V121,(IF($J121=AA$1,$K121+$W121,AA120)))</f>
        <v>871</v>
      </c>
      <c r="AB121" s="11">
        <f t="shared" si="124"/>
        <v>1235</v>
      </c>
      <c r="AC121" s="11">
        <f t="shared" si="124"/>
        <v>673</v>
      </c>
      <c r="AD121" s="11">
        <f t="shared" si="124"/>
        <v>1376</v>
      </c>
      <c r="AE121" s="11">
        <f t="shared" si="124"/>
        <v>1074</v>
      </c>
      <c r="AF121" s="11">
        <f t="shared" si="124"/>
        <v>1798</v>
      </c>
      <c r="AG121" s="11">
        <f t="shared" si="124"/>
        <v>1542</v>
      </c>
      <c r="AH121" s="11">
        <f t="shared" si="124"/>
        <v>1641</v>
      </c>
      <c r="AI121" s="11">
        <f t="shared" si="124"/>
        <v>1440</v>
      </c>
      <c r="AJ121" s="11">
        <f t="shared" si="124"/>
        <v>1896</v>
      </c>
      <c r="AK121" s="11">
        <f t="shared" si="124"/>
        <v>1130</v>
      </c>
      <c r="AL121" s="11">
        <f t="shared" si="124"/>
        <v>1309</v>
      </c>
      <c r="AM121" s="11">
        <f t="shared" si="124"/>
        <v>1701</v>
      </c>
      <c r="AN121" s="11">
        <f t="shared" si="124"/>
        <v>1482</v>
      </c>
      <c r="AO121" s="11">
        <f t="shared" si="124"/>
        <v>212</v>
      </c>
      <c r="AP121" s="11">
        <f t="shared" si="124"/>
        <v>1339</v>
      </c>
      <c r="AQ121" s="11">
        <f t="shared" si="124"/>
        <v>911</v>
      </c>
      <c r="AR121" s="11">
        <f t="shared" si="124"/>
        <v>1083</v>
      </c>
      <c r="AS121" s="11">
        <f t="shared" si="124"/>
        <v>654</v>
      </c>
      <c r="AT121" s="11">
        <f t="shared" si="124"/>
        <v>1041</v>
      </c>
      <c r="AU121" s="11">
        <f t="shared" si="124"/>
        <v>1177</v>
      </c>
      <c r="AV121" s="11">
        <f t="shared" si="124"/>
        <v>1791</v>
      </c>
      <c r="AW121" s="11">
        <f t="shared" si="124"/>
        <v>1410</v>
      </c>
      <c r="AX121" s="11">
        <f t="shared" si="124"/>
        <v>1580</v>
      </c>
      <c r="AY121" s="11">
        <f t="shared" si="124"/>
        <v>276</v>
      </c>
      <c r="AZ121" s="11">
        <f t="shared" si="124"/>
        <v>897</v>
      </c>
      <c r="BA121" s="11">
        <f t="shared" si="124"/>
        <v>1340</v>
      </c>
      <c r="BB121" s="11">
        <f t="shared" si="124"/>
        <v>1048</v>
      </c>
      <c r="BC121" s="11">
        <f t="shared" si="124"/>
        <v>1159</v>
      </c>
      <c r="BD121" s="11">
        <f t="shared" si="124"/>
        <v>1711</v>
      </c>
      <c r="BE121" s="11">
        <f t="shared" si="124"/>
        <v>811</v>
      </c>
      <c r="BF121" s="11">
        <f t="shared" si="124"/>
        <v>1139</v>
      </c>
      <c r="BG121" s="11">
        <f t="shared" si="124"/>
        <v>1132</v>
      </c>
      <c r="BH121" s="11">
        <f t="shared" si="124"/>
        <v>1004</v>
      </c>
    </row>
    <row r="122" spans="1:60" ht="13.5" customHeight="1">
      <c r="A122" s="38">
        <v>41776</v>
      </c>
      <c r="B122" s="130" t="s">
        <v>68</v>
      </c>
      <c r="C122" s="57"/>
      <c r="D122" s="41" t="s">
        <v>31</v>
      </c>
      <c r="E122" s="42">
        <f t="shared" si="0"/>
        <v>1139</v>
      </c>
      <c r="F122" s="43">
        <v>1</v>
      </c>
      <c r="G122" s="43">
        <v>9</v>
      </c>
      <c r="H122" s="44">
        <f t="shared" si="1"/>
        <v>12</v>
      </c>
      <c r="I122" s="57"/>
      <c r="J122" s="45" t="s">
        <v>32</v>
      </c>
      <c r="K122" s="42">
        <f t="shared" si="2"/>
        <v>1177</v>
      </c>
      <c r="L122" s="46">
        <v>1</v>
      </c>
      <c r="M122" s="46">
        <v>14</v>
      </c>
      <c r="N122" s="26">
        <f t="shared" si="3"/>
        <v>17</v>
      </c>
      <c r="O122" s="57"/>
      <c r="P122" t="s">
        <v>66</v>
      </c>
      <c r="Q122" s="57"/>
      <c r="R122">
        <f>MIN(Rules!$E$2,(MAX(H122/N122,N122/H122)))</f>
        <v>1.4166666666666667</v>
      </c>
      <c r="S122">
        <f>VLOOKUP(B122,Rules!A:B,2,FALSE)</f>
        <v>70</v>
      </c>
      <c r="T122" s="57"/>
      <c r="U122" s="132">
        <f>1/(10^(-1*(E122+(IF(P122="Y",Rules!$I$2,0))-K122)/Rules!$E$12)+1)</f>
        <v>0.62616024104205337</v>
      </c>
      <c r="V122">
        <f t="shared" si="4"/>
        <v>-62</v>
      </c>
      <c r="W122">
        <f t="shared" si="5"/>
        <v>62</v>
      </c>
      <c r="Z122" s="48"/>
      <c r="AA122" s="11">
        <f t="shared" ref="AA122:BH122" si="125">IF($D122=AA$1,$E122+$V122,(IF($J122=AA$1,$K122+$W122,AA121)))</f>
        <v>871</v>
      </c>
      <c r="AB122" s="11">
        <f t="shared" si="125"/>
        <v>1235</v>
      </c>
      <c r="AC122" s="11">
        <f t="shared" si="125"/>
        <v>673</v>
      </c>
      <c r="AD122" s="11">
        <f t="shared" si="125"/>
        <v>1376</v>
      </c>
      <c r="AE122" s="11">
        <f t="shared" si="125"/>
        <v>1074</v>
      </c>
      <c r="AF122" s="11">
        <f t="shared" si="125"/>
        <v>1798</v>
      </c>
      <c r="AG122" s="11">
        <f t="shared" si="125"/>
        <v>1542</v>
      </c>
      <c r="AH122" s="11">
        <f t="shared" si="125"/>
        <v>1641</v>
      </c>
      <c r="AI122" s="11">
        <f t="shared" si="125"/>
        <v>1440</v>
      </c>
      <c r="AJ122" s="11">
        <f t="shared" si="125"/>
        <v>1896</v>
      </c>
      <c r="AK122" s="11">
        <f t="shared" si="125"/>
        <v>1130</v>
      </c>
      <c r="AL122" s="11">
        <f t="shared" si="125"/>
        <v>1309</v>
      </c>
      <c r="AM122" s="11">
        <f t="shared" si="125"/>
        <v>1701</v>
      </c>
      <c r="AN122" s="11">
        <f t="shared" si="125"/>
        <v>1482</v>
      </c>
      <c r="AO122" s="11">
        <f t="shared" si="125"/>
        <v>212</v>
      </c>
      <c r="AP122" s="11">
        <f t="shared" si="125"/>
        <v>1339</v>
      </c>
      <c r="AQ122" s="11">
        <f t="shared" si="125"/>
        <v>911</v>
      </c>
      <c r="AR122" s="11">
        <f t="shared" si="125"/>
        <v>1083</v>
      </c>
      <c r="AS122" s="11">
        <f t="shared" si="125"/>
        <v>654</v>
      </c>
      <c r="AT122" s="11">
        <f t="shared" si="125"/>
        <v>1041</v>
      </c>
      <c r="AU122" s="11">
        <f t="shared" si="125"/>
        <v>1239</v>
      </c>
      <c r="AV122" s="11">
        <f t="shared" si="125"/>
        <v>1791</v>
      </c>
      <c r="AW122" s="11">
        <f t="shared" si="125"/>
        <v>1410</v>
      </c>
      <c r="AX122" s="11">
        <f t="shared" si="125"/>
        <v>1580</v>
      </c>
      <c r="AY122" s="11">
        <f t="shared" si="125"/>
        <v>276</v>
      </c>
      <c r="AZ122" s="11">
        <f t="shared" si="125"/>
        <v>897</v>
      </c>
      <c r="BA122" s="11">
        <f t="shared" si="125"/>
        <v>1340</v>
      </c>
      <c r="BB122" s="11">
        <f t="shared" si="125"/>
        <v>1048</v>
      </c>
      <c r="BC122" s="11">
        <f t="shared" si="125"/>
        <v>1159</v>
      </c>
      <c r="BD122" s="11">
        <f t="shared" si="125"/>
        <v>1711</v>
      </c>
      <c r="BE122" s="11">
        <f t="shared" si="125"/>
        <v>811</v>
      </c>
      <c r="BF122" s="11">
        <f t="shared" si="125"/>
        <v>1077</v>
      </c>
      <c r="BG122" s="11">
        <f t="shared" si="125"/>
        <v>1132</v>
      </c>
      <c r="BH122" s="11">
        <f t="shared" si="125"/>
        <v>1004</v>
      </c>
    </row>
    <row r="123" spans="1:60" ht="13.5" customHeight="1">
      <c r="A123" s="38">
        <v>41777</v>
      </c>
      <c r="B123" s="130" t="s">
        <v>68</v>
      </c>
      <c r="C123" s="57"/>
      <c r="D123" s="41" t="s">
        <v>24</v>
      </c>
      <c r="E123" s="42">
        <f t="shared" si="0"/>
        <v>1340</v>
      </c>
      <c r="F123" s="43">
        <v>1</v>
      </c>
      <c r="G123" s="43">
        <v>18</v>
      </c>
      <c r="H123" s="44">
        <f t="shared" si="1"/>
        <v>21</v>
      </c>
      <c r="I123" s="57"/>
      <c r="J123" s="45" t="s">
        <v>45</v>
      </c>
      <c r="K123" s="42">
        <f t="shared" si="2"/>
        <v>911</v>
      </c>
      <c r="L123" s="46">
        <v>0</v>
      </c>
      <c r="M123" s="46">
        <v>13</v>
      </c>
      <c r="N123" s="26">
        <f t="shared" si="3"/>
        <v>13</v>
      </c>
      <c r="O123" s="57"/>
      <c r="P123" t="s">
        <v>66</v>
      </c>
      <c r="Q123" s="57"/>
      <c r="R123">
        <f>MIN(Rules!$E$2,(MAX(H123/N123,N123/H123)))</f>
        <v>1.6153846153846154</v>
      </c>
      <c r="S123">
        <f>VLOOKUP(B123,Rules!A:B,2,FALSE)</f>
        <v>70</v>
      </c>
      <c r="T123" s="57"/>
      <c r="U123" s="132">
        <f>1/(10^(-1*(E123+(IF(P123="Y",Rules!$I$2,0))-K123)/Rules!$E$12)+1)</f>
        <v>0.93501423681236739</v>
      </c>
      <c r="V123">
        <f t="shared" si="4"/>
        <v>7</v>
      </c>
      <c r="W123">
        <f t="shared" si="5"/>
        <v>-7</v>
      </c>
      <c r="Z123" s="48"/>
      <c r="AA123" s="11">
        <f t="shared" ref="AA123:BH123" si="126">IF($D123=AA$1,$E123+$V123,(IF($J123=AA$1,$K123+$W123,AA122)))</f>
        <v>871</v>
      </c>
      <c r="AB123" s="11">
        <f t="shared" si="126"/>
        <v>1235</v>
      </c>
      <c r="AC123" s="11">
        <f t="shared" si="126"/>
        <v>673</v>
      </c>
      <c r="AD123" s="11">
        <f t="shared" si="126"/>
        <v>1376</v>
      </c>
      <c r="AE123" s="11">
        <f t="shared" si="126"/>
        <v>1074</v>
      </c>
      <c r="AF123" s="11">
        <f t="shared" si="126"/>
        <v>1798</v>
      </c>
      <c r="AG123" s="11">
        <f t="shared" si="126"/>
        <v>1542</v>
      </c>
      <c r="AH123" s="11">
        <f t="shared" si="126"/>
        <v>1641</v>
      </c>
      <c r="AI123" s="11">
        <f t="shared" si="126"/>
        <v>1440</v>
      </c>
      <c r="AJ123" s="11">
        <f t="shared" si="126"/>
        <v>1896</v>
      </c>
      <c r="AK123" s="11">
        <f t="shared" si="126"/>
        <v>1130</v>
      </c>
      <c r="AL123" s="11">
        <f t="shared" si="126"/>
        <v>1309</v>
      </c>
      <c r="AM123" s="11">
        <f t="shared" si="126"/>
        <v>1701</v>
      </c>
      <c r="AN123" s="11">
        <f t="shared" si="126"/>
        <v>1482</v>
      </c>
      <c r="AO123" s="11">
        <f t="shared" si="126"/>
        <v>212</v>
      </c>
      <c r="AP123" s="11">
        <f t="shared" si="126"/>
        <v>1339</v>
      </c>
      <c r="AQ123" s="11">
        <f t="shared" si="126"/>
        <v>904</v>
      </c>
      <c r="AR123" s="11">
        <f t="shared" si="126"/>
        <v>1083</v>
      </c>
      <c r="AS123" s="11">
        <f t="shared" si="126"/>
        <v>654</v>
      </c>
      <c r="AT123" s="11">
        <f t="shared" si="126"/>
        <v>1041</v>
      </c>
      <c r="AU123" s="11">
        <f t="shared" si="126"/>
        <v>1239</v>
      </c>
      <c r="AV123" s="11">
        <f t="shared" si="126"/>
        <v>1791</v>
      </c>
      <c r="AW123" s="11">
        <f t="shared" si="126"/>
        <v>1410</v>
      </c>
      <c r="AX123" s="11">
        <f t="shared" si="126"/>
        <v>1580</v>
      </c>
      <c r="AY123" s="11">
        <f t="shared" si="126"/>
        <v>276</v>
      </c>
      <c r="AZ123" s="11">
        <f t="shared" si="126"/>
        <v>897</v>
      </c>
      <c r="BA123" s="11">
        <f t="shared" si="126"/>
        <v>1347</v>
      </c>
      <c r="BB123" s="11">
        <f t="shared" si="126"/>
        <v>1048</v>
      </c>
      <c r="BC123" s="11">
        <f t="shared" si="126"/>
        <v>1159</v>
      </c>
      <c r="BD123" s="11">
        <f t="shared" si="126"/>
        <v>1711</v>
      </c>
      <c r="BE123" s="11">
        <f t="shared" si="126"/>
        <v>811</v>
      </c>
      <c r="BF123" s="11">
        <f t="shared" si="126"/>
        <v>1077</v>
      </c>
      <c r="BG123" s="11">
        <f t="shared" si="126"/>
        <v>1132</v>
      </c>
      <c r="BH123" s="11">
        <f t="shared" si="126"/>
        <v>1004</v>
      </c>
    </row>
    <row r="124" spans="1:60" ht="13.5" customHeight="1">
      <c r="A124" s="38">
        <v>41777</v>
      </c>
      <c r="B124" s="130" t="s">
        <v>68</v>
      </c>
      <c r="C124" s="57"/>
      <c r="D124" s="41" t="s">
        <v>41</v>
      </c>
      <c r="E124" s="42">
        <f t="shared" si="0"/>
        <v>1004</v>
      </c>
      <c r="F124" s="43">
        <v>1</v>
      </c>
      <c r="G124" s="43">
        <v>11</v>
      </c>
      <c r="H124" s="44">
        <f t="shared" si="1"/>
        <v>14</v>
      </c>
      <c r="I124" s="57"/>
      <c r="J124" s="45" t="s">
        <v>36</v>
      </c>
      <c r="K124" s="42">
        <f t="shared" si="2"/>
        <v>1339</v>
      </c>
      <c r="L124" s="46">
        <v>0</v>
      </c>
      <c r="M124" s="46">
        <v>21</v>
      </c>
      <c r="N124" s="26">
        <f t="shared" si="3"/>
        <v>21</v>
      </c>
      <c r="O124" s="57"/>
      <c r="P124" t="s">
        <v>66</v>
      </c>
      <c r="Q124" s="57"/>
      <c r="R124">
        <f>MIN(Rules!$E$2,(MAX(H124/N124,N124/H124)))</f>
        <v>1.5</v>
      </c>
      <c r="S124">
        <f>VLOOKUP(B124,Rules!A:B,2,FALSE)</f>
        <v>70</v>
      </c>
      <c r="T124" s="57"/>
      <c r="U124" s="132">
        <f>1/(10^(-1*(E124+(IF(P124="Y",Rules!$I$2,0))-K124)/Rules!$E$12)+1)</f>
        <v>0.29902260138989206</v>
      </c>
      <c r="V124">
        <f t="shared" si="4"/>
        <v>-31</v>
      </c>
      <c r="W124">
        <f t="shared" si="5"/>
        <v>31</v>
      </c>
      <c r="Z124" s="48"/>
      <c r="AA124" s="11">
        <f t="shared" ref="AA124:BH124" si="127">IF($D124=AA$1,$E124+$V124,(IF($J124=AA$1,$K124+$W124,AA123)))</f>
        <v>871</v>
      </c>
      <c r="AB124" s="11">
        <f t="shared" si="127"/>
        <v>1235</v>
      </c>
      <c r="AC124" s="11">
        <f t="shared" si="127"/>
        <v>673</v>
      </c>
      <c r="AD124" s="11">
        <f t="shared" si="127"/>
        <v>1376</v>
      </c>
      <c r="AE124" s="11">
        <f t="shared" si="127"/>
        <v>1074</v>
      </c>
      <c r="AF124" s="11">
        <f t="shared" si="127"/>
        <v>1798</v>
      </c>
      <c r="AG124" s="11">
        <f t="shared" si="127"/>
        <v>1542</v>
      </c>
      <c r="AH124" s="11">
        <f t="shared" si="127"/>
        <v>1641</v>
      </c>
      <c r="AI124" s="11">
        <f t="shared" si="127"/>
        <v>1440</v>
      </c>
      <c r="AJ124" s="11">
        <f t="shared" si="127"/>
        <v>1896</v>
      </c>
      <c r="AK124" s="11">
        <f t="shared" si="127"/>
        <v>1130</v>
      </c>
      <c r="AL124" s="11">
        <f t="shared" si="127"/>
        <v>1309</v>
      </c>
      <c r="AM124" s="11">
        <f t="shared" si="127"/>
        <v>1701</v>
      </c>
      <c r="AN124" s="11">
        <f t="shared" si="127"/>
        <v>1482</v>
      </c>
      <c r="AO124" s="11">
        <f t="shared" si="127"/>
        <v>212</v>
      </c>
      <c r="AP124" s="11">
        <f t="shared" si="127"/>
        <v>1370</v>
      </c>
      <c r="AQ124" s="11">
        <f t="shared" si="127"/>
        <v>904</v>
      </c>
      <c r="AR124" s="11">
        <f t="shared" si="127"/>
        <v>1083</v>
      </c>
      <c r="AS124" s="11">
        <f t="shared" si="127"/>
        <v>654</v>
      </c>
      <c r="AT124" s="11">
        <f t="shared" si="127"/>
        <v>1041</v>
      </c>
      <c r="AU124" s="11">
        <f t="shared" si="127"/>
        <v>1239</v>
      </c>
      <c r="AV124" s="11">
        <f t="shared" si="127"/>
        <v>1791</v>
      </c>
      <c r="AW124" s="11">
        <f t="shared" si="127"/>
        <v>1410</v>
      </c>
      <c r="AX124" s="11">
        <f t="shared" si="127"/>
        <v>1580</v>
      </c>
      <c r="AY124" s="11">
        <f t="shared" si="127"/>
        <v>276</v>
      </c>
      <c r="AZ124" s="11">
        <f t="shared" si="127"/>
        <v>897</v>
      </c>
      <c r="BA124" s="11">
        <f t="shared" si="127"/>
        <v>1347</v>
      </c>
      <c r="BB124" s="11">
        <f t="shared" si="127"/>
        <v>1048</v>
      </c>
      <c r="BC124" s="11">
        <f t="shared" si="127"/>
        <v>1159</v>
      </c>
      <c r="BD124" s="11">
        <f t="shared" si="127"/>
        <v>1711</v>
      </c>
      <c r="BE124" s="11">
        <f t="shared" si="127"/>
        <v>811</v>
      </c>
      <c r="BF124" s="11">
        <f t="shared" si="127"/>
        <v>1077</v>
      </c>
      <c r="BG124" s="11">
        <f t="shared" si="127"/>
        <v>1132</v>
      </c>
      <c r="BH124" s="11">
        <f t="shared" si="127"/>
        <v>973</v>
      </c>
    </row>
    <row r="125" spans="1:60" ht="13.5" customHeight="1">
      <c r="A125" s="38">
        <v>41777</v>
      </c>
      <c r="B125" s="130" t="s">
        <v>68</v>
      </c>
      <c r="C125" s="57"/>
      <c r="D125" s="41" t="s">
        <v>43</v>
      </c>
      <c r="E125" s="42">
        <f t="shared" si="0"/>
        <v>1041</v>
      </c>
      <c r="F125" s="43">
        <v>0</v>
      </c>
      <c r="G125" s="43">
        <v>19</v>
      </c>
      <c r="H125" s="44">
        <f t="shared" si="1"/>
        <v>19</v>
      </c>
      <c r="I125" s="57"/>
      <c r="J125" s="45" t="s">
        <v>38</v>
      </c>
      <c r="K125" s="42">
        <f t="shared" si="2"/>
        <v>897</v>
      </c>
      <c r="L125" s="46">
        <v>0</v>
      </c>
      <c r="M125" s="46">
        <v>15</v>
      </c>
      <c r="N125" s="26">
        <f t="shared" si="3"/>
        <v>15</v>
      </c>
      <c r="O125" s="57"/>
      <c r="P125" t="s">
        <v>66</v>
      </c>
      <c r="Q125" s="57"/>
      <c r="R125">
        <f>MIN(Rules!$E$2,(MAX(H125/N125,N125/H125)))</f>
        <v>1.2666666666666666</v>
      </c>
      <c r="S125">
        <f>VLOOKUP(B125,Rules!A:B,2,FALSE)</f>
        <v>70</v>
      </c>
      <c r="T125" s="57"/>
      <c r="U125" s="132">
        <f>1/(10^(-1*(E125+(IF(P125="Y",Rules!$I$2,0))-K125)/Rules!$E$12)+1)</f>
        <v>0.79476976699650037</v>
      </c>
      <c r="V125">
        <f t="shared" si="4"/>
        <v>18</v>
      </c>
      <c r="W125">
        <f t="shared" si="5"/>
        <v>-18</v>
      </c>
      <c r="Z125" s="48"/>
      <c r="AA125" s="11">
        <f t="shared" ref="AA125:BH125" si="128">IF($D125=AA$1,$E125+$V125,(IF($J125=AA$1,$K125+$W125,AA124)))</f>
        <v>871</v>
      </c>
      <c r="AB125" s="11">
        <f t="shared" si="128"/>
        <v>1235</v>
      </c>
      <c r="AC125" s="11">
        <f t="shared" si="128"/>
        <v>673</v>
      </c>
      <c r="AD125" s="11">
        <f t="shared" si="128"/>
        <v>1376</v>
      </c>
      <c r="AE125" s="11">
        <f t="shared" si="128"/>
        <v>1074</v>
      </c>
      <c r="AF125" s="11">
        <f t="shared" si="128"/>
        <v>1798</v>
      </c>
      <c r="AG125" s="11">
        <f t="shared" si="128"/>
        <v>1542</v>
      </c>
      <c r="AH125" s="11">
        <f t="shared" si="128"/>
        <v>1641</v>
      </c>
      <c r="AI125" s="11">
        <f t="shared" si="128"/>
        <v>1440</v>
      </c>
      <c r="AJ125" s="11">
        <f t="shared" si="128"/>
        <v>1896</v>
      </c>
      <c r="AK125" s="11">
        <f t="shared" si="128"/>
        <v>1130</v>
      </c>
      <c r="AL125" s="11">
        <f t="shared" si="128"/>
        <v>1309</v>
      </c>
      <c r="AM125" s="11">
        <f t="shared" si="128"/>
        <v>1701</v>
      </c>
      <c r="AN125" s="11">
        <f t="shared" si="128"/>
        <v>1482</v>
      </c>
      <c r="AO125" s="11">
        <f t="shared" si="128"/>
        <v>212</v>
      </c>
      <c r="AP125" s="11">
        <f t="shared" si="128"/>
        <v>1370</v>
      </c>
      <c r="AQ125" s="11">
        <f t="shared" si="128"/>
        <v>904</v>
      </c>
      <c r="AR125" s="11">
        <f t="shared" si="128"/>
        <v>1083</v>
      </c>
      <c r="AS125" s="11">
        <f t="shared" si="128"/>
        <v>654</v>
      </c>
      <c r="AT125" s="11">
        <f t="shared" si="128"/>
        <v>1059</v>
      </c>
      <c r="AU125" s="11">
        <f t="shared" si="128"/>
        <v>1239</v>
      </c>
      <c r="AV125" s="11">
        <f t="shared" si="128"/>
        <v>1791</v>
      </c>
      <c r="AW125" s="11">
        <f t="shared" si="128"/>
        <v>1410</v>
      </c>
      <c r="AX125" s="11">
        <f t="shared" si="128"/>
        <v>1580</v>
      </c>
      <c r="AY125" s="11">
        <f t="shared" si="128"/>
        <v>276</v>
      </c>
      <c r="AZ125" s="11">
        <f t="shared" si="128"/>
        <v>879</v>
      </c>
      <c r="BA125" s="11">
        <f t="shared" si="128"/>
        <v>1347</v>
      </c>
      <c r="BB125" s="11">
        <f t="shared" si="128"/>
        <v>1048</v>
      </c>
      <c r="BC125" s="11">
        <f t="shared" si="128"/>
        <v>1159</v>
      </c>
      <c r="BD125" s="11">
        <f t="shared" si="128"/>
        <v>1711</v>
      </c>
      <c r="BE125" s="11">
        <f t="shared" si="128"/>
        <v>811</v>
      </c>
      <c r="BF125" s="11">
        <f t="shared" si="128"/>
        <v>1077</v>
      </c>
      <c r="BG125" s="11">
        <f t="shared" si="128"/>
        <v>1132</v>
      </c>
      <c r="BH125" s="11">
        <f t="shared" si="128"/>
        <v>973</v>
      </c>
    </row>
    <row r="126" spans="1:60" ht="13.5" customHeight="1">
      <c r="A126" s="38">
        <v>41777</v>
      </c>
      <c r="B126" s="130" t="s">
        <v>68</v>
      </c>
      <c r="C126" s="57"/>
      <c r="D126" s="41" t="s">
        <v>22</v>
      </c>
      <c r="E126" s="42">
        <f t="shared" si="0"/>
        <v>1711</v>
      </c>
      <c r="F126" s="43">
        <v>2</v>
      </c>
      <c r="G126" s="43">
        <v>11</v>
      </c>
      <c r="H126" s="44">
        <f t="shared" si="1"/>
        <v>17</v>
      </c>
      <c r="I126" s="57"/>
      <c r="J126" s="45" t="s">
        <v>30</v>
      </c>
      <c r="K126" s="42">
        <f t="shared" si="2"/>
        <v>1440</v>
      </c>
      <c r="L126" s="46">
        <v>3</v>
      </c>
      <c r="M126" s="46">
        <v>8</v>
      </c>
      <c r="N126" s="26">
        <f t="shared" si="3"/>
        <v>17</v>
      </c>
      <c r="O126" s="57"/>
      <c r="P126" t="s">
        <v>66</v>
      </c>
      <c r="Q126" s="57"/>
      <c r="R126">
        <f>MIN(Rules!$E$2,(MAX(H126/N126,N126/H126)))</f>
        <v>1</v>
      </c>
      <c r="S126">
        <f>VLOOKUP(B126,Rules!A:B,2,FALSE)</f>
        <v>70</v>
      </c>
      <c r="T126" s="57"/>
      <c r="U126" s="132">
        <f>1/(10^(-1*(E126+(IF(P126="Y",Rules!$I$2,0))-K126)/Rules!$E$12)+1)</f>
        <v>0.87421768392784938</v>
      </c>
      <c r="V126">
        <f t="shared" si="4"/>
        <v>-26</v>
      </c>
      <c r="W126">
        <f t="shared" si="5"/>
        <v>26</v>
      </c>
      <c r="Z126" s="48"/>
      <c r="AA126" s="11">
        <f t="shared" ref="AA126:BH126" si="129">IF($D126=AA$1,$E126+$V126,(IF($J126=AA$1,$K126+$W126,AA125)))</f>
        <v>871</v>
      </c>
      <c r="AB126" s="11">
        <f t="shared" si="129"/>
        <v>1235</v>
      </c>
      <c r="AC126" s="11">
        <f t="shared" si="129"/>
        <v>673</v>
      </c>
      <c r="AD126" s="11">
        <f t="shared" si="129"/>
        <v>1376</v>
      </c>
      <c r="AE126" s="11">
        <f t="shared" si="129"/>
        <v>1074</v>
      </c>
      <c r="AF126" s="11">
        <f t="shared" si="129"/>
        <v>1798</v>
      </c>
      <c r="AG126" s="11">
        <f t="shared" si="129"/>
        <v>1542</v>
      </c>
      <c r="AH126" s="11">
        <f t="shared" si="129"/>
        <v>1641</v>
      </c>
      <c r="AI126" s="11">
        <f t="shared" si="129"/>
        <v>1466</v>
      </c>
      <c r="AJ126" s="11">
        <f t="shared" si="129"/>
        <v>1896</v>
      </c>
      <c r="AK126" s="11">
        <f t="shared" si="129"/>
        <v>1130</v>
      </c>
      <c r="AL126" s="11">
        <f t="shared" si="129"/>
        <v>1309</v>
      </c>
      <c r="AM126" s="11">
        <f t="shared" si="129"/>
        <v>1701</v>
      </c>
      <c r="AN126" s="11">
        <f t="shared" si="129"/>
        <v>1482</v>
      </c>
      <c r="AO126" s="11">
        <f t="shared" si="129"/>
        <v>212</v>
      </c>
      <c r="AP126" s="11">
        <f t="shared" si="129"/>
        <v>1370</v>
      </c>
      <c r="AQ126" s="11">
        <f t="shared" si="129"/>
        <v>904</v>
      </c>
      <c r="AR126" s="11">
        <f t="shared" si="129"/>
        <v>1083</v>
      </c>
      <c r="AS126" s="11">
        <f t="shared" si="129"/>
        <v>654</v>
      </c>
      <c r="AT126" s="11">
        <f t="shared" si="129"/>
        <v>1059</v>
      </c>
      <c r="AU126" s="11">
        <f t="shared" si="129"/>
        <v>1239</v>
      </c>
      <c r="AV126" s="11">
        <f t="shared" si="129"/>
        <v>1791</v>
      </c>
      <c r="AW126" s="11">
        <f t="shared" si="129"/>
        <v>1410</v>
      </c>
      <c r="AX126" s="11">
        <f t="shared" si="129"/>
        <v>1580</v>
      </c>
      <c r="AY126" s="11">
        <f t="shared" si="129"/>
        <v>276</v>
      </c>
      <c r="AZ126" s="11">
        <f t="shared" si="129"/>
        <v>879</v>
      </c>
      <c r="BA126" s="11">
        <f t="shared" si="129"/>
        <v>1347</v>
      </c>
      <c r="BB126" s="11">
        <f t="shared" si="129"/>
        <v>1048</v>
      </c>
      <c r="BC126" s="11">
        <f t="shared" si="129"/>
        <v>1159</v>
      </c>
      <c r="BD126" s="11">
        <f t="shared" si="129"/>
        <v>1685</v>
      </c>
      <c r="BE126" s="11">
        <f t="shared" si="129"/>
        <v>811</v>
      </c>
      <c r="BF126" s="11">
        <f t="shared" si="129"/>
        <v>1077</v>
      </c>
      <c r="BG126" s="11">
        <f t="shared" si="129"/>
        <v>1132</v>
      </c>
      <c r="BH126" s="11">
        <f t="shared" si="129"/>
        <v>973</v>
      </c>
    </row>
    <row r="127" spans="1:60" ht="13.5" customHeight="1">
      <c r="A127" s="38">
        <v>41783</v>
      </c>
      <c r="B127" s="130" t="s">
        <v>68</v>
      </c>
      <c r="C127" s="57"/>
      <c r="D127" s="41" t="s">
        <v>30</v>
      </c>
      <c r="E127" s="42">
        <f t="shared" si="0"/>
        <v>1466</v>
      </c>
      <c r="F127" s="43">
        <v>0</v>
      </c>
      <c r="G127" s="43">
        <v>12</v>
      </c>
      <c r="H127" s="44">
        <f t="shared" si="1"/>
        <v>12</v>
      </c>
      <c r="I127" s="57"/>
      <c r="J127" s="45" t="s">
        <v>22</v>
      </c>
      <c r="K127" s="42">
        <f t="shared" si="2"/>
        <v>1685</v>
      </c>
      <c r="L127" s="46">
        <v>3</v>
      </c>
      <c r="M127" s="46">
        <v>11</v>
      </c>
      <c r="N127" s="26">
        <f t="shared" si="3"/>
        <v>20</v>
      </c>
      <c r="O127" s="57"/>
      <c r="P127" t="s">
        <v>66</v>
      </c>
      <c r="Q127" s="57"/>
      <c r="R127">
        <f>MIN(Rules!$E$2,(MAX(H127/N127,N127/H127)))</f>
        <v>1.6666666666666667</v>
      </c>
      <c r="S127">
        <f>VLOOKUP(B127,Rules!A:B,2,FALSE)</f>
        <v>70</v>
      </c>
      <c r="T127" s="57"/>
      <c r="U127" s="132">
        <f>1/(10^(-1*(E127+(IF(P127="Y",Rules!$I$2,0))-K127)/Rules!$E$12)+1)</f>
        <v>0.42122254388308711</v>
      </c>
      <c r="V127">
        <f t="shared" si="4"/>
        <v>-49</v>
      </c>
      <c r="W127">
        <f t="shared" si="5"/>
        <v>49</v>
      </c>
      <c r="Z127" s="48"/>
      <c r="AA127" s="11">
        <f t="shared" ref="AA127:BH127" si="130">IF($D127=AA$1,$E127+$V127,(IF($J127=AA$1,$K127+$W127,AA126)))</f>
        <v>871</v>
      </c>
      <c r="AB127" s="11">
        <f t="shared" si="130"/>
        <v>1235</v>
      </c>
      <c r="AC127" s="11">
        <f t="shared" si="130"/>
        <v>673</v>
      </c>
      <c r="AD127" s="11">
        <f t="shared" si="130"/>
        <v>1376</v>
      </c>
      <c r="AE127" s="11">
        <f t="shared" si="130"/>
        <v>1074</v>
      </c>
      <c r="AF127" s="11">
        <f t="shared" si="130"/>
        <v>1798</v>
      </c>
      <c r="AG127" s="11">
        <f t="shared" si="130"/>
        <v>1542</v>
      </c>
      <c r="AH127" s="11">
        <f t="shared" si="130"/>
        <v>1641</v>
      </c>
      <c r="AI127" s="11">
        <f t="shared" si="130"/>
        <v>1417</v>
      </c>
      <c r="AJ127" s="11">
        <f t="shared" si="130"/>
        <v>1896</v>
      </c>
      <c r="AK127" s="11">
        <f t="shared" si="130"/>
        <v>1130</v>
      </c>
      <c r="AL127" s="11">
        <f t="shared" si="130"/>
        <v>1309</v>
      </c>
      <c r="AM127" s="11">
        <f t="shared" si="130"/>
        <v>1701</v>
      </c>
      <c r="AN127" s="11">
        <f t="shared" si="130"/>
        <v>1482</v>
      </c>
      <c r="AO127" s="11">
        <f t="shared" si="130"/>
        <v>212</v>
      </c>
      <c r="AP127" s="11">
        <f t="shared" si="130"/>
        <v>1370</v>
      </c>
      <c r="AQ127" s="11">
        <f t="shared" si="130"/>
        <v>904</v>
      </c>
      <c r="AR127" s="11">
        <f t="shared" si="130"/>
        <v>1083</v>
      </c>
      <c r="AS127" s="11">
        <f t="shared" si="130"/>
        <v>654</v>
      </c>
      <c r="AT127" s="11">
        <f t="shared" si="130"/>
        <v>1059</v>
      </c>
      <c r="AU127" s="11">
        <f t="shared" si="130"/>
        <v>1239</v>
      </c>
      <c r="AV127" s="11">
        <f t="shared" si="130"/>
        <v>1791</v>
      </c>
      <c r="AW127" s="11">
        <f t="shared" si="130"/>
        <v>1410</v>
      </c>
      <c r="AX127" s="11">
        <f t="shared" si="130"/>
        <v>1580</v>
      </c>
      <c r="AY127" s="11">
        <f t="shared" si="130"/>
        <v>276</v>
      </c>
      <c r="AZ127" s="11">
        <f t="shared" si="130"/>
        <v>879</v>
      </c>
      <c r="BA127" s="11">
        <f t="shared" si="130"/>
        <v>1347</v>
      </c>
      <c r="BB127" s="11">
        <f t="shared" si="130"/>
        <v>1048</v>
      </c>
      <c r="BC127" s="11">
        <f t="shared" si="130"/>
        <v>1159</v>
      </c>
      <c r="BD127" s="11">
        <f t="shared" si="130"/>
        <v>1734</v>
      </c>
      <c r="BE127" s="11">
        <f t="shared" si="130"/>
        <v>811</v>
      </c>
      <c r="BF127" s="11">
        <f t="shared" si="130"/>
        <v>1077</v>
      </c>
      <c r="BG127" s="11">
        <f t="shared" si="130"/>
        <v>1132</v>
      </c>
      <c r="BH127" s="11">
        <f t="shared" si="130"/>
        <v>973</v>
      </c>
    </row>
    <row r="128" spans="1:60" ht="13.5" customHeight="1">
      <c r="A128" s="38">
        <v>41784</v>
      </c>
      <c r="B128" s="130" t="s">
        <v>68</v>
      </c>
      <c r="C128" s="57"/>
      <c r="D128" s="41" t="s">
        <v>47</v>
      </c>
      <c r="E128" s="42">
        <f t="shared" si="0"/>
        <v>654</v>
      </c>
      <c r="F128" s="43">
        <v>0</v>
      </c>
      <c r="G128" s="43">
        <v>7</v>
      </c>
      <c r="H128" s="44">
        <f t="shared" si="1"/>
        <v>7</v>
      </c>
      <c r="I128" s="57"/>
      <c r="J128" s="45" t="s">
        <v>21</v>
      </c>
      <c r="K128" s="42">
        <f t="shared" si="2"/>
        <v>1309</v>
      </c>
      <c r="L128" s="46">
        <v>3</v>
      </c>
      <c r="M128" s="46">
        <v>17</v>
      </c>
      <c r="N128" s="26">
        <f t="shared" si="3"/>
        <v>26</v>
      </c>
      <c r="O128" s="57"/>
      <c r="P128" t="s">
        <v>66</v>
      </c>
      <c r="Q128" s="57"/>
      <c r="R128">
        <f>MIN(Rules!$E$2,(MAX(H128/N128,N128/H128)))</f>
        <v>2</v>
      </c>
      <c r="S128">
        <f>VLOOKUP(B128,Rules!A:B,2,FALSE)</f>
        <v>70</v>
      </c>
      <c r="T128" s="57"/>
      <c r="U128" s="132">
        <f>1/(10^(-1*(E128+(IF(P128="Y",Rules!$I$2,0))-K128)/Rules!$E$12)+1)</f>
        <v>8.9023968534654704E-2</v>
      </c>
      <c r="V128">
        <f t="shared" si="4"/>
        <v>-12</v>
      </c>
      <c r="W128">
        <f t="shared" si="5"/>
        <v>12</v>
      </c>
      <c r="Z128" s="48"/>
      <c r="AA128" s="11">
        <f t="shared" ref="AA128:BH128" si="131">IF($D128=AA$1,$E128+$V128,(IF($J128=AA$1,$K128+$W128,AA127)))</f>
        <v>871</v>
      </c>
      <c r="AB128" s="11">
        <f t="shared" si="131"/>
        <v>1235</v>
      </c>
      <c r="AC128" s="11">
        <f t="shared" si="131"/>
        <v>673</v>
      </c>
      <c r="AD128" s="11">
        <f t="shared" si="131"/>
        <v>1376</v>
      </c>
      <c r="AE128" s="11">
        <f t="shared" si="131"/>
        <v>1074</v>
      </c>
      <c r="AF128" s="11">
        <f t="shared" si="131"/>
        <v>1798</v>
      </c>
      <c r="AG128" s="11">
        <f t="shared" si="131"/>
        <v>1542</v>
      </c>
      <c r="AH128" s="11">
        <f t="shared" si="131"/>
        <v>1641</v>
      </c>
      <c r="AI128" s="11">
        <f t="shared" si="131"/>
        <v>1417</v>
      </c>
      <c r="AJ128" s="11">
        <f t="shared" si="131"/>
        <v>1896</v>
      </c>
      <c r="AK128" s="11">
        <f t="shared" si="131"/>
        <v>1130</v>
      </c>
      <c r="AL128" s="11">
        <f t="shared" si="131"/>
        <v>1321</v>
      </c>
      <c r="AM128" s="11">
        <f t="shared" si="131"/>
        <v>1701</v>
      </c>
      <c r="AN128" s="11">
        <f t="shared" si="131"/>
        <v>1482</v>
      </c>
      <c r="AO128" s="11">
        <f t="shared" si="131"/>
        <v>212</v>
      </c>
      <c r="AP128" s="11">
        <f t="shared" si="131"/>
        <v>1370</v>
      </c>
      <c r="AQ128" s="11">
        <f t="shared" si="131"/>
        <v>904</v>
      </c>
      <c r="AR128" s="11">
        <f t="shared" si="131"/>
        <v>1083</v>
      </c>
      <c r="AS128" s="11">
        <f t="shared" si="131"/>
        <v>642</v>
      </c>
      <c r="AT128" s="11">
        <f t="shared" si="131"/>
        <v>1059</v>
      </c>
      <c r="AU128" s="11">
        <f t="shared" si="131"/>
        <v>1239</v>
      </c>
      <c r="AV128" s="11">
        <f t="shared" si="131"/>
        <v>1791</v>
      </c>
      <c r="AW128" s="11">
        <f t="shared" si="131"/>
        <v>1410</v>
      </c>
      <c r="AX128" s="11">
        <f t="shared" si="131"/>
        <v>1580</v>
      </c>
      <c r="AY128" s="11">
        <f t="shared" si="131"/>
        <v>276</v>
      </c>
      <c r="AZ128" s="11">
        <f t="shared" si="131"/>
        <v>879</v>
      </c>
      <c r="BA128" s="11">
        <f t="shared" si="131"/>
        <v>1347</v>
      </c>
      <c r="BB128" s="11">
        <f t="shared" si="131"/>
        <v>1048</v>
      </c>
      <c r="BC128" s="11">
        <f t="shared" si="131"/>
        <v>1159</v>
      </c>
      <c r="BD128" s="11">
        <f t="shared" si="131"/>
        <v>1734</v>
      </c>
      <c r="BE128" s="11">
        <f t="shared" si="131"/>
        <v>811</v>
      </c>
      <c r="BF128" s="11">
        <f t="shared" si="131"/>
        <v>1077</v>
      </c>
      <c r="BG128" s="11">
        <f t="shared" si="131"/>
        <v>1132</v>
      </c>
      <c r="BH128" s="11">
        <f t="shared" si="131"/>
        <v>973</v>
      </c>
    </row>
    <row r="129" spans="1:60" ht="13.5" customHeight="1">
      <c r="A129" s="38">
        <v>41784</v>
      </c>
      <c r="B129" s="130" t="s">
        <v>68</v>
      </c>
      <c r="C129" s="57"/>
      <c r="D129" s="41" t="s">
        <v>19</v>
      </c>
      <c r="E129" s="42">
        <f t="shared" si="0"/>
        <v>1542</v>
      </c>
      <c r="F129" s="43">
        <v>0</v>
      </c>
      <c r="G129" s="43">
        <v>11</v>
      </c>
      <c r="H129" s="44">
        <f t="shared" si="1"/>
        <v>11</v>
      </c>
      <c r="I129" s="57"/>
      <c r="J129" s="45" t="s">
        <v>25</v>
      </c>
      <c r="K129" s="42">
        <f t="shared" si="2"/>
        <v>1641</v>
      </c>
      <c r="L129" s="46">
        <v>1</v>
      </c>
      <c r="M129" s="46">
        <v>11</v>
      </c>
      <c r="N129" s="26">
        <f t="shared" si="3"/>
        <v>14</v>
      </c>
      <c r="O129" s="57"/>
      <c r="P129" t="s">
        <v>66</v>
      </c>
      <c r="Q129" s="57"/>
      <c r="R129">
        <f>MIN(Rules!$E$2,(MAX(H129/N129,N129/H129)))</f>
        <v>1.2727272727272727</v>
      </c>
      <c r="S129">
        <f>VLOOKUP(B129,Rules!A:B,2,FALSE)</f>
        <v>70</v>
      </c>
      <c r="T129" s="57"/>
      <c r="U129" s="132">
        <f>1/(10^(-1*(E129+(IF(P129="Y",Rules!$I$2,0))-K129)/Rules!$E$12)+1)</f>
        <v>0.55844749826326601</v>
      </c>
      <c r="V129">
        <f t="shared" si="4"/>
        <v>-50</v>
      </c>
      <c r="W129">
        <f t="shared" si="5"/>
        <v>50</v>
      </c>
      <c r="Z129" s="48"/>
      <c r="AA129" s="11">
        <f t="shared" ref="AA129:BH129" si="132">IF($D129=AA$1,$E129+$V129,(IF($J129=AA$1,$K129+$W129,AA128)))</f>
        <v>871</v>
      </c>
      <c r="AB129" s="11">
        <f t="shared" si="132"/>
        <v>1235</v>
      </c>
      <c r="AC129" s="11">
        <f t="shared" si="132"/>
        <v>673</v>
      </c>
      <c r="AD129" s="11">
        <f t="shared" si="132"/>
        <v>1376</v>
      </c>
      <c r="AE129" s="11">
        <f t="shared" si="132"/>
        <v>1074</v>
      </c>
      <c r="AF129" s="11">
        <f t="shared" si="132"/>
        <v>1798</v>
      </c>
      <c r="AG129" s="11">
        <f t="shared" si="132"/>
        <v>1492</v>
      </c>
      <c r="AH129" s="11">
        <f t="shared" si="132"/>
        <v>1691</v>
      </c>
      <c r="AI129" s="11">
        <f t="shared" si="132"/>
        <v>1417</v>
      </c>
      <c r="AJ129" s="11">
        <f t="shared" si="132"/>
        <v>1896</v>
      </c>
      <c r="AK129" s="11">
        <f t="shared" si="132"/>
        <v>1130</v>
      </c>
      <c r="AL129" s="11">
        <f t="shared" si="132"/>
        <v>1321</v>
      </c>
      <c r="AM129" s="11">
        <f t="shared" si="132"/>
        <v>1701</v>
      </c>
      <c r="AN129" s="11">
        <f t="shared" si="132"/>
        <v>1482</v>
      </c>
      <c r="AO129" s="11">
        <f t="shared" si="132"/>
        <v>212</v>
      </c>
      <c r="AP129" s="11">
        <f t="shared" si="132"/>
        <v>1370</v>
      </c>
      <c r="AQ129" s="11">
        <f t="shared" si="132"/>
        <v>904</v>
      </c>
      <c r="AR129" s="11">
        <f t="shared" si="132"/>
        <v>1083</v>
      </c>
      <c r="AS129" s="11">
        <f t="shared" si="132"/>
        <v>642</v>
      </c>
      <c r="AT129" s="11">
        <f t="shared" si="132"/>
        <v>1059</v>
      </c>
      <c r="AU129" s="11">
        <f t="shared" si="132"/>
        <v>1239</v>
      </c>
      <c r="AV129" s="11">
        <f t="shared" si="132"/>
        <v>1791</v>
      </c>
      <c r="AW129" s="11">
        <f t="shared" si="132"/>
        <v>1410</v>
      </c>
      <c r="AX129" s="11">
        <f t="shared" si="132"/>
        <v>1580</v>
      </c>
      <c r="AY129" s="11">
        <f t="shared" si="132"/>
        <v>276</v>
      </c>
      <c r="AZ129" s="11">
        <f t="shared" si="132"/>
        <v>879</v>
      </c>
      <c r="BA129" s="11">
        <f t="shared" si="132"/>
        <v>1347</v>
      </c>
      <c r="BB129" s="11">
        <f t="shared" si="132"/>
        <v>1048</v>
      </c>
      <c r="BC129" s="11">
        <f t="shared" si="132"/>
        <v>1159</v>
      </c>
      <c r="BD129" s="11">
        <f t="shared" si="132"/>
        <v>1734</v>
      </c>
      <c r="BE129" s="11">
        <f t="shared" si="132"/>
        <v>811</v>
      </c>
      <c r="BF129" s="11">
        <f t="shared" si="132"/>
        <v>1077</v>
      </c>
      <c r="BG129" s="11">
        <f t="shared" si="132"/>
        <v>1132</v>
      </c>
      <c r="BH129" s="11">
        <f t="shared" si="132"/>
        <v>973</v>
      </c>
    </row>
    <row r="130" spans="1:60" ht="13.5" customHeight="1">
      <c r="A130" s="38">
        <v>41790</v>
      </c>
      <c r="B130" s="130" t="s">
        <v>68</v>
      </c>
      <c r="C130" s="57"/>
      <c r="D130" s="41" t="s">
        <v>39</v>
      </c>
      <c r="E130" s="42">
        <f t="shared" si="0"/>
        <v>1083</v>
      </c>
      <c r="F130" s="43">
        <v>1</v>
      </c>
      <c r="G130" s="43">
        <v>11</v>
      </c>
      <c r="H130" s="44">
        <f t="shared" si="1"/>
        <v>14</v>
      </c>
      <c r="I130" s="57"/>
      <c r="J130" s="45" t="s">
        <v>40</v>
      </c>
      <c r="K130" s="42">
        <f t="shared" si="2"/>
        <v>1159</v>
      </c>
      <c r="L130" s="46">
        <v>2</v>
      </c>
      <c r="M130" s="46">
        <v>14</v>
      </c>
      <c r="N130" s="26">
        <f t="shared" si="3"/>
        <v>20</v>
      </c>
      <c r="O130" s="57"/>
      <c r="P130" t="s">
        <v>66</v>
      </c>
      <c r="Q130" s="57"/>
      <c r="R130">
        <f>MIN(Rules!$E$2,(MAX(H130/N130,N130/H130)))</f>
        <v>1.4285714285714286</v>
      </c>
      <c r="S130">
        <f>VLOOKUP(B130,Rules!A:B,2,FALSE)</f>
        <v>70</v>
      </c>
      <c r="T130" s="57"/>
      <c r="U130" s="132">
        <f>1/(10^(-1*(E130+(IF(P130="Y",Rules!$I$2,0))-K130)/Rules!$E$12)+1)</f>
        <v>0.58438061178295941</v>
      </c>
      <c r="V130">
        <f t="shared" si="4"/>
        <v>-58</v>
      </c>
      <c r="W130">
        <f t="shared" si="5"/>
        <v>58</v>
      </c>
      <c r="Z130" s="48"/>
      <c r="AA130" s="11">
        <f t="shared" ref="AA130:BH130" si="133">IF($D130=AA$1,$E130+$V130,(IF($J130=AA$1,$K130+$W130,AA129)))</f>
        <v>871</v>
      </c>
      <c r="AB130" s="11">
        <f t="shared" si="133"/>
        <v>1235</v>
      </c>
      <c r="AC130" s="11">
        <f t="shared" si="133"/>
        <v>673</v>
      </c>
      <c r="AD130" s="11">
        <f t="shared" si="133"/>
        <v>1376</v>
      </c>
      <c r="AE130" s="11">
        <f t="shared" si="133"/>
        <v>1074</v>
      </c>
      <c r="AF130" s="11">
        <f t="shared" si="133"/>
        <v>1798</v>
      </c>
      <c r="AG130" s="11">
        <f t="shared" si="133"/>
        <v>1492</v>
      </c>
      <c r="AH130" s="11">
        <f t="shared" si="133"/>
        <v>1691</v>
      </c>
      <c r="AI130" s="11">
        <f t="shared" si="133"/>
        <v>1417</v>
      </c>
      <c r="AJ130" s="11">
        <f t="shared" si="133"/>
        <v>1896</v>
      </c>
      <c r="AK130" s="11">
        <f t="shared" si="133"/>
        <v>1130</v>
      </c>
      <c r="AL130" s="11">
        <f t="shared" si="133"/>
        <v>1321</v>
      </c>
      <c r="AM130" s="11">
        <f t="shared" si="133"/>
        <v>1701</v>
      </c>
      <c r="AN130" s="11">
        <f t="shared" si="133"/>
        <v>1482</v>
      </c>
      <c r="AO130" s="11">
        <f t="shared" si="133"/>
        <v>212</v>
      </c>
      <c r="AP130" s="11">
        <f t="shared" si="133"/>
        <v>1370</v>
      </c>
      <c r="AQ130" s="11">
        <f t="shared" si="133"/>
        <v>904</v>
      </c>
      <c r="AR130" s="11">
        <f t="shared" si="133"/>
        <v>1025</v>
      </c>
      <c r="AS130" s="11">
        <f t="shared" si="133"/>
        <v>642</v>
      </c>
      <c r="AT130" s="11">
        <f t="shared" si="133"/>
        <v>1059</v>
      </c>
      <c r="AU130" s="11">
        <f t="shared" si="133"/>
        <v>1239</v>
      </c>
      <c r="AV130" s="11">
        <f t="shared" si="133"/>
        <v>1791</v>
      </c>
      <c r="AW130" s="11">
        <f t="shared" si="133"/>
        <v>1410</v>
      </c>
      <c r="AX130" s="11">
        <f t="shared" si="133"/>
        <v>1580</v>
      </c>
      <c r="AY130" s="11">
        <f t="shared" si="133"/>
        <v>276</v>
      </c>
      <c r="AZ130" s="11">
        <f t="shared" si="133"/>
        <v>879</v>
      </c>
      <c r="BA130" s="11">
        <f t="shared" si="133"/>
        <v>1347</v>
      </c>
      <c r="BB130" s="11">
        <f t="shared" si="133"/>
        <v>1048</v>
      </c>
      <c r="BC130" s="11">
        <f t="shared" si="133"/>
        <v>1217</v>
      </c>
      <c r="BD130" s="11">
        <f t="shared" si="133"/>
        <v>1734</v>
      </c>
      <c r="BE130" s="11">
        <f t="shared" si="133"/>
        <v>811</v>
      </c>
      <c r="BF130" s="11">
        <f t="shared" si="133"/>
        <v>1077</v>
      </c>
      <c r="BG130" s="11">
        <f t="shared" si="133"/>
        <v>1132</v>
      </c>
      <c r="BH130" s="11">
        <f t="shared" si="133"/>
        <v>973</v>
      </c>
    </row>
    <row r="131" spans="1:60" ht="13.5" customHeight="1">
      <c r="A131" s="38">
        <v>41791</v>
      </c>
      <c r="B131" s="130" t="s">
        <v>68</v>
      </c>
      <c r="C131" s="57"/>
      <c r="D131" s="41" t="s">
        <v>35</v>
      </c>
      <c r="E131" s="42">
        <f t="shared" si="0"/>
        <v>1130</v>
      </c>
      <c r="F131" s="43">
        <v>3</v>
      </c>
      <c r="G131" s="43">
        <v>13</v>
      </c>
      <c r="H131" s="44">
        <f t="shared" si="1"/>
        <v>22</v>
      </c>
      <c r="I131" s="57"/>
      <c r="J131" s="45" t="s">
        <v>34</v>
      </c>
      <c r="K131" s="42">
        <f t="shared" si="2"/>
        <v>871</v>
      </c>
      <c r="L131" s="46">
        <v>2</v>
      </c>
      <c r="M131" s="46">
        <v>18</v>
      </c>
      <c r="N131" s="26">
        <f t="shared" si="3"/>
        <v>24</v>
      </c>
      <c r="O131" s="57"/>
      <c r="P131" t="s">
        <v>66</v>
      </c>
      <c r="Q131" s="57"/>
      <c r="R131">
        <f>MIN(Rules!$E$2,(MAX(H131/N131,N131/H131)))</f>
        <v>1.0909090909090908</v>
      </c>
      <c r="S131">
        <f>VLOOKUP(B131,Rules!A:B,2,FALSE)</f>
        <v>70</v>
      </c>
      <c r="T131" s="57"/>
      <c r="U131" s="132">
        <f>1/(10^(-1*(E131+(IF(P131="Y",Rules!$I$2,0))-K131)/Rules!$E$12)+1)</f>
        <v>0.86801430003146707</v>
      </c>
      <c r="V131">
        <f t="shared" si="4"/>
        <v>-66</v>
      </c>
      <c r="W131">
        <f t="shared" si="5"/>
        <v>66</v>
      </c>
      <c r="Z131" s="48"/>
      <c r="AA131" s="11">
        <f t="shared" ref="AA131:BH131" si="134">IF($D131=AA$1,$E131+$V131,(IF($J131=AA$1,$K131+$W131,AA130)))</f>
        <v>937</v>
      </c>
      <c r="AB131" s="11">
        <f t="shared" si="134"/>
        <v>1235</v>
      </c>
      <c r="AC131" s="11">
        <f t="shared" si="134"/>
        <v>673</v>
      </c>
      <c r="AD131" s="11">
        <f t="shared" si="134"/>
        <v>1376</v>
      </c>
      <c r="AE131" s="11">
        <f t="shared" si="134"/>
        <v>1074</v>
      </c>
      <c r="AF131" s="11">
        <f t="shared" si="134"/>
        <v>1798</v>
      </c>
      <c r="AG131" s="11">
        <f t="shared" si="134"/>
        <v>1492</v>
      </c>
      <c r="AH131" s="11">
        <f t="shared" si="134"/>
        <v>1691</v>
      </c>
      <c r="AI131" s="11">
        <f t="shared" si="134"/>
        <v>1417</v>
      </c>
      <c r="AJ131" s="11">
        <f t="shared" si="134"/>
        <v>1896</v>
      </c>
      <c r="AK131" s="11">
        <f t="shared" si="134"/>
        <v>1064</v>
      </c>
      <c r="AL131" s="11">
        <f t="shared" si="134"/>
        <v>1321</v>
      </c>
      <c r="AM131" s="11">
        <f t="shared" si="134"/>
        <v>1701</v>
      </c>
      <c r="AN131" s="11">
        <f t="shared" si="134"/>
        <v>1482</v>
      </c>
      <c r="AO131" s="11">
        <f t="shared" si="134"/>
        <v>212</v>
      </c>
      <c r="AP131" s="11">
        <f t="shared" si="134"/>
        <v>1370</v>
      </c>
      <c r="AQ131" s="11">
        <f t="shared" si="134"/>
        <v>904</v>
      </c>
      <c r="AR131" s="11">
        <f t="shared" si="134"/>
        <v>1025</v>
      </c>
      <c r="AS131" s="11">
        <f t="shared" si="134"/>
        <v>642</v>
      </c>
      <c r="AT131" s="11">
        <f t="shared" si="134"/>
        <v>1059</v>
      </c>
      <c r="AU131" s="11">
        <f t="shared" si="134"/>
        <v>1239</v>
      </c>
      <c r="AV131" s="11">
        <f t="shared" si="134"/>
        <v>1791</v>
      </c>
      <c r="AW131" s="11">
        <f t="shared" si="134"/>
        <v>1410</v>
      </c>
      <c r="AX131" s="11">
        <f t="shared" si="134"/>
        <v>1580</v>
      </c>
      <c r="AY131" s="11">
        <f t="shared" si="134"/>
        <v>276</v>
      </c>
      <c r="AZ131" s="11">
        <f t="shared" si="134"/>
        <v>879</v>
      </c>
      <c r="BA131" s="11">
        <f t="shared" si="134"/>
        <v>1347</v>
      </c>
      <c r="BB131" s="11">
        <f t="shared" si="134"/>
        <v>1048</v>
      </c>
      <c r="BC131" s="11">
        <f t="shared" si="134"/>
        <v>1217</v>
      </c>
      <c r="BD131" s="11">
        <f t="shared" si="134"/>
        <v>1734</v>
      </c>
      <c r="BE131" s="11">
        <f t="shared" si="134"/>
        <v>811</v>
      </c>
      <c r="BF131" s="11">
        <f t="shared" si="134"/>
        <v>1077</v>
      </c>
      <c r="BG131" s="11">
        <f t="shared" si="134"/>
        <v>1132</v>
      </c>
      <c r="BH131" s="11">
        <f t="shared" si="134"/>
        <v>973</v>
      </c>
    </row>
    <row r="132" spans="1:60" ht="13.5" customHeight="1">
      <c r="A132" s="38">
        <v>41796</v>
      </c>
      <c r="B132" s="130" t="s">
        <v>68</v>
      </c>
      <c r="C132" s="57"/>
      <c r="D132" s="41" t="s">
        <v>24</v>
      </c>
      <c r="E132" s="42">
        <f t="shared" si="0"/>
        <v>1347</v>
      </c>
      <c r="F132" s="43">
        <v>1</v>
      </c>
      <c r="G132" s="43">
        <v>9</v>
      </c>
      <c r="H132" s="44">
        <f t="shared" si="1"/>
        <v>12</v>
      </c>
      <c r="I132" s="57"/>
      <c r="J132" s="45" t="s">
        <v>18</v>
      </c>
      <c r="K132" s="42">
        <f t="shared" si="2"/>
        <v>1791</v>
      </c>
      <c r="L132" s="46">
        <v>0</v>
      </c>
      <c r="M132" s="46">
        <v>13</v>
      </c>
      <c r="N132" s="26">
        <f t="shared" si="3"/>
        <v>13</v>
      </c>
      <c r="O132" s="57"/>
      <c r="P132" t="s">
        <v>66</v>
      </c>
      <c r="Q132" s="57"/>
      <c r="R132">
        <f>MIN(Rules!$E$2,(MAX(H132/N132,N132/H132)))</f>
        <v>1.0833333333333333</v>
      </c>
      <c r="S132">
        <f>VLOOKUP(B132,Rules!A:B,2,FALSE)</f>
        <v>70</v>
      </c>
      <c r="T132" s="57"/>
      <c r="U132" s="132">
        <f>1/(10^(-1*(E132+(IF(P132="Y",Rules!$I$2,0))-K132)/Rules!$E$12)+1)</f>
        <v>0.20523023300349966</v>
      </c>
      <c r="V132">
        <f t="shared" si="4"/>
        <v>-16</v>
      </c>
      <c r="W132">
        <f t="shared" si="5"/>
        <v>16</v>
      </c>
      <c r="Z132" s="48"/>
      <c r="AA132" s="11">
        <f t="shared" ref="AA132:BH132" si="135">IF($D132=AA$1,$E132+$V132,(IF($J132=AA$1,$K132+$W132,AA131)))</f>
        <v>937</v>
      </c>
      <c r="AB132" s="11">
        <f t="shared" si="135"/>
        <v>1235</v>
      </c>
      <c r="AC132" s="11">
        <f t="shared" si="135"/>
        <v>673</v>
      </c>
      <c r="AD132" s="11">
        <f t="shared" si="135"/>
        <v>1376</v>
      </c>
      <c r="AE132" s="11">
        <f t="shared" si="135"/>
        <v>1074</v>
      </c>
      <c r="AF132" s="11">
        <f t="shared" si="135"/>
        <v>1798</v>
      </c>
      <c r="AG132" s="11">
        <f t="shared" si="135"/>
        <v>1492</v>
      </c>
      <c r="AH132" s="11">
        <f t="shared" si="135"/>
        <v>1691</v>
      </c>
      <c r="AI132" s="11">
        <f t="shared" si="135"/>
        <v>1417</v>
      </c>
      <c r="AJ132" s="11">
        <f t="shared" si="135"/>
        <v>1896</v>
      </c>
      <c r="AK132" s="11">
        <f t="shared" si="135"/>
        <v>1064</v>
      </c>
      <c r="AL132" s="11">
        <f t="shared" si="135"/>
        <v>1321</v>
      </c>
      <c r="AM132" s="11">
        <f t="shared" si="135"/>
        <v>1701</v>
      </c>
      <c r="AN132" s="11">
        <f t="shared" si="135"/>
        <v>1482</v>
      </c>
      <c r="AO132" s="11">
        <f t="shared" si="135"/>
        <v>212</v>
      </c>
      <c r="AP132" s="11">
        <f t="shared" si="135"/>
        <v>1370</v>
      </c>
      <c r="AQ132" s="11">
        <f t="shared" si="135"/>
        <v>904</v>
      </c>
      <c r="AR132" s="11">
        <f t="shared" si="135"/>
        <v>1025</v>
      </c>
      <c r="AS132" s="11">
        <f t="shared" si="135"/>
        <v>642</v>
      </c>
      <c r="AT132" s="11">
        <f t="shared" si="135"/>
        <v>1059</v>
      </c>
      <c r="AU132" s="11">
        <f t="shared" si="135"/>
        <v>1239</v>
      </c>
      <c r="AV132" s="11">
        <f t="shared" si="135"/>
        <v>1807</v>
      </c>
      <c r="AW132" s="11">
        <f t="shared" si="135"/>
        <v>1410</v>
      </c>
      <c r="AX132" s="11">
        <f t="shared" si="135"/>
        <v>1580</v>
      </c>
      <c r="AY132" s="11">
        <f t="shared" si="135"/>
        <v>276</v>
      </c>
      <c r="AZ132" s="11">
        <f t="shared" si="135"/>
        <v>879</v>
      </c>
      <c r="BA132" s="11">
        <f t="shared" si="135"/>
        <v>1331</v>
      </c>
      <c r="BB132" s="11">
        <f t="shared" si="135"/>
        <v>1048</v>
      </c>
      <c r="BC132" s="11">
        <f t="shared" si="135"/>
        <v>1217</v>
      </c>
      <c r="BD132" s="11">
        <f t="shared" si="135"/>
        <v>1734</v>
      </c>
      <c r="BE132" s="11">
        <f t="shared" si="135"/>
        <v>811</v>
      </c>
      <c r="BF132" s="11">
        <f t="shared" si="135"/>
        <v>1077</v>
      </c>
      <c r="BG132" s="11">
        <f t="shared" si="135"/>
        <v>1132</v>
      </c>
      <c r="BH132" s="11">
        <f t="shared" si="135"/>
        <v>973</v>
      </c>
    </row>
    <row r="133" spans="1:60" ht="13.5" customHeight="1">
      <c r="A133" s="38">
        <v>41797</v>
      </c>
      <c r="B133" s="130" t="s">
        <v>68</v>
      </c>
      <c r="C133" s="57"/>
      <c r="D133" s="41" t="s">
        <v>43</v>
      </c>
      <c r="E133" s="42">
        <f t="shared" si="0"/>
        <v>1059</v>
      </c>
      <c r="F133" s="43">
        <v>1</v>
      </c>
      <c r="G133" s="43">
        <v>13</v>
      </c>
      <c r="H133" s="44">
        <f t="shared" si="1"/>
        <v>16</v>
      </c>
      <c r="I133" s="57"/>
      <c r="J133" s="45" t="s">
        <v>42</v>
      </c>
      <c r="K133" s="42">
        <f t="shared" si="2"/>
        <v>1132</v>
      </c>
      <c r="L133" s="46">
        <v>1</v>
      </c>
      <c r="M133" s="46">
        <v>15</v>
      </c>
      <c r="N133" s="26">
        <f t="shared" si="3"/>
        <v>18</v>
      </c>
      <c r="O133" s="57"/>
      <c r="P133" t="s">
        <v>66</v>
      </c>
      <c r="Q133" s="57"/>
      <c r="R133">
        <f>MIN(Rules!$E$2,(MAX(H133/N133,N133/H133)))</f>
        <v>1.125</v>
      </c>
      <c r="S133">
        <f>VLOOKUP(B133,Rules!A:B,2,FALSE)</f>
        <v>70</v>
      </c>
      <c r="T133" s="57"/>
      <c r="U133" s="132">
        <f>1/(10^(-1*(E133+(IF(P133="Y",Rules!$I$2,0))-K133)/Rules!$E$12)+1)</f>
        <v>0.58773216136129691</v>
      </c>
      <c r="V133">
        <f t="shared" si="4"/>
        <v>-46</v>
      </c>
      <c r="W133">
        <f t="shared" si="5"/>
        <v>46</v>
      </c>
      <c r="Z133" s="48"/>
      <c r="AA133" s="11">
        <f t="shared" ref="AA133:BH133" si="136">IF($D133=AA$1,$E133+$V133,(IF($J133=AA$1,$K133+$W133,AA132)))</f>
        <v>937</v>
      </c>
      <c r="AB133" s="11">
        <f t="shared" si="136"/>
        <v>1235</v>
      </c>
      <c r="AC133" s="11">
        <f t="shared" si="136"/>
        <v>673</v>
      </c>
      <c r="AD133" s="11">
        <f t="shared" si="136"/>
        <v>1376</v>
      </c>
      <c r="AE133" s="11">
        <f t="shared" si="136"/>
        <v>1074</v>
      </c>
      <c r="AF133" s="11">
        <f t="shared" si="136"/>
        <v>1798</v>
      </c>
      <c r="AG133" s="11">
        <f t="shared" si="136"/>
        <v>1492</v>
      </c>
      <c r="AH133" s="11">
        <f t="shared" si="136"/>
        <v>1691</v>
      </c>
      <c r="AI133" s="11">
        <f t="shared" si="136"/>
        <v>1417</v>
      </c>
      <c r="AJ133" s="11">
        <f t="shared" si="136"/>
        <v>1896</v>
      </c>
      <c r="AK133" s="11">
        <f t="shared" si="136"/>
        <v>1064</v>
      </c>
      <c r="AL133" s="11">
        <f t="shared" si="136"/>
        <v>1321</v>
      </c>
      <c r="AM133" s="11">
        <f t="shared" si="136"/>
        <v>1701</v>
      </c>
      <c r="AN133" s="11">
        <f t="shared" si="136"/>
        <v>1482</v>
      </c>
      <c r="AO133" s="11">
        <f t="shared" si="136"/>
        <v>212</v>
      </c>
      <c r="AP133" s="11">
        <f t="shared" si="136"/>
        <v>1370</v>
      </c>
      <c r="AQ133" s="11">
        <f t="shared" si="136"/>
        <v>904</v>
      </c>
      <c r="AR133" s="11">
        <f t="shared" si="136"/>
        <v>1025</v>
      </c>
      <c r="AS133" s="11">
        <f t="shared" si="136"/>
        <v>642</v>
      </c>
      <c r="AT133" s="11">
        <f t="shared" si="136"/>
        <v>1013</v>
      </c>
      <c r="AU133" s="11">
        <f t="shared" si="136"/>
        <v>1239</v>
      </c>
      <c r="AV133" s="11">
        <f t="shared" si="136"/>
        <v>1807</v>
      </c>
      <c r="AW133" s="11">
        <f t="shared" si="136"/>
        <v>1410</v>
      </c>
      <c r="AX133" s="11">
        <f t="shared" si="136"/>
        <v>1580</v>
      </c>
      <c r="AY133" s="11">
        <f t="shared" si="136"/>
        <v>276</v>
      </c>
      <c r="AZ133" s="11">
        <f t="shared" si="136"/>
        <v>879</v>
      </c>
      <c r="BA133" s="11">
        <f t="shared" si="136"/>
        <v>1331</v>
      </c>
      <c r="BB133" s="11">
        <f t="shared" si="136"/>
        <v>1048</v>
      </c>
      <c r="BC133" s="11">
        <f t="shared" si="136"/>
        <v>1217</v>
      </c>
      <c r="BD133" s="11">
        <f t="shared" si="136"/>
        <v>1734</v>
      </c>
      <c r="BE133" s="11">
        <f t="shared" si="136"/>
        <v>811</v>
      </c>
      <c r="BF133" s="11">
        <f t="shared" si="136"/>
        <v>1077</v>
      </c>
      <c r="BG133" s="11">
        <f t="shared" si="136"/>
        <v>1178</v>
      </c>
      <c r="BH133" s="11">
        <f t="shared" si="136"/>
        <v>973</v>
      </c>
    </row>
    <row r="134" spans="1:60" ht="13.5" customHeight="1">
      <c r="A134" s="38">
        <v>41797</v>
      </c>
      <c r="B134" s="130" t="s">
        <v>68</v>
      </c>
      <c r="C134" s="57"/>
      <c r="D134" s="41" t="s">
        <v>33</v>
      </c>
      <c r="E134" s="42">
        <f t="shared" si="0"/>
        <v>1074</v>
      </c>
      <c r="F134" s="43">
        <v>2</v>
      </c>
      <c r="G134" s="43">
        <v>8</v>
      </c>
      <c r="H134" s="44">
        <f t="shared" si="1"/>
        <v>14</v>
      </c>
      <c r="I134" s="57"/>
      <c r="J134" s="45" t="s">
        <v>46</v>
      </c>
      <c r="K134" s="42">
        <f t="shared" si="2"/>
        <v>811</v>
      </c>
      <c r="L134" s="46">
        <v>2</v>
      </c>
      <c r="M134" s="46">
        <v>8</v>
      </c>
      <c r="N134" s="26">
        <f t="shared" si="3"/>
        <v>14</v>
      </c>
      <c r="O134" s="57"/>
      <c r="P134" t="s">
        <v>66</v>
      </c>
      <c r="Q134" s="57"/>
      <c r="R134">
        <f>MIN(Rules!$E$2,(MAX(H134/N134,N134/H134)))</f>
        <v>1</v>
      </c>
      <c r="S134">
        <f>VLOOKUP(B134,Rules!A:B,2,FALSE)</f>
        <v>70</v>
      </c>
      <c r="T134" s="57"/>
      <c r="U134" s="132">
        <f>1/(10^(-1*(E134+(IF(P134="Y",Rules!$I$2,0))-K134)/Rules!$E$12)+1)</f>
        <v>0.87011040514787397</v>
      </c>
      <c r="V134">
        <f t="shared" si="4"/>
        <v>-26</v>
      </c>
      <c r="W134">
        <f t="shared" si="5"/>
        <v>26</v>
      </c>
      <c r="Z134" s="48"/>
      <c r="AA134" s="11">
        <f t="shared" ref="AA134:BH134" si="137">IF($D134=AA$1,$E134+$V134,(IF($J134=AA$1,$K134+$W134,AA133)))</f>
        <v>937</v>
      </c>
      <c r="AB134" s="11">
        <f t="shared" si="137"/>
        <v>1235</v>
      </c>
      <c r="AC134" s="11">
        <f t="shared" si="137"/>
        <v>673</v>
      </c>
      <c r="AD134" s="11">
        <f t="shared" si="137"/>
        <v>1376</v>
      </c>
      <c r="AE134" s="11">
        <f t="shared" si="137"/>
        <v>1048</v>
      </c>
      <c r="AF134" s="11">
        <f t="shared" si="137"/>
        <v>1798</v>
      </c>
      <c r="AG134" s="11">
        <f t="shared" si="137"/>
        <v>1492</v>
      </c>
      <c r="AH134" s="11">
        <f t="shared" si="137"/>
        <v>1691</v>
      </c>
      <c r="AI134" s="11">
        <f t="shared" si="137"/>
        <v>1417</v>
      </c>
      <c r="AJ134" s="11">
        <f t="shared" si="137"/>
        <v>1896</v>
      </c>
      <c r="AK134" s="11">
        <f t="shared" si="137"/>
        <v>1064</v>
      </c>
      <c r="AL134" s="11">
        <f t="shared" si="137"/>
        <v>1321</v>
      </c>
      <c r="AM134" s="11">
        <f t="shared" si="137"/>
        <v>1701</v>
      </c>
      <c r="AN134" s="11">
        <f t="shared" si="137"/>
        <v>1482</v>
      </c>
      <c r="AO134" s="11">
        <f t="shared" si="137"/>
        <v>212</v>
      </c>
      <c r="AP134" s="11">
        <f t="shared" si="137"/>
        <v>1370</v>
      </c>
      <c r="AQ134" s="11">
        <f t="shared" si="137"/>
        <v>904</v>
      </c>
      <c r="AR134" s="11">
        <f t="shared" si="137"/>
        <v>1025</v>
      </c>
      <c r="AS134" s="11">
        <f t="shared" si="137"/>
        <v>642</v>
      </c>
      <c r="AT134" s="11">
        <f t="shared" si="137"/>
        <v>1013</v>
      </c>
      <c r="AU134" s="11">
        <f t="shared" si="137"/>
        <v>1239</v>
      </c>
      <c r="AV134" s="11">
        <f t="shared" si="137"/>
        <v>1807</v>
      </c>
      <c r="AW134" s="11">
        <f t="shared" si="137"/>
        <v>1410</v>
      </c>
      <c r="AX134" s="11">
        <f t="shared" si="137"/>
        <v>1580</v>
      </c>
      <c r="AY134" s="11">
        <f t="shared" si="137"/>
        <v>276</v>
      </c>
      <c r="AZ134" s="11">
        <f t="shared" si="137"/>
        <v>879</v>
      </c>
      <c r="BA134" s="11">
        <f t="shared" si="137"/>
        <v>1331</v>
      </c>
      <c r="BB134" s="11">
        <f t="shared" si="137"/>
        <v>1048</v>
      </c>
      <c r="BC134" s="11">
        <f t="shared" si="137"/>
        <v>1217</v>
      </c>
      <c r="BD134" s="11">
        <f t="shared" si="137"/>
        <v>1734</v>
      </c>
      <c r="BE134" s="11">
        <f t="shared" si="137"/>
        <v>837</v>
      </c>
      <c r="BF134" s="11">
        <f t="shared" si="137"/>
        <v>1077</v>
      </c>
      <c r="BG134" s="11">
        <f t="shared" si="137"/>
        <v>1178</v>
      </c>
      <c r="BH134" s="11">
        <f t="shared" si="137"/>
        <v>973</v>
      </c>
    </row>
    <row r="135" spans="1:60" ht="13.5" customHeight="1">
      <c r="A135" s="38">
        <v>41798</v>
      </c>
      <c r="B135" s="130" t="s">
        <v>68</v>
      </c>
      <c r="C135" s="57"/>
      <c r="D135" s="41" t="s">
        <v>32</v>
      </c>
      <c r="E135" s="42">
        <f t="shared" si="0"/>
        <v>1239</v>
      </c>
      <c r="F135" s="43">
        <v>1</v>
      </c>
      <c r="G135" s="43">
        <v>7</v>
      </c>
      <c r="H135" s="44">
        <f t="shared" si="1"/>
        <v>10</v>
      </c>
      <c r="I135" s="57"/>
      <c r="J135" s="45" t="s">
        <v>28</v>
      </c>
      <c r="K135" s="42">
        <f t="shared" si="2"/>
        <v>1482</v>
      </c>
      <c r="L135" s="46">
        <v>1</v>
      </c>
      <c r="M135" s="46">
        <v>22</v>
      </c>
      <c r="N135" s="26">
        <f t="shared" si="3"/>
        <v>25</v>
      </c>
      <c r="O135" s="57"/>
      <c r="P135" t="s">
        <v>67</v>
      </c>
      <c r="Q135" s="57"/>
      <c r="R135">
        <f>MIN(Rules!$E$2,(MAX(H135/N135,N135/H135)))</f>
        <v>2</v>
      </c>
      <c r="S135">
        <f>VLOOKUP(B135,Rules!A:B,2,FALSE)</f>
        <v>70</v>
      </c>
      <c r="T135" s="57"/>
      <c r="U135" s="132">
        <f>1/(10^(-1*(E135+(IF(P135="Y",Rules!$I$2,0))-K135)/Rules!$E$12)+1)</f>
        <v>0.24618636192187618</v>
      </c>
      <c r="V135">
        <f t="shared" si="4"/>
        <v>-34</v>
      </c>
      <c r="W135">
        <f t="shared" si="5"/>
        <v>34</v>
      </c>
      <c r="Z135" s="48"/>
      <c r="AA135" s="11">
        <f t="shared" ref="AA135:BH135" si="138">IF($D135=AA$1,$E135+$V135,(IF($J135=AA$1,$K135+$W135,AA134)))</f>
        <v>937</v>
      </c>
      <c r="AB135" s="11">
        <f t="shared" si="138"/>
        <v>1235</v>
      </c>
      <c r="AC135" s="11">
        <f t="shared" si="138"/>
        <v>673</v>
      </c>
      <c r="AD135" s="11">
        <f t="shared" si="138"/>
        <v>1376</v>
      </c>
      <c r="AE135" s="11">
        <f t="shared" si="138"/>
        <v>1048</v>
      </c>
      <c r="AF135" s="11">
        <f t="shared" si="138"/>
        <v>1798</v>
      </c>
      <c r="AG135" s="11">
        <f t="shared" si="138"/>
        <v>1492</v>
      </c>
      <c r="AH135" s="11">
        <f t="shared" si="138"/>
        <v>1691</v>
      </c>
      <c r="AI135" s="11">
        <f t="shared" si="138"/>
        <v>1417</v>
      </c>
      <c r="AJ135" s="11">
        <f t="shared" si="138"/>
        <v>1896</v>
      </c>
      <c r="AK135" s="11">
        <f t="shared" si="138"/>
        <v>1064</v>
      </c>
      <c r="AL135" s="11">
        <f t="shared" si="138"/>
        <v>1321</v>
      </c>
      <c r="AM135" s="11">
        <f t="shared" si="138"/>
        <v>1701</v>
      </c>
      <c r="AN135" s="11">
        <f t="shared" si="138"/>
        <v>1516</v>
      </c>
      <c r="AO135" s="11">
        <f t="shared" si="138"/>
        <v>212</v>
      </c>
      <c r="AP135" s="11">
        <f t="shared" si="138"/>
        <v>1370</v>
      </c>
      <c r="AQ135" s="11">
        <f t="shared" si="138"/>
        <v>904</v>
      </c>
      <c r="AR135" s="11">
        <f t="shared" si="138"/>
        <v>1025</v>
      </c>
      <c r="AS135" s="11">
        <f t="shared" si="138"/>
        <v>642</v>
      </c>
      <c r="AT135" s="11">
        <f t="shared" si="138"/>
        <v>1013</v>
      </c>
      <c r="AU135" s="11">
        <f t="shared" si="138"/>
        <v>1205</v>
      </c>
      <c r="AV135" s="11">
        <f t="shared" si="138"/>
        <v>1807</v>
      </c>
      <c r="AW135" s="11">
        <f t="shared" si="138"/>
        <v>1410</v>
      </c>
      <c r="AX135" s="11">
        <f t="shared" si="138"/>
        <v>1580</v>
      </c>
      <c r="AY135" s="11">
        <f t="shared" si="138"/>
        <v>276</v>
      </c>
      <c r="AZ135" s="11">
        <f t="shared" si="138"/>
        <v>879</v>
      </c>
      <c r="BA135" s="11">
        <f t="shared" si="138"/>
        <v>1331</v>
      </c>
      <c r="BB135" s="11">
        <f t="shared" si="138"/>
        <v>1048</v>
      </c>
      <c r="BC135" s="11">
        <f t="shared" si="138"/>
        <v>1217</v>
      </c>
      <c r="BD135" s="11">
        <f t="shared" si="138"/>
        <v>1734</v>
      </c>
      <c r="BE135" s="11">
        <f t="shared" si="138"/>
        <v>837</v>
      </c>
      <c r="BF135" s="11">
        <f t="shared" si="138"/>
        <v>1077</v>
      </c>
      <c r="BG135" s="11">
        <f t="shared" si="138"/>
        <v>1178</v>
      </c>
      <c r="BH135" s="11">
        <f t="shared" si="138"/>
        <v>973</v>
      </c>
    </row>
    <row r="136" spans="1:60" ht="13.5" customHeight="1">
      <c r="A136" s="38">
        <v>41798</v>
      </c>
      <c r="B136" s="130" t="s">
        <v>68</v>
      </c>
      <c r="C136" s="57"/>
      <c r="D136" s="41" t="s">
        <v>17</v>
      </c>
      <c r="E136" s="42">
        <f t="shared" si="0"/>
        <v>1896</v>
      </c>
      <c r="F136" s="43">
        <v>2</v>
      </c>
      <c r="G136" s="43">
        <v>21</v>
      </c>
      <c r="H136" s="44">
        <f t="shared" si="1"/>
        <v>27</v>
      </c>
      <c r="I136" s="57"/>
      <c r="J136" s="45" t="s">
        <v>36</v>
      </c>
      <c r="K136" s="42">
        <f t="shared" si="2"/>
        <v>1370</v>
      </c>
      <c r="L136" s="46">
        <v>0</v>
      </c>
      <c r="M136" s="46">
        <v>16</v>
      </c>
      <c r="N136" s="26">
        <f t="shared" si="3"/>
        <v>16</v>
      </c>
      <c r="O136" s="57"/>
      <c r="P136" t="s">
        <v>66</v>
      </c>
      <c r="Q136" s="57"/>
      <c r="R136">
        <f>MIN(Rules!$E$2,(MAX(H136/N136,N136/H136)))</f>
        <v>1.6875</v>
      </c>
      <c r="S136">
        <f>VLOOKUP(B136,Rules!A:B,2,FALSE)</f>
        <v>70</v>
      </c>
      <c r="T136" s="57"/>
      <c r="U136" s="132">
        <f>1/(10^(-1*(E136+(IF(P136="Y",Rules!$I$2,0))-K136)/Rules!$E$12)+1)</f>
        <v>0.95742968266826622</v>
      </c>
      <c r="V136">
        <f t="shared" si="4"/>
        <v>5</v>
      </c>
      <c r="W136">
        <f t="shared" si="5"/>
        <v>-5</v>
      </c>
      <c r="Z136" s="48"/>
      <c r="AA136" s="11">
        <f t="shared" ref="AA136:BH136" si="139">IF($D136=AA$1,$E136+$V136,(IF($J136=AA$1,$K136+$W136,AA135)))</f>
        <v>937</v>
      </c>
      <c r="AB136" s="11">
        <f t="shared" si="139"/>
        <v>1235</v>
      </c>
      <c r="AC136" s="11">
        <f t="shared" si="139"/>
        <v>673</v>
      </c>
      <c r="AD136" s="11">
        <f t="shared" si="139"/>
        <v>1376</v>
      </c>
      <c r="AE136" s="11">
        <f t="shared" si="139"/>
        <v>1048</v>
      </c>
      <c r="AF136" s="11">
        <f t="shared" si="139"/>
        <v>1798</v>
      </c>
      <c r="AG136" s="11">
        <f t="shared" si="139"/>
        <v>1492</v>
      </c>
      <c r="AH136" s="11">
        <f t="shared" si="139"/>
        <v>1691</v>
      </c>
      <c r="AI136" s="11">
        <f t="shared" si="139"/>
        <v>1417</v>
      </c>
      <c r="AJ136" s="11">
        <f t="shared" si="139"/>
        <v>1901</v>
      </c>
      <c r="AK136" s="11">
        <f t="shared" si="139"/>
        <v>1064</v>
      </c>
      <c r="AL136" s="11">
        <f t="shared" si="139"/>
        <v>1321</v>
      </c>
      <c r="AM136" s="11">
        <f t="shared" si="139"/>
        <v>1701</v>
      </c>
      <c r="AN136" s="11">
        <f t="shared" si="139"/>
        <v>1516</v>
      </c>
      <c r="AO136" s="11">
        <f t="shared" si="139"/>
        <v>212</v>
      </c>
      <c r="AP136" s="11">
        <f t="shared" si="139"/>
        <v>1365</v>
      </c>
      <c r="AQ136" s="11">
        <f t="shared" si="139"/>
        <v>904</v>
      </c>
      <c r="AR136" s="11">
        <f t="shared" si="139"/>
        <v>1025</v>
      </c>
      <c r="AS136" s="11">
        <f t="shared" si="139"/>
        <v>642</v>
      </c>
      <c r="AT136" s="11">
        <f t="shared" si="139"/>
        <v>1013</v>
      </c>
      <c r="AU136" s="11">
        <f t="shared" si="139"/>
        <v>1205</v>
      </c>
      <c r="AV136" s="11">
        <f t="shared" si="139"/>
        <v>1807</v>
      </c>
      <c r="AW136" s="11">
        <f t="shared" si="139"/>
        <v>1410</v>
      </c>
      <c r="AX136" s="11">
        <f t="shared" si="139"/>
        <v>1580</v>
      </c>
      <c r="AY136" s="11">
        <f t="shared" si="139"/>
        <v>276</v>
      </c>
      <c r="AZ136" s="11">
        <f t="shared" si="139"/>
        <v>879</v>
      </c>
      <c r="BA136" s="11">
        <f t="shared" si="139"/>
        <v>1331</v>
      </c>
      <c r="BB136" s="11">
        <f t="shared" si="139"/>
        <v>1048</v>
      </c>
      <c r="BC136" s="11">
        <f t="shared" si="139"/>
        <v>1217</v>
      </c>
      <c r="BD136" s="11">
        <f t="shared" si="139"/>
        <v>1734</v>
      </c>
      <c r="BE136" s="11">
        <f t="shared" si="139"/>
        <v>837</v>
      </c>
      <c r="BF136" s="11">
        <f t="shared" si="139"/>
        <v>1077</v>
      </c>
      <c r="BG136" s="11">
        <f t="shared" si="139"/>
        <v>1178</v>
      </c>
      <c r="BH136" s="11">
        <f t="shared" si="139"/>
        <v>973</v>
      </c>
    </row>
    <row r="137" spans="1:60" ht="13.5" customHeight="1">
      <c r="A137" s="38">
        <v>41798</v>
      </c>
      <c r="B137" s="130" t="s">
        <v>68</v>
      </c>
      <c r="C137" s="57"/>
      <c r="D137" s="41" t="s">
        <v>20</v>
      </c>
      <c r="E137" s="42">
        <f t="shared" si="0"/>
        <v>1235</v>
      </c>
      <c r="F137" s="43">
        <v>1</v>
      </c>
      <c r="G137" s="43">
        <v>12</v>
      </c>
      <c r="H137" s="44">
        <f t="shared" si="1"/>
        <v>15</v>
      </c>
      <c r="I137" s="57"/>
      <c r="J137" s="45" t="s">
        <v>29</v>
      </c>
      <c r="K137" s="42">
        <f t="shared" si="2"/>
        <v>1376</v>
      </c>
      <c r="L137" s="46">
        <v>0</v>
      </c>
      <c r="M137" s="46">
        <v>9</v>
      </c>
      <c r="N137" s="26">
        <f t="shared" si="3"/>
        <v>9</v>
      </c>
      <c r="O137" s="57"/>
      <c r="P137" t="s">
        <v>66</v>
      </c>
      <c r="Q137" s="57"/>
      <c r="R137">
        <f>MIN(Rules!$E$2,(MAX(H137/N137,N137/H137)))</f>
        <v>1.6666666666666667</v>
      </c>
      <c r="S137">
        <f>VLOOKUP(B137,Rules!A:B,2,FALSE)</f>
        <v>70</v>
      </c>
      <c r="T137" s="57"/>
      <c r="U137" s="132">
        <f>1/(10^(-1*(E137+(IF(P137="Y",Rules!$I$2,0))-K137)/Rules!$E$12)+1)</f>
        <v>0.51036014989253542</v>
      </c>
      <c r="V137">
        <f t="shared" si="4"/>
        <v>57</v>
      </c>
      <c r="W137">
        <f t="shared" si="5"/>
        <v>-57</v>
      </c>
      <c r="Z137" s="48"/>
      <c r="AA137" s="11">
        <f t="shared" ref="AA137:BH137" si="140">IF($D137=AA$1,$E137+$V137,(IF($J137=AA$1,$K137+$W137,AA136)))</f>
        <v>937</v>
      </c>
      <c r="AB137" s="11">
        <f t="shared" si="140"/>
        <v>1292</v>
      </c>
      <c r="AC137" s="11">
        <f t="shared" si="140"/>
        <v>673</v>
      </c>
      <c r="AD137" s="11">
        <f t="shared" si="140"/>
        <v>1319</v>
      </c>
      <c r="AE137" s="11">
        <f t="shared" si="140"/>
        <v>1048</v>
      </c>
      <c r="AF137" s="11">
        <f t="shared" si="140"/>
        <v>1798</v>
      </c>
      <c r="AG137" s="11">
        <f t="shared" si="140"/>
        <v>1492</v>
      </c>
      <c r="AH137" s="11">
        <f t="shared" si="140"/>
        <v>1691</v>
      </c>
      <c r="AI137" s="11">
        <f t="shared" si="140"/>
        <v>1417</v>
      </c>
      <c r="AJ137" s="11">
        <f t="shared" si="140"/>
        <v>1901</v>
      </c>
      <c r="AK137" s="11">
        <f t="shared" si="140"/>
        <v>1064</v>
      </c>
      <c r="AL137" s="11">
        <f t="shared" si="140"/>
        <v>1321</v>
      </c>
      <c r="AM137" s="11">
        <f t="shared" si="140"/>
        <v>1701</v>
      </c>
      <c r="AN137" s="11">
        <f t="shared" si="140"/>
        <v>1516</v>
      </c>
      <c r="AO137" s="11">
        <f t="shared" si="140"/>
        <v>212</v>
      </c>
      <c r="AP137" s="11">
        <f t="shared" si="140"/>
        <v>1365</v>
      </c>
      <c r="AQ137" s="11">
        <f t="shared" si="140"/>
        <v>904</v>
      </c>
      <c r="AR137" s="11">
        <f t="shared" si="140"/>
        <v>1025</v>
      </c>
      <c r="AS137" s="11">
        <f t="shared" si="140"/>
        <v>642</v>
      </c>
      <c r="AT137" s="11">
        <f t="shared" si="140"/>
        <v>1013</v>
      </c>
      <c r="AU137" s="11">
        <f t="shared" si="140"/>
        <v>1205</v>
      </c>
      <c r="AV137" s="11">
        <f t="shared" si="140"/>
        <v>1807</v>
      </c>
      <c r="AW137" s="11">
        <f t="shared" si="140"/>
        <v>1410</v>
      </c>
      <c r="AX137" s="11">
        <f t="shared" si="140"/>
        <v>1580</v>
      </c>
      <c r="AY137" s="11">
        <f t="shared" si="140"/>
        <v>276</v>
      </c>
      <c r="AZ137" s="11">
        <f t="shared" si="140"/>
        <v>879</v>
      </c>
      <c r="BA137" s="11">
        <f t="shared" si="140"/>
        <v>1331</v>
      </c>
      <c r="BB137" s="11">
        <f t="shared" si="140"/>
        <v>1048</v>
      </c>
      <c r="BC137" s="11">
        <f t="shared" si="140"/>
        <v>1217</v>
      </c>
      <c r="BD137" s="11">
        <f t="shared" si="140"/>
        <v>1734</v>
      </c>
      <c r="BE137" s="11">
        <f t="shared" si="140"/>
        <v>837</v>
      </c>
      <c r="BF137" s="11">
        <f t="shared" si="140"/>
        <v>1077</v>
      </c>
      <c r="BG137" s="11">
        <f t="shared" si="140"/>
        <v>1178</v>
      </c>
      <c r="BH137" s="11">
        <f t="shared" si="140"/>
        <v>973</v>
      </c>
    </row>
    <row r="138" spans="1:60" ht="13.5" customHeight="1">
      <c r="A138" s="38">
        <v>41804</v>
      </c>
      <c r="B138" s="130" t="s">
        <v>68</v>
      </c>
      <c r="C138" s="57"/>
      <c r="D138" s="41" t="s">
        <v>46</v>
      </c>
      <c r="E138" s="42">
        <f t="shared" si="0"/>
        <v>837</v>
      </c>
      <c r="F138" s="43">
        <v>0</v>
      </c>
      <c r="G138" s="43">
        <v>12</v>
      </c>
      <c r="H138" s="44">
        <f t="shared" si="1"/>
        <v>12</v>
      </c>
      <c r="I138" s="57"/>
      <c r="J138" s="45" t="s">
        <v>33</v>
      </c>
      <c r="K138" s="42">
        <f t="shared" si="2"/>
        <v>1048</v>
      </c>
      <c r="L138" s="46">
        <v>3</v>
      </c>
      <c r="M138" s="46">
        <v>11</v>
      </c>
      <c r="N138" s="26">
        <f t="shared" si="3"/>
        <v>20</v>
      </c>
      <c r="O138" s="57"/>
      <c r="P138" t="s">
        <v>66</v>
      </c>
      <c r="Q138" s="57"/>
      <c r="R138">
        <f>MIN(Rules!$E$2,(MAX(H138/N138,N138/H138)))</f>
        <v>1.6666666666666667</v>
      </c>
      <c r="S138">
        <f>VLOOKUP(B138,Rules!A:B,2,FALSE)</f>
        <v>70</v>
      </c>
      <c r="T138" s="57"/>
      <c r="U138" s="132">
        <f>1/(10^(-1*(E138+(IF(P138="Y",Rules!$I$2,0))-K138)/Rules!$E$12)+1)</f>
        <v>0.43022937243009313</v>
      </c>
      <c r="V138">
        <f t="shared" si="4"/>
        <v>-50</v>
      </c>
      <c r="W138">
        <f t="shared" si="5"/>
        <v>50</v>
      </c>
      <c r="Z138" s="48"/>
      <c r="AA138" s="11">
        <f t="shared" ref="AA138:BH138" si="141">IF($D138=AA$1,$E138+$V138,(IF($J138=AA$1,$K138+$W138,AA137)))</f>
        <v>937</v>
      </c>
      <c r="AB138" s="11">
        <f t="shared" si="141"/>
        <v>1292</v>
      </c>
      <c r="AC138" s="11">
        <f t="shared" si="141"/>
        <v>673</v>
      </c>
      <c r="AD138" s="11">
        <f t="shared" si="141"/>
        <v>1319</v>
      </c>
      <c r="AE138" s="11">
        <f t="shared" si="141"/>
        <v>1098</v>
      </c>
      <c r="AF138" s="11">
        <f t="shared" si="141"/>
        <v>1798</v>
      </c>
      <c r="AG138" s="11">
        <f t="shared" si="141"/>
        <v>1492</v>
      </c>
      <c r="AH138" s="11">
        <f t="shared" si="141"/>
        <v>1691</v>
      </c>
      <c r="AI138" s="11">
        <f t="shared" si="141"/>
        <v>1417</v>
      </c>
      <c r="AJ138" s="11">
        <f t="shared" si="141"/>
        <v>1901</v>
      </c>
      <c r="AK138" s="11">
        <f t="shared" si="141"/>
        <v>1064</v>
      </c>
      <c r="AL138" s="11">
        <f t="shared" si="141"/>
        <v>1321</v>
      </c>
      <c r="AM138" s="11">
        <f t="shared" si="141"/>
        <v>1701</v>
      </c>
      <c r="AN138" s="11">
        <f t="shared" si="141"/>
        <v>1516</v>
      </c>
      <c r="AO138" s="11">
        <f t="shared" si="141"/>
        <v>212</v>
      </c>
      <c r="AP138" s="11">
        <f t="shared" si="141"/>
        <v>1365</v>
      </c>
      <c r="AQ138" s="11">
        <f t="shared" si="141"/>
        <v>904</v>
      </c>
      <c r="AR138" s="11">
        <f t="shared" si="141"/>
        <v>1025</v>
      </c>
      <c r="AS138" s="11">
        <f t="shared" si="141"/>
        <v>642</v>
      </c>
      <c r="AT138" s="11">
        <f t="shared" si="141"/>
        <v>1013</v>
      </c>
      <c r="AU138" s="11">
        <f t="shared" si="141"/>
        <v>1205</v>
      </c>
      <c r="AV138" s="11">
        <f t="shared" si="141"/>
        <v>1807</v>
      </c>
      <c r="AW138" s="11">
        <f t="shared" si="141"/>
        <v>1410</v>
      </c>
      <c r="AX138" s="11">
        <f t="shared" si="141"/>
        <v>1580</v>
      </c>
      <c r="AY138" s="11">
        <f t="shared" si="141"/>
        <v>276</v>
      </c>
      <c r="AZ138" s="11">
        <f t="shared" si="141"/>
        <v>879</v>
      </c>
      <c r="BA138" s="11">
        <f t="shared" si="141"/>
        <v>1331</v>
      </c>
      <c r="BB138" s="11">
        <f t="shared" si="141"/>
        <v>1048</v>
      </c>
      <c r="BC138" s="11">
        <f t="shared" si="141"/>
        <v>1217</v>
      </c>
      <c r="BD138" s="11">
        <f t="shared" si="141"/>
        <v>1734</v>
      </c>
      <c r="BE138" s="11">
        <f t="shared" si="141"/>
        <v>787</v>
      </c>
      <c r="BF138" s="11">
        <f t="shared" si="141"/>
        <v>1077</v>
      </c>
      <c r="BG138" s="11">
        <f t="shared" si="141"/>
        <v>1178</v>
      </c>
      <c r="BH138" s="11">
        <f t="shared" si="141"/>
        <v>973</v>
      </c>
    </row>
    <row r="139" spans="1:60" ht="13.5" customHeight="1">
      <c r="A139" s="38">
        <v>41805</v>
      </c>
      <c r="B139" s="130" t="s">
        <v>68</v>
      </c>
      <c r="C139" s="57"/>
      <c r="D139" s="41" t="s">
        <v>44</v>
      </c>
      <c r="E139" s="42">
        <f t="shared" si="0"/>
        <v>673</v>
      </c>
      <c r="F139" s="43">
        <v>0</v>
      </c>
      <c r="G139" s="43">
        <v>6</v>
      </c>
      <c r="H139" s="44">
        <f t="shared" si="1"/>
        <v>6</v>
      </c>
      <c r="I139" s="57"/>
      <c r="J139" s="45" t="s">
        <v>27</v>
      </c>
      <c r="K139" s="42">
        <f t="shared" si="2"/>
        <v>1410</v>
      </c>
      <c r="L139" s="46">
        <v>7</v>
      </c>
      <c r="M139" s="46">
        <v>13</v>
      </c>
      <c r="N139" s="26">
        <f t="shared" si="3"/>
        <v>34</v>
      </c>
      <c r="O139" s="57"/>
      <c r="P139" t="s">
        <v>66</v>
      </c>
      <c r="Q139" s="57"/>
      <c r="R139">
        <f>MIN(Rules!$E$2,(MAX(H139/N139,N139/H139)))</f>
        <v>2</v>
      </c>
      <c r="S139">
        <f>VLOOKUP(B139,Rules!A:B,2,FALSE)</f>
        <v>70</v>
      </c>
      <c r="T139" s="57"/>
      <c r="U139" s="132">
        <f>1/(10^(-1*(E139+(IF(P139="Y",Rules!$I$2,0))-K139)/Rules!$E$12)+1)</f>
        <v>6.2782741701379888E-2</v>
      </c>
      <c r="V139">
        <f t="shared" si="4"/>
        <v>-9</v>
      </c>
      <c r="W139">
        <f t="shared" si="5"/>
        <v>9</v>
      </c>
      <c r="Z139" s="48"/>
      <c r="AA139" s="11">
        <f t="shared" ref="AA139:BH139" si="142">IF($D139=AA$1,$E139+$V139,(IF($J139=AA$1,$K139+$W139,AA138)))</f>
        <v>937</v>
      </c>
      <c r="AB139" s="11">
        <f t="shared" si="142"/>
        <v>1292</v>
      </c>
      <c r="AC139" s="11">
        <f t="shared" si="142"/>
        <v>664</v>
      </c>
      <c r="AD139" s="11">
        <f t="shared" si="142"/>
        <v>1319</v>
      </c>
      <c r="AE139" s="11">
        <f t="shared" si="142"/>
        <v>1098</v>
      </c>
      <c r="AF139" s="11">
        <f t="shared" si="142"/>
        <v>1798</v>
      </c>
      <c r="AG139" s="11">
        <f t="shared" si="142"/>
        <v>1492</v>
      </c>
      <c r="AH139" s="11">
        <f t="shared" si="142"/>
        <v>1691</v>
      </c>
      <c r="AI139" s="11">
        <f t="shared" si="142"/>
        <v>1417</v>
      </c>
      <c r="AJ139" s="11">
        <f t="shared" si="142"/>
        <v>1901</v>
      </c>
      <c r="AK139" s="11">
        <f t="shared" si="142"/>
        <v>1064</v>
      </c>
      <c r="AL139" s="11">
        <f t="shared" si="142"/>
        <v>1321</v>
      </c>
      <c r="AM139" s="11">
        <f t="shared" si="142"/>
        <v>1701</v>
      </c>
      <c r="AN139" s="11">
        <f t="shared" si="142"/>
        <v>1516</v>
      </c>
      <c r="AO139" s="11">
        <f t="shared" si="142"/>
        <v>212</v>
      </c>
      <c r="AP139" s="11">
        <f t="shared" si="142"/>
        <v>1365</v>
      </c>
      <c r="AQ139" s="11">
        <f t="shared" si="142"/>
        <v>904</v>
      </c>
      <c r="AR139" s="11">
        <f t="shared" si="142"/>
        <v>1025</v>
      </c>
      <c r="AS139" s="11">
        <f t="shared" si="142"/>
        <v>642</v>
      </c>
      <c r="AT139" s="11">
        <f t="shared" si="142"/>
        <v>1013</v>
      </c>
      <c r="AU139" s="11">
        <f t="shared" si="142"/>
        <v>1205</v>
      </c>
      <c r="AV139" s="11">
        <f t="shared" si="142"/>
        <v>1807</v>
      </c>
      <c r="AW139" s="11">
        <f t="shared" si="142"/>
        <v>1419</v>
      </c>
      <c r="AX139" s="11">
        <f t="shared" si="142"/>
        <v>1580</v>
      </c>
      <c r="AY139" s="11">
        <f t="shared" si="142"/>
        <v>276</v>
      </c>
      <c r="AZ139" s="11">
        <f t="shared" si="142"/>
        <v>879</v>
      </c>
      <c r="BA139" s="11">
        <f t="shared" si="142"/>
        <v>1331</v>
      </c>
      <c r="BB139" s="11">
        <f t="shared" si="142"/>
        <v>1048</v>
      </c>
      <c r="BC139" s="11">
        <f t="shared" si="142"/>
        <v>1217</v>
      </c>
      <c r="BD139" s="11">
        <f t="shared" si="142"/>
        <v>1734</v>
      </c>
      <c r="BE139" s="11">
        <f t="shared" si="142"/>
        <v>787</v>
      </c>
      <c r="BF139" s="11">
        <f t="shared" si="142"/>
        <v>1077</v>
      </c>
      <c r="BG139" s="11">
        <f t="shared" si="142"/>
        <v>1178</v>
      </c>
      <c r="BH139" s="11">
        <f t="shared" si="142"/>
        <v>973</v>
      </c>
    </row>
    <row r="140" spans="1:60" ht="13.5" customHeight="1">
      <c r="A140" s="38">
        <v>41805</v>
      </c>
      <c r="B140" s="130" t="s">
        <v>68</v>
      </c>
      <c r="C140" s="57"/>
      <c r="D140" s="41" t="s">
        <v>23</v>
      </c>
      <c r="E140" s="42">
        <f t="shared" si="0"/>
        <v>1580</v>
      </c>
      <c r="F140" s="43">
        <v>1</v>
      </c>
      <c r="G140" s="43">
        <v>12</v>
      </c>
      <c r="H140" s="44">
        <f t="shared" si="1"/>
        <v>15</v>
      </c>
      <c r="I140" s="57"/>
      <c r="J140" s="45" t="s">
        <v>22</v>
      </c>
      <c r="K140" s="42">
        <f t="shared" si="2"/>
        <v>1734</v>
      </c>
      <c r="L140" s="46">
        <v>0</v>
      </c>
      <c r="M140" s="46">
        <v>14</v>
      </c>
      <c r="N140" s="26">
        <f t="shared" si="3"/>
        <v>14</v>
      </c>
      <c r="O140" s="57"/>
      <c r="P140" t="s">
        <v>66</v>
      </c>
      <c r="Q140" s="57"/>
      <c r="R140">
        <f>MIN(Rules!$E$2,(MAX(H140/N140,N140/H140)))</f>
        <v>1.0714285714285714</v>
      </c>
      <c r="S140">
        <f>VLOOKUP(B140,Rules!A:B,2,FALSE)</f>
        <v>70</v>
      </c>
      <c r="T140" s="57"/>
      <c r="U140" s="132">
        <f>1/(10^(-1*(E140+(IF(P140="Y",Rules!$I$2,0))-K140)/Rules!$E$12)+1)</f>
        <v>0.49539496002902339</v>
      </c>
      <c r="V140">
        <f t="shared" si="4"/>
        <v>38</v>
      </c>
      <c r="W140">
        <f t="shared" si="5"/>
        <v>-38</v>
      </c>
      <c r="Z140" s="48"/>
      <c r="AA140" s="11">
        <f t="shared" ref="AA140:BH140" si="143">IF($D140=AA$1,$E140+$V140,(IF($J140=AA$1,$K140+$W140,AA139)))</f>
        <v>937</v>
      </c>
      <c r="AB140" s="11">
        <f t="shared" si="143"/>
        <v>1292</v>
      </c>
      <c r="AC140" s="11">
        <f t="shared" si="143"/>
        <v>664</v>
      </c>
      <c r="AD140" s="11">
        <f t="shared" si="143"/>
        <v>1319</v>
      </c>
      <c r="AE140" s="11">
        <f t="shared" si="143"/>
        <v>1098</v>
      </c>
      <c r="AF140" s="11">
        <f t="shared" si="143"/>
        <v>1798</v>
      </c>
      <c r="AG140" s="11">
        <f t="shared" si="143"/>
        <v>1492</v>
      </c>
      <c r="AH140" s="11">
        <f t="shared" si="143"/>
        <v>1691</v>
      </c>
      <c r="AI140" s="11">
        <f t="shared" si="143"/>
        <v>1417</v>
      </c>
      <c r="AJ140" s="11">
        <f t="shared" si="143"/>
        <v>1901</v>
      </c>
      <c r="AK140" s="11">
        <f t="shared" si="143"/>
        <v>1064</v>
      </c>
      <c r="AL140" s="11">
        <f t="shared" si="143"/>
        <v>1321</v>
      </c>
      <c r="AM140" s="11">
        <f t="shared" si="143"/>
        <v>1701</v>
      </c>
      <c r="AN140" s="11">
        <f t="shared" si="143"/>
        <v>1516</v>
      </c>
      <c r="AO140" s="11">
        <f t="shared" si="143"/>
        <v>212</v>
      </c>
      <c r="AP140" s="11">
        <f t="shared" si="143"/>
        <v>1365</v>
      </c>
      <c r="AQ140" s="11">
        <f t="shared" si="143"/>
        <v>904</v>
      </c>
      <c r="AR140" s="11">
        <f t="shared" si="143"/>
        <v>1025</v>
      </c>
      <c r="AS140" s="11">
        <f t="shared" si="143"/>
        <v>642</v>
      </c>
      <c r="AT140" s="11">
        <f t="shared" si="143"/>
        <v>1013</v>
      </c>
      <c r="AU140" s="11">
        <f t="shared" si="143"/>
        <v>1205</v>
      </c>
      <c r="AV140" s="11">
        <f t="shared" si="143"/>
        <v>1807</v>
      </c>
      <c r="AW140" s="11">
        <f t="shared" si="143"/>
        <v>1419</v>
      </c>
      <c r="AX140" s="11">
        <f t="shared" si="143"/>
        <v>1618</v>
      </c>
      <c r="AY140" s="11">
        <f t="shared" si="143"/>
        <v>276</v>
      </c>
      <c r="AZ140" s="11">
        <f t="shared" si="143"/>
        <v>879</v>
      </c>
      <c r="BA140" s="11">
        <f t="shared" si="143"/>
        <v>1331</v>
      </c>
      <c r="BB140" s="11">
        <f t="shared" si="143"/>
        <v>1048</v>
      </c>
      <c r="BC140" s="11">
        <f t="shared" si="143"/>
        <v>1217</v>
      </c>
      <c r="BD140" s="11">
        <f t="shared" si="143"/>
        <v>1696</v>
      </c>
      <c r="BE140" s="11">
        <f t="shared" si="143"/>
        <v>787</v>
      </c>
      <c r="BF140" s="11">
        <f t="shared" si="143"/>
        <v>1077</v>
      </c>
      <c r="BG140" s="11">
        <f t="shared" si="143"/>
        <v>1178</v>
      </c>
      <c r="BH140" s="11">
        <f t="shared" si="143"/>
        <v>973</v>
      </c>
    </row>
    <row r="141" spans="1:60" ht="13.5" customHeight="1">
      <c r="A141" s="38">
        <v>41811</v>
      </c>
      <c r="B141" s="130" t="s">
        <v>68</v>
      </c>
      <c r="C141" s="57"/>
      <c r="D141" s="41" t="s">
        <v>37</v>
      </c>
      <c r="E141" s="42">
        <f t="shared" si="0"/>
        <v>1048</v>
      </c>
      <c r="F141" s="43">
        <v>0</v>
      </c>
      <c r="G141" s="43">
        <v>11</v>
      </c>
      <c r="H141" s="44">
        <f t="shared" si="1"/>
        <v>11</v>
      </c>
      <c r="I141" s="57"/>
      <c r="J141" s="45" t="s">
        <v>21</v>
      </c>
      <c r="K141" s="42">
        <f t="shared" si="2"/>
        <v>1321</v>
      </c>
      <c r="L141" s="46">
        <v>0</v>
      </c>
      <c r="M141" s="46">
        <v>16</v>
      </c>
      <c r="N141" s="26">
        <f t="shared" si="3"/>
        <v>16</v>
      </c>
      <c r="O141" s="57"/>
      <c r="P141" t="s">
        <v>66</v>
      </c>
      <c r="Q141" s="57"/>
      <c r="R141">
        <f>MIN(Rules!$E$2,(MAX(H141/N141,N141/H141)))</f>
        <v>1.4545454545454546</v>
      </c>
      <c r="S141">
        <f>VLOOKUP(B141,Rules!A:B,2,FALSE)</f>
        <v>70</v>
      </c>
      <c r="T141" s="57"/>
      <c r="U141" s="132">
        <f>1/(10^(-1*(E141+(IF(P141="Y",Rules!$I$2,0))-K141)/Rules!$E$12)+1)</f>
        <v>0.36205962079186177</v>
      </c>
      <c r="V141">
        <f t="shared" si="4"/>
        <v>-37</v>
      </c>
      <c r="W141">
        <f t="shared" si="5"/>
        <v>37</v>
      </c>
      <c r="Z141" s="48"/>
      <c r="AA141" s="11">
        <f t="shared" ref="AA141:BH141" si="144">IF($D141=AA$1,$E141+$V141,(IF($J141=AA$1,$K141+$W141,AA140)))</f>
        <v>937</v>
      </c>
      <c r="AB141" s="11">
        <f t="shared" si="144"/>
        <v>1292</v>
      </c>
      <c r="AC141" s="11">
        <f t="shared" si="144"/>
        <v>664</v>
      </c>
      <c r="AD141" s="11">
        <f t="shared" si="144"/>
        <v>1319</v>
      </c>
      <c r="AE141" s="11">
        <f t="shared" si="144"/>
        <v>1098</v>
      </c>
      <c r="AF141" s="11">
        <f t="shared" si="144"/>
        <v>1798</v>
      </c>
      <c r="AG141" s="11">
        <f t="shared" si="144"/>
        <v>1492</v>
      </c>
      <c r="AH141" s="11">
        <f t="shared" si="144"/>
        <v>1691</v>
      </c>
      <c r="AI141" s="11">
        <f t="shared" si="144"/>
        <v>1417</v>
      </c>
      <c r="AJ141" s="11">
        <f t="shared" si="144"/>
        <v>1901</v>
      </c>
      <c r="AK141" s="11">
        <f t="shared" si="144"/>
        <v>1064</v>
      </c>
      <c r="AL141" s="11">
        <f t="shared" si="144"/>
        <v>1358</v>
      </c>
      <c r="AM141" s="11">
        <f t="shared" si="144"/>
        <v>1701</v>
      </c>
      <c r="AN141" s="11">
        <f t="shared" si="144"/>
        <v>1516</v>
      </c>
      <c r="AO141" s="11">
        <f t="shared" si="144"/>
        <v>212</v>
      </c>
      <c r="AP141" s="11">
        <f t="shared" si="144"/>
        <v>1365</v>
      </c>
      <c r="AQ141" s="11">
        <f t="shared" si="144"/>
        <v>904</v>
      </c>
      <c r="AR141" s="11">
        <f t="shared" si="144"/>
        <v>1025</v>
      </c>
      <c r="AS141" s="11">
        <f t="shared" si="144"/>
        <v>642</v>
      </c>
      <c r="AT141" s="11">
        <f t="shared" si="144"/>
        <v>1013</v>
      </c>
      <c r="AU141" s="11">
        <f t="shared" si="144"/>
        <v>1205</v>
      </c>
      <c r="AV141" s="11">
        <f t="shared" si="144"/>
        <v>1807</v>
      </c>
      <c r="AW141" s="11">
        <f t="shared" si="144"/>
        <v>1419</v>
      </c>
      <c r="AX141" s="11">
        <f t="shared" si="144"/>
        <v>1618</v>
      </c>
      <c r="AY141" s="11">
        <f t="shared" si="144"/>
        <v>276</v>
      </c>
      <c r="AZ141" s="11">
        <f t="shared" si="144"/>
        <v>879</v>
      </c>
      <c r="BA141" s="11">
        <f t="shared" si="144"/>
        <v>1331</v>
      </c>
      <c r="BB141" s="11">
        <f t="shared" si="144"/>
        <v>1011</v>
      </c>
      <c r="BC141" s="11">
        <f t="shared" si="144"/>
        <v>1217</v>
      </c>
      <c r="BD141" s="11">
        <f t="shared" si="144"/>
        <v>1696</v>
      </c>
      <c r="BE141" s="11">
        <f t="shared" si="144"/>
        <v>787</v>
      </c>
      <c r="BF141" s="11">
        <f t="shared" si="144"/>
        <v>1077</v>
      </c>
      <c r="BG141" s="11">
        <f t="shared" si="144"/>
        <v>1178</v>
      </c>
      <c r="BH141" s="11">
        <f t="shared" si="144"/>
        <v>973</v>
      </c>
    </row>
    <row r="142" spans="1:60" ht="13.5" customHeight="1">
      <c r="A142" s="38">
        <v>41811</v>
      </c>
      <c r="B142" s="130" t="s">
        <v>68</v>
      </c>
      <c r="C142" s="57"/>
      <c r="D142" s="41" t="s">
        <v>26</v>
      </c>
      <c r="E142" s="42">
        <f t="shared" si="0"/>
        <v>1798</v>
      </c>
      <c r="F142" s="43">
        <v>0</v>
      </c>
      <c r="G142" s="43">
        <v>16</v>
      </c>
      <c r="H142" s="44">
        <f t="shared" si="1"/>
        <v>16</v>
      </c>
      <c r="I142" s="57"/>
      <c r="J142" s="45" t="s">
        <v>40</v>
      </c>
      <c r="K142" s="42">
        <f t="shared" si="2"/>
        <v>1217</v>
      </c>
      <c r="L142" s="46">
        <v>1</v>
      </c>
      <c r="M142" s="46">
        <v>11</v>
      </c>
      <c r="N142" s="26">
        <f t="shared" si="3"/>
        <v>14</v>
      </c>
      <c r="O142" s="57"/>
      <c r="P142" t="s">
        <v>66</v>
      </c>
      <c r="Q142" s="57"/>
      <c r="R142">
        <f>MIN(Rules!$E$2,(MAX(H142/N142,N142/H142)))</f>
        <v>1.1428571428571428</v>
      </c>
      <c r="S142">
        <f>VLOOKUP(B142,Rules!A:B,2,FALSE)</f>
        <v>70</v>
      </c>
      <c r="T142" s="57"/>
      <c r="U142" s="132">
        <f>1/(10^(-1*(E142+(IF(P142="Y",Rules!$I$2,0))-K142)/Rules!$E$12)+1)</f>
        <v>0.96663712481601405</v>
      </c>
      <c r="V142">
        <f t="shared" si="4"/>
        <v>3</v>
      </c>
      <c r="W142">
        <f t="shared" si="5"/>
        <v>-3</v>
      </c>
      <c r="Z142" s="48"/>
      <c r="AA142" s="11">
        <f t="shared" ref="AA142:BH142" si="145">IF($D142=AA$1,$E142+$V142,(IF($J142=AA$1,$K142+$W142,AA141)))</f>
        <v>937</v>
      </c>
      <c r="AB142" s="11">
        <f t="shared" si="145"/>
        <v>1292</v>
      </c>
      <c r="AC142" s="11">
        <f t="shared" si="145"/>
        <v>664</v>
      </c>
      <c r="AD142" s="11">
        <f t="shared" si="145"/>
        <v>1319</v>
      </c>
      <c r="AE142" s="11">
        <f t="shared" si="145"/>
        <v>1098</v>
      </c>
      <c r="AF142" s="11">
        <f t="shared" si="145"/>
        <v>1801</v>
      </c>
      <c r="AG142" s="11">
        <f t="shared" si="145"/>
        <v>1492</v>
      </c>
      <c r="AH142" s="11">
        <f t="shared" si="145"/>
        <v>1691</v>
      </c>
      <c r="AI142" s="11">
        <f t="shared" si="145"/>
        <v>1417</v>
      </c>
      <c r="AJ142" s="11">
        <f t="shared" si="145"/>
        <v>1901</v>
      </c>
      <c r="AK142" s="11">
        <f t="shared" si="145"/>
        <v>1064</v>
      </c>
      <c r="AL142" s="11">
        <f t="shared" si="145"/>
        <v>1358</v>
      </c>
      <c r="AM142" s="11">
        <f t="shared" si="145"/>
        <v>1701</v>
      </c>
      <c r="AN142" s="11">
        <f t="shared" si="145"/>
        <v>1516</v>
      </c>
      <c r="AO142" s="11">
        <f t="shared" si="145"/>
        <v>212</v>
      </c>
      <c r="AP142" s="11">
        <f t="shared" si="145"/>
        <v>1365</v>
      </c>
      <c r="AQ142" s="11">
        <f t="shared" si="145"/>
        <v>904</v>
      </c>
      <c r="AR142" s="11">
        <f t="shared" si="145"/>
        <v>1025</v>
      </c>
      <c r="AS142" s="11">
        <f t="shared" si="145"/>
        <v>642</v>
      </c>
      <c r="AT142" s="11">
        <f t="shared" si="145"/>
        <v>1013</v>
      </c>
      <c r="AU142" s="11">
        <f t="shared" si="145"/>
        <v>1205</v>
      </c>
      <c r="AV142" s="11">
        <f t="shared" si="145"/>
        <v>1807</v>
      </c>
      <c r="AW142" s="11">
        <f t="shared" si="145"/>
        <v>1419</v>
      </c>
      <c r="AX142" s="11">
        <f t="shared" si="145"/>
        <v>1618</v>
      </c>
      <c r="AY142" s="11">
        <f t="shared" si="145"/>
        <v>276</v>
      </c>
      <c r="AZ142" s="11">
        <f t="shared" si="145"/>
        <v>879</v>
      </c>
      <c r="BA142" s="11">
        <f t="shared" si="145"/>
        <v>1331</v>
      </c>
      <c r="BB142" s="11">
        <f t="shared" si="145"/>
        <v>1011</v>
      </c>
      <c r="BC142" s="11">
        <f t="shared" si="145"/>
        <v>1214</v>
      </c>
      <c r="BD142" s="11">
        <f t="shared" si="145"/>
        <v>1696</v>
      </c>
      <c r="BE142" s="11">
        <f t="shared" si="145"/>
        <v>787</v>
      </c>
      <c r="BF142" s="11">
        <f t="shared" si="145"/>
        <v>1077</v>
      </c>
      <c r="BG142" s="11">
        <f t="shared" si="145"/>
        <v>1178</v>
      </c>
      <c r="BH142" s="11">
        <f t="shared" si="145"/>
        <v>973</v>
      </c>
    </row>
    <row r="143" spans="1:60" ht="13.5" customHeight="1">
      <c r="A143" s="38">
        <v>41811</v>
      </c>
      <c r="B143" s="130" t="s">
        <v>72</v>
      </c>
      <c r="C143" s="57"/>
      <c r="D143" s="41" t="s">
        <v>39</v>
      </c>
      <c r="E143" s="42">
        <f t="shared" si="0"/>
        <v>1025</v>
      </c>
      <c r="F143" s="43">
        <v>1</v>
      </c>
      <c r="G143" s="43">
        <v>16</v>
      </c>
      <c r="H143" s="44">
        <f t="shared" si="1"/>
        <v>19</v>
      </c>
      <c r="I143" s="57"/>
      <c r="J143" s="45" t="s">
        <v>47</v>
      </c>
      <c r="K143" s="42">
        <f t="shared" si="2"/>
        <v>642</v>
      </c>
      <c r="L143" s="46">
        <v>1</v>
      </c>
      <c r="M143" s="46">
        <v>13</v>
      </c>
      <c r="N143" s="26">
        <f t="shared" si="3"/>
        <v>16</v>
      </c>
      <c r="O143" s="57"/>
      <c r="P143" t="s">
        <v>66</v>
      </c>
      <c r="Q143" s="57"/>
      <c r="R143">
        <f>MIN(Rules!$E$2,(MAX(H143/N143,N143/H143)))</f>
        <v>1.1875</v>
      </c>
      <c r="S143">
        <f>VLOOKUP(B143,Rules!A:B,2,FALSE)</f>
        <v>60</v>
      </c>
      <c r="T143" s="57"/>
      <c r="U143" s="132">
        <f>1/(10^(-1*(E143+(IF(P143="Y",Rules!$I$2,0))-K143)/Rules!$E$12)+1)</f>
        <v>0.9208939633600981</v>
      </c>
      <c r="V143">
        <f t="shared" si="4"/>
        <v>6</v>
      </c>
      <c r="W143">
        <f t="shared" si="5"/>
        <v>-6</v>
      </c>
      <c r="Z143" s="48"/>
      <c r="AA143" s="11">
        <f t="shared" ref="AA143:BH143" si="146">IF($D143=AA$1,$E143+$V143,(IF($J143=AA$1,$K143+$W143,AA142)))</f>
        <v>937</v>
      </c>
      <c r="AB143" s="11">
        <f t="shared" si="146"/>
        <v>1292</v>
      </c>
      <c r="AC143" s="11">
        <f t="shared" si="146"/>
        <v>664</v>
      </c>
      <c r="AD143" s="11">
        <f t="shared" si="146"/>
        <v>1319</v>
      </c>
      <c r="AE143" s="11">
        <f t="shared" si="146"/>
        <v>1098</v>
      </c>
      <c r="AF143" s="11">
        <f t="shared" si="146"/>
        <v>1801</v>
      </c>
      <c r="AG143" s="11">
        <f t="shared" si="146"/>
        <v>1492</v>
      </c>
      <c r="AH143" s="11">
        <f t="shared" si="146"/>
        <v>1691</v>
      </c>
      <c r="AI143" s="11">
        <f t="shared" si="146"/>
        <v>1417</v>
      </c>
      <c r="AJ143" s="11">
        <f t="shared" si="146"/>
        <v>1901</v>
      </c>
      <c r="AK143" s="11">
        <f t="shared" si="146"/>
        <v>1064</v>
      </c>
      <c r="AL143" s="11">
        <f t="shared" si="146"/>
        <v>1358</v>
      </c>
      <c r="AM143" s="11">
        <f t="shared" si="146"/>
        <v>1701</v>
      </c>
      <c r="AN143" s="11">
        <f t="shared" si="146"/>
        <v>1516</v>
      </c>
      <c r="AO143" s="11">
        <f t="shared" si="146"/>
        <v>212</v>
      </c>
      <c r="AP143" s="11">
        <f t="shared" si="146"/>
        <v>1365</v>
      </c>
      <c r="AQ143" s="11">
        <f t="shared" si="146"/>
        <v>904</v>
      </c>
      <c r="AR143" s="11">
        <f t="shared" si="146"/>
        <v>1031</v>
      </c>
      <c r="AS143" s="11">
        <f t="shared" si="146"/>
        <v>636</v>
      </c>
      <c r="AT143" s="11">
        <f t="shared" si="146"/>
        <v>1013</v>
      </c>
      <c r="AU143" s="11">
        <f t="shared" si="146"/>
        <v>1205</v>
      </c>
      <c r="AV143" s="11">
        <f t="shared" si="146"/>
        <v>1807</v>
      </c>
      <c r="AW143" s="11">
        <f t="shared" si="146"/>
        <v>1419</v>
      </c>
      <c r="AX143" s="11">
        <f t="shared" si="146"/>
        <v>1618</v>
      </c>
      <c r="AY143" s="11">
        <f t="shared" si="146"/>
        <v>276</v>
      </c>
      <c r="AZ143" s="11">
        <f t="shared" si="146"/>
        <v>879</v>
      </c>
      <c r="BA143" s="11">
        <f t="shared" si="146"/>
        <v>1331</v>
      </c>
      <c r="BB143" s="11">
        <f t="shared" si="146"/>
        <v>1011</v>
      </c>
      <c r="BC143" s="11">
        <f t="shared" si="146"/>
        <v>1214</v>
      </c>
      <c r="BD143" s="11">
        <f t="shared" si="146"/>
        <v>1696</v>
      </c>
      <c r="BE143" s="11">
        <f t="shared" si="146"/>
        <v>787</v>
      </c>
      <c r="BF143" s="11">
        <f t="shared" si="146"/>
        <v>1077</v>
      </c>
      <c r="BG143" s="11">
        <f t="shared" si="146"/>
        <v>1178</v>
      </c>
      <c r="BH143" s="11">
        <f t="shared" si="146"/>
        <v>973</v>
      </c>
    </row>
    <row r="144" spans="1:60" ht="13.5" customHeight="1">
      <c r="A144" s="38">
        <v>41811</v>
      </c>
      <c r="B144" s="130" t="s">
        <v>72</v>
      </c>
      <c r="C144" s="57"/>
      <c r="D144" s="41" t="s">
        <v>36</v>
      </c>
      <c r="E144" s="42">
        <f t="shared" si="0"/>
        <v>1365</v>
      </c>
      <c r="F144" s="43">
        <v>1</v>
      </c>
      <c r="G144" s="43">
        <v>19</v>
      </c>
      <c r="H144" s="44">
        <f t="shared" si="1"/>
        <v>22</v>
      </c>
      <c r="I144" s="57"/>
      <c r="J144" s="45" t="s">
        <v>35</v>
      </c>
      <c r="K144" s="42">
        <f t="shared" si="2"/>
        <v>1064</v>
      </c>
      <c r="L144" s="46">
        <v>2</v>
      </c>
      <c r="M144" s="46">
        <v>15</v>
      </c>
      <c r="N144" s="26">
        <f t="shared" si="3"/>
        <v>21</v>
      </c>
      <c r="O144" s="57"/>
      <c r="P144" t="s">
        <v>66</v>
      </c>
      <c r="Q144" s="57"/>
      <c r="R144">
        <f>MIN(Rules!$E$2,(MAX(H144/N144,N144/H144)))</f>
        <v>1.0476190476190477</v>
      </c>
      <c r="S144">
        <f>VLOOKUP(B144,Rules!A:B,2,FALSE)</f>
        <v>60</v>
      </c>
      <c r="T144" s="57"/>
      <c r="U144" s="132">
        <f>1/(10^(-1*(E144+(IF(P144="Y",Rules!$I$2,0))-K144)/Rules!$E$12)+1)</f>
        <v>0.88864076656818991</v>
      </c>
      <c r="V144">
        <f t="shared" si="4"/>
        <v>7</v>
      </c>
      <c r="W144">
        <f t="shared" si="5"/>
        <v>-7</v>
      </c>
      <c r="Z144" s="48"/>
      <c r="AA144" s="11">
        <f t="shared" ref="AA144:BH144" si="147">IF($D144=AA$1,$E144+$V144,(IF($J144=AA$1,$K144+$W144,AA143)))</f>
        <v>937</v>
      </c>
      <c r="AB144" s="11">
        <f t="shared" si="147"/>
        <v>1292</v>
      </c>
      <c r="AC144" s="11">
        <f t="shared" si="147"/>
        <v>664</v>
      </c>
      <c r="AD144" s="11">
        <f t="shared" si="147"/>
        <v>1319</v>
      </c>
      <c r="AE144" s="11">
        <f t="shared" si="147"/>
        <v>1098</v>
      </c>
      <c r="AF144" s="11">
        <f t="shared" si="147"/>
        <v>1801</v>
      </c>
      <c r="AG144" s="11">
        <f t="shared" si="147"/>
        <v>1492</v>
      </c>
      <c r="AH144" s="11">
        <f t="shared" si="147"/>
        <v>1691</v>
      </c>
      <c r="AI144" s="11">
        <f t="shared" si="147"/>
        <v>1417</v>
      </c>
      <c r="AJ144" s="11">
        <f t="shared" si="147"/>
        <v>1901</v>
      </c>
      <c r="AK144" s="11">
        <f t="shared" si="147"/>
        <v>1057</v>
      </c>
      <c r="AL144" s="11">
        <f t="shared" si="147"/>
        <v>1358</v>
      </c>
      <c r="AM144" s="11">
        <f t="shared" si="147"/>
        <v>1701</v>
      </c>
      <c r="AN144" s="11">
        <f t="shared" si="147"/>
        <v>1516</v>
      </c>
      <c r="AO144" s="11">
        <f t="shared" si="147"/>
        <v>212</v>
      </c>
      <c r="AP144" s="11">
        <f t="shared" si="147"/>
        <v>1372</v>
      </c>
      <c r="AQ144" s="11">
        <f t="shared" si="147"/>
        <v>904</v>
      </c>
      <c r="AR144" s="11">
        <f t="shared" si="147"/>
        <v>1031</v>
      </c>
      <c r="AS144" s="11">
        <f t="shared" si="147"/>
        <v>636</v>
      </c>
      <c r="AT144" s="11">
        <f t="shared" si="147"/>
        <v>1013</v>
      </c>
      <c r="AU144" s="11">
        <f t="shared" si="147"/>
        <v>1205</v>
      </c>
      <c r="AV144" s="11">
        <f t="shared" si="147"/>
        <v>1807</v>
      </c>
      <c r="AW144" s="11">
        <f t="shared" si="147"/>
        <v>1419</v>
      </c>
      <c r="AX144" s="11">
        <f t="shared" si="147"/>
        <v>1618</v>
      </c>
      <c r="AY144" s="11">
        <f t="shared" si="147"/>
        <v>276</v>
      </c>
      <c r="AZ144" s="11">
        <f t="shared" si="147"/>
        <v>879</v>
      </c>
      <c r="BA144" s="11">
        <f t="shared" si="147"/>
        <v>1331</v>
      </c>
      <c r="BB144" s="11">
        <f t="shared" si="147"/>
        <v>1011</v>
      </c>
      <c r="BC144" s="11">
        <f t="shared" si="147"/>
        <v>1214</v>
      </c>
      <c r="BD144" s="11">
        <f t="shared" si="147"/>
        <v>1696</v>
      </c>
      <c r="BE144" s="11">
        <f t="shared" si="147"/>
        <v>787</v>
      </c>
      <c r="BF144" s="11">
        <f t="shared" si="147"/>
        <v>1077</v>
      </c>
      <c r="BG144" s="11">
        <f t="shared" si="147"/>
        <v>1178</v>
      </c>
      <c r="BH144" s="11">
        <f t="shared" si="147"/>
        <v>973</v>
      </c>
    </row>
    <row r="145" spans="1:60" ht="13.5" customHeight="1">
      <c r="A145" s="38">
        <v>41811</v>
      </c>
      <c r="B145" s="130" t="s">
        <v>72</v>
      </c>
      <c r="C145" s="57"/>
      <c r="D145" s="41" t="s">
        <v>19</v>
      </c>
      <c r="E145" s="42">
        <f t="shared" si="0"/>
        <v>1492</v>
      </c>
      <c r="F145" s="43">
        <v>2</v>
      </c>
      <c r="G145" s="43">
        <v>14</v>
      </c>
      <c r="H145" s="44">
        <f t="shared" si="1"/>
        <v>20</v>
      </c>
      <c r="I145" s="57"/>
      <c r="J145" s="45" t="s">
        <v>43</v>
      </c>
      <c r="K145" s="42">
        <f t="shared" si="2"/>
        <v>1013</v>
      </c>
      <c r="L145" s="46">
        <v>2</v>
      </c>
      <c r="M145" s="46">
        <v>16</v>
      </c>
      <c r="N145" s="26">
        <f t="shared" si="3"/>
        <v>22</v>
      </c>
      <c r="O145" s="57"/>
      <c r="P145" t="s">
        <v>66</v>
      </c>
      <c r="Q145" s="57"/>
      <c r="R145">
        <f>MIN(Rules!$E$2,(MAX(H145/N145,N145/H145)))</f>
        <v>1.1000000000000001</v>
      </c>
      <c r="S145">
        <f>VLOOKUP(B145,Rules!A:B,2,FALSE)</f>
        <v>60</v>
      </c>
      <c r="T145" s="57"/>
      <c r="U145" s="132">
        <f>1/(10^(-1*(E145+(IF(P145="Y",Rules!$I$2,0))-K145)/Rules!$E$12)+1)</f>
        <v>0.94768068729048405</v>
      </c>
      <c r="V145">
        <f t="shared" si="4"/>
        <v>-63</v>
      </c>
      <c r="W145">
        <f t="shared" si="5"/>
        <v>63</v>
      </c>
      <c r="Z145" s="48"/>
      <c r="AA145" s="11">
        <f t="shared" ref="AA145:BH145" si="148">IF($D145=AA$1,$E145+$V145,(IF($J145=AA$1,$K145+$W145,AA144)))</f>
        <v>937</v>
      </c>
      <c r="AB145" s="11">
        <f t="shared" si="148"/>
        <v>1292</v>
      </c>
      <c r="AC145" s="11">
        <f t="shared" si="148"/>
        <v>664</v>
      </c>
      <c r="AD145" s="11">
        <f t="shared" si="148"/>
        <v>1319</v>
      </c>
      <c r="AE145" s="11">
        <f t="shared" si="148"/>
        <v>1098</v>
      </c>
      <c r="AF145" s="11">
        <f t="shared" si="148"/>
        <v>1801</v>
      </c>
      <c r="AG145" s="11">
        <f t="shared" si="148"/>
        <v>1429</v>
      </c>
      <c r="AH145" s="11">
        <f t="shared" si="148"/>
        <v>1691</v>
      </c>
      <c r="AI145" s="11">
        <f t="shared" si="148"/>
        <v>1417</v>
      </c>
      <c r="AJ145" s="11">
        <f t="shared" si="148"/>
        <v>1901</v>
      </c>
      <c r="AK145" s="11">
        <f t="shared" si="148"/>
        <v>1057</v>
      </c>
      <c r="AL145" s="11">
        <f t="shared" si="148"/>
        <v>1358</v>
      </c>
      <c r="AM145" s="11">
        <f t="shared" si="148"/>
        <v>1701</v>
      </c>
      <c r="AN145" s="11">
        <f t="shared" si="148"/>
        <v>1516</v>
      </c>
      <c r="AO145" s="11">
        <f t="shared" si="148"/>
        <v>212</v>
      </c>
      <c r="AP145" s="11">
        <f t="shared" si="148"/>
        <v>1372</v>
      </c>
      <c r="AQ145" s="11">
        <f t="shared" si="148"/>
        <v>904</v>
      </c>
      <c r="AR145" s="11">
        <f t="shared" si="148"/>
        <v>1031</v>
      </c>
      <c r="AS145" s="11">
        <f t="shared" si="148"/>
        <v>636</v>
      </c>
      <c r="AT145" s="11">
        <f t="shared" si="148"/>
        <v>1076</v>
      </c>
      <c r="AU145" s="11">
        <f t="shared" si="148"/>
        <v>1205</v>
      </c>
      <c r="AV145" s="11">
        <f t="shared" si="148"/>
        <v>1807</v>
      </c>
      <c r="AW145" s="11">
        <f t="shared" si="148"/>
        <v>1419</v>
      </c>
      <c r="AX145" s="11">
        <f t="shared" si="148"/>
        <v>1618</v>
      </c>
      <c r="AY145" s="11">
        <f t="shared" si="148"/>
        <v>276</v>
      </c>
      <c r="AZ145" s="11">
        <f t="shared" si="148"/>
        <v>879</v>
      </c>
      <c r="BA145" s="11">
        <f t="shared" si="148"/>
        <v>1331</v>
      </c>
      <c r="BB145" s="11">
        <f t="shared" si="148"/>
        <v>1011</v>
      </c>
      <c r="BC145" s="11">
        <f t="shared" si="148"/>
        <v>1214</v>
      </c>
      <c r="BD145" s="11">
        <f t="shared" si="148"/>
        <v>1696</v>
      </c>
      <c r="BE145" s="11">
        <f t="shared" si="148"/>
        <v>787</v>
      </c>
      <c r="BF145" s="11">
        <f t="shared" si="148"/>
        <v>1077</v>
      </c>
      <c r="BG145" s="11">
        <f t="shared" si="148"/>
        <v>1178</v>
      </c>
      <c r="BH145" s="11">
        <f t="shared" si="148"/>
        <v>973</v>
      </c>
    </row>
    <row r="146" spans="1:60" ht="13.5" customHeight="1">
      <c r="A146" s="38">
        <v>41811</v>
      </c>
      <c r="B146" s="130" t="s">
        <v>72</v>
      </c>
      <c r="C146" s="57"/>
      <c r="D146" s="41" t="s">
        <v>41</v>
      </c>
      <c r="E146" s="42">
        <f t="shared" si="0"/>
        <v>973</v>
      </c>
      <c r="F146" s="43">
        <v>3</v>
      </c>
      <c r="G146" s="43">
        <v>12</v>
      </c>
      <c r="H146" s="44">
        <f t="shared" si="1"/>
        <v>21</v>
      </c>
      <c r="I146" s="57"/>
      <c r="J146" s="45" t="s">
        <v>38</v>
      </c>
      <c r="K146" s="42">
        <f t="shared" si="2"/>
        <v>879</v>
      </c>
      <c r="L146" s="46">
        <v>0</v>
      </c>
      <c r="M146" s="46">
        <v>17</v>
      </c>
      <c r="N146" s="26">
        <f t="shared" si="3"/>
        <v>17</v>
      </c>
      <c r="O146" s="57"/>
      <c r="P146" t="s">
        <v>66</v>
      </c>
      <c r="Q146" s="57"/>
      <c r="R146">
        <f>MIN(Rules!$E$2,(MAX(H146/N146,N146/H146)))</f>
        <v>1.2352941176470589</v>
      </c>
      <c r="S146">
        <f>VLOOKUP(B146,Rules!A:B,2,FALSE)</f>
        <v>60</v>
      </c>
      <c r="T146" s="57"/>
      <c r="U146" s="132">
        <f>1/(10^(-1*(E146+(IF(P146="Y",Rules!$I$2,0))-K146)/Rules!$E$12)+1)</f>
        <v>0.7546672600160963</v>
      </c>
      <c r="V146">
        <f t="shared" si="4"/>
        <v>18</v>
      </c>
      <c r="W146">
        <f t="shared" si="5"/>
        <v>-18</v>
      </c>
      <c r="Z146" s="48"/>
      <c r="AA146" s="11">
        <f t="shared" ref="AA146:BH146" si="149">IF($D146=AA$1,$E146+$V146,(IF($J146=AA$1,$K146+$W146,AA145)))</f>
        <v>937</v>
      </c>
      <c r="AB146" s="11">
        <f t="shared" si="149"/>
        <v>1292</v>
      </c>
      <c r="AC146" s="11">
        <f t="shared" si="149"/>
        <v>664</v>
      </c>
      <c r="AD146" s="11">
        <f t="shared" si="149"/>
        <v>1319</v>
      </c>
      <c r="AE146" s="11">
        <f t="shared" si="149"/>
        <v>1098</v>
      </c>
      <c r="AF146" s="11">
        <f t="shared" si="149"/>
        <v>1801</v>
      </c>
      <c r="AG146" s="11">
        <f t="shared" si="149"/>
        <v>1429</v>
      </c>
      <c r="AH146" s="11">
        <f t="shared" si="149"/>
        <v>1691</v>
      </c>
      <c r="AI146" s="11">
        <f t="shared" si="149"/>
        <v>1417</v>
      </c>
      <c r="AJ146" s="11">
        <f t="shared" si="149"/>
        <v>1901</v>
      </c>
      <c r="AK146" s="11">
        <f t="shared" si="149"/>
        <v>1057</v>
      </c>
      <c r="AL146" s="11">
        <f t="shared" si="149"/>
        <v>1358</v>
      </c>
      <c r="AM146" s="11">
        <f t="shared" si="149"/>
        <v>1701</v>
      </c>
      <c r="AN146" s="11">
        <f t="shared" si="149"/>
        <v>1516</v>
      </c>
      <c r="AO146" s="11">
        <f t="shared" si="149"/>
        <v>212</v>
      </c>
      <c r="AP146" s="11">
        <f t="shared" si="149"/>
        <v>1372</v>
      </c>
      <c r="AQ146" s="11">
        <f t="shared" si="149"/>
        <v>904</v>
      </c>
      <c r="AR146" s="11">
        <f t="shared" si="149"/>
        <v>1031</v>
      </c>
      <c r="AS146" s="11">
        <f t="shared" si="149"/>
        <v>636</v>
      </c>
      <c r="AT146" s="11">
        <f t="shared" si="149"/>
        <v>1076</v>
      </c>
      <c r="AU146" s="11">
        <f t="shared" si="149"/>
        <v>1205</v>
      </c>
      <c r="AV146" s="11">
        <f t="shared" si="149"/>
        <v>1807</v>
      </c>
      <c r="AW146" s="11">
        <f t="shared" si="149"/>
        <v>1419</v>
      </c>
      <c r="AX146" s="11">
        <f t="shared" si="149"/>
        <v>1618</v>
      </c>
      <c r="AY146" s="11">
        <f t="shared" si="149"/>
        <v>276</v>
      </c>
      <c r="AZ146" s="11">
        <f t="shared" si="149"/>
        <v>861</v>
      </c>
      <c r="BA146" s="11">
        <f t="shared" si="149"/>
        <v>1331</v>
      </c>
      <c r="BB146" s="11">
        <f t="shared" si="149"/>
        <v>1011</v>
      </c>
      <c r="BC146" s="11">
        <f t="shared" si="149"/>
        <v>1214</v>
      </c>
      <c r="BD146" s="11">
        <f t="shared" si="149"/>
        <v>1696</v>
      </c>
      <c r="BE146" s="11">
        <f t="shared" si="149"/>
        <v>787</v>
      </c>
      <c r="BF146" s="11">
        <f t="shared" si="149"/>
        <v>1077</v>
      </c>
      <c r="BG146" s="11">
        <f t="shared" si="149"/>
        <v>1178</v>
      </c>
      <c r="BH146" s="11">
        <f t="shared" si="149"/>
        <v>991</v>
      </c>
    </row>
    <row r="147" spans="1:60" ht="13.5" customHeight="1">
      <c r="A147" s="38">
        <v>41812</v>
      </c>
      <c r="B147" s="130" t="s">
        <v>68</v>
      </c>
      <c r="C147" s="57"/>
      <c r="D147" s="41" t="s">
        <v>33</v>
      </c>
      <c r="E147" s="42">
        <f t="shared" si="0"/>
        <v>1098</v>
      </c>
      <c r="F147" s="43">
        <v>1</v>
      </c>
      <c r="G147" s="43">
        <v>13</v>
      </c>
      <c r="H147" s="44">
        <f t="shared" si="1"/>
        <v>16</v>
      </c>
      <c r="I147" s="57"/>
      <c r="J147" s="45" t="s">
        <v>16</v>
      </c>
      <c r="K147" s="42">
        <f t="shared" si="2"/>
        <v>1701</v>
      </c>
      <c r="L147" s="46">
        <v>1</v>
      </c>
      <c r="M147" s="46">
        <v>17</v>
      </c>
      <c r="N147" s="26">
        <f t="shared" si="3"/>
        <v>20</v>
      </c>
      <c r="O147" s="57"/>
      <c r="P147" t="s">
        <v>66</v>
      </c>
      <c r="Q147" s="57"/>
      <c r="R147">
        <f>MIN(Rules!$E$2,(MAX(H147/N147,N147/H147)))</f>
        <v>1.25</v>
      </c>
      <c r="S147">
        <f>VLOOKUP(B147,Rules!A:B,2,FALSE)</f>
        <v>70</v>
      </c>
      <c r="T147" s="57"/>
      <c r="U147" s="132">
        <f>1/(10^(-1*(E147+(IF(P147="Y",Rules!$I$2,0))-K147)/Rules!$E$12)+1)</f>
        <v>0.11045105057677521</v>
      </c>
      <c r="V147">
        <f t="shared" si="4"/>
        <v>-10</v>
      </c>
      <c r="W147">
        <f t="shared" si="5"/>
        <v>10</v>
      </c>
      <c r="Z147" s="48"/>
      <c r="AA147" s="11">
        <f t="shared" ref="AA147:BH147" si="150">IF($D147=AA$1,$E147+$V147,(IF($J147=AA$1,$K147+$W147,AA146)))</f>
        <v>937</v>
      </c>
      <c r="AB147" s="11">
        <f t="shared" si="150"/>
        <v>1292</v>
      </c>
      <c r="AC147" s="11">
        <f t="shared" si="150"/>
        <v>664</v>
      </c>
      <c r="AD147" s="11">
        <f t="shared" si="150"/>
        <v>1319</v>
      </c>
      <c r="AE147" s="11">
        <f t="shared" si="150"/>
        <v>1088</v>
      </c>
      <c r="AF147" s="11">
        <f t="shared" si="150"/>
        <v>1801</v>
      </c>
      <c r="AG147" s="11">
        <f t="shared" si="150"/>
        <v>1429</v>
      </c>
      <c r="AH147" s="11">
        <f t="shared" si="150"/>
        <v>1691</v>
      </c>
      <c r="AI147" s="11">
        <f t="shared" si="150"/>
        <v>1417</v>
      </c>
      <c r="AJ147" s="11">
        <f t="shared" si="150"/>
        <v>1901</v>
      </c>
      <c r="AK147" s="11">
        <f t="shared" si="150"/>
        <v>1057</v>
      </c>
      <c r="AL147" s="11">
        <f t="shared" si="150"/>
        <v>1358</v>
      </c>
      <c r="AM147" s="11">
        <f t="shared" si="150"/>
        <v>1711</v>
      </c>
      <c r="AN147" s="11">
        <f t="shared" si="150"/>
        <v>1516</v>
      </c>
      <c r="AO147" s="11">
        <f t="shared" si="150"/>
        <v>212</v>
      </c>
      <c r="AP147" s="11">
        <f t="shared" si="150"/>
        <v>1372</v>
      </c>
      <c r="AQ147" s="11">
        <f t="shared" si="150"/>
        <v>904</v>
      </c>
      <c r="AR147" s="11">
        <f t="shared" si="150"/>
        <v>1031</v>
      </c>
      <c r="AS147" s="11">
        <f t="shared" si="150"/>
        <v>636</v>
      </c>
      <c r="AT147" s="11">
        <f t="shared" si="150"/>
        <v>1076</v>
      </c>
      <c r="AU147" s="11">
        <f t="shared" si="150"/>
        <v>1205</v>
      </c>
      <c r="AV147" s="11">
        <f t="shared" si="150"/>
        <v>1807</v>
      </c>
      <c r="AW147" s="11">
        <f t="shared" si="150"/>
        <v>1419</v>
      </c>
      <c r="AX147" s="11">
        <f t="shared" si="150"/>
        <v>1618</v>
      </c>
      <c r="AY147" s="11">
        <f t="shared" si="150"/>
        <v>276</v>
      </c>
      <c r="AZ147" s="11">
        <f t="shared" si="150"/>
        <v>861</v>
      </c>
      <c r="BA147" s="11">
        <f t="shared" si="150"/>
        <v>1331</v>
      </c>
      <c r="BB147" s="11">
        <f t="shared" si="150"/>
        <v>1011</v>
      </c>
      <c r="BC147" s="11">
        <f t="shared" si="150"/>
        <v>1214</v>
      </c>
      <c r="BD147" s="11">
        <f t="shared" si="150"/>
        <v>1696</v>
      </c>
      <c r="BE147" s="11">
        <f t="shared" si="150"/>
        <v>787</v>
      </c>
      <c r="BF147" s="11">
        <f t="shared" si="150"/>
        <v>1077</v>
      </c>
      <c r="BG147" s="11">
        <f t="shared" si="150"/>
        <v>1178</v>
      </c>
      <c r="BH147" s="11">
        <f t="shared" si="150"/>
        <v>991</v>
      </c>
    </row>
    <row r="148" spans="1:60" ht="13.5" customHeight="1">
      <c r="A148" s="38">
        <v>41812</v>
      </c>
      <c r="B148" s="130" t="s">
        <v>68</v>
      </c>
      <c r="C148" s="57"/>
      <c r="D148" s="41" t="s">
        <v>25</v>
      </c>
      <c r="E148" s="42">
        <f t="shared" si="0"/>
        <v>1691</v>
      </c>
      <c r="F148" s="43">
        <v>3</v>
      </c>
      <c r="G148" s="43">
        <v>16</v>
      </c>
      <c r="H148" s="44">
        <f t="shared" si="1"/>
        <v>25</v>
      </c>
      <c r="I148" s="57"/>
      <c r="J148" s="45" t="s">
        <v>34</v>
      </c>
      <c r="K148" s="42">
        <f t="shared" si="2"/>
        <v>937</v>
      </c>
      <c r="L148" s="46">
        <v>0</v>
      </c>
      <c r="M148" s="46">
        <v>12</v>
      </c>
      <c r="N148" s="26">
        <f t="shared" si="3"/>
        <v>12</v>
      </c>
      <c r="O148" s="57"/>
      <c r="P148" t="s">
        <v>67</v>
      </c>
      <c r="Q148" s="57"/>
      <c r="R148">
        <f>MIN(Rules!$E$2,(MAX(H148/N148,N148/H148)))</f>
        <v>2</v>
      </c>
      <c r="S148">
        <f>VLOOKUP(B148,Rules!A:B,2,FALSE)</f>
        <v>70</v>
      </c>
      <c r="T148" s="57"/>
      <c r="U148" s="132">
        <f>1/(10^(-1*(E148+(IF(P148="Y",Rules!$I$2,0))-K148)/Rules!$E$12)+1)</f>
        <v>0.9698892114904506</v>
      </c>
      <c r="V148">
        <f t="shared" si="4"/>
        <v>4</v>
      </c>
      <c r="W148">
        <f t="shared" si="5"/>
        <v>-4</v>
      </c>
      <c r="Z148" s="48"/>
      <c r="AA148" s="11">
        <f t="shared" ref="AA148:BH148" si="151">IF($D148=AA$1,$E148+$V148,(IF($J148=AA$1,$K148+$W148,AA147)))</f>
        <v>933</v>
      </c>
      <c r="AB148" s="11">
        <f t="shared" si="151"/>
        <v>1292</v>
      </c>
      <c r="AC148" s="11">
        <f t="shared" si="151"/>
        <v>664</v>
      </c>
      <c r="AD148" s="11">
        <f t="shared" si="151"/>
        <v>1319</v>
      </c>
      <c r="AE148" s="11">
        <f t="shared" si="151"/>
        <v>1088</v>
      </c>
      <c r="AF148" s="11">
        <f t="shared" si="151"/>
        <v>1801</v>
      </c>
      <c r="AG148" s="11">
        <f t="shared" si="151"/>
        <v>1429</v>
      </c>
      <c r="AH148" s="11">
        <f t="shared" si="151"/>
        <v>1695</v>
      </c>
      <c r="AI148" s="11">
        <f t="shared" si="151"/>
        <v>1417</v>
      </c>
      <c r="AJ148" s="11">
        <f t="shared" si="151"/>
        <v>1901</v>
      </c>
      <c r="AK148" s="11">
        <f t="shared" si="151"/>
        <v>1057</v>
      </c>
      <c r="AL148" s="11">
        <f t="shared" si="151"/>
        <v>1358</v>
      </c>
      <c r="AM148" s="11">
        <f t="shared" si="151"/>
        <v>1711</v>
      </c>
      <c r="AN148" s="11">
        <f t="shared" si="151"/>
        <v>1516</v>
      </c>
      <c r="AO148" s="11">
        <f t="shared" si="151"/>
        <v>212</v>
      </c>
      <c r="AP148" s="11">
        <f t="shared" si="151"/>
        <v>1372</v>
      </c>
      <c r="AQ148" s="11">
        <f t="shared" si="151"/>
        <v>904</v>
      </c>
      <c r="AR148" s="11">
        <f t="shared" si="151"/>
        <v>1031</v>
      </c>
      <c r="AS148" s="11">
        <f t="shared" si="151"/>
        <v>636</v>
      </c>
      <c r="AT148" s="11">
        <f t="shared" si="151"/>
        <v>1076</v>
      </c>
      <c r="AU148" s="11">
        <f t="shared" si="151"/>
        <v>1205</v>
      </c>
      <c r="AV148" s="11">
        <f t="shared" si="151"/>
        <v>1807</v>
      </c>
      <c r="AW148" s="11">
        <f t="shared" si="151"/>
        <v>1419</v>
      </c>
      <c r="AX148" s="11">
        <f t="shared" si="151"/>
        <v>1618</v>
      </c>
      <c r="AY148" s="11">
        <f t="shared" si="151"/>
        <v>276</v>
      </c>
      <c r="AZ148" s="11">
        <f t="shared" si="151"/>
        <v>861</v>
      </c>
      <c r="BA148" s="11">
        <f t="shared" si="151"/>
        <v>1331</v>
      </c>
      <c r="BB148" s="11">
        <f t="shared" si="151"/>
        <v>1011</v>
      </c>
      <c r="BC148" s="11">
        <f t="shared" si="151"/>
        <v>1214</v>
      </c>
      <c r="BD148" s="11">
        <f t="shared" si="151"/>
        <v>1696</v>
      </c>
      <c r="BE148" s="11">
        <f t="shared" si="151"/>
        <v>787</v>
      </c>
      <c r="BF148" s="11">
        <f t="shared" si="151"/>
        <v>1077</v>
      </c>
      <c r="BG148" s="11">
        <f t="shared" si="151"/>
        <v>1178</v>
      </c>
      <c r="BH148" s="11">
        <f t="shared" si="151"/>
        <v>991</v>
      </c>
    </row>
    <row r="149" spans="1:60" ht="13.5" customHeight="1">
      <c r="A149" s="38">
        <v>41818</v>
      </c>
      <c r="B149" s="39" t="s">
        <v>68</v>
      </c>
      <c r="C149" s="57"/>
      <c r="D149" s="41" t="s">
        <v>23</v>
      </c>
      <c r="E149" s="42">
        <f t="shared" si="0"/>
        <v>1618</v>
      </c>
      <c r="F149" s="43">
        <v>0</v>
      </c>
      <c r="G149" s="43">
        <v>14</v>
      </c>
      <c r="H149" s="44">
        <f t="shared" si="1"/>
        <v>14</v>
      </c>
      <c r="I149" s="57"/>
      <c r="J149" s="45" t="s">
        <v>20</v>
      </c>
      <c r="K149" s="42">
        <f t="shared" si="2"/>
        <v>1292</v>
      </c>
      <c r="L149" s="46">
        <v>0</v>
      </c>
      <c r="M149" s="46">
        <v>14</v>
      </c>
      <c r="N149" s="26">
        <f t="shared" si="3"/>
        <v>14</v>
      </c>
      <c r="O149" s="57"/>
      <c r="P149" t="s">
        <v>66</v>
      </c>
      <c r="Q149" s="57"/>
      <c r="R149">
        <f>MIN(Rules!$E$2,(MAX(H149/N149,N149/H149)))</f>
        <v>1</v>
      </c>
      <c r="S149">
        <f>VLOOKUP(B149,Rules!A:B,2,FALSE)</f>
        <v>70</v>
      </c>
      <c r="T149" s="57"/>
      <c r="U149" s="132">
        <f>1/(10^(-1*(E149+(IF(P149="Y",Rules!$I$2,0))-K149)/Rules!$E$12)+1)</f>
        <v>0.89953431800975525</v>
      </c>
      <c r="V149">
        <f t="shared" si="4"/>
        <v>-28</v>
      </c>
      <c r="W149">
        <f t="shared" si="5"/>
        <v>28</v>
      </c>
      <c r="Z149" s="48"/>
      <c r="AA149" s="11">
        <f t="shared" ref="AA149:BH149" si="152">IF($D149=AA$1,$E149+$V149,(IF($J149=AA$1,$K149+$W149,AA148)))</f>
        <v>933</v>
      </c>
      <c r="AB149" s="11">
        <f t="shared" si="152"/>
        <v>1320</v>
      </c>
      <c r="AC149" s="11">
        <f t="shared" si="152"/>
        <v>664</v>
      </c>
      <c r="AD149" s="11">
        <f t="shared" si="152"/>
        <v>1319</v>
      </c>
      <c r="AE149" s="11">
        <f t="shared" si="152"/>
        <v>1088</v>
      </c>
      <c r="AF149" s="11">
        <f t="shared" si="152"/>
        <v>1801</v>
      </c>
      <c r="AG149" s="11">
        <f t="shared" si="152"/>
        <v>1429</v>
      </c>
      <c r="AH149" s="11">
        <f t="shared" si="152"/>
        <v>1695</v>
      </c>
      <c r="AI149" s="11">
        <f t="shared" si="152"/>
        <v>1417</v>
      </c>
      <c r="AJ149" s="11">
        <f t="shared" si="152"/>
        <v>1901</v>
      </c>
      <c r="AK149" s="11">
        <f t="shared" si="152"/>
        <v>1057</v>
      </c>
      <c r="AL149" s="11">
        <f t="shared" si="152"/>
        <v>1358</v>
      </c>
      <c r="AM149" s="11">
        <f t="shared" si="152"/>
        <v>1711</v>
      </c>
      <c r="AN149" s="11">
        <f t="shared" si="152"/>
        <v>1516</v>
      </c>
      <c r="AO149" s="11">
        <f t="shared" si="152"/>
        <v>212</v>
      </c>
      <c r="AP149" s="11">
        <f t="shared" si="152"/>
        <v>1372</v>
      </c>
      <c r="AQ149" s="11">
        <f t="shared" si="152"/>
        <v>904</v>
      </c>
      <c r="AR149" s="11">
        <f t="shared" si="152"/>
        <v>1031</v>
      </c>
      <c r="AS149" s="11">
        <f t="shared" si="152"/>
        <v>636</v>
      </c>
      <c r="AT149" s="11">
        <f t="shared" si="152"/>
        <v>1076</v>
      </c>
      <c r="AU149" s="11">
        <f t="shared" si="152"/>
        <v>1205</v>
      </c>
      <c r="AV149" s="11">
        <f t="shared" si="152"/>
        <v>1807</v>
      </c>
      <c r="AW149" s="11">
        <f t="shared" si="152"/>
        <v>1419</v>
      </c>
      <c r="AX149" s="11">
        <f t="shared" si="152"/>
        <v>1590</v>
      </c>
      <c r="AY149" s="11">
        <f t="shared" si="152"/>
        <v>276</v>
      </c>
      <c r="AZ149" s="11">
        <f t="shared" si="152"/>
        <v>861</v>
      </c>
      <c r="BA149" s="11">
        <f t="shared" si="152"/>
        <v>1331</v>
      </c>
      <c r="BB149" s="11">
        <f t="shared" si="152"/>
        <v>1011</v>
      </c>
      <c r="BC149" s="11">
        <f t="shared" si="152"/>
        <v>1214</v>
      </c>
      <c r="BD149" s="11">
        <f t="shared" si="152"/>
        <v>1696</v>
      </c>
      <c r="BE149" s="11">
        <f t="shared" si="152"/>
        <v>787</v>
      </c>
      <c r="BF149" s="11">
        <f t="shared" si="152"/>
        <v>1077</v>
      </c>
      <c r="BG149" s="11">
        <f t="shared" si="152"/>
        <v>1178</v>
      </c>
      <c r="BH149" s="11">
        <f t="shared" si="152"/>
        <v>991</v>
      </c>
    </row>
    <row r="150" spans="1:60" ht="13.5" customHeight="1">
      <c r="A150" s="38">
        <v>41818</v>
      </c>
      <c r="B150" s="39" t="s">
        <v>72</v>
      </c>
      <c r="C150" s="57"/>
      <c r="D150" s="41" t="s">
        <v>29</v>
      </c>
      <c r="E150" s="42">
        <f t="shared" si="0"/>
        <v>1319</v>
      </c>
      <c r="F150" s="43">
        <v>1</v>
      </c>
      <c r="G150" s="43">
        <v>15</v>
      </c>
      <c r="H150" s="44">
        <f t="shared" si="1"/>
        <v>18</v>
      </c>
      <c r="I150" s="57"/>
      <c r="J150" s="45" t="s">
        <v>31</v>
      </c>
      <c r="K150" s="42">
        <f t="shared" si="2"/>
        <v>1077</v>
      </c>
      <c r="L150" s="46">
        <v>1</v>
      </c>
      <c r="M150" s="46">
        <v>14</v>
      </c>
      <c r="N150" s="26">
        <f t="shared" si="3"/>
        <v>17</v>
      </c>
      <c r="O150" s="57"/>
      <c r="P150" t="s">
        <v>66</v>
      </c>
      <c r="Q150" s="57"/>
      <c r="R150">
        <f>MIN(Rules!$E$2,(MAX(H150/N150,N150/H150)))</f>
        <v>1.0588235294117647</v>
      </c>
      <c r="S150">
        <f>VLOOKUP(B150,Rules!A:B,2,FALSE)</f>
        <v>60</v>
      </c>
      <c r="T150" s="57"/>
      <c r="U150" s="132">
        <f>1/(10^(-1*(E150+(IF(P150="Y",Rules!$I$2,0))-K150)/Rules!$E$12)+1)</f>
        <v>0.85878398918366627</v>
      </c>
      <c r="V150">
        <f t="shared" si="4"/>
        <v>9</v>
      </c>
      <c r="W150">
        <f t="shared" si="5"/>
        <v>-9</v>
      </c>
      <c r="Z150" s="48"/>
      <c r="AA150" s="11">
        <f t="shared" ref="AA150:BH150" si="153">IF($D150=AA$1,$E150+$V150,(IF($J150=AA$1,$K150+$W150,AA149)))</f>
        <v>933</v>
      </c>
      <c r="AB150" s="11">
        <f t="shared" si="153"/>
        <v>1320</v>
      </c>
      <c r="AC150" s="11">
        <f t="shared" si="153"/>
        <v>664</v>
      </c>
      <c r="AD150" s="11">
        <f t="shared" si="153"/>
        <v>1328</v>
      </c>
      <c r="AE150" s="11">
        <f t="shared" si="153"/>
        <v>1088</v>
      </c>
      <c r="AF150" s="11">
        <f t="shared" si="153"/>
        <v>1801</v>
      </c>
      <c r="AG150" s="11">
        <f t="shared" si="153"/>
        <v>1429</v>
      </c>
      <c r="AH150" s="11">
        <f t="shared" si="153"/>
        <v>1695</v>
      </c>
      <c r="AI150" s="11">
        <f t="shared" si="153"/>
        <v>1417</v>
      </c>
      <c r="AJ150" s="11">
        <f t="shared" si="153"/>
        <v>1901</v>
      </c>
      <c r="AK150" s="11">
        <f t="shared" si="153"/>
        <v>1057</v>
      </c>
      <c r="AL150" s="11">
        <f t="shared" si="153"/>
        <v>1358</v>
      </c>
      <c r="AM150" s="11">
        <f t="shared" si="153"/>
        <v>1711</v>
      </c>
      <c r="AN150" s="11">
        <f t="shared" si="153"/>
        <v>1516</v>
      </c>
      <c r="AO150" s="11">
        <f t="shared" si="153"/>
        <v>212</v>
      </c>
      <c r="AP150" s="11">
        <f t="shared" si="153"/>
        <v>1372</v>
      </c>
      <c r="AQ150" s="11">
        <f t="shared" si="153"/>
        <v>904</v>
      </c>
      <c r="AR150" s="11">
        <f t="shared" si="153"/>
        <v>1031</v>
      </c>
      <c r="AS150" s="11">
        <f t="shared" si="153"/>
        <v>636</v>
      </c>
      <c r="AT150" s="11">
        <f t="shared" si="153"/>
        <v>1076</v>
      </c>
      <c r="AU150" s="11">
        <f t="shared" si="153"/>
        <v>1205</v>
      </c>
      <c r="AV150" s="11">
        <f t="shared" si="153"/>
        <v>1807</v>
      </c>
      <c r="AW150" s="11">
        <f t="shared" si="153"/>
        <v>1419</v>
      </c>
      <c r="AX150" s="11">
        <f t="shared" si="153"/>
        <v>1590</v>
      </c>
      <c r="AY150" s="11">
        <f t="shared" si="153"/>
        <v>276</v>
      </c>
      <c r="AZ150" s="11">
        <f t="shared" si="153"/>
        <v>861</v>
      </c>
      <c r="BA150" s="11">
        <f t="shared" si="153"/>
        <v>1331</v>
      </c>
      <c r="BB150" s="11">
        <f t="shared" si="153"/>
        <v>1011</v>
      </c>
      <c r="BC150" s="11">
        <f t="shared" si="153"/>
        <v>1214</v>
      </c>
      <c r="BD150" s="11">
        <f t="shared" si="153"/>
        <v>1696</v>
      </c>
      <c r="BE150" s="11">
        <f t="shared" si="153"/>
        <v>787</v>
      </c>
      <c r="BF150" s="11">
        <f t="shared" si="153"/>
        <v>1068</v>
      </c>
      <c r="BG150" s="11">
        <f t="shared" si="153"/>
        <v>1178</v>
      </c>
      <c r="BH150" s="11">
        <f t="shared" si="153"/>
        <v>991</v>
      </c>
    </row>
    <row r="151" spans="1:60" ht="13.5" customHeight="1">
      <c r="A151" s="38">
        <v>41818</v>
      </c>
      <c r="B151" s="39" t="s">
        <v>72</v>
      </c>
      <c r="C151" s="57"/>
      <c r="D151" s="41" t="s">
        <v>22</v>
      </c>
      <c r="E151" s="42">
        <f t="shared" si="0"/>
        <v>1696</v>
      </c>
      <c r="F151" s="43">
        <v>2</v>
      </c>
      <c r="G151" s="43">
        <v>21</v>
      </c>
      <c r="H151" s="44">
        <f t="shared" si="1"/>
        <v>27</v>
      </c>
      <c r="I151" s="57"/>
      <c r="J151" s="45" t="s">
        <v>32</v>
      </c>
      <c r="K151" s="42">
        <f t="shared" si="2"/>
        <v>1205</v>
      </c>
      <c r="L151" s="46">
        <v>0</v>
      </c>
      <c r="M151" s="46">
        <v>10</v>
      </c>
      <c r="N151" s="26">
        <f t="shared" si="3"/>
        <v>10</v>
      </c>
      <c r="O151" s="57"/>
      <c r="P151" t="s">
        <v>66</v>
      </c>
      <c r="Q151" s="57"/>
      <c r="R151">
        <f>MIN(Rules!$E$2,(MAX(H151/N151,N151/H151)))</f>
        <v>2</v>
      </c>
      <c r="S151">
        <f>VLOOKUP(B151,Rules!A:B,2,FALSE)</f>
        <v>60</v>
      </c>
      <c r="T151" s="57"/>
      <c r="U151" s="132">
        <f>1/(10^(-1*(E151+(IF(P151="Y",Rules!$I$2,0))-K151)/Rules!$E$12)+1)</f>
        <v>0.95035387571271357</v>
      </c>
      <c r="V151">
        <f t="shared" si="4"/>
        <v>6</v>
      </c>
      <c r="W151">
        <f t="shared" si="5"/>
        <v>-6</v>
      </c>
      <c r="Z151" s="48"/>
      <c r="AA151" s="11">
        <f t="shared" ref="AA151:BH151" si="154">IF($D151=AA$1,$E151+$V151,(IF($J151=AA$1,$K151+$W151,AA150)))</f>
        <v>933</v>
      </c>
      <c r="AB151" s="11">
        <f t="shared" si="154"/>
        <v>1320</v>
      </c>
      <c r="AC151" s="11">
        <f t="shared" si="154"/>
        <v>664</v>
      </c>
      <c r="AD151" s="11">
        <f t="shared" si="154"/>
        <v>1328</v>
      </c>
      <c r="AE151" s="11">
        <f t="shared" si="154"/>
        <v>1088</v>
      </c>
      <c r="AF151" s="11">
        <f t="shared" si="154"/>
        <v>1801</v>
      </c>
      <c r="AG151" s="11">
        <f t="shared" si="154"/>
        <v>1429</v>
      </c>
      <c r="AH151" s="11">
        <f t="shared" si="154"/>
        <v>1695</v>
      </c>
      <c r="AI151" s="11">
        <f t="shared" si="154"/>
        <v>1417</v>
      </c>
      <c r="AJ151" s="11">
        <f t="shared" si="154"/>
        <v>1901</v>
      </c>
      <c r="AK151" s="11">
        <f t="shared" si="154"/>
        <v>1057</v>
      </c>
      <c r="AL151" s="11">
        <f t="shared" si="154"/>
        <v>1358</v>
      </c>
      <c r="AM151" s="11">
        <f t="shared" si="154"/>
        <v>1711</v>
      </c>
      <c r="AN151" s="11">
        <f t="shared" si="154"/>
        <v>1516</v>
      </c>
      <c r="AO151" s="11">
        <f t="shared" si="154"/>
        <v>212</v>
      </c>
      <c r="AP151" s="11">
        <f t="shared" si="154"/>
        <v>1372</v>
      </c>
      <c r="AQ151" s="11">
        <f t="shared" si="154"/>
        <v>904</v>
      </c>
      <c r="AR151" s="11">
        <f t="shared" si="154"/>
        <v>1031</v>
      </c>
      <c r="AS151" s="11">
        <f t="shared" si="154"/>
        <v>636</v>
      </c>
      <c r="AT151" s="11">
        <f t="shared" si="154"/>
        <v>1076</v>
      </c>
      <c r="AU151" s="11">
        <f t="shared" si="154"/>
        <v>1199</v>
      </c>
      <c r="AV151" s="11">
        <f t="shared" si="154"/>
        <v>1807</v>
      </c>
      <c r="AW151" s="11">
        <f t="shared" si="154"/>
        <v>1419</v>
      </c>
      <c r="AX151" s="11">
        <f t="shared" si="154"/>
        <v>1590</v>
      </c>
      <c r="AY151" s="11">
        <f t="shared" si="154"/>
        <v>276</v>
      </c>
      <c r="AZ151" s="11">
        <f t="shared" si="154"/>
        <v>861</v>
      </c>
      <c r="BA151" s="11">
        <f t="shared" si="154"/>
        <v>1331</v>
      </c>
      <c r="BB151" s="11">
        <f t="shared" si="154"/>
        <v>1011</v>
      </c>
      <c r="BC151" s="11">
        <f t="shared" si="154"/>
        <v>1214</v>
      </c>
      <c r="BD151" s="11">
        <f t="shared" si="154"/>
        <v>1702</v>
      </c>
      <c r="BE151" s="11">
        <f t="shared" si="154"/>
        <v>787</v>
      </c>
      <c r="BF151" s="11">
        <f t="shared" si="154"/>
        <v>1068</v>
      </c>
      <c r="BG151" s="11">
        <f t="shared" si="154"/>
        <v>1178</v>
      </c>
      <c r="BH151" s="11">
        <f t="shared" si="154"/>
        <v>991</v>
      </c>
    </row>
    <row r="152" spans="1:60" ht="13.5" customHeight="1">
      <c r="A152" s="38">
        <v>41818</v>
      </c>
      <c r="B152" s="39" t="s">
        <v>72</v>
      </c>
      <c r="C152" s="57"/>
      <c r="D152" s="41" t="s">
        <v>44</v>
      </c>
      <c r="E152" s="42">
        <f t="shared" si="0"/>
        <v>664</v>
      </c>
      <c r="F152" s="43">
        <v>0</v>
      </c>
      <c r="G152" s="43">
        <v>17</v>
      </c>
      <c r="H152" s="44">
        <f t="shared" si="1"/>
        <v>17</v>
      </c>
      <c r="I152" s="57"/>
      <c r="J152" s="45" t="s">
        <v>46</v>
      </c>
      <c r="K152" s="42">
        <f t="shared" si="2"/>
        <v>787</v>
      </c>
      <c r="L152" s="46">
        <v>1</v>
      </c>
      <c r="M152" s="46">
        <v>13</v>
      </c>
      <c r="N152" s="26">
        <f t="shared" si="3"/>
        <v>16</v>
      </c>
      <c r="O152" s="57"/>
      <c r="P152" t="s">
        <v>66</v>
      </c>
      <c r="Q152" s="57"/>
      <c r="R152">
        <f>MIN(Rules!$E$2,(MAX(H152/N152,N152/H152)))</f>
        <v>1.0625</v>
      </c>
      <c r="S152">
        <f>VLOOKUP(B152,Rules!A:B,2,FALSE)</f>
        <v>60</v>
      </c>
      <c r="T152" s="57"/>
      <c r="U152" s="132">
        <f>1/(10^(-1*(E152+(IF(P152="Y",Rules!$I$2,0))-K152)/Rules!$E$12)+1)</f>
        <v>0.53104491199641846</v>
      </c>
      <c r="V152">
        <f t="shared" si="4"/>
        <v>30</v>
      </c>
      <c r="W152">
        <f t="shared" si="5"/>
        <v>-30</v>
      </c>
      <c r="Z152" s="48"/>
      <c r="AA152" s="11">
        <f t="shared" ref="AA152:BH152" si="155">IF($D152=AA$1,$E152+$V152,(IF($J152=AA$1,$K152+$W152,AA151)))</f>
        <v>933</v>
      </c>
      <c r="AB152" s="11">
        <f t="shared" si="155"/>
        <v>1320</v>
      </c>
      <c r="AC152" s="11">
        <f t="shared" si="155"/>
        <v>694</v>
      </c>
      <c r="AD152" s="11">
        <f t="shared" si="155"/>
        <v>1328</v>
      </c>
      <c r="AE152" s="11">
        <f t="shared" si="155"/>
        <v>1088</v>
      </c>
      <c r="AF152" s="11">
        <f t="shared" si="155"/>
        <v>1801</v>
      </c>
      <c r="AG152" s="11">
        <f t="shared" si="155"/>
        <v>1429</v>
      </c>
      <c r="AH152" s="11">
        <f t="shared" si="155"/>
        <v>1695</v>
      </c>
      <c r="AI152" s="11">
        <f t="shared" si="155"/>
        <v>1417</v>
      </c>
      <c r="AJ152" s="11">
        <f t="shared" si="155"/>
        <v>1901</v>
      </c>
      <c r="AK152" s="11">
        <f t="shared" si="155"/>
        <v>1057</v>
      </c>
      <c r="AL152" s="11">
        <f t="shared" si="155"/>
        <v>1358</v>
      </c>
      <c r="AM152" s="11">
        <f t="shared" si="155"/>
        <v>1711</v>
      </c>
      <c r="AN152" s="11">
        <f t="shared" si="155"/>
        <v>1516</v>
      </c>
      <c r="AO152" s="11">
        <f t="shared" si="155"/>
        <v>212</v>
      </c>
      <c r="AP152" s="11">
        <f t="shared" si="155"/>
        <v>1372</v>
      </c>
      <c r="AQ152" s="11">
        <f t="shared" si="155"/>
        <v>904</v>
      </c>
      <c r="AR152" s="11">
        <f t="shared" si="155"/>
        <v>1031</v>
      </c>
      <c r="AS152" s="11">
        <f t="shared" si="155"/>
        <v>636</v>
      </c>
      <c r="AT152" s="11">
        <f t="shared" si="155"/>
        <v>1076</v>
      </c>
      <c r="AU152" s="11">
        <f t="shared" si="155"/>
        <v>1199</v>
      </c>
      <c r="AV152" s="11">
        <f t="shared" si="155"/>
        <v>1807</v>
      </c>
      <c r="AW152" s="11">
        <f t="shared" si="155"/>
        <v>1419</v>
      </c>
      <c r="AX152" s="11">
        <f t="shared" si="155"/>
        <v>1590</v>
      </c>
      <c r="AY152" s="11">
        <f t="shared" si="155"/>
        <v>276</v>
      </c>
      <c r="AZ152" s="11">
        <f t="shared" si="155"/>
        <v>861</v>
      </c>
      <c r="BA152" s="11">
        <f t="shared" si="155"/>
        <v>1331</v>
      </c>
      <c r="BB152" s="11">
        <f t="shared" si="155"/>
        <v>1011</v>
      </c>
      <c r="BC152" s="11">
        <f t="shared" si="155"/>
        <v>1214</v>
      </c>
      <c r="BD152" s="11">
        <f t="shared" si="155"/>
        <v>1702</v>
      </c>
      <c r="BE152" s="11">
        <f t="shared" si="155"/>
        <v>757</v>
      </c>
      <c r="BF152" s="11">
        <f t="shared" si="155"/>
        <v>1068</v>
      </c>
      <c r="BG152" s="11">
        <f t="shared" si="155"/>
        <v>1178</v>
      </c>
      <c r="BH152" s="11">
        <f t="shared" si="155"/>
        <v>991</v>
      </c>
    </row>
    <row r="153" spans="1:60" ht="13.5" customHeight="1">
      <c r="A153" s="38">
        <v>41819</v>
      </c>
      <c r="B153" s="39" t="s">
        <v>68</v>
      </c>
      <c r="C153" s="57"/>
      <c r="D153" s="41" t="s">
        <v>27</v>
      </c>
      <c r="E153" s="42">
        <f t="shared" si="0"/>
        <v>1419</v>
      </c>
      <c r="F153" s="43">
        <v>2</v>
      </c>
      <c r="G153" s="43">
        <v>16</v>
      </c>
      <c r="H153" s="44">
        <f t="shared" si="1"/>
        <v>22</v>
      </c>
      <c r="I153" s="57"/>
      <c r="J153" s="45" t="s">
        <v>28</v>
      </c>
      <c r="K153" s="42">
        <f t="shared" si="2"/>
        <v>1516</v>
      </c>
      <c r="L153" s="46">
        <v>0</v>
      </c>
      <c r="M153" s="46">
        <v>17</v>
      </c>
      <c r="N153" s="26">
        <f t="shared" si="3"/>
        <v>17</v>
      </c>
      <c r="O153" s="57"/>
      <c r="P153" t="s">
        <v>67</v>
      </c>
      <c r="Q153" s="57"/>
      <c r="R153">
        <f>MIN(Rules!$E$2,(MAX(H153/N153,N153/H153)))</f>
        <v>1.2941176470588236</v>
      </c>
      <c r="S153">
        <f>VLOOKUP(B153,Rules!A:B,2,FALSE)</f>
        <v>70</v>
      </c>
      <c r="T153" s="57"/>
      <c r="U153" s="132">
        <f>1/(10^(-1*(E153+(IF(P153="Y",Rules!$I$2,0))-K153)/Rules!$E$12)+1)</f>
        <v>0.39014529766597611</v>
      </c>
      <c r="V153">
        <f t="shared" si="4"/>
        <v>55</v>
      </c>
      <c r="W153">
        <f t="shared" si="5"/>
        <v>-55</v>
      </c>
      <c r="Z153" s="48"/>
      <c r="AA153" s="11">
        <f t="shared" ref="AA153:BH153" si="156">IF($D153=AA$1,$E153+$V153,(IF($J153=AA$1,$K153+$W153,AA152)))</f>
        <v>933</v>
      </c>
      <c r="AB153" s="11">
        <f t="shared" si="156"/>
        <v>1320</v>
      </c>
      <c r="AC153" s="11">
        <f t="shared" si="156"/>
        <v>694</v>
      </c>
      <c r="AD153" s="11">
        <f t="shared" si="156"/>
        <v>1328</v>
      </c>
      <c r="AE153" s="11">
        <f t="shared" si="156"/>
        <v>1088</v>
      </c>
      <c r="AF153" s="11">
        <f t="shared" si="156"/>
        <v>1801</v>
      </c>
      <c r="AG153" s="11">
        <f t="shared" si="156"/>
        <v>1429</v>
      </c>
      <c r="AH153" s="11">
        <f t="shared" si="156"/>
        <v>1695</v>
      </c>
      <c r="AI153" s="11">
        <f t="shared" si="156"/>
        <v>1417</v>
      </c>
      <c r="AJ153" s="11">
        <f t="shared" si="156"/>
        <v>1901</v>
      </c>
      <c r="AK153" s="11">
        <f t="shared" si="156"/>
        <v>1057</v>
      </c>
      <c r="AL153" s="11">
        <f t="shared" si="156"/>
        <v>1358</v>
      </c>
      <c r="AM153" s="11">
        <f t="shared" si="156"/>
        <v>1711</v>
      </c>
      <c r="AN153" s="11">
        <f t="shared" si="156"/>
        <v>1461</v>
      </c>
      <c r="AO153" s="11">
        <f t="shared" si="156"/>
        <v>212</v>
      </c>
      <c r="AP153" s="11">
        <f t="shared" si="156"/>
        <v>1372</v>
      </c>
      <c r="AQ153" s="11">
        <f t="shared" si="156"/>
        <v>904</v>
      </c>
      <c r="AR153" s="11">
        <f t="shared" si="156"/>
        <v>1031</v>
      </c>
      <c r="AS153" s="11">
        <f t="shared" si="156"/>
        <v>636</v>
      </c>
      <c r="AT153" s="11">
        <f t="shared" si="156"/>
        <v>1076</v>
      </c>
      <c r="AU153" s="11">
        <f t="shared" si="156"/>
        <v>1199</v>
      </c>
      <c r="AV153" s="11">
        <f t="shared" si="156"/>
        <v>1807</v>
      </c>
      <c r="AW153" s="11">
        <f t="shared" si="156"/>
        <v>1474</v>
      </c>
      <c r="AX153" s="11">
        <f t="shared" si="156"/>
        <v>1590</v>
      </c>
      <c r="AY153" s="11">
        <f t="shared" si="156"/>
        <v>276</v>
      </c>
      <c r="AZ153" s="11">
        <f t="shared" si="156"/>
        <v>861</v>
      </c>
      <c r="BA153" s="11">
        <f t="shared" si="156"/>
        <v>1331</v>
      </c>
      <c r="BB153" s="11">
        <f t="shared" si="156"/>
        <v>1011</v>
      </c>
      <c r="BC153" s="11">
        <f t="shared" si="156"/>
        <v>1214</v>
      </c>
      <c r="BD153" s="11">
        <f t="shared" si="156"/>
        <v>1702</v>
      </c>
      <c r="BE153" s="11">
        <f t="shared" si="156"/>
        <v>757</v>
      </c>
      <c r="BF153" s="11">
        <f t="shared" si="156"/>
        <v>1068</v>
      </c>
      <c r="BG153" s="11">
        <f t="shared" si="156"/>
        <v>1178</v>
      </c>
      <c r="BH153" s="11">
        <f t="shared" si="156"/>
        <v>991</v>
      </c>
    </row>
    <row r="154" spans="1:60" ht="13.5" customHeight="1">
      <c r="A154" s="38">
        <v>41819</v>
      </c>
      <c r="B154" s="39" t="s">
        <v>68</v>
      </c>
      <c r="C154" s="57"/>
      <c r="D154" s="41" t="s">
        <v>17</v>
      </c>
      <c r="E154" s="42">
        <f t="shared" si="0"/>
        <v>1901</v>
      </c>
      <c r="F154" s="43">
        <v>2</v>
      </c>
      <c r="G154" s="43">
        <v>25</v>
      </c>
      <c r="H154" s="44">
        <f t="shared" si="1"/>
        <v>31</v>
      </c>
      <c r="I154" s="57"/>
      <c r="J154" s="45" t="s">
        <v>42</v>
      </c>
      <c r="K154" s="42">
        <f t="shared" si="2"/>
        <v>1178</v>
      </c>
      <c r="L154" s="46">
        <v>1</v>
      </c>
      <c r="M154" s="46">
        <v>12</v>
      </c>
      <c r="N154" s="26">
        <f t="shared" si="3"/>
        <v>15</v>
      </c>
      <c r="O154" s="57"/>
      <c r="P154" t="s">
        <v>66</v>
      </c>
      <c r="Q154" s="57"/>
      <c r="R154">
        <f>MIN(Rules!$E$2,(MAX(H154/N154,N154/H154)))</f>
        <v>2</v>
      </c>
      <c r="S154">
        <f>VLOOKUP(B154,Rules!A:B,2,FALSE)</f>
        <v>70</v>
      </c>
      <c r="T154" s="57"/>
      <c r="U154" s="132">
        <f>1/(10^(-1*(E154+(IF(P154="Y",Rules!$I$2,0))-K154)/Rules!$E$12)+1)</f>
        <v>0.98236909157391372</v>
      </c>
      <c r="V154">
        <f t="shared" si="4"/>
        <v>2</v>
      </c>
      <c r="W154">
        <f t="shared" si="5"/>
        <v>-2</v>
      </c>
      <c r="Z154" s="48"/>
      <c r="AA154" s="11">
        <f t="shared" ref="AA154:BH154" si="157">IF($D154=AA$1,$E154+$V154,(IF($J154=AA$1,$K154+$W154,AA153)))</f>
        <v>933</v>
      </c>
      <c r="AB154" s="11">
        <f t="shared" si="157"/>
        <v>1320</v>
      </c>
      <c r="AC154" s="11">
        <f t="shared" si="157"/>
        <v>694</v>
      </c>
      <c r="AD154" s="11">
        <f t="shared" si="157"/>
        <v>1328</v>
      </c>
      <c r="AE154" s="11">
        <f t="shared" si="157"/>
        <v>1088</v>
      </c>
      <c r="AF154" s="11">
        <f t="shared" si="157"/>
        <v>1801</v>
      </c>
      <c r="AG154" s="11">
        <f t="shared" si="157"/>
        <v>1429</v>
      </c>
      <c r="AH154" s="11">
        <f t="shared" si="157"/>
        <v>1695</v>
      </c>
      <c r="AI154" s="11">
        <f t="shared" si="157"/>
        <v>1417</v>
      </c>
      <c r="AJ154" s="11">
        <f t="shared" si="157"/>
        <v>1903</v>
      </c>
      <c r="AK154" s="11">
        <f t="shared" si="157"/>
        <v>1057</v>
      </c>
      <c r="AL154" s="11">
        <f t="shared" si="157"/>
        <v>1358</v>
      </c>
      <c r="AM154" s="11">
        <f t="shared" si="157"/>
        <v>1711</v>
      </c>
      <c r="AN154" s="11">
        <f t="shared" si="157"/>
        <v>1461</v>
      </c>
      <c r="AO154" s="11">
        <f t="shared" si="157"/>
        <v>212</v>
      </c>
      <c r="AP154" s="11">
        <f t="shared" si="157"/>
        <v>1372</v>
      </c>
      <c r="AQ154" s="11">
        <f t="shared" si="157"/>
        <v>904</v>
      </c>
      <c r="AR154" s="11">
        <f t="shared" si="157"/>
        <v>1031</v>
      </c>
      <c r="AS154" s="11">
        <f t="shared" si="157"/>
        <v>636</v>
      </c>
      <c r="AT154" s="11">
        <f t="shared" si="157"/>
        <v>1076</v>
      </c>
      <c r="AU154" s="11">
        <f t="shared" si="157"/>
        <v>1199</v>
      </c>
      <c r="AV154" s="11">
        <f t="shared" si="157"/>
        <v>1807</v>
      </c>
      <c r="AW154" s="11">
        <f t="shared" si="157"/>
        <v>1474</v>
      </c>
      <c r="AX154" s="11">
        <f t="shared" si="157"/>
        <v>1590</v>
      </c>
      <c r="AY154" s="11">
        <f t="shared" si="157"/>
        <v>276</v>
      </c>
      <c r="AZ154" s="11">
        <f t="shared" si="157"/>
        <v>861</v>
      </c>
      <c r="BA154" s="11">
        <f t="shared" si="157"/>
        <v>1331</v>
      </c>
      <c r="BB154" s="11">
        <f t="shared" si="157"/>
        <v>1011</v>
      </c>
      <c r="BC154" s="11">
        <f t="shared" si="157"/>
        <v>1214</v>
      </c>
      <c r="BD154" s="11">
        <f t="shared" si="157"/>
        <v>1702</v>
      </c>
      <c r="BE154" s="11">
        <f t="shared" si="157"/>
        <v>757</v>
      </c>
      <c r="BF154" s="11">
        <f t="shared" si="157"/>
        <v>1068</v>
      </c>
      <c r="BG154" s="11">
        <f t="shared" si="157"/>
        <v>1176</v>
      </c>
      <c r="BH154" s="11">
        <f t="shared" si="157"/>
        <v>991</v>
      </c>
    </row>
    <row r="155" spans="1:60" ht="13.5" customHeight="1">
      <c r="A155" s="38">
        <v>41825</v>
      </c>
      <c r="B155" s="39" t="s">
        <v>72</v>
      </c>
      <c r="C155" s="57"/>
      <c r="D155" s="41" t="s">
        <v>39</v>
      </c>
      <c r="E155" s="42">
        <f t="shared" si="0"/>
        <v>1031</v>
      </c>
      <c r="F155" s="43">
        <v>3</v>
      </c>
      <c r="G155" s="43">
        <v>11</v>
      </c>
      <c r="H155" s="44">
        <f t="shared" si="1"/>
        <v>20</v>
      </c>
      <c r="I155" s="57"/>
      <c r="J155" s="45" t="s">
        <v>34</v>
      </c>
      <c r="K155" s="42">
        <f t="shared" si="2"/>
        <v>933</v>
      </c>
      <c r="L155" s="46">
        <v>0</v>
      </c>
      <c r="M155" s="46">
        <v>15</v>
      </c>
      <c r="N155" s="26">
        <f t="shared" si="3"/>
        <v>15</v>
      </c>
      <c r="O155" s="57"/>
      <c r="P155" t="s">
        <v>66</v>
      </c>
      <c r="Q155" s="57"/>
      <c r="R155">
        <f>MIN(Rules!$E$2,(MAX(H155/N155,N155/H155)))</f>
        <v>1.3333333333333333</v>
      </c>
      <c r="S155">
        <f>VLOOKUP(B155,Rules!A:B,2,FALSE)</f>
        <v>60</v>
      </c>
      <c r="T155" s="57"/>
      <c r="U155" s="132">
        <f>1/(10^(-1*(E155+(IF(P155="Y",Rules!$I$2,0))-K155)/Rules!$E$12)+1)</f>
        <v>0.75806172940885042</v>
      </c>
      <c r="V155">
        <f t="shared" si="4"/>
        <v>19</v>
      </c>
      <c r="W155">
        <f t="shared" si="5"/>
        <v>-19</v>
      </c>
      <c r="Z155" s="48"/>
      <c r="AA155" s="11">
        <f t="shared" ref="AA155:BH155" si="158">IF($D155=AA$1,$E155+$V155,(IF($J155=AA$1,$K155+$W155,AA154)))</f>
        <v>914</v>
      </c>
      <c r="AB155" s="11">
        <f t="shared" si="158"/>
        <v>1320</v>
      </c>
      <c r="AC155" s="11">
        <f t="shared" si="158"/>
        <v>694</v>
      </c>
      <c r="AD155" s="11">
        <f t="shared" si="158"/>
        <v>1328</v>
      </c>
      <c r="AE155" s="11">
        <f t="shared" si="158"/>
        <v>1088</v>
      </c>
      <c r="AF155" s="11">
        <f t="shared" si="158"/>
        <v>1801</v>
      </c>
      <c r="AG155" s="11">
        <f t="shared" si="158"/>
        <v>1429</v>
      </c>
      <c r="AH155" s="11">
        <f t="shared" si="158"/>
        <v>1695</v>
      </c>
      <c r="AI155" s="11">
        <f t="shared" si="158"/>
        <v>1417</v>
      </c>
      <c r="AJ155" s="11">
        <f t="shared" si="158"/>
        <v>1903</v>
      </c>
      <c r="AK155" s="11">
        <f t="shared" si="158"/>
        <v>1057</v>
      </c>
      <c r="AL155" s="11">
        <f t="shared" si="158"/>
        <v>1358</v>
      </c>
      <c r="AM155" s="11">
        <f t="shared" si="158"/>
        <v>1711</v>
      </c>
      <c r="AN155" s="11">
        <f t="shared" si="158"/>
        <v>1461</v>
      </c>
      <c r="AO155" s="11">
        <f t="shared" si="158"/>
        <v>212</v>
      </c>
      <c r="AP155" s="11">
        <f t="shared" si="158"/>
        <v>1372</v>
      </c>
      <c r="AQ155" s="11">
        <f t="shared" si="158"/>
        <v>904</v>
      </c>
      <c r="AR155" s="11">
        <f t="shared" si="158"/>
        <v>1050</v>
      </c>
      <c r="AS155" s="11">
        <f t="shared" si="158"/>
        <v>636</v>
      </c>
      <c r="AT155" s="11">
        <f t="shared" si="158"/>
        <v>1076</v>
      </c>
      <c r="AU155" s="11">
        <f t="shared" si="158"/>
        <v>1199</v>
      </c>
      <c r="AV155" s="11">
        <f t="shared" si="158"/>
        <v>1807</v>
      </c>
      <c r="AW155" s="11">
        <f t="shared" si="158"/>
        <v>1474</v>
      </c>
      <c r="AX155" s="11">
        <f t="shared" si="158"/>
        <v>1590</v>
      </c>
      <c r="AY155" s="11">
        <f t="shared" si="158"/>
        <v>276</v>
      </c>
      <c r="AZ155" s="11">
        <f t="shared" si="158"/>
        <v>861</v>
      </c>
      <c r="BA155" s="11">
        <f t="shared" si="158"/>
        <v>1331</v>
      </c>
      <c r="BB155" s="11">
        <f t="shared" si="158"/>
        <v>1011</v>
      </c>
      <c r="BC155" s="11">
        <f t="shared" si="158"/>
        <v>1214</v>
      </c>
      <c r="BD155" s="11">
        <f t="shared" si="158"/>
        <v>1702</v>
      </c>
      <c r="BE155" s="11">
        <f t="shared" si="158"/>
        <v>757</v>
      </c>
      <c r="BF155" s="11">
        <f t="shared" si="158"/>
        <v>1068</v>
      </c>
      <c r="BG155" s="11">
        <f t="shared" si="158"/>
        <v>1176</v>
      </c>
      <c r="BH155" s="11">
        <f t="shared" si="158"/>
        <v>991</v>
      </c>
    </row>
    <row r="156" spans="1:60" ht="13.5" customHeight="1">
      <c r="A156" s="38">
        <v>41825</v>
      </c>
      <c r="B156" s="39" t="s">
        <v>72</v>
      </c>
      <c r="C156" s="57"/>
      <c r="D156" s="41" t="s">
        <v>40</v>
      </c>
      <c r="E156" s="42">
        <f t="shared" si="0"/>
        <v>1214</v>
      </c>
      <c r="F156" s="43">
        <v>2</v>
      </c>
      <c r="G156" s="43">
        <v>17</v>
      </c>
      <c r="H156" s="44">
        <f t="shared" si="1"/>
        <v>23</v>
      </c>
      <c r="I156" s="57"/>
      <c r="J156" s="45" t="s">
        <v>43</v>
      </c>
      <c r="K156" s="42">
        <f t="shared" si="2"/>
        <v>1076</v>
      </c>
      <c r="L156" s="46">
        <v>0</v>
      </c>
      <c r="M156" s="46">
        <v>6</v>
      </c>
      <c r="N156" s="26">
        <f t="shared" si="3"/>
        <v>6</v>
      </c>
      <c r="O156" s="57"/>
      <c r="P156" t="s">
        <v>66</v>
      </c>
      <c r="Q156" s="57"/>
      <c r="R156">
        <f>MIN(Rules!$E$2,(MAX(H156/N156,N156/H156)))</f>
        <v>2</v>
      </c>
      <c r="S156">
        <f>VLOOKUP(B156,Rules!A:B,2,FALSE)</f>
        <v>60</v>
      </c>
      <c r="T156" s="57"/>
      <c r="U156" s="132">
        <f>1/(10^(-1*(E156+(IF(P156="Y",Rules!$I$2,0))-K156)/Rules!$E$12)+1)</f>
        <v>0.79022613158705823</v>
      </c>
      <c r="V156">
        <f t="shared" si="4"/>
        <v>25</v>
      </c>
      <c r="W156">
        <f t="shared" si="5"/>
        <v>-25</v>
      </c>
      <c r="Z156" s="48"/>
      <c r="AA156" s="11">
        <f t="shared" ref="AA156:BH156" si="159">IF($D156=AA$1,$E156+$V156,(IF($J156=AA$1,$K156+$W156,AA155)))</f>
        <v>914</v>
      </c>
      <c r="AB156" s="11">
        <f t="shared" si="159"/>
        <v>1320</v>
      </c>
      <c r="AC156" s="11">
        <f t="shared" si="159"/>
        <v>694</v>
      </c>
      <c r="AD156" s="11">
        <f t="shared" si="159"/>
        <v>1328</v>
      </c>
      <c r="AE156" s="11">
        <f t="shared" si="159"/>
        <v>1088</v>
      </c>
      <c r="AF156" s="11">
        <f t="shared" si="159"/>
        <v>1801</v>
      </c>
      <c r="AG156" s="11">
        <f t="shared" si="159"/>
        <v>1429</v>
      </c>
      <c r="AH156" s="11">
        <f t="shared" si="159"/>
        <v>1695</v>
      </c>
      <c r="AI156" s="11">
        <f t="shared" si="159"/>
        <v>1417</v>
      </c>
      <c r="AJ156" s="11">
        <f t="shared" si="159"/>
        <v>1903</v>
      </c>
      <c r="AK156" s="11">
        <f t="shared" si="159"/>
        <v>1057</v>
      </c>
      <c r="AL156" s="11">
        <f t="shared" si="159"/>
        <v>1358</v>
      </c>
      <c r="AM156" s="11">
        <f t="shared" si="159"/>
        <v>1711</v>
      </c>
      <c r="AN156" s="11">
        <f t="shared" si="159"/>
        <v>1461</v>
      </c>
      <c r="AO156" s="11">
        <f t="shared" si="159"/>
        <v>212</v>
      </c>
      <c r="AP156" s="11">
        <f t="shared" si="159"/>
        <v>1372</v>
      </c>
      <c r="AQ156" s="11">
        <f t="shared" si="159"/>
        <v>904</v>
      </c>
      <c r="AR156" s="11">
        <f t="shared" si="159"/>
        <v>1050</v>
      </c>
      <c r="AS156" s="11">
        <f t="shared" si="159"/>
        <v>636</v>
      </c>
      <c r="AT156" s="11">
        <f t="shared" si="159"/>
        <v>1051</v>
      </c>
      <c r="AU156" s="11">
        <f t="shared" si="159"/>
        <v>1199</v>
      </c>
      <c r="AV156" s="11">
        <f t="shared" si="159"/>
        <v>1807</v>
      </c>
      <c r="AW156" s="11">
        <f t="shared" si="159"/>
        <v>1474</v>
      </c>
      <c r="AX156" s="11">
        <f t="shared" si="159"/>
        <v>1590</v>
      </c>
      <c r="AY156" s="11">
        <f t="shared" si="159"/>
        <v>276</v>
      </c>
      <c r="AZ156" s="11">
        <f t="shared" si="159"/>
        <v>861</v>
      </c>
      <c r="BA156" s="11">
        <f t="shared" si="159"/>
        <v>1331</v>
      </c>
      <c r="BB156" s="11">
        <f t="shared" si="159"/>
        <v>1011</v>
      </c>
      <c r="BC156" s="11">
        <f t="shared" si="159"/>
        <v>1239</v>
      </c>
      <c r="BD156" s="11">
        <f t="shared" si="159"/>
        <v>1702</v>
      </c>
      <c r="BE156" s="11">
        <f t="shared" si="159"/>
        <v>757</v>
      </c>
      <c r="BF156" s="11">
        <f t="shared" si="159"/>
        <v>1068</v>
      </c>
      <c r="BG156" s="11">
        <f t="shared" si="159"/>
        <v>1176</v>
      </c>
      <c r="BH156" s="11">
        <f t="shared" si="159"/>
        <v>991</v>
      </c>
    </row>
    <row r="157" spans="1:60" ht="13.5" customHeight="1">
      <c r="A157" s="38">
        <v>41825</v>
      </c>
      <c r="B157" s="39" t="s">
        <v>72</v>
      </c>
      <c r="C157" s="57"/>
      <c r="D157" s="41" t="s">
        <v>41</v>
      </c>
      <c r="E157" s="42">
        <f t="shared" si="0"/>
        <v>991</v>
      </c>
      <c r="F157" s="43">
        <v>0</v>
      </c>
      <c r="G157" s="43">
        <v>10</v>
      </c>
      <c r="H157" s="44">
        <f t="shared" si="1"/>
        <v>10</v>
      </c>
      <c r="I157" s="57"/>
      <c r="J157" s="45" t="s">
        <v>37</v>
      </c>
      <c r="K157" s="42">
        <f t="shared" si="2"/>
        <v>1011</v>
      </c>
      <c r="L157" s="46">
        <v>0</v>
      </c>
      <c r="M157" s="46">
        <v>12</v>
      </c>
      <c r="N157" s="26">
        <f t="shared" si="3"/>
        <v>12</v>
      </c>
      <c r="O157" s="57"/>
      <c r="P157" t="s">
        <v>66</v>
      </c>
      <c r="Q157" s="57"/>
      <c r="R157">
        <f>MIN(Rules!$E$2,(MAX(H157/N157,N157/H157)))</f>
        <v>1.2</v>
      </c>
      <c r="S157">
        <f>VLOOKUP(B157,Rules!A:B,2,FALSE)</f>
        <v>60</v>
      </c>
      <c r="T157" s="57"/>
      <c r="U157" s="132">
        <f>1/(10^(-1*(E157+(IF(P157="Y",Rules!$I$2,0))-K157)/Rules!$E$12)+1)</f>
        <v>0.6453524504393825</v>
      </c>
      <c r="V157">
        <f t="shared" si="4"/>
        <v>-46</v>
      </c>
      <c r="W157">
        <f t="shared" si="5"/>
        <v>46</v>
      </c>
      <c r="Z157" s="48"/>
      <c r="AA157" s="11">
        <f t="shared" ref="AA157:BH157" si="160">IF($D157=AA$1,$E157+$V157,(IF($J157=AA$1,$K157+$W157,AA156)))</f>
        <v>914</v>
      </c>
      <c r="AB157" s="11">
        <f t="shared" si="160"/>
        <v>1320</v>
      </c>
      <c r="AC157" s="11">
        <f t="shared" si="160"/>
        <v>694</v>
      </c>
      <c r="AD157" s="11">
        <f t="shared" si="160"/>
        <v>1328</v>
      </c>
      <c r="AE157" s="11">
        <f t="shared" si="160"/>
        <v>1088</v>
      </c>
      <c r="AF157" s="11">
        <f t="shared" si="160"/>
        <v>1801</v>
      </c>
      <c r="AG157" s="11">
        <f t="shared" si="160"/>
        <v>1429</v>
      </c>
      <c r="AH157" s="11">
        <f t="shared" si="160"/>
        <v>1695</v>
      </c>
      <c r="AI157" s="11">
        <f t="shared" si="160"/>
        <v>1417</v>
      </c>
      <c r="AJ157" s="11">
        <f t="shared" si="160"/>
        <v>1903</v>
      </c>
      <c r="AK157" s="11">
        <f t="shared" si="160"/>
        <v>1057</v>
      </c>
      <c r="AL157" s="11">
        <f t="shared" si="160"/>
        <v>1358</v>
      </c>
      <c r="AM157" s="11">
        <f t="shared" si="160"/>
        <v>1711</v>
      </c>
      <c r="AN157" s="11">
        <f t="shared" si="160"/>
        <v>1461</v>
      </c>
      <c r="AO157" s="11">
        <f t="shared" si="160"/>
        <v>212</v>
      </c>
      <c r="AP157" s="11">
        <f t="shared" si="160"/>
        <v>1372</v>
      </c>
      <c r="AQ157" s="11">
        <f t="shared" si="160"/>
        <v>904</v>
      </c>
      <c r="AR157" s="11">
        <f t="shared" si="160"/>
        <v>1050</v>
      </c>
      <c r="AS157" s="11">
        <f t="shared" si="160"/>
        <v>636</v>
      </c>
      <c r="AT157" s="11">
        <f t="shared" si="160"/>
        <v>1051</v>
      </c>
      <c r="AU157" s="11">
        <f t="shared" si="160"/>
        <v>1199</v>
      </c>
      <c r="AV157" s="11">
        <f t="shared" si="160"/>
        <v>1807</v>
      </c>
      <c r="AW157" s="11">
        <f t="shared" si="160"/>
        <v>1474</v>
      </c>
      <c r="AX157" s="11">
        <f t="shared" si="160"/>
        <v>1590</v>
      </c>
      <c r="AY157" s="11">
        <f t="shared" si="160"/>
        <v>276</v>
      </c>
      <c r="AZ157" s="11">
        <f t="shared" si="160"/>
        <v>861</v>
      </c>
      <c r="BA157" s="11">
        <f t="shared" si="160"/>
        <v>1331</v>
      </c>
      <c r="BB157" s="11">
        <f t="shared" si="160"/>
        <v>1057</v>
      </c>
      <c r="BC157" s="11">
        <f t="shared" si="160"/>
        <v>1239</v>
      </c>
      <c r="BD157" s="11">
        <f t="shared" si="160"/>
        <v>1702</v>
      </c>
      <c r="BE157" s="11">
        <f t="shared" si="160"/>
        <v>757</v>
      </c>
      <c r="BF157" s="11">
        <f t="shared" si="160"/>
        <v>1068</v>
      </c>
      <c r="BG157" s="11">
        <f t="shared" si="160"/>
        <v>1176</v>
      </c>
      <c r="BH157" s="11">
        <f t="shared" si="160"/>
        <v>945</v>
      </c>
    </row>
    <row r="158" spans="1:60" ht="13.5" customHeight="1">
      <c r="A158" s="38">
        <v>41826</v>
      </c>
      <c r="B158" s="39" t="s">
        <v>68</v>
      </c>
      <c r="C158" s="57"/>
      <c r="D158" s="41" t="s">
        <v>26</v>
      </c>
      <c r="E158" s="42">
        <f t="shared" si="0"/>
        <v>1801</v>
      </c>
      <c r="F158" s="43">
        <v>0</v>
      </c>
      <c r="G158" s="43">
        <v>12</v>
      </c>
      <c r="H158" s="44">
        <f t="shared" si="1"/>
        <v>12</v>
      </c>
      <c r="I158" s="57"/>
      <c r="J158" s="45" t="s">
        <v>16</v>
      </c>
      <c r="K158" s="42">
        <f t="shared" si="2"/>
        <v>1711</v>
      </c>
      <c r="L158" s="46">
        <v>0</v>
      </c>
      <c r="M158" s="46">
        <v>24</v>
      </c>
      <c r="N158" s="26">
        <f t="shared" si="3"/>
        <v>24</v>
      </c>
      <c r="O158" s="57"/>
      <c r="P158" t="s">
        <v>66</v>
      </c>
      <c r="Q158" s="57"/>
      <c r="R158">
        <f>MIN(Rules!$E$2,(MAX(H158/N158,N158/H158)))</f>
        <v>2</v>
      </c>
      <c r="S158">
        <f>VLOOKUP(B158,Rules!A:B,2,FALSE)</f>
        <v>70</v>
      </c>
      <c r="T158" s="57"/>
      <c r="U158" s="132">
        <f>1/(10^(-1*(E158+(IF(P158="Y",Rules!$I$2,0))-K158)/Rules!$E$12)+1)</f>
        <v>0.75124079353371065</v>
      </c>
      <c r="V158">
        <f t="shared" si="4"/>
        <v>-105</v>
      </c>
      <c r="W158">
        <f t="shared" si="5"/>
        <v>105</v>
      </c>
      <c r="Z158" s="48"/>
      <c r="AA158" s="11">
        <f t="shared" ref="AA158:BH158" si="161">IF($D158=AA$1,$E158+$V158,(IF($J158=AA$1,$K158+$W158,AA157)))</f>
        <v>914</v>
      </c>
      <c r="AB158" s="11">
        <f t="shared" si="161"/>
        <v>1320</v>
      </c>
      <c r="AC158" s="11">
        <f t="shared" si="161"/>
        <v>694</v>
      </c>
      <c r="AD158" s="11">
        <f t="shared" si="161"/>
        <v>1328</v>
      </c>
      <c r="AE158" s="11">
        <f t="shared" si="161"/>
        <v>1088</v>
      </c>
      <c r="AF158" s="11">
        <f t="shared" si="161"/>
        <v>1696</v>
      </c>
      <c r="AG158" s="11">
        <f t="shared" si="161"/>
        <v>1429</v>
      </c>
      <c r="AH158" s="11">
        <f t="shared" si="161"/>
        <v>1695</v>
      </c>
      <c r="AI158" s="11">
        <f t="shared" si="161"/>
        <v>1417</v>
      </c>
      <c r="AJ158" s="11">
        <f t="shared" si="161"/>
        <v>1903</v>
      </c>
      <c r="AK158" s="11">
        <f t="shared" si="161"/>
        <v>1057</v>
      </c>
      <c r="AL158" s="11">
        <f t="shared" si="161"/>
        <v>1358</v>
      </c>
      <c r="AM158" s="11">
        <f t="shared" si="161"/>
        <v>1816</v>
      </c>
      <c r="AN158" s="11">
        <f t="shared" si="161"/>
        <v>1461</v>
      </c>
      <c r="AO158" s="11">
        <f t="shared" si="161"/>
        <v>212</v>
      </c>
      <c r="AP158" s="11">
        <f t="shared" si="161"/>
        <v>1372</v>
      </c>
      <c r="AQ158" s="11">
        <f t="shared" si="161"/>
        <v>904</v>
      </c>
      <c r="AR158" s="11">
        <f t="shared" si="161"/>
        <v>1050</v>
      </c>
      <c r="AS158" s="11">
        <f t="shared" si="161"/>
        <v>636</v>
      </c>
      <c r="AT158" s="11">
        <f t="shared" si="161"/>
        <v>1051</v>
      </c>
      <c r="AU158" s="11">
        <f t="shared" si="161"/>
        <v>1199</v>
      </c>
      <c r="AV158" s="11">
        <f t="shared" si="161"/>
        <v>1807</v>
      </c>
      <c r="AW158" s="11">
        <f t="shared" si="161"/>
        <v>1474</v>
      </c>
      <c r="AX158" s="11">
        <f t="shared" si="161"/>
        <v>1590</v>
      </c>
      <c r="AY158" s="11">
        <f t="shared" si="161"/>
        <v>276</v>
      </c>
      <c r="AZ158" s="11">
        <f t="shared" si="161"/>
        <v>861</v>
      </c>
      <c r="BA158" s="11">
        <f t="shared" si="161"/>
        <v>1331</v>
      </c>
      <c r="BB158" s="11">
        <f t="shared" si="161"/>
        <v>1057</v>
      </c>
      <c r="BC158" s="11">
        <f t="shared" si="161"/>
        <v>1239</v>
      </c>
      <c r="BD158" s="11">
        <f t="shared" si="161"/>
        <v>1702</v>
      </c>
      <c r="BE158" s="11">
        <f t="shared" si="161"/>
        <v>757</v>
      </c>
      <c r="BF158" s="11">
        <f t="shared" si="161"/>
        <v>1068</v>
      </c>
      <c r="BG158" s="11">
        <f t="shared" si="161"/>
        <v>1176</v>
      </c>
      <c r="BH158" s="11">
        <f t="shared" si="161"/>
        <v>945</v>
      </c>
    </row>
    <row r="159" spans="1:60" ht="13.5" customHeight="1">
      <c r="A159" s="38">
        <v>41826</v>
      </c>
      <c r="B159" s="39" t="s">
        <v>72</v>
      </c>
      <c r="C159" s="57"/>
      <c r="D159" s="41" t="s">
        <v>42</v>
      </c>
      <c r="E159" s="42">
        <f t="shared" si="0"/>
        <v>1176</v>
      </c>
      <c r="F159" s="43">
        <v>0</v>
      </c>
      <c r="G159" s="43">
        <v>17</v>
      </c>
      <c r="H159" s="44">
        <f t="shared" si="1"/>
        <v>17</v>
      </c>
      <c r="I159" s="57"/>
      <c r="J159" s="45" t="s">
        <v>36</v>
      </c>
      <c r="K159" s="42">
        <f t="shared" si="2"/>
        <v>1372</v>
      </c>
      <c r="L159" s="46">
        <v>0</v>
      </c>
      <c r="M159" s="46">
        <v>18</v>
      </c>
      <c r="N159" s="26">
        <f t="shared" si="3"/>
        <v>18</v>
      </c>
      <c r="O159" s="57"/>
      <c r="P159" t="s">
        <v>66</v>
      </c>
      <c r="Q159" s="57"/>
      <c r="R159">
        <f>MIN(Rules!$E$2,(MAX(H159/N159,N159/H159)))</f>
        <v>1.0588235294117647</v>
      </c>
      <c r="S159">
        <f>VLOOKUP(B159,Rules!A:B,2,FALSE)</f>
        <v>60</v>
      </c>
      <c r="T159" s="57"/>
      <c r="U159" s="132">
        <f>1/(10^(-1*(E159+(IF(P159="Y",Rules!$I$2,0))-K159)/Rules!$E$12)+1)</f>
        <v>0.44723770561076431</v>
      </c>
      <c r="V159">
        <f t="shared" si="4"/>
        <v>-28</v>
      </c>
      <c r="W159">
        <f t="shared" si="5"/>
        <v>28</v>
      </c>
      <c r="Z159" s="48"/>
      <c r="AA159" s="11">
        <f t="shared" ref="AA159:BH159" si="162">IF($D159=AA$1,$E159+$V159,(IF($J159=AA$1,$K159+$W159,AA158)))</f>
        <v>914</v>
      </c>
      <c r="AB159" s="11">
        <f t="shared" si="162"/>
        <v>1320</v>
      </c>
      <c r="AC159" s="11">
        <f t="shared" si="162"/>
        <v>694</v>
      </c>
      <c r="AD159" s="11">
        <f t="shared" si="162"/>
        <v>1328</v>
      </c>
      <c r="AE159" s="11">
        <f t="shared" si="162"/>
        <v>1088</v>
      </c>
      <c r="AF159" s="11">
        <f t="shared" si="162"/>
        <v>1696</v>
      </c>
      <c r="AG159" s="11">
        <f t="shared" si="162"/>
        <v>1429</v>
      </c>
      <c r="AH159" s="11">
        <f t="shared" si="162"/>
        <v>1695</v>
      </c>
      <c r="AI159" s="11">
        <f t="shared" si="162"/>
        <v>1417</v>
      </c>
      <c r="AJ159" s="11">
        <f t="shared" si="162"/>
        <v>1903</v>
      </c>
      <c r="AK159" s="11">
        <f t="shared" si="162"/>
        <v>1057</v>
      </c>
      <c r="AL159" s="11">
        <f t="shared" si="162"/>
        <v>1358</v>
      </c>
      <c r="AM159" s="11">
        <f t="shared" si="162"/>
        <v>1816</v>
      </c>
      <c r="AN159" s="11">
        <f t="shared" si="162"/>
        <v>1461</v>
      </c>
      <c r="AO159" s="11">
        <f t="shared" si="162"/>
        <v>212</v>
      </c>
      <c r="AP159" s="11">
        <f t="shared" si="162"/>
        <v>1400</v>
      </c>
      <c r="AQ159" s="11">
        <f t="shared" si="162"/>
        <v>904</v>
      </c>
      <c r="AR159" s="11">
        <f t="shared" si="162"/>
        <v>1050</v>
      </c>
      <c r="AS159" s="11">
        <f t="shared" si="162"/>
        <v>636</v>
      </c>
      <c r="AT159" s="11">
        <f t="shared" si="162"/>
        <v>1051</v>
      </c>
      <c r="AU159" s="11">
        <f t="shared" si="162"/>
        <v>1199</v>
      </c>
      <c r="AV159" s="11">
        <f t="shared" si="162"/>
        <v>1807</v>
      </c>
      <c r="AW159" s="11">
        <f t="shared" si="162"/>
        <v>1474</v>
      </c>
      <c r="AX159" s="11">
        <f t="shared" si="162"/>
        <v>1590</v>
      </c>
      <c r="AY159" s="11">
        <f t="shared" si="162"/>
        <v>276</v>
      </c>
      <c r="AZ159" s="11">
        <f t="shared" si="162"/>
        <v>861</v>
      </c>
      <c r="BA159" s="11">
        <f t="shared" si="162"/>
        <v>1331</v>
      </c>
      <c r="BB159" s="11">
        <f t="shared" si="162"/>
        <v>1057</v>
      </c>
      <c r="BC159" s="11">
        <f t="shared" si="162"/>
        <v>1239</v>
      </c>
      <c r="BD159" s="11">
        <f t="shared" si="162"/>
        <v>1702</v>
      </c>
      <c r="BE159" s="11">
        <f t="shared" si="162"/>
        <v>757</v>
      </c>
      <c r="BF159" s="11">
        <f t="shared" si="162"/>
        <v>1068</v>
      </c>
      <c r="BG159" s="11">
        <f t="shared" si="162"/>
        <v>1148</v>
      </c>
      <c r="BH159" s="11">
        <f t="shared" si="162"/>
        <v>945</v>
      </c>
    </row>
    <row r="160" spans="1:60" ht="13.5" customHeight="1">
      <c r="A160" s="38">
        <v>41826</v>
      </c>
      <c r="B160" s="39" t="s">
        <v>68</v>
      </c>
      <c r="C160" s="57"/>
      <c r="D160" s="41" t="s">
        <v>23</v>
      </c>
      <c r="E160" s="42">
        <f t="shared" si="0"/>
        <v>1590</v>
      </c>
      <c r="F160" s="43">
        <v>1</v>
      </c>
      <c r="G160" s="43">
        <v>18</v>
      </c>
      <c r="H160" s="44">
        <f t="shared" si="1"/>
        <v>21</v>
      </c>
      <c r="I160" s="57"/>
      <c r="J160" s="45" t="s">
        <v>20</v>
      </c>
      <c r="K160" s="42">
        <f t="shared" si="2"/>
        <v>1320</v>
      </c>
      <c r="L160" s="46">
        <v>1</v>
      </c>
      <c r="M160" s="46">
        <v>13</v>
      </c>
      <c r="N160" s="26">
        <f t="shared" si="3"/>
        <v>16</v>
      </c>
      <c r="O160" s="57"/>
      <c r="P160" t="s">
        <v>66</v>
      </c>
      <c r="Q160" s="57"/>
      <c r="R160">
        <f>MIN(Rules!$E$2,(MAX(H160/N160,N160/H160)))</f>
        <v>1.3125</v>
      </c>
      <c r="S160">
        <f>VLOOKUP(B160,Rules!A:B,2,FALSE)</f>
        <v>70</v>
      </c>
      <c r="T160" s="57"/>
      <c r="U160" s="132">
        <f>1/(10^(-1*(E160+(IF(P160="Y",Rules!$I$2,0))-K160)/Rules!$E$12)+1)</f>
        <v>0.87371042094508145</v>
      </c>
      <c r="V160">
        <f t="shared" si="4"/>
        <v>12</v>
      </c>
      <c r="W160">
        <f t="shared" si="5"/>
        <v>-12</v>
      </c>
      <c r="Z160" s="48"/>
      <c r="AA160" s="11">
        <f t="shared" ref="AA160:BH160" si="163">IF($D160=AA$1,$E160+$V160,(IF($J160=AA$1,$K160+$W160,AA159)))</f>
        <v>914</v>
      </c>
      <c r="AB160" s="11">
        <f t="shared" si="163"/>
        <v>1308</v>
      </c>
      <c r="AC160" s="11">
        <f t="shared" si="163"/>
        <v>694</v>
      </c>
      <c r="AD160" s="11">
        <f t="shared" si="163"/>
        <v>1328</v>
      </c>
      <c r="AE160" s="11">
        <f t="shared" si="163"/>
        <v>1088</v>
      </c>
      <c r="AF160" s="11">
        <f t="shared" si="163"/>
        <v>1696</v>
      </c>
      <c r="AG160" s="11">
        <f t="shared" si="163"/>
        <v>1429</v>
      </c>
      <c r="AH160" s="11">
        <f t="shared" si="163"/>
        <v>1695</v>
      </c>
      <c r="AI160" s="11">
        <f t="shared" si="163"/>
        <v>1417</v>
      </c>
      <c r="AJ160" s="11">
        <f t="shared" si="163"/>
        <v>1903</v>
      </c>
      <c r="AK160" s="11">
        <f t="shared" si="163"/>
        <v>1057</v>
      </c>
      <c r="AL160" s="11">
        <f t="shared" si="163"/>
        <v>1358</v>
      </c>
      <c r="AM160" s="11">
        <f t="shared" si="163"/>
        <v>1816</v>
      </c>
      <c r="AN160" s="11">
        <f t="shared" si="163"/>
        <v>1461</v>
      </c>
      <c r="AO160" s="11">
        <f t="shared" si="163"/>
        <v>212</v>
      </c>
      <c r="AP160" s="11">
        <f t="shared" si="163"/>
        <v>1400</v>
      </c>
      <c r="AQ160" s="11">
        <f t="shared" si="163"/>
        <v>904</v>
      </c>
      <c r="AR160" s="11">
        <f t="shared" si="163"/>
        <v>1050</v>
      </c>
      <c r="AS160" s="11">
        <f t="shared" si="163"/>
        <v>636</v>
      </c>
      <c r="AT160" s="11">
        <f t="shared" si="163"/>
        <v>1051</v>
      </c>
      <c r="AU160" s="11">
        <f t="shared" si="163"/>
        <v>1199</v>
      </c>
      <c r="AV160" s="11">
        <f t="shared" si="163"/>
        <v>1807</v>
      </c>
      <c r="AW160" s="11">
        <f t="shared" si="163"/>
        <v>1474</v>
      </c>
      <c r="AX160" s="11">
        <f t="shared" si="163"/>
        <v>1602</v>
      </c>
      <c r="AY160" s="11">
        <f t="shared" si="163"/>
        <v>276</v>
      </c>
      <c r="AZ160" s="11">
        <f t="shared" si="163"/>
        <v>861</v>
      </c>
      <c r="BA160" s="11">
        <f t="shared" si="163"/>
        <v>1331</v>
      </c>
      <c r="BB160" s="11">
        <f t="shared" si="163"/>
        <v>1057</v>
      </c>
      <c r="BC160" s="11">
        <f t="shared" si="163"/>
        <v>1239</v>
      </c>
      <c r="BD160" s="11">
        <f t="shared" si="163"/>
        <v>1702</v>
      </c>
      <c r="BE160" s="11">
        <f t="shared" si="163"/>
        <v>757</v>
      </c>
      <c r="BF160" s="11">
        <f t="shared" si="163"/>
        <v>1068</v>
      </c>
      <c r="BG160" s="11">
        <f t="shared" si="163"/>
        <v>1148</v>
      </c>
      <c r="BH160" s="11">
        <f t="shared" si="163"/>
        <v>945</v>
      </c>
    </row>
    <row r="161" spans="1:60" ht="13.5" customHeight="1">
      <c r="A161" s="38">
        <v>41832</v>
      </c>
      <c r="B161" s="39" t="s">
        <v>72</v>
      </c>
      <c r="C161" s="57"/>
      <c r="D161" s="41" t="s">
        <v>37</v>
      </c>
      <c r="E161" s="42">
        <f t="shared" si="0"/>
        <v>1057</v>
      </c>
      <c r="F161" s="43">
        <v>0</v>
      </c>
      <c r="G161" s="43">
        <v>12</v>
      </c>
      <c r="H161" s="44">
        <f t="shared" si="1"/>
        <v>12</v>
      </c>
      <c r="I161" s="57"/>
      <c r="J161" s="45" t="s">
        <v>39</v>
      </c>
      <c r="K161" s="42">
        <f t="shared" si="2"/>
        <v>1050</v>
      </c>
      <c r="L161" s="46">
        <v>0</v>
      </c>
      <c r="M161" s="46">
        <v>10</v>
      </c>
      <c r="N161" s="26">
        <f t="shared" si="3"/>
        <v>10</v>
      </c>
      <c r="O161" s="57"/>
      <c r="P161" t="s">
        <v>66</v>
      </c>
      <c r="Q161" s="57"/>
      <c r="R161">
        <f>MIN(Rules!$E$2,(MAX(H161/N161,N161/H161)))</f>
        <v>1.2</v>
      </c>
      <c r="S161">
        <f>VLOOKUP(B161,Rules!A:B,2,FALSE)</f>
        <v>60</v>
      </c>
      <c r="T161" s="57"/>
      <c r="U161" s="132">
        <f>1/(10^(-1*(E161+(IF(P161="Y",Rules!$I$2,0))-K161)/Rules!$E$12)+1)</f>
        <v>0.67326987308583408</v>
      </c>
      <c r="V161">
        <f t="shared" si="4"/>
        <v>24</v>
      </c>
      <c r="W161">
        <f t="shared" si="5"/>
        <v>-24</v>
      </c>
      <c r="Z161" s="48"/>
      <c r="AA161" s="11">
        <f t="shared" ref="AA161:BH161" si="164">IF($D161=AA$1,$E161+$V161,(IF($J161=AA$1,$K161+$W161,AA160)))</f>
        <v>914</v>
      </c>
      <c r="AB161" s="11">
        <f t="shared" si="164"/>
        <v>1308</v>
      </c>
      <c r="AC161" s="11">
        <f t="shared" si="164"/>
        <v>694</v>
      </c>
      <c r="AD161" s="11">
        <f t="shared" si="164"/>
        <v>1328</v>
      </c>
      <c r="AE161" s="11">
        <f t="shared" si="164"/>
        <v>1088</v>
      </c>
      <c r="AF161" s="11">
        <f t="shared" si="164"/>
        <v>1696</v>
      </c>
      <c r="AG161" s="11">
        <f t="shared" si="164"/>
        <v>1429</v>
      </c>
      <c r="AH161" s="11">
        <f t="shared" si="164"/>
        <v>1695</v>
      </c>
      <c r="AI161" s="11">
        <f t="shared" si="164"/>
        <v>1417</v>
      </c>
      <c r="AJ161" s="11">
        <f t="shared" si="164"/>
        <v>1903</v>
      </c>
      <c r="AK161" s="11">
        <f t="shared" si="164"/>
        <v>1057</v>
      </c>
      <c r="AL161" s="11">
        <f t="shared" si="164"/>
        <v>1358</v>
      </c>
      <c r="AM161" s="11">
        <f t="shared" si="164"/>
        <v>1816</v>
      </c>
      <c r="AN161" s="11">
        <f t="shared" si="164"/>
        <v>1461</v>
      </c>
      <c r="AO161" s="11">
        <f t="shared" si="164"/>
        <v>212</v>
      </c>
      <c r="AP161" s="11">
        <f t="shared" si="164"/>
        <v>1400</v>
      </c>
      <c r="AQ161" s="11">
        <f t="shared" si="164"/>
        <v>904</v>
      </c>
      <c r="AR161" s="11">
        <f t="shared" si="164"/>
        <v>1026</v>
      </c>
      <c r="AS161" s="11">
        <f t="shared" si="164"/>
        <v>636</v>
      </c>
      <c r="AT161" s="11">
        <f t="shared" si="164"/>
        <v>1051</v>
      </c>
      <c r="AU161" s="11">
        <f t="shared" si="164"/>
        <v>1199</v>
      </c>
      <c r="AV161" s="11">
        <f t="shared" si="164"/>
        <v>1807</v>
      </c>
      <c r="AW161" s="11">
        <f t="shared" si="164"/>
        <v>1474</v>
      </c>
      <c r="AX161" s="11">
        <f t="shared" si="164"/>
        <v>1602</v>
      </c>
      <c r="AY161" s="11">
        <f t="shared" si="164"/>
        <v>276</v>
      </c>
      <c r="AZ161" s="11">
        <f t="shared" si="164"/>
        <v>861</v>
      </c>
      <c r="BA161" s="11">
        <f t="shared" si="164"/>
        <v>1331</v>
      </c>
      <c r="BB161" s="11">
        <f t="shared" si="164"/>
        <v>1081</v>
      </c>
      <c r="BC161" s="11">
        <f t="shared" si="164"/>
        <v>1239</v>
      </c>
      <c r="BD161" s="11">
        <f t="shared" si="164"/>
        <v>1702</v>
      </c>
      <c r="BE161" s="11">
        <f t="shared" si="164"/>
        <v>757</v>
      </c>
      <c r="BF161" s="11">
        <f t="shared" si="164"/>
        <v>1068</v>
      </c>
      <c r="BG161" s="11">
        <f t="shared" si="164"/>
        <v>1148</v>
      </c>
      <c r="BH161" s="11">
        <f t="shared" si="164"/>
        <v>945</v>
      </c>
    </row>
    <row r="162" spans="1:60" ht="13.5" customHeight="1">
      <c r="A162" s="38">
        <v>41832</v>
      </c>
      <c r="B162" s="39" t="s">
        <v>72</v>
      </c>
      <c r="C162" s="57"/>
      <c r="D162" s="41" t="s">
        <v>36</v>
      </c>
      <c r="E162" s="42">
        <f t="shared" si="0"/>
        <v>1400</v>
      </c>
      <c r="F162" s="43">
        <v>4</v>
      </c>
      <c r="G162" s="43">
        <v>9</v>
      </c>
      <c r="H162" s="44">
        <f t="shared" si="1"/>
        <v>21</v>
      </c>
      <c r="I162" s="57"/>
      <c r="J162" s="45" t="s">
        <v>40</v>
      </c>
      <c r="K162" s="42">
        <f t="shared" si="2"/>
        <v>1239</v>
      </c>
      <c r="L162" s="46">
        <v>3</v>
      </c>
      <c r="M162" s="46">
        <v>17</v>
      </c>
      <c r="N162" s="26">
        <f t="shared" si="3"/>
        <v>26</v>
      </c>
      <c r="O162" s="57"/>
      <c r="P162" t="s">
        <v>66</v>
      </c>
      <c r="Q162" s="57"/>
      <c r="R162">
        <f>MIN(Rules!$E$2,(MAX(H162/N162,N162/H162)))</f>
        <v>1.2380952380952381</v>
      </c>
      <c r="S162">
        <f>VLOOKUP(B162,Rules!A:B,2,FALSE)</f>
        <v>60</v>
      </c>
      <c r="T162" s="57"/>
      <c r="U162" s="132">
        <f>1/(10^(-1*(E162+(IF(P162="Y",Rules!$I$2,0))-K162)/Rules!$E$12)+1)</f>
        <v>0.80724510340202338</v>
      </c>
      <c r="V162">
        <f t="shared" si="4"/>
        <v>-60</v>
      </c>
      <c r="W162">
        <f t="shared" si="5"/>
        <v>60</v>
      </c>
      <c r="Z162" s="48"/>
      <c r="AA162" s="11">
        <f t="shared" ref="AA162:BH162" si="165">IF($D162=AA$1,$E162+$V162,(IF($J162=AA$1,$K162+$W162,AA161)))</f>
        <v>914</v>
      </c>
      <c r="AB162" s="11">
        <f t="shared" si="165"/>
        <v>1308</v>
      </c>
      <c r="AC162" s="11">
        <f t="shared" si="165"/>
        <v>694</v>
      </c>
      <c r="AD162" s="11">
        <f t="shared" si="165"/>
        <v>1328</v>
      </c>
      <c r="AE162" s="11">
        <f t="shared" si="165"/>
        <v>1088</v>
      </c>
      <c r="AF162" s="11">
        <f t="shared" si="165"/>
        <v>1696</v>
      </c>
      <c r="AG162" s="11">
        <f t="shared" si="165"/>
        <v>1429</v>
      </c>
      <c r="AH162" s="11">
        <f t="shared" si="165"/>
        <v>1695</v>
      </c>
      <c r="AI162" s="11">
        <f t="shared" si="165"/>
        <v>1417</v>
      </c>
      <c r="AJ162" s="11">
        <f t="shared" si="165"/>
        <v>1903</v>
      </c>
      <c r="AK162" s="11">
        <f t="shared" si="165"/>
        <v>1057</v>
      </c>
      <c r="AL162" s="11">
        <f t="shared" si="165"/>
        <v>1358</v>
      </c>
      <c r="AM162" s="11">
        <f t="shared" si="165"/>
        <v>1816</v>
      </c>
      <c r="AN162" s="11">
        <f t="shared" si="165"/>
        <v>1461</v>
      </c>
      <c r="AO162" s="11">
        <f t="shared" si="165"/>
        <v>212</v>
      </c>
      <c r="AP162" s="11">
        <f t="shared" si="165"/>
        <v>1340</v>
      </c>
      <c r="AQ162" s="11">
        <f t="shared" si="165"/>
        <v>904</v>
      </c>
      <c r="AR162" s="11">
        <f t="shared" si="165"/>
        <v>1026</v>
      </c>
      <c r="AS162" s="11">
        <f t="shared" si="165"/>
        <v>636</v>
      </c>
      <c r="AT162" s="11">
        <f t="shared" si="165"/>
        <v>1051</v>
      </c>
      <c r="AU162" s="11">
        <f t="shared" si="165"/>
        <v>1199</v>
      </c>
      <c r="AV162" s="11">
        <f t="shared" si="165"/>
        <v>1807</v>
      </c>
      <c r="AW162" s="11">
        <f t="shared" si="165"/>
        <v>1474</v>
      </c>
      <c r="AX162" s="11">
        <f t="shared" si="165"/>
        <v>1602</v>
      </c>
      <c r="AY162" s="11">
        <f t="shared" si="165"/>
        <v>276</v>
      </c>
      <c r="AZ162" s="11">
        <f t="shared" si="165"/>
        <v>861</v>
      </c>
      <c r="BA162" s="11">
        <f t="shared" si="165"/>
        <v>1331</v>
      </c>
      <c r="BB162" s="11">
        <f t="shared" si="165"/>
        <v>1081</v>
      </c>
      <c r="BC162" s="11">
        <f t="shared" si="165"/>
        <v>1299</v>
      </c>
      <c r="BD162" s="11">
        <f t="shared" si="165"/>
        <v>1702</v>
      </c>
      <c r="BE162" s="11">
        <f t="shared" si="165"/>
        <v>757</v>
      </c>
      <c r="BF162" s="11">
        <f t="shared" si="165"/>
        <v>1068</v>
      </c>
      <c r="BG162" s="11">
        <f t="shared" si="165"/>
        <v>1148</v>
      </c>
      <c r="BH162" s="11">
        <f t="shared" si="165"/>
        <v>945</v>
      </c>
    </row>
    <row r="163" spans="1:60" ht="13.5" customHeight="1">
      <c r="A163" s="38">
        <v>41832</v>
      </c>
      <c r="B163" s="39" t="s">
        <v>72</v>
      </c>
      <c r="C163" s="57"/>
      <c r="D163" s="41" t="s">
        <v>29</v>
      </c>
      <c r="E163" s="42">
        <f t="shared" si="0"/>
        <v>1328</v>
      </c>
      <c r="F163" s="43">
        <v>0</v>
      </c>
      <c r="G163" s="43">
        <v>5</v>
      </c>
      <c r="H163" s="44">
        <f t="shared" si="1"/>
        <v>5</v>
      </c>
      <c r="I163" s="57"/>
      <c r="J163" s="45" t="s">
        <v>24</v>
      </c>
      <c r="K163" s="42">
        <f t="shared" si="2"/>
        <v>1331</v>
      </c>
      <c r="L163" s="46">
        <v>0</v>
      </c>
      <c r="M163" s="46">
        <v>16</v>
      </c>
      <c r="N163" s="26">
        <f t="shared" si="3"/>
        <v>16</v>
      </c>
      <c r="O163" s="57"/>
      <c r="P163" t="s">
        <v>66</v>
      </c>
      <c r="Q163" s="57"/>
      <c r="R163">
        <f>MIN(Rules!$E$2,(MAX(H163/N163,N163/H163)))</f>
        <v>2</v>
      </c>
      <c r="S163">
        <f>VLOOKUP(B163,Rules!A:B,2,FALSE)</f>
        <v>60</v>
      </c>
      <c r="T163" s="57"/>
      <c r="U163" s="132">
        <f>1/(10^(-1*(E163+(IF(P163="Y",Rules!$I$2,0))-K163)/Rules!$E$12)+1)</f>
        <v>0.66305986739849943</v>
      </c>
      <c r="V163">
        <f t="shared" si="4"/>
        <v>-80</v>
      </c>
      <c r="W163">
        <f t="shared" si="5"/>
        <v>80</v>
      </c>
      <c r="Z163" s="48"/>
      <c r="AA163" s="11">
        <f t="shared" ref="AA163:BH163" si="166">IF($D163=AA$1,$E163+$V163,(IF($J163=AA$1,$K163+$W163,AA162)))</f>
        <v>914</v>
      </c>
      <c r="AB163" s="11">
        <f t="shared" si="166"/>
        <v>1308</v>
      </c>
      <c r="AC163" s="11">
        <f t="shared" si="166"/>
        <v>694</v>
      </c>
      <c r="AD163" s="11">
        <f t="shared" si="166"/>
        <v>1248</v>
      </c>
      <c r="AE163" s="11">
        <f t="shared" si="166"/>
        <v>1088</v>
      </c>
      <c r="AF163" s="11">
        <f t="shared" si="166"/>
        <v>1696</v>
      </c>
      <c r="AG163" s="11">
        <f t="shared" si="166"/>
        <v>1429</v>
      </c>
      <c r="AH163" s="11">
        <f t="shared" si="166"/>
        <v>1695</v>
      </c>
      <c r="AI163" s="11">
        <f t="shared" si="166"/>
        <v>1417</v>
      </c>
      <c r="AJ163" s="11">
        <f t="shared" si="166"/>
        <v>1903</v>
      </c>
      <c r="AK163" s="11">
        <f t="shared" si="166"/>
        <v>1057</v>
      </c>
      <c r="AL163" s="11">
        <f t="shared" si="166"/>
        <v>1358</v>
      </c>
      <c r="AM163" s="11">
        <f t="shared" si="166"/>
        <v>1816</v>
      </c>
      <c r="AN163" s="11">
        <f t="shared" si="166"/>
        <v>1461</v>
      </c>
      <c r="AO163" s="11">
        <f t="shared" si="166"/>
        <v>212</v>
      </c>
      <c r="AP163" s="11">
        <f t="shared" si="166"/>
        <v>1340</v>
      </c>
      <c r="AQ163" s="11">
        <f t="shared" si="166"/>
        <v>904</v>
      </c>
      <c r="AR163" s="11">
        <f t="shared" si="166"/>
        <v>1026</v>
      </c>
      <c r="AS163" s="11">
        <f t="shared" si="166"/>
        <v>636</v>
      </c>
      <c r="AT163" s="11">
        <f t="shared" si="166"/>
        <v>1051</v>
      </c>
      <c r="AU163" s="11">
        <f t="shared" si="166"/>
        <v>1199</v>
      </c>
      <c r="AV163" s="11">
        <f t="shared" si="166"/>
        <v>1807</v>
      </c>
      <c r="AW163" s="11">
        <f t="shared" si="166"/>
        <v>1474</v>
      </c>
      <c r="AX163" s="11">
        <f t="shared" si="166"/>
        <v>1602</v>
      </c>
      <c r="AY163" s="11">
        <f t="shared" si="166"/>
        <v>276</v>
      </c>
      <c r="AZ163" s="11">
        <f t="shared" si="166"/>
        <v>861</v>
      </c>
      <c r="BA163" s="11">
        <f t="shared" si="166"/>
        <v>1411</v>
      </c>
      <c r="BB163" s="11">
        <f t="shared" si="166"/>
        <v>1081</v>
      </c>
      <c r="BC163" s="11">
        <f t="shared" si="166"/>
        <v>1299</v>
      </c>
      <c r="BD163" s="11">
        <f t="shared" si="166"/>
        <v>1702</v>
      </c>
      <c r="BE163" s="11">
        <f t="shared" si="166"/>
        <v>757</v>
      </c>
      <c r="BF163" s="11">
        <f t="shared" si="166"/>
        <v>1068</v>
      </c>
      <c r="BG163" s="11">
        <f t="shared" si="166"/>
        <v>1148</v>
      </c>
      <c r="BH163" s="11">
        <f t="shared" si="166"/>
        <v>945</v>
      </c>
    </row>
    <row r="164" spans="1:60" ht="13.5" customHeight="1">
      <c r="A164" s="111">
        <v>41833</v>
      </c>
      <c r="B164" s="122" t="s">
        <v>72</v>
      </c>
      <c r="C164" s="56"/>
      <c r="D164" s="93" t="s">
        <v>44</v>
      </c>
      <c r="E164" s="42">
        <f t="shared" si="0"/>
        <v>694</v>
      </c>
      <c r="F164" s="133">
        <v>2</v>
      </c>
      <c r="G164" s="133">
        <v>13</v>
      </c>
      <c r="H164" s="100">
        <f t="shared" ref="H164:H183" si="167">F164*3+G164</f>
        <v>19</v>
      </c>
      <c r="I164" s="56"/>
      <c r="J164" s="96" t="s">
        <v>33</v>
      </c>
      <c r="K164" s="42">
        <f t="shared" si="2"/>
        <v>1088</v>
      </c>
      <c r="L164" s="134">
        <v>4</v>
      </c>
      <c r="M164" s="134">
        <v>26</v>
      </c>
      <c r="N164" s="135">
        <f t="shared" ref="N164:N183" si="168">L164*3+M164</f>
        <v>38</v>
      </c>
      <c r="O164" s="57"/>
      <c r="P164" s="57" t="s">
        <v>66</v>
      </c>
      <c r="Q164" s="57"/>
      <c r="R164">
        <f>MIN(Rules!$E$2,(MAX(H164/N164,N164/H164)))</f>
        <v>2</v>
      </c>
      <c r="S164">
        <f>VLOOKUP(B164,Rules!A:B,2,FALSE)</f>
        <v>60</v>
      </c>
      <c r="T164" s="57"/>
      <c r="U164" s="132">
        <f>1/(10^(-1*(E164+(IF(P164="Y",Rules!$I$2,0))-K164)/Rules!$E$12)+1)</f>
        <v>0.24533273998390362</v>
      </c>
      <c r="V164">
        <f t="shared" si="4"/>
        <v>-29</v>
      </c>
      <c r="W164">
        <f t="shared" si="5"/>
        <v>29</v>
      </c>
      <c r="Z164" s="48"/>
      <c r="AA164" s="11">
        <f t="shared" ref="AA164:BH164" si="169">IF($D164=AA$1,$E164+$V164,(IF($J164=AA$1,$K164+$W164,AA163)))</f>
        <v>914</v>
      </c>
      <c r="AB164" s="11">
        <f t="shared" si="169"/>
        <v>1308</v>
      </c>
      <c r="AC164" s="11">
        <f t="shared" si="169"/>
        <v>665</v>
      </c>
      <c r="AD164" s="11">
        <f t="shared" si="169"/>
        <v>1248</v>
      </c>
      <c r="AE164" s="11">
        <f t="shared" si="169"/>
        <v>1117</v>
      </c>
      <c r="AF164" s="11">
        <f t="shared" si="169"/>
        <v>1696</v>
      </c>
      <c r="AG164" s="11">
        <f t="shared" si="169"/>
        <v>1429</v>
      </c>
      <c r="AH164" s="11">
        <f t="shared" si="169"/>
        <v>1695</v>
      </c>
      <c r="AI164" s="11">
        <f t="shared" si="169"/>
        <v>1417</v>
      </c>
      <c r="AJ164" s="11">
        <f t="shared" si="169"/>
        <v>1903</v>
      </c>
      <c r="AK164" s="11">
        <f t="shared" si="169"/>
        <v>1057</v>
      </c>
      <c r="AL164" s="11">
        <f t="shared" si="169"/>
        <v>1358</v>
      </c>
      <c r="AM164" s="11">
        <f t="shared" si="169"/>
        <v>1816</v>
      </c>
      <c r="AN164" s="11">
        <f t="shared" si="169"/>
        <v>1461</v>
      </c>
      <c r="AO164" s="11">
        <f t="shared" si="169"/>
        <v>212</v>
      </c>
      <c r="AP164" s="11">
        <f t="shared" si="169"/>
        <v>1340</v>
      </c>
      <c r="AQ164" s="11">
        <f t="shared" si="169"/>
        <v>904</v>
      </c>
      <c r="AR164" s="11">
        <f t="shared" si="169"/>
        <v>1026</v>
      </c>
      <c r="AS164" s="11">
        <f t="shared" si="169"/>
        <v>636</v>
      </c>
      <c r="AT164" s="11">
        <f t="shared" si="169"/>
        <v>1051</v>
      </c>
      <c r="AU164" s="11">
        <f t="shared" si="169"/>
        <v>1199</v>
      </c>
      <c r="AV164" s="11">
        <f t="shared" si="169"/>
        <v>1807</v>
      </c>
      <c r="AW164" s="11">
        <f t="shared" si="169"/>
        <v>1474</v>
      </c>
      <c r="AX164" s="11">
        <f t="shared" si="169"/>
        <v>1602</v>
      </c>
      <c r="AY164" s="11">
        <f t="shared" si="169"/>
        <v>276</v>
      </c>
      <c r="AZ164" s="11">
        <f t="shared" si="169"/>
        <v>861</v>
      </c>
      <c r="BA164" s="11">
        <f t="shared" si="169"/>
        <v>1411</v>
      </c>
      <c r="BB164" s="11">
        <f t="shared" si="169"/>
        <v>1081</v>
      </c>
      <c r="BC164" s="11">
        <f t="shared" si="169"/>
        <v>1299</v>
      </c>
      <c r="BD164" s="11">
        <f t="shared" si="169"/>
        <v>1702</v>
      </c>
      <c r="BE164" s="11">
        <f t="shared" si="169"/>
        <v>757</v>
      </c>
      <c r="BF164" s="11">
        <f t="shared" si="169"/>
        <v>1068</v>
      </c>
      <c r="BG164" s="11">
        <f t="shared" si="169"/>
        <v>1148</v>
      </c>
      <c r="BH164" s="11">
        <f t="shared" si="169"/>
        <v>945</v>
      </c>
    </row>
    <row r="165" spans="1:60" ht="13.5" customHeight="1">
      <c r="A165" s="111">
        <v>41833</v>
      </c>
      <c r="B165" s="122" t="s">
        <v>72</v>
      </c>
      <c r="C165" s="56"/>
      <c r="D165" s="93" t="s">
        <v>30</v>
      </c>
      <c r="E165" s="42">
        <f t="shared" si="0"/>
        <v>1417</v>
      </c>
      <c r="F165" s="133">
        <v>0</v>
      </c>
      <c r="G165" s="133">
        <v>11</v>
      </c>
      <c r="H165" s="100">
        <f t="shared" si="167"/>
        <v>11</v>
      </c>
      <c r="I165" s="56"/>
      <c r="J165" s="96" t="s">
        <v>28</v>
      </c>
      <c r="K165" s="42">
        <f t="shared" si="2"/>
        <v>1461</v>
      </c>
      <c r="L165" s="134">
        <v>1</v>
      </c>
      <c r="M165" s="134">
        <v>18</v>
      </c>
      <c r="N165" s="135">
        <f t="shared" si="168"/>
        <v>21</v>
      </c>
      <c r="O165" s="57"/>
      <c r="P165" s="57" t="s">
        <v>66</v>
      </c>
      <c r="Q165" s="57"/>
      <c r="R165">
        <f>MIN(Rules!$E$2,(MAX(H165/N165,N165/H165)))</f>
        <v>1.9090909090909092</v>
      </c>
      <c r="S165">
        <f>VLOOKUP(B165,Rules!A:B,2,FALSE)</f>
        <v>60</v>
      </c>
      <c r="T165" s="57"/>
      <c r="U165" s="132">
        <f>1/(10^(-1*(E165+(IF(P165="Y",Rules!$I$2,0))-K165)/Rules!$E$12)+1)</f>
        <v>0.61967006088849008</v>
      </c>
      <c r="V165">
        <f t="shared" si="4"/>
        <v>-71</v>
      </c>
      <c r="W165">
        <f t="shared" si="5"/>
        <v>71</v>
      </c>
      <c r="Z165" s="48"/>
      <c r="AA165" s="11">
        <f t="shared" ref="AA165:BH165" si="170">IF($D165=AA$1,$E165+$V165,(IF($J165=AA$1,$K165+$W165,AA164)))</f>
        <v>914</v>
      </c>
      <c r="AB165" s="11">
        <f t="shared" si="170"/>
        <v>1308</v>
      </c>
      <c r="AC165" s="11">
        <f t="shared" si="170"/>
        <v>665</v>
      </c>
      <c r="AD165" s="11">
        <f t="shared" si="170"/>
        <v>1248</v>
      </c>
      <c r="AE165" s="11">
        <f t="shared" si="170"/>
        <v>1117</v>
      </c>
      <c r="AF165" s="11">
        <f t="shared" si="170"/>
        <v>1696</v>
      </c>
      <c r="AG165" s="11">
        <f t="shared" si="170"/>
        <v>1429</v>
      </c>
      <c r="AH165" s="11">
        <f t="shared" si="170"/>
        <v>1695</v>
      </c>
      <c r="AI165" s="11">
        <f t="shared" si="170"/>
        <v>1346</v>
      </c>
      <c r="AJ165" s="11">
        <f t="shared" si="170"/>
        <v>1903</v>
      </c>
      <c r="AK165" s="11">
        <f t="shared" si="170"/>
        <v>1057</v>
      </c>
      <c r="AL165" s="11">
        <f t="shared" si="170"/>
        <v>1358</v>
      </c>
      <c r="AM165" s="11">
        <f t="shared" si="170"/>
        <v>1816</v>
      </c>
      <c r="AN165" s="11">
        <f t="shared" si="170"/>
        <v>1532</v>
      </c>
      <c r="AO165" s="11">
        <f t="shared" si="170"/>
        <v>212</v>
      </c>
      <c r="AP165" s="11">
        <f t="shared" si="170"/>
        <v>1340</v>
      </c>
      <c r="AQ165" s="11">
        <f t="shared" si="170"/>
        <v>904</v>
      </c>
      <c r="AR165" s="11">
        <f t="shared" si="170"/>
        <v>1026</v>
      </c>
      <c r="AS165" s="11">
        <f t="shared" si="170"/>
        <v>636</v>
      </c>
      <c r="AT165" s="11">
        <f t="shared" si="170"/>
        <v>1051</v>
      </c>
      <c r="AU165" s="11">
        <f t="shared" si="170"/>
        <v>1199</v>
      </c>
      <c r="AV165" s="11">
        <f t="shared" si="170"/>
        <v>1807</v>
      </c>
      <c r="AW165" s="11">
        <f t="shared" si="170"/>
        <v>1474</v>
      </c>
      <c r="AX165" s="11">
        <f t="shared" si="170"/>
        <v>1602</v>
      </c>
      <c r="AY165" s="11">
        <f t="shared" si="170"/>
        <v>276</v>
      </c>
      <c r="AZ165" s="11">
        <f t="shared" si="170"/>
        <v>861</v>
      </c>
      <c r="BA165" s="11">
        <f t="shared" si="170"/>
        <v>1411</v>
      </c>
      <c r="BB165" s="11">
        <f t="shared" si="170"/>
        <v>1081</v>
      </c>
      <c r="BC165" s="11">
        <f t="shared" si="170"/>
        <v>1299</v>
      </c>
      <c r="BD165" s="11">
        <f t="shared" si="170"/>
        <v>1702</v>
      </c>
      <c r="BE165" s="11">
        <f t="shared" si="170"/>
        <v>757</v>
      </c>
      <c r="BF165" s="11">
        <f t="shared" si="170"/>
        <v>1068</v>
      </c>
      <c r="BG165" s="11">
        <f t="shared" si="170"/>
        <v>1148</v>
      </c>
      <c r="BH165" s="11">
        <f t="shared" si="170"/>
        <v>945</v>
      </c>
    </row>
    <row r="166" spans="1:60" ht="13.5" customHeight="1">
      <c r="A166" s="111">
        <v>41833</v>
      </c>
      <c r="B166" s="122" t="s">
        <v>72</v>
      </c>
      <c r="C166" s="56"/>
      <c r="D166" s="93" t="s">
        <v>22</v>
      </c>
      <c r="E166" s="42">
        <f t="shared" si="0"/>
        <v>1702</v>
      </c>
      <c r="F166" s="133">
        <v>0</v>
      </c>
      <c r="G166" s="133">
        <v>10</v>
      </c>
      <c r="H166" s="100">
        <f t="shared" si="167"/>
        <v>10</v>
      </c>
      <c r="I166" s="56"/>
      <c r="J166" s="96" t="s">
        <v>20</v>
      </c>
      <c r="K166" s="42">
        <f t="shared" si="2"/>
        <v>1308</v>
      </c>
      <c r="L166" s="134">
        <v>0</v>
      </c>
      <c r="M166" s="134">
        <v>13</v>
      </c>
      <c r="N166" s="135">
        <f t="shared" si="168"/>
        <v>13</v>
      </c>
      <c r="O166" s="57"/>
      <c r="P166" s="57" t="s">
        <v>66</v>
      </c>
      <c r="Q166" s="57"/>
      <c r="R166">
        <f>MIN(Rules!$E$2,(MAX(H166/N166,N166/H166)))</f>
        <v>1.3</v>
      </c>
      <c r="S166">
        <f>VLOOKUP(B166,Rules!A:B,2,FALSE)</f>
        <v>60</v>
      </c>
      <c r="T166" s="57"/>
      <c r="U166" s="132">
        <f>1/(10^(-1*(E166+(IF(P166="Y",Rules!$I$2,0))-K166)/Rules!$E$12)+1)</f>
        <v>0.92450643435020341</v>
      </c>
      <c r="V166">
        <f t="shared" si="4"/>
        <v>-72</v>
      </c>
      <c r="W166">
        <f t="shared" si="5"/>
        <v>72</v>
      </c>
      <c r="Z166" s="48"/>
      <c r="AA166" s="11">
        <f t="shared" ref="AA166:BH166" si="171">IF($D166=AA$1,$E166+$V166,(IF($J166=AA$1,$K166+$W166,AA165)))</f>
        <v>914</v>
      </c>
      <c r="AB166" s="11">
        <f t="shared" si="171"/>
        <v>1380</v>
      </c>
      <c r="AC166" s="11">
        <f t="shared" si="171"/>
        <v>665</v>
      </c>
      <c r="AD166" s="11">
        <f t="shared" si="171"/>
        <v>1248</v>
      </c>
      <c r="AE166" s="11">
        <f t="shared" si="171"/>
        <v>1117</v>
      </c>
      <c r="AF166" s="11">
        <f t="shared" si="171"/>
        <v>1696</v>
      </c>
      <c r="AG166" s="11">
        <f t="shared" si="171"/>
        <v>1429</v>
      </c>
      <c r="AH166" s="11">
        <f t="shared" si="171"/>
        <v>1695</v>
      </c>
      <c r="AI166" s="11">
        <f t="shared" si="171"/>
        <v>1346</v>
      </c>
      <c r="AJ166" s="11">
        <f t="shared" si="171"/>
        <v>1903</v>
      </c>
      <c r="AK166" s="11">
        <f t="shared" si="171"/>
        <v>1057</v>
      </c>
      <c r="AL166" s="11">
        <f t="shared" si="171"/>
        <v>1358</v>
      </c>
      <c r="AM166" s="11">
        <f t="shared" si="171"/>
        <v>1816</v>
      </c>
      <c r="AN166" s="11">
        <f t="shared" si="171"/>
        <v>1532</v>
      </c>
      <c r="AO166" s="11">
        <f t="shared" si="171"/>
        <v>212</v>
      </c>
      <c r="AP166" s="11">
        <f t="shared" si="171"/>
        <v>1340</v>
      </c>
      <c r="AQ166" s="11">
        <f t="shared" si="171"/>
        <v>904</v>
      </c>
      <c r="AR166" s="11">
        <f t="shared" si="171"/>
        <v>1026</v>
      </c>
      <c r="AS166" s="11">
        <f t="shared" si="171"/>
        <v>636</v>
      </c>
      <c r="AT166" s="11">
        <f t="shared" si="171"/>
        <v>1051</v>
      </c>
      <c r="AU166" s="11">
        <f t="shared" si="171"/>
        <v>1199</v>
      </c>
      <c r="AV166" s="11">
        <f t="shared" si="171"/>
        <v>1807</v>
      </c>
      <c r="AW166" s="11">
        <f t="shared" si="171"/>
        <v>1474</v>
      </c>
      <c r="AX166" s="11">
        <f t="shared" si="171"/>
        <v>1602</v>
      </c>
      <c r="AY166" s="11">
        <f t="shared" si="171"/>
        <v>276</v>
      </c>
      <c r="AZ166" s="11">
        <f t="shared" si="171"/>
        <v>861</v>
      </c>
      <c r="BA166" s="11">
        <f t="shared" si="171"/>
        <v>1411</v>
      </c>
      <c r="BB166" s="11">
        <f t="shared" si="171"/>
        <v>1081</v>
      </c>
      <c r="BC166" s="11">
        <f t="shared" si="171"/>
        <v>1299</v>
      </c>
      <c r="BD166" s="11">
        <f t="shared" si="171"/>
        <v>1630</v>
      </c>
      <c r="BE166" s="11">
        <f t="shared" si="171"/>
        <v>757</v>
      </c>
      <c r="BF166" s="11">
        <f t="shared" si="171"/>
        <v>1068</v>
      </c>
      <c r="BG166" s="11">
        <f t="shared" si="171"/>
        <v>1148</v>
      </c>
      <c r="BH166" s="11">
        <f t="shared" si="171"/>
        <v>945</v>
      </c>
    </row>
    <row r="167" spans="1:60" ht="13.5" customHeight="1">
      <c r="A167" s="111">
        <v>41833</v>
      </c>
      <c r="B167" s="122" t="s">
        <v>68</v>
      </c>
      <c r="C167" s="56"/>
      <c r="D167" s="93" t="s">
        <v>18</v>
      </c>
      <c r="E167" s="42">
        <f t="shared" si="0"/>
        <v>1807</v>
      </c>
      <c r="F167" s="133">
        <v>3</v>
      </c>
      <c r="G167" s="133">
        <v>14</v>
      </c>
      <c r="H167" s="100">
        <f t="shared" si="167"/>
        <v>23</v>
      </c>
      <c r="I167" s="56"/>
      <c r="J167" s="96" t="s">
        <v>21</v>
      </c>
      <c r="K167" s="42">
        <f t="shared" si="2"/>
        <v>1358</v>
      </c>
      <c r="L167" s="134">
        <v>0</v>
      </c>
      <c r="M167" s="134">
        <v>16</v>
      </c>
      <c r="N167" s="135">
        <f t="shared" si="168"/>
        <v>16</v>
      </c>
      <c r="O167" s="57"/>
      <c r="P167" s="57" t="s">
        <v>66</v>
      </c>
      <c r="Q167" s="57"/>
      <c r="R167">
        <f>MIN(Rules!$E$2,(MAX(H167/N167,N167/H167)))</f>
        <v>1.4375</v>
      </c>
      <c r="S167">
        <f>VLOOKUP(B167,Rules!A:B,2,FALSE)</f>
        <v>70</v>
      </c>
      <c r="T167" s="57"/>
      <c r="U167" s="132">
        <f>1/(10^(-1*(E167+(IF(P167="Y",Rules!$I$2,0))-K167)/Rules!$E$12)+1)</f>
        <v>0.94039143524714075</v>
      </c>
      <c r="V167">
        <f t="shared" si="4"/>
        <v>6</v>
      </c>
      <c r="W167">
        <f t="shared" si="5"/>
        <v>-6</v>
      </c>
      <c r="Z167" s="48"/>
      <c r="AA167" s="11">
        <f t="shared" ref="AA167:BH167" si="172">IF($D167=AA$1,$E167+$V167,(IF($J167=AA$1,$K167+$W167,AA166)))</f>
        <v>914</v>
      </c>
      <c r="AB167" s="11">
        <f t="shared" si="172"/>
        <v>1380</v>
      </c>
      <c r="AC167" s="11">
        <f t="shared" si="172"/>
        <v>665</v>
      </c>
      <c r="AD167" s="11">
        <f t="shared" si="172"/>
        <v>1248</v>
      </c>
      <c r="AE167" s="11">
        <f t="shared" si="172"/>
        <v>1117</v>
      </c>
      <c r="AF167" s="11">
        <f t="shared" si="172"/>
        <v>1696</v>
      </c>
      <c r="AG167" s="11">
        <f t="shared" si="172"/>
        <v>1429</v>
      </c>
      <c r="AH167" s="11">
        <f t="shared" si="172"/>
        <v>1695</v>
      </c>
      <c r="AI167" s="11">
        <f t="shared" si="172"/>
        <v>1346</v>
      </c>
      <c r="AJ167" s="11">
        <f t="shared" si="172"/>
        <v>1903</v>
      </c>
      <c r="AK167" s="11">
        <f t="shared" si="172"/>
        <v>1057</v>
      </c>
      <c r="AL167" s="11">
        <f t="shared" si="172"/>
        <v>1352</v>
      </c>
      <c r="AM167" s="11">
        <f t="shared" si="172"/>
        <v>1816</v>
      </c>
      <c r="AN167" s="11">
        <f t="shared" si="172"/>
        <v>1532</v>
      </c>
      <c r="AO167" s="11">
        <f t="shared" si="172"/>
        <v>212</v>
      </c>
      <c r="AP167" s="11">
        <f t="shared" si="172"/>
        <v>1340</v>
      </c>
      <c r="AQ167" s="11">
        <f t="shared" si="172"/>
        <v>904</v>
      </c>
      <c r="AR167" s="11">
        <f t="shared" si="172"/>
        <v>1026</v>
      </c>
      <c r="AS167" s="11">
        <f t="shared" si="172"/>
        <v>636</v>
      </c>
      <c r="AT167" s="11">
        <f t="shared" si="172"/>
        <v>1051</v>
      </c>
      <c r="AU167" s="11">
        <f t="shared" si="172"/>
        <v>1199</v>
      </c>
      <c r="AV167" s="11">
        <f t="shared" si="172"/>
        <v>1813</v>
      </c>
      <c r="AW167" s="11">
        <f t="shared" si="172"/>
        <v>1474</v>
      </c>
      <c r="AX167" s="11">
        <f t="shared" si="172"/>
        <v>1602</v>
      </c>
      <c r="AY167" s="11">
        <f t="shared" si="172"/>
        <v>276</v>
      </c>
      <c r="AZ167" s="11">
        <f t="shared" si="172"/>
        <v>861</v>
      </c>
      <c r="BA167" s="11">
        <f t="shared" si="172"/>
        <v>1411</v>
      </c>
      <c r="BB167" s="11">
        <f t="shared" si="172"/>
        <v>1081</v>
      </c>
      <c r="BC167" s="11">
        <f t="shared" si="172"/>
        <v>1299</v>
      </c>
      <c r="BD167" s="11">
        <f t="shared" si="172"/>
        <v>1630</v>
      </c>
      <c r="BE167" s="11">
        <f t="shared" si="172"/>
        <v>757</v>
      </c>
      <c r="BF167" s="11">
        <f t="shared" si="172"/>
        <v>1068</v>
      </c>
      <c r="BG167" s="11">
        <f t="shared" si="172"/>
        <v>1148</v>
      </c>
      <c r="BH167" s="11">
        <f t="shared" si="172"/>
        <v>945</v>
      </c>
    </row>
    <row r="168" spans="1:60" ht="13.5" customHeight="1">
      <c r="A168" s="111">
        <v>41839</v>
      </c>
      <c r="B168" s="122" t="s">
        <v>72</v>
      </c>
      <c r="C168" s="56"/>
      <c r="D168" s="93" t="s">
        <v>24</v>
      </c>
      <c r="E168" s="42">
        <f t="shared" si="0"/>
        <v>1411</v>
      </c>
      <c r="F168" s="133">
        <v>1</v>
      </c>
      <c r="G168" s="133">
        <v>12</v>
      </c>
      <c r="H168" s="100">
        <f t="shared" si="167"/>
        <v>15</v>
      </c>
      <c r="I168" s="56"/>
      <c r="J168" s="96" t="s">
        <v>20</v>
      </c>
      <c r="K168" s="42">
        <f t="shared" si="2"/>
        <v>1380</v>
      </c>
      <c r="L168" s="134">
        <v>1</v>
      </c>
      <c r="M168" s="134">
        <v>17</v>
      </c>
      <c r="N168" s="135">
        <f t="shared" si="168"/>
        <v>20</v>
      </c>
      <c r="O168" s="57"/>
      <c r="P168" s="57" t="s">
        <v>66</v>
      </c>
      <c r="Q168" s="57"/>
      <c r="R168">
        <f>MIN(Rules!$E$2,(MAX(H168/N168,N168/H168)))</f>
        <v>1.3333333333333333</v>
      </c>
      <c r="S168">
        <f>VLOOKUP(B168,Rules!A:B,2,FALSE)</f>
        <v>60</v>
      </c>
      <c r="T168" s="57"/>
      <c r="U168" s="132">
        <f>1/(10^(-1*(E168+(IF(P168="Y",Rules!$I$2,0))-K168)/Rules!$E$12)+1)</f>
        <v>0.69710203744103616</v>
      </c>
      <c r="V168">
        <f t="shared" si="4"/>
        <v>-56</v>
      </c>
      <c r="W168">
        <f t="shared" si="5"/>
        <v>56</v>
      </c>
      <c r="Z168" s="48"/>
      <c r="AA168" s="11">
        <f t="shared" ref="AA168:BH168" si="173">IF($D168=AA$1,$E168+$V168,(IF($J168=AA$1,$K168+$W168,AA167)))</f>
        <v>914</v>
      </c>
      <c r="AB168" s="11">
        <f t="shared" si="173"/>
        <v>1436</v>
      </c>
      <c r="AC168" s="11">
        <f t="shared" si="173"/>
        <v>665</v>
      </c>
      <c r="AD168" s="11">
        <f t="shared" si="173"/>
        <v>1248</v>
      </c>
      <c r="AE168" s="11">
        <f t="shared" si="173"/>
        <v>1117</v>
      </c>
      <c r="AF168" s="11">
        <f t="shared" si="173"/>
        <v>1696</v>
      </c>
      <c r="AG168" s="11">
        <f t="shared" si="173"/>
        <v>1429</v>
      </c>
      <c r="AH168" s="11">
        <f t="shared" si="173"/>
        <v>1695</v>
      </c>
      <c r="AI168" s="11">
        <f t="shared" si="173"/>
        <v>1346</v>
      </c>
      <c r="AJ168" s="11">
        <f t="shared" si="173"/>
        <v>1903</v>
      </c>
      <c r="AK168" s="11">
        <f t="shared" si="173"/>
        <v>1057</v>
      </c>
      <c r="AL168" s="11">
        <f t="shared" si="173"/>
        <v>1352</v>
      </c>
      <c r="AM168" s="11">
        <f t="shared" si="173"/>
        <v>1816</v>
      </c>
      <c r="AN168" s="11">
        <f t="shared" si="173"/>
        <v>1532</v>
      </c>
      <c r="AO168" s="11">
        <f t="shared" si="173"/>
        <v>212</v>
      </c>
      <c r="AP168" s="11">
        <f t="shared" si="173"/>
        <v>1340</v>
      </c>
      <c r="AQ168" s="11">
        <f t="shared" si="173"/>
        <v>904</v>
      </c>
      <c r="AR168" s="11">
        <f t="shared" si="173"/>
        <v>1026</v>
      </c>
      <c r="AS168" s="11">
        <f t="shared" si="173"/>
        <v>636</v>
      </c>
      <c r="AT168" s="11">
        <f t="shared" si="173"/>
        <v>1051</v>
      </c>
      <c r="AU168" s="11">
        <f t="shared" si="173"/>
        <v>1199</v>
      </c>
      <c r="AV168" s="11">
        <f t="shared" si="173"/>
        <v>1813</v>
      </c>
      <c r="AW168" s="11">
        <f t="shared" si="173"/>
        <v>1474</v>
      </c>
      <c r="AX168" s="11">
        <f t="shared" si="173"/>
        <v>1602</v>
      </c>
      <c r="AY168" s="11">
        <f t="shared" si="173"/>
        <v>276</v>
      </c>
      <c r="AZ168" s="11">
        <f t="shared" si="173"/>
        <v>861</v>
      </c>
      <c r="BA168" s="11">
        <f t="shared" si="173"/>
        <v>1355</v>
      </c>
      <c r="BB168" s="11">
        <f t="shared" si="173"/>
        <v>1081</v>
      </c>
      <c r="BC168" s="11">
        <f t="shared" si="173"/>
        <v>1299</v>
      </c>
      <c r="BD168" s="11">
        <f t="shared" si="173"/>
        <v>1630</v>
      </c>
      <c r="BE168" s="11">
        <f t="shared" si="173"/>
        <v>757</v>
      </c>
      <c r="BF168" s="11">
        <f t="shared" si="173"/>
        <v>1068</v>
      </c>
      <c r="BG168" s="11">
        <f t="shared" si="173"/>
        <v>1148</v>
      </c>
      <c r="BH168" s="11">
        <f t="shared" si="173"/>
        <v>945</v>
      </c>
    </row>
    <row r="169" spans="1:60" ht="13.5" customHeight="1">
      <c r="A169" s="111">
        <v>41839</v>
      </c>
      <c r="B169" s="122" t="s">
        <v>72</v>
      </c>
      <c r="C169" s="56"/>
      <c r="D169" s="93" t="s">
        <v>33</v>
      </c>
      <c r="E169" s="42">
        <f t="shared" si="0"/>
        <v>1117</v>
      </c>
      <c r="F169" s="133">
        <v>0</v>
      </c>
      <c r="G169" s="133">
        <v>12</v>
      </c>
      <c r="H169" s="100">
        <f t="shared" si="167"/>
        <v>12</v>
      </c>
      <c r="I169" s="56"/>
      <c r="J169" s="96" t="s">
        <v>28</v>
      </c>
      <c r="K169" s="136">
        <f>HLOOKUP(J169,AA$1:BX$10002,ROW()-1,FALSE)</f>
        <v>1532</v>
      </c>
      <c r="L169" s="134">
        <v>0</v>
      </c>
      <c r="M169" s="134">
        <v>13</v>
      </c>
      <c r="N169" s="135">
        <f t="shared" si="168"/>
        <v>13</v>
      </c>
      <c r="O169" s="57"/>
      <c r="P169" s="57" t="s">
        <v>66</v>
      </c>
      <c r="Q169" s="57"/>
      <c r="R169">
        <f>MIN(Rules!$E$2,(MAX(H169/N169,N169/H169)))</f>
        <v>1.0833333333333333</v>
      </c>
      <c r="S169">
        <f>VLOOKUP(B169,Rules!A:B,2,FALSE)</f>
        <v>60</v>
      </c>
      <c r="T169" s="57"/>
      <c r="U169" s="132">
        <f>1/(10^(-1*(E169+(IF(P169="Y",Rules!$I$2,0))-K169)/Rules!$E$12)+1)</f>
        <v>0.22787132653141612</v>
      </c>
      <c r="V169">
        <f t="shared" si="4"/>
        <v>-15</v>
      </c>
      <c r="W169">
        <f t="shared" si="5"/>
        <v>15</v>
      </c>
      <c r="Z169" s="48"/>
      <c r="AA169" s="11">
        <f t="shared" ref="AA169:BH169" si="174">IF($D169=AA$1,$E169+$V169,(IF($J169=AA$1,$K169+$W169,AA168)))</f>
        <v>914</v>
      </c>
      <c r="AB169" s="11">
        <f t="shared" si="174"/>
        <v>1436</v>
      </c>
      <c r="AC169" s="11">
        <f t="shared" si="174"/>
        <v>665</v>
      </c>
      <c r="AD169" s="11">
        <f t="shared" si="174"/>
        <v>1248</v>
      </c>
      <c r="AE169" s="11">
        <f t="shared" si="174"/>
        <v>1102</v>
      </c>
      <c r="AF169" s="11">
        <f t="shared" si="174"/>
        <v>1696</v>
      </c>
      <c r="AG169" s="11">
        <f t="shared" si="174"/>
        <v>1429</v>
      </c>
      <c r="AH169" s="11">
        <f t="shared" si="174"/>
        <v>1695</v>
      </c>
      <c r="AI169" s="11">
        <f t="shared" si="174"/>
        <v>1346</v>
      </c>
      <c r="AJ169" s="11">
        <f t="shared" si="174"/>
        <v>1903</v>
      </c>
      <c r="AK169" s="11">
        <f t="shared" si="174"/>
        <v>1057</v>
      </c>
      <c r="AL169" s="11">
        <f t="shared" si="174"/>
        <v>1352</v>
      </c>
      <c r="AM169" s="11">
        <f t="shared" si="174"/>
        <v>1816</v>
      </c>
      <c r="AN169" s="11">
        <f t="shared" si="174"/>
        <v>1547</v>
      </c>
      <c r="AO169" s="11">
        <f t="shared" si="174"/>
        <v>212</v>
      </c>
      <c r="AP169" s="11">
        <f t="shared" si="174"/>
        <v>1340</v>
      </c>
      <c r="AQ169" s="11">
        <f t="shared" si="174"/>
        <v>904</v>
      </c>
      <c r="AR169" s="11">
        <f t="shared" si="174"/>
        <v>1026</v>
      </c>
      <c r="AS169" s="11">
        <f t="shared" si="174"/>
        <v>636</v>
      </c>
      <c r="AT169" s="11">
        <f t="shared" si="174"/>
        <v>1051</v>
      </c>
      <c r="AU169" s="11">
        <f t="shared" si="174"/>
        <v>1199</v>
      </c>
      <c r="AV169" s="11">
        <f t="shared" si="174"/>
        <v>1813</v>
      </c>
      <c r="AW169" s="11">
        <f t="shared" si="174"/>
        <v>1474</v>
      </c>
      <c r="AX169" s="11">
        <f t="shared" si="174"/>
        <v>1602</v>
      </c>
      <c r="AY169" s="11">
        <f t="shared" si="174"/>
        <v>276</v>
      </c>
      <c r="AZ169" s="11">
        <f t="shared" si="174"/>
        <v>861</v>
      </c>
      <c r="BA169" s="11">
        <f t="shared" si="174"/>
        <v>1355</v>
      </c>
      <c r="BB169" s="11">
        <f t="shared" si="174"/>
        <v>1081</v>
      </c>
      <c r="BC169" s="11">
        <f t="shared" si="174"/>
        <v>1299</v>
      </c>
      <c r="BD169" s="11">
        <f t="shared" si="174"/>
        <v>1630</v>
      </c>
      <c r="BE169" s="11">
        <f t="shared" si="174"/>
        <v>757</v>
      </c>
      <c r="BF169" s="11">
        <f t="shared" si="174"/>
        <v>1068</v>
      </c>
      <c r="BG169" s="11">
        <f t="shared" si="174"/>
        <v>1148</v>
      </c>
      <c r="BH169" s="11">
        <f t="shared" si="174"/>
        <v>945</v>
      </c>
    </row>
    <row r="170" spans="1:60" ht="13.5" customHeight="1">
      <c r="A170" s="111">
        <v>41840</v>
      </c>
      <c r="B170" s="122" t="s">
        <v>68</v>
      </c>
      <c r="C170" s="56"/>
      <c r="D170" s="93" t="s">
        <v>17</v>
      </c>
      <c r="E170" s="42">
        <f t="shared" si="0"/>
        <v>1903</v>
      </c>
      <c r="F170" s="133">
        <v>3</v>
      </c>
      <c r="G170" s="133">
        <v>20</v>
      </c>
      <c r="H170" s="100">
        <f t="shared" si="167"/>
        <v>29</v>
      </c>
      <c r="I170" s="56"/>
      <c r="J170" s="96" t="s">
        <v>27</v>
      </c>
      <c r="K170" s="42">
        <f>HLOOKUP(J170,AA$1:BX$10002,ROW()-1,FALSE)</f>
        <v>1474</v>
      </c>
      <c r="L170" s="134">
        <v>1</v>
      </c>
      <c r="M170" s="134">
        <v>10</v>
      </c>
      <c r="N170" s="135">
        <f t="shared" si="168"/>
        <v>13</v>
      </c>
      <c r="O170" s="57"/>
      <c r="P170" s="57" t="s">
        <v>66</v>
      </c>
      <c r="Q170" s="57"/>
      <c r="R170">
        <f>MIN(Rules!$E$2,(MAX(H170/N170,N170/H170)))</f>
        <v>2</v>
      </c>
      <c r="S170">
        <f>VLOOKUP(B170,Rules!A:B,2,FALSE)</f>
        <v>70</v>
      </c>
      <c r="T170" s="57"/>
      <c r="U170" s="132">
        <f>1/(10^(-1*(E170+(IF(P170="Y",Rules!$I$2,0))-K170)/Rules!$E$12)+1)</f>
        <v>0.93501423681236739</v>
      </c>
      <c r="V170">
        <f t="shared" si="4"/>
        <v>9</v>
      </c>
      <c r="W170">
        <f t="shared" si="5"/>
        <v>-9</v>
      </c>
      <c r="Z170" s="48"/>
      <c r="AA170" s="11">
        <f t="shared" ref="AA170:BH170" si="175">IF($D170=AA$1,$E170+$V170,(IF($J170=AA$1,$K170+$W170,AA169)))</f>
        <v>914</v>
      </c>
      <c r="AB170" s="11">
        <f t="shared" si="175"/>
        <v>1436</v>
      </c>
      <c r="AC170" s="11">
        <f t="shared" si="175"/>
        <v>665</v>
      </c>
      <c r="AD170" s="11">
        <f t="shared" si="175"/>
        <v>1248</v>
      </c>
      <c r="AE170" s="11">
        <f t="shared" si="175"/>
        <v>1102</v>
      </c>
      <c r="AF170" s="11">
        <f t="shared" si="175"/>
        <v>1696</v>
      </c>
      <c r="AG170" s="11">
        <f t="shared" si="175"/>
        <v>1429</v>
      </c>
      <c r="AH170" s="11">
        <f t="shared" si="175"/>
        <v>1695</v>
      </c>
      <c r="AI170" s="11">
        <f t="shared" si="175"/>
        <v>1346</v>
      </c>
      <c r="AJ170" s="11">
        <f t="shared" si="175"/>
        <v>1912</v>
      </c>
      <c r="AK170" s="11">
        <f t="shared" si="175"/>
        <v>1057</v>
      </c>
      <c r="AL170" s="11">
        <f t="shared" si="175"/>
        <v>1352</v>
      </c>
      <c r="AM170" s="11">
        <f t="shared" si="175"/>
        <v>1816</v>
      </c>
      <c r="AN170" s="11">
        <f t="shared" si="175"/>
        <v>1547</v>
      </c>
      <c r="AO170" s="11">
        <f t="shared" si="175"/>
        <v>212</v>
      </c>
      <c r="AP170" s="11">
        <f t="shared" si="175"/>
        <v>1340</v>
      </c>
      <c r="AQ170" s="11">
        <f t="shared" si="175"/>
        <v>904</v>
      </c>
      <c r="AR170" s="11">
        <f t="shared" si="175"/>
        <v>1026</v>
      </c>
      <c r="AS170" s="11">
        <f t="shared" si="175"/>
        <v>636</v>
      </c>
      <c r="AT170" s="11">
        <f t="shared" si="175"/>
        <v>1051</v>
      </c>
      <c r="AU170" s="11">
        <f t="shared" si="175"/>
        <v>1199</v>
      </c>
      <c r="AV170" s="11">
        <f t="shared" si="175"/>
        <v>1813</v>
      </c>
      <c r="AW170" s="11">
        <f t="shared" si="175"/>
        <v>1465</v>
      </c>
      <c r="AX170" s="11">
        <f t="shared" si="175"/>
        <v>1602</v>
      </c>
      <c r="AY170" s="11">
        <f t="shared" si="175"/>
        <v>276</v>
      </c>
      <c r="AZ170" s="11">
        <f t="shared" si="175"/>
        <v>861</v>
      </c>
      <c r="BA170" s="11">
        <f t="shared" si="175"/>
        <v>1355</v>
      </c>
      <c r="BB170" s="11">
        <f t="shared" si="175"/>
        <v>1081</v>
      </c>
      <c r="BC170" s="11">
        <f t="shared" si="175"/>
        <v>1299</v>
      </c>
      <c r="BD170" s="11">
        <f t="shared" si="175"/>
        <v>1630</v>
      </c>
      <c r="BE170" s="11">
        <f t="shared" si="175"/>
        <v>757</v>
      </c>
      <c r="BF170" s="11">
        <f t="shared" si="175"/>
        <v>1068</v>
      </c>
      <c r="BG170" s="11">
        <f t="shared" si="175"/>
        <v>1148</v>
      </c>
      <c r="BH170" s="11">
        <f t="shared" si="175"/>
        <v>945</v>
      </c>
    </row>
    <row r="171" spans="1:60" ht="13.5" customHeight="1">
      <c r="A171" s="111">
        <v>41840</v>
      </c>
      <c r="B171" s="122" t="s">
        <v>68</v>
      </c>
      <c r="C171" s="56"/>
      <c r="D171" s="93" t="s">
        <v>23</v>
      </c>
      <c r="E171" s="42">
        <f t="shared" si="0"/>
        <v>1602</v>
      </c>
      <c r="F171" s="125">
        <v>1</v>
      </c>
      <c r="G171" s="125">
        <v>8</v>
      </c>
      <c r="H171" s="100">
        <f t="shared" si="167"/>
        <v>11</v>
      </c>
      <c r="I171" s="56"/>
      <c r="J171" s="96" t="s">
        <v>25</v>
      </c>
      <c r="K171" s="136">
        <f t="shared" ref="K171:K183" si="176">HLOOKUP(J171,AA$1:BX$10002,ROW()-1,FALSE)</f>
        <v>1695</v>
      </c>
      <c r="L171" s="126">
        <v>0</v>
      </c>
      <c r="M171" s="126">
        <v>15</v>
      </c>
      <c r="N171" s="135">
        <f t="shared" si="168"/>
        <v>15</v>
      </c>
      <c r="O171" s="57"/>
      <c r="P171" s="57" t="s">
        <v>66</v>
      </c>
      <c r="Q171" s="57"/>
      <c r="R171">
        <f>MIN(Rules!$E$2,(MAX(H171/N171,N171/H171)))</f>
        <v>1.3636363636363635</v>
      </c>
      <c r="S171">
        <f>VLOOKUP(B171,Rules!A:B,2,FALSE)</f>
        <v>70</v>
      </c>
      <c r="T171" s="57"/>
      <c r="U171" s="132">
        <f>1/(10^(-1*(E171+(IF(P171="Y",Rules!$I$2,0))-K171)/Rules!$E$12)+1)</f>
        <v>0.56524944528001797</v>
      </c>
      <c r="V171">
        <f t="shared" si="4"/>
        <v>-54</v>
      </c>
      <c r="W171">
        <f t="shared" si="5"/>
        <v>54</v>
      </c>
      <c r="Z171" s="48"/>
      <c r="AA171" s="11">
        <f t="shared" ref="AA171:BH171" si="177">IF($D171=AA$1,$E171+$V171,(IF($J171=AA$1,$K171+$W171,AA170)))</f>
        <v>914</v>
      </c>
      <c r="AB171" s="11">
        <f t="shared" si="177"/>
        <v>1436</v>
      </c>
      <c r="AC171" s="11">
        <f t="shared" si="177"/>
        <v>665</v>
      </c>
      <c r="AD171" s="11">
        <f t="shared" si="177"/>
        <v>1248</v>
      </c>
      <c r="AE171" s="11">
        <f t="shared" si="177"/>
        <v>1102</v>
      </c>
      <c r="AF171" s="11">
        <f t="shared" si="177"/>
        <v>1696</v>
      </c>
      <c r="AG171" s="11">
        <f t="shared" si="177"/>
        <v>1429</v>
      </c>
      <c r="AH171" s="11">
        <f t="shared" si="177"/>
        <v>1749</v>
      </c>
      <c r="AI171" s="11">
        <f t="shared" si="177"/>
        <v>1346</v>
      </c>
      <c r="AJ171" s="11">
        <f t="shared" si="177"/>
        <v>1912</v>
      </c>
      <c r="AK171" s="11">
        <f t="shared" si="177"/>
        <v>1057</v>
      </c>
      <c r="AL171" s="11">
        <f t="shared" si="177"/>
        <v>1352</v>
      </c>
      <c r="AM171" s="11">
        <f t="shared" si="177"/>
        <v>1816</v>
      </c>
      <c r="AN171" s="11">
        <f t="shared" si="177"/>
        <v>1547</v>
      </c>
      <c r="AO171" s="11">
        <f t="shared" si="177"/>
        <v>212</v>
      </c>
      <c r="AP171" s="11">
        <f t="shared" si="177"/>
        <v>1340</v>
      </c>
      <c r="AQ171" s="11">
        <f t="shared" si="177"/>
        <v>904</v>
      </c>
      <c r="AR171" s="11">
        <f t="shared" si="177"/>
        <v>1026</v>
      </c>
      <c r="AS171" s="11">
        <f t="shared" si="177"/>
        <v>636</v>
      </c>
      <c r="AT171" s="11">
        <f t="shared" si="177"/>
        <v>1051</v>
      </c>
      <c r="AU171" s="11">
        <f t="shared" si="177"/>
        <v>1199</v>
      </c>
      <c r="AV171" s="11">
        <f t="shared" si="177"/>
        <v>1813</v>
      </c>
      <c r="AW171" s="11">
        <f t="shared" si="177"/>
        <v>1465</v>
      </c>
      <c r="AX171" s="11">
        <f t="shared" si="177"/>
        <v>1548</v>
      </c>
      <c r="AY171" s="11">
        <f t="shared" si="177"/>
        <v>276</v>
      </c>
      <c r="AZ171" s="11">
        <f t="shared" si="177"/>
        <v>861</v>
      </c>
      <c r="BA171" s="11">
        <f t="shared" si="177"/>
        <v>1355</v>
      </c>
      <c r="BB171" s="11">
        <f t="shared" si="177"/>
        <v>1081</v>
      </c>
      <c r="BC171" s="11">
        <f t="shared" si="177"/>
        <v>1299</v>
      </c>
      <c r="BD171" s="11">
        <f t="shared" si="177"/>
        <v>1630</v>
      </c>
      <c r="BE171" s="11">
        <f t="shared" si="177"/>
        <v>757</v>
      </c>
      <c r="BF171" s="11">
        <f t="shared" si="177"/>
        <v>1068</v>
      </c>
      <c r="BG171" s="11">
        <f t="shared" si="177"/>
        <v>1148</v>
      </c>
      <c r="BH171" s="11">
        <f t="shared" si="177"/>
        <v>945</v>
      </c>
    </row>
    <row r="172" spans="1:60" ht="13.5" customHeight="1">
      <c r="A172" s="38">
        <v>41846</v>
      </c>
      <c r="B172" s="39" t="s">
        <v>72</v>
      </c>
      <c r="C172" s="57"/>
      <c r="D172" s="41" t="s">
        <v>26</v>
      </c>
      <c r="E172" s="42">
        <f t="shared" si="0"/>
        <v>1696</v>
      </c>
      <c r="F172" s="43">
        <v>0</v>
      </c>
      <c r="G172" s="43">
        <v>21</v>
      </c>
      <c r="H172" s="100">
        <f t="shared" si="167"/>
        <v>21</v>
      </c>
      <c r="I172" s="57"/>
      <c r="J172" s="45" t="s">
        <v>37</v>
      </c>
      <c r="K172" s="136">
        <f t="shared" si="176"/>
        <v>1081</v>
      </c>
      <c r="L172" s="46">
        <v>1</v>
      </c>
      <c r="M172" s="46">
        <v>11</v>
      </c>
      <c r="N172" s="100">
        <f t="shared" si="168"/>
        <v>14</v>
      </c>
      <c r="O172" s="57"/>
      <c r="P172" s="57" t="s">
        <v>67</v>
      </c>
      <c r="Q172" s="57"/>
      <c r="R172">
        <f>MIN(Rules!$E$2,(MAX(H172/N172,N172/H172)))</f>
        <v>1.5</v>
      </c>
      <c r="S172">
        <f>VLOOKUP(B172,Rules!A:B,2,FALSE)</f>
        <v>60</v>
      </c>
      <c r="T172" s="57"/>
      <c r="U172" s="132">
        <f>1/(10^(-1*(E172+(IF(P172="Y",Rules!$I$2,0))-K172)/Rules!$E$12)+1)</f>
        <v>0.94439018324179658</v>
      </c>
      <c r="V172">
        <f t="shared" si="4"/>
        <v>5</v>
      </c>
      <c r="W172">
        <f t="shared" si="5"/>
        <v>-5</v>
      </c>
      <c r="Z172" s="48"/>
      <c r="AA172" s="11">
        <f t="shared" ref="AA172:BH172" si="178">IF($D172=AA$1,$E172+$V172,(IF($J172=AA$1,$K172+$W172,AA171)))</f>
        <v>914</v>
      </c>
      <c r="AB172" s="11">
        <f t="shared" si="178"/>
        <v>1436</v>
      </c>
      <c r="AC172" s="11">
        <f t="shared" si="178"/>
        <v>665</v>
      </c>
      <c r="AD172" s="11">
        <f t="shared" si="178"/>
        <v>1248</v>
      </c>
      <c r="AE172" s="11">
        <f t="shared" si="178"/>
        <v>1102</v>
      </c>
      <c r="AF172" s="11">
        <f t="shared" si="178"/>
        <v>1701</v>
      </c>
      <c r="AG172" s="11">
        <f t="shared" si="178"/>
        <v>1429</v>
      </c>
      <c r="AH172" s="11">
        <f t="shared" si="178"/>
        <v>1749</v>
      </c>
      <c r="AI172" s="11">
        <f t="shared" si="178"/>
        <v>1346</v>
      </c>
      <c r="AJ172" s="11">
        <f t="shared" si="178"/>
        <v>1912</v>
      </c>
      <c r="AK172" s="11">
        <f t="shared" si="178"/>
        <v>1057</v>
      </c>
      <c r="AL172" s="11">
        <f t="shared" si="178"/>
        <v>1352</v>
      </c>
      <c r="AM172" s="11">
        <f t="shared" si="178"/>
        <v>1816</v>
      </c>
      <c r="AN172" s="11">
        <f t="shared" si="178"/>
        <v>1547</v>
      </c>
      <c r="AO172" s="11">
        <f t="shared" si="178"/>
        <v>212</v>
      </c>
      <c r="AP172" s="11">
        <f t="shared" si="178"/>
        <v>1340</v>
      </c>
      <c r="AQ172" s="11">
        <f t="shared" si="178"/>
        <v>904</v>
      </c>
      <c r="AR172" s="11">
        <f t="shared" si="178"/>
        <v>1026</v>
      </c>
      <c r="AS172" s="11">
        <f t="shared" si="178"/>
        <v>636</v>
      </c>
      <c r="AT172" s="11">
        <f t="shared" si="178"/>
        <v>1051</v>
      </c>
      <c r="AU172" s="11">
        <f t="shared" si="178"/>
        <v>1199</v>
      </c>
      <c r="AV172" s="11">
        <f t="shared" si="178"/>
        <v>1813</v>
      </c>
      <c r="AW172" s="11">
        <f t="shared" si="178"/>
        <v>1465</v>
      </c>
      <c r="AX172" s="11">
        <f t="shared" si="178"/>
        <v>1548</v>
      </c>
      <c r="AY172" s="11">
        <f t="shared" si="178"/>
        <v>276</v>
      </c>
      <c r="AZ172" s="11">
        <f t="shared" si="178"/>
        <v>861</v>
      </c>
      <c r="BA172" s="11">
        <f t="shared" si="178"/>
        <v>1355</v>
      </c>
      <c r="BB172" s="11">
        <f t="shared" si="178"/>
        <v>1076</v>
      </c>
      <c r="BC172" s="11">
        <f t="shared" si="178"/>
        <v>1299</v>
      </c>
      <c r="BD172" s="11">
        <f t="shared" si="178"/>
        <v>1630</v>
      </c>
      <c r="BE172" s="11">
        <f t="shared" si="178"/>
        <v>757</v>
      </c>
      <c r="BF172" s="11">
        <f t="shared" si="178"/>
        <v>1068</v>
      </c>
      <c r="BG172" s="11">
        <f t="shared" si="178"/>
        <v>1148</v>
      </c>
      <c r="BH172" s="11">
        <f t="shared" si="178"/>
        <v>945</v>
      </c>
    </row>
    <row r="173" spans="1:60" ht="13.5" customHeight="1">
      <c r="A173" s="38">
        <v>41846</v>
      </c>
      <c r="B173" s="39" t="s">
        <v>72</v>
      </c>
      <c r="C173" s="57"/>
      <c r="D173" s="41" t="s">
        <v>21</v>
      </c>
      <c r="E173" s="42">
        <f t="shared" si="0"/>
        <v>1352</v>
      </c>
      <c r="F173" s="43">
        <v>4</v>
      </c>
      <c r="G173" s="43">
        <v>17</v>
      </c>
      <c r="H173" s="100">
        <f t="shared" si="167"/>
        <v>29</v>
      </c>
      <c r="I173" s="57"/>
      <c r="J173" s="45" t="s">
        <v>40</v>
      </c>
      <c r="K173" s="136">
        <f t="shared" si="176"/>
        <v>1299</v>
      </c>
      <c r="L173" s="46">
        <v>4</v>
      </c>
      <c r="M173" s="46">
        <v>12</v>
      </c>
      <c r="N173" s="100">
        <f t="shared" si="168"/>
        <v>24</v>
      </c>
      <c r="O173" s="57"/>
      <c r="P173" s="57" t="s">
        <v>67</v>
      </c>
      <c r="Q173" s="57"/>
      <c r="R173">
        <f>MIN(Rules!$E$2,(MAX(H173/N173,N173/H173)))</f>
        <v>1.2083333333333333</v>
      </c>
      <c r="S173">
        <f>VLOOKUP(B173,Rules!A:B,2,FALSE)</f>
        <v>60</v>
      </c>
      <c r="T173" s="57"/>
      <c r="U173" s="132">
        <f>1/(10^(-1*(E173+(IF(P173="Y",Rules!$I$2,0))-K173)/Rules!$E$12)+1)</f>
        <v>0.56071738184688746</v>
      </c>
      <c r="V173">
        <f t="shared" si="4"/>
        <v>32</v>
      </c>
      <c r="W173">
        <f t="shared" si="5"/>
        <v>-32</v>
      </c>
      <c r="Z173" s="48"/>
      <c r="AA173" s="11">
        <f t="shared" ref="AA173:BH173" si="179">IF($D173=AA$1,$E173+$V173,(IF($J173=AA$1,$K173+$W173,AA172)))</f>
        <v>914</v>
      </c>
      <c r="AB173" s="11">
        <f t="shared" si="179"/>
        <v>1436</v>
      </c>
      <c r="AC173" s="11">
        <f t="shared" si="179"/>
        <v>665</v>
      </c>
      <c r="AD173" s="11">
        <f t="shared" si="179"/>
        <v>1248</v>
      </c>
      <c r="AE173" s="11">
        <f t="shared" si="179"/>
        <v>1102</v>
      </c>
      <c r="AF173" s="11">
        <f t="shared" si="179"/>
        <v>1701</v>
      </c>
      <c r="AG173" s="11">
        <f t="shared" si="179"/>
        <v>1429</v>
      </c>
      <c r="AH173" s="11">
        <f t="shared" si="179"/>
        <v>1749</v>
      </c>
      <c r="AI173" s="11">
        <f t="shared" si="179"/>
        <v>1346</v>
      </c>
      <c r="AJ173" s="11">
        <f t="shared" si="179"/>
        <v>1912</v>
      </c>
      <c r="AK173" s="11">
        <f t="shared" si="179"/>
        <v>1057</v>
      </c>
      <c r="AL173" s="11">
        <f t="shared" si="179"/>
        <v>1384</v>
      </c>
      <c r="AM173" s="11">
        <f t="shared" si="179"/>
        <v>1816</v>
      </c>
      <c r="AN173" s="11">
        <f t="shared" si="179"/>
        <v>1547</v>
      </c>
      <c r="AO173" s="11">
        <f t="shared" si="179"/>
        <v>212</v>
      </c>
      <c r="AP173" s="11">
        <f t="shared" si="179"/>
        <v>1340</v>
      </c>
      <c r="AQ173" s="11">
        <f t="shared" si="179"/>
        <v>904</v>
      </c>
      <c r="AR173" s="11">
        <f t="shared" si="179"/>
        <v>1026</v>
      </c>
      <c r="AS173" s="11">
        <f t="shared" si="179"/>
        <v>636</v>
      </c>
      <c r="AT173" s="11">
        <f t="shared" si="179"/>
        <v>1051</v>
      </c>
      <c r="AU173" s="11">
        <f t="shared" si="179"/>
        <v>1199</v>
      </c>
      <c r="AV173" s="11">
        <f t="shared" si="179"/>
        <v>1813</v>
      </c>
      <c r="AW173" s="11">
        <f t="shared" si="179"/>
        <v>1465</v>
      </c>
      <c r="AX173" s="11">
        <f t="shared" si="179"/>
        <v>1548</v>
      </c>
      <c r="AY173" s="11">
        <f t="shared" si="179"/>
        <v>276</v>
      </c>
      <c r="AZ173" s="11">
        <f t="shared" si="179"/>
        <v>861</v>
      </c>
      <c r="BA173" s="11">
        <f t="shared" si="179"/>
        <v>1355</v>
      </c>
      <c r="BB173" s="11">
        <f t="shared" si="179"/>
        <v>1076</v>
      </c>
      <c r="BC173" s="11">
        <f t="shared" si="179"/>
        <v>1267</v>
      </c>
      <c r="BD173" s="11">
        <f t="shared" si="179"/>
        <v>1630</v>
      </c>
      <c r="BE173" s="11">
        <f t="shared" si="179"/>
        <v>757</v>
      </c>
      <c r="BF173" s="11">
        <f t="shared" si="179"/>
        <v>1068</v>
      </c>
      <c r="BG173" s="11">
        <f t="shared" si="179"/>
        <v>1148</v>
      </c>
      <c r="BH173" s="11">
        <f t="shared" si="179"/>
        <v>945</v>
      </c>
    </row>
    <row r="174" spans="1:60" ht="13.5" customHeight="1">
      <c r="A174" s="38">
        <v>41853</v>
      </c>
      <c r="B174" s="39" t="s">
        <v>72</v>
      </c>
      <c r="C174" s="57"/>
      <c r="D174" s="41" t="s">
        <v>20</v>
      </c>
      <c r="E174" s="42">
        <f t="shared" si="0"/>
        <v>1436</v>
      </c>
      <c r="F174" s="43">
        <v>0</v>
      </c>
      <c r="G174" s="43">
        <v>18</v>
      </c>
      <c r="H174" s="100">
        <f t="shared" si="167"/>
        <v>18</v>
      </c>
      <c r="I174" s="57"/>
      <c r="J174" s="45" t="s">
        <v>27</v>
      </c>
      <c r="K174" s="136">
        <f t="shared" si="176"/>
        <v>1465</v>
      </c>
      <c r="L174" s="46">
        <v>0</v>
      </c>
      <c r="M174" s="46">
        <v>13</v>
      </c>
      <c r="N174" s="100">
        <f t="shared" si="168"/>
        <v>13</v>
      </c>
      <c r="O174" s="57"/>
      <c r="P174" s="57" t="s">
        <v>67</v>
      </c>
      <c r="Q174" s="57"/>
      <c r="R174">
        <f>MIN(Rules!$E$2,(MAX(H174/N174,N174/H174)))</f>
        <v>1.3846153846153846</v>
      </c>
      <c r="S174">
        <f>VLOOKUP(B174,Rules!A:B,2,FALSE)</f>
        <v>60</v>
      </c>
      <c r="T174" s="57"/>
      <c r="U174" s="132">
        <f>1/(10^(-1*(E174+(IF(P174="Y",Rules!$I$2,0))-K174)/Rules!$E$12)+1)</f>
        <v>0.46666205158031321</v>
      </c>
      <c r="V174">
        <f t="shared" si="4"/>
        <v>44</v>
      </c>
      <c r="W174">
        <f t="shared" si="5"/>
        <v>-44</v>
      </c>
      <c r="Z174" s="48"/>
      <c r="AA174" s="11">
        <f t="shared" ref="AA174:BH174" si="180">IF($D174=AA$1,$E174+$V174,(IF($J174=AA$1,$K174+$W174,AA173)))</f>
        <v>914</v>
      </c>
      <c r="AB174" s="11">
        <f t="shared" si="180"/>
        <v>1480</v>
      </c>
      <c r="AC174" s="11">
        <f t="shared" si="180"/>
        <v>665</v>
      </c>
      <c r="AD174" s="11">
        <f t="shared" si="180"/>
        <v>1248</v>
      </c>
      <c r="AE174" s="11">
        <f t="shared" si="180"/>
        <v>1102</v>
      </c>
      <c r="AF174" s="11">
        <f t="shared" si="180"/>
        <v>1701</v>
      </c>
      <c r="AG174" s="11">
        <f t="shared" si="180"/>
        <v>1429</v>
      </c>
      <c r="AH174" s="11">
        <f t="shared" si="180"/>
        <v>1749</v>
      </c>
      <c r="AI174" s="11">
        <f t="shared" si="180"/>
        <v>1346</v>
      </c>
      <c r="AJ174" s="11">
        <f t="shared" si="180"/>
        <v>1912</v>
      </c>
      <c r="AK174" s="11">
        <f t="shared" si="180"/>
        <v>1057</v>
      </c>
      <c r="AL174" s="11">
        <f t="shared" si="180"/>
        <v>1384</v>
      </c>
      <c r="AM174" s="11">
        <f t="shared" si="180"/>
        <v>1816</v>
      </c>
      <c r="AN174" s="11">
        <f t="shared" si="180"/>
        <v>1547</v>
      </c>
      <c r="AO174" s="11">
        <f t="shared" si="180"/>
        <v>212</v>
      </c>
      <c r="AP174" s="11">
        <f t="shared" si="180"/>
        <v>1340</v>
      </c>
      <c r="AQ174" s="11">
        <f t="shared" si="180"/>
        <v>904</v>
      </c>
      <c r="AR174" s="11">
        <f t="shared" si="180"/>
        <v>1026</v>
      </c>
      <c r="AS174" s="11">
        <f t="shared" si="180"/>
        <v>636</v>
      </c>
      <c r="AT174" s="11">
        <f t="shared" si="180"/>
        <v>1051</v>
      </c>
      <c r="AU174" s="11">
        <f t="shared" si="180"/>
        <v>1199</v>
      </c>
      <c r="AV174" s="11">
        <f t="shared" si="180"/>
        <v>1813</v>
      </c>
      <c r="AW174" s="11">
        <f t="shared" si="180"/>
        <v>1421</v>
      </c>
      <c r="AX174" s="11">
        <f t="shared" si="180"/>
        <v>1548</v>
      </c>
      <c r="AY174" s="11">
        <f t="shared" si="180"/>
        <v>276</v>
      </c>
      <c r="AZ174" s="11">
        <f t="shared" si="180"/>
        <v>861</v>
      </c>
      <c r="BA174" s="11">
        <f t="shared" si="180"/>
        <v>1355</v>
      </c>
      <c r="BB174" s="11">
        <f t="shared" si="180"/>
        <v>1076</v>
      </c>
      <c r="BC174" s="11">
        <f t="shared" si="180"/>
        <v>1267</v>
      </c>
      <c r="BD174" s="11">
        <f t="shared" si="180"/>
        <v>1630</v>
      </c>
      <c r="BE174" s="11">
        <f t="shared" si="180"/>
        <v>757</v>
      </c>
      <c r="BF174" s="11">
        <f t="shared" si="180"/>
        <v>1068</v>
      </c>
      <c r="BG174" s="11">
        <f t="shared" si="180"/>
        <v>1148</v>
      </c>
      <c r="BH174" s="11">
        <f t="shared" si="180"/>
        <v>945</v>
      </c>
    </row>
    <row r="175" spans="1:60" ht="13.5" customHeight="1">
      <c r="A175" s="38">
        <v>41853</v>
      </c>
      <c r="B175" s="39" t="s">
        <v>72</v>
      </c>
      <c r="C175" s="57"/>
      <c r="D175" s="41" t="s">
        <v>23</v>
      </c>
      <c r="E175" s="42">
        <f t="shared" si="0"/>
        <v>1548</v>
      </c>
      <c r="F175" s="43">
        <v>2</v>
      </c>
      <c r="G175" s="43">
        <v>16</v>
      </c>
      <c r="H175" s="100">
        <f t="shared" si="167"/>
        <v>22</v>
      </c>
      <c r="I175" s="57"/>
      <c r="J175" s="45" t="s">
        <v>28</v>
      </c>
      <c r="K175" s="136">
        <f t="shared" si="176"/>
        <v>1547</v>
      </c>
      <c r="L175" s="46">
        <v>2</v>
      </c>
      <c r="M175" s="46">
        <v>14</v>
      </c>
      <c r="N175" s="100">
        <f t="shared" si="168"/>
        <v>20</v>
      </c>
      <c r="O175" s="57"/>
      <c r="P175" s="57" t="s">
        <v>67</v>
      </c>
      <c r="Q175" s="57"/>
      <c r="R175">
        <f>MIN(Rules!$E$2,(MAX(H175/N175,N175/H175)))</f>
        <v>1.1000000000000001</v>
      </c>
      <c r="S175">
        <f>VLOOKUP(B175,Rules!A:B,2,FALSE)</f>
        <v>60</v>
      </c>
      <c r="T175" s="57"/>
      <c r="U175" s="132">
        <f>1/(10^(-1*(E175+(IF(P175="Y",Rules!$I$2,0))-K175)/Rules!$E$12)+1)</f>
        <v>0.50115129051182272</v>
      </c>
      <c r="V175">
        <f t="shared" si="4"/>
        <v>33</v>
      </c>
      <c r="W175">
        <f t="shared" si="5"/>
        <v>-33</v>
      </c>
      <c r="Z175" s="48"/>
      <c r="AA175" s="11">
        <f t="shared" ref="AA175:BH175" si="181">IF($D175=AA$1,$E175+$V175,(IF($J175=AA$1,$K175+$W175,AA174)))</f>
        <v>914</v>
      </c>
      <c r="AB175" s="11">
        <f t="shared" si="181"/>
        <v>1480</v>
      </c>
      <c r="AC175" s="11">
        <f t="shared" si="181"/>
        <v>665</v>
      </c>
      <c r="AD175" s="11">
        <f t="shared" si="181"/>
        <v>1248</v>
      </c>
      <c r="AE175" s="11">
        <f t="shared" si="181"/>
        <v>1102</v>
      </c>
      <c r="AF175" s="11">
        <f t="shared" si="181"/>
        <v>1701</v>
      </c>
      <c r="AG175" s="11">
        <f t="shared" si="181"/>
        <v>1429</v>
      </c>
      <c r="AH175" s="11">
        <f t="shared" si="181"/>
        <v>1749</v>
      </c>
      <c r="AI175" s="11">
        <f t="shared" si="181"/>
        <v>1346</v>
      </c>
      <c r="AJ175" s="11">
        <f t="shared" si="181"/>
        <v>1912</v>
      </c>
      <c r="AK175" s="11">
        <f t="shared" si="181"/>
        <v>1057</v>
      </c>
      <c r="AL175" s="11">
        <f t="shared" si="181"/>
        <v>1384</v>
      </c>
      <c r="AM175" s="11">
        <f t="shared" si="181"/>
        <v>1816</v>
      </c>
      <c r="AN175" s="11">
        <f t="shared" si="181"/>
        <v>1514</v>
      </c>
      <c r="AO175" s="11">
        <f t="shared" si="181"/>
        <v>212</v>
      </c>
      <c r="AP175" s="11">
        <f t="shared" si="181"/>
        <v>1340</v>
      </c>
      <c r="AQ175" s="11">
        <f t="shared" si="181"/>
        <v>904</v>
      </c>
      <c r="AR175" s="11">
        <f t="shared" si="181"/>
        <v>1026</v>
      </c>
      <c r="AS175" s="11">
        <f t="shared" si="181"/>
        <v>636</v>
      </c>
      <c r="AT175" s="11">
        <f t="shared" si="181"/>
        <v>1051</v>
      </c>
      <c r="AU175" s="11">
        <f t="shared" si="181"/>
        <v>1199</v>
      </c>
      <c r="AV175" s="11">
        <f t="shared" si="181"/>
        <v>1813</v>
      </c>
      <c r="AW175" s="11">
        <f t="shared" si="181"/>
        <v>1421</v>
      </c>
      <c r="AX175" s="11">
        <f t="shared" si="181"/>
        <v>1581</v>
      </c>
      <c r="AY175" s="11">
        <f t="shared" si="181"/>
        <v>276</v>
      </c>
      <c r="AZ175" s="11">
        <f t="shared" si="181"/>
        <v>861</v>
      </c>
      <c r="BA175" s="11">
        <f t="shared" si="181"/>
        <v>1355</v>
      </c>
      <c r="BB175" s="11">
        <f t="shared" si="181"/>
        <v>1076</v>
      </c>
      <c r="BC175" s="11">
        <f t="shared" si="181"/>
        <v>1267</v>
      </c>
      <c r="BD175" s="11">
        <f t="shared" si="181"/>
        <v>1630</v>
      </c>
      <c r="BE175" s="11">
        <f t="shared" si="181"/>
        <v>757</v>
      </c>
      <c r="BF175" s="11">
        <f t="shared" si="181"/>
        <v>1068</v>
      </c>
      <c r="BG175" s="11">
        <f t="shared" si="181"/>
        <v>1148</v>
      </c>
      <c r="BH175" s="11">
        <f t="shared" si="181"/>
        <v>945</v>
      </c>
    </row>
    <row r="176" spans="1:60" ht="13.5" customHeight="1">
      <c r="A176" s="38">
        <v>41854</v>
      </c>
      <c r="B176" s="39" t="s">
        <v>70</v>
      </c>
      <c r="C176" s="57"/>
      <c r="D176" s="41" t="s">
        <v>16</v>
      </c>
      <c r="E176" s="42">
        <f t="shared" si="0"/>
        <v>1816</v>
      </c>
      <c r="F176" s="43">
        <v>1</v>
      </c>
      <c r="G176" s="43">
        <v>20</v>
      </c>
      <c r="H176" s="100">
        <f t="shared" si="167"/>
        <v>23</v>
      </c>
      <c r="I176" s="57"/>
      <c r="J176" s="45" t="s">
        <v>21</v>
      </c>
      <c r="K176" s="136">
        <f t="shared" si="176"/>
        <v>1384</v>
      </c>
      <c r="L176" s="46">
        <v>2</v>
      </c>
      <c r="M176" s="46">
        <v>10</v>
      </c>
      <c r="N176" s="100">
        <f t="shared" si="168"/>
        <v>16</v>
      </c>
      <c r="O176" s="57"/>
      <c r="P176" s="57" t="s">
        <v>67</v>
      </c>
      <c r="Q176" s="57"/>
      <c r="R176">
        <f>MIN(Rules!$E$2,(MAX(H176/N176,N176/H176)))</f>
        <v>1.4375</v>
      </c>
      <c r="S176">
        <f>VLOOKUP(B176,Rules!A:B,2,FALSE)</f>
        <v>80</v>
      </c>
      <c r="T176" s="57"/>
      <c r="U176" s="132">
        <f>1/(10^(-1*(E176+(IF(P176="Y",Rules!$I$2,0))-K176)/Rules!$E$12)+1)</f>
        <v>0.87968319383936766</v>
      </c>
      <c r="V176">
        <f t="shared" si="4"/>
        <v>14</v>
      </c>
      <c r="W176">
        <f t="shared" si="5"/>
        <v>-14</v>
      </c>
      <c r="Z176" s="48"/>
      <c r="AA176" s="11">
        <f t="shared" ref="AA176:BH176" si="182">IF($D176=AA$1,$E176+$V176,(IF($J176=AA$1,$K176+$W176,AA175)))</f>
        <v>914</v>
      </c>
      <c r="AB176" s="11">
        <f t="shared" si="182"/>
        <v>1480</v>
      </c>
      <c r="AC176" s="11">
        <f t="shared" si="182"/>
        <v>665</v>
      </c>
      <c r="AD176" s="11">
        <f t="shared" si="182"/>
        <v>1248</v>
      </c>
      <c r="AE176" s="11">
        <f t="shared" si="182"/>
        <v>1102</v>
      </c>
      <c r="AF176" s="11">
        <f t="shared" si="182"/>
        <v>1701</v>
      </c>
      <c r="AG176" s="11">
        <f t="shared" si="182"/>
        <v>1429</v>
      </c>
      <c r="AH176" s="11">
        <f t="shared" si="182"/>
        <v>1749</v>
      </c>
      <c r="AI176" s="11">
        <f t="shared" si="182"/>
        <v>1346</v>
      </c>
      <c r="AJ176" s="11">
        <f t="shared" si="182"/>
        <v>1912</v>
      </c>
      <c r="AK176" s="11">
        <f t="shared" si="182"/>
        <v>1057</v>
      </c>
      <c r="AL176" s="11">
        <f t="shared" si="182"/>
        <v>1370</v>
      </c>
      <c r="AM176" s="11">
        <f t="shared" si="182"/>
        <v>1830</v>
      </c>
      <c r="AN176" s="11">
        <f t="shared" si="182"/>
        <v>1514</v>
      </c>
      <c r="AO176" s="11">
        <f t="shared" si="182"/>
        <v>212</v>
      </c>
      <c r="AP176" s="11">
        <f t="shared" si="182"/>
        <v>1340</v>
      </c>
      <c r="AQ176" s="11">
        <f t="shared" si="182"/>
        <v>904</v>
      </c>
      <c r="AR176" s="11">
        <f t="shared" si="182"/>
        <v>1026</v>
      </c>
      <c r="AS176" s="11">
        <f t="shared" si="182"/>
        <v>636</v>
      </c>
      <c r="AT176" s="11">
        <f t="shared" si="182"/>
        <v>1051</v>
      </c>
      <c r="AU176" s="11">
        <f t="shared" si="182"/>
        <v>1199</v>
      </c>
      <c r="AV176" s="11">
        <f t="shared" si="182"/>
        <v>1813</v>
      </c>
      <c r="AW176" s="11">
        <f t="shared" si="182"/>
        <v>1421</v>
      </c>
      <c r="AX176" s="11">
        <f t="shared" si="182"/>
        <v>1581</v>
      </c>
      <c r="AY176" s="11">
        <f t="shared" si="182"/>
        <v>276</v>
      </c>
      <c r="AZ176" s="11">
        <f t="shared" si="182"/>
        <v>861</v>
      </c>
      <c r="BA176" s="11">
        <f t="shared" si="182"/>
        <v>1355</v>
      </c>
      <c r="BB176" s="11">
        <f t="shared" si="182"/>
        <v>1076</v>
      </c>
      <c r="BC176" s="11">
        <f t="shared" si="182"/>
        <v>1267</v>
      </c>
      <c r="BD176" s="11">
        <f t="shared" si="182"/>
        <v>1630</v>
      </c>
      <c r="BE176" s="11">
        <f t="shared" si="182"/>
        <v>757</v>
      </c>
      <c r="BF176" s="11">
        <f t="shared" si="182"/>
        <v>1068</v>
      </c>
      <c r="BG176" s="11">
        <f t="shared" si="182"/>
        <v>1148</v>
      </c>
      <c r="BH176" s="11">
        <f t="shared" si="182"/>
        <v>945</v>
      </c>
    </row>
    <row r="177" spans="1:60" ht="13.5" customHeight="1">
      <c r="A177" s="38">
        <v>41854</v>
      </c>
      <c r="B177" s="39" t="s">
        <v>70</v>
      </c>
      <c r="C177" s="57"/>
      <c r="D177" s="41" t="s">
        <v>18</v>
      </c>
      <c r="E177" s="42">
        <f t="shared" si="0"/>
        <v>1813</v>
      </c>
      <c r="F177" s="43">
        <v>1</v>
      </c>
      <c r="G177" s="43">
        <v>19</v>
      </c>
      <c r="H177" s="100">
        <f t="shared" si="167"/>
        <v>22</v>
      </c>
      <c r="I177" s="57"/>
      <c r="J177" s="45" t="s">
        <v>26</v>
      </c>
      <c r="K177" s="136">
        <f t="shared" si="176"/>
        <v>1701</v>
      </c>
      <c r="L177" s="46">
        <v>2</v>
      </c>
      <c r="M177" s="46">
        <v>15</v>
      </c>
      <c r="N177" s="100">
        <f t="shared" si="168"/>
        <v>21</v>
      </c>
      <c r="O177" s="57"/>
      <c r="P177" s="57" t="s">
        <v>67</v>
      </c>
      <c r="Q177" s="57"/>
      <c r="R177">
        <f>MIN(Rules!$E$2,(MAX(H177/N177,N177/H177)))</f>
        <v>1.0476190476190477</v>
      </c>
      <c r="S177">
        <f>VLOOKUP(B177,Rules!A:B,2,FALSE)</f>
        <v>80</v>
      </c>
      <c r="T177" s="57"/>
      <c r="U177" s="132">
        <f>1/(10^(-1*(E177+(IF(P177="Y",Rules!$I$2,0))-K177)/Rules!$E$12)+1)</f>
        <v>0.62616024104205337</v>
      </c>
      <c r="V177">
        <f t="shared" si="4"/>
        <v>31</v>
      </c>
      <c r="W177">
        <f t="shared" si="5"/>
        <v>-31</v>
      </c>
      <c r="Z177" s="48"/>
      <c r="AA177" s="11">
        <f t="shared" ref="AA177:BH177" si="183">IF($D177=AA$1,$E177+$V177,(IF($J177=AA$1,$K177+$W177,AA176)))</f>
        <v>914</v>
      </c>
      <c r="AB177" s="11">
        <f t="shared" si="183"/>
        <v>1480</v>
      </c>
      <c r="AC177" s="11">
        <f t="shared" si="183"/>
        <v>665</v>
      </c>
      <c r="AD177" s="11">
        <f t="shared" si="183"/>
        <v>1248</v>
      </c>
      <c r="AE177" s="11">
        <f t="shared" si="183"/>
        <v>1102</v>
      </c>
      <c r="AF177" s="11">
        <f t="shared" si="183"/>
        <v>1670</v>
      </c>
      <c r="AG177" s="11">
        <f t="shared" si="183"/>
        <v>1429</v>
      </c>
      <c r="AH177" s="11">
        <f t="shared" si="183"/>
        <v>1749</v>
      </c>
      <c r="AI177" s="11">
        <f t="shared" si="183"/>
        <v>1346</v>
      </c>
      <c r="AJ177" s="11">
        <f t="shared" si="183"/>
        <v>1912</v>
      </c>
      <c r="AK177" s="11">
        <f t="shared" si="183"/>
        <v>1057</v>
      </c>
      <c r="AL177" s="11">
        <f t="shared" si="183"/>
        <v>1370</v>
      </c>
      <c r="AM177" s="11">
        <f t="shared" si="183"/>
        <v>1830</v>
      </c>
      <c r="AN177" s="11">
        <f t="shared" si="183"/>
        <v>1514</v>
      </c>
      <c r="AO177" s="11">
        <f t="shared" si="183"/>
        <v>212</v>
      </c>
      <c r="AP177" s="11">
        <f t="shared" si="183"/>
        <v>1340</v>
      </c>
      <c r="AQ177" s="11">
        <f t="shared" si="183"/>
        <v>904</v>
      </c>
      <c r="AR177" s="11">
        <f t="shared" si="183"/>
        <v>1026</v>
      </c>
      <c r="AS177" s="11">
        <f t="shared" si="183"/>
        <v>636</v>
      </c>
      <c r="AT177" s="11">
        <f t="shared" si="183"/>
        <v>1051</v>
      </c>
      <c r="AU177" s="11">
        <f t="shared" si="183"/>
        <v>1199</v>
      </c>
      <c r="AV177" s="11">
        <f t="shared" si="183"/>
        <v>1844</v>
      </c>
      <c r="AW177" s="11">
        <f t="shared" si="183"/>
        <v>1421</v>
      </c>
      <c r="AX177" s="11">
        <f t="shared" si="183"/>
        <v>1581</v>
      </c>
      <c r="AY177" s="11">
        <f t="shared" si="183"/>
        <v>276</v>
      </c>
      <c r="AZ177" s="11">
        <f t="shared" si="183"/>
        <v>861</v>
      </c>
      <c r="BA177" s="11">
        <f t="shared" si="183"/>
        <v>1355</v>
      </c>
      <c r="BB177" s="11">
        <f t="shared" si="183"/>
        <v>1076</v>
      </c>
      <c r="BC177" s="11">
        <f t="shared" si="183"/>
        <v>1267</v>
      </c>
      <c r="BD177" s="11">
        <f t="shared" si="183"/>
        <v>1630</v>
      </c>
      <c r="BE177" s="11">
        <f t="shared" si="183"/>
        <v>757</v>
      </c>
      <c r="BF177" s="11">
        <f t="shared" si="183"/>
        <v>1068</v>
      </c>
      <c r="BG177" s="11">
        <f t="shared" si="183"/>
        <v>1148</v>
      </c>
      <c r="BH177" s="11">
        <f t="shared" si="183"/>
        <v>945</v>
      </c>
    </row>
    <row r="178" spans="1:60" ht="13.5" customHeight="1">
      <c r="A178" s="38">
        <v>41860</v>
      </c>
      <c r="B178" s="39" t="s">
        <v>70</v>
      </c>
      <c r="C178" s="57"/>
      <c r="D178" s="41" t="s">
        <v>25</v>
      </c>
      <c r="E178" s="42">
        <f t="shared" si="0"/>
        <v>1749</v>
      </c>
      <c r="F178" s="43">
        <v>1</v>
      </c>
      <c r="G178" s="43">
        <v>12</v>
      </c>
      <c r="H178" s="100">
        <f t="shared" si="167"/>
        <v>15</v>
      </c>
      <c r="I178" s="57"/>
      <c r="J178" s="45" t="s">
        <v>20</v>
      </c>
      <c r="K178" s="136">
        <f t="shared" si="176"/>
        <v>1480</v>
      </c>
      <c r="L178" s="46">
        <v>1</v>
      </c>
      <c r="M178" s="46">
        <v>11</v>
      </c>
      <c r="N178" s="100">
        <f t="shared" si="168"/>
        <v>14</v>
      </c>
      <c r="O178" s="57"/>
      <c r="P178" s="57" t="s">
        <v>67</v>
      </c>
      <c r="Q178" s="57"/>
      <c r="R178">
        <f>MIN(Rules!$E$2,(MAX(H178/N178,N178/H178)))</f>
        <v>1.0714285714285714</v>
      </c>
      <c r="S178">
        <f>VLOOKUP(B178,Rules!A:B,2,FALSE)</f>
        <v>80</v>
      </c>
      <c r="T178" s="57"/>
      <c r="U178" s="132">
        <f>1/(10^(-1*(E178+(IF(P178="Y",Rules!$I$2,0))-K178)/Rules!$E$12)+1)</f>
        <v>0.77535346189705467</v>
      </c>
      <c r="V178">
        <f t="shared" si="4"/>
        <v>19</v>
      </c>
      <c r="W178">
        <f t="shared" si="5"/>
        <v>-19</v>
      </c>
      <c r="Z178" s="48"/>
      <c r="AA178" s="11">
        <f t="shared" ref="AA178:BH178" si="184">IF($D178=AA$1,$E178+$V178,(IF($J178=AA$1,$K178+$W178,AA177)))</f>
        <v>914</v>
      </c>
      <c r="AB178" s="11">
        <f t="shared" si="184"/>
        <v>1461</v>
      </c>
      <c r="AC178" s="11">
        <f t="shared" si="184"/>
        <v>665</v>
      </c>
      <c r="AD178" s="11">
        <f t="shared" si="184"/>
        <v>1248</v>
      </c>
      <c r="AE178" s="11">
        <f t="shared" si="184"/>
        <v>1102</v>
      </c>
      <c r="AF178" s="11">
        <f t="shared" si="184"/>
        <v>1670</v>
      </c>
      <c r="AG178" s="11">
        <f t="shared" si="184"/>
        <v>1429</v>
      </c>
      <c r="AH178" s="11">
        <f t="shared" si="184"/>
        <v>1768</v>
      </c>
      <c r="AI178" s="11">
        <f t="shared" si="184"/>
        <v>1346</v>
      </c>
      <c r="AJ178" s="11">
        <f t="shared" si="184"/>
        <v>1912</v>
      </c>
      <c r="AK178" s="11">
        <f t="shared" si="184"/>
        <v>1057</v>
      </c>
      <c r="AL178" s="11">
        <f t="shared" si="184"/>
        <v>1370</v>
      </c>
      <c r="AM178" s="11">
        <f t="shared" si="184"/>
        <v>1830</v>
      </c>
      <c r="AN178" s="11">
        <f t="shared" si="184"/>
        <v>1514</v>
      </c>
      <c r="AO178" s="11">
        <f t="shared" si="184"/>
        <v>212</v>
      </c>
      <c r="AP178" s="11">
        <f t="shared" si="184"/>
        <v>1340</v>
      </c>
      <c r="AQ178" s="11">
        <f t="shared" si="184"/>
        <v>904</v>
      </c>
      <c r="AR178" s="11">
        <f t="shared" si="184"/>
        <v>1026</v>
      </c>
      <c r="AS178" s="11">
        <f t="shared" si="184"/>
        <v>636</v>
      </c>
      <c r="AT178" s="11">
        <f t="shared" si="184"/>
        <v>1051</v>
      </c>
      <c r="AU178" s="11">
        <f t="shared" si="184"/>
        <v>1199</v>
      </c>
      <c r="AV178" s="11">
        <f t="shared" si="184"/>
        <v>1844</v>
      </c>
      <c r="AW178" s="11">
        <f t="shared" si="184"/>
        <v>1421</v>
      </c>
      <c r="AX178" s="11">
        <f t="shared" si="184"/>
        <v>1581</v>
      </c>
      <c r="AY178" s="11">
        <f t="shared" si="184"/>
        <v>276</v>
      </c>
      <c r="AZ178" s="11">
        <f t="shared" si="184"/>
        <v>861</v>
      </c>
      <c r="BA178" s="11">
        <f t="shared" si="184"/>
        <v>1355</v>
      </c>
      <c r="BB178" s="11">
        <f t="shared" si="184"/>
        <v>1076</v>
      </c>
      <c r="BC178" s="11">
        <f t="shared" si="184"/>
        <v>1267</v>
      </c>
      <c r="BD178" s="11">
        <f t="shared" si="184"/>
        <v>1630</v>
      </c>
      <c r="BE178" s="11">
        <f t="shared" si="184"/>
        <v>757</v>
      </c>
      <c r="BF178" s="11">
        <f t="shared" si="184"/>
        <v>1068</v>
      </c>
      <c r="BG178" s="11">
        <f t="shared" si="184"/>
        <v>1148</v>
      </c>
      <c r="BH178" s="11">
        <f t="shared" si="184"/>
        <v>945</v>
      </c>
    </row>
    <row r="179" spans="1:60" ht="13.5" customHeight="1">
      <c r="A179" s="38">
        <v>41860</v>
      </c>
      <c r="B179" s="39" t="s">
        <v>70</v>
      </c>
      <c r="C179" s="57"/>
      <c r="D179" s="41" t="s">
        <v>17</v>
      </c>
      <c r="E179" s="42">
        <f t="shared" si="0"/>
        <v>1912</v>
      </c>
      <c r="F179" s="43">
        <v>2</v>
      </c>
      <c r="G179" s="43">
        <v>22</v>
      </c>
      <c r="H179" s="100">
        <f t="shared" si="167"/>
        <v>28</v>
      </c>
      <c r="I179" s="57"/>
      <c r="J179" s="45" t="s">
        <v>23</v>
      </c>
      <c r="K179" s="136">
        <f t="shared" si="176"/>
        <v>1581</v>
      </c>
      <c r="L179" s="46">
        <v>0</v>
      </c>
      <c r="M179" s="46">
        <v>11</v>
      </c>
      <c r="N179" s="100">
        <f t="shared" si="168"/>
        <v>11</v>
      </c>
      <c r="O179" s="57"/>
      <c r="P179" s="57" t="s">
        <v>66</v>
      </c>
      <c r="Q179" s="57"/>
      <c r="R179">
        <f>MIN(Rules!$E$2,(MAX(H179/N179,N179/H179)))</f>
        <v>2</v>
      </c>
      <c r="S179">
        <f>VLOOKUP(B179,Rules!A:B,2,FALSE)</f>
        <v>80</v>
      </c>
      <c r="T179" s="57"/>
      <c r="U179" s="132">
        <f>1/(10^(-1*(E179+(IF(P179="Y",Rules!$I$2,0))-K179)/Rules!$E$12)+1)</f>
        <v>0.90159615853839481</v>
      </c>
      <c r="V179">
        <f t="shared" si="4"/>
        <v>16</v>
      </c>
      <c r="W179">
        <f t="shared" si="5"/>
        <v>-16</v>
      </c>
      <c r="Z179" s="48"/>
      <c r="AA179" s="11">
        <f t="shared" ref="AA179:BH179" si="185">IF($D179=AA$1,$E179+$V179,(IF($J179=AA$1,$K179+$W179,AA178)))</f>
        <v>914</v>
      </c>
      <c r="AB179" s="11">
        <f t="shared" si="185"/>
        <v>1461</v>
      </c>
      <c r="AC179" s="11">
        <f t="shared" si="185"/>
        <v>665</v>
      </c>
      <c r="AD179" s="11">
        <f t="shared" si="185"/>
        <v>1248</v>
      </c>
      <c r="AE179" s="11">
        <f t="shared" si="185"/>
        <v>1102</v>
      </c>
      <c r="AF179" s="11">
        <f t="shared" si="185"/>
        <v>1670</v>
      </c>
      <c r="AG179" s="11">
        <f t="shared" si="185"/>
        <v>1429</v>
      </c>
      <c r="AH179" s="11">
        <f t="shared" si="185"/>
        <v>1768</v>
      </c>
      <c r="AI179" s="11">
        <f t="shared" si="185"/>
        <v>1346</v>
      </c>
      <c r="AJ179" s="11">
        <f t="shared" si="185"/>
        <v>1928</v>
      </c>
      <c r="AK179" s="11">
        <f t="shared" si="185"/>
        <v>1057</v>
      </c>
      <c r="AL179" s="11">
        <f t="shared" si="185"/>
        <v>1370</v>
      </c>
      <c r="AM179" s="11">
        <f t="shared" si="185"/>
        <v>1830</v>
      </c>
      <c r="AN179" s="11">
        <f t="shared" si="185"/>
        <v>1514</v>
      </c>
      <c r="AO179" s="11">
        <f t="shared" si="185"/>
        <v>212</v>
      </c>
      <c r="AP179" s="11">
        <f t="shared" si="185"/>
        <v>1340</v>
      </c>
      <c r="AQ179" s="11">
        <f t="shared" si="185"/>
        <v>904</v>
      </c>
      <c r="AR179" s="11">
        <f t="shared" si="185"/>
        <v>1026</v>
      </c>
      <c r="AS179" s="11">
        <f t="shared" si="185"/>
        <v>636</v>
      </c>
      <c r="AT179" s="11">
        <f t="shared" si="185"/>
        <v>1051</v>
      </c>
      <c r="AU179" s="11">
        <f t="shared" si="185"/>
        <v>1199</v>
      </c>
      <c r="AV179" s="11">
        <f t="shared" si="185"/>
        <v>1844</v>
      </c>
      <c r="AW179" s="11">
        <f t="shared" si="185"/>
        <v>1421</v>
      </c>
      <c r="AX179" s="11">
        <f t="shared" si="185"/>
        <v>1565</v>
      </c>
      <c r="AY179" s="11">
        <f t="shared" si="185"/>
        <v>276</v>
      </c>
      <c r="AZ179" s="11">
        <f t="shared" si="185"/>
        <v>861</v>
      </c>
      <c r="BA179" s="11">
        <f t="shared" si="185"/>
        <v>1355</v>
      </c>
      <c r="BB179" s="11">
        <f t="shared" si="185"/>
        <v>1076</v>
      </c>
      <c r="BC179" s="11">
        <f t="shared" si="185"/>
        <v>1267</v>
      </c>
      <c r="BD179" s="11">
        <f t="shared" si="185"/>
        <v>1630</v>
      </c>
      <c r="BE179" s="11">
        <f t="shared" si="185"/>
        <v>757</v>
      </c>
      <c r="BF179" s="11">
        <f t="shared" si="185"/>
        <v>1068</v>
      </c>
      <c r="BG179" s="11">
        <f t="shared" si="185"/>
        <v>1148</v>
      </c>
      <c r="BH179" s="11">
        <f t="shared" si="185"/>
        <v>945</v>
      </c>
    </row>
    <row r="180" spans="1:60" ht="13.5" customHeight="1">
      <c r="A180" s="38">
        <v>41875</v>
      </c>
      <c r="B180" s="39" t="s">
        <v>70</v>
      </c>
      <c r="C180" s="57"/>
      <c r="D180" s="41" t="s">
        <v>16</v>
      </c>
      <c r="E180" s="42">
        <f t="shared" si="0"/>
        <v>1830</v>
      </c>
      <c r="F180" s="43">
        <v>1</v>
      </c>
      <c r="G180" s="43">
        <v>16</v>
      </c>
      <c r="H180" s="100">
        <f t="shared" si="167"/>
        <v>19</v>
      </c>
      <c r="I180" s="57"/>
      <c r="J180" s="45" t="s">
        <v>18</v>
      </c>
      <c r="K180" s="136">
        <f t="shared" si="176"/>
        <v>1844</v>
      </c>
      <c r="L180" s="46">
        <v>1</v>
      </c>
      <c r="M180" s="46">
        <v>16</v>
      </c>
      <c r="N180" s="100">
        <f t="shared" si="168"/>
        <v>19</v>
      </c>
      <c r="O180" s="57"/>
      <c r="P180" s="57" t="s">
        <v>67</v>
      </c>
      <c r="Q180" s="57"/>
      <c r="R180">
        <f>MIN(Rules!$E$2,(MAX(H180/N180,N180/H180)))</f>
        <v>1</v>
      </c>
      <c r="S180">
        <f>VLOOKUP(B180,Rules!A:B,2,FALSE)</f>
        <v>80</v>
      </c>
      <c r="T180" s="57"/>
      <c r="U180" s="132">
        <f>1/(10^(-1*(E180+(IF(P180="Y",Rules!$I$2,0))-K180)/Rules!$E$12)+1)</f>
        <v>0.48388748518732999</v>
      </c>
      <c r="V180">
        <f t="shared" si="4"/>
        <v>1</v>
      </c>
      <c r="W180">
        <f t="shared" si="5"/>
        <v>-1</v>
      </c>
      <c r="Z180" s="48"/>
      <c r="AA180" s="11">
        <f t="shared" ref="AA180:BH180" si="186">IF($D180=AA$1,$E180+$V180,(IF($J180=AA$1,$K180+$W180,AA179)))</f>
        <v>914</v>
      </c>
      <c r="AB180" s="11">
        <f t="shared" si="186"/>
        <v>1461</v>
      </c>
      <c r="AC180" s="11">
        <f t="shared" si="186"/>
        <v>665</v>
      </c>
      <c r="AD180" s="11">
        <f t="shared" si="186"/>
        <v>1248</v>
      </c>
      <c r="AE180" s="11">
        <f t="shared" si="186"/>
        <v>1102</v>
      </c>
      <c r="AF180" s="11">
        <f t="shared" si="186"/>
        <v>1670</v>
      </c>
      <c r="AG180" s="11">
        <f t="shared" si="186"/>
        <v>1429</v>
      </c>
      <c r="AH180" s="11">
        <f t="shared" si="186"/>
        <v>1768</v>
      </c>
      <c r="AI180" s="11">
        <f t="shared" si="186"/>
        <v>1346</v>
      </c>
      <c r="AJ180" s="11">
        <f t="shared" si="186"/>
        <v>1928</v>
      </c>
      <c r="AK180" s="11">
        <f t="shared" si="186"/>
        <v>1057</v>
      </c>
      <c r="AL180" s="11">
        <f t="shared" si="186"/>
        <v>1370</v>
      </c>
      <c r="AM180" s="11">
        <f t="shared" si="186"/>
        <v>1831</v>
      </c>
      <c r="AN180" s="11">
        <f t="shared" si="186"/>
        <v>1514</v>
      </c>
      <c r="AO180" s="11">
        <f t="shared" si="186"/>
        <v>212</v>
      </c>
      <c r="AP180" s="11">
        <f t="shared" si="186"/>
        <v>1340</v>
      </c>
      <c r="AQ180" s="11">
        <f t="shared" si="186"/>
        <v>904</v>
      </c>
      <c r="AR180" s="11">
        <f t="shared" si="186"/>
        <v>1026</v>
      </c>
      <c r="AS180" s="11">
        <f t="shared" si="186"/>
        <v>636</v>
      </c>
      <c r="AT180" s="11">
        <f t="shared" si="186"/>
        <v>1051</v>
      </c>
      <c r="AU180" s="11">
        <f t="shared" si="186"/>
        <v>1199</v>
      </c>
      <c r="AV180" s="11">
        <f t="shared" si="186"/>
        <v>1843</v>
      </c>
      <c r="AW180" s="11">
        <f t="shared" si="186"/>
        <v>1421</v>
      </c>
      <c r="AX180" s="11">
        <f t="shared" si="186"/>
        <v>1565</v>
      </c>
      <c r="AY180" s="11">
        <f t="shared" si="186"/>
        <v>276</v>
      </c>
      <c r="AZ180" s="11">
        <f t="shared" si="186"/>
        <v>861</v>
      </c>
      <c r="BA180" s="11">
        <f t="shared" si="186"/>
        <v>1355</v>
      </c>
      <c r="BB180" s="11">
        <f t="shared" si="186"/>
        <v>1076</v>
      </c>
      <c r="BC180" s="11">
        <f t="shared" si="186"/>
        <v>1267</v>
      </c>
      <c r="BD180" s="11">
        <f t="shared" si="186"/>
        <v>1630</v>
      </c>
      <c r="BE180" s="11">
        <f t="shared" si="186"/>
        <v>757</v>
      </c>
      <c r="BF180" s="11">
        <f t="shared" si="186"/>
        <v>1068</v>
      </c>
      <c r="BG180" s="11">
        <f t="shared" si="186"/>
        <v>1148</v>
      </c>
      <c r="BH180" s="11">
        <f t="shared" si="186"/>
        <v>945</v>
      </c>
    </row>
    <row r="181" spans="1:60" ht="13.5" customHeight="1">
      <c r="A181" s="38">
        <v>41881</v>
      </c>
      <c r="B181" s="39" t="s">
        <v>70</v>
      </c>
      <c r="C181" s="57"/>
      <c r="D181" s="41" t="s">
        <v>18</v>
      </c>
      <c r="E181" s="42">
        <f t="shared" si="0"/>
        <v>1843</v>
      </c>
      <c r="F181" s="43">
        <v>3</v>
      </c>
      <c r="G181" s="43">
        <v>13</v>
      </c>
      <c r="H181" s="100">
        <f t="shared" si="167"/>
        <v>22</v>
      </c>
      <c r="I181" s="57"/>
      <c r="J181" s="45" t="s">
        <v>16</v>
      </c>
      <c r="K181" s="136">
        <f t="shared" si="176"/>
        <v>1831</v>
      </c>
      <c r="L181" s="46">
        <v>3</v>
      </c>
      <c r="M181" s="46">
        <v>16</v>
      </c>
      <c r="N181" s="100">
        <f t="shared" si="168"/>
        <v>25</v>
      </c>
      <c r="O181" s="57"/>
      <c r="P181" s="57" t="s">
        <v>67</v>
      </c>
      <c r="Q181" s="57"/>
      <c r="R181">
        <f>MIN(Rules!$E$2,(MAX(H181/N181,N181/H181)))</f>
        <v>1.1363636363636365</v>
      </c>
      <c r="S181">
        <f>VLOOKUP(B181,Rules!A:B,2,FALSE)</f>
        <v>80</v>
      </c>
      <c r="T181" s="57"/>
      <c r="U181" s="132">
        <f>1/(10^(-1*(E181+(IF(P181="Y",Rules!$I$2,0))-K181)/Rules!$E$12)+1)</f>
        <v>0.51381199570675096</v>
      </c>
      <c r="V181">
        <f t="shared" si="4"/>
        <v>-47</v>
      </c>
      <c r="W181">
        <f t="shared" si="5"/>
        <v>47</v>
      </c>
      <c r="Z181" s="48"/>
      <c r="AA181" s="11">
        <f t="shared" ref="AA181:BH181" si="187">IF($D181=AA$1,$E181+$V181,(IF($J181=AA$1,$K181+$W181,AA180)))</f>
        <v>914</v>
      </c>
      <c r="AB181" s="11">
        <f t="shared" si="187"/>
        <v>1461</v>
      </c>
      <c r="AC181" s="11">
        <f t="shared" si="187"/>
        <v>665</v>
      </c>
      <c r="AD181" s="11">
        <f t="shared" si="187"/>
        <v>1248</v>
      </c>
      <c r="AE181" s="11">
        <f t="shared" si="187"/>
        <v>1102</v>
      </c>
      <c r="AF181" s="11">
        <f t="shared" si="187"/>
        <v>1670</v>
      </c>
      <c r="AG181" s="11">
        <f t="shared" si="187"/>
        <v>1429</v>
      </c>
      <c r="AH181" s="11">
        <f t="shared" si="187"/>
        <v>1768</v>
      </c>
      <c r="AI181" s="11">
        <f t="shared" si="187"/>
        <v>1346</v>
      </c>
      <c r="AJ181" s="11">
        <f t="shared" si="187"/>
        <v>1928</v>
      </c>
      <c r="AK181" s="11">
        <f t="shared" si="187"/>
        <v>1057</v>
      </c>
      <c r="AL181" s="11">
        <f t="shared" si="187"/>
        <v>1370</v>
      </c>
      <c r="AM181" s="11">
        <f t="shared" si="187"/>
        <v>1878</v>
      </c>
      <c r="AN181" s="11">
        <f t="shared" si="187"/>
        <v>1514</v>
      </c>
      <c r="AO181" s="11">
        <f t="shared" si="187"/>
        <v>212</v>
      </c>
      <c r="AP181" s="11">
        <f t="shared" si="187"/>
        <v>1340</v>
      </c>
      <c r="AQ181" s="11">
        <f t="shared" si="187"/>
        <v>904</v>
      </c>
      <c r="AR181" s="11">
        <f t="shared" si="187"/>
        <v>1026</v>
      </c>
      <c r="AS181" s="11">
        <f t="shared" si="187"/>
        <v>636</v>
      </c>
      <c r="AT181" s="11">
        <f t="shared" si="187"/>
        <v>1051</v>
      </c>
      <c r="AU181" s="11">
        <f t="shared" si="187"/>
        <v>1199</v>
      </c>
      <c r="AV181" s="11">
        <f t="shared" si="187"/>
        <v>1796</v>
      </c>
      <c r="AW181" s="11">
        <f t="shared" si="187"/>
        <v>1421</v>
      </c>
      <c r="AX181" s="11">
        <f t="shared" si="187"/>
        <v>1565</v>
      </c>
      <c r="AY181" s="11">
        <f t="shared" si="187"/>
        <v>276</v>
      </c>
      <c r="AZ181" s="11">
        <f t="shared" si="187"/>
        <v>861</v>
      </c>
      <c r="BA181" s="11">
        <f t="shared" si="187"/>
        <v>1355</v>
      </c>
      <c r="BB181" s="11">
        <f t="shared" si="187"/>
        <v>1076</v>
      </c>
      <c r="BC181" s="11">
        <f t="shared" si="187"/>
        <v>1267</v>
      </c>
      <c r="BD181" s="11">
        <f t="shared" si="187"/>
        <v>1630</v>
      </c>
      <c r="BE181" s="11">
        <f t="shared" si="187"/>
        <v>757</v>
      </c>
      <c r="BF181" s="11">
        <f t="shared" si="187"/>
        <v>1068</v>
      </c>
      <c r="BG181" s="11">
        <f t="shared" si="187"/>
        <v>1148</v>
      </c>
      <c r="BH181" s="11">
        <f t="shared" si="187"/>
        <v>945</v>
      </c>
    </row>
    <row r="182" spans="1:60" ht="13.5" customHeight="1">
      <c r="A182" s="38">
        <v>41882</v>
      </c>
      <c r="B182" s="39" t="s">
        <v>70</v>
      </c>
      <c r="C182" s="57"/>
      <c r="D182" s="41" t="s">
        <v>17</v>
      </c>
      <c r="E182" s="42">
        <f t="shared" si="0"/>
        <v>1928</v>
      </c>
      <c r="F182" s="43">
        <v>0</v>
      </c>
      <c r="G182" s="43">
        <v>17</v>
      </c>
      <c r="H182" s="100">
        <f t="shared" si="167"/>
        <v>17</v>
      </c>
      <c r="I182" s="57"/>
      <c r="J182" s="45" t="s">
        <v>25</v>
      </c>
      <c r="K182" s="136">
        <f t="shared" si="176"/>
        <v>1768</v>
      </c>
      <c r="L182" s="46">
        <v>3</v>
      </c>
      <c r="M182" s="46">
        <v>14</v>
      </c>
      <c r="N182" s="100">
        <f t="shared" si="168"/>
        <v>23</v>
      </c>
      <c r="O182" s="57"/>
      <c r="P182" s="57" t="s">
        <v>66</v>
      </c>
      <c r="Q182" s="57"/>
      <c r="R182">
        <f>MIN(Rules!$E$2,(MAX(H182/N182,N182/H182)))</f>
        <v>1.3529411764705883</v>
      </c>
      <c r="S182">
        <f>VLOOKUP(B182,Rules!A:B,2,FALSE)</f>
        <v>80</v>
      </c>
      <c r="T182" s="57"/>
      <c r="U182" s="132">
        <f>1/(10^(-1*(E182+(IF(P182="Y",Rules!$I$2,0))-K182)/Rules!$E$12)+1)</f>
        <v>0.80652752281710782</v>
      </c>
      <c r="V182">
        <f t="shared" si="4"/>
        <v>-87</v>
      </c>
      <c r="W182">
        <f t="shared" si="5"/>
        <v>87</v>
      </c>
      <c r="Z182" s="48"/>
      <c r="AA182" s="11">
        <f t="shared" ref="AA182:BH182" si="188">IF($D182=AA$1,$E182+$V182,(IF($J182=AA$1,$K182+$W182,AA181)))</f>
        <v>914</v>
      </c>
      <c r="AB182" s="11">
        <f t="shared" si="188"/>
        <v>1461</v>
      </c>
      <c r="AC182" s="11">
        <f t="shared" si="188"/>
        <v>665</v>
      </c>
      <c r="AD182" s="11">
        <f t="shared" si="188"/>
        <v>1248</v>
      </c>
      <c r="AE182" s="11">
        <f t="shared" si="188"/>
        <v>1102</v>
      </c>
      <c r="AF182" s="11">
        <f t="shared" si="188"/>
        <v>1670</v>
      </c>
      <c r="AG182" s="11">
        <f t="shared" si="188"/>
        <v>1429</v>
      </c>
      <c r="AH182" s="11">
        <f t="shared" si="188"/>
        <v>1855</v>
      </c>
      <c r="AI182" s="11">
        <f t="shared" si="188"/>
        <v>1346</v>
      </c>
      <c r="AJ182" s="11">
        <f t="shared" si="188"/>
        <v>1841</v>
      </c>
      <c r="AK182" s="11">
        <f t="shared" si="188"/>
        <v>1057</v>
      </c>
      <c r="AL182" s="11">
        <f t="shared" si="188"/>
        <v>1370</v>
      </c>
      <c r="AM182" s="11">
        <f t="shared" si="188"/>
        <v>1878</v>
      </c>
      <c r="AN182" s="11">
        <f t="shared" si="188"/>
        <v>1514</v>
      </c>
      <c r="AO182" s="11">
        <f t="shared" si="188"/>
        <v>212</v>
      </c>
      <c r="AP182" s="11">
        <f t="shared" si="188"/>
        <v>1340</v>
      </c>
      <c r="AQ182" s="11">
        <f t="shared" si="188"/>
        <v>904</v>
      </c>
      <c r="AR182" s="11">
        <f t="shared" si="188"/>
        <v>1026</v>
      </c>
      <c r="AS182" s="11">
        <f t="shared" si="188"/>
        <v>636</v>
      </c>
      <c r="AT182" s="11">
        <f t="shared" si="188"/>
        <v>1051</v>
      </c>
      <c r="AU182" s="11">
        <f t="shared" si="188"/>
        <v>1199</v>
      </c>
      <c r="AV182" s="11">
        <f t="shared" si="188"/>
        <v>1796</v>
      </c>
      <c r="AW182" s="11">
        <f t="shared" si="188"/>
        <v>1421</v>
      </c>
      <c r="AX182" s="11">
        <f t="shared" si="188"/>
        <v>1565</v>
      </c>
      <c r="AY182" s="11">
        <f t="shared" si="188"/>
        <v>276</v>
      </c>
      <c r="AZ182" s="11">
        <f t="shared" si="188"/>
        <v>861</v>
      </c>
      <c r="BA182" s="11">
        <f t="shared" si="188"/>
        <v>1355</v>
      </c>
      <c r="BB182" s="11">
        <f t="shared" si="188"/>
        <v>1076</v>
      </c>
      <c r="BC182" s="11">
        <f t="shared" si="188"/>
        <v>1267</v>
      </c>
      <c r="BD182" s="11">
        <f t="shared" si="188"/>
        <v>1630</v>
      </c>
      <c r="BE182" s="11">
        <f t="shared" si="188"/>
        <v>757</v>
      </c>
      <c r="BF182" s="11">
        <f t="shared" si="188"/>
        <v>1068</v>
      </c>
      <c r="BG182" s="11">
        <f t="shared" si="188"/>
        <v>1148</v>
      </c>
      <c r="BH182" s="11">
        <f t="shared" si="188"/>
        <v>945</v>
      </c>
    </row>
    <row r="183" spans="1:60" ht="13.5" customHeight="1">
      <c r="A183" s="111">
        <v>41903</v>
      </c>
      <c r="B183" s="122" t="s">
        <v>70</v>
      </c>
      <c r="C183" s="56"/>
      <c r="D183" s="93" t="s">
        <v>25</v>
      </c>
      <c r="E183" s="124">
        <f>HLOOKUP(D183,AA$1:BX$10002,ROW()-1,FALSE)</f>
        <v>1855</v>
      </c>
      <c r="F183" s="133">
        <v>0</v>
      </c>
      <c r="G183" s="133">
        <v>12</v>
      </c>
      <c r="H183" s="100">
        <f t="shared" si="167"/>
        <v>12</v>
      </c>
      <c r="I183" s="56"/>
      <c r="J183" s="96" t="s">
        <v>16</v>
      </c>
      <c r="K183" s="124">
        <f t="shared" si="176"/>
        <v>1878</v>
      </c>
      <c r="L183" s="134">
        <v>2</v>
      </c>
      <c r="M183" s="134">
        <v>9</v>
      </c>
      <c r="N183" s="100">
        <f t="shared" si="168"/>
        <v>15</v>
      </c>
      <c r="O183" s="57"/>
      <c r="P183" s="57" t="s">
        <v>67</v>
      </c>
      <c r="Q183" s="57"/>
      <c r="R183" s="137">
        <f>MIN(Rules!$E$2,(MAX(H183/N183,N183/H183)))</f>
        <v>1.25</v>
      </c>
      <c r="S183" s="101">
        <f>VLOOKUP(B183,Rules!A:B,2,FALSE)</f>
        <v>80</v>
      </c>
      <c r="T183" s="57"/>
      <c r="U183" s="132">
        <f>1/(10^(-1*(E183+(IF(P183="Y",Rules!$I$2,0))-K183)/Rules!$E$12)+1)</f>
        <v>0.47354499962326602</v>
      </c>
      <c r="V183" s="101">
        <f>ROUND(IF(H183&gt;N183,(S183*R183*(1-U183)),IF(H183&lt;N183,(S183*R183*(0-U183)),S183*R183*(0.5-U183))),0)</f>
        <v>-47</v>
      </c>
      <c r="W183" s="101">
        <f>-1*V183</f>
        <v>47</v>
      </c>
      <c r="X183" s="57"/>
      <c r="Y183" s="57"/>
      <c r="Z183" s="57"/>
      <c r="AA183" s="138">
        <f t="shared" ref="AA183:BH183" si="189">IF($D183=AA$1,$E183+$V183,(IF($J183=AA$1,$K183+$W183,AA182)))</f>
        <v>914</v>
      </c>
      <c r="AB183" s="138">
        <f t="shared" si="189"/>
        <v>1461</v>
      </c>
      <c r="AC183" s="138">
        <f t="shared" si="189"/>
        <v>665</v>
      </c>
      <c r="AD183" s="138">
        <f t="shared" si="189"/>
        <v>1248</v>
      </c>
      <c r="AE183" s="138">
        <f t="shared" si="189"/>
        <v>1102</v>
      </c>
      <c r="AF183" s="138">
        <f t="shared" si="189"/>
        <v>1670</v>
      </c>
      <c r="AG183" s="138">
        <f t="shared" si="189"/>
        <v>1429</v>
      </c>
      <c r="AH183" s="139">
        <f t="shared" si="189"/>
        <v>1808</v>
      </c>
      <c r="AI183" s="138">
        <f t="shared" si="189"/>
        <v>1346</v>
      </c>
      <c r="AJ183" s="139">
        <f t="shared" si="189"/>
        <v>1841</v>
      </c>
      <c r="AK183" s="138">
        <f t="shared" si="189"/>
        <v>1057</v>
      </c>
      <c r="AL183" s="138">
        <f t="shared" si="189"/>
        <v>1370</v>
      </c>
      <c r="AM183" s="139">
        <f t="shared" si="189"/>
        <v>1925</v>
      </c>
      <c r="AN183" s="138">
        <f t="shared" si="189"/>
        <v>1514</v>
      </c>
      <c r="AO183" s="138">
        <f t="shared" si="189"/>
        <v>212</v>
      </c>
      <c r="AP183" s="138">
        <f t="shared" si="189"/>
        <v>1340</v>
      </c>
      <c r="AQ183" s="138">
        <f t="shared" si="189"/>
        <v>904</v>
      </c>
      <c r="AR183" s="138">
        <f t="shared" si="189"/>
        <v>1026</v>
      </c>
      <c r="AS183" s="138">
        <f t="shared" si="189"/>
        <v>636</v>
      </c>
      <c r="AT183" s="138">
        <f t="shared" si="189"/>
        <v>1051</v>
      </c>
      <c r="AU183" s="138">
        <f t="shared" si="189"/>
        <v>1199</v>
      </c>
      <c r="AV183" s="139">
        <f t="shared" si="189"/>
        <v>1796</v>
      </c>
      <c r="AW183" s="138">
        <f t="shared" si="189"/>
        <v>1421</v>
      </c>
      <c r="AX183" s="138">
        <f t="shared" si="189"/>
        <v>1565</v>
      </c>
      <c r="AY183" s="138">
        <f t="shared" si="189"/>
        <v>276</v>
      </c>
      <c r="AZ183" s="138">
        <f t="shared" si="189"/>
        <v>861</v>
      </c>
      <c r="BA183" s="138">
        <f t="shared" si="189"/>
        <v>1355</v>
      </c>
      <c r="BB183" s="138">
        <f t="shared" si="189"/>
        <v>1076</v>
      </c>
      <c r="BC183" s="138">
        <f t="shared" si="189"/>
        <v>1267</v>
      </c>
      <c r="BD183" s="138">
        <f t="shared" si="189"/>
        <v>1630</v>
      </c>
      <c r="BE183" s="138">
        <f t="shared" si="189"/>
        <v>757</v>
      </c>
      <c r="BF183" s="138">
        <f t="shared" si="189"/>
        <v>1068</v>
      </c>
      <c r="BG183" s="138">
        <f t="shared" si="189"/>
        <v>1148</v>
      </c>
      <c r="BH183" s="138">
        <f t="shared" si="189"/>
        <v>945</v>
      </c>
    </row>
    <row r="184" spans="1:60" ht="13.5" customHeight="1">
      <c r="A184" s="38"/>
      <c r="B184" s="39"/>
      <c r="C184" s="57"/>
      <c r="D184" s="41"/>
      <c r="E184" s="49"/>
      <c r="F184" s="43"/>
      <c r="G184" s="43"/>
      <c r="H184" s="26"/>
      <c r="I184" s="57"/>
      <c r="J184" s="45"/>
      <c r="K184" s="49"/>
      <c r="L184" s="46"/>
      <c r="M184" s="46"/>
      <c r="N184" s="26"/>
      <c r="O184" s="57"/>
      <c r="P184" s="57"/>
      <c r="Q184" s="57"/>
      <c r="R184" s="57"/>
      <c r="S184" s="57"/>
      <c r="T184" s="57"/>
      <c r="U184" s="132"/>
      <c r="Z184" s="48"/>
    </row>
    <row r="185" spans="1:60" ht="13.5" customHeight="1">
      <c r="A185" s="38"/>
      <c r="B185" s="39"/>
      <c r="C185" s="57"/>
      <c r="D185" s="41"/>
      <c r="E185" s="49"/>
      <c r="F185" s="43"/>
      <c r="G185" s="43"/>
      <c r="H185" s="26"/>
      <c r="I185" s="57"/>
      <c r="J185" s="45"/>
      <c r="K185" s="49"/>
      <c r="L185" s="46"/>
      <c r="M185" s="46"/>
      <c r="N185" s="26"/>
      <c r="O185" s="57"/>
      <c r="P185" s="57"/>
      <c r="Q185" s="57"/>
      <c r="R185" s="57"/>
      <c r="S185" s="57"/>
      <c r="T185" s="57"/>
      <c r="U185" s="132"/>
      <c r="Z185" s="48"/>
    </row>
    <row r="186" spans="1:60" ht="13.5" customHeight="1">
      <c r="A186" s="38"/>
      <c r="B186" s="39"/>
      <c r="C186" s="57"/>
      <c r="D186" s="41"/>
      <c r="E186" s="49"/>
      <c r="F186" s="43"/>
      <c r="G186" s="43"/>
      <c r="H186" s="26"/>
      <c r="I186" s="57"/>
      <c r="J186" s="45"/>
      <c r="K186" s="49"/>
      <c r="L186" s="46"/>
      <c r="M186" s="46"/>
      <c r="N186" s="26"/>
      <c r="O186" s="57"/>
      <c r="P186" s="57"/>
      <c r="Q186" s="57"/>
      <c r="R186" s="57"/>
      <c r="S186" s="57"/>
      <c r="T186" s="57"/>
      <c r="U186" s="132"/>
      <c r="Z186" s="48"/>
    </row>
    <row r="187" spans="1:60" ht="13.5" customHeight="1">
      <c r="A187" s="38"/>
      <c r="B187" s="39"/>
      <c r="C187" s="57"/>
      <c r="D187" s="41"/>
      <c r="E187" s="49"/>
      <c r="F187" s="43"/>
      <c r="G187" s="43"/>
      <c r="H187" s="26"/>
      <c r="I187" s="57"/>
      <c r="J187" s="45"/>
      <c r="K187" s="49"/>
      <c r="L187" s="46"/>
      <c r="M187" s="46"/>
      <c r="N187" s="26"/>
      <c r="O187" s="57"/>
      <c r="P187" s="57"/>
      <c r="Q187" s="57"/>
      <c r="R187" s="57"/>
      <c r="S187" s="57"/>
      <c r="T187" s="57"/>
      <c r="U187" s="132"/>
      <c r="Z187" s="48"/>
    </row>
    <row r="188" spans="1:60" ht="13.5" customHeight="1">
      <c r="A188" s="38"/>
      <c r="B188" s="39"/>
      <c r="C188" s="57"/>
      <c r="D188" s="41"/>
      <c r="E188" s="49"/>
      <c r="F188" s="43"/>
      <c r="G188" s="43"/>
      <c r="H188" s="26"/>
      <c r="I188" s="57"/>
      <c r="J188" s="45"/>
      <c r="K188" s="49"/>
      <c r="L188" s="46"/>
      <c r="M188" s="46"/>
      <c r="N188" s="26"/>
      <c r="O188" s="57"/>
      <c r="P188" s="57"/>
      <c r="Q188" s="57"/>
      <c r="R188" s="57"/>
      <c r="S188" s="57"/>
      <c r="T188" s="57"/>
      <c r="U188" s="132"/>
      <c r="Z188" s="48"/>
    </row>
    <row r="189" spans="1:60" ht="13.5" customHeight="1">
      <c r="A189" s="38"/>
      <c r="B189" s="39"/>
      <c r="C189" s="57"/>
      <c r="D189" s="41"/>
      <c r="E189" s="49"/>
      <c r="F189" s="43"/>
      <c r="G189" s="43"/>
      <c r="H189" s="26"/>
      <c r="I189" s="57"/>
      <c r="J189" s="45"/>
      <c r="K189" s="49"/>
      <c r="L189" s="46"/>
      <c r="M189" s="46"/>
      <c r="N189" s="26"/>
      <c r="O189" s="57"/>
      <c r="P189" s="57"/>
      <c r="Q189" s="57"/>
      <c r="R189" s="57"/>
      <c r="S189" s="57"/>
      <c r="T189" s="57"/>
      <c r="U189" s="132"/>
      <c r="Z189" s="48"/>
    </row>
    <row r="190" spans="1:60" ht="13.5" customHeight="1">
      <c r="A190" s="23"/>
      <c r="B190" s="4"/>
      <c r="C190" s="4"/>
      <c r="D190" s="74"/>
      <c r="E190" s="25"/>
      <c r="F190" s="44"/>
      <c r="G190" s="44"/>
      <c r="H190" s="26"/>
      <c r="I190" s="4"/>
      <c r="J190" s="27"/>
      <c r="K190" s="25"/>
      <c r="L190" s="26"/>
      <c r="M190" s="26"/>
      <c r="N190" s="26"/>
      <c r="O190" s="4"/>
      <c r="P190" s="4"/>
      <c r="Q190" s="4"/>
      <c r="R190" s="4"/>
      <c r="S190" s="4"/>
      <c r="T190" s="4"/>
      <c r="U190" s="132"/>
      <c r="V190" s="4"/>
      <c r="W190" s="4"/>
      <c r="X190" s="4"/>
      <c r="Y190" s="4"/>
      <c r="Z190" s="28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</row>
    <row r="191" spans="1:60" ht="13.5" customHeight="1">
      <c r="A191" s="38"/>
      <c r="B191" s="57"/>
      <c r="C191" s="57"/>
      <c r="D191" s="41"/>
      <c r="E191" s="49"/>
      <c r="F191" s="43"/>
      <c r="G191" s="43"/>
      <c r="H191" s="26"/>
      <c r="I191" s="57"/>
      <c r="J191" s="45"/>
      <c r="K191" s="49"/>
      <c r="L191" s="46"/>
      <c r="M191" s="46"/>
      <c r="N191" s="26"/>
      <c r="O191" s="57"/>
      <c r="P191" s="57"/>
      <c r="Q191" s="57"/>
      <c r="R191" s="57"/>
      <c r="S191" s="57"/>
      <c r="T191" s="57"/>
      <c r="U191" s="132"/>
      <c r="V191" s="57"/>
      <c r="W191" s="57"/>
      <c r="X191" s="57"/>
      <c r="Y191" s="57"/>
      <c r="Z191" s="48"/>
    </row>
    <row r="192" spans="1:60" ht="13.5" customHeight="1">
      <c r="A192" s="38"/>
      <c r="B192" s="57"/>
      <c r="C192" s="57"/>
      <c r="D192" s="41"/>
      <c r="E192" s="49"/>
      <c r="F192" s="43"/>
      <c r="G192" s="43"/>
      <c r="H192" s="26"/>
      <c r="I192" s="57"/>
      <c r="J192" s="45"/>
      <c r="K192" s="49"/>
      <c r="L192" s="46"/>
      <c r="M192" s="46"/>
      <c r="N192" s="26"/>
      <c r="O192" s="57"/>
      <c r="P192" s="57"/>
      <c r="Q192" s="57"/>
      <c r="R192" s="57"/>
      <c r="S192" s="57"/>
      <c r="T192" s="57"/>
      <c r="U192" s="132"/>
      <c r="V192" s="57"/>
      <c r="W192" s="57"/>
      <c r="X192" s="57"/>
      <c r="Y192" s="57"/>
      <c r="Z192" s="48"/>
    </row>
    <row r="193" spans="1:60" ht="13.5" customHeight="1">
      <c r="A193" s="38"/>
      <c r="D193" s="41"/>
      <c r="E193" s="49"/>
      <c r="F193" s="43"/>
      <c r="G193" s="43"/>
      <c r="H193" s="26"/>
      <c r="J193" s="45"/>
      <c r="K193" s="49"/>
      <c r="L193" s="46"/>
      <c r="M193" s="46"/>
      <c r="N193" s="26"/>
      <c r="U193" s="132"/>
      <c r="Z193" s="48"/>
    </row>
    <row r="194" spans="1:60" ht="13.5" customHeight="1">
      <c r="A194" s="38"/>
      <c r="D194" s="41"/>
      <c r="E194" s="49"/>
      <c r="F194" s="43"/>
      <c r="G194" s="43"/>
      <c r="H194" s="26"/>
      <c r="J194" s="45"/>
      <c r="K194" s="49"/>
      <c r="L194" s="46"/>
      <c r="M194" s="46"/>
      <c r="N194" s="26"/>
      <c r="U194" s="140"/>
      <c r="Z194" s="48"/>
    </row>
    <row r="195" spans="1:60" ht="13.5" customHeight="1">
      <c r="A195" s="38"/>
      <c r="D195" s="41"/>
      <c r="E195" s="49"/>
      <c r="F195" s="43"/>
      <c r="G195" s="43"/>
      <c r="H195" s="26"/>
      <c r="J195" s="45"/>
      <c r="K195" s="49"/>
      <c r="L195" s="46"/>
      <c r="M195" s="46"/>
      <c r="N195" s="26"/>
      <c r="U195" s="140"/>
      <c r="Z195" s="48"/>
    </row>
    <row r="196" spans="1:60" ht="13.5" customHeight="1">
      <c r="A196" s="38"/>
      <c r="D196" s="41"/>
      <c r="E196" s="49"/>
      <c r="F196" s="43"/>
      <c r="G196" s="43"/>
      <c r="H196" s="26"/>
      <c r="J196" s="45"/>
      <c r="K196" s="49"/>
      <c r="L196" s="46"/>
      <c r="M196" s="46"/>
      <c r="N196" s="26"/>
      <c r="U196" s="140"/>
      <c r="Z196" s="48"/>
    </row>
    <row r="197" spans="1:60" ht="13.5" customHeight="1">
      <c r="A197" s="38"/>
      <c r="D197" s="41"/>
      <c r="E197" s="49"/>
      <c r="F197" s="43"/>
      <c r="G197" s="43"/>
      <c r="H197" s="26"/>
      <c r="J197" s="45"/>
      <c r="K197" s="49"/>
      <c r="L197" s="46"/>
      <c r="M197" s="46"/>
      <c r="N197" s="26"/>
      <c r="U197" s="140"/>
      <c r="Z197" s="48"/>
    </row>
    <row r="198" spans="1:60" ht="13.5" customHeight="1">
      <c r="A198" s="38"/>
      <c r="D198" s="41"/>
      <c r="E198" s="49"/>
      <c r="F198" s="43"/>
      <c r="G198" s="43"/>
      <c r="H198" s="26"/>
      <c r="J198" s="45"/>
      <c r="K198" s="49"/>
      <c r="L198" s="46"/>
      <c r="M198" s="46"/>
      <c r="N198" s="26"/>
      <c r="U198" s="140"/>
      <c r="Z198" s="48"/>
    </row>
    <row r="199" spans="1:60" ht="13.5" customHeight="1">
      <c r="A199" s="38"/>
      <c r="D199" s="41"/>
      <c r="E199" s="49"/>
      <c r="F199" s="43"/>
      <c r="G199" s="43"/>
      <c r="H199" s="26"/>
      <c r="J199" s="45"/>
      <c r="K199" s="49"/>
      <c r="L199" s="46"/>
      <c r="M199" s="46"/>
      <c r="N199" s="26"/>
      <c r="U199" s="140"/>
      <c r="Z199" s="48"/>
    </row>
    <row r="200" spans="1:60" ht="13.5" customHeight="1">
      <c r="A200" s="38"/>
      <c r="B200" s="57"/>
      <c r="C200" s="57"/>
      <c r="D200" s="41"/>
      <c r="E200" s="49"/>
      <c r="F200" s="43"/>
      <c r="G200" s="43"/>
      <c r="H200" s="26"/>
      <c r="I200" s="57"/>
      <c r="J200" s="45"/>
      <c r="K200" s="49"/>
      <c r="L200" s="46"/>
      <c r="M200" s="46"/>
      <c r="N200" s="26"/>
      <c r="O200" s="57"/>
      <c r="P200" s="57"/>
      <c r="Q200" s="57"/>
      <c r="R200" s="57"/>
      <c r="S200" s="57"/>
      <c r="T200" s="57"/>
      <c r="U200" s="132"/>
      <c r="V200" s="57"/>
      <c r="W200" s="57"/>
      <c r="X200" s="57"/>
      <c r="Y200" s="57"/>
      <c r="Z200" s="48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H181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0.33203125" customWidth="1"/>
    <col min="2" max="2" width="7.88671875" customWidth="1"/>
    <col min="3" max="3" width="3.88671875" customWidth="1"/>
    <col min="4" max="4" width="10.88671875" customWidth="1"/>
    <col min="5" max="5" width="6.44140625" customWidth="1"/>
    <col min="6" max="6" width="2.33203125" customWidth="1"/>
    <col min="7" max="7" width="3.109375" customWidth="1"/>
    <col min="8" max="8" width="3.33203125" customWidth="1"/>
    <col min="9" max="9" width="3" customWidth="1"/>
    <col min="10" max="10" width="10.88671875" customWidth="1"/>
    <col min="11" max="11" width="6.44140625" customWidth="1"/>
    <col min="12" max="12" width="2.33203125" customWidth="1"/>
    <col min="13" max="13" width="3.109375" customWidth="1"/>
    <col min="14" max="14" width="3.44140625" customWidth="1"/>
    <col min="15" max="17" width="5" customWidth="1"/>
    <col min="18" max="18" width="10.664062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75" t="s">
        <v>52</v>
      </c>
      <c r="E1" s="25" t="s">
        <v>53</v>
      </c>
      <c r="F1" s="76" t="s">
        <v>54</v>
      </c>
      <c r="G1" s="76" t="s">
        <v>55</v>
      </c>
      <c r="H1" s="76" t="s">
        <v>56</v>
      </c>
      <c r="I1" s="4"/>
      <c r="J1" s="77" t="s">
        <v>57</v>
      </c>
      <c r="K1" s="25" t="s">
        <v>53</v>
      </c>
      <c r="L1" s="76" t="s">
        <v>54</v>
      </c>
      <c r="M1" s="76" t="s">
        <v>55</v>
      </c>
      <c r="N1" s="7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141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78"/>
      <c r="B2" s="79"/>
      <c r="C2" s="79"/>
      <c r="D2" s="80"/>
      <c r="E2" s="81"/>
      <c r="F2" s="82"/>
      <c r="G2" s="82"/>
      <c r="H2" s="82"/>
      <c r="I2" s="79"/>
      <c r="J2" s="83"/>
      <c r="K2" s="81"/>
      <c r="L2" s="82"/>
      <c r="M2" s="82"/>
      <c r="N2" s="82"/>
      <c r="O2" s="79"/>
      <c r="P2" s="79"/>
      <c r="Q2" s="79"/>
      <c r="R2" s="79"/>
      <c r="S2" s="79"/>
      <c r="T2" s="79"/>
      <c r="U2" s="142"/>
      <c r="V2" s="79"/>
      <c r="W2" s="79"/>
      <c r="X2" s="79"/>
      <c r="Y2" s="79"/>
      <c r="Z2" s="85" t="s">
        <v>96</v>
      </c>
      <c r="AA2" s="86">
        <f>LOOKUP(9.999E+307,'2012'!AA:AA)</f>
        <v>1135</v>
      </c>
      <c r="AB2" s="86">
        <f>LOOKUP(9.999E+307,'2012'!AB:AB)</f>
        <v>1335</v>
      </c>
      <c r="AC2" s="86">
        <f>LOOKUP(9.999E+307,'2012'!AC:AC)</f>
        <v>858</v>
      </c>
      <c r="AD2" s="86">
        <f>LOOKUP(9.999E+307,'2012'!AD:AD)</f>
        <v>1008</v>
      </c>
      <c r="AE2" s="86">
        <f>LOOKUP(9.999E+307,'2012'!AE:AE)</f>
        <v>1088</v>
      </c>
      <c r="AF2" s="86">
        <f>LOOKUP(9.999E+307,'2012'!AF:AF)</f>
        <v>1812</v>
      </c>
      <c r="AG2" s="86">
        <f>LOOKUP(9.999E+307,'2012'!AG:AG)</f>
        <v>1303</v>
      </c>
      <c r="AH2" s="86">
        <f>LOOKUP(9.999E+307,'2012'!AH:AH)</f>
        <v>1896</v>
      </c>
      <c r="AI2" s="86">
        <f>LOOKUP(9.999E+307,'2012'!AI:AI)</f>
        <v>1509</v>
      </c>
      <c r="AJ2" s="86">
        <f>LOOKUP(9.999E+307,'2012'!AJ:AJ)</f>
        <v>1655</v>
      </c>
      <c r="AK2" s="86">
        <f>LOOKUP(9.999E+307,'2012'!AK:AK)</f>
        <v>982</v>
      </c>
      <c r="AL2" s="86">
        <f>LOOKUP(9.999E+307,'2012'!AL:AL)</f>
        <v>1327</v>
      </c>
      <c r="AM2" s="86">
        <f>LOOKUP(9.999E+307,'2012'!AM:AM)</f>
        <v>1770</v>
      </c>
      <c r="AN2" s="86">
        <f>LOOKUP(9.999E+307,'2012'!AN:AN)</f>
        <v>1550</v>
      </c>
      <c r="AO2" s="86">
        <f>LOOKUP(9.999E+307,'2012'!AO:AO)</f>
        <v>212</v>
      </c>
      <c r="AP2" s="86">
        <f>LOOKUP(9.999E+307,'2012'!AP:AP)</f>
        <v>1363</v>
      </c>
      <c r="AQ2" s="86">
        <f>LOOKUP(9.999E+307,'2012'!AQ:AQ)</f>
        <v>959</v>
      </c>
      <c r="AR2" s="86">
        <f>LOOKUP(9.999E+307,'2012'!AR:AR)</f>
        <v>1179</v>
      </c>
      <c r="AS2" s="86">
        <f>LOOKUP(9.999E+307,'2012'!AS:AS)</f>
        <v>546</v>
      </c>
      <c r="AT2" s="86">
        <f>LOOKUP(9.999E+307,'2012'!AT:AT)</f>
        <v>1256</v>
      </c>
      <c r="AU2" s="86">
        <f>LOOKUP(9.999E+307,'2012'!AU:AU)</f>
        <v>1185</v>
      </c>
      <c r="AV2" s="86">
        <f>LOOKUP(9.999E+307,'2012'!AV:AV)</f>
        <v>1724</v>
      </c>
      <c r="AW2" s="86">
        <f>LOOKUP(9.999E+307,'2012'!AW:AW)</f>
        <v>1316</v>
      </c>
      <c r="AX2" s="86">
        <f>LOOKUP(9.999E+307,'2012'!AX:AX)</f>
        <v>1218</v>
      </c>
      <c r="AY2" s="86">
        <f>LOOKUP(9.999E+307,'2012'!AY:AY)</f>
        <v>289</v>
      </c>
      <c r="AZ2" s="86">
        <f>LOOKUP(9.999E+307,'2012'!AZ:AZ)</f>
        <v>920</v>
      </c>
      <c r="BA2" s="86">
        <f>LOOKUP(9.999E+307,'2012'!BA:BA)</f>
        <v>1187</v>
      </c>
      <c r="BB2" s="86">
        <f>LOOKUP(9.999E+307,'2012'!BB:BB)</f>
        <v>1187</v>
      </c>
      <c r="BC2" s="86">
        <f>LOOKUP(9.999E+307,'2012'!BC:BC)</f>
        <v>1082</v>
      </c>
      <c r="BD2" s="86">
        <f>LOOKUP(9.999E+307,'2012'!BD:BD)</f>
        <v>1636</v>
      </c>
      <c r="BE2" s="86">
        <f>LOOKUP(9.999E+307,'2012'!BE:BE)</f>
        <v>919</v>
      </c>
      <c r="BF2" s="86">
        <f>LOOKUP(9.999E+307,'2012'!BF:BF)</f>
        <v>1122</v>
      </c>
      <c r="BG2" s="86">
        <f>LOOKUP(9.999E+307,'2012'!BG:BG)</f>
        <v>1271</v>
      </c>
      <c r="BH2" s="86">
        <f>LOOKUP(9.999E+307,'2012'!BH:BH)</f>
        <v>1084</v>
      </c>
    </row>
    <row r="3" spans="1:60" ht="13.5" customHeight="1">
      <c r="A3" s="38">
        <v>41307</v>
      </c>
      <c r="B3" s="130" t="s">
        <v>65</v>
      </c>
      <c r="C3" s="40"/>
      <c r="D3" s="87" t="s">
        <v>28</v>
      </c>
      <c r="E3" s="42">
        <f t="shared" ref="E3:E181" si="0">HLOOKUP(D3,AA$1:BX$9992,ROW()-1,FALSE)</f>
        <v>1550</v>
      </c>
      <c r="F3" s="88">
        <v>2</v>
      </c>
      <c r="G3" s="88">
        <v>14</v>
      </c>
      <c r="H3" s="89">
        <f t="shared" ref="H3:H181" si="1">F3*3+G3</f>
        <v>20</v>
      </c>
      <c r="I3" s="40"/>
      <c r="J3" s="90" t="s">
        <v>25</v>
      </c>
      <c r="K3" s="42">
        <f t="shared" ref="K3:K181" si="2">HLOOKUP(J3,AA$1:BX$9992,ROW()-1,FALSE)</f>
        <v>1896</v>
      </c>
      <c r="L3" s="91">
        <v>1</v>
      </c>
      <c r="M3" s="91">
        <v>13</v>
      </c>
      <c r="N3" s="131">
        <f t="shared" ref="N3:N181" si="3">L3*3+M3</f>
        <v>16</v>
      </c>
      <c r="O3" s="40"/>
      <c r="P3" t="s">
        <v>67</v>
      </c>
      <c r="Q3" s="40"/>
      <c r="R3">
        <f>MIN(Rules!$E$2,(MAX(H3/N3,N3/H3)))</f>
        <v>1.25</v>
      </c>
      <c r="S3">
        <f>VLOOKUP(B3,Rules!A:B,2,FALSE)</f>
        <v>45</v>
      </c>
      <c r="T3" s="40"/>
      <c r="U3" s="143">
        <f>1/(10^(-1*(E3+(IF(P3="Y",Rules!$I$2,0))-K3)/Rules!$E$12)+1)</f>
        <v>0.16890763871858275</v>
      </c>
      <c r="V3">
        <f t="shared" ref="V3:V181" si="4">ROUND(IF(H3&gt;N3,(S3*R3*(1-U3)),IF(H3&lt;N3,(S3*R3*(0-U3)),S3*R3*(0.5-U3))),0)</f>
        <v>47</v>
      </c>
      <c r="W3">
        <f t="shared" ref="W3:W181" si="5">-1*V3</f>
        <v>-47</v>
      </c>
      <c r="Z3" s="48"/>
      <c r="AA3" s="11">
        <f t="shared" ref="AA3:BH3" si="6">IF($D3=AA$1,$E3+$V3,(IF($J3=AA$1,$K3+$W3,AA2)))</f>
        <v>1135</v>
      </c>
      <c r="AB3" s="11">
        <f t="shared" si="6"/>
        <v>1335</v>
      </c>
      <c r="AC3" s="11">
        <f t="shared" si="6"/>
        <v>858</v>
      </c>
      <c r="AD3" s="11">
        <f t="shared" si="6"/>
        <v>1008</v>
      </c>
      <c r="AE3" s="11">
        <f t="shared" si="6"/>
        <v>1088</v>
      </c>
      <c r="AF3" s="11">
        <f t="shared" si="6"/>
        <v>1812</v>
      </c>
      <c r="AG3" s="11">
        <f t="shared" si="6"/>
        <v>1303</v>
      </c>
      <c r="AH3" s="11">
        <f t="shared" si="6"/>
        <v>1849</v>
      </c>
      <c r="AI3" s="11">
        <f t="shared" si="6"/>
        <v>1509</v>
      </c>
      <c r="AJ3" s="11">
        <f t="shared" si="6"/>
        <v>1655</v>
      </c>
      <c r="AK3" s="11">
        <f t="shared" si="6"/>
        <v>982</v>
      </c>
      <c r="AL3" s="11">
        <f t="shared" si="6"/>
        <v>1327</v>
      </c>
      <c r="AM3" s="11">
        <f t="shared" si="6"/>
        <v>1770</v>
      </c>
      <c r="AN3" s="11">
        <f t="shared" si="6"/>
        <v>1597</v>
      </c>
      <c r="AO3" s="11">
        <f t="shared" si="6"/>
        <v>212</v>
      </c>
      <c r="AP3" s="11">
        <f t="shared" si="6"/>
        <v>1363</v>
      </c>
      <c r="AQ3" s="11">
        <f t="shared" si="6"/>
        <v>959</v>
      </c>
      <c r="AR3" s="11">
        <f t="shared" si="6"/>
        <v>1179</v>
      </c>
      <c r="AS3" s="11">
        <f t="shared" si="6"/>
        <v>546</v>
      </c>
      <c r="AT3" s="11">
        <f t="shared" si="6"/>
        <v>1256</v>
      </c>
      <c r="AU3" s="11">
        <f t="shared" si="6"/>
        <v>1185</v>
      </c>
      <c r="AV3" s="11">
        <f t="shared" si="6"/>
        <v>1724</v>
      </c>
      <c r="AW3" s="11">
        <f t="shared" si="6"/>
        <v>1316</v>
      </c>
      <c r="AX3" s="11">
        <f t="shared" si="6"/>
        <v>1218</v>
      </c>
      <c r="AY3" s="11">
        <f t="shared" si="6"/>
        <v>289</v>
      </c>
      <c r="AZ3" s="11">
        <f t="shared" si="6"/>
        <v>920</v>
      </c>
      <c r="BA3" s="11">
        <f t="shared" si="6"/>
        <v>1187</v>
      </c>
      <c r="BB3" s="11">
        <f t="shared" si="6"/>
        <v>1187</v>
      </c>
      <c r="BC3" s="11">
        <f t="shared" si="6"/>
        <v>1082</v>
      </c>
      <c r="BD3" s="11">
        <f t="shared" si="6"/>
        <v>1636</v>
      </c>
      <c r="BE3" s="11">
        <f t="shared" si="6"/>
        <v>919</v>
      </c>
      <c r="BF3" s="11">
        <f t="shared" si="6"/>
        <v>1122</v>
      </c>
      <c r="BG3" s="11">
        <f t="shared" si="6"/>
        <v>1271</v>
      </c>
      <c r="BH3" s="11">
        <f t="shared" si="6"/>
        <v>1084</v>
      </c>
    </row>
    <row r="4" spans="1:60" ht="13.5" customHeight="1">
      <c r="A4" s="38">
        <v>41307</v>
      </c>
      <c r="B4" s="130" t="s">
        <v>65</v>
      </c>
      <c r="C4" s="40"/>
      <c r="D4" s="41" t="s">
        <v>17</v>
      </c>
      <c r="E4" s="42">
        <f t="shared" si="0"/>
        <v>1655</v>
      </c>
      <c r="F4" s="43">
        <v>1</v>
      </c>
      <c r="G4" s="43">
        <v>18</v>
      </c>
      <c r="H4" s="44">
        <f t="shared" si="1"/>
        <v>21</v>
      </c>
      <c r="I4" s="40"/>
      <c r="J4" s="45" t="s">
        <v>26</v>
      </c>
      <c r="K4" s="42">
        <f t="shared" si="2"/>
        <v>1812</v>
      </c>
      <c r="L4" s="46">
        <v>2</v>
      </c>
      <c r="M4" s="46">
        <v>9</v>
      </c>
      <c r="N4" s="26">
        <f t="shared" si="3"/>
        <v>15</v>
      </c>
      <c r="O4" s="40"/>
      <c r="P4" t="s">
        <v>66</v>
      </c>
      <c r="Q4" s="40"/>
      <c r="R4">
        <f>MIN(Rules!$E$2,(MAX(H4/N4,N4/H4)))</f>
        <v>1.4</v>
      </c>
      <c r="S4">
        <f>VLOOKUP(B4,Rules!A:B,2,FALSE)</f>
        <v>45</v>
      </c>
      <c r="T4" s="40"/>
      <c r="U4" s="143">
        <f>1/(10^(-1*(E4+(IF(P4="Y",Rules!$I$2,0))-K4)/Rules!$E$12)+1)</f>
        <v>0.49194164999676232</v>
      </c>
      <c r="V4">
        <f t="shared" si="4"/>
        <v>32</v>
      </c>
      <c r="W4">
        <f t="shared" si="5"/>
        <v>-32</v>
      </c>
      <c r="Z4" s="48"/>
      <c r="AA4" s="11">
        <f t="shared" ref="AA4:BH4" si="7">IF($D4=AA$1,$E4+$V4,(IF($J4=AA$1,$K4+$W4,AA3)))</f>
        <v>1135</v>
      </c>
      <c r="AB4" s="11">
        <f t="shared" si="7"/>
        <v>1335</v>
      </c>
      <c r="AC4" s="11">
        <f t="shared" si="7"/>
        <v>858</v>
      </c>
      <c r="AD4" s="11">
        <f t="shared" si="7"/>
        <v>1008</v>
      </c>
      <c r="AE4" s="11">
        <f t="shared" si="7"/>
        <v>1088</v>
      </c>
      <c r="AF4" s="11">
        <f t="shared" si="7"/>
        <v>1780</v>
      </c>
      <c r="AG4" s="11">
        <f t="shared" si="7"/>
        <v>1303</v>
      </c>
      <c r="AH4" s="11">
        <f t="shared" si="7"/>
        <v>1849</v>
      </c>
      <c r="AI4" s="11">
        <f t="shared" si="7"/>
        <v>1509</v>
      </c>
      <c r="AJ4" s="11">
        <f t="shared" si="7"/>
        <v>1687</v>
      </c>
      <c r="AK4" s="11">
        <f t="shared" si="7"/>
        <v>982</v>
      </c>
      <c r="AL4" s="11">
        <f t="shared" si="7"/>
        <v>1327</v>
      </c>
      <c r="AM4" s="11">
        <f t="shared" si="7"/>
        <v>1770</v>
      </c>
      <c r="AN4" s="11">
        <f t="shared" si="7"/>
        <v>1597</v>
      </c>
      <c r="AO4" s="11">
        <f t="shared" si="7"/>
        <v>212</v>
      </c>
      <c r="AP4" s="11">
        <f t="shared" si="7"/>
        <v>1363</v>
      </c>
      <c r="AQ4" s="11">
        <f t="shared" si="7"/>
        <v>959</v>
      </c>
      <c r="AR4" s="11">
        <f t="shared" si="7"/>
        <v>1179</v>
      </c>
      <c r="AS4" s="11">
        <f t="shared" si="7"/>
        <v>546</v>
      </c>
      <c r="AT4" s="11">
        <f t="shared" si="7"/>
        <v>1256</v>
      </c>
      <c r="AU4" s="11">
        <f t="shared" si="7"/>
        <v>1185</v>
      </c>
      <c r="AV4" s="11">
        <f t="shared" si="7"/>
        <v>1724</v>
      </c>
      <c r="AW4" s="11">
        <f t="shared" si="7"/>
        <v>1316</v>
      </c>
      <c r="AX4" s="11">
        <f t="shared" si="7"/>
        <v>1218</v>
      </c>
      <c r="AY4" s="11">
        <f t="shared" si="7"/>
        <v>289</v>
      </c>
      <c r="AZ4" s="11">
        <f t="shared" si="7"/>
        <v>920</v>
      </c>
      <c r="BA4" s="11">
        <f t="shared" si="7"/>
        <v>1187</v>
      </c>
      <c r="BB4" s="11">
        <f t="shared" si="7"/>
        <v>1187</v>
      </c>
      <c r="BC4" s="11">
        <f t="shared" si="7"/>
        <v>1082</v>
      </c>
      <c r="BD4" s="11">
        <f t="shared" si="7"/>
        <v>1636</v>
      </c>
      <c r="BE4" s="11">
        <f t="shared" si="7"/>
        <v>919</v>
      </c>
      <c r="BF4" s="11">
        <f t="shared" si="7"/>
        <v>1122</v>
      </c>
      <c r="BG4" s="11">
        <f t="shared" si="7"/>
        <v>1271</v>
      </c>
      <c r="BH4" s="11">
        <f t="shared" si="7"/>
        <v>1084</v>
      </c>
    </row>
    <row r="5" spans="1:60" ht="13.5" customHeight="1">
      <c r="A5" s="38">
        <v>41307</v>
      </c>
      <c r="B5" s="130" t="s">
        <v>65</v>
      </c>
      <c r="C5" s="40"/>
      <c r="D5" s="41" t="s">
        <v>22</v>
      </c>
      <c r="E5" s="42">
        <f t="shared" si="0"/>
        <v>1636</v>
      </c>
      <c r="F5" s="43">
        <v>1</v>
      </c>
      <c r="G5" s="43">
        <v>11</v>
      </c>
      <c r="H5" s="44">
        <f t="shared" si="1"/>
        <v>14</v>
      </c>
      <c r="I5" s="40"/>
      <c r="J5" s="45" t="s">
        <v>30</v>
      </c>
      <c r="K5" s="42">
        <f t="shared" si="2"/>
        <v>1509</v>
      </c>
      <c r="L5" s="46">
        <v>1</v>
      </c>
      <c r="M5" s="46">
        <v>8</v>
      </c>
      <c r="N5" s="26">
        <f t="shared" si="3"/>
        <v>11</v>
      </c>
      <c r="O5" s="40"/>
      <c r="P5" t="s">
        <v>66</v>
      </c>
      <c r="Q5" s="40"/>
      <c r="R5">
        <f>MIN(Rules!$E$2,(MAX(H5/N5,N5/H5)))</f>
        <v>1.2727272727272727</v>
      </c>
      <c r="S5">
        <f>VLOOKUP(B5,Rules!A:B,2,FALSE)</f>
        <v>45</v>
      </c>
      <c r="T5" s="40"/>
      <c r="U5" s="143">
        <f>1/(10^(-1*(E5+(IF(P5="Y",Rules!$I$2,0))-K5)/Rules!$E$12)+1)</f>
        <v>0.78170535306391165</v>
      </c>
      <c r="V5">
        <f t="shared" si="4"/>
        <v>13</v>
      </c>
      <c r="W5">
        <f t="shared" si="5"/>
        <v>-13</v>
      </c>
      <c r="Z5" s="48"/>
      <c r="AA5" s="11">
        <f t="shared" ref="AA5:BH5" si="8">IF($D5=AA$1,$E5+$V5,(IF($J5=AA$1,$K5+$W5,AA4)))</f>
        <v>1135</v>
      </c>
      <c r="AB5" s="11">
        <f t="shared" si="8"/>
        <v>1335</v>
      </c>
      <c r="AC5" s="11">
        <f t="shared" si="8"/>
        <v>858</v>
      </c>
      <c r="AD5" s="11">
        <f t="shared" si="8"/>
        <v>1008</v>
      </c>
      <c r="AE5" s="11">
        <f t="shared" si="8"/>
        <v>1088</v>
      </c>
      <c r="AF5" s="11">
        <f t="shared" si="8"/>
        <v>1780</v>
      </c>
      <c r="AG5" s="11">
        <f t="shared" si="8"/>
        <v>1303</v>
      </c>
      <c r="AH5" s="11">
        <f t="shared" si="8"/>
        <v>1849</v>
      </c>
      <c r="AI5" s="11">
        <f t="shared" si="8"/>
        <v>1496</v>
      </c>
      <c r="AJ5" s="11">
        <f t="shared" si="8"/>
        <v>1687</v>
      </c>
      <c r="AK5" s="11">
        <f t="shared" si="8"/>
        <v>982</v>
      </c>
      <c r="AL5" s="11">
        <f t="shared" si="8"/>
        <v>1327</v>
      </c>
      <c r="AM5" s="11">
        <f t="shared" si="8"/>
        <v>1770</v>
      </c>
      <c r="AN5" s="11">
        <f t="shared" si="8"/>
        <v>1597</v>
      </c>
      <c r="AO5" s="11">
        <f t="shared" si="8"/>
        <v>212</v>
      </c>
      <c r="AP5" s="11">
        <f t="shared" si="8"/>
        <v>1363</v>
      </c>
      <c r="AQ5" s="11">
        <f t="shared" si="8"/>
        <v>959</v>
      </c>
      <c r="AR5" s="11">
        <f t="shared" si="8"/>
        <v>1179</v>
      </c>
      <c r="AS5" s="11">
        <f t="shared" si="8"/>
        <v>546</v>
      </c>
      <c r="AT5" s="11">
        <f t="shared" si="8"/>
        <v>1256</v>
      </c>
      <c r="AU5" s="11">
        <f t="shared" si="8"/>
        <v>1185</v>
      </c>
      <c r="AV5" s="11">
        <f t="shared" si="8"/>
        <v>1724</v>
      </c>
      <c r="AW5" s="11">
        <f t="shared" si="8"/>
        <v>1316</v>
      </c>
      <c r="AX5" s="11">
        <f t="shared" si="8"/>
        <v>1218</v>
      </c>
      <c r="AY5" s="11">
        <f t="shared" si="8"/>
        <v>289</v>
      </c>
      <c r="AZ5" s="11">
        <f t="shared" si="8"/>
        <v>920</v>
      </c>
      <c r="BA5" s="11">
        <f t="shared" si="8"/>
        <v>1187</v>
      </c>
      <c r="BB5" s="11">
        <f t="shared" si="8"/>
        <v>1187</v>
      </c>
      <c r="BC5" s="11">
        <f t="shared" si="8"/>
        <v>1082</v>
      </c>
      <c r="BD5" s="11">
        <f t="shared" si="8"/>
        <v>1649</v>
      </c>
      <c r="BE5" s="11">
        <f t="shared" si="8"/>
        <v>919</v>
      </c>
      <c r="BF5" s="11">
        <f t="shared" si="8"/>
        <v>1122</v>
      </c>
      <c r="BG5" s="11">
        <f t="shared" si="8"/>
        <v>1271</v>
      </c>
      <c r="BH5" s="11">
        <f t="shared" si="8"/>
        <v>1084</v>
      </c>
    </row>
    <row r="6" spans="1:60" ht="13.5" customHeight="1">
      <c r="A6" s="38">
        <v>41307</v>
      </c>
      <c r="B6" s="130" t="s">
        <v>65</v>
      </c>
      <c r="C6" s="40"/>
      <c r="D6" s="41" t="s">
        <v>36</v>
      </c>
      <c r="E6" s="42">
        <f t="shared" si="0"/>
        <v>1363</v>
      </c>
      <c r="F6" s="43">
        <v>0</v>
      </c>
      <c r="G6" s="43">
        <v>20</v>
      </c>
      <c r="H6" s="44">
        <f t="shared" si="1"/>
        <v>20</v>
      </c>
      <c r="I6" s="40"/>
      <c r="J6" s="45" t="s">
        <v>20</v>
      </c>
      <c r="K6" s="42">
        <f t="shared" si="2"/>
        <v>1335</v>
      </c>
      <c r="L6" s="46">
        <v>1</v>
      </c>
      <c r="M6" s="46">
        <v>10</v>
      </c>
      <c r="N6" s="26">
        <f t="shared" si="3"/>
        <v>13</v>
      </c>
      <c r="O6" s="40"/>
      <c r="P6" t="s">
        <v>66</v>
      </c>
      <c r="Q6" s="40"/>
      <c r="R6">
        <f>MIN(Rules!$E$2,(MAX(H6/N6,N6/H6)))</f>
        <v>1.5384615384615385</v>
      </c>
      <c r="S6">
        <f>VLOOKUP(B6,Rules!A:B,2,FALSE)</f>
        <v>45</v>
      </c>
      <c r="T6" s="40"/>
      <c r="U6" s="143">
        <f>1/(10^(-1*(E6+(IF(P6="Y",Rules!$I$2,0))-K6)/Rules!$E$12)+1)</f>
        <v>0.69417696287236952</v>
      </c>
      <c r="V6">
        <f t="shared" si="4"/>
        <v>21</v>
      </c>
      <c r="W6">
        <f t="shared" si="5"/>
        <v>-21</v>
      </c>
      <c r="Z6" s="48"/>
      <c r="AA6" s="11">
        <f t="shared" ref="AA6:BH6" si="9">IF($D6=AA$1,$E6+$V6,(IF($J6=AA$1,$K6+$W6,AA5)))</f>
        <v>1135</v>
      </c>
      <c r="AB6" s="11">
        <f t="shared" si="9"/>
        <v>1314</v>
      </c>
      <c r="AC6" s="11">
        <f t="shared" si="9"/>
        <v>858</v>
      </c>
      <c r="AD6" s="11">
        <f t="shared" si="9"/>
        <v>1008</v>
      </c>
      <c r="AE6" s="11">
        <f t="shared" si="9"/>
        <v>1088</v>
      </c>
      <c r="AF6" s="11">
        <f t="shared" si="9"/>
        <v>1780</v>
      </c>
      <c r="AG6" s="11">
        <f t="shared" si="9"/>
        <v>1303</v>
      </c>
      <c r="AH6" s="11">
        <f t="shared" si="9"/>
        <v>1849</v>
      </c>
      <c r="AI6" s="11">
        <f t="shared" si="9"/>
        <v>1496</v>
      </c>
      <c r="AJ6" s="11">
        <f t="shared" si="9"/>
        <v>1687</v>
      </c>
      <c r="AK6" s="11">
        <f t="shared" si="9"/>
        <v>982</v>
      </c>
      <c r="AL6" s="11">
        <f t="shared" si="9"/>
        <v>1327</v>
      </c>
      <c r="AM6" s="11">
        <f t="shared" si="9"/>
        <v>1770</v>
      </c>
      <c r="AN6" s="11">
        <f t="shared" si="9"/>
        <v>1597</v>
      </c>
      <c r="AO6" s="11">
        <f t="shared" si="9"/>
        <v>212</v>
      </c>
      <c r="AP6" s="11">
        <f t="shared" si="9"/>
        <v>1384</v>
      </c>
      <c r="AQ6" s="11">
        <f t="shared" si="9"/>
        <v>959</v>
      </c>
      <c r="AR6" s="11">
        <f t="shared" si="9"/>
        <v>1179</v>
      </c>
      <c r="AS6" s="11">
        <f t="shared" si="9"/>
        <v>546</v>
      </c>
      <c r="AT6" s="11">
        <f t="shared" si="9"/>
        <v>1256</v>
      </c>
      <c r="AU6" s="11">
        <f t="shared" si="9"/>
        <v>1185</v>
      </c>
      <c r="AV6" s="11">
        <f t="shared" si="9"/>
        <v>1724</v>
      </c>
      <c r="AW6" s="11">
        <f t="shared" si="9"/>
        <v>1316</v>
      </c>
      <c r="AX6" s="11">
        <f t="shared" si="9"/>
        <v>1218</v>
      </c>
      <c r="AY6" s="11">
        <f t="shared" si="9"/>
        <v>289</v>
      </c>
      <c r="AZ6" s="11">
        <f t="shared" si="9"/>
        <v>920</v>
      </c>
      <c r="BA6" s="11">
        <f t="shared" si="9"/>
        <v>1187</v>
      </c>
      <c r="BB6" s="11">
        <f t="shared" si="9"/>
        <v>1187</v>
      </c>
      <c r="BC6" s="11">
        <f t="shared" si="9"/>
        <v>1082</v>
      </c>
      <c r="BD6" s="11">
        <f t="shared" si="9"/>
        <v>1649</v>
      </c>
      <c r="BE6" s="11">
        <f t="shared" si="9"/>
        <v>919</v>
      </c>
      <c r="BF6" s="11">
        <f t="shared" si="9"/>
        <v>1122</v>
      </c>
      <c r="BG6" s="11">
        <f t="shared" si="9"/>
        <v>1271</v>
      </c>
      <c r="BH6" s="11">
        <f t="shared" si="9"/>
        <v>1084</v>
      </c>
    </row>
    <row r="7" spans="1:60" ht="13.5" customHeight="1">
      <c r="A7" s="38">
        <v>41308</v>
      </c>
      <c r="B7" s="130" t="s">
        <v>65</v>
      </c>
      <c r="C7" s="40"/>
      <c r="D7" s="41" t="s">
        <v>18</v>
      </c>
      <c r="E7" s="42">
        <f t="shared" si="0"/>
        <v>1724</v>
      </c>
      <c r="F7" s="43">
        <v>0</v>
      </c>
      <c r="G7" s="43">
        <v>15</v>
      </c>
      <c r="H7" s="44">
        <f t="shared" si="1"/>
        <v>15</v>
      </c>
      <c r="I7" s="40"/>
      <c r="J7" s="45" t="s">
        <v>16</v>
      </c>
      <c r="K7" s="42">
        <f t="shared" si="2"/>
        <v>1770</v>
      </c>
      <c r="L7" s="46">
        <v>1</v>
      </c>
      <c r="M7" s="46">
        <v>6</v>
      </c>
      <c r="N7" s="26">
        <f t="shared" si="3"/>
        <v>9</v>
      </c>
      <c r="O7" s="40"/>
      <c r="P7" t="s">
        <v>66</v>
      </c>
      <c r="Q7" s="40"/>
      <c r="R7">
        <f>MIN(Rules!$E$2,(MAX(H7/N7,N7/H7)))</f>
        <v>1.6666666666666667</v>
      </c>
      <c r="S7">
        <f>VLOOKUP(B7,Rules!A:B,2,FALSE)</f>
        <v>45</v>
      </c>
      <c r="T7" s="40"/>
      <c r="U7" s="143">
        <f>1/(10^(-1*(E7+(IF(P7="Y",Rules!$I$2,0))-K7)/Rules!$E$12)+1)</f>
        <v>0.61749699658111223</v>
      </c>
      <c r="V7">
        <f t="shared" si="4"/>
        <v>29</v>
      </c>
      <c r="W7">
        <f t="shared" si="5"/>
        <v>-29</v>
      </c>
      <c r="Z7" s="48"/>
      <c r="AA7" s="11">
        <f t="shared" ref="AA7:BH7" si="10">IF($D7=AA$1,$E7+$V7,(IF($J7=AA$1,$K7+$W7,AA6)))</f>
        <v>1135</v>
      </c>
      <c r="AB7" s="11">
        <f t="shared" si="10"/>
        <v>1314</v>
      </c>
      <c r="AC7" s="11">
        <f t="shared" si="10"/>
        <v>858</v>
      </c>
      <c r="AD7" s="11">
        <f t="shared" si="10"/>
        <v>1008</v>
      </c>
      <c r="AE7" s="11">
        <f t="shared" si="10"/>
        <v>1088</v>
      </c>
      <c r="AF7" s="11">
        <f t="shared" si="10"/>
        <v>1780</v>
      </c>
      <c r="AG7" s="11">
        <f t="shared" si="10"/>
        <v>1303</v>
      </c>
      <c r="AH7" s="11">
        <f t="shared" si="10"/>
        <v>1849</v>
      </c>
      <c r="AI7" s="11">
        <f t="shared" si="10"/>
        <v>1496</v>
      </c>
      <c r="AJ7" s="11">
        <f t="shared" si="10"/>
        <v>1687</v>
      </c>
      <c r="AK7" s="11">
        <f t="shared" si="10"/>
        <v>982</v>
      </c>
      <c r="AL7" s="11">
        <f t="shared" si="10"/>
        <v>1327</v>
      </c>
      <c r="AM7" s="11">
        <f t="shared" si="10"/>
        <v>1741</v>
      </c>
      <c r="AN7" s="11">
        <f t="shared" si="10"/>
        <v>1597</v>
      </c>
      <c r="AO7" s="11">
        <f t="shared" si="10"/>
        <v>212</v>
      </c>
      <c r="AP7" s="11">
        <f t="shared" si="10"/>
        <v>1384</v>
      </c>
      <c r="AQ7" s="11">
        <f t="shared" si="10"/>
        <v>959</v>
      </c>
      <c r="AR7" s="11">
        <f t="shared" si="10"/>
        <v>1179</v>
      </c>
      <c r="AS7" s="11">
        <f t="shared" si="10"/>
        <v>546</v>
      </c>
      <c r="AT7" s="11">
        <f t="shared" si="10"/>
        <v>1256</v>
      </c>
      <c r="AU7" s="11">
        <f t="shared" si="10"/>
        <v>1185</v>
      </c>
      <c r="AV7" s="11">
        <f t="shared" si="10"/>
        <v>1753</v>
      </c>
      <c r="AW7" s="11">
        <f t="shared" si="10"/>
        <v>1316</v>
      </c>
      <c r="AX7" s="11">
        <f t="shared" si="10"/>
        <v>1218</v>
      </c>
      <c r="AY7" s="11">
        <f t="shared" si="10"/>
        <v>289</v>
      </c>
      <c r="AZ7" s="11">
        <f t="shared" si="10"/>
        <v>920</v>
      </c>
      <c r="BA7" s="11">
        <f t="shared" si="10"/>
        <v>1187</v>
      </c>
      <c r="BB7" s="11">
        <f t="shared" si="10"/>
        <v>1187</v>
      </c>
      <c r="BC7" s="11">
        <f t="shared" si="10"/>
        <v>1082</v>
      </c>
      <c r="BD7" s="11">
        <f t="shared" si="10"/>
        <v>1649</v>
      </c>
      <c r="BE7" s="11">
        <f t="shared" si="10"/>
        <v>919</v>
      </c>
      <c r="BF7" s="11">
        <f t="shared" si="10"/>
        <v>1122</v>
      </c>
      <c r="BG7" s="11">
        <f t="shared" si="10"/>
        <v>1271</v>
      </c>
      <c r="BH7" s="11">
        <f t="shared" si="10"/>
        <v>1084</v>
      </c>
    </row>
    <row r="8" spans="1:60" ht="13.5" customHeight="1">
      <c r="A8" s="38">
        <v>41308</v>
      </c>
      <c r="B8" s="130" t="s">
        <v>65</v>
      </c>
      <c r="C8" s="40"/>
      <c r="D8" s="41" t="s">
        <v>21</v>
      </c>
      <c r="E8" s="42">
        <f t="shared" si="0"/>
        <v>1327</v>
      </c>
      <c r="F8" s="43">
        <v>1</v>
      </c>
      <c r="G8" s="43">
        <v>15</v>
      </c>
      <c r="H8" s="44">
        <f t="shared" si="1"/>
        <v>18</v>
      </c>
      <c r="I8" s="40"/>
      <c r="J8" s="45" t="s">
        <v>19</v>
      </c>
      <c r="K8" s="42">
        <f t="shared" si="2"/>
        <v>1303</v>
      </c>
      <c r="L8" s="46">
        <v>0</v>
      </c>
      <c r="M8" s="46">
        <v>15</v>
      </c>
      <c r="N8" s="26">
        <f t="shared" si="3"/>
        <v>15</v>
      </c>
      <c r="O8" s="40"/>
      <c r="P8" t="s">
        <v>66</v>
      </c>
      <c r="Q8" s="40"/>
      <c r="R8">
        <f>MIN(Rules!$E$2,(MAX(H8/N8,N8/H8)))</f>
        <v>1.2</v>
      </c>
      <c r="S8">
        <f>VLOOKUP(B8,Rules!A:B,2,FALSE)</f>
        <v>45</v>
      </c>
      <c r="T8" s="40"/>
      <c r="U8" s="143">
        <f>1/(10^(-1*(E8+(IF(P8="Y",Rules!$I$2,0))-K8)/Rules!$E$12)+1)</f>
        <v>0.69025241215515143</v>
      </c>
      <c r="V8">
        <f t="shared" si="4"/>
        <v>17</v>
      </c>
      <c r="W8">
        <f t="shared" si="5"/>
        <v>-17</v>
      </c>
      <c r="Z8" s="48"/>
      <c r="AA8" s="11">
        <f t="shared" ref="AA8:BH8" si="11">IF($D8=AA$1,$E8+$V8,(IF($J8=AA$1,$K8+$W8,AA7)))</f>
        <v>1135</v>
      </c>
      <c r="AB8" s="11">
        <f t="shared" si="11"/>
        <v>1314</v>
      </c>
      <c r="AC8" s="11">
        <f t="shared" si="11"/>
        <v>858</v>
      </c>
      <c r="AD8" s="11">
        <f t="shared" si="11"/>
        <v>1008</v>
      </c>
      <c r="AE8" s="11">
        <f t="shared" si="11"/>
        <v>1088</v>
      </c>
      <c r="AF8" s="11">
        <f t="shared" si="11"/>
        <v>1780</v>
      </c>
      <c r="AG8" s="11">
        <f t="shared" si="11"/>
        <v>1286</v>
      </c>
      <c r="AH8" s="11">
        <f t="shared" si="11"/>
        <v>1849</v>
      </c>
      <c r="AI8" s="11">
        <f t="shared" si="11"/>
        <v>1496</v>
      </c>
      <c r="AJ8" s="11">
        <f t="shared" si="11"/>
        <v>1687</v>
      </c>
      <c r="AK8" s="11">
        <f t="shared" si="11"/>
        <v>982</v>
      </c>
      <c r="AL8" s="11">
        <f t="shared" si="11"/>
        <v>1344</v>
      </c>
      <c r="AM8" s="11">
        <f t="shared" si="11"/>
        <v>1741</v>
      </c>
      <c r="AN8" s="11">
        <f t="shared" si="11"/>
        <v>1597</v>
      </c>
      <c r="AO8" s="11">
        <f t="shared" si="11"/>
        <v>212</v>
      </c>
      <c r="AP8" s="11">
        <f t="shared" si="11"/>
        <v>1384</v>
      </c>
      <c r="AQ8" s="11">
        <f t="shared" si="11"/>
        <v>959</v>
      </c>
      <c r="AR8" s="11">
        <f t="shared" si="11"/>
        <v>1179</v>
      </c>
      <c r="AS8" s="11">
        <f t="shared" si="11"/>
        <v>546</v>
      </c>
      <c r="AT8" s="11">
        <f t="shared" si="11"/>
        <v>1256</v>
      </c>
      <c r="AU8" s="11">
        <f t="shared" si="11"/>
        <v>1185</v>
      </c>
      <c r="AV8" s="11">
        <f t="shared" si="11"/>
        <v>1753</v>
      </c>
      <c r="AW8" s="11">
        <f t="shared" si="11"/>
        <v>1316</v>
      </c>
      <c r="AX8" s="11">
        <f t="shared" si="11"/>
        <v>1218</v>
      </c>
      <c r="AY8" s="11">
        <f t="shared" si="11"/>
        <v>289</v>
      </c>
      <c r="AZ8" s="11">
        <f t="shared" si="11"/>
        <v>920</v>
      </c>
      <c r="BA8" s="11">
        <f t="shared" si="11"/>
        <v>1187</v>
      </c>
      <c r="BB8" s="11">
        <f t="shared" si="11"/>
        <v>1187</v>
      </c>
      <c r="BC8" s="11">
        <f t="shared" si="11"/>
        <v>1082</v>
      </c>
      <c r="BD8" s="11">
        <f t="shared" si="11"/>
        <v>1649</v>
      </c>
      <c r="BE8" s="11">
        <f t="shared" si="11"/>
        <v>919</v>
      </c>
      <c r="BF8" s="11">
        <f t="shared" si="11"/>
        <v>1122</v>
      </c>
      <c r="BG8" s="11">
        <f t="shared" si="11"/>
        <v>1271</v>
      </c>
      <c r="BH8" s="11">
        <f t="shared" si="11"/>
        <v>1084</v>
      </c>
    </row>
    <row r="9" spans="1:60" ht="13.5" customHeight="1">
      <c r="A9" s="38">
        <v>41308</v>
      </c>
      <c r="B9" s="130" t="s">
        <v>65</v>
      </c>
      <c r="C9" s="40"/>
      <c r="D9" s="41" t="s">
        <v>42</v>
      </c>
      <c r="E9" s="42">
        <f t="shared" si="0"/>
        <v>1271</v>
      </c>
      <c r="F9" s="43">
        <v>2</v>
      </c>
      <c r="G9" s="43">
        <v>8</v>
      </c>
      <c r="H9" s="44">
        <f t="shared" si="1"/>
        <v>14</v>
      </c>
      <c r="I9" s="40"/>
      <c r="J9" s="45" t="s">
        <v>43</v>
      </c>
      <c r="K9" s="42">
        <f t="shared" si="2"/>
        <v>1256</v>
      </c>
      <c r="L9" s="46">
        <v>1</v>
      </c>
      <c r="M9" s="46">
        <v>10</v>
      </c>
      <c r="N9" s="26">
        <f t="shared" si="3"/>
        <v>13</v>
      </c>
      <c r="O9" s="40"/>
      <c r="P9" t="s">
        <v>66</v>
      </c>
      <c r="Q9" s="40"/>
      <c r="R9">
        <f>MIN(Rules!$E$2,(MAX(H9/N9,N9/H9)))</f>
        <v>1.0769230769230769</v>
      </c>
      <c r="S9">
        <f>VLOOKUP(B9,Rules!A:B,2,FALSE)</f>
        <v>45</v>
      </c>
      <c r="T9" s="40"/>
      <c r="U9" s="143">
        <f>1/(10^(-1*(E9+(IF(P9="Y",Rules!$I$2,0))-K9)/Rules!$E$12)+1)</f>
        <v>0.68132183516639366</v>
      </c>
      <c r="V9">
        <f t="shared" si="4"/>
        <v>15</v>
      </c>
      <c r="W9">
        <f t="shared" si="5"/>
        <v>-15</v>
      </c>
      <c r="Z9" s="48"/>
      <c r="AA9" s="11">
        <f t="shared" ref="AA9:BH9" si="12">IF($D9=AA$1,$E9+$V9,(IF($J9=AA$1,$K9+$W9,AA8)))</f>
        <v>1135</v>
      </c>
      <c r="AB9" s="11">
        <f t="shared" si="12"/>
        <v>1314</v>
      </c>
      <c r="AC9" s="11">
        <f t="shared" si="12"/>
        <v>858</v>
      </c>
      <c r="AD9" s="11">
        <f t="shared" si="12"/>
        <v>1008</v>
      </c>
      <c r="AE9" s="11">
        <f t="shared" si="12"/>
        <v>1088</v>
      </c>
      <c r="AF9" s="11">
        <f t="shared" si="12"/>
        <v>1780</v>
      </c>
      <c r="AG9" s="11">
        <f t="shared" si="12"/>
        <v>1286</v>
      </c>
      <c r="AH9" s="11">
        <f t="shared" si="12"/>
        <v>1849</v>
      </c>
      <c r="AI9" s="11">
        <f t="shared" si="12"/>
        <v>1496</v>
      </c>
      <c r="AJ9" s="11">
        <f t="shared" si="12"/>
        <v>1687</v>
      </c>
      <c r="AK9" s="11">
        <f t="shared" si="12"/>
        <v>982</v>
      </c>
      <c r="AL9" s="11">
        <f t="shared" si="12"/>
        <v>1344</v>
      </c>
      <c r="AM9" s="11">
        <f t="shared" si="12"/>
        <v>1741</v>
      </c>
      <c r="AN9" s="11">
        <f t="shared" si="12"/>
        <v>1597</v>
      </c>
      <c r="AO9" s="11">
        <f t="shared" si="12"/>
        <v>212</v>
      </c>
      <c r="AP9" s="11">
        <f t="shared" si="12"/>
        <v>1384</v>
      </c>
      <c r="AQ9" s="11">
        <f t="shared" si="12"/>
        <v>959</v>
      </c>
      <c r="AR9" s="11">
        <f t="shared" si="12"/>
        <v>1179</v>
      </c>
      <c r="AS9" s="11">
        <f t="shared" si="12"/>
        <v>546</v>
      </c>
      <c r="AT9" s="11">
        <f t="shared" si="12"/>
        <v>1241</v>
      </c>
      <c r="AU9" s="11">
        <f t="shared" si="12"/>
        <v>1185</v>
      </c>
      <c r="AV9" s="11">
        <f t="shared" si="12"/>
        <v>1753</v>
      </c>
      <c r="AW9" s="11">
        <f t="shared" si="12"/>
        <v>1316</v>
      </c>
      <c r="AX9" s="11">
        <f t="shared" si="12"/>
        <v>1218</v>
      </c>
      <c r="AY9" s="11">
        <f t="shared" si="12"/>
        <v>289</v>
      </c>
      <c r="AZ9" s="11">
        <f t="shared" si="12"/>
        <v>920</v>
      </c>
      <c r="BA9" s="11">
        <f t="shared" si="12"/>
        <v>1187</v>
      </c>
      <c r="BB9" s="11">
        <f t="shared" si="12"/>
        <v>1187</v>
      </c>
      <c r="BC9" s="11">
        <f t="shared" si="12"/>
        <v>1082</v>
      </c>
      <c r="BD9" s="11">
        <f t="shared" si="12"/>
        <v>1649</v>
      </c>
      <c r="BE9" s="11">
        <f t="shared" si="12"/>
        <v>919</v>
      </c>
      <c r="BF9" s="11">
        <f t="shared" si="12"/>
        <v>1122</v>
      </c>
      <c r="BG9" s="11">
        <f t="shared" si="12"/>
        <v>1286</v>
      </c>
      <c r="BH9" s="11">
        <f t="shared" si="12"/>
        <v>1084</v>
      </c>
    </row>
    <row r="10" spans="1:60" ht="13.5" customHeight="1">
      <c r="A10" s="38">
        <v>41308</v>
      </c>
      <c r="B10" s="130" t="s">
        <v>65</v>
      </c>
      <c r="C10" s="40"/>
      <c r="D10" s="41" t="s">
        <v>31</v>
      </c>
      <c r="E10" s="42">
        <f t="shared" si="0"/>
        <v>1122</v>
      </c>
      <c r="F10" s="43">
        <v>0</v>
      </c>
      <c r="G10" s="43">
        <v>16</v>
      </c>
      <c r="H10" s="44">
        <f t="shared" si="1"/>
        <v>16</v>
      </c>
      <c r="I10" s="40"/>
      <c r="J10" s="45" t="s">
        <v>32</v>
      </c>
      <c r="K10" s="42">
        <f t="shared" si="2"/>
        <v>1185</v>
      </c>
      <c r="L10" s="46">
        <v>2</v>
      </c>
      <c r="M10" s="46">
        <v>9</v>
      </c>
      <c r="N10" s="26">
        <f t="shared" si="3"/>
        <v>15</v>
      </c>
      <c r="O10" s="40"/>
      <c r="P10" t="s">
        <v>66</v>
      </c>
      <c r="Q10" s="40"/>
      <c r="R10">
        <f>MIN(Rules!$E$2,(MAX(H10/N10,N10/H10)))</f>
        <v>1.0666666666666667</v>
      </c>
      <c r="S10">
        <f>VLOOKUP(B10,Rules!A:B,2,FALSE)</f>
        <v>45</v>
      </c>
      <c r="T10" s="40"/>
      <c r="U10" s="143">
        <f>1/(10^(-1*(E10+(IF(P10="Y",Rules!$I$2,0))-K10)/Rules!$E$12)+1)</f>
        <v>0.59884377301339975</v>
      </c>
      <c r="V10">
        <f t="shared" si="4"/>
        <v>19</v>
      </c>
      <c r="W10">
        <f t="shared" si="5"/>
        <v>-19</v>
      </c>
      <c r="Z10" s="48"/>
      <c r="AA10" s="11">
        <f t="shared" ref="AA10:BH10" si="13">IF($D10=AA$1,$E10+$V10,(IF($J10=AA$1,$K10+$W10,AA9)))</f>
        <v>1135</v>
      </c>
      <c r="AB10" s="11">
        <f t="shared" si="13"/>
        <v>1314</v>
      </c>
      <c r="AC10" s="11">
        <f t="shared" si="13"/>
        <v>858</v>
      </c>
      <c r="AD10" s="11">
        <f t="shared" si="13"/>
        <v>1008</v>
      </c>
      <c r="AE10" s="11">
        <f t="shared" si="13"/>
        <v>1088</v>
      </c>
      <c r="AF10" s="11">
        <f t="shared" si="13"/>
        <v>1780</v>
      </c>
      <c r="AG10" s="11">
        <f t="shared" si="13"/>
        <v>1286</v>
      </c>
      <c r="AH10" s="11">
        <f t="shared" si="13"/>
        <v>1849</v>
      </c>
      <c r="AI10" s="11">
        <f t="shared" si="13"/>
        <v>1496</v>
      </c>
      <c r="AJ10" s="11">
        <f t="shared" si="13"/>
        <v>1687</v>
      </c>
      <c r="AK10" s="11">
        <f t="shared" si="13"/>
        <v>982</v>
      </c>
      <c r="AL10" s="11">
        <f t="shared" si="13"/>
        <v>1344</v>
      </c>
      <c r="AM10" s="11">
        <f t="shared" si="13"/>
        <v>1741</v>
      </c>
      <c r="AN10" s="11">
        <f t="shared" si="13"/>
        <v>1597</v>
      </c>
      <c r="AO10" s="11">
        <f t="shared" si="13"/>
        <v>212</v>
      </c>
      <c r="AP10" s="11">
        <f t="shared" si="13"/>
        <v>1384</v>
      </c>
      <c r="AQ10" s="11">
        <f t="shared" si="13"/>
        <v>959</v>
      </c>
      <c r="AR10" s="11">
        <f t="shared" si="13"/>
        <v>1179</v>
      </c>
      <c r="AS10" s="11">
        <f t="shared" si="13"/>
        <v>546</v>
      </c>
      <c r="AT10" s="11">
        <f t="shared" si="13"/>
        <v>1241</v>
      </c>
      <c r="AU10" s="11">
        <f t="shared" si="13"/>
        <v>1166</v>
      </c>
      <c r="AV10" s="11">
        <f t="shared" si="13"/>
        <v>1753</v>
      </c>
      <c r="AW10" s="11">
        <f t="shared" si="13"/>
        <v>1316</v>
      </c>
      <c r="AX10" s="11">
        <f t="shared" si="13"/>
        <v>1218</v>
      </c>
      <c r="AY10" s="11">
        <f t="shared" si="13"/>
        <v>289</v>
      </c>
      <c r="AZ10" s="11">
        <f t="shared" si="13"/>
        <v>920</v>
      </c>
      <c r="BA10" s="11">
        <f t="shared" si="13"/>
        <v>1187</v>
      </c>
      <c r="BB10" s="11">
        <f t="shared" si="13"/>
        <v>1187</v>
      </c>
      <c r="BC10" s="11">
        <f t="shared" si="13"/>
        <v>1082</v>
      </c>
      <c r="BD10" s="11">
        <f t="shared" si="13"/>
        <v>1649</v>
      </c>
      <c r="BE10" s="11">
        <f t="shared" si="13"/>
        <v>919</v>
      </c>
      <c r="BF10" s="11">
        <f t="shared" si="13"/>
        <v>1141</v>
      </c>
      <c r="BG10" s="11">
        <f t="shared" si="13"/>
        <v>1286</v>
      </c>
      <c r="BH10" s="11">
        <f t="shared" si="13"/>
        <v>1084</v>
      </c>
    </row>
    <row r="11" spans="1:60" ht="13.5" customHeight="1">
      <c r="A11" s="38">
        <v>41308</v>
      </c>
      <c r="B11" s="130" t="s">
        <v>65</v>
      </c>
      <c r="C11" s="40"/>
      <c r="D11" s="41" t="s">
        <v>34</v>
      </c>
      <c r="E11" s="42">
        <f t="shared" si="0"/>
        <v>1135</v>
      </c>
      <c r="F11" s="43">
        <v>1</v>
      </c>
      <c r="G11" s="43">
        <v>14</v>
      </c>
      <c r="H11" s="44">
        <f t="shared" si="1"/>
        <v>17</v>
      </c>
      <c r="I11" s="40"/>
      <c r="J11" s="45" t="s">
        <v>29</v>
      </c>
      <c r="K11" s="42">
        <f t="shared" si="2"/>
        <v>1008</v>
      </c>
      <c r="L11" s="46">
        <v>2</v>
      </c>
      <c r="M11" s="46">
        <v>9</v>
      </c>
      <c r="N11" s="26">
        <f t="shared" si="3"/>
        <v>15</v>
      </c>
      <c r="O11" s="40"/>
      <c r="P11" t="s">
        <v>66</v>
      </c>
      <c r="Q11" s="40"/>
      <c r="R11">
        <f>MIN(Rules!$E$2,(MAX(H11/N11,N11/H11)))</f>
        <v>1.1333333333333333</v>
      </c>
      <c r="S11">
        <f>VLOOKUP(B11,Rules!A:B,2,FALSE)</f>
        <v>45</v>
      </c>
      <c r="T11" s="40"/>
      <c r="U11" s="143">
        <f>1/(10^(-1*(E11+(IF(P11="Y",Rules!$I$2,0))-K11)/Rules!$E$12)+1)</f>
        <v>0.78170535306391165</v>
      </c>
      <c r="V11">
        <f t="shared" si="4"/>
        <v>11</v>
      </c>
      <c r="W11">
        <f t="shared" si="5"/>
        <v>-11</v>
      </c>
      <c r="Z11" s="48"/>
      <c r="AA11" s="11">
        <f t="shared" ref="AA11:BH11" si="14">IF($D11=AA$1,$E11+$V11,(IF($J11=AA$1,$K11+$W11,AA10)))</f>
        <v>1146</v>
      </c>
      <c r="AB11" s="11">
        <f t="shared" si="14"/>
        <v>1314</v>
      </c>
      <c r="AC11" s="11">
        <f t="shared" si="14"/>
        <v>858</v>
      </c>
      <c r="AD11" s="11">
        <f t="shared" si="14"/>
        <v>997</v>
      </c>
      <c r="AE11" s="11">
        <f t="shared" si="14"/>
        <v>1088</v>
      </c>
      <c r="AF11" s="11">
        <f t="shared" si="14"/>
        <v>1780</v>
      </c>
      <c r="AG11" s="11">
        <f t="shared" si="14"/>
        <v>1286</v>
      </c>
      <c r="AH11" s="11">
        <f t="shared" si="14"/>
        <v>1849</v>
      </c>
      <c r="AI11" s="11">
        <f t="shared" si="14"/>
        <v>1496</v>
      </c>
      <c r="AJ11" s="11">
        <f t="shared" si="14"/>
        <v>1687</v>
      </c>
      <c r="AK11" s="11">
        <f t="shared" si="14"/>
        <v>982</v>
      </c>
      <c r="AL11" s="11">
        <f t="shared" si="14"/>
        <v>1344</v>
      </c>
      <c r="AM11" s="11">
        <f t="shared" si="14"/>
        <v>1741</v>
      </c>
      <c r="AN11" s="11">
        <f t="shared" si="14"/>
        <v>1597</v>
      </c>
      <c r="AO11" s="11">
        <f t="shared" si="14"/>
        <v>212</v>
      </c>
      <c r="AP11" s="11">
        <f t="shared" si="14"/>
        <v>1384</v>
      </c>
      <c r="AQ11" s="11">
        <f t="shared" si="14"/>
        <v>959</v>
      </c>
      <c r="AR11" s="11">
        <f t="shared" si="14"/>
        <v>1179</v>
      </c>
      <c r="AS11" s="11">
        <f t="shared" si="14"/>
        <v>546</v>
      </c>
      <c r="AT11" s="11">
        <f t="shared" si="14"/>
        <v>1241</v>
      </c>
      <c r="AU11" s="11">
        <f t="shared" si="14"/>
        <v>1166</v>
      </c>
      <c r="AV11" s="11">
        <f t="shared" si="14"/>
        <v>1753</v>
      </c>
      <c r="AW11" s="11">
        <f t="shared" si="14"/>
        <v>1316</v>
      </c>
      <c r="AX11" s="11">
        <f t="shared" si="14"/>
        <v>1218</v>
      </c>
      <c r="AY11" s="11">
        <f t="shared" si="14"/>
        <v>289</v>
      </c>
      <c r="AZ11" s="11">
        <f t="shared" si="14"/>
        <v>920</v>
      </c>
      <c r="BA11" s="11">
        <f t="shared" si="14"/>
        <v>1187</v>
      </c>
      <c r="BB11" s="11">
        <f t="shared" si="14"/>
        <v>1187</v>
      </c>
      <c r="BC11" s="11">
        <f t="shared" si="14"/>
        <v>1082</v>
      </c>
      <c r="BD11" s="11">
        <f t="shared" si="14"/>
        <v>1649</v>
      </c>
      <c r="BE11" s="11">
        <f t="shared" si="14"/>
        <v>919</v>
      </c>
      <c r="BF11" s="11">
        <f t="shared" si="14"/>
        <v>1141</v>
      </c>
      <c r="BG11" s="11">
        <f t="shared" si="14"/>
        <v>1286</v>
      </c>
      <c r="BH11" s="11">
        <f t="shared" si="14"/>
        <v>1084</v>
      </c>
    </row>
    <row r="12" spans="1:60" ht="13.5" customHeight="1">
      <c r="A12" s="38">
        <v>41308</v>
      </c>
      <c r="B12" s="130" t="s">
        <v>65</v>
      </c>
      <c r="C12" s="40"/>
      <c r="D12" s="41" t="s">
        <v>23</v>
      </c>
      <c r="E12" s="42">
        <f t="shared" si="0"/>
        <v>1218</v>
      </c>
      <c r="F12" s="43">
        <v>1</v>
      </c>
      <c r="G12" s="43">
        <v>18</v>
      </c>
      <c r="H12" s="44">
        <f t="shared" si="1"/>
        <v>21</v>
      </c>
      <c r="I12" s="40"/>
      <c r="J12" s="45" t="s">
        <v>27</v>
      </c>
      <c r="K12" s="42">
        <f t="shared" si="2"/>
        <v>1316</v>
      </c>
      <c r="L12" s="46">
        <v>2</v>
      </c>
      <c r="M12" s="46">
        <v>3</v>
      </c>
      <c r="N12" s="26">
        <f t="shared" si="3"/>
        <v>9</v>
      </c>
      <c r="O12" s="40"/>
      <c r="P12" t="s">
        <v>66</v>
      </c>
      <c r="Q12" s="40"/>
      <c r="R12">
        <f>MIN(Rules!$E$2,(MAX(H12/N12,N12/H12)))</f>
        <v>2</v>
      </c>
      <c r="S12">
        <f>VLOOKUP(B12,Rules!A:B,2,FALSE)</f>
        <v>45</v>
      </c>
      <c r="T12" s="40"/>
      <c r="U12" s="143">
        <f>1/(10^(-1*(E12+(IF(P12="Y",Rules!$I$2,0))-K12)/Rules!$E$12)+1)</f>
        <v>0.55958275146974135</v>
      </c>
      <c r="V12">
        <f t="shared" si="4"/>
        <v>40</v>
      </c>
      <c r="W12">
        <f t="shared" si="5"/>
        <v>-40</v>
      </c>
      <c r="Z12" s="48"/>
      <c r="AA12" s="11">
        <f t="shared" ref="AA12:BH12" si="15">IF($D12=AA$1,$E12+$V12,(IF($J12=AA$1,$K12+$W12,AA11)))</f>
        <v>1146</v>
      </c>
      <c r="AB12" s="11">
        <f t="shared" si="15"/>
        <v>1314</v>
      </c>
      <c r="AC12" s="11">
        <f t="shared" si="15"/>
        <v>858</v>
      </c>
      <c r="AD12" s="11">
        <f t="shared" si="15"/>
        <v>997</v>
      </c>
      <c r="AE12" s="11">
        <f t="shared" si="15"/>
        <v>1088</v>
      </c>
      <c r="AF12" s="11">
        <f t="shared" si="15"/>
        <v>1780</v>
      </c>
      <c r="AG12" s="11">
        <f t="shared" si="15"/>
        <v>1286</v>
      </c>
      <c r="AH12" s="11">
        <f t="shared" si="15"/>
        <v>1849</v>
      </c>
      <c r="AI12" s="11">
        <f t="shared" si="15"/>
        <v>1496</v>
      </c>
      <c r="AJ12" s="11">
        <f t="shared" si="15"/>
        <v>1687</v>
      </c>
      <c r="AK12" s="11">
        <f t="shared" si="15"/>
        <v>982</v>
      </c>
      <c r="AL12" s="11">
        <f t="shared" si="15"/>
        <v>1344</v>
      </c>
      <c r="AM12" s="11">
        <f t="shared" si="15"/>
        <v>1741</v>
      </c>
      <c r="AN12" s="11">
        <f t="shared" si="15"/>
        <v>1597</v>
      </c>
      <c r="AO12" s="11">
        <f t="shared" si="15"/>
        <v>212</v>
      </c>
      <c r="AP12" s="11">
        <f t="shared" si="15"/>
        <v>1384</v>
      </c>
      <c r="AQ12" s="11">
        <f t="shared" si="15"/>
        <v>959</v>
      </c>
      <c r="AR12" s="11">
        <f t="shared" si="15"/>
        <v>1179</v>
      </c>
      <c r="AS12" s="11">
        <f t="shared" si="15"/>
        <v>546</v>
      </c>
      <c r="AT12" s="11">
        <f t="shared" si="15"/>
        <v>1241</v>
      </c>
      <c r="AU12" s="11">
        <f t="shared" si="15"/>
        <v>1166</v>
      </c>
      <c r="AV12" s="11">
        <f t="shared" si="15"/>
        <v>1753</v>
      </c>
      <c r="AW12" s="11">
        <f t="shared" si="15"/>
        <v>1276</v>
      </c>
      <c r="AX12" s="11">
        <f t="shared" si="15"/>
        <v>1258</v>
      </c>
      <c r="AY12" s="11">
        <f t="shared" si="15"/>
        <v>289</v>
      </c>
      <c r="AZ12" s="11">
        <f t="shared" si="15"/>
        <v>920</v>
      </c>
      <c r="BA12" s="11">
        <f t="shared" si="15"/>
        <v>1187</v>
      </c>
      <c r="BB12" s="11">
        <f t="shared" si="15"/>
        <v>1187</v>
      </c>
      <c r="BC12" s="11">
        <f t="shared" si="15"/>
        <v>1082</v>
      </c>
      <c r="BD12" s="11">
        <f t="shared" si="15"/>
        <v>1649</v>
      </c>
      <c r="BE12" s="11">
        <f t="shared" si="15"/>
        <v>919</v>
      </c>
      <c r="BF12" s="11">
        <f t="shared" si="15"/>
        <v>1141</v>
      </c>
      <c r="BG12" s="11">
        <f t="shared" si="15"/>
        <v>1286</v>
      </c>
      <c r="BH12" s="11">
        <f t="shared" si="15"/>
        <v>1084</v>
      </c>
    </row>
    <row r="13" spans="1:60" ht="13.5" customHeight="1">
      <c r="A13" s="38">
        <v>41308</v>
      </c>
      <c r="B13" s="130" t="s">
        <v>65</v>
      </c>
      <c r="C13" s="40"/>
      <c r="D13" s="41" t="s">
        <v>41</v>
      </c>
      <c r="E13" s="42">
        <f t="shared" si="0"/>
        <v>1084</v>
      </c>
      <c r="F13" s="43">
        <v>0</v>
      </c>
      <c r="G13" s="43">
        <v>9</v>
      </c>
      <c r="H13" s="44">
        <f t="shared" si="1"/>
        <v>9</v>
      </c>
      <c r="I13" s="40"/>
      <c r="J13" s="45" t="s">
        <v>35</v>
      </c>
      <c r="K13" s="42">
        <f t="shared" si="2"/>
        <v>982</v>
      </c>
      <c r="L13" s="46">
        <v>1</v>
      </c>
      <c r="M13" s="46">
        <v>16</v>
      </c>
      <c r="N13" s="26">
        <f t="shared" si="3"/>
        <v>19</v>
      </c>
      <c r="O13" s="40"/>
      <c r="P13" t="s">
        <v>66</v>
      </c>
      <c r="Q13" s="40"/>
      <c r="R13">
        <f>MIN(Rules!$E$2,(MAX(H13/N13,N13/H13)))</f>
        <v>2</v>
      </c>
      <c r="S13">
        <f>VLOOKUP(B13,Rules!A:B,2,FALSE)</f>
        <v>45</v>
      </c>
      <c r="T13" s="40"/>
      <c r="U13" s="143">
        <f>1/(10^(-1*(E13+(IF(P13="Y",Rules!$I$2,0))-K13)/Rules!$E$12)+1)</f>
        <v>0.76142407999892425</v>
      </c>
      <c r="V13">
        <f t="shared" si="4"/>
        <v>-69</v>
      </c>
      <c r="W13">
        <f t="shared" si="5"/>
        <v>69</v>
      </c>
      <c r="Z13" s="48"/>
      <c r="AA13" s="11">
        <f t="shared" ref="AA13:BH13" si="16">IF($D13=AA$1,$E13+$V13,(IF($J13=AA$1,$K13+$W13,AA12)))</f>
        <v>1146</v>
      </c>
      <c r="AB13" s="11">
        <f t="shared" si="16"/>
        <v>1314</v>
      </c>
      <c r="AC13" s="11">
        <f t="shared" si="16"/>
        <v>858</v>
      </c>
      <c r="AD13" s="11">
        <f t="shared" si="16"/>
        <v>997</v>
      </c>
      <c r="AE13" s="11">
        <f t="shared" si="16"/>
        <v>1088</v>
      </c>
      <c r="AF13" s="11">
        <f t="shared" si="16"/>
        <v>1780</v>
      </c>
      <c r="AG13" s="11">
        <f t="shared" si="16"/>
        <v>1286</v>
      </c>
      <c r="AH13" s="11">
        <f t="shared" si="16"/>
        <v>1849</v>
      </c>
      <c r="AI13" s="11">
        <f t="shared" si="16"/>
        <v>1496</v>
      </c>
      <c r="AJ13" s="11">
        <f t="shared" si="16"/>
        <v>1687</v>
      </c>
      <c r="AK13" s="11">
        <f t="shared" si="16"/>
        <v>1051</v>
      </c>
      <c r="AL13" s="11">
        <f t="shared" si="16"/>
        <v>1344</v>
      </c>
      <c r="AM13" s="11">
        <f t="shared" si="16"/>
        <v>1741</v>
      </c>
      <c r="AN13" s="11">
        <f t="shared" si="16"/>
        <v>1597</v>
      </c>
      <c r="AO13" s="11">
        <f t="shared" si="16"/>
        <v>212</v>
      </c>
      <c r="AP13" s="11">
        <f t="shared" si="16"/>
        <v>1384</v>
      </c>
      <c r="AQ13" s="11">
        <f t="shared" si="16"/>
        <v>959</v>
      </c>
      <c r="AR13" s="11">
        <f t="shared" si="16"/>
        <v>1179</v>
      </c>
      <c r="AS13" s="11">
        <f t="shared" si="16"/>
        <v>546</v>
      </c>
      <c r="AT13" s="11">
        <f t="shared" si="16"/>
        <v>1241</v>
      </c>
      <c r="AU13" s="11">
        <f t="shared" si="16"/>
        <v>1166</v>
      </c>
      <c r="AV13" s="11">
        <f t="shared" si="16"/>
        <v>1753</v>
      </c>
      <c r="AW13" s="11">
        <f t="shared" si="16"/>
        <v>1276</v>
      </c>
      <c r="AX13" s="11">
        <f t="shared" si="16"/>
        <v>1258</v>
      </c>
      <c r="AY13" s="11">
        <f t="shared" si="16"/>
        <v>289</v>
      </c>
      <c r="AZ13" s="11">
        <f t="shared" si="16"/>
        <v>920</v>
      </c>
      <c r="BA13" s="11">
        <f t="shared" si="16"/>
        <v>1187</v>
      </c>
      <c r="BB13" s="11">
        <f t="shared" si="16"/>
        <v>1187</v>
      </c>
      <c r="BC13" s="11">
        <f t="shared" si="16"/>
        <v>1082</v>
      </c>
      <c r="BD13" s="11">
        <f t="shared" si="16"/>
        <v>1649</v>
      </c>
      <c r="BE13" s="11">
        <f t="shared" si="16"/>
        <v>919</v>
      </c>
      <c r="BF13" s="11">
        <f t="shared" si="16"/>
        <v>1141</v>
      </c>
      <c r="BG13" s="11">
        <f t="shared" si="16"/>
        <v>1286</v>
      </c>
      <c r="BH13" s="11">
        <f t="shared" si="16"/>
        <v>1015</v>
      </c>
    </row>
    <row r="14" spans="1:60" ht="13.5" customHeight="1">
      <c r="A14" s="38">
        <v>41308</v>
      </c>
      <c r="B14" s="130" t="s">
        <v>65</v>
      </c>
      <c r="C14" s="40"/>
      <c r="D14" s="41" t="s">
        <v>24</v>
      </c>
      <c r="E14" s="42">
        <f t="shared" si="0"/>
        <v>1187</v>
      </c>
      <c r="F14" s="43">
        <v>1</v>
      </c>
      <c r="G14" s="43">
        <v>11</v>
      </c>
      <c r="H14" s="44">
        <f t="shared" si="1"/>
        <v>14</v>
      </c>
      <c r="I14" s="40"/>
      <c r="J14" s="45" t="s">
        <v>37</v>
      </c>
      <c r="K14" s="42">
        <f t="shared" si="2"/>
        <v>1187</v>
      </c>
      <c r="L14" s="46">
        <v>1</v>
      </c>
      <c r="M14" s="46">
        <v>8</v>
      </c>
      <c r="N14" s="26">
        <f t="shared" si="3"/>
        <v>11</v>
      </c>
      <c r="O14" s="40"/>
      <c r="P14" t="s">
        <v>66</v>
      </c>
      <c r="Q14" s="40"/>
      <c r="R14">
        <f>MIN(Rules!$E$2,(MAX(H14/N14,N14/H14)))</f>
        <v>1.2727272727272727</v>
      </c>
      <c r="S14">
        <f>VLOOKUP(B14,Rules!A:B,2,FALSE)</f>
        <v>45</v>
      </c>
      <c r="T14" s="40"/>
      <c r="U14" s="143">
        <f>1/(10^(-1*(E14+(IF(P14="Y",Rules!$I$2,0))-K14)/Rules!$E$12)+1)</f>
        <v>0.66613942458312214</v>
      </c>
      <c r="V14">
        <f t="shared" si="4"/>
        <v>19</v>
      </c>
      <c r="W14">
        <f t="shared" si="5"/>
        <v>-19</v>
      </c>
      <c r="Z14" s="48"/>
      <c r="AA14" s="11">
        <f t="shared" ref="AA14:BH14" si="17">IF($D14=AA$1,$E14+$V14,(IF($J14=AA$1,$K14+$W14,AA13)))</f>
        <v>1146</v>
      </c>
      <c r="AB14" s="11">
        <f t="shared" si="17"/>
        <v>1314</v>
      </c>
      <c r="AC14" s="11">
        <f t="shared" si="17"/>
        <v>858</v>
      </c>
      <c r="AD14" s="11">
        <f t="shared" si="17"/>
        <v>997</v>
      </c>
      <c r="AE14" s="11">
        <f t="shared" si="17"/>
        <v>1088</v>
      </c>
      <c r="AF14" s="11">
        <f t="shared" si="17"/>
        <v>1780</v>
      </c>
      <c r="AG14" s="11">
        <f t="shared" si="17"/>
        <v>1286</v>
      </c>
      <c r="AH14" s="11">
        <f t="shared" si="17"/>
        <v>1849</v>
      </c>
      <c r="AI14" s="11">
        <f t="shared" si="17"/>
        <v>1496</v>
      </c>
      <c r="AJ14" s="11">
        <f t="shared" si="17"/>
        <v>1687</v>
      </c>
      <c r="AK14" s="11">
        <f t="shared" si="17"/>
        <v>1051</v>
      </c>
      <c r="AL14" s="11">
        <f t="shared" si="17"/>
        <v>1344</v>
      </c>
      <c r="AM14" s="11">
        <f t="shared" si="17"/>
        <v>1741</v>
      </c>
      <c r="AN14" s="11">
        <f t="shared" si="17"/>
        <v>1597</v>
      </c>
      <c r="AO14" s="11">
        <f t="shared" si="17"/>
        <v>212</v>
      </c>
      <c r="AP14" s="11">
        <f t="shared" si="17"/>
        <v>1384</v>
      </c>
      <c r="AQ14" s="11">
        <f t="shared" si="17"/>
        <v>959</v>
      </c>
      <c r="AR14" s="11">
        <f t="shared" si="17"/>
        <v>1179</v>
      </c>
      <c r="AS14" s="11">
        <f t="shared" si="17"/>
        <v>546</v>
      </c>
      <c r="AT14" s="11">
        <f t="shared" si="17"/>
        <v>1241</v>
      </c>
      <c r="AU14" s="11">
        <f t="shared" si="17"/>
        <v>1166</v>
      </c>
      <c r="AV14" s="11">
        <f t="shared" si="17"/>
        <v>1753</v>
      </c>
      <c r="AW14" s="11">
        <f t="shared" si="17"/>
        <v>1276</v>
      </c>
      <c r="AX14" s="11">
        <f t="shared" si="17"/>
        <v>1258</v>
      </c>
      <c r="AY14" s="11">
        <f t="shared" si="17"/>
        <v>289</v>
      </c>
      <c r="AZ14" s="11">
        <f t="shared" si="17"/>
        <v>920</v>
      </c>
      <c r="BA14" s="11">
        <f t="shared" si="17"/>
        <v>1206</v>
      </c>
      <c r="BB14" s="11">
        <f t="shared" si="17"/>
        <v>1168</v>
      </c>
      <c r="BC14" s="11">
        <f t="shared" si="17"/>
        <v>1082</v>
      </c>
      <c r="BD14" s="11">
        <f t="shared" si="17"/>
        <v>1649</v>
      </c>
      <c r="BE14" s="11">
        <f t="shared" si="17"/>
        <v>919</v>
      </c>
      <c r="BF14" s="11">
        <f t="shared" si="17"/>
        <v>1141</v>
      </c>
      <c r="BG14" s="11">
        <f t="shared" si="17"/>
        <v>1286</v>
      </c>
      <c r="BH14" s="11">
        <f t="shared" si="17"/>
        <v>1015</v>
      </c>
    </row>
    <row r="15" spans="1:60" ht="13.5" customHeight="1">
      <c r="A15" s="38">
        <v>41308</v>
      </c>
      <c r="B15" s="130" t="s">
        <v>65</v>
      </c>
      <c r="C15" s="40"/>
      <c r="D15" s="41" t="s">
        <v>47</v>
      </c>
      <c r="E15" s="42">
        <f t="shared" si="0"/>
        <v>546</v>
      </c>
      <c r="F15" s="43">
        <v>1</v>
      </c>
      <c r="G15" s="43">
        <v>5</v>
      </c>
      <c r="H15" s="44">
        <f t="shared" si="1"/>
        <v>8</v>
      </c>
      <c r="I15" s="40"/>
      <c r="J15" s="45" t="s">
        <v>38</v>
      </c>
      <c r="K15" s="42">
        <f t="shared" si="2"/>
        <v>920</v>
      </c>
      <c r="L15" s="46">
        <v>1</v>
      </c>
      <c r="M15" s="46">
        <v>13</v>
      </c>
      <c r="N15" s="26">
        <f t="shared" si="3"/>
        <v>16</v>
      </c>
      <c r="O15" s="40"/>
      <c r="P15" t="s">
        <v>66</v>
      </c>
      <c r="Q15" s="40"/>
      <c r="R15">
        <f>MIN(Rules!$E$2,(MAX(H15/N15,N15/H15)))</f>
        <v>2</v>
      </c>
      <c r="S15">
        <f>VLOOKUP(B15,Rules!A:B,2,FALSE)</f>
        <v>45</v>
      </c>
      <c r="T15" s="40"/>
      <c r="U15" s="143">
        <f>1/(10^(-1*(E15+(IF(P15="Y",Rules!$I$2,0))-K15)/Rules!$E$12)+1)</f>
        <v>0.2627821413115623</v>
      </c>
      <c r="V15">
        <f t="shared" si="4"/>
        <v>-24</v>
      </c>
      <c r="W15">
        <f t="shared" si="5"/>
        <v>24</v>
      </c>
      <c r="Z15" s="48"/>
      <c r="AA15" s="11">
        <f t="shared" ref="AA15:BH15" si="18">IF($D15=AA$1,$E15+$V15,(IF($J15=AA$1,$K15+$W15,AA14)))</f>
        <v>1146</v>
      </c>
      <c r="AB15" s="11">
        <f t="shared" si="18"/>
        <v>1314</v>
      </c>
      <c r="AC15" s="11">
        <f t="shared" si="18"/>
        <v>858</v>
      </c>
      <c r="AD15" s="11">
        <f t="shared" si="18"/>
        <v>997</v>
      </c>
      <c r="AE15" s="11">
        <f t="shared" si="18"/>
        <v>1088</v>
      </c>
      <c r="AF15" s="11">
        <f t="shared" si="18"/>
        <v>1780</v>
      </c>
      <c r="AG15" s="11">
        <f t="shared" si="18"/>
        <v>1286</v>
      </c>
      <c r="AH15" s="11">
        <f t="shared" si="18"/>
        <v>1849</v>
      </c>
      <c r="AI15" s="11">
        <f t="shared" si="18"/>
        <v>1496</v>
      </c>
      <c r="AJ15" s="11">
        <f t="shared" si="18"/>
        <v>1687</v>
      </c>
      <c r="AK15" s="11">
        <f t="shared" si="18"/>
        <v>1051</v>
      </c>
      <c r="AL15" s="11">
        <f t="shared" si="18"/>
        <v>1344</v>
      </c>
      <c r="AM15" s="11">
        <f t="shared" si="18"/>
        <v>1741</v>
      </c>
      <c r="AN15" s="11">
        <f t="shared" si="18"/>
        <v>1597</v>
      </c>
      <c r="AO15" s="11">
        <f t="shared" si="18"/>
        <v>212</v>
      </c>
      <c r="AP15" s="11">
        <f t="shared" si="18"/>
        <v>1384</v>
      </c>
      <c r="AQ15" s="11">
        <f t="shared" si="18"/>
        <v>959</v>
      </c>
      <c r="AR15" s="11">
        <f t="shared" si="18"/>
        <v>1179</v>
      </c>
      <c r="AS15" s="11">
        <f t="shared" si="18"/>
        <v>522</v>
      </c>
      <c r="AT15" s="11">
        <f t="shared" si="18"/>
        <v>1241</v>
      </c>
      <c r="AU15" s="11">
        <f t="shared" si="18"/>
        <v>1166</v>
      </c>
      <c r="AV15" s="11">
        <f t="shared" si="18"/>
        <v>1753</v>
      </c>
      <c r="AW15" s="11">
        <f t="shared" si="18"/>
        <v>1276</v>
      </c>
      <c r="AX15" s="11">
        <f t="shared" si="18"/>
        <v>1258</v>
      </c>
      <c r="AY15" s="11">
        <f t="shared" si="18"/>
        <v>289</v>
      </c>
      <c r="AZ15" s="11">
        <f t="shared" si="18"/>
        <v>944</v>
      </c>
      <c r="BA15" s="11">
        <f t="shared" si="18"/>
        <v>1206</v>
      </c>
      <c r="BB15" s="11">
        <f t="shared" si="18"/>
        <v>1168</v>
      </c>
      <c r="BC15" s="11">
        <f t="shared" si="18"/>
        <v>1082</v>
      </c>
      <c r="BD15" s="11">
        <f t="shared" si="18"/>
        <v>1649</v>
      </c>
      <c r="BE15" s="11">
        <f t="shared" si="18"/>
        <v>919</v>
      </c>
      <c r="BF15" s="11">
        <f t="shared" si="18"/>
        <v>1141</v>
      </c>
      <c r="BG15" s="11">
        <f t="shared" si="18"/>
        <v>1286</v>
      </c>
      <c r="BH15" s="11">
        <f t="shared" si="18"/>
        <v>1015</v>
      </c>
    </row>
    <row r="16" spans="1:60" ht="13.5" customHeight="1">
      <c r="A16" s="38">
        <v>41308</v>
      </c>
      <c r="B16" s="130" t="s">
        <v>65</v>
      </c>
      <c r="C16" s="40"/>
      <c r="D16" s="41" t="s">
        <v>33</v>
      </c>
      <c r="E16" s="42">
        <f t="shared" si="0"/>
        <v>1088</v>
      </c>
      <c r="F16" s="43">
        <v>0</v>
      </c>
      <c r="G16" s="43">
        <v>11</v>
      </c>
      <c r="H16" s="44">
        <f t="shared" si="1"/>
        <v>11</v>
      </c>
      <c r="I16" s="40"/>
      <c r="J16" s="45" t="s">
        <v>46</v>
      </c>
      <c r="K16" s="42">
        <f t="shared" si="2"/>
        <v>919</v>
      </c>
      <c r="L16" s="46">
        <v>1</v>
      </c>
      <c r="M16" s="46">
        <v>9</v>
      </c>
      <c r="N16" s="26">
        <f t="shared" si="3"/>
        <v>12</v>
      </c>
      <c r="O16" s="40"/>
      <c r="P16" t="s">
        <v>66</v>
      </c>
      <c r="Q16" s="40"/>
      <c r="R16">
        <f>MIN(Rules!$E$2,(MAX(H16/N16,N16/H16)))</f>
        <v>1.0909090909090908</v>
      </c>
      <c r="S16">
        <f>VLOOKUP(B16,Rules!A:B,2,FALSE)</f>
        <v>45</v>
      </c>
      <c r="T16" s="40"/>
      <c r="U16" s="143">
        <f>1/(10^(-1*(E16+(IF(P16="Y",Rules!$I$2,0))-K16)/Rules!$E$12)+1)</f>
        <v>0.81291283968423933</v>
      </c>
      <c r="V16">
        <f t="shared" si="4"/>
        <v>-40</v>
      </c>
      <c r="W16">
        <f t="shared" si="5"/>
        <v>40</v>
      </c>
      <c r="Z16" s="48"/>
      <c r="AA16" s="11">
        <f t="shared" ref="AA16:BH16" si="19">IF($D16=AA$1,$E16+$V16,(IF($J16=AA$1,$K16+$W16,AA15)))</f>
        <v>1146</v>
      </c>
      <c r="AB16" s="11">
        <f t="shared" si="19"/>
        <v>1314</v>
      </c>
      <c r="AC16" s="11">
        <f t="shared" si="19"/>
        <v>858</v>
      </c>
      <c r="AD16" s="11">
        <f t="shared" si="19"/>
        <v>997</v>
      </c>
      <c r="AE16" s="11">
        <f t="shared" si="19"/>
        <v>1048</v>
      </c>
      <c r="AF16" s="11">
        <f t="shared" si="19"/>
        <v>1780</v>
      </c>
      <c r="AG16" s="11">
        <f t="shared" si="19"/>
        <v>1286</v>
      </c>
      <c r="AH16" s="11">
        <f t="shared" si="19"/>
        <v>1849</v>
      </c>
      <c r="AI16" s="11">
        <f t="shared" si="19"/>
        <v>1496</v>
      </c>
      <c r="AJ16" s="11">
        <f t="shared" si="19"/>
        <v>1687</v>
      </c>
      <c r="AK16" s="11">
        <f t="shared" si="19"/>
        <v>1051</v>
      </c>
      <c r="AL16" s="11">
        <f t="shared" si="19"/>
        <v>1344</v>
      </c>
      <c r="AM16" s="11">
        <f t="shared" si="19"/>
        <v>1741</v>
      </c>
      <c r="AN16" s="11">
        <f t="shared" si="19"/>
        <v>1597</v>
      </c>
      <c r="AO16" s="11">
        <f t="shared" si="19"/>
        <v>212</v>
      </c>
      <c r="AP16" s="11">
        <f t="shared" si="19"/>
        <v>1384</v>
      </c>
      <c r="AQ16" s="11">
        <f t="shared" si="19"/>
        <v>959</v>
      </c>
      <c r="AR16" s="11">
        <f t="shared" si="19"/>
        <v>1179</v>
      </c>
      <c r="AS16" s="11">
        <f t="shared" si="19"/>
        <v>522</v>
      </c>
      <c r="AT16" s="11">
        <f t="shared" si="19"/>
        <v>1241</v>
      </c>
      <c r="AU16" s="11">
        <f t="shared" si="19"/>
        <v>1166</v>
      </c>
      <c r="AV16" s="11">
        <f t="shared" si="19"/>
        <v>1753</v>
      </c>
      <c r="AW16" s="11">
        <f t="shared" si="19"/>
        <v>1276</v>
      </c>
      <c r="AX16" s="11">
        <f t="shared" si="19"/>
        <v>1258</v>
      </c>
      <c r="AY16" s="11">
        <f t="shared" si="19"/>
        <v>289</v>
      </c>
      <c r="AZ16" s="11">
        <f t="shared" si="19"/>
        <v>944</v>
      </c>
      <c r="BA16" s="11">
        <f t="shared" si="19"/>
        <v>1206</v>
      </c>
      <c r="BB16" s="11">
        <f t="shared" si="19"/>
        <v>1168</v>
      </c>
      <c r="BC16" s="11">
        <f t="shared" si="19"/>
        <v>1082</v>
      </c>
      <c r="BD16" s="11">
        <f t="shared" si="19"/>
        <v>1649</v>
      </c>
      <c r="BE16" s="11">
        <f t="shared" si="19"/>
        <v>959</v>
      </c>
      <c r="BF16" s="11">
        <f t="shared" si="19"/>
        <v>1141</v>
      </c>
      <c r="BG16" s="11">
        <f t="shared" si="19"/>
        <v>1286</v>
      </c>
      <c r="BH16" s="11">
        <f t="shared" si="19"/>
        <v>1015</v>
      </c>
    </row>
    <row r="17" spans="1:60" ht="13.5" customHeight="1">
      <c r="A17" s="38">
        <v>41308</v>
      </c>
      <c r="B17" s="130" t="s">
        <v>65</v>
      </c>
      <c r="C17" s="40"/>
      <c r="D17" s="41" t="s">
        <v>39</v>
      </c>
      <c r="E17" s="42">
        <f t="shared" si="0"/>
        <v>1179</v>
      </c>
      <c r="F17" s="43">
        <v>0</v>
      </c>
      <c r="G17" s="43">
        <v>11</v>
      </c>
      <c r="H17" s="44">
        <f t="shared" si="1"/>
        <v>11</v>
      </c>
      <c r="I17" s="40"/>
      <c r="J17" s="45" t="s">
        <v>45</v>
      </c>
      <c r="K17" s="42">
        <f t="shared" si="2"/>
        <v>959</v>
      </c>
      <c r="L17" s="46">
        <v>0</v>
      </c>
      <c r="M17" s="46">
        <v>9</v>
      </c>
      <c r="N17" s="26">
        <f t="shared" si="3"/>
        <v>9</v>
      </c>
      <c r="O17" s="40"/>
      <c r="P17" t="s">
        <v>66</v>
      </c>
      <c r="Q17" s="40"/>
      <c r="R17">
        <f>MIN(Rules!$E$2,(MAX(H17/N17,N17/H17)))</f>
        <v>1.2222222222222223</v>
      </c>
      <c r="S17">
        <f>VLOOKUP(B17,Rules!A:B,2,FALSE)</f>
        <v>45</v>
      </c>
      <c r="T17" s="40"/>
      <c r="U17" s="143">
        <f>1/(10^(-1*(E17+(IF(P17="Y",Rules!$I$2,0))-K17)/Rules!$E$12)+1)</f>
        <v>0.8460451004320948</v>
      </c>
      <c r="V17">
        <f t="shared" si="4"/>
        <v>8</v>
      </c>
      <c r="W17">
        <f t="shared" si="5"/>
        <v>-8</v>
      </c>
      <c r="Z17" s="48"/>
      <c r="AA17" s="11">
        <f t="shared" ref="AA17:BH17" si="20">IF($D17=AA$1,$E17+$V17,(IF($J17=AA$1,$K17+$W17,AA16)))</f>
        <v>1146</v>
      </c>
      <c r="AB17" s="11">
        <f t="shared" si="20"/>
        <v>1314</v>
      </c>
      <c r="AC17" s="11">
        <f t="shared" si="20"/>
        <v>858</v>
      </c>
      <c r="AD17" s="11">
        <f t="shared" si="20"/>
        <v>997</v>
      </c>
      <c r="AE17" s="11">
        <f t="shared" si="20"/>
        <v>1048</v>
      </c>
      <c r="AF17" s="11">
        <f t="shared" si="20"/>
        <v>1780</v>
      </c>
      <c r="AG17" s="11">
        <f t="shared" si="20"/>
        <v>1286</v>
      </c>
      <c r="AH17" s="11">
        <f t="shared" si="20"/>
        <v>1849</v>
      </c>
      <c r="AI17" s="11">
        <f t="shared" si="20"/>
        <v>1496</v>
      </c>
      <c r="AJ17" s="11">
        <f t="shared" si="20"/>
        <v>1687</v>
      </c>
      <c r="AK17" s="11">
        <f t="shared" si="20"/>
        <v>1051</v>
      </c>
      <c r="AL17" s="11">
        <f t="shared" si="20"/>
        <v>1344</v>
      </c>
      <c r="AM17" s="11">
        <f t="shared" si="20"/>
        <v>1741</v>
      </c>
      <c r="AN17" s="11">
        <f t="shared" si="20"/>
        <v>1597</v>
      </c>
      <c r="AO17" s="11">
        <f t="shared" si="20"/>
        <v>212</v>
      </c>
      <c r="AP17" s="11">
        <f t="shared" si="20"/>
        <v>1384</v>
      </c>
      <c r="AQ17" s="11">
        <f t="shared" si="20"/>
        <v>951</v>
      </c>
      <c r="AR17" s="11">
        <f t="shared" si="20"/>
        <v>1187</v>
      </c>
      <c r="AS17" s="11">
        <f t="shared" si="20"/>
        <v>522</v>
      </c>
      <c r="AT17" s="11">
        <f t="shared" si="20"/>
        <v>1241</v>
      </c>
      <c r="AU17" s="11">
        <f t="shared" si="20"/>
        <v>1166</v>
      </c>
      <c r="AV17" s="11">
        <f t="shared" si="20"/>
        <v>1753</v>
      </c>
      <c r="AW17" s="11">
        <f t="shared" si="20"/>
        <v>1276</v>
      </c>
      <c r="AX17" s="11">
        <f t="shared" si="20"/>
        <v>1258</v>
      </c>
      <c r="AY17" s="11">
        <f t="shared" si="20"/>
        <v>289</v>
      </c>
      <c r="AZ17" s="11">
        <f t="shared" si="20"/>
        <v>944</v>
      </c>
      <c r="BA17" s="11">
        <f t="shared" si="20"/>
        <v>1206</v>
      </c>
      <c r="BB17" s="11">
        <f t="shared" si="20"/>
        <v>1168</v>
      </c>
      <c r="BC17" s="11">
        <f t="shared" si="20"/>
        <v>1082</v>
      </c>
      <c r="BD17" s="11">
        <f t="shared" si="20"/>
        <v>1649</v>
      </c>
      <c r="BE17" s="11">
        <f t="shared" si="20"/>
        <v>959</v>
      </c>
      <c r="BF17" s="11">
        <f t="shared" si="20"/>
        <v>1141</v>
      </c>
      <c r="BG17" s="11">
        <f t="shared" si="20"/>
        <v>1286</v>
      </c>
      <c r="BH17" s="11">
        <f t="shared" si="20"/>
        <v>1015</v>
      </c>
    </row>
    <row r="18" spans="1:60" ht="13.5" customHeight="1">
      <c r="A18" s="38">
        <v>41308</v>
      </c>
      <c r="B18" s="130" t="s">
        <v>65</v>
      </c>
      <c r="C18" s="40"/>
      <c r="D18" s="41" t="s">
        <v>40</v>
      </c>
      <c r="E18" s="42">
        <f t="shared" si="0"/>
        <v>1082</v>
      </c>
      <c r="F18" s="43">
        <v>0</v>
      </c>
      <c r="G18" s="43">
        <v>16</v>
      </c>
      <c r="H18" s="44">
        <f t="shared" si="1"/>
        <v>16</v>
      </c>
      <c r="I18" s="40"/>
      <c r="J18" s="45" t="s">
        <v>44</v>
      </c>
      <c r="K18" s="42">
        <f t="shared" si="2"/>
        <v>858</v>
      </c>
      <c r="L18" s="46">
        <v>1</v>
      </c>
      <c r="M18" s="46">
        <v>14</v>
      </c>
      <c r="N18" s="26">
        <f t="shared" si="3"/>
        <v>17</v>
      </c>
      <c r="O18" s="40"/>
      <c r="P18" t="s">
        <v>66</v>
      </c>
      <c r="Q18" s="40"/>
      <c r="R18">
        <f>MIN(Rules!$E$2,(MAX(H18/N18,N18/H18)))</f>
        <v>1.0625</v>
      </c>
      <c r="S18">
        <f>VLOOKUP(B18,Rules!A:B,2,FALSE)</f>
        <v>45</v>
      </c>
      <c r="T18" s="40"/>
      <c r="U18" s="143">
        <f>1/(10^(-1*(E18+(IF(P18="Y",Rules!$I$2,0))-K18)/Rules!$E$12)+1)</f>
        <v>0.84842918100013553</v>
      </c>
      <c r="V18">
        <f t="shared" si="4"/>
        <v>-41</v>
      </c>
      <c r="W18">
        <f t="shared" si="5"/>
        <v>41</v>
      </c>
      <c r="Z18" s="48"/>
      <c r="AA18" s="11">
        <f t="shared" ref="AA18:BH18" si="21">IF($D18=AA$1,$E18+$V18,(IF($J18=AA$1,$K18+$W18,AA17)))</f>
        <v>1146</v>
      </c>
      <c r="AB18" s="11">
        <f t="shared" si="21"/>
        <v>1314</v>
      </c>
      <c r="AC18" s="11">
        <f t="shared" si="21"/>
        <v>899</v>
      </c>
      <c r="AD18" s="11">
        <f t="shared" si="21"/>
        <v>997</v>
      </c>
      <c r="AE18" s="11">
        <f t="shared" si="21"/>
        <v>1048</v>
      </c>
      <c r="AF18" s="11">
        <f t="shared" si="21"/>
        <v>1780</v>
      </c>
      <c r="AG18" s="11">
        <f t="shared" si="21"/>
        <v>1286</v>
      </c>
      <c r="AH18" s="11">
        <f t="shared" si="21"/>
        <v>1849</v>
      </c>
      <c r="AI18" s="11">
        <f t="shared" si="21"/>
        <v>1496</v>
      </c>
      <c r="AJ18" s="11">
        <f t="shared" si="21"/>
        <v>1687</v>
      </c>
      <c r="AK18" s="11">
        <f t="shared" si="21"/>
        <v>1051</v>
      </c>
      <c r="AL18" s="11">
        <f t="shared" si="21"/>
        <v>1344</v>
      </c>
      <c r="AM18" s="11">
        <f t="shared" si="21"/>
        <v>1741</v>
      </c>
      <c r="AN18" s="11">
        <f t="shared" si="21"/>
        <v>1597</v>
      </c>
      <c r="AO18" s="11">
        <f t="shared" si="21"/>
        <v>212</v>
      </c>
      <c r="AP18" s="11">
        <f t="shared" si="21"/>
        <v>1384</v>
      </c>
      <c r="AQ18" s="11">
        <f t="shared" si="21"/>
        <v>951</v>
      </c>
      <c r="AR18" s="11">
        <f t="shared" si="21"/>
        <v>1187</v>
      </c>
      <c r="AS18" s="11">
        <f t="shared" si="21"/>
        <v>522</v>
      </c>
      <c r="AT18" s="11">
        <f t="shared" si="21"/>
        <v>1241</v>
      </c>
      <c r="AU18" s="11">
        <f t="shared" si="21"/>
        <v>1166</v>
      </c>
      <c r="AV18" s="11">
        <f t="shared" si="21"/>
        <v>1753</v>
      </c>
      <c r="AW18" s="11">
        <f t="shared" si="21"/>
        <v>1276</v>
      </c>
      <c r="AX18" s="11">
        <f t="shared" si="21"/>
        <v>1258</v>
      </c>
      <c r="AY18" s="11">
        <f t="shared" si="21"/>
        <v>289</v>
      </c>
      <c r="AZ18" s="11">
        <f t="shared" si="21"/>
        <v>944</v>
      </c>
      <c r="BA18" s="11">
        <f t="shared" si="21"/>
        <v>1206</v>
      </c>
      <c r="BB18" s="11">
        <f t="shared" si="21"/>
        <v>1168</v>
      </c>
      <c r="BC18" s="11">
        <f t="shared" si="21"/>
        <v>1041</v>
      </c>
      <c r="BD18" s="11">
        <f t="shared" si="21"/>
        <v>1649</v>
      </c>
      <c r="BE18" s="11">
        <f t="shared" si="21"/>
        <v>959</v>
      </c>
      <c r="BF18" s="11">
        <f t="shared" si="21"/>
        <v>1141</v>
      </c>
      <c r="BG18" s="11">
        <f t="shared" si="21"/>
        <v>1286</v>
      </c>
      <c r="BH18" s="11">
        <f t="shared" si="21"/>
        <v>1015</v>
      </c>
    </row>
    <row r="19" spans="1:60" ht="13.5" customHeight="1">
      <c r="A19" s="38">
        <v>41314</v>
      </c>
      <c r="B19" s="130" t="s">
        <v>65</v>
      </c>
      <c r="C19" s="40"/>
      <c r="D19" s="41" t="s">
        <v>26</v>
      </c>
      <c r="E19" s="42">
        <f t="shared" si="0"/>
        <v>1780</v>
      </c>
      <c r="F19" s="43">
        <v>1</v>
      </c>
      <c r="G19" s="43">
        <v>9</v>
      </c>
      <c r="H19" s="44">
        <f t="shared" si="1"/>
        <v>12</v>
      </c>
      <c r="I19" s="40"/>
      <c r="J19" s="45" t="s">
        <v>28</v>
      </c>
      <c r="K19" s="42">
        <f t="shared" si="2"/>
        <v>1597</v>
      </c>
      <c r="L19" s="46">
        <v>2</v>
      </c>
      <c r="M19" s="46">
        <v>10</v>
      </c>
      <c r="N19" s="26">
        <f t="shared" si="3"/>
        <v>16</v>
      </c>
      <c r="O19" s="40"/>
      <c r="P19" t="s">
        <v>66</v>
      </c>
      <c r="Q19" s="40"/>
      <c r="R19">
        <f>MIN(Rules!$E$2,(MAX(H19/N19,N19/H19)))</f>
        <v>1.3333333333333333</v>
      </c>
      <c r="S19">
        <f>VLOOKUP(B19,Rules!A:B,2,FALSE)</f>
        <v>45</v>
      </c>
      <c r="T19" s="40"/>
      <c r="U19" s="143">
        <f>1/(10^(-1*(E19+(IF(P19="Y",Rules!$I$2,0))-K19)/Rules!$E$12)+1)</f>
        <v>0.82252099266634848</v>
      </c>
      <c r="V19">
        <f t="shared" si="4"/>
        <v>-49</v>
      </c>
      <c r="W19">
        <f t="shared" si="5"/>
        <v>49</v>
      </c>
      <c r="Z19" s="48"/>
      <c r="AA19" s="11">
        <f t="shared" ref="AA19:BH19" si="22">IF($D19=AA$1,$E19+$V19,(IF($J19=AA$1,$K19+$W19,AA18)))</f>
        <v>1146</v>
      </c>
      <c r="AB19" s="11">
        <f t="shared" si="22"/>
        <v>1314</v>
      </c>
      <c r="AC19" s="11">
        <f t="shared" si="22"/>
        <v>899</v>
      </c>
      <c r="AD19" s="11">
        <f t="shared" si="22"/>
        <v>997</v>
      </c>
      <c r="AE19" s="11">
        <f t="shared" si="22"/>
        <v>1048</v>
      </c>
      <c r="AF19" s="11">
        <f t="shared" si="22"/>
        <v>1731</v>
      </c>
      <c r="AG19" s="11">
        <f t="shared" si="22"/>
        <v>1286</v>
      </c>
      <c r="AH19" s="11">
        <f t="shared" si="22"/>
        <v>1849</v>
      </c>
      <c r="AI19" s="11">
        <f t="shared" si="22"/>
        <v>1496</v>
      </c>
      <c r="AJ19" s="11">
        <f t="shared" si="22"/>
        <v>1687</v>
      </c>
      <c r="AK19" s="11">
        <f t="shared" si="22"/>
        <v>1051</v>
      </c>
      <c r="AL19" s="11">
        <f t="shared" si="22"/>
        <v>1344</v>
      </c>
      <c r="AM19" s="11">
        <f t="shared" si="22"/>
        <v>1741</v>
      </c>
      <c r="AN19" s="11">
        <f t="shared" si="22"/>
        <v>1646</v>
      </c>
      <c r="AO19" s="11">
        <f t="shared" si="22"/>
        <v>212</v>
      </c>
      <c r="AP19" s="11">
        <f t="shared" si="22"/>
        <v>1384</v>
      </c>
      <c r="AQ19" s="11">
        <f t="shared" si="22"/>
        <v>951</v>
      </c>
      <c r="AR19" s="11">
        <f t="shared" si="22"/>
        <v>1187</v>
      </c>
      <c r="AS19" s="11">
        <f t="shared" si="22"/>
        <v>522</v>
      </c>
      <c r="AT19" s="11">
        <f t="shared" si="22"/>
        <v>1241</v>
      </c>
      <c r="AU19" s="11">
        <f t="shared" si="22"/>
        <v>1166</v>
      </c>
      <c r="AV19" s="11">
        <f t="shared" si="22"/>
        <v>1753</v>
      </c>
      <c r="AW19" s="11">
        <f t="shared" si="22"/>
        <v>1276</v>
      </c>
      <c r="AX19" s="11">
        <f t="shared" si="22"/>
        <v>1258</v>
      </c>
      <c r="AY19" s="11">
        <f t="shared" si="22"/>
        <v>289</v>
      </c>
      <c r="AZ19" s="11">
        <f t="shared" si="22"/>
        <v>944</v>
      </c>
      <c r="BA19" s="11">
        <f t="shared" si="22"/>
        <v>1206</v>
      </c>
      <c r="BB19" s="11">
        <f t="shared" si="22"/>
        <v>1168</v>
      </c>
      <c r="BC19" s="11">
        <f t="shared" si="22"/>
        <v>1041</v>
      </c>
      <c r="BD19" s="11">
        <f t="shared" si="22"/>
        <v>1649</v>
      </c>
      <c r="BE19" s="11">
        <f t="shared" si="22"/>
        <v>959</v>
      </c>
      <c r="BF19" s="11">
        <f t="shared" si="22"/>
        <v>1141</v>
      </c>
      <c r="BG19" s="11">
        <f t="shared" si="22"/>
        <v>1286</v>
      </c>
      <c r="BH19" s="11">
        <f t="shared" si="22"/>
        <v>1015</v>
      </c>
    </row>
    <row r="20" spans="1:60" ht="13.5" customHeight="1">
      <c r="A20" s="38">
        <v>41314</v>
      </c>
      <c r="B20" s="130" t="s">
        <v>65</v>
      </c>
      <c r="D20" s="41" t="s">
        <v>25</v>
      </c>
      <c r="E20" s="42">
        <f t="shared" si="0"/>
        <v>1849</v>
      </c>
      <c r="F20" s="43">
        <v>0</v>
      </c>
      <c r="G20" s="43">
        <v>12</v>
      </c>
      <c r="H20" s="44">
        <f t="shared" si="1"/>
        <v>12</v>
      </c>
      <c r="J20" s="45" t="s">
        <v>30</v>
      </c>
      <c r="K20" s="42">
        <f t="shared" si="2"/>
        <v>1496</v>
      </c>
      <c r="L20" s="46">
        <v>0</v>
      </c>
      <c r="M20" s="46">
        <v>7</v>
      </c>
      <c r="N20" s="26">
        <f t="shared" si="3"/>
        <v>7</v>
      </c>
      <c r="P20" t="s">
        <v>66</v>
      </c>
      <c r="R20">
        <f>MIN(Rules!$E$2,(MAX(H20/N20,N20/H20)))</f>
        <v>1.7142857142857142</v>
      </c>
      <c r="S20">
        <f>VLOOKUP(B20,Rules!A:B,2,FALSE)</f>
        <v>45</v>
      </c>
      <c r="U20" s="143">
        <f>1/(10^(-1*(E20+(IF(P20="Y",Rules!$I$2,0))-K20)/Rules!$E$12)+1)</f>
        <v>0.91022625203362528</v>
      </c>
      <c r="V20">
        <f t="shared" si="4"/>
        <v>7</v>
      </c>
      <c r="W20">
        <f t="shared" si="5"/>
        <v>-7</v>
      </c>
      <c r="Z20" s="48"/>
      <c r="AA20" s="11">
        <f t="shared" ref="AA20:BH20" si="23">IF($D20=AA$1,$E20+$V20,(IF($J20=AA$1,$K20+$W20,AA19)))</f>
        <v>1146</v>
      </c>
      <c r="AB20" s="11">
        <f t="shared" si="23"/>
        <v>1314</v>
      </c>
      <c r="AC20" s="11">
        <f t="shared" si="23"/>
        <v>899</v>
      </c>
      <c r="AD20" s="11">
        <f t="shared" si="23"/>
        <v>997</v>
      </c>
      <c r="AE20" s="11">
        <f t="shared" si="23"/>
        <v>1048</v>
      </c>
      <c r="AF20" s="11">
        <f t="shared" si="23"/>
        <v>1731</v>
      </c>
      <c r="AG20" s="11">
        <f t="shared" si="23"/>
        <v>1286</v>
      </c>
      <c r="AH20" s="11">
        <f t="shared" si="23"/>
        <v>1856</v>
      </c>
      <c r="AI20" s="11">
        <f t="shared" si="23"/>
        <v>1489</v>
      </c>
      <c r="AJ20" s="11">
        <f t="shared" si="23"/>
        <v>1687</v>
      </c>
      <c r="AK20" s="11">
        <f t="shared" si="23"/>
        <v>1051</v>
      </c>
      <c r="AL20" s="11">
        <f t="shared" si="23"/>
        <v>1344</v>
      </c>
      <c r="AM20" s="11">
        <f t="shared" si="23"/>
        <v>1741</v>
      </c>
      <c r="AN20" s="11">
        <f t="shared" si="23"/>
        <v>1646</v>
      </c>
      <c r="AO20" s="11">
        <f t="shared" si="23"/>
        <v>212</v>
      </c>
      <c r="AP20" s="11">
        <f t="shared" si="23"/>
        <v>1384</v>
      </c>
      <c r="AQ20" s="11">
        <f t="shared" si="23"/>
        <v>951</v>
      </c>
      <c r="AR20" s="11">
        <f t="shared" si="23"/>
        <v>1187</v>
      </c>
      <c r="AS20" s="11">
        <f t="shared" si="23"/>
        <v>522</v>
      </c>
      <c r="AT20" s="11">
        <f t="shared" si="23"/>
        <v>1241</v>
      </c>
      <c r="AU20" s="11">
        <f t="shared" si="23"/>
        <v>1166</v>
      </c>
      <c r="AV20" s="11">
        <f t="shared" si="23"/>
        <v>1753</v>
      </c>
      <c r="AW20" s="11">
        <f t="shared" si="23"/>
        <v>1276</v>
      </c>
      <c r="AX20" s="11">
        <f t="shared" si="23"/>
        <v>1258</v>
      </c>
      <c r="AY20" s="11">
        <f t="shared" si="23"/>
        <v>289</v>
      </c>
      <c r="AZ20" s="11">
        <f t="shared" si="23"/>
        <v>944</v>
      </c>
      <c r="BA20" s="11">
        <f t="shared" si="23"/>
        <v>1206</v>
      </c>
      <c r="BB20" s="11">
        <f t="shared" si="23"/>
        <v>1168</v>
      </c>
      <c r="BC20" s="11">
        <f t="shared" si="23"/>
        <v>1041</v>
      </c>
      <c r="BD20" s="11">
        <f t="shared" si="23"/>
        <v>1649</v>
      </c>
      <c r="BE20" s="11">
        <f t="shared" si="23"/>
        <v>959</v>
      </c>
      <c r="BF20" s="11">
        <f t="shared" si="23"/>
        <v>1141</v>
      </c>
      <c r="BG20" s="11">
        <f t="shared" si="23"/>
        <v>1286</v>
      </c>
      <c r="BH20" s="11">
        <f t="shared" si="23"/>
        <v>1015</v>
      </c>
    </row>
    <row r="21" spans="1:60" ht="13.5" customHeight="1">
      <c r="A21" s="38">
        <v>41314</v>
      </c>
      <c r="B21" s="130" t="s">
        <v>65</v>
      </c>
      <c r="D21" s="41" t="s">
        <v>29</v>
      </c>
      <c r="E21" s="42">
        <f t="shared" si="0"/>
        <v>997</v>
      </c>
      <c r="F21" s="43">
        <v>1</v>
      </c>
      <c r="G21" s="43">
        <v>10</v>
      </c>
      <c r="H21" s="44">
        <f t="shared" si="1"/>
        <v>13</v>
      </c>
      <c r="J21" s="45" t="s">
        <v>23</v>
      </c>
      <c r="K21" s="42">
        <f t="shared" si="2"/>
        <v>1258</v>
      </c>
      <c r="L21" s="46">
        <v>0</v>
      </c>
      <c r="M21" s="46">
        <v>5</v>
      </c>
      <c r="N21" s="26">
        <f t="shared" si="3"/>
        <v>5</v>
      </c>
      <c r="P21" t="s">
        <v>66</v>
      </c>
      <c r="R21">
        <f>MIN(Rules!$E$2,(MAX(H21/N21,N21/H21)))</f>
        <v>2</v>
      </c>
      <c r="S21">
        <f>VLOOKUP(B21,Rules!A:B,2,FALSE)</f>
        <v>45</v>
      </c>
      <c r="U21" s="143">
        <f>1/(10^(-1*(E21+(IF(P21="Y",Rules!$I$2,0))-K21)/Rules!$E$12)+1)</f>
        <v>0.37491837850439058</v>
      </c>
      <c r="V21">
        <f t="shared" si="4"/>
        <v>56</v>
      </c>
      <c r="W21">
        <f t="shared" si="5"/>
        <v>-56</v>
      </c>
      <c r="Z21" s="48"/>
      <c r="AA21" s="11">
        <f t="shared" ref="AA21:BH21" si="24">IF($D21=AA$1,$E21+$V21,(IF($J21=AA$1,$K21+$W21,AA20)))</f>
        <v>1146</v>
      </c>
      <c r="AB21" s="11">
        <f t="shared" si="24"/>
        <v>1314</v>
      </c>
      <c r="AC21" s="11">
        <f t="shared" si="24"/>
        <v>899</v>
      </c>
      <c r="AD21" s="11">
        <f t="shared" si="24"/>
        <v>1053</v>
      </c>
      <c r="AE21" s="11">
        <f t="shared" si="24"/>
        <v>1048</v>
      </c>
      <c r="AF21" s="11">
        <f t="shared" si="24"/>
        <v>1731</v>
      </c>
      <c r="AG21" s="11">
        <f t="shared" si="24"/>
        <v>1286</v>
      </c>
      <c r="AH21" s="11">
        <f t="shared" si="24"/>
        <v>1856</v>
      </c>
      <c r="AI21" s="11">
        <f t="shared" si="24"/>
        <v>1489</v>
      </c>
      <c r="AJ21" s="11">
        <f t="shared" si="24"/>
        <v>1687</v>
      </c>
      <c r="AK21" s="11">
        <f t="shared" si="24"/>
        <v>1051</v>
      </c>
      <c r="AL21" s="11">
        <f t="shared" si="24"/>
        <v>1344</v>
      </c>
      <c r="AM21" s="11">
        <f t="shared" si="24"/>
        <v>1741</v>
      </c>
      <c r="AN21" s="11">
        <f t="shared" si="24"/>
        <v>1646</v>
      </c>
      <c r="AO21" s="11">
        <f t="shared" si="24"/>
        <v>212</v>
      </c>
      <c r="AP21" s="11">
        <f t="shared" si="24"/>
        <v>1384</v>
      </c>
      <c r="AQ21" s="11">
        <f t="shared" si="24"/>
        <v>951</v>
      </c>
      <c r="AR21" s="11">
        <f t="shared" si="24"/>
        <v>1187</v>
      </c>
      <c r="AS21" s="11">
        <f t="shared" si="24"/>
        <v>522</v>
      </c>
      <c r="AT21" s="11">
        <f t="shared" si="24"/>
        <v>1241</v>
      </c>
      <c r="AU21" s="11">
        <f t="shared" si="24"/>
        <v>1166</v>
      </c>
      <c r="AV21" s="11">
        <f t="shared" si="24"/>
        <v>1753</v>
      </c>
      <c r="AW21" s="11">
        <f t="shared" si="24"/>
        <v>1276</v>
      </c>
      <c r="AX21" s="11">
        <f t="shared" si="24"/>
        <v>1202</v>
      </c>
      <c r="AY21" s="11">
        <f t="shared" si="24"/>
        <v>289</v>
      </c>
      <c r="AZ21" s="11">
        <f t="shared" si="24"/>
        <v>944</v>
      </c>
      <c r="BA21" s="11">
        <f t="shared" si="24"/>
        <v>1206</v>
      </c>
      <c r="BB21" s="11">
        <f t="shared" si="24"/>
        <v>1168</v>
      </c>
      <c r="BC21" s="11">
        <f t="shared" si="24"/>
        <v>1041</v>
      </c>
      <c r="BD21" s="11">
        <f t="shared" si="24"/>
        <v>1649</v>
      </c>
      <c r="BE21" s="11">
        <f t="shared" si="24"/>
        <v>959</v>
      </c>
      <c r="BF21" s="11">
        <f t="shared" si="24"/>
        <v>1141</v>
      </c>
      <c r="BG21" s="11">
        <f t="shared" si="24"/>
        <v>1286</v>
      </c>
      <c r="BH21" s="11">
        <f t="shared" si="24"/>
        <v>1015</v>
      </c>
    </row>
    <row r="22" spans="1:60" ht="13.5" customHeight="1">
      <c r="A22" s="38">
        <v>41314</v>
      </c>
      <c r="B22" s="130" t="s">
        <v>65</v>
      </c>
      <c r="C22" s="40"/>
      <c r="D22" s="41" t="s">
        <v>35</v>
      </c>
      <c r="E22" s="42">
        <f t="shared" si="0"/>
        <v>1051</v>
      </c>
      <c r="F22" s="43">
        <v>2</v>
      </c>
      <c r="G22" s="43">
        <v>12</v>
      </c>
      <c r="H22" s="44">
        <f t="shared" si="1"/>
        <v>18</v>
      </c>
      <c r="I22" s="40"/>
      <c r="J22" s="45" t="s">
        <v>24</v>
      </c>
      <c r="K22" s="42">
        <f t="shared" si="2"/>
        <v>1206</v>
      </c>
      <c r="L22" s="46">
        <v>2</v>
      </c>
      <c r="M22" s="46">
        <v>6</v>
      </c>
      <c r="N22" s="26">
        <f t="shared" si="3"/>
        <v>12</v>
      </c>
      <c r="O22" s="40"/>
      <c r="P22" t="s">
        <v>66</v>
      </c>
      <c r="Q22" s="40"/>
      <c r="R22">
        <f>MIN(Rules!$E$2,(MAX(H22/N22,N22/H22)))</f>
        <v>1.5</v>
      </c>
      <c r="S22">
        <f>VLOOKUP(B22,Rules!A:B,2,FALSE)</f>
        <v>45</v>
      </c>
      <c r="T22" s="40"/>
      <c r="U22" s="143">
        <f>1/(10^(-1*(E22+(IF(P22="Y",Rules!$I$2,0))-K22)/Rules!$E$12)+1)</f>
        <v>0.49424379158885506</v>
      </c>
      <c r="V22">
        <f t="shared" si="4"/>
        <v>34</v>
      </c>
      <c r="W22">
        <f t="shared" si="5"/>
        <v>-34</v>
      </c>
      <c r="Z22" s="48"/>
      <c r="AA22" s="11">
        <f t="shared" ref="AA22:BH22" si="25">IF($D22=AA$1,$E22+$V22,(IF($J22=AA$1,$K22+$W22,AA21)))</f>
        <v>1146</v>
      </c>
      <c r="AB22" s="11">
        <f t="shared" si="25"/>
        <v>1314</v>
      </c>
      <c r="AC22" s="11">
        <f t="shared" si="25"/>
        <v>899</v>
      </c>
      <c r="AD22" s="11">
        <f t="shared" si="25"/>
        <v>1053</v>
      </c>
      <c r="AE22" s="11">
        <f t="shared" si="25"/>
        <v>1048</v>
      </c>
      <c r="AF22" s="11">
        <f t="shared" si="25"/>
        <v>1731</v>
      </c>
      <c r="AG22" s="11">
        <f t="shared" si="25"/>
        <v>1286</v>
      </c>
      <c r="AH22" s="11">
        <f t="shared" si="25"/>
        <v>1856</v>
      </c>
      <c r="AI22" s="11">
        <f t="shared" si="25"/>
        <v>1489</v>
      </c>
      <c r="AJ22" s="11">
        <f t="shared" si="25"/>
        <v>1687</v>
      </c>
      <c r="AK22" s="11">
        <f t="shared" si="25"/>
        <v>1085</v>
      </c>
      <c r="AL22" s="11">
        <f t="shared" si="25"/>
        <v>1344</v>
      </c>
      <c r="AM22" s="11">
        <f t="shared" si="25"/>
        <v>1741</v>
      </c>
      <c r="AN22" s="11">
        <f t="shared" si="25"/>
        <v>1646</v>
      </c>
      <c r="AO22" s="11">
        <f t="shared" si="25"/>
        <v>212</v>
      </c>
      <c r="AP22" s="11">
        <f t="shared" si="25"/>
        <v>1384</v>
      </c>
      <c r="AQ22" s="11">
        <f t="shared" si="25"/>
        <v>951</v>
      </c>
      <c r="AR22" s="11">
        <f t="shared" si="25"/>
        <v>1187</v>
      </c>
      <c r="AS22" s="11">
        <f t="shared" si="25"/>
        <v>522</v>
      </c>
      <c r="AT22" s="11">
        <f t="shared" si="25"/>
        <v>1241</v>
      </c>
      <c r="AU22" s="11">
        <f t="shared" si="25"/>
        <v>1166</v>
      </c>
      <c r="AV22" s="11">
        <f t="shared" si="25"/>
        <v>1753</v>
      </c>
      <c r="AW22" s="11">
        <f t="shared" si="25"/>
        <v>1276</v>
      </c>
      <c r="AX22" s="11">
        <f t="shared" si="25"/>
        <v>1202</v>
      </c>
      <c r="AY22" s="11">
        <f t="shared" si="25"/>
        <v>289</v>
      </c>
      <c r="AZ22" s="11">
        <f t="shared" si="25"/>
        <v>944</v>
      </c>
      <c r="BA22" s="11">
        <f t="shared" si="25"/>
        <v>1172</v>
      </c>
      <c r="BB22" s="11">
        <f t="shared" si="25"/>
        <v>1168</v>
      </c>
      <c r="BC22" s="11">
        <f t="shared" si="25"/>
        <v>1041</v>
      </c>
      <c r="BD22" s="11">
        <f t="shared" si="25"/>
        <v>1649</v>
      </c>
      <c r="BE22" s="11">
        <f t="shared" si="25"/>
        <v>959</v>
      </c>
      <c r="BF22" s="11">
        <f t="shared" si="25"/>
        <v>1141</v>
      </c>
      <c r="BG22" s="11">
        <f t="shared" si="25"/>
        <v>1286</v>
      </c>
      <c r="BH22" s="11">
        <f t="shared" si="25"/>
        <v>1015</v>
      </c>
    </row>
    <row r="23" spans="1:60" ht="13.5" customHeight="1">
      <c r="A23" s="38">
        <v>41314</v>
      </c>
      <c r="B23" s="130" t="s">
        <v>65</v>
      </c>
      <c r="C23" s="40"/>
      <c r="D23" s="41" t="s">
        <v>46</v>
      </c>
      <c r="E23" s="42">
        <f t="shared" si="0"/>
        <v>959</v>
      </c>
      <c r="F23" s="43">
        <v>2</v>
      </c>
      <c r="G23" s="43">
        <v>8</v>
      </c>
      <c r="H23" s="44">
        <f t="shared" si="1"/>
        <v>14</v>
      </c>
      <c r="J23" s="45" t="s">
        <v>40</v>
      </c>
      <c r="K23" s="42">
        <f t="shared" si="2"/>
        <v>1041</v>
      </c>
      <c r="L23" s="46">
        <v>0</v>
      </c>
      <c r="M23" s="46">
        <v>9</v>
      </c>
      <c r="N23" s="26">
        <f t="shared" si="3"/>
        <v>9</v>
      </c>
      <c r="O23" s="40"/>
      <c r="P23" t="s">
        <v>66</v>
      </c>
      <c r="Q23" s="40"/>
      <c r="R23">
        <f>MIN(Rules!$E$2,(MAX(H23/N23,N23/H23)))</f>
        <v>1.5555555555555556</v>
      </c>
      <c r="S23">
        <f>VLOOKUP(B23,Rules!A:B,2,FALSE)</f>
        <v>45</v>
      </c>
      <c r="T23" s="40"/>
      <c r="U23" s="143">
        <f>1/(10^(-1*(E23+(IF(P23="Y",Rules!$I$2,0))-K23)/Rules!$E$12)+1)</f>
        <v>0.57765433727473181</v>
      </c>
      <c r="V23">
        <f t="shared" si="4"/>
        <v>30</v>
      </c>
      <c r="W23">
        <f t="shared" si="5"/>
        <v>-30</v>
      </c>
      <c r="Z23" s="48"/>
      <c r="AA23" s="11">
        <f t="shared" ref="AA23:BH23" si="26">IF($D23=AA$1,$E23+$V23,(IF($J23=AA$1,$K23+$W23,AA22)))</f>
        <v>1146</v>
      </c>
      <c r="AB23" s="11">
        <f t="shared" si="26"/>
        <v>1314</v>
      </c>
      <c r="AC23" s="11">
        <f t="shared" si="26"/>
        <v>899</v>
      </c>
      <c r="AD23" s="11">
        <f t="shared" si="26"/>
        <v>1053</v>
      </c>
      <c r="AE23" s="11">
        <f t="shared" si="26"/>
        <v>1048</v>
      </c>
      <c r="AF23" s="11">
        <f t="shared" si="26"/>
        <v>1731</v>
      </c>
      <c r="AG23" s="11">
        <f t="shared" si="26"/>
        <v>1286</v>
      </c>
      <c r="AH23" s="11">
        <f t="shared" si="26"/>
        <v>1856</v>
      </c>
      <c r="AI23" s="11">
        <f t="shared" si="26"/>
        <v>1489</v>
      </c>
      <c r="AJ23" s="11">
        <f t="shared" si="26"/>
        <v>1687</v>
      </c>
      <c r="AK23" s="11">
        <f t="shared" si="26"/>
        <v>1085</v>
      </c>
      <c r="AL23" s="11">
        <f t="shared" si="26"/>
        <v>1344</v>
      </c>
      <c r="AM23" s="11">
        <f t="shared" si="26"/>
        <v>1741</v>
      </c>
      <c r="AN23" s="11">
        <f t="shared" si="26"/>
        <v>1646</v>
      </c>
      <c r="AO23" s="11">
        <f t="shared" si="26"/>
        <v>212</v>
      </c>
      <c r="AP23" s="11">
        <f t="shared" si="26"/>
        <v>1384</v>
      </c>
      <c r="AQ23" s="11">
        <f t="shared" si="26"/>
        <v>951</v>
      </c>
      <c r="AR23" s="11">
        <f t="shared" si="26"/>
        <v>1187</v>
      </c>
      <c r="AS23" s="11">
        <f t="shared" si="26"/>
        <v>522</v>
      </c>
      <c r="AT23" s="11">
        <f t="shared" si="26"/>
        <v>1241</v>
      </c>
      <c r="AU23" s="11">
        <f t="shared" si="26"/>
        <v>1166</v>
      </c>
      <c r="AV23" s="11">
        <f t="shared" si="26"/>
        <v>1753</v>
      </c>
      <c r="AW23" s="11">
        <f t="shared" si="26"/>
        <v>1276</v>
      </c>
      <c r="AX23" s="11">
        <f t="shared" si="26"/>
        <v>1202</v>
      </c>
      <c r="AY23" s="11">
        <f t="shared" si="26"/>
        <v>289</v>
      </c>
      <c r="AZ23" s="11">
        <f t="shared" si="26"/>
        <v>944</v>
      </c>
      <c r="BA23" s="11">
        <f t="shared" si="26"/>
        <v>1172</v>
      </c>
      <c r="BB23" s="11">
        <f t="shared" si="26"/>
        <v>1168</v>
      </c>
      <c r="BC23" s="11">
        <f t="shared" si="26"/>
        <v>1011</v>
      </c>
      <c r="BD23" s="11">
        <f t="shared" si="26"/>
        <v>1649</v>
      </c>
      <c r="BE23" s="11">
        <f t="shared" si="26"/>
        <v>989</v>
      </c>
      <c r="BF23" s="11">
        <f t="shared" si="26"/>
        <v>1141</v>
      </c>
      <c r="BG23" s="11">
        <f t="shared" si="26"/>
        <v>1286</v>
      </c>
      <c r="BH23" s="11">
        <f t="shared" si="26"/>
        <v>1015</v>
      </c>
    </row>
    <row r="24" spans="1:60" ht="13.5" customHeight="1">
      <c r="A24" s="38">
        <v>41315</v>
      </c>
      <c r="B24" s="130" t="s">
        <v>65</v>
      </c>
      <c r="C24" s="40"/>
      <c r="D24" s="41" t="s">
        <v>16</v>
      </c>
      <c r="E24" s="42">
        <f t="shared" si="0"/>
        <v>1741</v>
      </c>
      <c r="F24" s="43">
        <v>0</v>
      </c>
      <c r="G24" s="43">
        <v>4</v>
      </c>
      <c r="H24" s="44">
        <f t="shared" si="1"/>
        <v>4</v>
      </c>
      <c r="J24" s="45" t="s">
        <v>17</v>
      </c>
      <c r="K24" s="42">
        <f t="shared" si="2"/>
        <v>1687</v>
      </c>
      <c r="L24" s="46">
        <v>1</v>
      </c>
      <c r="M24" s="46">
        <v>10</v>
      </c>
      <c r="N24" s="26">
        <f t="shared" si="3"/>
        <v>13</v>
      </c>
      <c r="O24" s="40"/>
      <c r="P24" t="s">
        <v>66</v>
      </c>
      <c r="Q24" s="40"/>
      <c r="R24">
        <f>MIN(Rules!$E$2,(MAX(H24/N24,N24/H24)))</f>
        <v>2</v>
      </c>
      <c r="S24">
        <f>VLOOKUP(B24,Rules!A:B,2,FALSE)</f>
        <v>45</v>
      </c>
      <c r="T24" s="40"/>
      <c r="U24" s="143">
        <f>1/(10^(-1*(E24+(IF(P24="Y",Rules!$I$2,0))-K24)/Rules!$E$12)+1)</f>
        <v>0.71898949982360938</v>
      </c>
      <c r="V24">
        <f t="shared" si="4"/>
        <v>-65</v>
      </c>
      <c r="W24">
        <f t="shared" si="5"/>
        <v>65</v>
      </c>
      <c r="Z24" s="48"/>
      <c r="AA24" s="11">
        <f t="shared" ref="AA24:BH24" si="27">IF($D24=AA$1,$E24+$V24,(IF($J24=AA$1,$K24+$W24,AA23)))</f>
        <v>1146</v>
      </c>
      <c r="AB24" s="11">
        <f t="shared" si="27"/>
        <v>1314</v>
      </c>
      <c r="AC24" s="11">
        <f t="shared" si="27"/>
        <v>899</v>
      </c>
      <c r="AD24" s="11">
        <f t="shared" si="27"/>
        <v>1053</v>
      </c>
      <c r="AE24" s="11">
        <f t="shared" si="27"/>
        <v>1048</v>
      </c>
      <c r="AF24" s="11">
        <f t="shared" si="27"/>
        <v>1731</v>
      </c>
      <c r="AG24" s="11">
        <f t="shared" si="27"/>
        <v>1286</v>
      </c>
      <c r="AH24" s="11">
        <f t="shared" si="27"/>
        <v>1856</v>
      </c>
      <c r="AI24" s="11">
        <f t="shared" si="27"/>
        <v>1489</v>
      </c>
      <c r="AJ24" s="11">
        <f t="shared" si="27"/>
        <v>1752</v>
      </c>
      <c r="AK24" s="11">
        <f t="shared" si="27"/>
        <v>1085</v>
      </c>
      <c r="AL24" s="11">
        <f t="shared" si="27"/>
        <v>1344</v>
      </c>
      <c r="AM24" s="11">
        <f t="shared" si="27"/>
        <v>1676</v>
      </c>
      <c r="AN24" s="11">
        <f t="shared" si="27"/>
        <v>1646</v>
      </c>
      <c r="AO24" s="11">
        <f t="shared" si="27"/>
        <v>212</v>
      </c>
      <c r="AP24" s="11">
        <f t="shared" si="27"/>
        <v>1384</v>
      </c>
      <c r="AQ24" s="11">
        <f t="shared" si="27"/>
        <v>951</v>
      </c>
      <c r="AR24" s="11">
        <f t="shared" si="27"/>
        <v>1187</v>
      </c>
      <c r="AS24" s="11">
        <f t="shared" si="27"/>
        <v>522</v>
      </c>
      <c r="AT24" s="11">
        <f t="shared" si="27"/>
        <v>1241</v>
      </c>
      <c r="AU24" s="11">
        <f t="shared" si="27"/>
        <v>1166</v>
      </c>
      <c r="AV24" s="11">
        <f t="shared" si="27"/>
        <v>1753</v>
      </c>
      <c r="AW24" s="11">
        <f t="shared" si="27"/>
        <v>1276</v>
      </c>
      <c r="AX24" s="11">
        <f t="shared" si="27"/>
        <v>1202</v>
      </c>
      <c r="AY24" s="11">
        <f t="shared" si="27"/>
        <v>289</v>
      </c>
      <c r="AZ24" s="11">
        <f t="shared" si="27"/>
        <v>944</v>
      </c>
      <c r="BA24" s="11">
        <f t="shared" si="27"/>
        <v>1172</v>
      </c>
      <c r="BB24" s="11">
        <f t="shared" si="27"/>
        <v>1168</v>
      </c>
      <c r="BC24" s="11">
        <f t="shared" si="27"/>
        <v>1011</v>
      </c>
      <c r="BD24" s="11">
        <f t="shared" si="27"/>
        <v>1649</v>
      </c>
      <c r="BE24" s="11">
        <f t="shared" si="27"/>
        <v>989</v>
      </c>
      <c r="BF24" s="11">
        <f t="shared" si="27"/>
        <v>1141</v>
      </c>
      <c r="BG24" s="11">
        <f t="shared" si="27"/>
        <v>1286</v>
      </c>
      <c r="BH24" s="11">
        <f t="shared" si="27"/>
        <v>1015</v>
      </c>
    </row>
    <row r="25" spans="1:60" ht="13.5" customHeight="1">
      <c r="A25" s="38">
        <v>41315</v>
      </c>
      <c r="B25" s="130" t="s">
        <v>65</v>
      </c>
      <c r="C25" s="40"/>
      <c r="D25" s="41" t="s">
        <v>18</v>
      </c>
      <c r="E25" s="42">
        <f t="shared" si="0"/>
        <v>1753</v>
      </c>
      <c r="F25" s="43">
        <v>1</v>
      </c>
      <c r="G25" s="43">
        <v>11</v>
      </c>
      <c r="H25" s="44">
        <f t="shared" si="1"/>
        <v>14</v>
      </c>
      <c r="J25" s="45" t="s">
        <v>22</v>
      </c>
      <c r="K25" s="42">
        <f t="shared" si="2"/>
        <v>1649</v>
      </c>
      <c r="L25" s="46">
        <v>1</v>
      </c>
      <c r="M25" s="46">
        <v>12</v>
      </c>
      <c r="N25" s="26">
        <f t="shared" si="3"/>
        <v>15</v>
      </c>
      <c r="O25" s="40"/>
      <c r="P25" t="s">
        <v>66</v>
      </c>
      <c r="Q25" s="40"/>
      <c r="R25">
        <f>MIN(Rules!$E$2,(MAX(H25/N25,N25/H25)))</f>
        <v>1.0714285714285714</v>
      </c>
      <c r="S25">
        <f>VLOOKUP(B25,Rules!A:B,2,FALSE)</f>
        <v>45</v>
      </c>
      <c r="T25" s="40"/>
      <c r="U25" s="143">
        <f>1/(10^(-1*(E25+(IF(P25="Y",Rules!$I$2,0))-K25)/Rules!$E$12)+1)</f>
        <v>0.76309317629103468</v>
      </c>
      <c r="V25">
        <f t="shared" si="4"/>
        <v>-37</v>
      </c>
      <c r="W25">
        <f t="shared" si="5"/>
        <v>37</v>
      </c>
      <c r="Z25" s="48"/>
      <c r="AA25" s="11">
        <f t="shared" ref="AA25:BH25" si="28">IF($D25=AA$1,$E25+$V25,(IF($J25=AA$1,$K25+$W25,AA24)))</f>
        <v>1146</v>
      </c>
      <c r="AB25" s="11">
        <f t="shared" si="28"/>
        <v>1314</v>
      </c>
      <c r="AC25" s="11">
        <f t="shared" si="28"/>
        <v>899</v>
      </c>
      <c r="AD25" s="11">
        <f t="shared" si="28"/>
        <v>1053</v>
      </c>
      <c r="AE25" s="11">
        <f t="shared" si="28"/>
        <v>1048</v>
      </c>
      <c r="AF25" s="11">
        <f t="shared" si="28"/>
        <v>1731</v>
      </c>
      <c r="AG25" s="11">
        <f t="shared" si="28"/>
        <v>1286</v>
      </c>
      <c r="AH25" s="11">
        <f t="shared" si="28"/>
        <v>1856</v>
      </c>
      <c r="AI25" s="11">
        <f t="shared" si="28"/>
        <v>1489</v>
      </c>
      <c r="AJ25" s="11">
        <f t="shared" si="28"/>
        <v>1752</v>
      </c>
      <c r="AK25" s="11">
        <f t="shared" si="28"/>
        <v>1085</v>
      </c>
      <c r="AL25" s="11">
        <f t="shared" si="28"/>
        <v>1344</v>
      </c>
      <c r="AM25" s="11">
        <f t="shared" si="28"/>
        <v>1676</v>
      </c>
      <c r="AN25" s="11">
        <f t="shared" si="28"/>
        <v>1646</v>
      </c>
      <c r="AO25" s="11">
        <f t="shared" si="28"/>
        <v>212</v>
      </c>
      <c r="AP25" s="11">
        <f t="shared" si="28"/>
        <v>1384</v>
      </c>
      <c r="AQ25" s="11">
        <f t="shared" si="28"/>
        <v>951</v>
      </c>
      <c r="AR25" s="11">
        <f t="shared" si="28"/>
        <v>1187</v>
      </c>
      <c r="AS25" s="11">
        <f t="shared" si="28"/>
        <v>522</v>
      </c>
      <c r="AT25" s="11">
        <f t="shared" si="28"/>
        <v>1241</v>
      </c>
      <c r="AU25" s="11">
        <f t="shared" si="28"/>
        <v>1166</v>
      </c>
      <c r="AV25" s="11">
        <f t="shared" si="28"/>
        <v>1716</v>
      </c>
      <c r="AW25" s="11">
        <f t="shared" si="28"/>
        <v>1276</v>
      </c>
      <c r="AX25" s="11">
        <f t="shared" si="28"/>
        <v>1202</v>
      </c>
      <c r="AY25" s="11">
        <f t="shared" si="28"/>
        <v>289</v>
      </c>
      <c r="AZ25" s="11">
        <f t="shared" si="28"/>
        <v>944</v>
      </c>
      <c r="BA25" s="11">
        <f t="shared" si="28"/>
        <v>1172</v>
      </c>
      <c r="BB25" s="11">
        <f t="shared" si="28"/>
        <v>1168</v>
      </c>
      <c r="BC25" s="11">
        <f t="shared" si="28"/>
        <v>1011</v>
      </c>
      <c r="BD25" s="11">
        <f t="shared" si="28"/>
        <v>1686</v>
      </c>
      <c r="BE25" s="11">
        <f t="shared" si="28"/>
        <v>989</v>
      </c>
      <c r="BF25" s="11">
        <f t="shared" si="28"/>
        <v>1141</v>
      </c>
      <c r="BG25" s="11">
        <f t="shared" si="28"/>
        <v>1286</v>
      </c>
      <c r="BH25" s="11">
        <f t="shared" si="28"/>
        <v>1015</v>
      </c>
    </row>
    <row r="26" spans="1:60" ht="13.5" customHeight="1">
      <c r="A26" s="38">
        <v>41315</v>
      </c>
      <c r="B26" s="130" t="s">
        <v>65</v>
      </c>
      <c r="C26" s="40"/>
      <c r="D26" s="41" t="s">
        <v>19</v>
      </c>
      <c r="E26" s="42">
        <f t="shared" si="0"/>
        <v>1286</v>
      </c>
      <c r="F26" s="43">
        <v>1</v>
      </c>
      <c r="G26" s="43">
        <v>17</v>
      </c>
      <c r="H26" s="44">
        <f t="shared" si="1"/>
        <v>20</v>
      </c>
      <c r="J26" s="45" t="s">
        <v>36</v>
      </c>
      <c r="K26" s="42">
        <f t="shared" si="2"/>
        <v>1384</v>
      </c>
      <c r="L26" s="46">
        <v>2</v>
      </c>
      <c r="M26" s="46">
        <v>11</v>
      </c>
      <c r="N26" s="26">
        <f t="shared" si="3"/>
        <v>17</v>
      </c>
      <c r="O26" s="40"/>
      <c r="P26" t="s">
        <v>66</v>
      </c>
      <c r="Q26" s="40"/>
      <c r="R26">
        <f>MIN(Rules!$E$2,(MAX(H26/N26,N26/H26)))</f>
        <v>1.1764705882352942</v>
      </c>
      <c r="S26">
        <f>VLOOKUP(B26,Rules!A:B,2,FALSE)</f>
        <v>45</v>
      </c>
      <c r="T26" s="40"/>
      <c r="U26" s="143">
        <f>1/(10^(-1*(E26+(IF(P26="Y",Rules!$I$2,0))-K26)/Rules!$E$12)+1)</f>
        <v>0.55958275146974135</v>
      </c>
      <c r="V26">
        <f t="shared" si="4"/>
        <v>23</v>
      </c>
      <c r="W26">
        <f t="shared" si="5"/>
        <v>-23</v>
      </c>
      <c r="Z26" s="48"/>
      <c r="AA26" s="11">
        <f t="shared" ref="AA26:BH26" si="29">IF($D26=AA$1,$E26+$V26,(IF($J26=AA$1,$K26+$W26,AA25)))</f>
        <v>1146</v>
      </c>
      <c r="AB26" s="11">
        <f t="shared" si="29"/>
        <v>1314</v>
      </c>
      <c r="AC26" s="11">
        <f t="shared" si="29"/>
        <v>899</v>
      </c>
      <c r="AD26" s="11">
        <f t="shared" si="29"/>
        <v>1053</v>
      </c>
      <c r="AE26" s="11">
        <f t="shared" si="29"/>
        <v>1048</v>
      </c>
      <c r="AF26" s="11">
        <f t="shared" si="29"/>
        <v>1731</v>
      </c>
      <c r="AG26" s="11">
        <f t="shared" si="29"/>
        <v>1309</v>
      </c>
      <c r="AH26" s="11">
        <f t="shared" si="29"/>
        <v>1856</v>
      </c>
      <c r="AI26" s="11">
        <f t="shared" si="29"/>
        <v>1489</v>
      </c>
      <c r="AJ26" s="11">
        <f t="shared" si="29"/>
        <v>1752</v>
      </c>
      <c r="AK26" s="11">
        <f t="shared" si="29"/>
        <v>1085</v>
      </c>
      <c r="AL26" s="11">
        <f t="shared" si="29"/>
        <v>1344</v>
      </c>
      <c r="AM26" s="11">
        <f t="shared" si="29"/>
        <v>1676</v>
      </c>
      <c r="AN26" s="11">
        <f t="shared" si="29"/>
        <v>1646</v>
      </c>
      <c r="AO26" s="11">
        <f t="shared" si="29"/>
        <v>212</v>
      </c>
      <c r="AP26" s="11">
        <f t="shared" si="29"/>
        <v>1361</v>
      </c>
      <c r="AQ26" s="11">
        <f t="shared" si="29"/>
        <v>951</v>
      </c>
      <c r="AR26" s="11">
        <f t="shared" si="29"/>
        <v>1187</v>
      </c>
      <c r="AS26" s="11">
        <f t="shared" si="29"/>
        <v>522</v>
      </c>
      <c r="AT26" s="11">
        <f t="shared" si="29"/>
        <v>1241</v>
      </c>
      <c r="AU26" s="11">
        <f t="shared" si="29"/>
        <v>1166</v>
      </c>
      <c r="AV26" s="11">
        <f t="shared" si="29"/>
        <v>1716</v>
      </c>
      <c r="AW26" s="11">
        <f t="shared" si="29"/>
        <v>1276</v>
      </c>
      <c r="AX26" s="11">
        <f t="shared" si="29"/>
        <v>1202</v>
      </c>
      <c r="AY26" s="11">
        <f t="shared" si="29"/>
        <v>289</v>
      </c>
      <c r="AZ26" s="11">
        <f t="shared" si="29"/>
        <v>944</v>
      </c>
      <c r="BA26" s="11">
        <f t="shared" si="29"/>
        <v>1172</v>
      </c>
      <c r="BB26" s="11">
        <f t="shared" si="29"/>
        <v>1168</v>
      </c>
      <c r="BC26" s="11">
        <f t="shared" si="29"/>
        <v>1011</v>
      </c>
      <c r="BD26" s="11">
        <f t="shared" si="29"/>
        <v>1686</v>
      </c>
      <c r="BE26" s="11">
        <f t="shared" si="29"/>
        <v>989</v>
      </c>
      <c r="BF26" s="11">
        <f t="shared" si="29"/>
        <v>1141</v>
      </c>
      <c r="BG26" s="11">
        <f t="shared" si="29"/>
        <v>1286</v>
      </c>
      <c r="BH26" s="11">
        <f t="shared" si="29"/>
        <v>1015</v>
      </c>
    </row>
    <row r="27" spans="1:60" ht="13.5" customHeight="1">
      <c r="A27" s="38">
        <v>41315</v>
      </c>
      <c r="B27" s="130" t="s">
        <v>65</v>
      </c>
      <c r="C27" s="40"/>
      <c r="D27" s="41" t="s">
        <v>31</v>
      </c>
      <c r="E27" s="42">
        <f t="shared" si="0"/>
        <v>1141</v>
      </c>
      <c r="F27" s="43">
        <v>2</v>
      </c>
      <c r="G27" s="43">
        <v>6</v>
      </c>
      <c r="H27" s="44">
        <f t="shared" si="1"/>
        <v>12</v>
      </c>
      <c r="J27" s="45" t="s">
        <v>43</v>
      </c>
      <c r="K27" s="42">
        <f t="shared" si="2"/>
        <v>1241</v>
      </c>
      <c r="L27" s="46">
        <v>1</v>
      </c>
      <c r="M27" s="46">
        <v>7</v>
      </c>
      <c r="N27" s="26">
        <f t="shared" si="3"/>
        <v>10</v>
      </c>
      <c r="O27" s="40"/>
      <c r="P27" t="s">
        <v>66</v>
      </c>
      <c r="Q27" s="40"/>
      <c r="R27">
        <f>MIN(Rules!$E$2,(MAX(H27/N27,N27/H27)))</f>
        <v>1.2</v>
      </c>
      <c r="S27">
        <f>VLOOKUP(B27,Rules!A:B,2,FALSE)</f>
        <v>45</v>
      </c>
      <c r="T27" s="40"/>
      <c r="U27" s="143">
        <f>1/(10^(-1*(E27+(IF(P27="Y",Rules!$I$2,0))-K27)/Rules!$E$12)+1)</f>
        <v>0.55731163376229276</v>
      </c>
      <c r="V27">
        <f t="shared" si="4"/>
        <v>24</v>
      </c>
      <c r="W27">
        <f t="shared" si="5"/>
        <v>-24</v>
      </c>
      <c r="Z27" s="48"/>
      <c r="AA27" s="11">
        <f t="shared" ref="AA27:BH27" si="30">IF($D27=AA$1,$E27+$V27,(IF($J27=AA$1,$K27+$W27,AA26)))</f>
        <v>1146</v>
      </c>
      <c r="AB27" s="11">
        <f t="shared" si="30"/>
        <v>1314</v>
      </c>
      <c r="AC27" s="11">
        <f t="shared" si="30"/>
        <v>899</v>
      </c>
      <c r="AD27" s="11">
        <f t="shared" si="30"/>
        <v>1053</v>
      </c>
      <c r="AE27" s="11">
        <f t="shared" si="30"/>
        <v>1048</v>
      </c>
      <c r="AF27" s="11">
        <f t="shared" si="30"/>
        <v>1731</v>
      </c>
      <c r="AG27" s="11">
        <f t="shared" si="30"/>
        <v>1309</v>
      </c>
      <c r="AH27" s="11">
        <f t="shared" si="30"/>
        <v>1856</v>
      </c>
      <c r="AI27" s="11">
        <f t="shared" si="30"/>
        <v>1489</v>
      </c>
      <c r="AJ27" s="11">
        <f t="shared" si="30"/>
        <v>1752</v>
      </c>
      <c r="AK27" s="11">
        <f t="shared" si="30"/>
        <v>1085</v>
      </c>
      <c r="AL27" s="11">
        <f t="shared" si="30"/>
        <v>1344</v>
      </c>
      <c r="AM27" s="11">
        <f t="shared" si="30"/>
        <v>1676</v>
      </c>
      <c r="AN27" s="11">
        <f t="shared" si="30"/>
        <v>1646</v>
      </c>
      <c r="AO27" s="11">
        <f t="shared" si="30"/>
        <v>212</v>
      </c>
      <c r="AP27" s="11">
        <f t="shared" si="30"/>
        <v>1361</v>
      </c>
      <c r="AQ27" s="11">
        <f t="shared" si="30"/>
        <v>951</v>
      </c>
      <c r="AR27" s="11">
        <f t="shared" si="30"/>
        <v>1187</v>
      </c>
      <c r="AS27" s="11">
        <f t="shared" si="30"/>
        <v>522</v>
      </c>
      <c r="AT27" s="11">
        <f t="shared" si="30"/>
        <v>1217</v>
      </c>
      <c r="AU27" s="11">
        <f t="shared" si="30"/>
        <v>1166</v>
      </c>
      <c r="AV27" s="11">
        <f t="shared" si="30"/>
        <v>1716</v>
      </c>
      <c r="AW27" s="11">
        <f t="shared" si="30"/>
        <v>1276</v>
      </c>
      <c r="AX27" s="11">
        <f t="shared" si="30"/>
        <v>1202</v>
      </c>
      <c r="AY27" s="11">
        <f t="shared" si="30"/>
        <v>289</v>
      </c>
      <c r="AZ27" s="11">
        <f t="shared" si="30"/>
        <v>944</v>
      </c>
      <c r="BA27" s="11">
        <f t="shared" si="30"/>
        <v>1172</v>
      </c>
      <c r="BB27" s="11">
        <f t="shared" si="30"/>
        <v>1168</v>
      </c>
      <c r="BC27" s="11">
        <f t="shared" si="30"/>
        <v>1011</v>
      </c>
      <c r="BD27" s="11">
        <f t="shared" si="30"/>
        <v>1686</v>
      </c>
      <c r="BE27" s="11">
        <f t="shared" si="30"/>
        <v>989</v>
      </c>
      <c r="BF27" s="11">
        <f t="shared" si="30"/>
        <v>1165</v>
      </c>
      <c r="BG27" s="11">
        <f t="shared" si="30"/>
        <v>1286</v>
      </c>
      <c r="BH27" s="11">
        <f t="shared" si="30"/>
        <v>1015</v>
      </c>
    </row>
    <row r="28" spans="1:60" ht="13.5" customHeight="1">
      <c r="A28" s="38">
        <v>41315</v>
      </c>
      <c r="B28" s="130" t="s">
        <v>65</v>
      </c>
      <c r="C28" s="40"/>
      <c r="D28" s="41" t="s">
        <v>37</v>
      </c>
      <c r="E28" s="42">
        <f t="shared" si="0"/>
        <v>1168</v>
      </c>
      <c r="F28" s="43">
        <v>1</v>
      </c>
      <c r="G28" s="43">
        <v>12</v>
      </c>
      <c r="H28" s="44">
        <f t="shared" si="1"/>
        <v>15</v>
      </c>
      <c r="J28" s="45" t="s">
        <v>34</v>
      </c>
      <c r="K28" s="42">
        <f t="shared" si="2"/>
        <v>1146</v>
      </c>
      <c r="L28" s="46">
        <v>0</v>
      </c>
      <c r="M28" s="46">
        <v>13</v>
      </c>
      <c r="N28" s="26">
        <f t="shared" si="3"/>
        <v>13</v>
      </c>
      <c r="O28" s="40"/>
      <c r="P28" t="s">
        <v>66</v>
      </c>
      <c r="Q28" s="40"/>
      <c r="R28">
        <f>MIN(Rules!$E$2,(MAX(H28/N28,N28/H28)))</f>
        <v>1.1538461538461537</v>
      </c>
      <c r="S28">
        <f>VLOOKUP(B28,Rules!A:B,2,FALSE)</f>
        <v>45</v>
      </c>
      <c r="T28" s="40"/>
      <c r="U28" s="143">
        <f>1/(10^(-1*(E28+(IF(P28="Y",Rules!$I$2,0))-K28)/Rules!$E$12)+1)</f>
        <v>0.68827976165142757</v>
      </c>
      <c r="V28">
        <f t="shared" si="4"/>
        <v>16</v>
      </c>
      <c r="W28">
        <f t="shared" si="5"/>
        <v>-16</v>
      </c>
      <c r="Z28" s="48"/>
      <c r="AA28" s="11">
        <f t="shared" ref="AA28:BH28" si="31">IF($D28=AA$1,$E28+$V28,(IF($J28=AA$1,$K28+$W28,AA27)))</f>
        <v>1130</v>
      </c>
      <c r="AB28" s="11">
        <f t="shared" si="31"/>
        <v>1314</v>
      </c>
      <c r="AC28" s="11">
        <f t="shared" si="31"/>
        <v>899</v>
      </c>
      <c r="AD28" s="11">
        <f t="shared" si="31"/>
        <v>1053</v>
      </c>
      <c r="AE28" s="11">
        <f t="shared" si="31"/>
        <v>1048</v>
      </c>
      <c r="AF28" s="11">
        <f t="shared" si="31"/>
        <v>1731</v>
      </c>
      <c r="AG28" s="11">
        <f t="shared" si="31"/>
        <v>1309</v>
      </c>
      <c r="AH28" s="11">
        <f t="shared" si="31"/>
        <v>1856</v>
      </c>
      <c r="AI28" s="11">
        <f t="shared" si="31"/>
        <v>1489</v>
      </c>
      <c r="AJ28" s="11">
        <f t="shared" si="31"/>
        <v>1752</v>
      </c>
      <c r="AK28" s="11">
        <f t="shared" si="31"/>
        <v>1085</v>
      </c>
      <c r="AL28" s="11">
        <f t="shared" si="31"/>
        <v>1344</v>
      </c>
      <c r="AM28" s="11">
        <f t="shared" si="31"/>
        <v>1676</v>
      </c>
      <c r="AN28" s="11">
        <f t="shared" si="31"/>
        <v>1646</v>
      </c>
      <c r="AO28" s="11">
        <f t="shared" si="31"/>
        <v>212</v>
      </c>
      <c r="AP28" s="11">
        <f t="shared" si="31"/>
        <v>1361</v>
      </c>
      <c r="AQ28" s="11">
        <f t="shared" si="31"/>
        <v>951</v>
      </c>
      <c r="AR28" s="11">
        <f t="shared" si="31"/>
        <v>1187</v>
      </c>
      <c r="AS28" s="11">
        <f t="shared" si="31"/>
        <v>522</v>
      </c>
      <c r="AT28" s="11">
        <f t="shared" si="31"/>
        <v>1217</v>
      </c>
      <c r="AU28" s="11">
        <f t="shared" si="31"/>
        <v>1166</v>
      </c>
      <c r="AV28" s="11">
        <f t="shared" si="31"/>
        <v>1716</v>
      </c>
      <c r="AW28" s="11">
        <f t="shared" si="31"/>
        <v>1276</v>
      </c>
      <c r="AX28" s="11">
        <f t="shared" si="31"/>
        <v>1202</v>
      </c>
      <c r="AY28" s="11">
        <f t="shared" si="31"/>
        <v>289</v>
      </c>
      <c r="AZ28" s="11">
        <f t="shared" si="31"/>
        <v>944</v>
      </c>
      <c r="BA28" s="11">
        <f t="shared" si="31"/>
        <v>1172</v>
      </c>
      <c r="BB28" s="11">
        <f t="shared" si="31"/>
        <v>1184</v>
      </c>
      <c r="BC28" s="11">
        <f t="shared" si="31"/>
        <v>1011</v>
      </c>
      <c r="BD28" s="11">
        <f t="shared" si="31"/>
        <v>1686</v>
      </c>
      <c r="BE28" s="11">
        <f t="shared" si="31"/>
        <v>989</v>
      </c>
      <c r="BF28" s="11">
        <f t="shared" si="31"/>
        <v>1165</v>
      </c>
      <c r="BG28" s="11">
        <f t="shared" si="31"/>
        <v>1286</v>
      </c>
      <c r="BH28" s="11">
        <f t="shared" si="31"/>
        <v>1015</v>
      </c>
    </row>
    <row r="29" spans="1:60" ht="13.5" customHeight="1">
      <c r="A29" s="38">
        <v>41315</v>
      </c>
      <c r="B29" s="130" t="s">
        <v>65</v>
      </c>
      <c r="C29" s="40"/>
      <c r="D29" s="41" t="s">
        <v>41</v>
      </c>
      <c r="E29" s="42">
        <f t="shared" si="0"/>
        <v>1015</v>
      </c>
      <c r="F29" s="43">
        <v>0</v>
      </c>
      <c r="G29" s="43">
        <v>8</v>
      </c>
      <c r="H29" s="44">
        <f t="shared" si="1"/>
        <v>8</v>
      </c>
      <c r="J29" s="45" t="s">
        <v>27</v>
      </c>
      <c r="K29" s="42">
        <f t="shared" si="2"/>
        <v>1276</v>
      </c>
      <c r="L29" s="46">
        <v>0</v>
      </c>
      <c r="M29" s="46">
        <v>16</v>
      </c>
      <c r="N29" s="26">
        <f t="shared" si="3"/>
        <v>16</v>
      </c>
      <c r="O29" s="40"/>
      <c r="P29" t="s">
        <v>66</v>
      </c>
      <c r="Q29" s="40"/>
      <c r="R29">
        <f>MIN(Rules!$E$2,(MAX(H29/N29,N29/H29)))</f>
        <v>2</v>
      </c>
      <c r="S29">
        <f>VLOOKUP(B29,Rules!A:B,2,FALSE)</f>
        <v>45</v>
      </c>
      <c r="T29" s="40"/>
      <c r="U29" s="143">
        <f>1/(10^(-1*(E29+(IF(P29="Y",Rules!$I$2,0))-K29)/Rules!$E$12)+1)</f>
        <v>0.37491837850439058</v>
      </c>
      <c r="V29">
        <f t="shared" si="4"/>
        <v>-34</v>
      </c>
      <c r="W29">
        <f t="shared" si="5"/>
        <v>34</v>
      </c>
      <c r="Z29" s="48"/>
      <c r="AA29" s="11">
        <f t="shared" ref="AA29:BH29" si="32">IF($D29=AA$1,$E29+$V29,(IF($J29=AA$1,$K29+$W29,AA28)))</f>
        <v>1130</v>
      </c>
      <c r="AB29" s="11">
        <f t="shared" si="32"/>
        <v>1314</v>
      </c>
      <c r="AC29" s="11">
        <f t="shared" si="32"/>
        <v>899</v>
      </c>
      <c r="AD29" s="11">
        <f t="shared" si="32"/>
        <v>1053</v>
      </c>
      <c r="AE29" s="11">
        <f t="shared" si="32"/>
        <v>1048</v>
      </c>
      <c r="AF29" s="11">
        <f t="shared" si="32"/>
        <v>1731</v>
      </c>
      <c r="AG29" s="11">
        <f t="shared" si="32"/>
        <v>1309</v>
      </c>
      <c r="AH29" s="11">
        <f t="shared" si="32"/>
        <v>1856</v>
      </c>
      <c r="AI29" s="11">
        <f t="shared" si="32"/>
        <v>1489</v>
      </c>
      <c r="AJ29" s="11">
        <f t="shared" si="32"/>
        <v>1752</v>
      </c>
      <c r="AK29" s="11">
        <f t="shared" si="32"/>
        <v>1085</v>
      </c>
      <c r="AL29" s="11">
        <f t="shared" si="32"/>
        <v>1344</v>
      </c>
      <c r="AM29" s="11">
        <f t="shared" si="32"/>
        <v>1676</v>
      </c>
      <c r="AN29" s="11">
        <f t="shared" si="32"/>
        <v>1646</v>
      </c>
      <c r="AO29" s="11">
        <f t="shared" si="32"/>
        <v>212</v>
      </c>
      <c r="AP29" s="11">
        <f t="shared" si="32"/>
        <v>1361</v>
      </c>
      <c r="AQ29" s="11">
        <f t="shared" si="32"/>
        <v>951</v>
      </c>
      <c r="AR29" s="11">
        <f t="shared" si="32"/>
        <v>1187</v>
      </c>
      <c r="AS29" s="11">
        <f t="shared" si="32"/>
        <v>522</v>
      </c>
      <c r="AT29" s="11">
        <f t="shared" si="32"/>
        <v>1217</v>
      </c>
      <c r="AU29" s="11">
        <f t="shared" si="32"/>
        <v>1166</v>
      </c>
      <c r="AV29" s="11">
        <f t="shared" si="32"/>
        <v>1716</v>
      </c>
      <c r="AW29" s="11">
        <f t="shared" si="32"/>
        <v>1310</v>
      </c>
      <c r="AX29" s="11">
        <f t="shared" si="32"/>
        <v>1202</v>
      </c>
      <c r="AY29" s="11">
        <f t="shared" si="32"/>
        <v>289</v>
      </c>
      <c r="AZ29" s="11">
        <f t="shared" si="32"/>
        <v>944</v>
      </c>
      <c r="BA29" s="11">
        <f t="shared" si="32"/>
        <v>1172</v>
      </c>
      <c r="BB29" s="11">
        <f t="shared" si="32"/>
        <v>1184</v>
      </c>
      <c r="BC29" s="11">
        <f t="shared" si="32"/>
        <v>1011</v>
      </c>
      <c r="BD29" s="11">
        <f t="shared" si="32"/>
        <v>1686</v>
      </c>
      <c r="BE29" s="11">
        <f t="shared" si="32"/>
        <v>989</v>
      </c>
      <c r="BF29" s="11">
        <f t="shared" si="32"/>
        <v>1165</v>
      </c>
      <c r="BG29" s="11">
        <f t="shared" si="32"/>
        <v>1286</v>
      </c>
      <c r="BH29" s="11">
        <f t="shared" si="32"/>
        <v>981</v>
      </c>
    </row>
    <row r="30" spans="1:60" ht="13.5" customHeight="1">
      <c r="A30" s="38">
        <v>41315</v>
      </c>
      <c r="B30" s="130" t="s">
        <v>65</v>
      </c>
      <c r="C30" s="40"/>
      <c r="D30" s="41" t="s">
        <v>45</v>
      </c>
      <c r="E30" s="42">
        <f t="shared" si="0"/>
        <v>951</v>
      </c>
      <c r="F30" s="43">
        <v>2</v>
      </c>
      <c r="G30" s="43">
        <v>8</v>
      </c>
      <c r="H30" s="44">
        <f t="shared" si="1"/>
        <v>14</v>
      </c>
      <c r="J30" s="45" t="s">
        <v>33</v>
      </c>
      <c r="K30" s="42">
        <f t="shared" si="2"/>
        <v>1048</v>
      </c>
      <c r="L30" s="46">
        <v>1</v>
      </c>
      <c r="M30" s="46">
        <v>14</v>
      </c>
      <c r="N30" s="26">
        <f t="shared" si="3"/>
        <v>17</v>
      </c>
      <c r="O30" s="40"/>
      <c r="P30" t="s">
        <v>66</v>
      </c>
      <c r="Q30" s="40"/>
      <c r="R30">
        <f>MIN(Rules!$E$2,(MAX(H30/N30,N30/H30)))</f>
        <v>1.2142857142857142</v>
      </c>
      <c r="S30">
        <f>VLOOKUP(B30,Rules!A:B,2,FALSE)</f>
        <v>45</v>
      </c>
      <c r="T30" s="40"/>
      <c r="U30" s="143">
        <f>1/(10^(-1*(E30+(IF(P30="Y",Rules!$I$2,0))-K30)/Rules!$E$12)+1)</f>
        <v>0.56071738184688746</v>
      </c>
      <c r="V30">
        <f t="shared" si="4"/>
        <v>-31</v>
      </c>
      <c r="W30">
        <f t="shared" si="5"/>
        <v>31</v>
      </c>
      <c r="Z30" s="48"/>
      <c r="AA30" s="11">
        <f t="shared" ref="AA30:BH30" si="33">IF($D30=AA$1,$E30+$V30,(IF($J30=AA$1,$K30+$W30,AA29)))</f>
        <v>1130</v>
      </c>
      <c r="AB30" s="11">
        <f t="shared" si="33"/>
        <v>1314</v>
      </c>
      <c r="AC30" s="11">
        <f t="shared" si="33"/>
        <v>899</v>
      </c>
      <c r="AD30" s="11">
        <f t="shared" si="33"/>
        <v>1053</v>
      </c>
      <c r="AE30" s="11">
        <f t="shared" si="33"/>
        <v>1079</v>
      </c>
      <c r="AF30" s="11">
        <f t="shared" si="33"/>
        <v>1731</v>
      </c>
      <c r="AG30" s="11">
        <f t="shared" si="33"/>
        <v>1309</v>
      </c>
      <c r="AH30" s="11">
        <f t="shared" si="33"/>
        <v>1856</v>
      </c>
      <c r="AI30" s="11">
        <f t="shared" si="33"/>
        <v>1489</v>
      </c>
      <c r="AJ30" s="11">
        <f t="shared" si="33"/>
        <v>1752</v>
      </c>
      <c r="AK30" s="11">
        <f t="shared" si="33"/>
        <v>1085</v>
      </c>
      <c r="AL30" s="11">
        <f t="shared" si="33"/>
        <v>1344</v>
      </c>
      <c r="AM30" s="11">
        <f t="shared" si="33"/>
        <v>1676</v>
      </c>
      <c r="AN30" s="11">
        <f t="shared" si="33"/>
        <v>1646</v>
      </c>
      <c r="AO30" s="11">
        <f t="shared" si="33"/>
        <v>212</v>
      </c>
      <c r="AP30" s="11">
        <f t="shared" si="33"/>
        <v>1361</v>
      </c>
      <c r="AQ30" s="11">
        <f t="shared" si="33"/>
        <v>920</v>
      </c>
      <c r="AR30" s="11">
        <f t="shared" si="33"/>
        <v>1187</v>
      </c>
      <c r="AS30" s="11">
        <f t="shared" si="33"/>
        <v>522</v>
      </c>
      <c r="AT30" s="11">
        <f t="shared" si="33"/>
        <v>1217</v>
      </c>
      <c r="AU30" s="11">
        <f t="shared" si="33"/>
        <v>1166</v>
      </c>
      <c r="AV30" s="11">
        <f t="shared" si="33"/>
        <v>1716</v>
      </c>
      <c r="AW30" s="11">
        <f t="shared" si="33"/>
        <v>1310</v>
      </c>
      <c r="AX30" s="11">
        <f t="shared" si="33"/>
        <v>1202</v>
      </c>
      <c r="AY30" s="11">
        <f t="shared" si="33"/>
        <v>289</v>
      </c>
      <c r="AZ30" s="11">
        <f t="shared" si="33"/>
        <v>944</v>
      </c>
      <c r="BA30" s="11">
        <f t="shared" si="33"/>
        <v>1172</v>
      </c>
      <c r="BB30" s="11">
        <f t="shared" si="33"/>
        <v>1184</v>
      </c>
      <c r="BC30" s="11">
        <f t="shared" si="33"/>
        <v>1011</v>
      </c>
      <c r="BD30" s="11">
        <f t="shared" si="33"/>
        <v>1686</v>
      </c>
      <c r="BE30" s="11">
        <f t="shared" si="33"/>
        <v>989</v>
      </c>
      <c r="BF30" s="11">
        <f t="shared" si="33"/>
        <v>1165</v>
      </c>
      <c r="BG30" s="11">
        <f t="shared" si="33"/>
        <v>1286</v>
      </c>
      <c r="BH30" s="11">
        <f t="shared" si="33"/>
        <v>981</v>
      </c>
    </row>
    <row r="31" spans="1:60" ht="13.5" customHeight="1">
      <c r="A31" s="38">
        <v>41315</v>
      </c>
      <c r="B31" s="130" t="s">
        <v>65</v>
      </c>
      <c r="C31" s="40"/>
      <c r="D31" s="41" t="s">
        <v>38</v>
      </c>
      <c r="E31" s="42">
        <f t="shared" si="0"/>
        <v>944</v>
      </c>
      <c r="F31" s="43">
        <v>1</v>
      </c>
      <c r="G31" s="43">
        <v>8</v>
      </c>
      <c r="H31" s="44">
        <f t="shared" si="1"/>
        <v>11</v>
      </c>
      <c r="I31" s="40"/>
      <c r="J31" s="45" t="s">
        <v>39</v>
      </c>
      <c r="K31" s="42">
        <f t="shared" si="2"/>
        <v>1187</v>
      </c>
      <c r="L31" s="46">
        <v>0</v>
      </c>
      <c r="M31" s="46">
        <v>12</v>
      </c>
      <c r="N31" s="26">
        <f t="shared" si="3"/>
        <v>12</v>
      </c>
      <c r="O31" s="40"/>
      <c r="P31" t="s">
        <v>66</v>
      </c>
      <c r="Q31" s="40"/>
      <c r="R31">
        <f>MIN(Rules!$E$2,(MAX(H31/N31,N31/H31)))</f>
        <v>1.0909090909090908</v>
      </c>
      <c r="S31">
        <f>VLOOKUP(B31,Rules!A:B,2,FALSE)</f>
        <v>45</v>
      </c>
      <c r="T31" s="40"/>
      <c r="U31" s="143">
        <f>1/(10^(-1*(E31+(IF(P31="Y",Rules!$I$2,0))-K31)/Rules!$E$12)+1)</f>
        <v>0.39453692876924351</v>
      </c>
      <c r="V31">
        <f t="shared" si="4"/>
        <v>-19</v>
      </c>
      <c r="W31">
        <f t="shared" si="5"/>
        <v>19</v>
      </c>
      <c r="Z31" s="48"/>
      <c r="AA31" s="11">
        <f t="shared" ref="AA31:BH31" si="34">IF($D31=AA$1,$E31+$V31,(IF($J31=AA$1,$K31+$W31,AA30)))</f>
        <v>1130</v>
      </c>
      <c r="AB31" s="11">
        <f t="shared" si="34"/>
        <v>1314</v>
      </c>
      <c r="AC31" s="11">
        <f t="shared" si="34"/>
        <v>899</v>
      </c>
      <c r="AD31" s="11">
        <f t="shared" si="34"/>
        <v>1053</v>
      </c>
      <c r="AE31" s="11">
        <f t="shared" si="34"/>
        <v>1079</v>
      </c>
      <c r="AF31" s="11">
        <f t="shared" si="34"/>
        <v>1731</v>
      </c>
      <c r="AG31" s="11">
        <f t="shared" si="34"/>
        <v>1309</v>
      </c>
      <c r="AH31" s="11">
        <f t="shared" si="34"/>
        <v>1856</v>
      </c>
      <c r="AI31" s="11">
        <f t="shared" si="34"/>
        <v>1489</v>
      </c>
      <c r="AJ31" s="11">
        <f t="shared" si="34"/>
        <v>1752</v>
      </c>
      <c r="AK31" s="11">
        <f t="shared" si="34"/>
        <v>1085</v>
      </c>
      <c r="AL31" s="11">
        <f t="shared" si="34"/>
        <v>1344</v>
      </c>
      <c r="AM31" s="11">
        <f t="shared" si="34"/>
        <v>1676</v>
      </c>
      <c r="AN31" s="11">
        <f t="shared" si="34"/>
        <v>1646</v>
      </c>
      <c r="AO31" s="11">
        <f t="shared" si="34"/>
        <v>212</v>
      </c>
      <c r="AP31" s="11">
        <f t="shared" si="34"/>
        <v>1361</v>
      </c>
      <c r="AQ31" s="11">
        <f t="shared" si="34"/>
        <v>920</v>
      </c>
      <c r="AR31" s="11">
        <f t="shared" si="34"/>
        <v>1206</v>
      </c>
      <c r="AS31" s="11">
        <f t="shared" si="34"/>
        <v>522</v>
      </c>
      <c r="AT31" s="11">
        <f t="shared" si="34"/>
        <v>1217</v>
      </c>
      <c r="AU31" s="11">
        <f t="shared" si="34"/>
        <v>1166</v>
      </c>
      <c r="AV31" s="11">
        <f t="shared" si="34"/>
        <v>1716</v>
      </c>
      <c r="AW31" s="11">
        <f t="shared" si="34"/>
        <v>1310</v>
      </c>
      <c r="AX31" s="11">
        <f t="shared" si="34"/>
        <v>1202</v>
      </c>
      <c r="AY31" s="11">
        <f t="shared" si="34"/>
        <v>289</v>
      </c>
      <c r="AZ31" s="11">
        <f t="shared" si="34"/>
        <v>925</v>
      </c>
      <c r="BA31" s="11">
        <f t="shared" si="34"/>
        <v>1172</v>
      </c>
      <c r="BB31" s="11">
        <f t="shared" si="34"/>
        <v>1184</v>
      </c>
      <c r="BC31" s="11">
        <f t="shared" si="34"/>
        <v>1011</v>
      </c>
      <c r="BD31" s="11">
        <f t="shared" si="34"/>
        <v>1686</v>
      </c>
      <c r="BE31" s="11">
        <f t="shared" si="34"/>
        <v>989</v>
      </c>
      <c r="BF31" s="11">
        <f t="shared" si="34"/>
        <v>1165</v>
      </c>
      <c r="BG31" s="11">
        <f t="shared" si="34"/>
        <v>1286</v>
      </c>
      <c r="BH31" s="11">
        <f t="shared" si="34"/>
        <v>981</v>
      </c>
    </row>
    <row r="32" spans="1:60" ht="13.5" customHeight="1">
      <c r="A32" s="38">
        <v>41321</v>
      </c>
      <c r="B32" s="130" t="s">
        <v>65</v>
      </c>
      <c r="C32" s="40"/>
      <c r="D32" s="41" t="s">
        <v>44</v>
      </c>
      <c r="E32" s="42">
        <f t="shared" si="0"/>
        <v>899</v>
      </c>
      <c r="F32" s="43">
        <v>0</v>
      </c>
      <c r="G32" s="43">
        <v>13</v>
      </c>
      <c r="H32" s="44">
        <f t="shared" si="1"/>
        <v>13</v>
      </c>
      <c r="I32" s="40"/>
      <c r="J32" s="45" t="s">
        <v>47</v>
      </c>
      <c r="K32" s="42">
        <f t="shared" si="2"/>
        <v>522</v>
      </c>
      <c r="L32" s="46">
        <v>1</v>
      </c>
      <c r="M32" s="46">
        <v>9</v>
      </c>
      <c r="N32" s="26">
        <f t="shared" si="3"/>
        <v>12</v>
      </c>
      <c r="O32" s="40"/>
      <c r="P32" t="s">
        <v>66</v>
      </c>
      <c r="Q32" s="40"/>
      <c r="R32">
        <f>MIN(Rules!$E$2,(MAX(H32/N32,N32/H32)))</f>
        <v>1.0833333333333333</v>
      </c>
      <c r="S32">
        <f>VLOOKUP(B32,Rules!A:B,2,FALSE)</f>
        <v>45</v>
      </c>
      <c r="T32" s="40"/>
      <c r="U32" s="143">
        <f>1/(10^(-1*(E32+(IF(P32="Y",Rules!$I$2,0))-K32)/Rules!$E$12)+1)</f>
        <v>0.9188575377100191</v>
      </c>
      <c r="V32">
        <f t="shared" si="4"/>
        <v>4</v>
      </c>
      <c r="W32">
        <f t="shared" si="5"/>
        <v>-4</v>
      </c>
      <c r="Z32" s="48"/>
      <c r="AA32" s="11">
        <f t="shared" ref="AA32:BH32" si="35">IF($D32=AA$1,$E32+$V32,(IF($J32=AA$1,$K32+$W32,AA31)))</f>
        <v>1130</v>
      </c>
      <c r="AB32" s="11">
        <f t="shared" si="35"/>
        <v>1314</v>
      </c>
      <c r="AC32" s="11">
        <f t="shared" si="35"/>
        <v>903</v>
      </c>
      <c r="AD32" s="11">
        <f t="shared" si="35"/>
        <v>1053</v>
      </c>
      <c r="AE32" s="11">
        <f t="shared" si="35"/>
        <v>1079</v>
      </c>
      <c r="AF32" s="11">
        <f t="shared" si="35"/>
        <v>1731</v>
      </c>
      <c r="AG32" s="11">
        <f t="shared" si="35"/>
        <v>1309</v>
      </c>
      <c r="AH32" s="11">
        <f t="shared" si="35"/>
        <v>1856</v>
      </c>
      <c r="AI32" s="11">
        <f t="shared" si="35"/>
        <v>1489</v>
      </c>
      <c r="AJ32" s="11">
        <f t="shared" si="35"/>
        <v>1752</v>
      </c>
      <c r="AK32" s="11">
        <f t="shared" si="35"/>
        <v>1085</v>
      </c>
      <c r="AL32" s="11">
        <f t="shared" si="35"/>
        <v>1344</v>
      </c>
      <c r="AM32" s="11">
        <f t="shared" si="35"/>
        <v>1676</v>
      </c>
      <c r="AN32" s="11">
        <f t="shared" si="35"/>
        <v>1646</v>
      </c>
      <c r="AO32" s="11">
        <f t="shared" si="35"/>
        <v>212</v>
      </c>
      <c r="AP32" s="11">
        <f t="shared" si="35"/>
        <v>1361</v>
      </c>
      <c r="AQ32" s="11">
        <f t="shared" si="35"/>
        <v>920</v>
      </c>
      <c r="AR32" s="11">
        <f t="shared" si="35"/>
        <v>1206</v>
      </c>
      <c r="AS32" s="11">
        <f t="shared" si="35"/>
        <v>518</v>
      </c>
      <c r="AT32" s="11">
        <f t="shared" si="35"/>
        <v>1217</v>
      </c>
      <c r="AU32" s="11">
        <f t="shared" si="35"/>
        <v>1166</v>
      </c>
      <c r="AV32" s="11">
        <f t="shared" si="35"/>
        <v>1716</v>
      </c>
      <c r="AW32" s="11">
        <f t="shared" si="35"/>
        <v>1310</v>
      </c>
      <c r="AX32" s="11">
        <f t="shared" si="35"/>
        <v>1202</v>
      </c>
      <c r="AY32" s="11">
        <f t="shared" si="35"/>
        <v>289</v>
      </c>
      <c r="AZ32" s="11">
        <f t="shared" si="35"/>
        <v>925</v>
      </c>
      <c r="BA32" s="11">
        <f t="shared" si="35"/>
        <v>1172</v>
      </c>
      <c r="BB32" s="11">
        <f t="shared" si="35"/>
        <v>1184</v>
      </c>
      <c r="BC32" s="11">
        <f t="shared" si="35"/>
        <v>1011</v>
      </c>
      <c r="BD32" s="11">
        <f t="shared" si="35"/>
        <v>1686</v>
      </c>
      <c r="BE32" s="11">
        <f t="shared" si="35"/>
        <v>989</v>
      </c>
      <c r="BF32" s="11">
        <f t="shared" si="35"/>
        <v>1165</v>
      </c>
      <c r="BG32" s="11">
        <f t="shared" si="35"/>
        <v>1286</v>
      </c>
      <c r="BH32" s="11">
        <f t="shared" si="35"/>
        <v>981</v>
      </c>
    </row>
    <row r="33" spans="1:60" ht="13.5" customHeight="1">
      <c r="A33" s="38">
        <v>41328</v>
      </c>
      <c r="B33" s="130" t="s">
        <v>65</v>
      </c>
      <c r="C33" s="40"/>
      <c r="D33" s="41" t="s">
        <v>32</v>
      </c>
      <c r="E33" s="42">
        <f t="shared" si="0"/>
        <v>1166</v>
      </c>
      <c r="F33" s="43">
        <v>0</v>
      </c>
      <c r="G33" s="43">
        <v>17</v>
      </c>
      <c r="H33" s="44">
        <f t="shared" si="1"/>
        <v>17</v>
      </c>
      <c r="I33" s="40"/>
      <c r="J33" s="45" t="s">
        <v>21</v>
      </c>
      <c r="K33" s="42">
        <f t="shared" si="2"/>
        <v>1344</v>
      </c>
      <c r="L33" s="46">
        <v>0</v>
      </c>
      <c r="M33" s="46">
        <v>11</v>
      </c>
      <c r="N33" s="26">
        <f t="shared" si="3"/>
        <v>11</v>
      </c>
      <c r="O33" s="40"/>
      <c r="P33" t="s">
        <v>66</v>
      </c>
      <c r="Q33" s="40"/>
      <c r="R33">
        <f>MIN(Rules!$E$2,(MAX(H33/N33,N33/H33)))</f>
        <v>1.5454545454545454</v>
      </c>
      <c r="S33">
        <f>VLOOKUP(B33,Rules!A:B,2,FALSE)</f>
        <v>45</v>
      </c>
      <c r="T33" s="40"/>
      <c r="U33" s="143">
        <f>1/(10^(-1*(E33+(IF(P33="Y",Rules!$I$2,0))-K33)/Rules!$E$12)+1)</f>
        <v>0.46780839982344824</v>
      </c>
      <c r="V33">
        <f t="shared" si="4"/>
        <v>37</v>
      </c>
      <c r="W33">
        <f t="shared" si="5"/>
        <v>-37</v>
      </c>
      <c r="Z33" s="48"/>
      <c r="AA33" s="11">
        <f t="shared" ref="AA33:BH33" si="36">IF($D33=AA$1,$E33+$V33,(IF($J33=AA$1,$K33+$W33,AA32)))</f>
        <v>1130</v>
      </c>
      <c r="AB33" s="11">
        <f t="shared" si="36"/>
        <v>1314</v>
      </c>
      <c r="AC33" s="11">
        <f t="shared" si="36"/>
        <v>903</v>
      </c>
      <c r="AD33" s="11">
        <f t="shared" si="36"/>
        <v>1053</v>
      </c>
      <c r="AE33" s="11">
        <f t="shared" si="36"/>
        <v>1079</v>
      </c>
      <c r="AF33" s="11">
        <f t="shared" si="36"/>
        <v>1731</v>
      </c>
      <c r="AG33" s="11">
        <f t="shared" si="36"/>
        <v>1309</v>
      </c>
      <c r="AH33" s="11">
        <f t="shared" si="36"/>
        <v>1856</v>
      </c>
      <c r="AI33" s="11">
        <f t="shared" si="36"/>
        <v>1489</v>
      </c>
      <c r="AJ33" s="11">
        <f t="shared" si="36"/>
        <v>1752</v>
      </c>
      <c r="AK33" s="11">
        <f t="shared" si="36"/>
        <v>1085</v>
      </c>
      <c r="AL33" s="11">
        <f t="shared" si="36"/>
        <v>1307</v>
      </c>
      <c r="AM33" s="11">
        <f t="shared" si="36"/>
        <v>1676</v>
      </c>
      <c r="AN33" s="11">
        <f t="shared" si="36"/>
        <v>1646</v>
      </c>
      <c r="AO33" s="11">
        <f t="shared" si="36"/>
        <v>212</v>
      </c>
      <c r="AP33" s="11">
        <f t="shared" si="36"/>
        <v>1361</v>
      </c>
      <c r="AQ33" s="11">
        <f t="shared" si="36"/>
        <v>920</v>
      </c>
      <c r="AR33" s="11">
        <f t="shared" si="36"/>
        <v>1206</v>
      </c>
      <c r="AS33" s="11">
        <f t="shared" si="36"/>
        <v>518</v>
      </c>
      <c r="AT33" s="11">
        <f t="shared" si="36"/>
        <v>1217</v>
      </c>
      <c r="AU33" s="11">
        <f t="shared" si="36"/>
        <v>1203</v>
      </c>
      <c r="AV33" s="11">
        <f t="shared" si="36"/>
        <v>1716</v>
      </c>
      <c r="AW33" s="11">
        <f t="shared" si="36"/>
        <v>1310</v>
      </c>
      <c r="AX33" s="11">
        <f t="shared" si="36"/>
        <v>1202</v>
      </c>
      <c r="AY33" s="11">
        <f t="shared" si="36"/>
        <v>289</v>
      </c>
      <c r="AZ33" s="11">
        <f t="shared" si="36"/>
        <v>925</v>
      </c>
      <c r="BA33" s="11">
        <f t="shared" si="36"/>
        <v>1172</v>
      </c>
      <c r="BB33" s="11">
        <f t="shared" si="36"/>
        <v>1184</v>
      </c>
      <c r="BC33" s="11">
        <f t="shared" si="36"/>
        <v>1011</v>
      </c>
      <c r="BD33" s="11">
        <f t="shared" si="36"/>
        <v>1686</v>
      </c>
      <c r="BE33" s="11">
        <f t="shared" si="36"/>
        <v>989</v>
      </c>
      <c r="BF33" s="11">
        <f t="shared" si="36"/>
        <v>1165</v>
      </c>
      <c r="BG33" s="11">
        <f t="shared" si="36"/>
        <v>1286</v>
      </c>
      <c r="BH33" s="11">
        <f t="shared" si="36"/>
        <v>981</v>
      </c>
    </row>
    <row r="34" spans="1:60" ht="13.5" customHeight="1">
      <c r="A34" s="38">
        <v>41328</v>
      </c>
      <c r="B34" s="130" t="s">
        <v>65</v>
      </c>
      <c r="C34" s="40"/>
      <c r="D34" s="41" t="s">
        <v>20</v>
      </c>
      <c r="E34" s="42">
        <f t="shared" si="0"/>
        <v>1314</v>
      </c>
      <c r="F34" s="43">
        <v>3</v>
      </c>
      <c r="G34" s="43">
        <v>8</v>
      </c>
      <c r="H34" s="44">
        <f t="shared" si="1"/>
        <v>17</v>
      </c>
      <c r="I34" s="40"/>
      <c r="J34" s="45" t="s">
        <v>42</v>
      </c>
      <c r="K34" s="42">
        <f t="shared" si="2"/>
        <v>1286</v>
      </c>
      <c r="L34" s="46">
        <v>3</v>
      </c>
      <c r="M34" s="46">
        <v>8</v>
      </c>
      <c r="N34" s="26">
        <f t="shared" si="3"/>
        <v>17</v>
      </c>
      <c r="O34" s="40"/>
      <c r="P34" t="s">
        <v>66</v>
      </c>
      <c r="Q34" s="40"/>
      <c r="R34">
        <f>MIN(Rules!$E$2,(MAX(H34/N34,N34/H34)))</f>
        <v>1</v>
      </c>
      <c r="S34">
        <f>VLOOKUP(B34,Rules!A:B,2,FALSE)</f>
        <v>45</v>
      </c>
      <c r="T34" s="40"/>
      <c r="U34" s="143">
        <f>1/(10^(-1*(E34+(IF(P34="Y",Rules!$I$2,0))-K34)/Rules!$E$12)+1)</f>
        <v>0.69417696287236952</v>
      </c>
      <c r="V34">
        <f t="shared" si="4"/>
        <v>-9</v>
      </c>
      <c r="W34">
        <f t="shared" si="5"/>
        <v>9</v>
      </c>
      <c r="Z34" s="48"/>
      <c r="AA34" s="11">
        <f t="shared" ref="AA34:BH34" si="37">IF($D34=AA$1,$E34+$V34,(IF($J34=AA$1,$K34+$W34,AA33)))</f>
        <v>1130</v>
      </c>
      <c r="AB34" s="11">
        <f t="shared" si="37"/>
        <v>1305</v>
      </c>
      <c r="AC34" s="11">
        <f t="shared" si="37"/>
        <v>903</v>
      </c>
      <c r="AD34" s="11">
        <f t="shared" si="37"/>
        <v>1053</v>
      </c>
      <c r="AE34" s="11">
        <f t="shared" si="37"/>
        <v>1079</v>
      </c>
      <c r="AF34" s="11">
        <f t="shared" si="37"/>
        <v>1731</v>
      </c>
      <c r="AG34" s="11">
        <f t="shared" si="37"/>
        <v>1309</v>
      </c>
      <c r="AH34" s="11">
        <f t="shared" si="37"/>
        <v>1856</v>
      </c>
      <c r="AI34" s="11">
        <f t="shared" si="37"/>
        <v>1489</v>
      </c>
      <c r="AJ34" s="11">
        <f t="shared" si="37"/>
        <v>1752</v>
      </c>
      <c r="AK34" s="11">
        <f t="shared" si="37"/>
        <v>1085</v>
      </c>
      <c r="AL34" s="11">
        <f t="shared" si="37"/>
        <v>1307</v>
      </c>
      <c r="AM34" s="11">
        <f t="shared" si="37"/>
        <v>1676</v>
      </c>
      <c r="AN34" s="11">
        <f t="shared" si="37"/>
        <v>1646</v>
      </c>
      <c r="AO34" s="11">
        <f t="shared" si="37"/>
        <v>212</v>
      </c>
      <c r="AP34" s="11">
        <f t="shared" si="37"/>
        <v>1361</v>
      </c>
      <c r="AQ34" s="11">
        <f t="shared" si="37"/>
        <v>920</v>
      </c>
      <c r="AR34" s="11">
        <f t="shared" si="37"/>
        <v>1206</v>
      </c>
      <c r="AS34" s="11">
        <f t="shared" si="37"/>
        <v>518</v>
      </c>
      <c r="AT34" s="11">
        <f t="shared" si="37"/>
        <v>1217</v>
      </c>
      <c r="AU34" s="11">
        <f t="shared" si="37"/>
        <v>1203</v>
      </c>
      <c r="AV34" s="11">
        <f t="shared" si="37"/>
        <v>1716</v>
      </c>
      <c r="AW34" s="11">
        <f t="shared" si="37"/>
        <v>1310</v>
      </c>
      <c r="AX34" s="11">
        <f t="shared" si="37"/>
        <v>1202</v>
      </c>
      <c r="AY34" s="11">
        <f t="shared" si="37"/>
        <v>289</v>
      </c>
      <c r="AZ34" s="11">
        <f t="shared" si="37"/>
        <v>925</v>
      </c>
      <c r="BA34" s="11">
        <f t="shared" si="37"/>
        <v>1172</v>
      </c>
      <c r="BB34" s="11">
        <f t="shared" si="37"/>
        <v>1184</v>
      </c>
      <c r="BC34" s="11">
        <f t="shared" si="37"/>
        <v>1011</v>
      </c>
      <c r="BD34" s="11">
        <f t="shared" si="37"/>
        <v>1686</v>
      </c>
      <c r="BE34" s="11">
        <f t="shared" si="37"/>
        <v>989</v>
      </c>
      <c r="BF34" s="11">
        <f t="shared" si="37"/>
        <v>1165</v>
      </c>
      <c r="BG34" s="11">
        <f t="shared" si="37"/>
        <v>1295</v>
      </c>
      <c r="BH34" s="11">
        <f t="shared" si="37"/>
        <v>981</v>
      </c>
    </row>
    <row r="35" spans="1:60" ht="13.5" customHeight="1">
      <c r="A35" s="38">
        <v>41335</v>
      </c>
      <c r="B35" s="130" t="s">
        <v>65</v>
      </c>
      <c r="C35" s="40"/>
      <c r="D35" s="41" t="s">
        <v>17</v>
      </c>
      <c r="E35" s="42">
        <f t="shared" si="0"/>
        <v>1752</v>
      </c>
      <c r="F35" s="43">
        <v>2</v>
      </c>
      <c r="G35" s="43">
        <v>14</v>
      </c>
      <c r="H35" s="44">
        <f t="shared" si="1"/>
        <v>20</v>
      </c>
      <c r="I35" s="40"/>
      <c r="J35" s="45" t="s">
        <v>18</v>
      </c>
      <c r="K35" s="42">
        <f t="shared" si="2"/>
        <v>1716</v>
      </c>
      <c r="L35" s="46">
        <v>0</v>
      </c>
      <c r="M35" s="46">
        <v>16</v>
      </c>
      <c r="N35" s="26">
        <f t="shared" si="3"/>
        <v>16</v>
      </c>
      <c r="O35" s="40"/>
      <c r="P35" t="s">
        <v>66</v>
      </c>
      <c r="Q35" s="40"/>
      <c r="R35">
        <f>MIN(Rules!$E$2,(MAX(H35/N35,N35/H35)))</f>
        <v>1.25</v>
      </c>
      <c r="S35">
        <f>VLOOKUP(B35,Rules!A:B,2,FALSE)</f>
        <v>45</v>
      </c>
      <c r="T35" s="40"/>
      <c r="U35" s="143">
        <f>1/(10^(-1*(E35+(IF(P35="Y",Rules!$I$2,0))-K35)/Rules!$E$12)+1)</f>
        <v>0.70194178523697803</v>
      </c>
      <c r="V35">
        <f t="shared" si="4"/>
        <v>17</v>
      </c>
      <c r="W35">
        <f t="shared" si="5"/>
        <v>-17</v>
      </c>
      <c r="Z35" s="48"/>
      <c r="AA35" s="11">
        <f t="shared" ref="AA35:BH35" si="38">IF($D35=AA$1,$E35+$V35,(IF($J35=AA$1,$K35+$W35,AA34)))</f>
        <v>1130</v>
      </c>
      <c r="AB35" s="11">
        <f t="shared" si="38"/>
        <v>1305</v>
      </c>
      <c r="AC35" s="11">
        <f t="shared" si="38"/>
        <v>903</v>
      </c>
      <c r="AD35" s="11">
        <f t="shared" si="38"/>
        <v>1053</v>
      </c>
      <c r="AE35" s="11">
        <f t="shared" si="38"/>
        <v>1079</v>
      </c>
      <c r="AF35" s="11">
        <f t="shared" si="38"/>
        <v>1731</v>
      </c>
      <c r="AG35" s="11">
        <f t="shared" si="38"/>
        <v>1309</v>
      </c>
      <c r="AH35" s="11">
        <f t="shared" si="38"/>
        <v>1856</v>
      </c>
      <c r="AI35" s="11">
        <f t="shared" si="38"/>
        <v>1489</v>
      </c>
      <c r="AJ35" s="11">
        <f t="shared" si="38"/>
        <v>1769</v>
      </c>
      <c r="AK35" s="11">
        <f t="shared" si="38"/>
        <v>1085</v>
      </c>
      <c r="AL35" s="11">
        <f t="shared" si="38"/>
        <v>1307</v>
      </c>
      <c r="AM35" s="11">
        <f t="shared" si="38"/>
        <v>1676</v>
      </c>
      <c r="AN35" s="11">
        <f t="shared" si="38"/>
        <v>1646</v>
      </c>
      <c r="AO35" s="11">
        <f t="shared" si="38"/>
        <v>212</v>
      </c>
      <c r="AP35" s="11">
        <f t="shared" si="38"/>
        <v>1361</v>
      </c>
      <c r="AQ35" s="11">
        <f t="shared" si="38"/>
        <v>920</v>
      </c>
      <c r="AR35" s="11">
        <f t="shared" si="38"/>
        <v>1206</v>
      </c>
      <c r="AS35" s="11">
        <f t="shared" si="38"/>
        <v>518</v>
      </c>
      <c r="AT35" s="11">
        <f t="shared" si="38"/>
        <v>1217</v>
      </c>
      <c r="AU35" s="11">
        <f t="shared" si="38"/>
        <v>1203</v>
      </c>
      <c r="AV35" s="11">
        <f t="shared" si="38"/>
        <v>1699</v>
      </c>
      <c r="AW35" s="11">
        <f t="shared" si="38"/>
        <v>1310</v>
      </c>
      <c r="AX35" s="11">
        <f t="shared" si="38"/>
        <v>1202</v>
      </c>
      <c r="AY35" s="11">
        <f t="shared" si="38"/>
        <v>289</v>
      </c>
      <c r="AZ35" s="11">
        <f t="shared" si="38"/>
        <v>925</v>
      </c>
      <c r="BA35" s="11">
        <f t="shared" si="38"/>
        <v>1172</v>
      </c>
      <c r="BB35" s="11">
        <f t="shared" si="38"/>
        <v>1184</v>
      </c>
      <c r="BC35" s="11">
        <f t="shared" si="38"/>
        <v>1011</v>
      </c>
      <c r="BD35" s="11">
        <f t="shared" si="38"/>
        <v>1686</v>
      </c>
      <c r="BE35" s="11">
        <f t="shared" si="38"/>
        <v>989</v>
      </c>
      <c r="BF35" s="11">
        <f t="shared" si="38"/>
        <v>1165</v>
      </c>
      <c r="BG35" s="11">
        <f t="shared" si="38"/>
        <v>1295</v>
      </c>
      <c r="BH35" s="11">
        <f t="shared" si="38"/>
        <v>981</v>
      </c>
    </row>
    <row r="36" spans="1:60" ht="13.5" customHeight="1">
      <c r="A36" s="38">
        <v>41335</v>
      </c>
      <c r="B36" s="130" t="s">
        <v>65</v>
      </c>
      <c r="C36" s="40"/>
      <c r="D36" s="41" t="s">
        <v>20</v>
      </c>
      <c r="E36" s="42">
        <f t="shared" si="0"/>
        <v>1305</v>
      </c>
      <c r="F36" s="43">
        <v>3</v>
      </c>
      <c r="G36" s="43">
        <v>8</v>
      </c>
      <c r="H36" s="44">
        <f t="shared" si="1"/>
        <v>17</v>
      </c>
      <c r="I36" s="40"/>
      <c r="J36" s="45" t="s">
        <v>43</v>
      </c>
      <c r="K36" s="42">
        <f t="shared" si="2"/>
        <v>1217</v>
      </c>
      <c r="L36" s="46">
        <v>2</v>
      </c>
      <c r="M36" s="46">
        <v>9</v>
      </c>
      <c r="N36" s="26">
        <f t="shared" si="3"/>
        <v>15</v>
      </c>
      <c r="O36" s="40"/>
      <c r="P36" t="s">
        <v>66</v>
      </c>
      <c r="Q36" s="40"/>
      <c r="R36">
        <f>MIN(Rules!$E$2,(MAX(H36/N36,N36/H36)))</f>
        <v>1.1333333333333333</v>
      </c>
      <c r="S36">
        <f>VLOOKUP(B36,Rules!A:B,2,FALSE)</f>
        <v>45</v>
      </c>
      <c r="T36" s="40"/>
      <c r="U36" s="143">
        <f>1/(10^(-1*(E36+(IF(P36="Y",Rules!$I$2,0))-K36)/Rules!$E$12)+1)</f>
        <v>0.74951560304138665</v>
      </c>
      <c r="V36">
        <f t="shared" si="4"/>
        <v>13</v>
      </c>
      <c r="W36">
        <f t="shared" si="5"/>
        <v>-13</v>
      </c>
      <c r="Z36" s="48"/>
      <c r="AA36" s="11">
        <f t="shared" ref="AA36:BH36" si="39">IF($D36=AA$1,$E36+$V36,(IF($J36=AA$1,$K36+$W36,AA35)))</f>
        <v>1130</v>
      </c>
      <c r="AB36" s="11">
        <f t="shared" si="39"/>
        <v>1318</v>
      </c>
      <c r="AC36" s="11">
        <f t="shared" si="39"/>
        <v>903</v>
      </c>
      <c r="AD36" s="11">
        <f t="shared" si="39"/>
        <v>1053</v>
      </c>
      <c r="AE36" s="11">
        <f t="shared" si="39"/>
        <v>1079</v>
      </c>
      <c r="AF36" s="11">
        <f t="shared" si="39"/>
        <v>1731</v>
      </c>
      <c r="AG36" s="11">
        <f t="shared" si="39"/>
        <v>1309</v>
      </c>
      <c r="AH36" s="11">
        <f t="shared" si="39"/>
        <v>1856</v>
      </c>
      <c r="AI36" s="11">
        <f t="shared" si="39"/>
        <v>1489</v>
      </c>
      <c r="AJ36" s="11">
        <f t="shared" si="39"/>
        <v>1769</v>
      </c>
      <c r="AK36" s="11">
        <f t="shared" si="39"/>
        <v>1085</v>
      </c>
      <c r="AL36" s="11">
        <f t="shared" si="39"/>
        <v>1307</v>
      </c>
      <c r="AM36" s="11">
        <f t="shared" si="39"/>
        <v>1676</v>
      </c>
      <c r="AN36" s="11">
        <f t="shared" si="39"/>
        <v>1646</v>
      </c>
      <c r="AO36" s="11">
        <f t="shared" si="39"/>
        <v>212</v>
      </c>
      <c r="AP36" s="11">
        <f t="shared" si="39"/>
        <v>1361</v>
      </c>
      <c r="AQ36" s="11">
        <f t="shared" si="39"/>
        <v>920</v>
      </c>
      <c r="AR36" s="11">
        <f t="shared" si="39"/>
        <v>1206</v>
      </c>
      <c r="AS36" s="11">
        <f t="shared" si="39"/>
        <v>518</v>
      </c>
      <c r="AT36" s="11">
        <f t="shared" si="39"/>
        <v>1204</v>
      </c>
      <c r="AU36" s="11">
        <f t="shared" si="39"/>
        <v>1203</v>
      </c>
      <c r="AV36" s="11">
        <f t="shared" si="39"/>
        <v>1699</v>
      </c>
      <c r="AW36" s="11">
        <f t="shared" si="39"/>
        <v>1310</v>
      </c>
      <c r="AX36" s="11">
        <f t="shared" si="39"/>
        <v>1202</v>
      </c>
      <c r="AY36" s="11">
        <f t="shared" si="39"/>
        <v>289</v>
      </c>
      <c r="AZ36" s="11">
        <f t="shared" si="39"/>
        <v>925</v>
      </c>
      <c r="BA36" s="11">
        <f t="shared" si="39"/>
        <v>1172</v>
      </c>
      <c r="BB36" s="11">
        <f t="shared" si="39"/>
        <v>1184</v>
      </c>
      <c r="BC36" s="11">
        <f t="shared" si="39"/>
        <v>1011</v>
      </c>
      <c r="BD36" s="11">
        <f t="shared" si="39"/>
        <v>1686</v>
      </c>
      <c r="BE36" s="11">
        <f t="shared" si="39"/>
        <v>989</v>
      </c>
      <c r="BF36" s="11">
        <f t="shared" si="39"/>
        <v>1165</v>
      </c>
      <c r="BG36" s="11">
        <f t="shared" si="39"/>
        <v>1295</v>
      </c>
      <c r="BH36" s="11">
        <f t="shared" si="39"/>
        <v>981</v>
      </c>
    </row>
    <row r="37" spans="1:60" ht="13.5" customHeight="1">
      <c r="A37" s="38">
        <v>41335</v>
      </c>
      <c r="B37" s="130" t="s">
        <v>65</v>
      </c>
      <c r="C37" s="40"/>
      <c r="D37" s="41" t="s">
        <v>36</v>
      </c>
      <c r="E37" s="42">
        <f t="shared" si="0"/>
        <v>1361</v>
      </c>
      <c r="F37" s="43">
        <v>1</v>
      </c>
      <c r="G37" s="43">
        <v>17</v>
      </c>
      <c r="H37" s="44">
        <f t="shared" si="1"/>
        <v>20</v>
      </c>
      <c r="I37" s="40"/>
      <c r="J37" s="45" t="s">
        <v>32</v>
      </c>
      <c r="K37" s="42">
        <f t="shared" si="2"/>
        <v>1203</v>
      </c>
      <c r="L37" s="46">
        <v>2</v>
      </c>
      <c r="M37" s="46">
        <v>14</v>
      </c>
      <c r="N37" s="26">
        <f t="shared" si="3"/>
        <v>20</v>
      </c>
      <c r="O37" s="40"/>
      <c r="P37" t="s">
        <v>66</v>
      </c>
      <c r="Q37" s="40"/>
      <c r="R37">
        <f>MIN(Rules!$E$2,(MAX(H37/N37,N37/H37)))</f>
        <v>1</v>
      </c>
      <c r="S37">
        <f>VLOOKUP(B37,Rules!A:B,2,FALSE)</f>
        <v>45</v>
      </c>
      <c r="T37" s="40"/>
      <c r="U37" s="143">
        <f>1/(10^(-1*(E37+(IF(P37="Y",Rules!$I$2,0))-K37)/Rules!$E$12)+1)</f>
        <v>0.80508627444419811</v>
      </c>
      <c r="V37">
        <f t="shared" si="4"/>
        <v>-14</v>
      </c>
      <c r="W37">
        <f t="shared" si="5"/>
        <v>14</v>
      </c>
      <c r="Z37" s="48"/>
      <c r="AA37" s="11">
        <f t="shared" ref="AA37:BH37" si="40">IF($D37=AA$1,$E37+$V37,(IF($J37=AA$1,$K37+$W37,AA36)))</f>
        <v>1130</v>
      </c>
      <c r="AB37" s="11">
        <f t="shared" si="40"/>
        <v>1318</v>
      </c>
      <c r="AC37" s="11">
        <f t="shared" si="40"/>
        <v>903</v>
      </c>
      <c r="AD37" s="11">
        <f t="shared" si="40"/>
        <v>1053</v>
      </c>
      <c r="AE37" s="11">
        <f t="shared" si="40"/>
        <v>1079</v>
      </c>
      <c r="AF37" s="11">
        <f t="shared" si="40"/>
        <v>1731</v>
      </c>
      <c r="AG37" s="11">
        <f t="shared" si="40"/>
        <v>1309</v>
      </c>
      <c r="AH37" s="11">
        <f t="shared" si="40"/>
        <v>1856</v>
      </c>
      <c r="AI37" s="11">
        <f t="shared" si="40"/>
        <v>1489</v>
      </c>
      <c r="AJ37" s="11">
        <f t="shared" si="40"/>
        <v>1769</v>
      </c>
      <c r="AK37" s="11">
        <f t="shared" si="40"/>
        <v>1085</v>
      </c>
      <c r="AL37" s="11">
        <f t="shared" si="40"/>
        <v>1307</v>
      </c>
      <c r="AM37" s="11">
        <f t="shared" si="40"/>
        <v>1676</v>
      </c>
      <c r="AN37" s="11">
        <f t="shared" si="40"/>
        <v>1646</v>
      </c>
      <c r="AO37" s="11">
        <f t="shared" si="40"/>
        <v>212</v>
      </c>
      <c r="AP37" s="11">
        <f t="shared" si="40"/>
        <v>1347</v>
      </c>
      <c r="AQ37" s="11">
        <f t="shared" si="40"/>
        <v>920</v>
      </c>
      <c r="AR37" s="11">
        <f t="shared" si="40"/>
        <v>1206</v>
      </c>
      <c r="AS37" s="11">
        <f t="shared" si="40"/>
        <v>518</v>
      </c>
      <c r="AT37" s="11">
        <f t="shared" si="40"/>
        <v>1204</v>
      </c>
      <c r="AU37" s="11">
        <f t="shared" si="40"/>
        <v>1217</v>
      </c>
      <c r="AV37" s="11">
        <f t="shared" si="40"/>
        <v>1699</v>
      </c>
      <c r="AW37" s="11">
        <f t="shared" si="40"/>
        <v>1310</v>
      </c>
      <c r="AX37" s="11">
        <f t="shared" si="40"/>
        <v>1202</v>
      </c>
      <c r="AY37" s="11">
        <f t="shared" si="40"/>
        <v>289</v>
      </c>
      <c r="AZ37" s="11">
        <f t="shared" si="40"/>
        <v>925</v>
      </c>
      <c r="BA37" s="11">
        <f t="shared" si="40"/>
        <v>1172</v>
      </c>
      <c r="BB37" s="11">
        <f t="shared" si="40"/>
        <v>1184</v>
      </c>
      <c r="BC37" s="11">
        <f t="shared" si="40"/>
        <v>1011</v>
      </c>
      <c r="BD37" s="11">
        <f t="shared" si="40"/>
        <v>1686</v>
      </c>
      <c r="BE37" s="11">
        <f t="shared" si="40"/>
        <v>989</v>
      </c>
      <c r="BF37" s="11">
        <f t="shared" si="40"/>
        <v>1165</v>
      </c>
      <c r="BG37" s="11">
        <f t="shared" si="40"/>
        <v>1295</v>
      </c>
      <c r="BH37" s="11">
        <f t="shared" si="40"/>
        <v>981</v>
      </c>
    </row>
    <row r="38" spans="1:60" ht="13.5" customHeight="1">
      <c r="A38" s="38">
        <v>41335</v>
      </c>
      <c r="B38" s="130" t="s">
        <v>65</v>
      </c>
      <c r="C38" s="40"/>
      <c r="D38" s="41" t="s">
        <v>27</v>
      </c>
      <c r="E38" s="42">
        <f t="shared" si="0"/>
        <v>1310</v>
      </c>
      <c r="F38" s="43">
        <v>1</v>
      </c>
      <c r="G38" s="43">
        <v>6</v>
      </c>
      <c r="H38" s="44">
        <f t="shared" si="1"/>
        <v>9</v>
      </c>
      <c r="I38" s="40"/>
      <c r="J38" s="45" t="s">
        <v>29</v>
      </c>
      <c r="K38" s="42">
        <f t="shared" si="2"/>
        <v>1053</v>
      </c>
      <c r="L38" s="46">
        <v>0</v>
      </c>
      <c r="M38" s="46">
        <v>15</v>
      </c>
      <c r="N38" s="26">
        <f t="shared" si="3"/>
        <v>15</v>
      </c>
      <c r="O38" s="40"/>
      <c r="P38" t="s">
        <v>66</v>
      </c>
      <c r="Q38" s="40"/>
      <c r="R38">
        <f>MIN(Rules!$E$2,(MAX(H38/N38,N38/H38)))</f>
        <v>1.6666666666666667</v>
      </c>
      <c r="S38">
        <f>VLOOKUP(B38,Rules!A:B,2,FALSE)</f>
        <v>45</v>
      </c>
      <c r="T38" s="40"/>
      <c r="U38" s="143">
        <f>1/(10^(-1*(E38+(IF(P38="Y",Rules!$I$2,0))-K38)/Rules!$E$12)+1)</f>
        <v>0.86695553176254103</v>
      </c>
      <c r="V38">
        <f t="shared" si="4"/>
        <v>-65</v>
      </c>
      <c r="W38">
        <f t="shared" si="5"/>
        <v>65</v>
      </c>
      <c r="Z38" s="48"/>
      <c r="AA38" s="11">
        <f t="shared" ref="AA38:BH38" si="41">IF($D38=AA$1,$E38+$V38,(IF($J38=AA$1,$K38+$W38,AA37)))</f>
        <v>1130</v>
      </c>
      <c r="AB38" s="11">
        <f t="shared" si="41"/>
        <v>1318</v>
      </c>
      <c r="AC38" s="11">
        <f t="shared" si="41"/>
        <v>903</v>
      </c>
      <c r="AD38" s="11">
        <f t="shared" si="41"/>
        <v>1118</v>
      </c>
      <c r="AE38" s="11">
        <f t="shared" si="41"/>
        <v>1079</v>
      </c>
      <c r="AF38" s="11">
        <f t="shared" si="41"/>
        <v>1731</v>
      </c>
      <c r="AG38" s="11">
        <f t="shared" si="41"/>
        <v>1309</v>
      </c>
      <c r="AH38" s="11">
        <f t="shared" si="41"/>
        <v>1856</v>
      </c>
      <c r="AI38" s="11">
        <f t="shared" si="41"/>
        <v>1489</v>
      </c>
      <c r="AJ38" s="11">
        <f t="shared" si="41"/>
        <v>1769</v>
      </c>
      <c r="AK38" s="11">
        <f t="shared" si="41"/>
        <v>1085</v>
      </c>
      <c r="AL38" s="11">
        <f t="shared" si="41"/>
        <v>1307</v>
      </c>
      <c r="AM38" s="11">
        <f t="shared" si="41"/>
        <v>1676</v>
      </c>
      <c r="AN38" s="11">
        <f t="shared" si="41"/>
        <v>1646</v>
      </c>
      <c r="AO38" s="11">
        <f t="shared" si="41"/>
        <v>212</v>
      </c>
      <c r="AP38" s="11">
        <f t="shared" si="41"/>
        <v>1347</v>
      </c>
      <c r="AQ38" s="11">
        <f t="shared" si="41"/>
        <v>920</v>
      </c>
      <c r="AR38" s="11">
        <f t="shared" si="41"/>
        <v>1206</v>
      </c>
      <c r="AS38" s="11">
        <f t="shared" si="41"/>
        <v>518</v>
      </c>
      <c r="AT38" s="11">
        <f t="shared" si="41"/>
        <v>1204</v>
      </c>
      <c r="AU38" s="11">
        <f t="shared" si="41"/>
        <v>1217</v>
      </c>
      <c r="AV38" s="11">
        <f t="shared" si="41"/>
        <v>1699</v>
      </c>
      <c r="AW38" s="11">
        <f t="shared" si="41"/>
        <v>1245</v>
      </c>
      <c r="AX38" s="11">
        <f t="shared" si="41"/>
        <v>1202</v>
      </c>
      <c r="AY38" s="11">
        <f t="shared" si="41"/>
        <v>289</v>
      </c>
      <c r="AZ38" s="11">
        <f t="shared" si="41"/>
        <v>925</v>
      </c>
      <c r="BA38" s="11">
        <f t="shared" si="41"/>
        <v>1172</v>
      </c>
      <c r="BB38" s="11">
        <f t="shared" si="41"/>
        <v>1184</v>
      </c>
      <c r="BC38" s="11">
        <f t="shared" si="41"/>
        <v>1011</v>
      </c>
      <c r="BD38" s="11">
        <f t="shared" si="41"/>
        <v>1686</v>
      </c>
      <c r="BE38" s="11">
        <f t="shared" si="41"/>
        <v>989</v>
      </c>
      <c r="BF38" s="11">
        <f t="shared" si="41"/>
        <v>1165</v>
      </c>
      <c r="BG38" s="11">
        <f t="shared" si="41"/>
        <v>1295</v>
      </c>
      <c r="BH38" s="11">
        <f t="shared" si="41"/>
        <v>981</v>
      </c>
    </row>
    <row r="39" spans="1:60" ht="13.5" customHeight="1">
      <c r="A39" s="38">
        <v>41335</v>
      </c>
      <c r="B39" s="130" t="s">
        <v>65</v>
      </c>
      <c r="C39" s="40"/>
      <c r="D39" s="41" t="s">
        <v>34</v>
      </c>
      <c r="E39" s="42">
        <f t="shared" si="0"/>
        <v>1130</v>
      </c>
      <c r="F39" s="43">
        <v>2</v>
      </c>
      <c r="G39" s="43">
        <v>9</v>
      </c>
      <c r="H39" s="44">
        <f t="shared" si="1"/>
        <v>15</v>
      </c>
      <c r="I39" s="40"/>
      <c r="J39" s="45" t="s">
        <v>35</v>
      </c>
      <c r="K39" s="42">
        <f t="shared" si="2"/>
        <v>1085</v>
      </c>
      <c r="L39" s="46">
        <v>1</v>
      </c>
      <c r="M39" s="46">
        <v>12</v>
      </c>
      <c r="N39" s="26">
        <f t="shared" si="3"/>
        <v>15</v>
      </c>
      <c r="O39" s="40"/>
      <c r="P39" t="s">
        <v>66</v>
      </c>
      <c r="Q39" s="40"/>
      <c r="R39">
        <f>MIN(Rules!$E$2,(MAX(H39/N39,N39/H39)))</f>
        <v>1</v>
      </c>
      <c r="S39">
        <f>VLOOKUP(B39,Rules!A:B,2,FALSE)</f>
        <v>45</v>
      </c>
      <c r="T39" s="40"/>
      <c r="U39" s="143">
        <f>1/(10^(-1*(E39+(IF(P39="Y",Rules!$I$2,0))-K39)/Rules!$E$12)+1)</f>
        <v>0.71054001236983777</v>
      </c>
      <c r="V39">
        <f t="shared" si="4"/>
        <v>-9</v>
      </c>
      <c r="W39">
        <f t="shared" si="5"/>
        <v>9</v>
      </c>
      <c r="Z39" s="48"/>
      <c r="AA39" s="11">
        <f t="shared" ref="AA39:BH39" si="42">IF($D39=AA$1,$E39+$V39,(IF($J39=AA$1,$K39+$W39,AA38)))</f>
        <v>1121</v>
      </c>
      <c r="AB39" s="11">
        <f t="shared" si="42"/>
        <v>1318</v>
      </c>
      <c r="AC39" s="11">
        <f t="shared" si="42"/>
        <v>903</v>
      </c>
      <c r="AD39" s="11">
        <f t="shared" si="42"/>
        <v>1118</v>
      </c>
      <c r="AE39" s="11">
        <f t="shared" si="42"/>
        <v>1079</v>
      </c>
      <c r="AF39" s="11">
        <f t="shared" si="42"/>
        <v>1731</v>
      </c>
      <c r="AG39" s="11">
        <f t="shared" si="42"/>
        <v>1309</v>
      </c>
      <c r="AH39" s="11">
        <f t="shared" si="42"/>
        <v>1856</v>
      </c>
      <c r="AI39" s="11">
        <f t="shared" si="42"/>
        <v>1489</v>
      </c>
      <c r="AJ39" s="11">
        <f t="shared" si="42"/>
        <v>1769</v>
      </c>
      <c r="AK39" s="11">
        <f t="shared" si="42"/>
        <v>1094</v>
      </c>
      <c r="AL39" s="11">
        <f t="shared" si="42"/>
        <v>1307</v>
      </c>
      <c r="AM39" s="11">
        <f t="shared" si="42"/>
        <v>1676</v>
      </c>
      <c r="AN39" s="11">
        <f t="shared" si="42"/>
        <v>1646</v>
      </c>
      <c r="AO39" s="11">
        <f t="shared" si="42"/>
        <v>212</v>
      </c>
      <c r="AP39" s="11">
        <f t="shared" si="42"/>
        <v>1347</v>
      </c>
      <c r="AQ39" s="11">
        <f t="shared" si="42"/>
        <v>920</v>
      </c>
      <c r="AR39" s="11">
        <f t="shared" si="42"/>
        <v>1206</v>
      </c>
      <c r="AS39" s="11">
        <f t="shared" si="42"/>
        <v>518</v>
      </c>
      <c r="AT39" s="11">
        <f t="shared" si="42"/>
        <v>1204</v>
      </c>
      <c r="AU39" s="11">
        <f t="shared" si="42"/>
        <v>1217</v>
      </c>
      <c r="AV39" s="11">
        <f t="shared" si="42"/>
        <v>1699</v>
      </c>
      <c r="AW39" s="11">
        <f t="shared" si="42"/>
        <v>1245</v>
      </c>
      <c r="AX39" s="11">
        <f t="shared" si="42"/>
        <v>1202</v>
      </c>
      <c r="AY39" s="11">
        <f t="shared" si="42"/>
        <v>289</v>
      </c>
      <c r="AZ39" s="11">
        <f t="shared" si="42"/>
        <v>925</v>
      </c>
      <c r="BA39" s="11">
        <f t="shared" si="42"/>
        <v>1172</v>
      </c>
      <c r="BB39" s="11">
        <f t="shared" si="42"/>
        <v>1184</v>
      </c>
      <c r="BC39" s="11">
        <f t="shared" si="42"/>
        <v>1011</v>
      </c>
      <c r="BD39" s="11">
        <f t="shared" si="42"/>
        <v>1686</v>
      </c>
      <c r="BE39" s="11">
        <f t="shared" si="42"/>
        <v>989</v>
      </c>
      <c r="BF39" s="11">
        <f t="shared" si="42"/>
        <v>1165</v>
      </c>
      <c r="BG39" s="11">
        <f t="shared" si="42"/>
        <v>1295</v>
      </c>
      <c r="BH39" s="11">
        <f t="shared" si="42"/>
        <v>981</v>
      </c>
    </row>
    <row r="40" spans="1:60" ht="13.5" customHeight="1">
      <c r="A40" s="38">
        <v>41335</v>
      </c>
      <c r="B40" s="130" t="s">
        <v>65</v>
      </c>
      <c r="C40" s="40"/>
      <c r="D40" s="41" t="s">
        <v>46</v>
      </c>
      <c r="E40" s="42">
        <f t="shared" si="0"/>
        <v>989</v>
      </c>
      <c r="F40" s="43">
        <v>0</v>
      </c>
      <c r="G40" s="43">
        <v>6</v>
      </c>
      <c r="H40" s="44">
        <f t="shared" si="1"/>
        <v>6</v>
      </c>
      <c r="I40" s="40"/>
      <c r="J40" s="45" t="s">
        <v>39</v>
      </c>
      <c r="K40" s="42">
        <f t="shared" si="2"/>
        <v>1206</v>
      </c>
      <c r="L40" s="46">
        <v>0</v>
      </c>
      <c r="M40" s="46">
        <v>8</v>
      </c>
      <c r="N40" s="26">
        <f t="shared" si="3"/>
        <v>8</v>
      </c>
      <c r="O40" s="40"/>
      <c r="P40" t="s">
        <v>66</v>
      </c>
      <c r="Q40" s="40"/>
      <c r="R40">
        <f>MIN(Rules!$E$2,(MAX(H40/N40,N40/H40)))</f>
        <v>1.3333333333333333</v>
      </c>
      <c r="S40">
        <f>VLOOKUP(B40,Rules!A:B,2,FALSE)</f>
        <v>45</v>
      </c>
      <c r="T40" s="40"/>
      <c r="U40" s="143">
        <f>1/(10^(-1*(E40+(IF(P40="Y",Rules!$I$2,0))-K40)/Rules!$E$12)+1)</f>
        <v>0.42346958513368399</v>
      </c>
      <c r="V40">
        <f t="shared" si="4"/>
        <v>-25</v>
      </c>
      <c r="W40">
        <f t="shared" si="5"/>
        <v>25</v>
      </c>
      <c r="Z40" s="48"/>
      <c r="AA40" s="11">
        <f t="shared" ref="AA40:BH40" si="43">IF($D40=AA$1,$E40+$V40,(IF($J40=AA$1,$K40+$W40,AA39)))</f>
        <v>1121</v>
      </c>
      <c r="AB40" s="11">
        <f t="shared" si="43"/>
        <v>1318</v>
      </c>
      <c r="AC40" s="11">
        <f t="shared" si="43"/>
        <v>903</v>
      </c>
      <c r="AD40" s="11">
        <f t="shared" si="43"/>
        <v>1118</v>
      </c>
      <c r="AE40" s="11">
        <f t="shared" si="43"/>
        <v>1079</v>
      </c>
      <c r="AF40" s="11">
        <f t="shared" si="43"/>
        <v>1731</v>
      </c>
      <c r="AG40" s="11">
        <f t="shared" si="43"/>
        <v>1309</v>
      </c>
      <c r="AH40" s="11">
        <f t="shared" si="43"/>
        <v>1856</v>
      </c>
      <c r="AI40" s="11">
        <f t="shared" si="43"/>
        <v>1489</v>
      </c>
      <c r="AJ40" s="11">
        <f t="shared" si="43"/>
        <v>1769</v>
      </c>
      <c r="AK40" s="11">
        <f t="shared" si="43"/>
        <v>1094</v>
      </c>
      <c r="AL40" s="11">
        <f t="shared" si="43"/>
        <v>1307</v>
      </c>
      <c r="AM40" s="11">
        <f t="shared" si="43"/>
        <v>1676</v>
      </c>
      <c r="AN40" s="11">
        <f t="shared" si="43"/>
        <v>1646</v>
      </c>
      <c r="AO40" s="11">
        <f t="shared" si="43"/>
        <v>212</v>
      </c>
      <c r="AP40" s="11">
        <f t="shared" si="43"/>
        <v>1347</v>
      </c>
      <c r="AQ40" s="11">
        <f t="shared" si="43"/>
        <v>920</v>
      </c>
      <c r="AR40" s="11">
        <f t="shared" si="43"/>
        <v>1231</v>
      </c>
      <c r="AS40" s="11">
        <f t="shared" si="43"/>
        <v>518</v>
      </c>
      <c r="AT40" s="11">
        <f t="shared" si="43"/>
        <v>1204</v>
      </c>
      <c r="AU40" s="11">
        <f t="shared" si="43"/>
        <v>1217</v>
      </c>
      <c r="AV40" s="11">
        <f t="shared" si="43"/>
        <v>1699</v>
      </c>
      <c r="AW40" s="11">
        <f t="shared" si="43"/>
        <v>1245</v>
      </c>
      <c r="AX40" s="11">
        <f t="shared" si="43"/>
        <v>1202</v>
      </c>
      <c r="AY40" s="11">
        <f t="shared" si="43"/>
        <v>289</v>
      </c>
      <c r="AZ40" s="11">
        <f t="shared" si="43"/>
        <v>925</v>
      </c>
      <c r="BA40" s="11">
        <f t="shared" si="43"/>
        <v>1172</v>
      </c>
      <c r="BB40" s="11">
        <f t="shared" si="43"/>
        <v>1184</v>
      </c>
      <c r="BC40" s="11">
        <f t="shared" si="43"/>
        <v>1011</v>
      </c>
      <c r="BD40" s="11">
        <f t="shared" si="43"/>
        <v>1686</v>
      </c>
      <c r="BE40" s="11">
        <f t="shared" si="43"/>
        <v>964</v>
      </c>
      <c r="BF40" s="11">
        <f t="shared" si="43"/>
        <v>1165</v>
      </c>
      <c r="BG40" s="11">
        <f t="shared" si="43"/>
        <v>1295</v>
      </c>
      <c r="BH40" s="11">
        <f t="shared" si="43"/>
        <v>981</v>
      </c>
    </row>
    <row r="41" spans="1:60" ht="13.5" customHeight="1">
      <c r="A41" s="38">
        <v>41336</v>
      </c>
      <c r="B41" s="130" t="s">
        <v>65</v>
      </c>
      <c r="C41" s="40"/>
      <c r="D41" s="41" t="s">
        <v>22</v>
      </c>
      <c r="E41" s="42">
        <f t="shared" si="0"/>
        <v>1686</v>
      </c>
      <c r="F41" s="43">
        <v>1</v>
      </c>
      <c r="G41" s="43">
        <v>13</v>
      </c>
      <c r="H41" s="44">
        <f t="shared" si="1"/>
        <v>16</v>
      </c>
      <c r="I41" s="40"/>
      <c r="J41" s="45" t="s">
        <v>25</v>
      </c>
      <c r="K41" s="42">
        <f t="shared" si="2"/>
        <v>1856</v>
      </c>
      <c r="L41" s="46">
        <v>0</v>
      </c>
      <c r="M41" s="46">
        <v>12</v>
      </c>
      <c r="N41" s="26">
        <f t="shared" si="3"/>
        <v>12</v>
      </c>
      <c r="O41" s="40"/>
      <c r="P41" t="s">
        <v>66</v>
      </c>
      <c r="Q41" s="40"/>
      <c r="R41">
        <f>MIN(Rules!$E$2,(MAX(H41/N41,N41/H41)))</f>
        <v>1.3333333333333333</v>
      </c>
      <c r="S41">
        <f>VLOOKUP(B41,Rules!A:B,2,FALSE)</f>
        <v>45</v>
      </c>
      <c r="T41" s="40"/>
      <c r="U41" s="143">
        <f>1/(10^(-1*(E41+(IF(P41="Y",Rules!$I$2,0))-K41)/Rules!$E$12)+1)</f>
        <v>0.47699041270243769</v>
      </c>
      <c r="V41">
        <f t="shared" si="4"/>
        <v>31</v>
      </c>
      <c r="W41">
        <f t="shared" si="5"/>
        <v>-31</v>
      </c>
      <c r="Z41" s="48"/>
      <c r="AA41" s="11">
        <f t="shared" ref="AA41:BH41" si="44">IF($D41=AA$1,$E41+$V41,(IF($J41=AA$1,$K41+$W41,AA40)))</f>
        <v>1121</v>
      </c>
      <c r="AB41" s="11">
        <f t="shared" si="44"/>
        <v>1318</v>
      </c>
      <c r="AC41" s="11">
        <f t="shared" si="44"/>
        <v>903</v>
      </c>
      <c r="AD41" s="11">
        <f t="shared" si="44"/>
        <v>1118</v>
      </c>
      <c r="AE41" s="11">
        <f t="shared" si="44"/>
        <v>1079</v>
      </c>
      <c r="AF41" s="11">
        <f t="shared" si="44"/>
        <v>1731</v>
      </c>
      <c r="AG41" s="11">
        <f t="shared" si="44"/>
        <v>1309</v>
      </c>
      <c r="AH41" s="11">
        <f t="shared" si="44"/>
        <v>1825</v>
      </c>
      <c r="AI41" s="11">
        <f t="shared" si="44"/>
        <v>1489</v>
      </c>
      <c r="AJ41" s="11">
        <f t="shared" si="44"/>
        <v>1769</v>
      </c>
      <c r="AK41" s="11">
        <f t="shared" si="44"/>
        <v>1094</v>
      </c>
      <c r="AL41" s="11">
        <f t="shared" si="44"/>
        <v>1307</v>
      </c>
      <c r="AM41" s="11">
        <f t="shared" si="44"/>
        <v>1676</v>
      </c>
      <c r="AN41" s="11">
        <f t="shared" si="44"/>
        <v>1646</v>
      </c>
      <c r="AO41" s="11">
        <f t="shared" si="44"/>
        <v>212</v>
      </c>
      <c r="AP41" s="11">
        <f t="shared" si="44"/>
        <v>1347</v>
      </c>
      <c r="AQ41" s="11">
        <f t="shared" si="44"/>
        <v>920</v>
      </c>
      <c r="AR41" s="11">
        <f t="shared" si="44"/>
        <v>1231</v>
      </c>
      <c r="AS41" s="11">
        <f t="shared" si="44"/>
        <v>518</v>
      </c>
      <c r="AT41" s="11">
        <f t="shared" si="44"/>
        <v>1204</v>
      </c>
      <c r="AU41" s="11">
        <f t="shared" si="44"/>
        <v>1217</v>
      </c>
      <c r="AV41" s="11">
        <f t="shared" si="44"/>
        <v>1699</v>
      </c>
      <c r="AW41" s="11">
        <f t="shared" si="44"/>
        <v>1245</v>
      </c>
      <c r="AX41" s="11">
        <f t="shared" si="44"/>
        <v>1202</v>
      </c>
      <c r="AY41" s="11">
        <f t="shared" si="44"/>
        <v>289</v>
      </c>
      <c r="AZ41" s="11">
        <f t="shared" si="44"/>
        <v>925</v>
      </c>
      <c r="BA41" s="11">
        <f t="shared" si="44"/>
        <v>1172</v>
      </c>
      <c r="BB41" s="11">
        <f t="shared" si="44"/>
        <v>1184</v>
      </c>
      <c r="BC41" s="11">
        <f t="shared" si="44"/>
        <v>1011</v>
      </c>
      <c r="BD41" s="11">
        <f t="shared" si="44"/>
        <v>1717</v>
      </c>
      <c r="BE41" s="11">
        <f t="shared" si="44"/>
        <v>964</v>
      </c>
      <c r="BF41" s="11">
        <f t="shared" si="44"/>
        <v>1165</v>
      </c>
      <c r="BG41" s="11">
        <f t="shared" si="44"/>
        <v>1295</v>
      </c>
      <c r="BH41" s="11">
        <f t="shared" si="44"/>
        <v>981</v>
      </c>
    </row>
    <row r="42" spans="1:60" ht="13.5" customHeight="1">
      <c r="A42" s="38">
        <v>41336</v>
      </c>
      <c r="B42" s="130" t="s">
        <v>65</v>
      </c>
      <c r="C42" s="40"/>
      <c r="D42" s="41" t="s">
        <v>28</v>
      </c>
      <c r="E42" s="42">
        <f t="shared" si="0"/>
        <v>1646</v>
      </c>
      <c r="F42" s="43">
        <v>2</v>
      </c>
      <c r="G42" s="43">
        <v>8</v>
      </c>
      <c r="H42" s="44">
        <f t="shared" si="1"/>
        <v>14</v>
      </c>
      <c r="I42" s="40"/>
      <c r="J42" s="45" t="s">
        <v>16</v>
      </c>
      <c r="K42" s="42">
        <f t="shared" si="2"/>
        <v>1676</v>
      </c>
      <c r="L42" s="46">
        <v>0</v>
      </c>
      <c r="M42" s="46">
        <v>12</v>
      </c>
      <c r="N42" s="26">
        <f t="shared" si="3"/>
        <v>12</v>
      </c>
      <c r="O42" s="40"/>
      <c r="P42" t="s">
        <v>66</v>
      </c>
      <c r="Q42" s="40"/>
      <c r="R42">
        <f>MIN(Rules!$E$2,(MAX(H42/N42,N42/H42)))</f>
        <v>1.1666666666666667</v>
      </c>
      <c r="S42">
        <f>VLOOKUP(B42,Rules!A:B,2,FALSE)</f>
        <v>45</v>
      </c>
      <c r="T42" s="40"/>
      <c r="U42" s="143">
        <f>1/(10^(-1*(E42+(IF(P42="Y",Rules!$I$2,0))-K42)/Rules!$E$12)+1)</f>
        <v>0.63474333505231673</v>
      </c>
      <c r="V42">
        <f t="shared" si="4"/>
        <v>19</v>
      </c>
      <c r="W42">
        <f t="shared" si="5"/>
        <v>-19</v>
      </c>
      <c r="Z42" s="48"/>
      <c r="AA42" s="11">
        <f t="shared" ref="AA42:BH42" si="45">IF($D42=AA$1,$E42+$V42,(IF($J42=AA$1,$K42+$W42,AA41)))</f>
        <v>1121</v>
      </c>
      <c r="AB42" s="11">
        <f t="shared" si="45"/>
        <v>1318</v>
      </c>
      <c r="AC42" s="11">
        <f t="shared" si="45"/>
        <v>903</v>
      </c>
      <c r="AD42" s="11">
        <f t="shared" si="45"/>
        <v>1118</v>
      </c>
      <c r="AE42" s="11">
        <f t="shared" si="45"/>
        <v>1079</v>
      </c>
      <c r="AF42" s="11">
        <f t="shared" si="45"/>
        <v>1731</v>
      </c>
      <c r="AG42" s="11">
        <f t="shared" si="45"/>
        <v>1309</v>
      </c>
      <c r="AH42" s="11">
        <f t="shared" si="45"/>
        <v>1825</v>
      </c>
      <c r="AI42" s="11">
        <f t="shared" si="45"/>
        <v>1489</v>
      </c>
      <c r="AJ42" s="11">
        <f t="shared" si="45"/>
        <v>1769</v>
      </c>
      <c r="AK42" s="11">
        <f t="shared" si="45"/>
        <v>1094</v>
      </c>
      <c r="AL42" s="11">
        <f t="shared" si="45"/>
        <v>1307</v>
      </c>
      <c r="AM42" s="11">
        <f t="shared" si="45"/>
        <v>1657</v>
      </c>
      <c r="AN42" s="11">
        <f t="shared" si="45"/>
        <v>1665</v>
      </c>
      <c r="AO42" s="11">
        <f t="shared" si="45"/>
        <v>212</v>
      </c>
      <c r="AP42" s="11">
        <f t="shared" si="45"/>
        <v>1347</v>
      </c>
      <c r="AQ42" s="11">
        <f t="shared" si="45"/>
        <v>920</v>
      </c>
      <c r="AR42" s="11">
        <f t="shared" si="45"/>
        <v>1231</v>
      </c>
      <c r="AS42" s="11">
        <f t="shared" si="45"/>
        <v>518</v>
      </c>
      <c r="AT42" s="11">
        <f t="shared" si="45"/>
        <v>1204</v>
      </c>
      <c r="AU42" s="11">
        <f t="shared" si="45"/>
        <v>1217</v>
      </c>
      <c r="AV42" s="11">
        <f t="shared" si="45"/>
        <v>1699</v>
      </c>
      <c r="AW42" s="11">
        <f t="shared" si="45"/>
        <v>1245</v>
      </c>
      <c r="AX42" s="11">
        <f t="shared" si="45"/>
        <v>1202</v>
      </c>
      <c r="AY42" s="11">
        <f t="shared" si="45"/>
        <v>289</v>
      </c>
      <c r="AZ42" s="11">
        <f t="shared" si="45"/>
        <v>925</v>
      </c>
      <c r="BA42" s="11">
        <f t="shared" si="45"/>
        <v>1172</v>
      </c>
      <c r="BB42" s="11">
        <f t="shared" si="45"/>
        <v>1184</v>
      </c>
      <c r="BC42" s="11">
        <f t="shared" si="45"/>
        <v>1011</v>
      </c>
      <c r="BD42" s="11">
        <f t="shared" si="45"/>
        <v>1717</v>
      </c>
      <c r="BE42" s="11">
        <f t="shared" si="45"/>
        <v>964</v>
      </c>
      <c r="BF42" s="11">
        <f t="shared" si="45"/>
        <v>1165</v>
      </c>
      <c r="BG42" s="11">
        <f t="shared" si="45"/>
        <v>1295</v>
      </c>
      <c r="BH42" s="11">
        <f t="shared" si="45"/>
        <v>981</v>
      </c>
    </row>
    <row r="43" spans="1:60" ht="13.5" customHeight="1">
      <c r="A43" s="38">
        <v>41336</v>
      </c>
      <c r="B43" s="130" t="s">
        <v>65</v>
      </c>
      <c r="C43" s="40"/>
      <c r="D43" s="41" t="s">
        <v>30</v>
      </c>
      <c r="E43" s="42">
        <f t="shared" si="0"/>
        <v>1489</v>
      </c>
      <c r="F43" s="43">
        <v>1</v>
      </c>
      <c r="G43" s="43">
        <v>17</v>
      </c>
      <c r="H43" s="44">
        <f t="shared" si="1"/>
        <v>20</v>
      </c>
      <c r="I43" s="40"/>
      <c r="J43" s="45" t="s">
        <v>26</v>
      </c>
      <c r="K43" s="42">
        <f t="shared" si="2"/>
        <v>1731</v>
      </c>
      <c r="L43" s="46">
        <v>3</v>
      </c>
      <c r="M43" s="46">
        <v>12</v>
      </c>
      <c r="N43" s="26">
        <f t="shared" si="3"/>
        <v>21</v>
      </c>
      <c r="O43" s="40"/>
      <c r="P43" t="s">
        <v>66</v>
      </c>
      <c r="Q43" s="40"/>
      <c r="R43">
        <f>MIN(Rules!$E$2,(MAX(H43/N43,N43/H43)))</f>
        <v>1.05</v>
      </c>
      <c r="S43">
        <f>VLOOKUP(B43,Rules!A:B,2,FALSE)</f>
        <v>45</v>
      </c>
      <c r="T43" s="40"/>
      <c r="U43" s="143">
        <f>1/(10^(-1*(E43+(IF(P43="Y",Rules!$I$2,0))-K43)/Rules!$E$12)+1)</f>
        <v>0.39563753308868405</v>
      </c>
      <c r="V43">
        <f t="shared" si="4"/>
        <v>-19</v>
      </c>
      <c r="W43">
        <f t="shared" si="5"/>
        <v>19</v>
      </c>
      <c r="Z43" s="48"/>
      <c r="AA43" s="11">
        <f t="shared" ref="AA43:BH43" si="46">IF($D43=AA$1,$E43+$V43,(IF($J43=AA$1,$K43+$W43,AA42)))</f>
        <v>1121</v>
      </c>
      <c r="AB43" s="11">
        <f t="shared" si="46"/>
        <v>1318</v>
      </c>
      <c r="AC43" s="11">
        <f t="shared" si="46"/>
        <v>903</v>
      </c>
      <c r="AD43" s="11">
        <f t="shared" si="46"/>
        <v>1118</v>
      </c>
      <c r="AE43" s="11">
        <f t="shared" si="46"/>
        <v>1079</v>
      </c>
      <c r="AF43" s="11">
        <f t="shared" si="46"/>
        <v>1750</v>
      </c>
      <c r="AG43" s="11">
        <f t="shared" si="46"/>
        <v>1309</v>
      </c>
      <c r="AH43" s="11">
        <f t="shared" si="46"/>
        <v>1825</v>
      </c>
      <c r="AI43" s="11">
        <f t="shared" si="46"/>
        <v>1470</v>
      </c>
      <c r="AJ43" s="11">
        <f t="shared" si="46"/>
        <v>1769</v>
      </c>
      <c r="AK43" s="11">
        <f t="shared" si="46"/>
        <v>1094</v>
      </c>
      <c r="AL43" s="11">
        <f t="shared" si="46"/>
        <v>1307</v>
      </c>
      <c r="AM43" s="11">
        <f t="shared" si="46"/>
        <v>1657</v>
      </c>
      <c r="AN43" s="11">
        <f t="shared" si="46"/>
        <v>1665</v>
      </c>
      <c r="AO43" s="11">
        <f t="shared" si="46"/>
        <v>212</v>
      </c>
      <c r="AP43" s="11">
        <f t="shared" si="46"/>
        <v>1347</v>
      </c>
      <c r="AQ43" s="11">
        <f t="shared" si="46"/>
        <v>920</v>
      </c>
      <c r="AR43" s="11">
        <f t="shared" si="46"/>
        <v>1231</v>
      </c>
      <c r="AS43" s="11">
        <f t="shared" si="46"/>
        <v>518</v>
      </c>
      <c r="AT43" s="11">
        <f t="shared" si="46"/>
        <v>1204</v>
      </c>
      <c r="AU43" s="11">
        <f t="shared" si="46"/>
        <v>1217</v>
      </c>
      <c r="AV43" s="11">
        <f t="shared" si="46"/>
        <v>1699</v>
      </c>
      <c r="AW43" s="11">
        <f t="shared" si="46"/>
        <v>1245</v>
      </c>
      <c r="AX43" s="11">
        <f t="shared" si="46"/>
        <v>1202</v>
      </c>
      <c r="AY43" s="11">
        <f t="shared" si="46"/>
        <v>289</v>
      </c>
      <c r="AZ43" s="11">
        <f t="shared" si="46"/>
        <v>925</v>
      </c>
      <c r="BA43" s="11">
        <f t="shared" si="46"/>
        <v>1172</v>
      </c>
      <c r="BB43" s="11">
        <f t="shared" si="46"/>
        <v>1184</v>
      </c>
      <c r="BC43" s="11">
        <f t="shared" si="46"/>
        <v>1011</v>
      </c>
      <c r="BD43" s="11">
        <f t="shared" si="46"/>
        <v>1717</v>
      </c>
      <c r="BE43" s="11">
        <f t="shared" si="46"/>
        <v>964</v>
      </c>
      <c r="BF43" s="11">
        <f t="shared" si="46"/>
        <v>1165</v>
      </c>
      <c r="BG43" s="11">
        <f t="shared" si="46"/>
        <v>1295</v>
      </c>
      <c r="BH43" s="11">
        <f t="shared" si="46"/>
        <v>981</v>
      </c>
    </row>
    <row r="44" spans="1:60" ht="13.5" customHeight="1">
      <c r="A44" s="38">
        <v>41336</v>
      </c>
      <c r="B44" s="130" t="s">
        <v>65</v>
      </c>
      <c r="C44" s="40"/>
      <c r="D44" s="41" t="s">
        <v>42</v>
      </c>
      <c r="E44" s="42">
        <f t="shared" si="0"/>
        <v>1295</v>
      </c>
      <c r="F44" s="43">
        <v>0</v>
      </c>
      <c r="G44" s="43">
        <v>10</v>
      </c>
      <c r="H44" s="44">
        <f t="shared" si="1"/>
        <v>10</v>
      </c>
      <c r="I44" s="40"/>
      <c r="J44" s="45" t="s">
        <v>19</v>
      </c>
      <c r="K44" s="42">
        <f t="shared" si="2"/>
        <v>1309</v>
      </c>
      <c r="L44" s="46">
        <v>0</v>
      </c>
      <c r="M44" s="46">
        <v>19</v>
      </c>
      <c r="N44" s="26">
        <f t="shared" si="3"/>
        <v>19</v>
      </c>
      <c r="O44" s="40"/>
      <c r="P44" t="s">
        <v>66</v>
      </c>
      <c r="Q44" s="40"/>
      <c r="R44">
        <f>MIN(Rules!$E$2,(MAX(H44/N44,N44/H44)))</f>
        <v>1.9</v>
      </c>
      <c r="S44">
        <f>VLOOKUP(B44,Rules!A:B,2,FALSE)</f>
        <v>45</v>
      </c>
      <c r="T44" s="40"/>
      <c r="U44" s="143">
        <f>1/(10^(-1*(E44+(IF(P44="Y",Rules!$I$2,0))-K44)/Rules!$E$12)+1)</f>
        <v>0.65165073975324428</v>
      </c>
      <c r="V44">
        <f t="shared" si="4"/>
        <v>-56</v>
      </c>
      <c r="W44">
        <f t="shared" si="5"/>
        <v>56</v>
      </c>
      <c r="Z44" s="48"/>
      <c r="AA44" s="11">
        <f t="shared" ref="AA44:BH44" si="47">IF($D44=AA$1,$E44+$V44,(IF($J44=AA$1,$K44+$W44,AA43)))</f>
        <v>1121</v>
      </c>
      <c r="AB44" s="11">
        <f t="shared" si="47"/>
        <v>1318</v>
      </c>
      <c r="AC44" s="11">
        <f t="shared" si="47"/>
        <v>903</v>
      </c>
      <c r="AD44" s="11">
        <f t="shared" si="47"/>
        <v>1118</v>
      </c>
      <c r="AE44" s="11">
        <f t="shared" si="47"/>
        <v>1079</v>
      </c>
      <c r="AF44" s="11">
        <f t="shared" si="47"/>
        <v>1750</v>
      </c>
      <c r="AG44" s="11">
        <f t="shared" si="47"/>
        <v>1365</v>
      </c>
      <c r="AH44" s="11">
        <f t="shared" si="47"/>
        <v>1825</v>
      </c>
      <c r="AI44" s="11">
        <f t="shared" si="47"/>
        <v>1470</v>
      </c>
      <c r="AJ44" s="11">
        <f t="shared" si="47"/>
        <v>1769</v>
      </c>
      <c r="AK44" s="11">
        <f t="shared" si="47"/>
        <v>1094</v>
      </c>
      <c r="AL44" s="11">
        <f t="shared" si="47"/>
        <v>1307</v>
      </c>
      <c r="AM44" s="11">
        <f t="shared" si="47"/>
        <v>1657</v>
      </c>
      <c r="AN44" s="11">
        <f t="shared" si="47"/>
        <v>1665</v>
      </c>
      <c r="AO44" s="11">
        <f t="shared" si="47"/>
        <v>212</v>
      </c>
      <c r="AP44" s="11">
        <f t="shared" si="47"/>
        <v>1347</v>
      </c>
      <c r="AQ44" s="11">
        <f t="shared" si="47"/>
        <v>920</v>
      </c>
      <c r="AR44" s="11">
        <f t="shared" si="47"/>
        <v>1231</v>
      </c>
      <c r="AS44" s="11">
        <f t="shared" si="47"/>
        <v>518</v>
      </c>
      <c r="AT44" s="11">
        <f t="shared" si="47"/>
        <v>1204</v>
      </c>
      <c r="AU44" s="11">
        <f t="shared" si="47"/>
        <v>1217</v>
      </c>
      <c r="AV44" s="11">
        <f t="shared" si="47"/>
        <v>1699</v>
      </c>
      <c r="AW44" s="11">
        <f t="shared" si="47"/>
        <v>1245</v>
      </c>
      <c r="AX44" s="11">
        <f t="shared" si="47"/>
        <v>1202</v>
      </c>
      <c r="AY44" s="11">
        <f t="shared" si="47"/>
        <v>289</v>
      </c>
      <c r="AZ44" s="11">
        <f t="shared" si="47"/>
        <v>925</v>
      </c>
      <c r="BA44" s="11">
        <f t="shared" si="47"/>
        <v>1172</v>
      </c>
      <c r="BB44" s="11">
        <f t="shared" si="47"/>
        <v>1184</v>
      </c>
      <c r="BC44" s="11">
        <f t="shared" si="47"/>
        <v>1011</v>
      </c>
      <c r="BD44" s="11">
        <f t="shared" si="47"/>
        <v>1717</v>
      </c>
      <c r="BE44" s="11">
        <f t="shared" si="47"/>
        <v>964</v>
      </c>
      <c r="BF44" s="11">
        <f t="shared" si="47"/>
        <v>1165</v>
      </c>
      <c r="BG44" s="11">
        <f t="shared" si="47"/>
        <v>1239</v>
      </c>
      <c r="BH44" s="11">
        <f t="shared" si="47"/>
        <v>981</v>
      </c>
    </row>
    <row r="45" spans="1:60" ht="13.5" customHeight="1">
      <c r="A45" s="38">
        <v>41336</v>
      </c>
      <c r="B45" s="130" t="s">
        <v>65</v>
      </c>
      <c r="C45" s="40"/>
      <c r="D45" s="41" t="s">
        <v>21</v>
      </c>
      <c r="E45" s="42">
        <f t="shared" si="0"/>
        <v>1307</v>
      </c>
      <c r="F45" s="43">
        <v>0</v>
      </c>
      <c r="G45" s="43">
        <v>13</v>
      </c>
      <c r="H45" s="44">
        <f t="shared" si="1"/>
        <v>13</v>
      </c>
      <c r="I45" s="40"/>
      <c r="J45" s="45" t="s">
        <v>31</v>
      </c>
      <c r="K45" s="42">
        <f t="shared" si="2"/>
        <v>1165</v>
      </c>
      <c r="L45" s="46">
        <v>1</v>
      </c>
      <c r="M45" s="46">
        <v>10</v>
      </c>
      <c r="N45" s="26">
        <f t="shared" si="3"/>
        <v>13</v>
      </c>
      <c r="O45" s="40"/>
      <c r="P45" t="s">
        <v>66</v>
      </c>
      <c r="Q45" s="40"/>
      <c r="R45">
        <f>MIN(Rules!$E$2,(MAX(H45/N45,N45/H45)))</f>
        <v>1</v>
      </c>
      <c r="S45">
        <f>VLOOKUP(B45,Rules!A:B,2,FALSE)</f>
        <v>45</v>
      </c>
      <c r="T45" s="40"/>
      <c r="U45" s="143">
        <f>1/(10^(-1*(E45+(IF(P45="Y",Rules!$I$2,0))-K45)/Rules!$E$12)+1)</f>
        <v>0.79326338207270819</v>
      </c>
      <c r="V45">
        <f t="shared" si="4"/>
        <v>-13</v>
      </c>
      <c r="W45">
        <f t="shared" si="5"/>
        <v>13</v>
      </c>
      <c r="Z45" s="48"/>
      <c r="AA45" s="11">
        <f t="shared" ref="AA45:BH45" si="48">IF($D45=AA$1,$E45+$V45,(IF($J45=AA$1,$K45+$W45,AA44)))</f>
        <v>1121</v>
      </c>
      <c r="AB45" s="11">
        <f t="shared" si="48"/>
        <v>1318</v>
      </c>
      <c r="AC45" s="11">
        <f t="shared" si="48"/>
        <v>903</v>
      </c>
      <c r="AD45" s="11">
        <f t="shared" si="48"/>
        <v>1118</v>
      </c>
      <c r="AE45" s="11">
        <f t="shared" si="48"/>
        <v>1079</v>
      </c>
      <c r="AF45" s="11">
        <f t="shared" si="48"/>
        <v>1750</v>
      </c>
      <c r="AG45" s="11">
        <f t="shared" si="48"/>
        <v>1365</v>
      </c>
      <c r="AH45" s="11">
        <f t="shared" si="48"/>
        <v>1825</v>
      </c>
      <c r="AI45" s="11">
        <f t="shared" si="48"/>
        <v>1470</v>
      </c>
      <c r="AJ45" s="11">
        <f t="shared" si="48"/>
        <v>1769</v>
      </c>
      <c r="AK45" s="11">
        <f t="shared" si="48"/>
        <v>1094</v>
      </c>
      <c r="AL45" s="11">
        <f t="shared" si="48"/>
        <v>1294</v>
      </c>
      <c r="AM45" s="11">
        <f t="shared" si="48"/>
        <v>1657</v>
      </c>
      <c r="AN45" s="11">
        <f t="shared" si="48"/>
        <v>1665</v>
      </c>
      <c r="AO45" s="11">
        <f t="shared" si="48"/>
        <v>212</v>
      </c>
      <c r="AP45" s="11">
        <f t="shared" si="48"/>
        <v>1347</v>
      </c>
      <c r="AQ45" s="11">
        <f t="shared" si="48"/>
        <v>920</v>
      </c>
      <c r="AR45" s="11">
        <f t="shared" si="48"/>
        <v>1231</v>
      </c>
      <c r="AS45" s="11">
        <f t="shared" si="48"/>
        <v>518</v>
      </c>
      <c r="AT45" s="11">
        <f t="shared" si="48"/>
        <v>1204</v>
      </c>
      <c r="AU45" s="11">
        <f t="shared" si="48"/>
        <v>1217</v>
      </c>
      <c r="AV45" s="11">
        <f t="shared" si="48"/>
        <v>1699</v>
      </c>
      <c r="AW45" s="11">
        <f t="shared" si="48"/>
        <v>1245</v>
      </c>
      <c r="AX45" s="11">
        <f t="shared" si="48"/>
        <v>1202</v>
      </c>
      <c r="AY45" s="11">
        <f t="shared" si="48"/>
        <v>289</v>
      </c>
      <c r="AZ45" s="11">
        <f t="shared" si="48"/>
        <v>925</v>
      </c>
      <c r="BA45" s="11">
        <f t="shared" si="48"/>
        <v>1172</v>
      </c>
      <c r="BB45" s="11">
        <f t="shared" si="48"/>
        <v>1184</v>
      </c>
      <c r="BC45" s="11">
        <f t="shared" si="48"/>
        <v>1011</v>
      </c>
      <c r="BD45" s="11">
        <f t="shared" si="48"/>
        <v>1717</v>
      </c>
      <c r="BE45" s="11">
        <f t="shared" si="48"/>
        <v>964</v>
      </c>
      <c r="BF45" s="11">
        <f t="shared" si="48"/>
        <v>1178</v>
      </c>
      <c r="BG45" s="11">
        <f t="shared" si="48"/>
        <v>1239</v>
      </c>
      <c r="BH45" s="11">
        <f t="shared" si="48"/>
        <v>981</v>
      </c>
    </row>
    <row r="46" spans="1:60" ht="13.5" customHeight="1">
      <c r="A46" s="38">
        <v>41336</v>
      </c>
      <c r="B46" s="130" t="s">
        <v>65</v>
      </c>
      <c r="C46" s="40"/>
      <c r="D46" s="41" t="s">
        <v>24</v>
      </c>
      <c r="E46" s="42">
        <f t="shared" si="0"/>
        <v>1172</v>
      </c>
      <c r="F46" s="43">
        <v>0</v>
      </c>
      <c r="G46" s="43">
        <v>13</v>
      </c>
      <c r="H46" s="44">
        <f t="shared" si="1"/>
        <v>13</v>
      </c>
      <c r="I46" s="40"/>
      <c r="J46" s="45" t="s">
        <v>41</v>
      </c>
      <c r="K46" s="42">
        <f t="shared" si="2"/>
        <v>981</v>
      </c>
      <c r="L46" s="46">
        <v>1</v>
      </c>
      <c r="M46" s="46">
        <v>10</v>
      </c>
      <c r="N46" s="26">
        <f t="shared" si="3"/>
        <v>13</v>
      </c>
      <c r="O46" s="40"/>
      <c r="P46" t="s">
        <v>66</v>
      </c>
      <c r="Q46" s="40"/>
      <c r="R46">
        <f>MIN(Rules!$E$2,(MAX(H46/N46,N46/H46)))</f>
        <v>1</v>
      </c>
      <c r="S46">
        <f>VLOOKUP(B46,Rules!A:B,2,FALSE)</f>
        <v>45</v>
      </c>
      <c r="T46" s="40"/>
      <c r="U46" s="143">
        <f>1/(10^(-1*(E46+(IF(P46="Y",Rules!$I$2,0))-K46)/Rules!$E$12)+1)</f>
        <v>0.82783535539232678</v>
      </c>
      <c r="V46">
        <f t="shared" si="4"/>
        <v>-15</v>
      </c>
      <c r="W46">
        <f t="shared" si="5"/>
        <v>15</v>
      </c>
      <c r="Z46" s="48"/>
      <c r="AA46" s="11">
        <f t="shared" ref="AA46:BH46" si="49">IF($D46=AA$1,$E46+$V46,(IF($J46=AA$1,$K46+$W46,AA45)))</f>
        <v>1121</v>
      </c>
      <c r="AB46" s="11">
        <f t="shared" si="49"/>
        <v>1318</v>
      </c>
      <c r="AC46" s="11">
        <f t="shared" si="49"/>
        <v>903</v>
      </c>
      <c r="AD46" s="11">
        <f t="shared" si="49"/>
        <v>1118</v>
      </c>
      <c r="AE46" s="11">
        <f t="shared" si="49"/>
        <v>1079</v>
      </c>
      <c r="AF46" s="11">
        <f t="shared" si="49"/>
        <v>1750</v>
      </c>
      <c r="AG46" s="11">
        <f t="shared" si="49"/>
        <v>1365</v>
      </c>
      <c r="AH46" s="11">
        <f t="shared" si="49"/>
        <v>1825</v>
      </c>
      <c r="AI46" s="11">
        <f t="shared" si="49"/>
        <v>1470</v>
      </c>
      <c r="AJ46" s="11">
        <f t="shared" si="49"/>
        <v>1769</v>
      </c>
      <c r="AK46" s="11">
        <f t="shared" si="49"/>
        <v>1094</v>
      </c>
      <c r="AL46" s="11">
        <f t="shared" si="49"/>
        <v>1294</v>
      </c>
      <c r="AM46" s="11">
        <f t="shared" si="49"/>
        <v>1657</v>
      </c>
      <c r="AN46" s="11">
        <f t="shared" si="49"/>
        <v>1665</v>
      </c>
      <c r="AO46" s="11">
        <f t="shared" si="49"/>
        <v>212</v>
      </c>
      <c r="AP46" s="11">
        <f t="shared" si="49"/>
        <v>1347</v>
      </c>
      <c r="AQ46" s="11">
        <f t="shared" si="49"/>
        <v>920</v>
      </c>
      <c r="AR46" s="11">
        <f t="shared" si="49"/>
        <v>1231</v>
      </c>
      <c r="AS46" s="11">
        <f t="shared" si="49"/>
        <v>518</v>
      </c>
      <c r="AT46" s="11">
        <f t="shared" si="49"/>
        <v>1204</v>
      </c>
      <c r="AU46" s="11">
        <f t="shared" si="49"/>
        <v>1217</v>
      </c>
      <c r="AV46" s="11">
        <f t="shared" si="49"/>
        <v>1699</v>
      </c>
      <c r="AW46" s="11">
        <f t="shared" si="49"/>
        <v>1245</v>
      </c>
      <c r="AX46" s="11">
        <f t="shared" si="49"/>
        <v>1202</v>
      </c>
      <c r="AY46" s="11">
        <f t="shared" si="49"/>
        <v>289</v>
      </c>
      <c r="AZ46" s="11">
        <f t="shared" si="49"/>
        <v>925</v>
      </c>
      <c r="BA46" s="11">
        <f t="shared" si="49"/>
        <v>1157</v>
      </c>
      <c r="BB46" s="11">
        <f t="shared" si="49"/>
        <v>1184</v>
      </c>
      <c r="BC46" s="11">
        <f t="shared" si="49"/>
        <v>1011</v>
      </c>
      <c r="BD46" s="11">
        <f t="shared" si="49"/>
        <v>1717</v>
      </c>
      <c r="BE46" s="11">
        <f t="shared" si="49"/>
        <v>964</v>
      </c>
      <c r="BF46" s="11">
        <f t="shared" si="49"/>
        <v>1178</v>
      </c>
      <c r="BG46" s="11">
        <f t="shared" si="49"/>
        <v>1239</v>
      </c>
      <c r="BH46" s="11">
        <f t="shared" si="49"/>
        <v>996</v>
      </c>
    </row>
    <row r="47" spans="1:60" ht="13.5" customHeight="1">
      <c r="A47" s="38">
        <v>41336</v>
      </c>
      <c r="B47" s="130" t="s">
        <v>65</v>
      </c>
      <c r="C47" s="40"/>
      <c r="D47" s="41" t="s">
        <v>23</v>
      </c>
      <c r="E47" s="42">
        <f t="shared" si="0"/>
        <v>1202</v>
      </c>
      <c r="F47" s="43">
        <v>1</v>
      </c>
      <c r="G47" s="43">
        <v>12</v>
      </c>
      <c r="H47" s="44">
        <f t="shared" si="1"/>
        <v>15</v>
      </c>
      <c r="I47" s="40"/>
      <c r="J47" s="45" t="s">
        <v>37</v>
      </c>
      <c r="K47" s="42">
        <f t="shared" si="2"/>
        <v>1184</v>
      </c>
      <c r="L47" s="46">
        <v>0</v>
      </c>
      <c r="M47" s="46">
        <v>7</v>
      </c>
      <c r="N47" s="26">
        <f t="shared" si="3"/>
        <v>7</v>
      </c>
      <c r="O47" s="40"/>
      <c r="P47" t="s">
        <v>66</v>
      </c>
      <c r="Q47" s="40"/>
      <c r="R47">
        <f>MIN(Rules!$E$2,(MAX(H47/N47,N47/H47)))</f>
        <v>2</v>
      </c>
      <c r="S47">
        <f>VLOOKUP(B47,Rules!A:B,2,FALSE)</f>
        <v>45</v>
      </c>
      <c r="T47" s="40"/>
      <c r="U47" s="143">
        <f>1/(10^(-1*(E47+(IF(P47="Y",Rules!$I$2,0))-K47)/Rules!$E$12)+1)</f>
        <v>0.68431394886962793</v>
      </c>
      <c r="V47">
        <f t="shared" si="4"/>
        <v>28</v>
      </c>
      <c r="W47">
        <f t="shared" si="5"/>
        <v>-28</v>
      </c>
      <c r="Z47" s="48"/>
      <c r="AA47" s="11">
        <f t="shared" ref="AA47:BH47" si="50">IF($D47=AA$1,$E47+$V47,(IF($J47=AA$1,$K47+$W47,AA46)))</f>
        <v>1121</v>
      </c>
      <c r="AB47" s="11">
        <f t="shared" si="50"/>
        <v>1318</v>
      </c>
      <c r="AC47" s="11">
        <f t="shared" si="50"/>
        <v>903</v>
      </c>
      <c r="AD47" s="11">
        <f t="shared" si="50"/>
        <v>1118</v>
      </c>
      <c r="AE47" s="11">
        <f t="shared" si="50"/>
        <v>1079</v>
      </c>
      <c r="AF47" s="11">
        <f t="shared" si="50"/>
        <v>1750</v>
      </c>
      <c r="AG47" s="11">
        <f t="shared" si="50"/>
        <v>1365</v>
      </c>
      <c r="AH47" s="11">
        <f t="shared" si="50"/>
        <v>1825</v>
      </c>
      <c r="AI47" s="11">
        <f t="shared" si="50"/>
        <v>1470</v>
      </c>
      <c r="AJ47" s="11">
        <f t="shared" si="50"/>
        <v>1769</v>
      </c>
      <c r="AK47" s="11">
        <f t="shared" si="50"/>
        <v>1094</v>
      </c>
      <c r="AL47" s="11">
        <f t="shared" si="50"/>
        <v>1294</v>
      </c>
      <c r="AM47" s="11">
        <f t="shared" si="50"/>
        <v>1657</v>
      </c>
      <c r="AN47" s="11">
        <f t="shared" si="50"/>
        <v>1665</v>
      </c>
      <c r="AO47" s="11">
        <f t="shared" si="50"/>
        <v>212</v>
      </c>
      <c r="AP47" s="11">
        <f t="shared" si="50"/>
        <v>1347</v>
      </c>
      <c r="AQ47" s="11">
        <f t="shared" si="50"/>
        <v>920</v>
      </c>
      <c r="AR47" s="11">
        <f t="shared" si="50"/>
        <v>1231</v>
      </c>
      <c r="AS47" s="11">
        <f t="shared" si="50"/>
        <v>518</v>
      </c>
      <c r="AT47" s="11">
        <f t="shared" si="50"/>
        <v>1204</v>
      </c>
      <c r="AU47" s="11">
        <f t="shared" si="50"/>
        <v>1217</v>
      </c>
      <c r="AV47" s="11">
        <f t="shared" si="50"/>
        <v>1699</v>
      </c>
      <c r="AW47" s="11">
        <f t="shared" si="50"/>
        <v>1245</v>
      </c>
      <c r="AX47" s="11">
        <f t="shared" si="50"/>
        <v>1230</v>
      </c>
      <c r="AY47" s="11">
        <f t="shared" si="50"/>
        <v>289</v>
      </c>
      <c r="AZ47" s="11">
        <f t="shared" si="50"/>
        <v>925</v>
      </c>
      <c r="BA47" s="11">
        <f t="shared" si="50"/>
        <v>1157</v>
      </c>
      <c r="BB47" s="11">
        <f t="shared" si="50"/>
        <v>1156</v>
      </c>
      <c r="BC47" s="11">
        <f t="shared" si="50"/>
        <v>1011</v>
      </c>
      <c r="BD47" s="11">
        <f t="shared" si="50"/>
        <v>1717</v>
      </c>
      <c r="BE47" s="11">
        <f t="shared" si="50"/>
        <v>964</v>
      </c>
      <c r="BF47" s="11">
        <f t="shared" si="50"/>
        <v>1178</v>
      </c>
      <c r="BG47" s="11">
        <f t="shared" si="50"/>
        <v>1239</v>
      </c>
      <c r="BH47" s="11">
        <f t="shared" si="50"/>
        <v>996</v>
      </c>
    </row>
    <row r="48" spans="1:60" ht="13.5" customHeight="1">
      <c r="A48" s="38">
        <v>41336</v>
      </c>
      <c r="B48" s="130" t="s">
        <v>65</v>
      </c>
      <c r="C48" s="40"/>
      <c r="D48" s="41" t="s">
        <v>38</v>
      </c>
      <c r="E48" s="42">
        <f t="shared" si="0"/>
        <v>925</v>
      </c>
      <c r="F48" s="43">
        <v>2</v>
      </c>
      <c r="G48" s="43">
        <v>5</v>
      </c>
      <c r="H48" s="44">
        <f t="shared" si="1"/>
        <v>11</v>
      </c>
      <c r="I48" s="40"/>
      <c r="J48" s="45" t="s">
        <v>33</v>
      </c>
      <c r="K48" s="42">
        <f t="shared" si="2"/>
        <v>1079</v>
      </c>
      <c r="L48" s="46">
        <v>0</v>
      </c>
      <c r="M48" s="46">
        <v>13</v>
      </c>
      <c r="N48" s="26">
        <f t="shared" si="3"/>
        <v>13</v>
      </c>
      <c r="O48" s="40"/>
      <c r="P48" t="s">
        <v>66</v>
      </c>
      <c r="Q48" s="40"/>
      <c r="R48">
        <f>MIN(Rules!$E$2,(MAX(H48/N48,N48/H48)))</f>
        <v>1.1818181818181819</v>
      </c>
      <c r="S48">
        <f>VLOOKUP(B48,Rules!A:B,2,FALSE)</f>
        <v>45</v>
      </c>
      <c r="T48" s="40"/>
      <c r="U48" s="143">
        <f>1/(10^(-1*(E48+(IF(P48="Y",Rules!$I$2,0))-K48)/Rules!$E$12)+1)</f>
        <v>0.49539496002902339</v>
      </c>
      <c r="V48">
        <f t="shared" si="4"/>
        <v>-26</v>
      </c>
      <c r="W48">
        <f t="shared" si="5"/>
        <v>26</v>
      </c>
      <c r="Z48" s="48"/>
      <c r="AA48" s="11">
        <f t="shared" ref="AA48:BH48" si="51">IF($D48=AA$1,$E48+$V48,(IF($J48=AA$1,$K48+$W48,AA47)))</f>
        <v>1121</v>
      </c>
      <c r="AB48" s="11">
        <f t="shared" si="51"/>
        <v>1318</v>
      </c>
      <c r="AC48" s="11">
        <f t="shared" si="51"/>
        <v>903</v>
      </c>
      <c r="AD48" s="11">
        <f t="shared" si="51"/>
        <v>1118</v>
      </c>
      <c r="AE48" s="11">
        <f t="shared" si="51"/>
        <v>1105</v>
      </c>
      <c r="AF48" s="11">
        <f t="shared" si="51"/>
        <v>1750</v>
      </c>
      <c r="AG48" s="11">
        <f t="shared" si="51"/>
        <v>1365</v>
      </c>
      <c r="AH48" s="11">
        <f t="shared" si="51"/>
        <v>1825</v>
      </c>
      <c r="AI48" s="11">
        <f t="shared" si="51"/>
        <v>1470</v>
      </c>
      <c r="AJ48" s="11">
        <f t="shared" si="51"/>
        <v>1769</v>
      </c>
      <c r="AK48" s="11">
        <f t="shared" si="51"/>
        <v>1094</v>
      </c>
      <c r="AL48" s="11">
        <f t="shared" si="51"/>
        <v>1294</v>
      </c>
      <c r="AM48" s="11">
        <f t="shared" si="51"/>
        <v>1657</v>
      </c>
      <c r="AN48" s="11">
        <f t="shared" si="51"/>
        <v>1665</v>
      </c>
      <c r="AO48" s="11">
        <f t="shared" si="51"/>
        <v>212</v>
      </c>
      <c r="AP48" s="11">
        <f t="shared" si="51"/>
        <v>1347</v>
      </c>
      <c r="AQ48" s="11">
        <f t="shared" si="51"/>
        <v>920</v>
      </c>
      <c r="AR48" s="11">
        <f t="shared" si="51"/>
        <v>1231</v>
      </c>
      <c r="AS48" s="11">
        <f t="shared" si="51"/>
        <v>518</v>
      </c>
      <c r="AT48" s="11">
        <f t="shared" si="51"/>
        <v>1204</v>
      </c>
      <c r="AU48" s="11">
        <f t="shared" si="51"/>
        <v>1217</v>
      </c>
      <c r="AV48" s="11">
        <f t="shared" si="51"/>
        <v>1699</v>
      </c>
      <c r="AW48" s="11">
        <f t="shared" si="51"/>
        <v>1245</v>
      </c>
      <c r="AX48" s="11">
        <f t="shared" si="51"/>
        <v>1230</v>
      </c>
      <c r="AY48" s="11">
        <f t="shared" si="51"/>
        <v>289</v>
      </c>
      <c r="AZ48" s="11">
        <f t="shared" si="51"/>
        <v>899</v>
      </c>
      <c r="BA48" s="11">
        <f t="shared" si="51"/>
        <v>1157</v>
      </c>
      <c r="BB48" s="11">
        <f t="shared" si="51"/>
        <v>1156</v>
      </c>
      <c r="BC48" s="11">
        <f t="shared" si="51"/>
        <v>1011</v>
      </c>
      <c r="BD48" s="11">
        <f t="shared" si="51"/>
        <v>1717</v>
      </c>
      <c r="BE48" s="11">
        <f t="shared" si="51"/>
        <v>964</v>
      </c>
      <c r="BF48" s="11">
        <f t="shared" si="51"/>
        <v>1178</v>
      </c>
      <c r="BG48" s="11">
        <f t="shared" si="51"/>
        <v>1239</v>
      </c>
      <c r="BH48" s="11">
        <f t="shared" si="51"/>
        <v>996</v>
      </c>
    </row>
    <row r="49" spans="1:60" ht="13.5" customHeight="1">
      <c r="A49" s="38">
        <v>41336</v>
      </c>
      <c r="B49" s="130" t="s">
        <v>65</v>
      </c>
      <c r="C49" s="40"/>
      <c r="D49" s="41" t="s">
        <v>44</v>
      </c>
      <c r="E49" s="42">
        <f t="shared" si="0"/>
        <v>903</v>
      </c>
      <c r="F49" s="43">
        <v>0</v>
      </c>
      <c r="G49" s="43">
        <v>12</v>
      </c>
      <c r="H49" s="44">
        <f t="shared" si="1"/>
        <v>12</v>
      </c>
      <c r="I49" s="40"/>
      <c r="J49" s="45" t="s">
        <v>45</v>
      </c>
      <c r="K49" s="42">
        <f t="shared" si="2"/>
        <v>920</v>
      </c>
      <c r="L49" s="46">
        <v>1</v>
      </c>
      <c r="M49" s="46">
        <v>16</v>
      </c>
      <c r="N49" s="26">
        <f t="shared" si="3"/>
        <v>19</v>
      </c>
      <c r="O49" s="40"/>
      <c r="P49" t="s">
        <v>66</v>
      </c>
      <c r="Q49" s="40"/>
      <c r="R49">
        <f>MIN(Rules!$E$2,(MAX(H49/N49,N49/H49)))</f>
        <v>1.5833333333333333</v>
      </c>
      <c r="S49">
        <f>VLOOKUP(B49,Rules!A:B,2,FALSE)</f>
        <v>45</v>
      </c>
      <c r="T49" s="40"/>
      <c r="U49" s="143">
        <f>1/(10^(-1*(E49+(IF(P49="Y",Rules!$I$2,0))-K49)/Rules!$E$12)+1)</f>
        <v>0.64850805613967166</v>
      </c>
      <c r="V49">
        <f t="shared" si="4"/>
        <v>-46</v>
      </c>
      <c r="W49">
        <f t="shared" si="5"/>
        <v>46</v>
      </c>
      <c r="Z49" s="48"/>
      <c r="AA49" s="11">
        <f t="shared" ref="AA49:BH49" si="52">IF($D49=AA$1,$E49+$V49,(IF($J49=AA$1,$K49+$W49,AA48)))</f>
        <v>1121</v>
      </c>
      <c r="AB49" s="11">
        <f t="shared" si="52"/>
        <v>1318</v>
      </c>
      <c r="AC49" s="11">
        <f t="shared" si="52"/>
        <v>857</v>
      </c>
      <c r="AD49" s="11">
        <f t="shared" si="52"/>
        <v>1118</v>
      </c>
      <c r="AE49" s="11">
        <f t="shared" si="52"/>
        <v>1105</v>
      </c>
      <c r="AF49" s="11">
        <f t="shared" si="52"/>
        <v>1750</v>
      </c>
      <c r="AG49" s="11">
        <f t="shared" si="52"/>
        <v>1365</v>
      </c>
      <c r="AH49" s="11">
        <f t="shared" si="52"/>
        <v>1825</v>
      </c>
      <c r="AI49" s="11">
        <f t="shared" si="52"/>
        <v>1470</v>
      </c>
      <c r="AJ49" s="11">
        <f t="shared" si="52"/>
        <v>1769</v>
      </c>
      <c r="AK49" s="11">
        <f t="shared" si="52"/>
        <v>1094</v>
      </c>
      <c r="AL49" s="11">
        <f t="shared" si="52"/>
        <v>1294</v>
      </c>
      <c r="AM49" s="11">
        <f t="shared" si="52"/>
        <v>1657</v>
      </c>
      <c r="AN49" s="11">
        <f t="shared" si="52"/>
        <v>1665</v>
      </c>
      <c r="AO49" s="11">
        <f t="shared" si="52"/>
        <v>212</v>
      </c>
      <c r="AP49" s="11">
        <f t="shared" si="52"/>
        <v>1347</v>
      </c>
      <c r="AQ49" s="11">
        <f t="shared" si="52"/>
        <v>966</v>
      </c>
      <c r="AR49" s="11">
        <f t="shared" si="52"/>
        <v>1231</v>
      </c>
      <c r="AS49" s="11">
        <f t="shared" si="52"/>
        <v>518</v>
      </c>
      <c r="AT49" s="11">
        <f t="shared" si="52"/>
        <v>1204</v>
      </c>
      <c r="AU49" s="11">
        <f t="shared" si="52"/>
        <v>1217</v>
      </c>
      <c r="AV49" s="11">
        <f t="shared" si="52"/>
        <v>1699</v>
      </c>
      <c r="AW49" s="11">
        <f t="shared" si="52"/>
        <v>1245</v>
      </c>
      <c r="AX49" s="11">
        <f t="shared" si="52"/>
        <v>1230</v>
      </c>
      <c r="AY49" s="11">
        <f t="shared" si="52"/>
        <v>289</v>
      </c>
      <c r="AZ49" s="11">
        <f t="shared" si="52"/>
        <v>899</v>
      </c>
      <c r="BA49" s="11">
        <f t="shared" si="52"/>
        <v>1157</v>
      </c>
      <c r="BB49" s="11">
        <f t="shared" si="52"/>
        <v>1156</v>
      </c>
      <c r="BC49" s="11">
        <f t="shared" si="52"/>
        <v>1011</v>
      </c>
      <c r="BD49" s="11">
        <f t="shared" si="52"/>
        <v>1717</v>
      </c>
      <c r="BE49" s="11">
        <f t="shared" si="52"/>
        <v>964</v>
      </c>
      <c r="BF49" s="11">
        <f t="shared" si="52"/>
        <v>1178</v>
      </c>
      <c r="BG49" s="11">
        <f t="shared" si="52"/>
        <v>1239</v>
      </c>
      <c r="BH49" s="11">
        <f t="shared" si="52"/>
        <v>996</v>
      </c>
    </row>
    <row r="50" spans="1:60" ht="13.5" customHeight="1">
      <c r="A50" s="38">
        <v>41336</v>
      </c>
      <c r="B50" s="130" t="s">
        <v>65</v>
      </c>
      <c r="C50" s="40"/>
      <c r="D50" s="41" t="s">
        <v>40</v>
      </c>
      <c r="E50" s="42">
        <f t="shared" si="0"/>
        <v>1011</v>
      </c>
      <c r="F50" s="43">
        <v>2</v>
      </c>
      <c r="G50" s="43">
        <v>12</v>
      </c>
      <c r="H50" s="44">
        <f t="shared" si="1"/>
        <v>18</v>
      </c>
      <c r="I50" s="40"/>
      <c r="J50" s="45" t="s">
        <v>47</v>
      </c>
      <c r="K50" s="42">
        <f t="shared" si="2"/>
        <v>518</v>
      </c>
      <c r="L50" s="46">
        <v>1</v>
      </c>
      <c r="M50" s="46">
        <v>8</v>
      </c>
      <c r="N50" s="26">
        <f t="shared" si="3"/>
        <v>11</v>
      </c>
      <c r="O50" s="40"/>
      <c r="P50" t="s">
        <v>66</v>
      </c>
      <c r="Q50" s="40"/>
      <c r="R50">
        <f>MIN(Rules!$E$2,(MAX(H50/N50,N50/H50)))</f>
        <v>1.6363636363636365</v>
      </c>
      <c r="S50">
        <f>VLOOKUP(B50,Rules!A:B,2,FALSE)</f>
        <v>45</v>
      </c>
      <c r="T50" s="40"/>
      <c r="U50" s="143">
        <f>1/(10^(-1*(E50+(IF(P50="Y",Rules!$I$2,0))-K50)/Rules!$E$12)+1)</f>
        <v>0.95078663423905785</v>
      </c>
      <c r="V50">
        <f t="shared" si="4"/>
        <v>4</v>
      </c>
      <c r="W50">
        <f t="shared" si="5"/>
        <v>-4</v>
      </c>
      <c r="Z50" s="48"/>
      <c r="AA50" s="11">
        <f t="shared" ref="AA50:BH50" si="53">IF($D50=AA$1,$E50+$V50,(IF($J50=AA$1,$K50+$W50,AA49)))</f>
        <v>1121</v>
      </c>
      <c r="AB50" s="11">
        <f t="shared" si="53"/>
        <v>1318</v>
      </c>
      <c r="AC50" s="11">
        <f t="shared" si="53"/>
        <v>857</v>
      </c>
      <c r="AD50" s="11">
        <f t="shared" si="53"/>
        <v>1118</v>
      </c>
      <c r="AE50" s="11">
        <f t="shared" si="53"/>
        <v>1105</v>
      </c>
      <c r="AF50" s="11">
        <f t="shared" si="53"/>
        <v>1750</v>
      </c>
      <c r="AG50" s="11">
        <f t="shared" si="53"/>
        <v>1365</v>
      </c>
      <c r="AH50" s="11">
        <f t="shared" si="53"/>
        <v>1825</v>
      </c>
      <c r="AI50" s="11">
        <f t="shared" si="53"/>
        <v>1470</v>
      </c>
      <c r="AJ50" s="11">
        <f t="shared" si="53"/>
        <v>1769</v>
      </c>
      <c r="AK50" s="11">
        <f t="shared" si="53"/>
        <v>1094</v>
      </c>
      <c r="AL50" s="11">
        <f t="shared" si="53"/>
        <v>1294</v>
      </c>
      <c r="AM50" s="11">
        <f t="shared" si="53"/>
        <v>1657</v>
      </c>
      <c r="AN50" s="11">
        <f t="shared" si="53"/>
        <v>1665</v>
      </c>
      <c r="AO50" s="11">
        <f t="shared" si="53"/>
        <v>212</v>
      </c>
      <c r="AP50" s="11">
        <f t="shared" si="53"/>
        <v>1347</v>
      </c>
      <c r="AQ50" s="11">
        <f t="shared" si="53"/>
        <v>966</v>
      </c>
      <c r="AR50" s="11">
        <f t="shared" si="53"/>
        <v>1231</v>
      </c>
      <c r="AS50" s="11">
        <f t="shared" si="53"/>
        <v>514</v>
      </c>
      <c r="AT50" s="11">
        <f t="shared" si="53"/>
        <v>1204</v>
      </c>
      <c r="AU50" s="11">
        <f t="shared" si="53"/>
        <v>1217</v>
      </c>
      <c r="AV50" s="11">
        <f t="shared" si="53"/>
        <v>1699</v>
      </c>
      <c r="AW50" s="11">
        <f t="shared" si="53"/>
        <v>1245</v>
      </c>
      <c r="AX50" s="11">
        <f t="shared" si="53"/>
        <v>1230</v>
      </c>
      <c r="AY50" s="11">
        <f t="shared" si="53"/>
        <v>289</v>
      </c>
      <c r="AZ50" s="11">
        <f t="shared" si="53"/>
        <v>899</v>
      </c>
      <c r="BA50" s="11">
        <f t="shared" si="53"/>
        <v>1157</v>
      </c>
      <c r="BB50" s="11">
        <f t="shared" si="53"/>
        <v>1156</v>
      </c>
      <c r="BC50" s="11">
        <f t="shared" si="53"/>
        <v>1015</v>
      </c>
      <c r="BD50" s="11">
        <f t="shared" si="53"/>
        <v>1717</v>
      </c>
      <c r="BE50" s="11">
        <f t="shared" si="53"/>
        <v>964</v>
      </c>
      <c r="BF50" s="11">
        <f t="shared" si="53"/>
        <v>1178</v>
      </c>
      <c r="BG50" s="11">
        <f t="shared" si="53"/>
        <v>1239</v>
      </c>
      <c r="BH50" s="11">
        <f t="shared" si="53"/>
        <v>996</v>
      </c>
    </row>
    <row r="51" spans="1:60" ht="13.5" customHeight="1">
      <c r="A51" s="38">
        <v>41342</v>
      </c>
      <c r="B51" s="130" t="s">
        <v>65</v>
      </c>
      <c r="C51" s="40"/>
      <c r="D51" s="41" t="s">
        <v>30</v>
      </c>
      <c r="E51" s="42">
        <f t="shared" si="0"/>
        <v>1470</v>
      </c>
      <c r="F51" s="43">
        <v>0</v>
      </c>
      <c r="G51" s="43">
        <v>13</v>
      </c>
      <c r="H51" s="44">
        <f t="shared" si="1"/>
        <v>13</v>
      </c>
      <c r="I51" s="40"/>
      <c r="J51" s="45" t="s">
        <v>18</v>
      </c>
      <c r="K51" s="42">
        <f t="shared" si="2"/>
        <v>1699</v>
      </c>
      <c r="L51" s="46">
        <v>0</v>
      </c>
      <c r="M51" s="46">
        <v>11</v>
      </c>
      <c r="N51" s="26">
        <f t="shared" si="3"/>
        <v>11</v>
      </c>
      <c r="O51" s="40"/>
      <c r="P51" t="s">
        <v>66</v>
      </c>
      <c r="Q51" s="40"/>
      <c r="R51">
        <f>MIN(Rules!$E$2,(MAX(H51/N51,N51/H51)))</f>
        <v>1.1818181818181819</v>
      </c>
      <c r="S51">
        <f>VLOOKUP(B51,Rules!A:B,2,FALSE)</f>
        <v>45</v>
      </c>
      <c r="T51" s="40"/>
      <c r="U51" s="143">
        <f>1/(10^(-1*(E51+(IF(P51="Y",Rules!$I$2,0))-K51)/Rules!$E$12)+1)</f>
        <v>0.41003796250987223</v>
      </c>
      <c r="V51">
        <f t="shared" si="4"/>
        <v>31</v>
      </c>
      <c r="W51">
        <f t="shared" si="5"/>
        <v>-31</v>
      </c>
      <c r="Z51" s="48"/>
      <c r="AA51" s="11">
        <f t="shared" ref="AA51:BH51" si="54">IF($D51=AA$1,$E51+$V51,(IF($J51=AA$1,$K51+$W51,AA50)))</f>
        <v>1121</v>
      </c>
      <c r="AB51" s="11">
        <f t="shared" si="54"/>
        <v>1318</v>
      </c>
      <c r="AC51" s="11">
        <f t="shared" si="54"/>
        <v>857</v>
      </c>
      <c r="AD51" s="11">
        <f t="shared" si="54"/>
        <v>1118</v>
      </c>
      <c r="AE51" s="11">
        <f t="shared" si="54"/>
        <v>1105</v>
      </c>
      <c r="AF51" s="11">
        <f t="shared" si="54"/>
        <v>1750</v>
      </c>
      <c r="AG51" s="11">
        <f t="shared" si="54"/>
        <v>1365</v>
      </c>
      <c r="AH51" s="11">
        <f t="shared" si="54"/>
        <v>1825</v>
      </c>
      <c r="AI51" s="11">
        <f t="shared" si="54"/>
        <v>1501</v>
      </c>
      <c r="AJ51" s="11">
        <f t="shared" si="54"/>
        <v>1769</v>
      </c>
      <c r="AK51" s="11">
        <f t="shared" si="54"/>
        <v>1094</v>
      </c>
      <c r="AL51" s="11">
        <f t="shared" si="54"/>
        <v>1294</v>
      </c>
      <c r="AM51" s="11">
        <f t="shared" si="54"/>
        <v>1657</v>
      </c>
      <c r="AN51" s="11">
        <f t="shared" si="54"/>
        <v>1665</v>
      </c>
      <c r="AO51" s="11">
        <f t="shared" si="54"/>
        <v>212</v>
      </c>
      <c r="AP51" s="11">
        <f t="shared" si="54"/>
        <v>1347</v>
      </c>
      <c r="AQ51" s="11">
        <f t="shared" si="54"/>
        <v>966</v>
      </c>
      <c r="AR51" s="11">
        <f t="shared" si="54"/>
        <v>1231</v>
      </c>
      <c r="AS51" s="11">
        <f t="shared" si="54"/>
        <v>514</v>
      </c>
      <c r="AT51" s="11">
        <f t="shared" si="54"/>
        <v>1204</v>
      </c>
      <c r="AU51" s="11">
        <f t="shared" si="54"/>
        <v>1217</v>
      </c>
      <c r="AV51" s="11">
        <f t="shared" si="54"/>
        <v>1668</v>
      </c>
      <c r="AW51" s="11">
        <f t="shared" si="54"/>
        <v>1245</v>
      </c>
      <c r="AX51" s="11">
        <f t="shared" si="54"/>
        <v>1230</v>
      </c>
      <c r="AY51" s="11">
        <f t="shared" si="54"/>
        <v>289</v>
      </c>
      <c r="AZ51" s="11">
        <f t="shared" si="54"/>
        <v>899</v>
      </c>
      <c r="BA51" s="11">
        <f t="shared" si="54"/>
        <v>1157</v>
      </c>
      <c r="BB51" s="11">
        <f t="shared" si="54"/>
        <v>1156</v>
      </c>
      <c r="BC51" s="11">
        <f t="shared" si="54"/>
        <v>1015</v>
      </c>
      <c r="BD51" s="11">
        <f t="shared" si="54"/>
        <v>1717</v>
      </c>
      <c r="BE51" s="11">
        <f t="shared" si="54"/>
        <v>964</v>
      </c>
      <c r="BF51" s="11">
        <f t="shared" si="54"/>
        <v>1178</v>
      </c>
      <c r="BG51" s="11">
        <f t="shared" si="54"/>
        <v>1239</v>
      </c>
      <c r="BH51" s="11">
        <f t="shared" si="54"/>
        <v>996</v>
      </c>
    </row>
    <row r="52" spans="1:60" ht="13.5" customHeight="1">
      <c r="A52" s="38">
        <v>41342</v>
      </c>
      <c r="B52" s="130" t="s">
        <v>65</v>
      </c>
      <c r="C52" s="40"/>
      <c r="D52" s="41" t="s">
        <v>19</v>
      </c>
      <c r="E52" s="42">
        <f t="shared" si="0"/>
        <v>1365</v>
      </c>
      <c r="F52" s="43">
        <v>0</v>
      </c>
      <c r="G52" s="43">
        <v>16</v>
      </c>
      <c r="H52" s="44">
        <f t="shared" si="1"/>
        <v>16</v>
      </c>
      <c r="I52" s="40"/>
      <c r="J52" s="45" t="s">
        <v>20</v>
      </c>
      <c r="K52" s="42">
        <f t="shared" si="2"/>
        <v>1318</v>
      </c>
      <c r="L52" s="46">
        <v>0</v>
      </c>
      <c r="M52" s="46">
        <v>16</v>
      </c>
      <c r="N52" s="26">
        <f t="shared" si="3"/>
        <v>16</v>
      </c>
      <c r="O52" s="40"/>
      <c r="P52" t="s">
        <v>66</v>
      </c>
      <c r="Q52" s="40"/>
      <c r="R52">
        <f>MIN(Rules!$E$2,(MAX(H52/N52,N52/H52)))</f>
        <v>1</v>
      </c>
      <c r="S52">
        <f>VLOOKUP(B52,Rules!A:B,2,FALSE)</f>
        <v>45</v>
      </c>
      <c r="T52" s="40"/>
      <c r="U52" s="143">
        <f>1/(10^(-1*(E52+(IF(P52="Y",Rules!$I$2,0))-K52)/Rules!$E$12)+1)</f>
        <v>0.71243065022696883</v>
      </c>
      <c r="V52">
        <f t="shared" si="4"/>
        <v>-10</v>
      </c>
      <c r="W52">
        <f t="shared" si="5"/>
        <v>10</v>
      </c>
      <c r="Z52" s="48"/>
      <c r="AA52" s="11">
        <f t="shared" ref="AA52:BH52" si="55">IF($D52=AA$1,$E52+$V52,(IF($J52=AA$1,$K52+$W52,AA51)))</f>
        <v>1121</v>
      </c>
      <c r="AB52" s="11">
        <f t="shared" si="55"/>
        <v>1328</v>
      </c>
      <c r="AC52" s="11">
        <f t="shared" si="55"/>
        <v>857</v>
      </c>
      <c r="AD52" s="11">
        <f t="shared" si="55"/>
        <v>1118</v>
      </c>
      <c r="AE52" s="11">
        <f t="shared" si="55"/>
        <v>1105</v>
      </c>
      <c r="AF52" s="11">
        <f t="shared" si="55"/>
        <v>1750</v>
      </c>
      <c r="AG52" s="11">
        <f t="shared" si="55"/>
        <v>1355</v>
      </c>
      <c r="AH52" s="11">
        <f t="shared" si="55"/>
        <v>1825</v>
      </c>
      <c r="AI52" s="11">
        <f t="shared" si="55"/>
        <v>1501</v>
      </c>
      <c r="AJ52" s="11">
        <f t="shared" si="55"/>
        <v>1769</v>
      </c>
      <c r="AK52" s="11">
        <f t="shared" si="55"/>
        <v>1094</v>
      </c>
      <c r="AL52" s="11">
        <f t="shared" si="55"/>
        <v>1294</v>
      </c>
      <c r="AM52" s="11">
        <f t="shared" si="55"/>
        <v>1657</v>
      </c>
      <c r="AN52" s="11">
        <f t="shared" si="55"/>
        <v>1665</v>
      </c>
      <c r="AO52" s="11">
        <f t="shared" si="55"/>
        <v>212</v>
      </c>
      <c r="AP52" s="11">
        <f t="shared" si="55"/>
        <v>1347</v>
      </c>
      <c r="AQ52" s="11">
        <f t="shared" si="55"/>
        <v>966</v>
      </c>
      <c r="AR52" s="11">
        <f t="shared" si="55"/>
        <v>1231</v>
      </c>
      <c r="AS52" s="11">
        <f t="shared" si="55"/>
        <v>514</v>
      </c>
      <c r="AT52" s="11">
        <f t="shared" si="55"/>
        <v>1204</v>
      </c>
      <c r="AU52" s="11">
        <f t="shared" si="55"/>
        <v>1217</v>
      </c>
      <c r="AV52" s="11">
        <f t="shared" si="55"/>
        <v>1668</v>
      </c>
      <c r="AW52" s="11">
        <f t="shared" si="55"/>
        <v>1245</v>
      </c>
      <c r="AX52" s="11">
        <f t="shared" si="55"/>
        <v>1230</v>
      </c>
      <c r="AY52" s="11">
        <f t="shared" si="55"/>
        <v>289</v>
      </c>
      <c r="AZ52" s="11">
        <f t="shared" si="55"/>
        <v>899</v>
      </c>
      <c r="BA52" s="11">
        <f t="shared" si="55"/>
        <v>1157</v>
      </c>
      <c r="BB52" s="11">
        <f t="shared" si="55"/>
        <v>1156</v>
      </c>
      <c r="BC52" s="11">
        <f t="shared" si="55"/>
        <v>1015</v>
      </c>
      <c r="BD52" s="11">
        <f t="shared" si="55"/>
        <v>1717</v>
      </c>
      <c r="BE52" s="11">
        <f t="shared" si="55"/>
        <v>964</v>
      </c>
      <c r="BF52" s="11">
        <f t="shared" si="55"/>
        <v>1178</v>
      </c>
      <c r="BG52" s="11">
        <f t="shared" si="55"/>
        <v>1239</v>
      </c>
      <c r="BH52" s="11">
        <f t="shared" si="55"/>
        <v>996</v>
      </c>
    </row>
    <row r="53" spans="1:60" ht="13.5" customHeight="1">
      <c r="A53" s="38">
        <v>41342</v>
      </c>
      <c r="B53" s="130" t="s">
        <v>65</v>
      </c>
      <c r="C53" s="40"/>
      <c r="D53" s="41" t="s">
        <v>35</v>
      </c>
      <c r="E53" s="42">
        <f t="shared" si="0"/>
        <v>1094</v>
      </c>
      <c r="F53" s="43">
        <v>0</v>
      </c>
      <c r="G53" s="43">
        <v>12</v>
      </c>
      <c r="H53" s="44">
        <f t="shared" si="1"/>
        <v>12</v>
      </c>
      <c r="I53" s="40"/>
      <c r="J53" s="45" t="s">
        <v>23</v>
      </c>
      <c r="K53" s="42">
        <f t="shared" si="2"/>
        <v>1230</v>
      </c>
      <c r="L53" s="46">
        <v>0</v>
      </c>
      <c r="M53" s="46">
        <v>14</v>
      </c>
      <c r="N53" s="26">
        <f t="shared" si="3"/>
        <v>14</v>
      </c>
      <c r="O53" s="40"/>
      <c r="P53" t="s">
        <v>66</v>
      </c>
      <c r="Q53" s="40"/>
      <c r="R53">
        <f>MIN(Rules!$E$2,(MAX(H53/N53,N53/H53)))</f>
        <v>1.1666666666666667</v>
      </c>
      <c r="S53">
        <f>VLOOKUP(B53,Rules!A:B,2,FALSE)</f>
        <v>45</v>
      </c>
      <c r="T53" s="40"/>
      <c r="U53" s="143">
        <f>1/(10^(-1*(E53+(IF(P53="Y",Rules!$I$2,0))-K53)/Rules!$E$12)+1)</f>
        <v>0.51611251481267006</v>
      </c>
      <c r="V53">
        <f t="shared" si="4"/>
        <v>-27</v>
      </c>
      <c r="W53">
        <f t="shared" si="5"/>
        <v>27</v>
      </c>
      <c r="Z53" s="48"/>
      <c r="AA53" s="11">
        <f t="shared" ref="AA53:BH53" si="56">IF($D53=AA$1,$E53+$V53,(IF($J53=AA$1,$K53+$W53,AA52)))</f>
        <v>1121</v>
      </c>
      <c r="AB53" s="11">
        <f t="shared" si="56"/>
        <v>1328</v>
      </c>
      <c r="AC53" s="11">
        <f t="shared" si="56"/>
        <v>857</v>
      </c>
      <c r="AD53" s="11">
        <f t="shared" si="56"/>
        <v>1118</v>
      </c>
      <c r="AE53" s="11">
        <f t="shared" si="56"/>
        <v>1105</v>
      </c>
      <c r="AF53" s="11">
        <f t="shared" si="56"/>
        <v>1750</v>
      </c>
      <c r="AG53" s="11">
        <f t="shared" si="56"/>
        <v>1355</v>
      </c>
      <c r="AH53" s="11">
        <f t="shared" si="56"/>
        <v>1825</v>
      </c>
      <c r="AI53" s="11">
        <f t="shared" si="56"/>
        <v>1501</v>
      </c>
      <c r="AJ53" s="11">
        <f t="shared" si="56"/>
        <v>1769</v>
      </c>
      <c r="AK53" s="11">
        <f t="shared" si="56"/>
        <v>1067</v>
      </c>
      <c r="AL53" s="11">
        <f t="shared" si="56"/>
        <v>1294</v>
      </c>
      <c r="AM53" s="11">
        <f t="shared" si="56"/>
        <v>1657</v>
      </c>
      <c r="AN53" s="11">
        <f t="shared" si="56"/>
        <v>1665</v>
      </c>
      <c r="AO53" s="11">
        <f t="shared" si="56"/>
        <v>212</v>
      </c>
      <c r="AP53" s="11">
        <f t="shared" si="56"/>
        <v>1347</v>
      </c>
      <c r="AQ53" s="11">
        <f t="shared" si="56"/>
        <v>966</v>
      </c>
      <c r="AR53" s="11">
        <f t="shared" si="56"/>
        <v>1231</v>
      </c>
      <c r="AS53" s="11">
        <f t="shared" si="56"/>
        <v>514</v>
      </c>
      <c r="AT53" s="11">
        <f t="shared" si="56"/>
        <v>1204</v>
      </c>
      <c r="AU53" s="11">
        <f t="shared" si="56"/>
        <v>1217</v>
      </c>
      <c r="AV53" s="11">
        <f t="shared" si="56"/>
        <v>1668</v>
      </c>
      <c r="AW53" s="11">
        <f t="shared" si="56"/>
        <v>1245</v>
      </c>
      <c r="AX53" s="11">
        <f t="shared" si="56"/>
        <v>1257</v>
      </c>
      <c r="AY53" s="11">
        <f t="shared" si="56"/>
        <v>289</v>
      </c>
      <c r="AZ53" s="11">
        <f t="shared" si="56"/>
        <v>899</v>
      </c>
      <c r="BA53" s="11">
        <f t="shared" si="56"/>
        <v>1157</v>
      </c>
      <c r="BB53" s="11">
        <f t="shared" si="56"/>
        <v>1156</v>
      </c>
      <c r="BC53" s="11">
        <f t="shared" si="56"/>
        <v>1015</v>
      </c>
      <c r="BD53" s="11">
        <f t="shared" si="56"/>
        <v>1717</v>
      </c>
      <c r="BE53" s="11">
        <f t="shared" si="56"/>
        <v>964</v>
      </c>
      <c r="BF53" s="11">
        <f t="shared" si="56"/>
        <v>1178</v>
      </c>
      <c r="BG53" s="11">
        <f t="shared" si="56"/>
        <v>1239</v>
      </c>
      <c r="BH53" s="11">
        <f t="shared" si="56"/>
        <v>996</v>
      </c>
    </row>
    <row r="54" spans="1:60" ht="13.5" customHeight="1">
      <c r="A54" s="38">
        <v>41342</v>
      </c>
      <c r="B54" s="130" t="s">
        <v>65</v>
      </c>
      <c r="C54" s="40"/>
      <c r="D54" s="41" t="s">
        <v>33</v>
      </c>
      <c r="E54" s="42">
        <f t="shared" si="0"/>
        <v>1105</v>
      </c>
      <c r="F54" s="43">
        <v>0</v>
      </c>
      <c r="G54" s="43">
        <v>10</v>
      </c>
      <c r="H54" s="44">
        <f t="shared" si="1"/>
        <v>10</v>
      </c>
      <c r="I54" s="40"/>
      <c r="J54" s="45" t="s">
        <v>40</v>
      </c>
      <c r="K54" s="42">
        <f t="shared" si="2"/>
        <v>1015</v>
      </c>
      <c r="L54" s="46">
        <v>1</v>
      </c>
      <c r="M54" s="46">
        <v>13</v>
      </c>
      <c r="N54" s="26">
        <f t="shared" si="3"/>
        <v>16</v>
      </c>
      <c r="O54" s="40"/>
      <c r="P54" t="s">
        <v>66</v>
      </c>
      <c r="Q54" s="40"/>
      <c r="R54">
        <f>MIN(Rules!$E$2,(MAX(H54/N54,N54/H54)))</f>
        <v>1.6</v>
      </c>
      <c r="S54">
        <f>VLOOKUP(B54,Rules!A:B,2,FALSE)</f>
        <v>45</v>
      </c>
      <c r="T54" s="40"/>
      <c r="U54" s="143">
        <f>1/(10^(-1*(E54+(IF(P54="Y",Rules!$I$2,0))-K54)/Rules!$E$12)+1)</f>
        <v>0.75124079353371065</v>
      </c>
      <c r="V54">
        <f t="shared" si="4"/>
        <v>-54</v>
      </c>
      <c r="W54">
        <f t="shared" si="5"/>
        <v>54</v>
      </c>
      <c r="Z54" s="48"/>
      <c r="AA54" s="11">
        <f t="shared" ref="AA54:BH54" si="57">IF($D54=AA$1,$E54+$V54,(IF($J54=AA$1,$K54+$W54,AA53)))</f>
        <v>1121</v>
      </c>
      <c r="AB54" s="11">
        <f t="shared" si="57"/>
        <v>1328</v>
      </c>
      <c r="AC54" s="11">
        <f t="shared" si="57"/>
        <v>857</v>
      </c>
      <c r="AD54" s="11">
        <f t="shared" si="57"/>
        <v>1118</v>
      </c>
      <c r="AE54" s="11">
        <f t="shared" si="57"/>
        <v>1051</v>
      </c>
      <c r="AF54" s="11">
        <f t="shared" si="57"/>
        <v>1750</v>
      </c>
      <c r="AG54" s="11">
        <f t="shared" si="57"/>
        <v>1355</v>
      </c>
      <c r="AH54" s="11">
        <f t="shared" si="57"/>
        <v>1825</v>
      </c>
      <c r="AI54" s="11">
        <f t="shared" si="57"/>
        <v>1501</v>
      </c>
      <c r="AJ54" s="11">
        <f t="shared" si="57"/>
        <v>1769</v>
      </c>
      <c r="AK54" s="11">
        <f t="shared" si="57"/>
        <v>1067</v>
      </c>
      <c r="AL54" s="11">
        <f t="shared" si="57"/>
        <v>1294</v>
      </c>
      <c r="AM54" s="11">
        <f t="shared" si="57"/>
        <v>1657</v>
      </c>
      <c r="AN54" s="11">
        <f t="shared" si="57"/>
        <v>1665</v>
      </c>
      <c r="AO54" s="11">
        <f t="shared" si="57"/>
        <v>212</v>
      </c>
      <c r="AP54" s="11">
        <f t="shared" si="57"/>
        <v>1347</v>
      </c>
      <c r="AQ54" s="11">
        <f t="shared" si="57"/>
        <v>966</v>
      </c>
      <c r="AR54" s="11">
        <f t="shared" si="57"/>
        <v>1231</v>
      </c>
      <c r="AS54" s="11">
        <f t="shared" si="57"/>
        <v>514</v>
      </c>
      <c r="AT54" s="11">
        <f t="shared" si="57"/>
        <v>1204</v>
      </c>
      <c r="AU54" s="11">
        <f t="shared" si="57"/>
        <v>1217</v>
      </c>
      <c r="AV54" s="11">
        <f t="shared" si="57"/>
        <v>1668</v>
      </c>
      <c r="AW54" s="11">
        <f t="shared" si="57"/>
        <v>1245</v>
      </c>
      <c r="AX54" s="11">
        <f t="shared" si="57"/>
        <v>1257</v>
      </c>
      <c r="AY54" s="11">
        <f t="shared" si="57"/>
        <v>289</v>
      </c>
      <c r="AZ54" s="11">
        <f t="shared" si="57"/>
        <v>899</v>
      </c>
      <c r="BA54" s="11">
        <f t="shared" si="57"/>
        <v>1157</v>
      </c>
      <c r="BB54" s="11">
        <f t="shared" si="57"/>
        <v>1156</v>
      </c>
      <c r="BC54" s="11">
        <f t="shared" si="57"/>
        <v>1069</v>
      </c>
      <c r="BD54" s="11">
        <f t="shared" si="57"/>
        <v>1717</v>
      </c>
      <c r="BE54" s="11">
        <f t="shared" si="57"/>
        <v>964</v>
      </c>
      <c r="BF54" s="11">
        <f t="shared" si="57"/>
        <v>1178</v>
      </c>
      <c r="BG54" s="11">
        <f t="shared" si="57"/>
        <v>1239</v>
      </c>
      <c r="BH54" s="11">
        <f t="shared" si="57"/>
        <v>996</v>
      </c>
    </row>
    <row r="55" spans="1:60" ht="13.5" customHeight="1">
      <c r="A55" s="38">
        <v>41342</v>
      </c>
      <c r="B55" s="130" t="s">
        <v>65</v>
      </c>
      <c r="C55" s="40"/>
      <c r="D55" s="41" t="s">
        <v>47</v>
      </c>
      <c r="E55" s="42">
        <f t="shared" si="0"/>
        <v>514</v>
      </c>
      <c r="F55" s="43">
        <v>0</v>
      </c>
      <c r="G55" s="43">
        <v>14</v>
      </c>
      <c r="H55" s="44">
        <f t="shared" si="1"/>
        <v>14</v>
      </c>
      <c r="I55" s="40"/>
      <c r="J55" s="45" t="s">
        <v>46</v>
      </c>
      <c r="K55" s="42">
        <f t="shared" si="2"/>
        <v>964</v>
      </c>
      <c r="L55" s="46">
        <v>1</v>
      </c>
      <c r="M55" s="46">
        <v>10</v>
      </c>
      <c r="N55" s="26">
        <f t="shared" si="3"/>
        <v>13</v>
      </c>
      <c r="O55" s="40"/>
      <c r="P55" t="s">
        <v>66</v>
      </c>
      <c r="Q55" s="40"/>
      <c r="R55">
        <f>MIN(Rules!$E$2,(MAX(H55/N55,N55/H55)))</f>
        <v>1.0769230769230769</v>
      </c>
      <c r="S55">
        <f>VLOOKUP(B55,Rules!A:B,2,FALSE)</f>
        <v>45</v>
      </c>
      <c r="T55" s="40"/>
      <c r="U55" s="143">
        <f>1/(10^(-1*(E55+(IF(P55="Y",Rules!$I$2,0))-K55)/Rules!$E$12)+1)</f>
        <v>0.20076000891310175</v>
      </c>
      <c r="V55">
        <f t="shared" si="4"/>
        <v>39</v>
      </c>
      <c r="W55">
        <f t="shared" si="5"/>
        <v>-39</v>
      </c>
      <c r="Z55" s="48"/>
      <c r="AA55" s="11">
        <f t="shared" ref="AA55:BH55" si="58">IF($D55=AA$1,$E55+$V55,(IF($J55=AA$1,$K55+$W55,AA54)))</f>
        <v>1121</v>
      </c>
      <c r="AB55" s="11">
        <f t="shared" si="58"/>
        <v>1328</v>
      </c>
      <c r="AC55" s="11">
        <f t="shared" si="58"/>
        <v>857</v>
      </c>
      <c r="AD55" s="11">
        <f t="shared" si="58"/>
        <v>1118</v>
      </c>
      <c r="AE55" s="11">
        <f t="shared" si="58"/>
        <v>1051</v>
      </c>
      <c r="AF55" s="11">
        <f t="shared" si="58"/>
        <v>1750</v>
      </c>
      <c r="AG55" s="11">
        <f t="shared" si="58"/>
        <v>1355</v>
      </c>
      <c r="AH55" s="11">
        <f t="shared" si="58"/>
        <v>1825</v>
      </c>
      <c r="AI55" s="11">
        <f t="shared" si="58"/>
        <v>1501</v>
      </c>
      <c r="AJ55" s="11">
        <f t="shared" si="58"/>
        <v>1769</v>
      </c>
      <c r="AK55" s="11">
        <f t="shared" si="58"/>
        <v>1067</v>
      </c>
      <c r="AL55" s="11">
        <f t="shared" si="58"/>
        <v>1294</v>
      </c>
      <c r="AM55" s="11">
        <f t="shared" si="58"/>
        <v>1657</v>
      </c>
      <c r="AN55" s="11">
        <f t="shared" si="58"/>
        <v>1665</v>
      </c>
      <c r="AO55" s="11">
        <f t="shared" si="58"/>
        <v>212</v>
      </c>
      <c r="AP55" s="11">
        <f t="shared" si="58"/>
        <v>1347</v>
      </c>
      <c r="AQ55" s="11">
        <f t="shared" si="58"/>
        <v>966</v>
      </c>
      <c r="AR55" s="11">
        <f t="shared" si="58"/>
        <v>1231</v>
      </c>
      <c r="AS55" s="11">
        <f t="shared" si="58"/>
        <v>553</v>
      </c>
      <c r="AT55" s="11">
        <f t="shared" si="58"/>
        <v>1204</v>
      </c>
      <c r="AU55" s="11">
        <f t="shared" si="58"/>
        <v>1217</v>
      </c>
      <c r="AV55" s="11">
        <f t="shared" si="58"/>
        <v>1668</v>
      </c>
      <c r="AW55" s="11">
        <f t="shared" si="58"/>
        <v>1245</v>
      </c>
      <c r="AX55" s="11">
        <f t="shared" si="58"/>
        <v>1257</v>
      </c>
      <c r="AY55" s="11">
        <f t="shared" si="58"/>
        <v>289</v>
      </c>
      <c r="AZ55" s="11">
        <f t="shared" si="58"/>
        <v>899</v>
      </c>
      <c r="BA55" s="11">
        <f t="shared" si="58"/>
        <v>1157</v>
      </c>
      <c r="BB55" s="11">
        <f t="shared" si="58"/>
        <v>1156</v>
      </c>
      <c r="BC55" s="11">
        <f t="shared" si="58"/>
        <v>1069</v>
      </c>
      <c r="BD55" s="11">
        <f t="shared" si="58"/>
        <v>1717</v>
      </c>
      <c r="BE55" s="11">
        <f t="shared" si="58"/>
        <v>925</v>
      </c>
      <c r="BF55" s="11">
        <f t="shared" si="58"/>
        <v>1178</v>
      </c>
      <c r="BG55" s="11">
        <f t="shared" si="58"/>
        <v>1239</v>
      </c>
      <c r="BH55" s="11">
        <f t="shared" si="58"/>
        <v>996</v>
      </c>
    </row>
    <row r="56" spans="1:60" ht="13.5" customHeight="1">
      <c r="A56" s="38">
        <v>41343</v>
      </c>
      <c r="B56" s="130" t="s">
        <v>65</v>
      </c>
      <c r="C56" s="40"/>
      <c r="D56" s="41" t="s">
        <v>25</v>
      </c>
      <c r="E56" s="42">
        <f t="shared" si="0"/>
        <v>1825</v>
      </c>
      <c r="F56" s="43">
        <v>1</v>
      </c>
      <c r="G56" s="43">
        <v>12</v>
      </c>
      <c r="H56" s="44">
        <f t="shared" si="1"/>
        <v>15</v>
      </c>
      <c r="I56" s="40"/>
      <c r="J56" s="45" t="s">
        <v>16</v>
      </c>
      <c r="K56" s="42">
        <f t="shared" si="2"/>
        <v>1657</v>
      </c>
      <c r="L56" s="46">
        <v>0</v>
      </c>
      <c r="M56" s="46">
        <v>6</v>
      </c>
      <c r="N56" s="26">
        <f t="shared" si="3"/>
        <v>6</v>
      </c>
      <c r="O56" s="40"/>
      <c r="P56" t="s">
        <v>66</v>
      </c>
      <c r="Q56" s="40"/>
      <c r="R56">
        <f>MIN(Rules!$E$2,(MAX(H56/N56,N56/H56)))</f>
        <v>2</v>
      </c>
      <c r="S56">
        <f>VLOOKUP(B56,Rules!A:B,2,FALSE)</f>
        <v>45</v>
      </c>
      <c r="T56" s="40"/>
      <c r="U56" s="143">
        <f>1/(10^(-1*(E56+(IF(P56="Y",Rules!$I$2,0))-K56)/Rules!$E$12)+1)</f>
        <v>0.81221145034742626</v>
      </c>
      <c r="V56">
        <f t="shared" si="4"/>
        <v>17</v>
      </c>
      <c r="W56">
        <f t="shared" si="5"/>
        <v>-17</v>
      </c>
      <c r="Z56" s="48"/>
      <c r="AA56" s="11">
        <f t="shared" ref="AA56:BH56" si="59">IF($D56=AA$1,$E56+$V56,(IF($J56=AA$1,$K56+$W56,AA55)))</f>
        <v>1121</v>
      </c>
      <c r="AB56" s="11">
        <f t="shared" si="59"/>
        <v>1328</v>
      </c>
      <c r="AC56" s="11">
        <f t="shared" si="59"/>
        <v>857</v>
      </c>
      <c r="AD56" s="11">
        <f t="shared" si="59"/>
        <v>1118</v>
      </c>
      <c r="AE56" s="11">
        <f t="shared" si="59"/>
        <v>1051</v>
      </c>
      <c r="AF56" s="11">
        <f t="shared" si="59"/>
        <v>1750</v>
      </c>
      <c r="AG56" s="11">
        <f t="shared" si="59"/>
        <v>1355</v>
      </c>
      <c r="AH56" s="11">
        <f t="shared" si="59"/>
        <v>1842</v>
      </c>
      <c r="AI56" s="11">
        <f t="shared" si="59"/>
        <v>1501</v>
      </c>
      <c r="AJ56" s="11">
        <f t="shared" si="59"/>
        <v>1769</v>
      </c>
      <c r="AK56" s="11">
        <f t="shared" si="59"/>
        <v>1067</v>
      </c>
      <c r="AL56" s="11">
        <f t="shared" si="59"/>
        <v>1294</v>
      </c>
      <c r="AM56" s="11">
        <f t="shared" si="59"/>
        <v>1640</v>
      </c>
      <c r="AN56" s="11">
        <f t="shared" si="59"/>
        <v>1665</v>
      </c>
      <c r="AO56" s="11">
        <f t="shared" si="59"/>
        <v>212</v>
      </c>
      <c r="AP56" s="11">
        <f t="shared" si="59"/>
        <v>1347</v>
      </c>
      <c r="AQ56" s="11">
        <f t="shared" si="59"/>
        <v>966</v>
      </c>
      <c r="AR56" s="11">
        <f t="shared" si="59"/>
        <v>1231</v>
      </c>
      <c r="AS56" s="11">
        <f t="shared" si="59"/>
        <v>553</v>
      </c>
      <c r="AT56" s="11">
        <f t="shared" si="59"/>
        <v>1204</v>
      </c>
      <c r="AU56" s="11">
        <f t="shared" si="59"/>
        <v>1217</v>
      </c>
      <c r="AV56" s="11">
        <f t="shared" si="59"/>
        <v>1668</v>
      </c>
      <c r="AW56" s="11">
        <f t="shared" si="59"/>
        <v>1245</v>
      </c>
      <c r="AX56" s="11">
        <f t="shared" si="59"/>
        <v>1257</v>
      </c>
      <c r="AY56" s="11">
        <f t="shared" si="59"/>
        <v>289</v>
      </c>
      <c r="AZ56" s="11">
        <f t="shared" si="59"/>
        <v>899</v>
      </c>
      <c r="BA56" s="11">
        <f t="shared" si="59"/>
        <v>1157</v>
      </c>
      <c r="BB56" s="11">
        <f t="shared" si="59"/>
        <v>1156</v>
      </c>
      <c r="BC56" s="11">
        <f t="shared" si="59"/>
        <v>1069</v>
      </c>
      <c r="BD56" s="11">
        <f t="shared" si="59"/>
        <v>1717</v>
      </c>
      <c r="BE56" s="11">
        <f t="shared" si="59"/>
        <v>925</v>
      </c>
      <c r="BF56" s="11">
        <f t="shared" si="59"/>
        <v>1178</v>
      </c>
      <c r="BG56" s="11">
        <f t="shared" si="59"/>
        <v>1239</v>
      </c>
      <c r="BH56" s="11">
        <f t="shared" si="59"/>
        <v>996</v>
      </c>
    </row>
    <row r="57" spans="1:60" ht="13.5" customHeight="1">
      <c r="A57" s="38">
        <v>41343</v>
      </c>
      <c r="B57" s="130" t="s">
        <v>65</v>
      </c>
      <c r="C57" s="40"/>
      <c r="D57" s="41" t="s">
        <v>17</v>
      </c>
      <c r="E57" s="42">
        <f t="shared" si="0"/>
        <v>1769</v>
      </c>
      <c r="F57" s="43">
        <v>2</v>
      </c>
      <c r="G57" s="43">
        <v>20</v>
      </c>
      <c r="H57" s="44">
        <f t="shared" si="1"/>
        <v>26</v>
      </c>
      <c r="I57" s="40"/>
      <c r="J57" s="45" t="s">
        <v>28</v>
      </c>
      <c r="K57" s="42">
        <f t="shared" si="2"/>
        <v>1665</v>
      </c>
      <c r="L57" s="46">
        <v>2</v>
      </c>
      <c r="M57" s="46">
        <v>7</v>
      </c>
      <c r="N57" s="26">
        <f t="shared" si="3"/>
        <v>13</v>
      </c>
      <c r="O57" s="40"/>
      <c r="P57" t="s">
        <v>66</v>
      </c>
      <c r="Q57" s="40"/>
      <c r="R57">
        <f>MIN(Rules!$E$2,(MAX(H57/N57,N57/H57)))</f>
        <v>2</v>
      </c>
      <c r="S57">
        <f>VLOOKUP(B57,Rules!A:B,2,FALSE)</f>
        <v>45</v>
      </c>
      <c r="T57" s="40"/>
      <c r="U57" s="143">
        <f>1/(10^(-1*(E57+(IF(P57="Y",Rules!$I$2,0))-K57)/Rules!$E$12)+1)</f>
        <v>0.76309317629103468</v>
      </c>
      <c r="V57">
        <f t="shared" si="4"/>
        <v>21</v>
      </c>
      <c r="W57">
        <f t="shared" si="5"/>
        <v>-21</v>
      </c>
      <c r="Z57" s="48"/>
      <c r="AA57" s="11">
        <f t="shared" ref="AA57:BH57" si="60">IF($D57=AA$1,$E57+$V57,(IF($J57=AA$1,$K57+$W57,AA56)))</f>
        <v>1121</v>
      </c>
      <c r="AB57" s="11">
        <f t="shared" si="60"/>
        <v>1328</v>
      </c>
      <c r="AC57" s="11">
        <f t="shared" si="60"/>
        <v>857</v>
      </c>
      <c r="AD57" s="11">
        <f t="shared" si="60"/>
        <v>1118</v>
      </c>
      <c r="AE57" s="11">
        <f t="shared" si="60"/>
        <v>1051</v>
      </c>
      <c r="AF57" s="11">
        <f t="shared" si="60"/>
        <v>1750</v>
      </c>
      <c r="AG57" s="11">
        <f t="shared" si="60"/>
        <v>1355</v>
      </c>
      <c r="AH57" s="11">
        <f t="shared" si="60"/>
        <v>1842</v>
      </c>
      <c r="AI57" s="11">
        <f t="shared" si="60"/>
        <v>1501</v>
      </c>
      <c r="AJ57" s="11">
        <f t="shared" si="60"/>
        <v>1790</v>
      </c>
      <c r="AK57" s="11">
        <f t="shared" si="60"/>
        <v>1067</v>
      </c>
      <c r="AL57" s="11">
        <f t="shared" si="60"/>
        <v>1294</v>
      </c>
      <c r="AM57" s="11">
        <f t="shared" si="60"/>
        <v>1640</v>
      </c>
      <c r="AN57" s="11">
        <f t="shared" si="60"/>
        <v>1644</v>
      </c>
      <c r="AO57" s="11">
        <f t="shared" si="60"/>
        <v>212</v>
      </c>
      <c r="AP57" s="11">
        <f t="shared" si="60"/>
        <v>1347</v>
      </c>
      <c r="AQ57" s="11">
        <f t="shared" si="60"/>
        <v>966</v>
      </c>
      <c r="AR57" s="11">
        <f t="shared" si="60"/>
        <v>1231</v>
      </c>
      <c r="AS57" s="11">
        <f t="shared" si="60"/>
        <v>553</v>
      </c>
      <c r="AT57" s="11">
        <f t="shared" si="60"/>
        <v>1204</v>
      </c>
      <c r="AU57" s="11">
        <f t="shared" si="60"/>
        <v>1217</v>
      </c>
      <c r="AV57" s="11">
        <f t="shared" si="60"/>
        <v>1668</v>
      </c>
      <c r="AW57" s="11">
        <f t="shared" si="60"/>
        <v>1245</v>
      </c>
      <c r="AX57" s="11">
        <f t="shared" si="60"/>
        <v>1257</v>
      </c>
      <c r="AY57" s="11">
        <f t="shared" si="60"/>
        <v>289</v>
      </c>
      <c r="AZ57" s="11">
        <f t="shared" si="60"/>
        <v>899</v>
      </c>
      <c r="BA57" s="11">
        <f t="shared" si="60"/>
        <v>1157</v>
      </c>
      <c r="BB57" s="11">
        <f t="shared" si="60"/>
        <v>1156</v>
      </c>
      <c r="BC57" s="11">
        <f t="shared" si="60"/>
        <v>1069</v>
      </c>
      <c r="BD57" s="11">
        <f t="shared" si="60"/>
        <v>1717</v>
      </c>
      <c r="BE57" s="11">
        <f t="shared" si="60"/>
        <v>925</v>
      </c>
      <c r="BF57" s="11">
        <f t="shared" si="60"/>
        <v>1178</v>
      </c>
      <c r="BG57" s="11">
        <f t="shared" si="60"/>
        <v>1239</v>
      </c>
      <c r="BH57" s="11">
        <f t="shared" si="60"/>
        <v>996</v>
      </c>
    </row>
    <row r="58" spans="1:60" ht="13.5" customHeight="1">
      <c r="A58" s="38">
        <v>41343</v>
      </c>
      <c r="B58" s="130" t="s">
        <v>65</v>
      </c>
      <c r="C58" s="40"/>
      <c r="D58" s="41" t="s">
        <v>22</v>
      </c>
      <c r="E58" s="42">
        <f t="shared" si="0"/>
        <v>1717</v>
      </c>
      <c r="F58" s="43">
        <v>0</v>
      </c>
      <c r="G58" s="43">
        <v>8</v>
      </c>
      <c r="H58" s="44">
        <f t="shared" si="1"/>
        <v>8</v>
      </c>
      <c r="I58" s="40"/>
      <c r="J58" s="45" t="s">
        <v>26</v>
      </c>
      <c r="K58" s="42">
        <f t="shared" si="2"/>
        <v>1750</v>
      </c>
      <c r="L58" s="46">
        <v>0</v>
      </c>
      <c r="M58" s="46">
        <v>14</v>
      </c>
      <c r="N58" s="26">
        <f t="shared" si="3"/>
        <v>14</v>
      </c>
      <c r="O58" s="40"/>
      <c r="P58" t="s">
        <v>66</v>
      </c>
      <c r="Q58" s="40"/>
      <c r="R58">
        <f>MIN(Rules!$E$2,(MAX(H58/N58,N58/H58)))</f>
        <v>1.75</v>
      </c>
      <c r="S58">
        <f>VLOOKUP(B58,Rules!A:B,2,FALSE)</f>
        <v>45</v>
      </c>
      <c r="T58" s="40"/>
      <c r="U58" s="143">
        <f>1/(10^(-1*(E58+(IF(P58="Y",Rules!$I$2,0))-K58)/Rules!$E$12)+1)</f>
        <v>0.63153436598527057</v>
      </c>
      <c r="V58">
        <f t="shared" si="4"/>
        <v>-50</v>
      </c>
      <c r="W58">
        <f t="shared" si="5"/>
        <v>50</v>
      </c>
      <c r="Z58" s="48"/>
      <c r="AA58" s="11">
        <f t="shared" ref="AA58:BH58" si="61">IF($D58=AA$1,$E58+$V58,(IF($J58=AA$1,$K58+$W58,AA57)))</f>
        <v>1121</v>
      </c>
      <c r="AB58" s="11">
        <f t="shared" si="61"/>
        <v>1328</v>
      </c>
      <c r="AC58" s="11">
        <f t="shared" si="61"/>
        <v>857</v>
      </c>
      <c r="AD58" s="11">
        <f t="shared" si="61"/>
        <v>1118</v>
      </c>
      <c r="AE58" s="11">
        <f t="shared" si="61"/>
        <v>1051</v>
      </c>
      <c r="AF58" s="11">
        <f t="shared" si="61"/>
        <v>1800</v>
      </c>
      <c r="AG58" s="11">
        <f t="shared" si="61"/>
        <v>1355</v>
      </c>
      <c r="AH58" s="11">
        <f t="shared" si="61"/>
        <v>1842</v>
      </c>
      <c r="AI58" s="11">
        <f t="shared" si="61"/>
        <v>1501</v>
      </c>
      <c r="AJ58" s="11">
        <f t="shared" si="61"/>
        <v>1790</v>
      </c>
      <c r="AK58" s="11">
        <f t="shared" si="61"/>
        <v>1067</v>
      </c>
      <c r="AL58" s="11">
        <f t="shared" si="61"/>
        <v>1294</v>
      </c>
      <c r="AM58" s="11">
        <f t="shared" si="61"/>
        <v>1640</v>
      </c>
      <c r="AN58" s="11">
        <f t="shared" si="61"/>
        <v>1644</v>
      </c>
      <c r="AO58" s="11">
        <f t="shared" si="61"/>
        <v>212</v>
      </c>
      <c r="AP58" s="11">
        <f t="shared" si="61"/>
        <v>1347</v>
      </c>
      <c r="AQ58" s="11">
        <f t="shared" si="61"/>
        <v>966</v>
      </c>
      <c r="AR58" s="11">
        <f t="shared" si="61"/>
        <v>1231</v>
      </c>
      <c r="AS58" s="11">
        <f t="shared" si="61"/>
        <v>553</v>
      </c>
      <c r="AT58" s="11">
        <f t="shared" si="61"/>
        <v>1204</v>
      </c>
      <c r="AU58" s="11">
        <f t="shared" si="61"/>
        <v>1217</v>
      </c>
      <c r="AV58" s="11">
        <f t="shared" si="61"/>
        <v>1668</v>
      </c>
      <c r="AW58" s="11">
        <f t="shared" si="61"/>
        <v>1245</v>
      </c>
      <c r="AX58" s="11">
        <f t="shared" si="61"/>
        <v>1257</v>
      </c>
      <c r="AY58" s="11">
        <f t="shared" si="61"/>
        <v>289</v>
      </c>
      <c r="AZ58" s="11">
        <f t="shared" si="61"/>
        <v>899</v>
      </c>
      <c r="BA58" s="11">
        <f t="shared" si="61"/>
        <v>1157</v>
      </c>
      <c r="BB58" s="11">
        <f t="shared" si="61"/>
        <v>1156</v>
      </c>
      <c r="BC58" s="11">
        <f t="shared" si="61"/>
        <v>1069</v>
      </c>
      <c r="BD58" s="11">
        <f t="shared" si="61"/>
        <v>1667</v>
      </c>
      <c r="BE58" s="11">
        <f t="shared" si="61"/>
        <v>925</v>
      </c>
      <c r="BF58" s="11">
        <f t="shared" si="61"/>
        <v>1178</v>
      </c>
      <c r="BG58" s="11">
        <f t="shared" si="61"/>
        <v>1239</v>
      </c>
      <c r="BH58" s="11">
        <f t="shared" si="61"/>
        <v>996</v>
      </c>
    </row>
    <row r="59" spans="1:60" ht="13.5" customHeight="1">
      <c r="A59" s="38">
        <v>41343</v>
      </c>
      <c r="B59" s="130" t="s">
        <v>65</v>
      </c>
      <c r="C59" s="40"/>
      <c r="D59" s="41" t="s">
        <v>21</v>
      </c>
      <c r="E59" s="42">
        <f t="shared" si="0"/>
        <v>1294</v>
      </c>
      <c r="F59" s="43">
        <v>3</v>
      </c>
      <c r="G59" s="43">
        <v>11</v>
      </c>
      <c r="H59" s="44">
        <f t="shared" si="1"/>
        <v>20</v>
      </c>
      <c r="I59" s="40"/>
      <c r="J59" s="45" t="s">
        <v>43</v>
      </c>
      <c r="K59" s="42">
        <f t="shared" si="2"/>
        <v>1204</v>
      </c>
      <c r="L59" s="46">
        <v>3</v>
      </c>
      <c r="M59" s="46">
        <v>7</v>
      </c>
      <c r="N59" s="26">
        <f t="shared" si="3"/>
        <v>16</v>
      </c>
      <c r="O59" s="40"/>
      <c r="P59" t="s">
        <v>66</v>
      </c>
      <c r="Q59" s="40"/>
      <c r="R59">
        <f>MIN(Rules!$E$2,(MAX(H59/N59,N59/H59)))</f>
        <v>1.25</v>
      </c>
      <c r="S59">
        <f>VLOOKUP(B59,Rules!A:B,2,FALSE)</f>
        <v>45</v>
      </c>
      <c r="T59" s="40"/>
      <c r="U59" s="143">
        <f>1/(10^(-1*(E59+(IF(P59="Y",Rules!$I$2,0))-K59)/Rules!$E$12)+1)</f>
        <v>0.75124079353371065</v>
      </c>
      <c r="V59">
        <f t="shared" si="4"/>
        <v>14</v>
      </c>
      <c r="W59">
        <f t="shared" si="5"/>
        <v>-14</v>
      </c>
      <c r="Z59" s="48"/>
      <c r="AA59" s="11">
        <f t="shared" ref="AA59:BH59" si="62">IF($D59=AA$1,$E59+$V59,(IF($J59=AA$1,$K59+$W59,AA58)))</f>
        <v>1121</v>
      </c>
      <c r="AB59" s="11">
        <f t="shared" si="62"/>
        <v>1328</v>
      </c>
      <c r="AC59" s="11">
        <f t="shared" si="62"/>
        <v>857</v>
      </c>
      <c r="AD59" s="11">
        <f t="shared" si="62"/>
        <v>1118</v>
      </c>
      <c r="AE59" s="11">
        <f t="shared" si="62"/>
        <v>1051</v>
      </c>
      <c r="AF59" s="11">
        <f t="shared" si="62"/>
        <v>1800</v>
      </c>
      <c r="AG59" s="11">
        <f t="shared" si="62"/>
        <v>1355</v>
      </c>
      <c r="AH59" s="11">
        <f t="shared" si="62"/>
        <v>1842</v>
      </c>
      <c r="AI59" s="11">
        <f t="shared" si="62"/>
        <v>1501</v>
      </c>
      <c r="AJ59" s="11">
        <f t="shared" si="62"/>
        <v>1790</v>
      </c>
      <c r="AK59" s="11">
        <f t="shared" si="62"/>
        <v>1067</v>
      </c>
      <c r="AL59" s="11">
        <f t="shared" si="62"/>
        <v>1308</v>
      </c>
      <c r="AM59" s="11">
        <f t="shared" si="62"/>
        <v>1640</v>
      </c>
      <c r="AN59" s="11">
        <f t="shared" si="62"/>
        <v>1644</v>
      </c>
      <c r="AO59" s="11">
        <f t="shared" si="62"/>
        <v>212</v>
      </c>
      <c r="AP59" s="11">
        <f t="shared" si="62"/>
        <v>1347</v>
      </c>
      <c r="AQ59" s="11">
        <f t="shared" si="62"/>
        <v>966</v>
      </c>
      <c r="AR59" s="11">
        <f t="shared" si="62"/>
        <v>1231</v>
      </c>
      <c r="AS59" s="11">
        <f t="shared" si="62"/>
        <v>553</v>
      </c>
      <c r="AT59" s="11">
        <f t="shared" si="62"/>
        <v>1190</v>
      </c>
      <c r="AU59" s="11">
        <f t="shared" si="62"/>
        <v>1217</v>
      </c>
      <c r="AV59" s="11">
        <f t="shared" si="62"/>
        <v>1668</v>
      </c>
      <c r="AW59" s="11">
        <f t="shared" si="62"/>
        <v>1245</v>
      </c>
      <c r="AX59" s="11">
        <f t="shared" si="62"/>
        <v>1257</v>
      </c>
      <c r="AY59" s="11">
        <f t="shared" si="62"/>
        <v>289</v>
      </c>
      <c r="AZ59" s="11">
        <f t="shared" si="62"/>
        <v>899</v>
      </c>
      <c r="BA59" s="11">
        <f t="shared" si="62"/>
        <v>1157</v>
      </c>
      <c r="BB59" s="11">
        <f t="shared" si="62"/>
        <v>1156</v>
      </c>
      <c r="BC59" s="11">
        <f t="shared" si="62"/>
        <v>1069</v>
      </c>
      <c r="BD59" s="11">
        <f t="shared" si="62"/>
        <v>1667</v>
      </c>
      <c r="BE59" s="11">
        <f t="shared" si="62"/>
        <v>925</v>
      </c>
      <c r="BF59" s="11">
        <f t="shared" si="62"/>
        <v>1178</v>
      </c>
      <c r="BG59" s="11">
        <f t="shared" si="62"/>
        <v>1239</v>
      </c>
      <c r="BH59" s="11">
        <f t="shared" si="62"/>
        <v>996</v>
      </c>
    </row>
    <row r="60" spans="1:60" ht="13.5" customHeight="1">
      <c r="A60" s="38">
        <v>41343</v>
      </c>
      <c r="B60" s="130" t="s">
        <v>65</v>
      </c>
      <c r="C60" s="40"/>
      <c r="D60" s="41" t="s">
        <v>32</v>
      </c>
      <c r="E60" s="42">
        <f t="shared" si="0"/>
        <v>1217</v>
      </c>
      <c r="F60" s="43">
        <v>2</v>
      </c>
      <c r="G60" s="43">
        <v>9</v>
      </c>
      <c r="H60" s="44">
        <f t="shared" si="1"/>
        <v>15</v>
      </c>
      <c r="I60" s="40"/>
      <c r="J60" s="45" t="s">
        <v>42</v>
      </c>
      <c r="K60" s="42">
        <f t="shared" si="2"/>
        <v>1239</v>
      </c>
      <c r="L60" s="46">
        <v>2</v>
      </c>
      <c r="M60" s="46">
        <v>13</v>
      </c>
      <c r="N60" s="26">
        <f t="shared" si="3"/>
        <v>19</v>
      </c>
      <c r="O60" s="40"/>
      <c r="P60" t="s">
        <v>66</v>
      </c>
      <c r="Q60" s="40"/>
      <c r="R60">
        <f>MIN(Rules!$E$2,(MAX(H60/N60,N60/H60)))</f>
        <v>1.2666666666666666</v>
      </c>
      <c r="S60">
        <f>VLOOKUP(B60,Rules!A:B,2,FALSE)</f>
        <v>45</v>
      </c>
      <c r="T60" s="40"/>
      <c r="U60" s="143">
        <f>1/(10^(-1*(E60+(IF(P60="Y",Rules!$I$2,0))-K60)/Rules!$E$12)+1)</f>
        <v>0.64324164438098008</v>
      </c>
      <c r="V60">
        <f t="shared" si="4"/>
        <v>-37</v>
      </c>
      <c r="W60">
        <f t="shared" si="5"/>
        <v>37</v>
      </c>
      <c r="Z60" s="48"/>
      <c r="AA60" s="11">
        <f t="shared" ref="AA60:BH60" si="63">IF($D60=AA$1,$E60+$V60,(IF($J60=AA$1,$K60+$W60,AA59)))</f>
        <v>1121</v>
      </c>
      <c r="AB60" s="11">
        <f t="shared" si="63"/>
        <v>1328</v>
      </c>
      <c r="AC60" s="11">
        <f t="shared" si="63"/>
        <v>857</v>
      </c>
      <c r="AD60" s="11">
        <f t="shared" si="63"/>
        <v>1118</v>
      </c>
      <c r="AE60" s="11">
        <f t="shared" si="63"/>
        <v>1051</v>
      </c>
      <c r="AF60" s="11">
        <f t="shared" si="63"/>
        <v>1800</v>
      </c>
      <c r="AG60" s="11">
        <f t="shared" si="63"/>
        <v>1355</v>
      </c>
      <c r="AH60" s="11">
        <f t="shared" si="63"/>
        <v>1842</v>
      </c>
      <c r="AI60" s="11">
        <f t="shared" si="63"/>
        <v>1501</v>
      </c>
      <c r="AJ60" s="11">
        <f t="shared" si="63"/>
        <v>1790</v>
      </c>
      <c r="AK60" s="11">
        <f t="shared" si="63"/>
        <v>1067</v>
      </c>
      <c r="AL60" s="11">
        <f t="shared" si="63"/>
        <v>1308</v>
      </c>
      <c r="AM60" s="11">
        <f t="shared" si="63"/>
        <v>1640</v>
      </c>
      <c r="AN60" s="11">
        <f t="shared" si="63"/>
        <v>1644</v>
      </c>
      <c r="AO60" s="11">
        <f t="shared" si="63"/>
        <v>212</v>
      </c>
      <c r="AP60" s="11">
        <f t="shared" si="63"/>
        <v>1347</v>
      </c>
      <c r="AQ60" s="11">
        <f t="shared" si="63"/>
        <v>966</v>
      </c>
      <c r="AR60" s="11">
        <f t="shared" si="63"/>
        <v>1231</v>
      </c>
      <c r="AS60" s="11">
        <f t="shared" si="63"/>
        <v>553</v>
      </c>
      <c r="AT60" s="11">
        <f t="shared" si="63"/>
        <v>1190</v>
      </c>
      <c r="AU60" s="11">
        <f t="shared" si="63"/>
        <v>1180</v>
      </c>
      <c r="AV60" s="11">
        <f t="shared" si="63"/>
        <v>1668</v>
      </c>
      <c r="AW60" s="11">
        <f t="shared" si="63"/>
        <v>1245</v>
      </c>
      <c r="AX60" s="11">
        <f t="shared" si="63"/>
        <v>1257</v>
      </c>
      <c r="AY60" s="11">
        <f t="shared" si="63"/>
        <v>289</v>
      </c>
      <c r="AZ60" s="11">
        <f t="shared" si="63"/>
        <v>899</v>
      </c>
      <c r="BA60" s="11">
        <f t="shared" si="63"/>
        <v>1157</v>
      </c>
      <c r="BB60" s="11">
        <f t="shared" si="63"/>
        <v>1156</v>
      </c>
      <c r="BC60" s="11">
        <f t="shared" si="63"/>
        <v>1069</v>
      </c>
      <c r="BD60" s="11">
        <f t="shared" si="63"/>
        <v>1667</v>
      </c>
      <c r="BE60" s="11">
        <f t="shared" si="63"/>
        <v>925</v>
      </c>
      <c r="BF60" s="11">
        <f t="shared" si="63"/>
        <v>1178</v>
      </c>
      <c r="BG60" s="11">
        <f t="shared" si="63"/>
        <v>1276</v>
      </c>
      <c r="BH60" s="11">
        <f t="shared" si="63"/>
        <v>996</v>
      </c>
    </row>
    <row r="61" spans="1:60" ht="13.5" customHeight="1">
      <c r="A61" s="38">
        <v>41343</v>
      </c>
      <c r="B61" s="130" t="s">
        <v>65</v>
      </c>
      <c r="C61" s="40"/>
      <c r="D61" s="41" t="s">
        <v>31</v>
      </c>
      <c r="E61" s="42">
        <f t="shared" si="0"/>
        <v>1178</v>
      </c>
      <c r="F61" s="43">
        <v>1</v>
      </c>
      <c r="G61" s="43">
        <v>10</v>
      </c>
      <c r="H61" s="44">
        <f t="shared" si="1"/>
        <v>13</v>
      </c>
      <c r="I61" s="40"/>
      <c r="J61" s="45" t="s">
        <v>36</v>
      </c>
      <c r="K61" s="42">
        <f t="shared" si="2"/>
        <v>1347</v>
      </c>
      <c r="L61" s="46">
        <v>1</v>
      </c>
      <c r="M61" s="46">
        <v>8</v>
      </c>
      <c r="N61" s="26">
        <f t="shared" si="3"/>
        <v>11</v>
      </c>
      <c r="O61" s="40"/>
      <c r="P61" t="s">
        <v>66</v>
      </c>
      <c r="Q61" s="40"/>
      <c r="R61">
        <f>MIN(Rules!$E$2,(MAX(H61/N61,N61/H61)))</f>
        <v>1.1818181818181819</v>
      </c>
      <c r="S61">
        <f>VLOOKUP(B61,Rules!A:B,2,FALSE)</f>
        <v>45</v>
      </c>
      <c r="T61" s="40"/>
      <c r="U61" s="143">
        <f>1/(10^(-1*(E61+(IF(P61="Y",Rules!$I$2,0))-K61)/Rules!$E$12)+1)</f>
        <v>0.47813938680076784</v>
      </c>
      <c r="V61">
        <f t="shared" si="4"/>
        <v>28</v>
      </c>
      <c r="W61">
        <f t="shared" si="5"/>
        <v>-28</v>
      </c>
      <c r="Z61" s="48"/>
      <c r="AA61" s="11">
        <f t="shared" ref="AA61:BH61" si="64">IF($D61=AA$1,$E61+$V61,(IF($J61=AA$1,$K61+$W61,AA60)))</f>
        <v>1121</v>
      </c>
      <c r="AB61" s="11">
        <f t="shared" si="64"/>
        <v>1328</v>
      </c>
      <c r="AC61" s="11">
        <f t="shared" si="64"/>
        <v>857</v>
      </c>
      <c r="AD61" s="11">
        <f t="shared" si="64"/>
        <v>1118</v>
      </c>
      <c r="AE61" s="11">
        <f t="shared" si="64"/>
        <v>1051</v>
      </c>
      <c r="AF61" s="11">
        <f t="shared" si="64"/>
        <v>1800</v>
      </c>
      <c r="AG61" s="11">
        <f t="shared" si="64"/>
        <v>1355</v>
      </c>
      <c r="AH61" s="11">
        <f t="shared" si="64"/>
        <v>1842</v>
      </c>
      <c r="AI61" s="11">
        <f t="shared" si="64"/>
        <v>1501</v>
      </c>
      <c r="AJ61" s="11">
        <f t="shared" si="64"/>
        <v>1790</v>
      </c>
      <c r="AK61" s="11">
        <f t="shared" si="64"/>
        <v>1067</v>
      </c>
      <c r="AL61" s="11">
        <f t="shared" si="64"/>
        <v>1308</v>
      </c>
      <c r="AM61" s="11">
        <f t="shared" si="64"/>
        <v>1640</v>
      </c>
      <c r="AN61" s="11">
        <f t="shared" si="64"/>
        <v>1644</v>
      </c>
      <c r="AO61" s="11">
        <f t="shared" si="64"/>
        <v>212</v>
      </c>
      <c r="AP61" s="11">
        <f t="shared" si="64"/>
        <v>1319</v>
      </c>
      <c r="AQ61" s="11">
        <f t="shared" si="64"/>
        <v>966</v>
      </c>
      <c r="AR61" s="11">
        <f t="shared" si="64"/>
        <v>1231</v>
      </c>
      <c r="AS61" s="11">
        <f t="shared" si="64"/>
        <v>553</v>
      </c>
      <c r="AT61" s="11">
        <f t="shared" si="64"/>
        <v>1190</v>
      </c>
      <c r="AU61" s="11">
        <f t="shared" si="64"/>
        <v>1180</v>
      </c>
      <c r="AV61" s="11">
        <f t="shared" si="64"/>
        <v>1668</v>
      </c>
      <c r="AW61" s="11">
        <f t="shared" si="64"/>
        <v>1245</v>
      </c>
      <c r="AX61" s="11">
        <f t="shared" si="64"/>
        <v>1257</v>
      </c>
      <c r="AY61" s="11">
        <f t="shared" si="64"/>
        <v>289</v>
      </c>
      <c r="AZ61" s="11">
        <f t="shared" si="64"/>
        <v>899</v>
      </c>
      <c r="BA61" s="11">
        <f t="shared" si="64"/>
        <v>1157</v>
      </c>
      <c r="BB61" s="11">
        <f t="shared" si="64"/>
        <v>1156</v>
      </c>
      <c r="BC61" s="11">
        <f t="shared" si="64"/>
        <v>1069</v>
      </c>
      <c r="BD61" s="11">
        <f t="shared" si="64"/>
        <v>1667</v>
      </c>
      <c r="BE61" s="11">
        <f t="shared" si="64"/>
        <v>925</v>
      </c>
      <c r="BF61" s="11">
        <f t="shared" si="64"/>
        <v>1206</v>
      </c>
      <c r="BG61" s="11">
        <f t="shared" si="64"/>
        <v>1276</v>
      </c>
      <c r="BH61" s="11">
        <f t="shared" si="64"/>
        <v>996</v>
      </c>
    </row>
    <row r="62" spans="1:60" ht="13.5" customHeight="1">
      <c r="A62" s="38">
        <v>41343</v>
      </c>
      <c r="B62" s="130" t="s">
        <v>65</v>
      </c>
      <c r="C62" s="40"/>
      <c r="D62" s="41" t="s">
        <v>37</v>
      </c>
      <c r="E62" s="42">
        <f t="shared" si="0"/>
        <v>1156</v>
      </c>
      <c r="F62" s="43">
        <v>2</v>
      </c>
      <c r="G62" s="43">
        <v>9</v>
      </c>
      <c r="H62" s="44">
        <f t="shared" si="1"/>
        <v>15</v>
      </c>
      <c r="I62" s="40"/>
      <c r="J62" s="45" t="s">
        <v>29</v>
      </c>
      <c r="K62" s="42">
        <f t="shared" si="2"/>
        <v>1118</v>
      </c>
      <c r="L62" s="46">
        <v>1</v>
      </c>
      <c r="M62" s="46">
        <v>12</v>
      </c>
      <c r="N62" s="26">
        <f t="shared" si="3"/>
        <v>15</v>
      </c>
      <c r="O62" s="40"/>
      <c r="P62" t="s">
        <v>66</v>
      </c>
      <c r="Q62" s="40"/>
      <c r="R62">
        <f>MIN(Rules!$E$2,(MAX(H62/N62,N62/H62)))</f>
        <v>1</v>
      </c>
      <c r="S62">
        <f>VLOOKUP(B62,Rules!A:B,2,FALSE)</f>
        <v>45</v>
      </c>
      <c r="T62" s="40"/>
      <c r="U62" s="143">
        <f>1/(10^(-1*(E62+(IF(P62="Y",Rules!$I$2,0))-K62)/Rules!$E$12)+1)</f>
        <v>0.70386517717144048</v>
      </c>
      <c r="V62">
        <f t="shared" si="4"/>
        <v>-9</v>
      </c>
      <c r="W62">
        <f t="shared" si="5"/>
        <v>9</v>
      </c>
      <c r="Z62" s="48"/>
      <c r="AA62" s="11">
        <f t="shared" ref="AA62:BH62" si="65">IF($D62=AA$1,$E62+$V62,(IF($J62=AA$1,$K62+$W62,AA61)))</f>
        <v>1121</v>
      </c>
      <c r="AB62" s="11">
        <f t="shared" si="65"/>
        <v>1328</v>
      </c>
      <c r="AC62" s="11">
        <f t="shared" si="65"/>
        <v>857</v>
      </c>
      <c r="AD62" s="11">
        <f t="shared" si="65"/>
        <v>1127</v>
      </c>
      <c r="AE62" s="11">
        <f t="shared" si="65"/>
        <v>1051</v>
      </c>
      <c r="AF62" s="11">
        <f t="shared" si="65"/>
        <v>1800</v>
      </c>
      <c r="AG62" s="11">
        <f t="shared" si="65"/>
        <v>1355</v>
      </c>
      <c r="AH62" s="11">
        <f t="shared" si="65"/>
        <v>1842</v>
      </c>
      <c r="AI62" s="11">
        <f t="shared" si="65"/>
        <v>1501</v>
      </c>
      <c r="AJ62" s="11">
        <f t="shared" si="65"/>
        <v>1790</v>
      </c>
      <c r="AK62" s="11">
        <f t="shared" si="65"/>
        <v>1067</v>
      </c>
      <c r="AL62" s="11">
        <f t="shared" si="65"/>
        <v>1308</v>
      </c>
      <c r="AM62" s="11">
        <f t="shared" si="65"/>
        <v>1640</v>
      </c>
      <c r="AN62" s="11">
        <f t="shared" si="65"/>
        <v>1644</v>
      </c>
      <c r="AO62" s="11">
        <f t="shared" si="65"/>
        <v>212</v>
      </c>
      <c r="AP62" s="11">
        <f t="shared" si="65"/>
        <v>1319</v>
      </c>
      <c r="AQ62" s="11">
        <f t="shared" si="65"/>
        <v>966</v>
      </c>
      <c r="AR62" s="11">
        <f t="shared" si="65"/>
        <v>1231</v>
      </c>
      <c r="AS62" s="11">
        <f t="shared" si="65"/>
        <v>553</v>
      </c>
      <c r="AT62" s="11">
        <f t="shared" si="65"/>
        <v>1190</v>
      </c>
      <c r="AU62" s="11">
        <f t="shared" si="65"/>
        <v>1180</v>
      </c>
      <c r="AV62" s="11">
        <f t="shared" si="65"/>
        <v>1668</v>
      </c>
      <c r="AW62" s="11">
        <f t="shared" si="65"/>
        <v>1245</v>
      </c>
      <c r="AX62" s="11">
        <f t="shared" si="65"/>
        <v>1257</v>
      </c>
      <c r="AY62" s="11">
        <f t="shared" si="65"/>
        <v>289</v>
      </c>
      <c r="AZ62" s="11">
        <f t="shared" si="65"/>
        <v>899</v>
      </c>
      <c r="BA62" s="11">
        <f t="shared" si="65"/>
        <v>1157</v>
      </c>
      <c r="BB62" s="11">
        <f t="shared" si="65"/>
        <v>1147</v>
      </c>
      <c r="BC62" s="11">
        <f t="shared" si="65"/>
        <v>1069</v>
      </c>
      <c r="BD62" s="11">
        <f t="shared" si="65"/>
        <v>1667</v>
      </c>
      <c r="BE62" s="11">
        <f t="shared" si="65"/>
        <v>925</v>
      </c>
      <c r="BF62" s="11">
        <f t="shared" si="65"/>
        <v>1206</v>
      </c>
      <c r="BG62" s="11">
        <f t="shared" si="65"/>
        <v>1276</v>
      </c>
      <c r="BH62" s="11">
        <f t="shared" si="65"/>
        <v>996</v>
      </c>
    </row>
    <row r="63" spans="1:60" ht="13.5" customHeight="1">
      <c r="A63" s="38">
        <v>41343</v>
      </c>
      <c r="B63" s="130" t="s">
        <v>65</v>
      </c>
      <c r="C63" s="40"/>
      <c r="D63" s="41" t="s">
        <v>41</v>
      </c>
      <c r="E63" s="42">
        <f t="shared" si="0"/>
        <v>996</v>
      </c>
      <c r="F63" s="43">
        <v>2</v>
      </c>
      <c r="G63" s="43">
        <v>7</v>
      </c>
      <c r="H63" s="44">
        <f t="shared" si="1"/>
        <v>13</v>
      </c>
      <c r="I63" s="40"/>
      <c r="J63" s="45" t="s">
        <v>34</v>
      </c>
      <c r="K63" s="42">
        <f t="shared" si="2"/>
        <v>1121</v>
      </c>
      <c r="L63" s="46">
        <v>1</v>
      </c>
      <c r="M63" s="46">
        <v>10</v>
      </c>
      <c r="N63" s="26">
        <f t="shared" si="3"/>
        <v>13</v>
      </c>
      <c r="O63" s="40"/>
      <c r="P63" t="s">
        <v>66</v>
      </c>
      <c r="Q63" s="40"/>
      <c r="R63">
        <f>MIN(Rules!$E$2,(MAX(H63/N63,N63/H63)))</f>
        <v>1</v>
      </c>
      <c r="S63">
        <f>VLOOKUP(B63,Rules!A:B,2,FALSE)</f>
        <v>45</v>
      </c>
      <c r="T63" s="40"/>
      <c r="U63" s="143">
        <f>1/(10^(-1*(E63+(IF(P63="Y",Rules!$I$2,0))-K63)/Rules!$E$12)+1)</f>
        <v>0.5287505638922686</v>
      </c>
      <c r="V63">
        <f t="shared" si="4"/>
        <v>-1</v>
      </c>
      <c r="W63">
        <f t="shared" si="5"/>
        <v>1</v>
      </c>
      <c r="Z63" s="48"/>
      <c r="AA63" s="11">
        <f t="shared" ref="AA63:BH63" si="66">IF($D63=AA$1,$E63+$V63,(IF($J63=AA$1,$K63+$W63,AA62)))</f>
        <v>1122</v>
      </c>
      <c r="AB63" s="11">
        <f t="shared" si="66"/>
        <v>1328</v>
      </c>
      <c r="AC63" s="11">
        <f t="shared" si="66"/>
        <v>857</v>
      </c>
      <c r="AD63" s="11">
        <f t="shared" si="66"/>
        <v>1127</v>
      </c>
      <c r="AE63" s="11">
        <f t="shared" si="66"/>
        <v>1051</v>
      </c>
      <c r="AF63" s="11">
        <f t="shared" si="66"/>
        <v>1800</v>
      </c>
      <c r="AG63" s="11">
        <f t="shared" si="66"/>
        <v>1355</v>
      </c>
      <c r="AH63" s="11">
        <f t="shared" si="66"/>
        <v>1842</v>
      </c>
      <c r="AI63" s="11">
        <f t="shared" si="66"/>
        <v>1501</v>
      </c>
      <c r="AJ63" s="11">
        <f t="shared" si="66"/>
        <v>1790</v>
      </c>
      <c r="AK63" s="11">
        <f t="shared" si="66"/>
        <v>1067</v>
      </c>
      <c r="AL63" s="11">
        <f t="shared" si="66"/>
        <v>1308</v>
      </c>
      <c r="AM63" s="11">
        <f t="shared" si="66"/>
        <v>1640</v>
      </c>
      <c r="AN63" s="11">
        <f t="shared" si="66"/>
        <v>1644</v>
      </c>
      <c r="AO63" s="11">
        <f t="shared" si="66"/>
        <v>212</v>
      </c>
      <c r="AP63" s="11">
        <f t="shared" si="66"/>
        <v>1319</v>
      </c>
      <c r="AQ63" s="11">
        <f t="shared" si="66"/>
        <v>966</v>
      </c>
      <c r="AR63" s="11">
        <f t="shared" si="66"/>
        <v>1231</v>
      </c>
      <c r="AS63" s="11">
        <f t="shared" si="66"/>
        <v>553</v>
      </c>
      <c r="AT63" s="11">
        <f t="shared" si="66"/>
        <v>1190</v>
      </c>
      <c r="AU63" s="11">
        <f t="shared" si="66"/>
        <v>1180</v>
      </c>
      <c r="AV63" s="11">
        <f t="shared" si="66"/>
        <v>1668</v>
      </c>
      <c r="AW63" s="11">
        <f t="shared" si="66"/>
        <v>1245</v>
      </c>
      <c r="AX63" s="11">
        <f t="shared" si="66"/>
        <v>1257</v>
      </c>
      <c r="AY63" s="11">
        <f t="shared" si="66"/>
        <v>289</v>
      </c>
      <c r="AZ63" s="11">
        <f t="shared" si="66"/>
        <v>899</v>
      </c>
      <c r="BA63" s="11">
        <f t="shared" si="66"/>
        <v>1157</v>
      </c>
      <c r="BB63" s="11">
        <f t="shared" si="66"/>
        <v>1147</v>
      </c>
      <c r="BC63" s="11">
        <f t="shared" si="66"/>
        <v>1069</v>
      </c>
      <c r="BD63" s="11">
        <f t="shared" si="66"/>
        <v>1667</v>
      </c>
      <c r="BE63" s="11">
        <f t="shared" si="66"/>
        <v>925</v>
      </c>
      <c r="BF63" s="11">
        <f t="shared" si="66"/>
        <v>1206</v>
      </c>
      <c r="BG63" s="11">
        <f t="shared" si="66"/>
        <v>1276</v>
      </c>
      <c r="BH63" s="11">
        <f t="shared" si="66"/>
        <v>995</v>
      </c>
    </row>
    <row r="64" spans="1:60" ht="13.5" customHeight="1">
      <c r="A64" s="38">
        <v>41343</v>
      </c>
      <c r="B64" s="130" t="s">
        <v>65</v>
      </c>
      <c r="C64" s="40"/>
      <c r="D64" s="41" t="s">
        <v>24</v>
      </c>
      <c r="E64" s="42">
        <f t="shared" si="0"/>
        <v>1157</v>
      </c>
      <c r="F64" s="43">
        <v>0</v>
      </c>
      <c r="G64" s="43">
        <v>12</v>
      </c>
      <c r="H64" s="44">
        <f t="shared" si="1"/>
        <v>12</v>
      </c>
      <c r="I64" s="40"/>
      <c r="J64" s="45" t="s">
        <v>27</v>
      </c>
      <c r="K64" s="42">
        <f t="shared" si="2"/>
        <v>1245</v>
      </c>
      <c r="L64" s="46">
        <v>2</v>
      </c>
      <c r="M64" s="46">
        <v>11</v>
      </c>
      <c r="N64" s="26">
        <f t="shared" si="3"/>
        <v>17</v>
      </c>
      <c r="O64" s="40"/>
      <c r="P64" t="s">
        <v>66</v>
      </c>
      <c r="Q64" s="40"/>
      <c r="R64">
        <f>MIN(Rules!$E$2,(MAX(H64/N64,N64/H64)))</f>
        <v>1.4166666666666667</v>
      </c>
      <c r="S64">
        <f>VLOOKUP(B64,Rules!A:B,2,FALSE)</f>
        <v>45</v>
      </c>
      <c r="T64" s="40"/>
      <c r="U64" s="143">
        <f>1/(10^(-1*(E64+(IF(P64="Y",Rules!$I$2,0))-K64)/Rules!$E$12)+1)</f>
        <v>0.57089913783098023</v>
      </c>
      <c r="V64">
        <f t="shared" si="4"/>
        <v>-36</v>
      </c>
      <c r="W64">
        <f t="shared" si="5"/>
        <v>36</v>
      </c>
      <c r="Z64" s="48"/>
      <c r="AA64" s="11">
        <f t="shared" ref="AA64:BH64" si="67">IF($D64=AA$1,$E64+$V64,(IF($J64=AA$1,$K64+$W64,AA63)))</f>
        <v>1122</v>
      </c>
      <c r="AB64" s="11">
        <f t="shared" si="67"/>
        <v>1328</v>
      </c>
      <c r="AC64" s="11">
        <f t="shared" si="67"/>
        <v>857</v>
      </c>
      <c r="AD64" s="11">
        <f t="shared" si="67"/>
        <v>1127</v>
      </c>
      <c r="AE64" s="11">
        <f t="shared" si="67"/>
        <v>1051</v>
      </c>
      <c r="AF64" s="11">
        <f t="shared" si="67"/>
        <v>1800</v>
      </c>
      <c r="AG64" s="11">
        <f t="shared" si="67"/>
        <v>1355</v>
      </c>
      <c r="AH64" s="11">
        <f t="shared" si="67"/>
        <v>1842</v>
      </c>
      <c r="AI64" s="11">
        <f t="shared" si="67"/>
        <v>1501</v>
      </c>
      <c r="AJ64" s="11">
        <f t="shared" si="67"/>
        <v>1790</v>
      </c>
      <c r="AK64" s="11">
        <f t="shared" si="67"/>
        <v>1067</v>
      </c>
      <c r="AL64" s="11">
        <f t="shared" si="67"/>
        <v>1308</v>
      </c>
      <c r="AM64" s="11">
        <f t="shared" si="67"/>
        <v>1640</v>
      </c>
      <c r="AN64" s="11">
        <f t="shared" si="67"/>
        <v>1644</v>
      </c>
      <c r="AO64" s="11">
        <f t="shared" si="67"/>
        <v>212</v>
      </c>
      <c r="AP64" s="11">
        <f t="shared" si="67"/>
        <v>1319</v>
      </c>
      <c r="AQ64" s="11">
        <f t="shared" si="67"/>
        <v>966</v>
      </c>
      <c r="AR64" s="11">
        <f t="shared" si="67"/>
        <v>1231</v>
      </c>
      <c r="AS64" s="11">
        <f t="shared" si="67"/>
        <v>553</v>
      </c>
      <c r="AT64" s="11">
        <f t="shared" si="67"/>
        <v>1190</v>
      </c>
      <c r="AU64" s="11">
        <f t="shared" si="67"/>
        <v>1180</v>
      </c>
      <c r="AV64" s="11">
        <f t="shared" si="67"/>
        <v>1668</v>
      </c>
      <c r="AW64" s="11">
        <f t="shared" si="67"/>
        <v>1281</v>
      </c>
      <c r="AX64" s="11">
        <f t="shared" si="67"/>
        <v>1257</v>
      </c>
      <c r="AY64" s="11">
        <f t="shared" si="67"/>
        <v>289</v>
      </c>
      <c r="AZ64" s="11">
        <f t="shared" si="67"/>
        <v>899</v>
      </c>
      <c r="BA64" s="11">
        <f t="shared" si="67"/>
        <v>1121</v>
      </c>
      <c r="BB64" s="11">
        <f t="shared" si="67"/>
        <v>1147</v>
      </c>
      <c r="BC64" s="11">
        <f t="shared" si="67"/>
        <v>1069</v>
      </c>
      <c r="BD64" s="11">
        <f t="shared" si="67"/>
        <v>1667</v>
      </c>
      <c r="BE64" s="11">
        <f t="shared" si="67"/>
        <v>925</v>
      </c>
      <c r="BF64" s="11">
        <f t="shared" si="67"/>
        <v>1206</v>
      </c>
      <c r="BG64" s="11">
        <f t="shared" si="67"/>
        <v>1276</v>
      </c>
      <c r="BH64" s="11">
        <f t="shared" si="67"/>
        <v>995</v>
      </c>
    </row>
    <row r="65" spans="1:60" ht="13.5" customHeight="1">
      <c r="A65" s="38">
        <v>41343</v>
      </c>
      <c r="B65" s="130" t="s">
        <v>65</v>
      </c>
      <c r="C65" s="40"/>
      <c r="D65" s="41" t="s">
        <v>45</v>
      </c>
      <c r="E65" s="42">
        <f t="shared" si="0"/>
        <v>966</v>
      </c>
      <c r="F65" s="43">
        <v>0</v>
      </c>
      <c r="G65" s="43">
        <v>8</v>
      </c>
      <c r="H65" s="44">
        <f t="shared" si="1"/>
        <v>8</v>
      </c>
      <c r="I65" s="40"/>
      <c r="J65" s="45" t="s">
        <v>38</v>
      </c>
      <c r="K65" s="42">
        <f t="shared" si="2"/>
        <v>899</v>
      </c>
      <c r="L65" s="46">
        <v>0</v>
      </c>
      <c r="M65" s="46">
        <v>9</v>
      </c>
      <c r="N65" s="26">
        <f t="shared" si="3"/>
        <v>9</v>
      </c>
      <c r="O65" s="40"/>
      <c r="P65" t="s">
        <v>66</v>
      </c>
      <c r="Q65" s="40"/>
      <c r="R65">
        <f>MIN(Rules!$E$2,(MAX(H65/N65,N65/H65)))</f>
        <v>1.125</v>
      </c>
      <c r="S65">
        <f>VLOOKUP(B65,Rules!A:B,2,FALSE)</f>
        <v>45</v>
      </c>
      <c r="T65" s="40"/>
      <c r="U65" s="143">
        <f>1/(10^(-1*(E65+(IF(P65="Y",Rules!$I$2,0))-K65)/Rules!$E$12)+1)</f>
        <v>0.7309252411617172</v>
      </c>
      <c r="V65">
        <f t="shared" si="4"/>
        <v>-37</v>
      </c>
      <c r="W65">
        <f t="shared" si="5"/>
        <v>37</v>
      </c>
      <c r="Z65" s="48"/>
      <c r="AA65" s="11">
        <f t="shared" ref="AA65:BH65" si="68">IF($D65=AA$1,$E65+$V65,(IF($J65=AA$1,$K65+$W65,AA64)))</f>
        <v>1122</v>
      </c>
      <c r="AB65" s="11">
        <f t="shared" si="68"/>
        <v>1328</v>
      </c>
      <c r="AC65" s="11">
        <f t="shared" si="68"/>
        <v>857</v>
      </c>
      <c r="AD65" s="11">
        <f t="shared" si="68"/>
        <v>1127</v>
      </c>
      <c r="AE65" s="11">
        <f t="shared" si="68"/>
        <v>1051</v>
      </c>
      <c r="AF65" s="11">
        <f t="shared" si="68"/>
        <v>1800</v>
      </c>
      <c r="AG65" s="11">
        <f t="shared" si="68"/>
        <v>1355</v>
      </c>
      <c r="AH65" s="11">
        <f t="shared" si="68"/>
        <v>1842</v>
      </c>
      <c r="AI65" s="11">
        <f t="shared" si="68"/>
        <v>1501</v>
      </c>
      <c r="AJ65" s="11">
        <f t="shared" si="68"/>
        <v>1790</v>
      </c>
      <c r="AK65" s="11">
        <f t="shared" si="68"/>
        <v>1067</v>
      </c>
      <c r="AL65" s="11">
        <f t="shared" si="68"/>
        <v>1308</v>
      </c>
      <c r="AM65" s="11">
        <f t="shared" si="68"/>
        <v>1640</v>
      </c>
      <c r="AN65" s="11">
        <f t="shared" si="68"/>
        <v>1644</v>
      </c>
      <c r="AO65" s="11">
        <f t="shared" si="68"/>
        <v>212</v>
      </c>
      <c r="AP65" s="11">
        <f t="shared" si="68"/>
        <v>1319</v>
      </c>
      <c r="AQ65" s="11">
        <f t="shared" si="68"/>
        <v>929</v>
      </c>
      <c r="AR65" s="11">
        <f t="shared" si="68"/>
        <v>1231</v>
      </c>
      <c r="AS65" s="11">
        <f t="shared" si="68"/>
        <v>553</v>
      </c>
      <c r="AT65" s="11">
        <f t="shared" si="68"/>
        <v>1190</v>
      </c>
      <c r="AU65" s="11">
        <f t="shared" si="68"/>
        <v>1180</v>
      </c>
      <c r="AV65" s="11">
        <f t="shared" si="68"/>
        <v>1668</v>
      </c>
      <c r="AW65" s="11">
        <f t="shared" si="68"/>
        <v>1281</v>
      </c>
      <c r="AX65" s="11">
        <f t="shared" si="68"/>
        <v>1257</v>
      </c>
      <c r="AY65" s="11">
        <f t="shared" si="68"/>
        <v>289</v>
      </c>
      <c r="AZ65" s="11">
        <f t="shared" si="68"/>
        <v>936</v>
      </c>
      <c r="BA65" s="11">
        <f t="shared" si="68"/>
        <v>1121</v>
      </c>
      <c r="BB65" s="11">
        <f t="shared" si="68"/>
        <v>1147</v>
      </c>
      <c r="BC65" s="11">
        <f t="shared" si="68"/>
        <v>1069</v>
      </c>
      <c r="BD65" s="11">
        <f t="shared" si="68"/>
        <v>1667</v>
      </c>
      <c r="BE65" s="11">
        <f t="shared" si="68"/>
        <v>925</v>
      </c>
      <c r="BF65" s="11">
        <f t="shared" si="68"/>
        <v>1206</v>
      </c>
      <c r="BG65" s="11">
        <f t="shared" si="68"/>
        <v>1276</v>
      </c>
      <c r="BH65" s="11">
        <f t="shared" si="68"/>
        <v>995</v>
      </c>
    </row>
    <row r="66" spans="1:60" ht="13.5" customHeight="1">
      <c r="A66" s="38">
        <v>41343</v>
      </c>
      <c r="B66" s="130" t="s">
        <v>65</v>
      </c>
      <c r="C66" s="40"/>
      <c r="D66" s="41" t="s">
        <v>39</v>
      </c>
      <c r="E66" s="42">
        <f t="shared" si="0"/>
        <v>1231</v>
      </c>
      <c r="F66" s="43">
        <v>0</v>
      </c>
      <c r="G66" s="43">
        <v>10</v>
      </c>
      <c r="H66" s="44">
        <f t="shared" si="1"/>
        <v>10</v>
      </c>
      <c r="I66" s="40"/>
      <c r="J66" s="45" t="s">
        <v>44</v>
      </c>
      <c r="K66" s="42">
        <f t="shared" si="2"/>
        <v>857</v>
      </c>
      <c r="L66" s="46">
        <v>0</v>
      </c>
      <c r="M66" s="46">
        <v>9</v>
      </c>
      <c r="N66" s="26">
        <f t="shared" si="3"/>
        <v>9</v>
      </c>
      <c r="O66" s="40"/>
      <c r="P66" t="s">
        <v>66</v>
      </c>
      <c r="Q66" s="40"/>
      <c r="R66">
        <f>MIN(Rules!$E$2,(MAX(H66/N66,N66/H66)))</f>
        <v>1.1111111111111112</v>
      </c>
      <c r="S66">
        <f>VLOOKUP(B66,Rules!A:B,2,FALSE)</f>
        <v>45</v>
      </c>
      <c r="T66" s="40"/>
      <c r="U66" s="143">
        <f>1/(10^(-1*(E66+(IF(P66="Y",Rules!$I$2,0))-K66)/Rules!$E$12)+1)</f>
        <v>0.91782149704793026</v>
      </c>
      <c r="V66">
        <f t="shared" si="4"/>
        <v>4</v>
      </c>
      <c r="W66">
        <f t="shared" si="5"/>
        <v>-4</v>
      </c>
      <c r="Z66" s="48"/>
      <c r="AA66" s="11">
        <f t="shared" ref="AA66:BH66" si="69">IF($D66=AA$1,$E66+$V66,(IF($J66=AA$1,$K66+$W66,AA65)))</f>
        <v>1122</v>
      </c>
      <c r="AB66" s="11">
        <f t="shared" si="69"/>
        <v>1328</v>
      </c>
      <c r="AC66" s="11">
        <f t="shared" si="69"/>
        <v>853</v>
      </c>
      <c r="AD66" s="11">
        <f t="shared" si="69"/>
        <v>1127</v>
      </c>
      <c r="AE66" s="11">
        <f t="shared" si="69"/>
        <v>1051</v>
      </c>
      <c r="AF66" s="11">
        <f t="shared" si="69"/>
        <v>1800</v>
      </c>
      <c r="AG66" s="11">
        <f t="shared" si="69"/>
        <v>1355</v>
      </c>
      <c r="AH66" s="11">
        <f t="shared" si="69"/>
        <v>1842</v>
      </c>
      <c r="AI66" s="11">
        <f t="shared" si="69"/>
        <v>1501</v>
      </c>
      <c r="AJ66" s="11">
        <f t="shared" si="69"/>
        <v>1790</v>
      </c>
      <c r="AK66" s="11">
        <f t="shared" si="69"/>
        <v>1067</v>
      </c>
      <c r="AL66" s="11">
        <f t="shared" si="69"/>
        <v>1308</v>
      </c>
      <c r="AM66" s="11">
        <f t="shared" si="69"/>
        <v>1640</v>
      </c>
      <c r="AN66" s="11">
        <f t="shared" si="69"/>
        <v>1644</v>
      </c>
      <c r="AO66" s="11">
        <f t="shared" si="69"/>
        <v>212</v>
      </c>
      <c r="AP66" s="11">
        <f t="shared" si="69"/>
        <v>1319</v>
      </c>
      <c r="AQ66" s="11">
        <f t="shared" si="69"/>
        <v>929</v>
      </c>
      <c r="AR66" s="11">
        <f t="shared" si="69"/>
        <v>1235</v>
      </c>
      <c r="AS66" s="11">
        <f t="shared" si="69"/>
        <v>553</v>
      </c>
      <c r="AT66" s="11">
        <f t="shared" si="69"/>
        <v>1190</v>
      </c>
      <c r="AU66" s="11">
        <f t="shared" si="69"/>
        <v>1180</v>
      </c>
      <c r="AV66" s="11">
        <f t="shared" si="69"/>
        <v>1668</v>
      </c>
      <c r="AW66" s="11">
        <f t="shared" si="69"/>
        <v>1281</v>
      </c>
      <c r="AX66" s="11">
        <f t="shared" si="69"/>
        <v>1257</v>
      </c>
      <c r="AY66" s="11">
        <f t="shared" si="69"/>
        <v>289</v>
      </c>
      <c r="AZ66" s="11">
        <f t="shared" si="69"/>
        <v>936</v>
      </c>
      <c r="BA66" s="11">
        <f t="shared" si="69"/>
        <v>1121</v>
      </c>
      <c r="BB66" s="11">
        <f t="shared" si="69"/>
        <v>1147</v>
      </c>
      <c r="BC66" s="11">
        <f t="shared" si="69"/>
        <v>1069</v>
      </c>
      <c r="BD66" s="11">
        <f t="shared" si="69"/>
        <v>1667</v>
      </c>
      <c r="BE66" s="11">
        <f t="shared" si="69"/>
        <v>925</v>
      </c>
      <c r="BF66" s="11">
        <f t="shared" si="69"/>
        <v>1206</v>
      </c>
      <c r="BG66" s="11">
        <f t="shared" si="69"/>
        <v>1276</v>
      </c>
      <c r="BH66" s="11">
        <f t="shared" si="69"/>
        <v>995</v>
      </c>
    </row>
    <row r="67" spans="1:60" ht="13.5" customHeight="1">
      <c r="A67" s="38">
        <v>41349</v>
      </c>
      <c r="B67" s="130" t="s">
        <v>65</v>
      </c>
      <c r="C67" s="40"/>
      <c r="D67" s="41" t="s">
        <v>26</v>
      </c>
      <c r="E67" s="42">
        <f t="shared" si="0"/>
        <v>1800</v>
      </c>
      <c r="F67" s="43">
        <v>0</v>
      </c>
      <c r="G67" s="43">
        <v>12</v>
      </c>
      <c r="H67" s="44">
        <f t="shared" si="1"/>
        <v>12</v>
      </c>
      <c r="I67" s="40"/>
      <c r="J67" s="45" t="s">
        <v>25</v>
      </c>
      <c r="K67" s="42">
        <f t="shared" si="2"/>
        <v>1842</v>
      </c>
      <c r="L67" s="46">
        <v>0</v>
      </c>
      <c r="M67" s="46">
        <v>10</v>
      </c>
      <c r="N67" s="26">
        <f t="shared" si="3"/>
        <v>10</v>
      </c>
      <c r="O67" s="40"/>
      <c r="P67" t="s">
        <v>66</v>
      </c>
      <c r="Q67" s="40"/>
      <c r="R67">
        <f>MIN(Rules!$E$2,(MAX(H67/N67,N67/H67)))</f>
        <v>1.2</v>
      </c>
      <c r="S67">
        <f>VLOOKUP(B67,Rules!A:B,2,FALSE)</f>
        <v>45</v>
      </c>
      <c r="T67" s="40"/>
      <c r="U67" s="143">
        <f>1/(10^(-1*(E67+(IF(P67="Y",Rules!$I$2,0))-K67)/Rules!$E$12)+1)</f>
        <v>0.62183834019211337</v>
      </c>
      <c r="V67">
        <f t="shared" si="4"/>
        <v>20</v>
      </c>
      <c r="W67">
        <f t="shared" si="5"/>
        <v>-20</v>
      </c>
      <c r="Z67" s="48"/>
      <c r="AA67" s="11">
        <f t="shared" ref="AA67:BH67" si="70">IF($D67=AA$1,$E67+$V67,(IF($J67=AA$1,$K67+$W67,AA66)))</f>
        <v>1122</v>
      </c>
      <c r="AB67" s="11">
        <f t="shared" si="70"/>
        <v>1328</v>
      </c>
      <c r="AC67" s="11">
        <f t="shared" si="70"/>
        <v>853</v>
      </c>
      <c r="AD67" s="11">
        <f t="shared" si="70"/>
        <v>1127</v>
      </c>
      <c r="AE67" s="11">
        <f t="shared" si="70"/>
        <v>1051</v>
      </c>
      <c r="AF67" s="11">
        <f t="shared" si="70"/>
        <v>1820</v>
      </c>
      <c r="AG67" s="11">
        <f t="shared" si="70"/>
        <v>1355</v>
      </c>
      <c r="AH67" s="11">
        <f t="shared" si="70"/>
        <v>1822</v>
      </c>
      <c r="AI67" s="11">
        <f t="shared" si="70"/>
        <v>1501</v>
      </c>
      <c r="AJ67" s="11">
        <f t="shared" si="70"/>
        <v>1790</v>
      </c>
      <c r="AK67" s="11">
        <f t="shared" si="70"/>
        <v>1067</v>
      </c>
      <c r="AL67" s="11">
        <f t="shared" si="70"/>
        <v>1308</v>
      </c>
      <c r="AM67" s="11">
        <f t="shared" si="70"/>
        <v>1640</v>
      </c>
      <c r="AN67" s="11">
        <f t="shared" si="70"/>
        <v>1644</v>
      </c>
      <c r="AO67" s="11">
        <f t="shared" si="70"/>
        <v>212</v>
      </c>
      <c r="AP67" s="11">
        <f t="shared" si="70"/>
        <v>1319</v>
      </c>
      <c r="AQ67" s="11">
        <f t="shared" si="70"/>
        <v>929</v>
      </c>
      <c r="AR67" s="11">
        <f t="shared" si="70"/>
        <v>1235</v>
      </c>
      <c r="AS67" s="11">
        <f t="shared" si="70"/>
        <v>553</v>
      </c>
      <c r="AT67" s="11">
        <f t="shared" si="70"/>
        <v>1190</v>
      </c>
      <c r="AU67" s="11">
        <f t="shared" si="70"/>
        <v>1180</v>
      </c>
      <c r="AV67" s="11">
        <f t="shared" si="70"/>
        <v>1668</v>
      </c>
      <c r="AW67" s="11">
        <f t="shared" si="70"/>
        <v>1281</v>
      </c>
      <c r="AX67" s="11">
        <f t="shared" si="70"/>
        <v>1257</v>
      </c>
      <c r="AY67" s="11">
        <f t="shared" si="70"/>
        <v>289</v>
      </c>
      <c r="AZ67" s="11">
        <f t="shared" si="70"/>
        <v>936</v>
      </c>
      <c r="BA67" s="11">
        <f t="shared" si="70"/>
        <v>1121</v>
      </c>
      <c r="BB67" s="11">
        <f t="shared" si="70"/>
        <v>1147</v>
      </c>
      <c r="BC67" s="11">
        <f t="shared" si="70"/>
        <v>1069</v>
      </c>
      <c r="BD67" s="11">
        <f t="shared" si="70"/>
        <v>1667</v>
      </c>
      <c r="BE67" s="11">
        <f t="shared" si="70"/>
        <v>925</v>
      </c>
      <c r="BF67" s="11">
        <f t="shared" si="70"/>
        <v>1206</v>
      </c>
      <c r="BG67" s="11">
        <f t="shared" si="70"/>
        <v>1276</v>
      </c>
      <c r="BH67" s="11">
        <f t="shared" si="70"/>
        <v>995</v>
      </c>
    </row>
    <row r="68" spans="1:60" ht="13.5" customHeight="1">
      <c r="A68" s="38">
        <v>41349</v>
      </c>
      <c r="B68" s="130" t="s">
        <v>65</v>
      </c>
      <c r="C68" s="40"/>
      <c r="D68" s="41" t="s">
        <v>17</v>
      </c>
      <c r="E68" s="42">
        <f t="shared" si="0"/>
        <v>1790</v>
      </c>
      <c r="F68" s="43">
        <v>1</v>
      </c>
      <c r="G68" s="43">
        <v>14</v>
      </c>
      <c r="H68" s="44">
        <f t="shared" si="1"/>
        <v>17</v>
      </c>
      <c r="I68" s="40"/>
      <c r="J68" s="45" t="s">
        <v>22</v>
      </c>
      <c r="K68" s="42">
        <f t="shared" si="2"/>
        <v>1667</v>
      </c>
      <c r="L68" s="46">
        <v>0</v>
      </c>
      <c r="M68" s="46">
        <v>18</v>
      </c>
      <c r="N68" s="26">
        <f t="shared" si="3"/>
        <v>18</v>
      </c>
      <c r="O68" s="40"/>
      <c r="P68" t="s">
        <v>66</v>
      </c>
      <c r="Q68" s="40"/>
      <c r="R68">
        <f>MIN(Rules!$E$2,(MAX(H68/N68,N68/H68)))</f>
        <v>1.0588235294117647</v>
      </c>
      <c r="S68">
        <f>VLOOKUP(B68,Rules!A:B,2,FALSE)</f>
        <v>45</v>
      </c>
      <c r="T68" s="40"/>
      <c r="U68" s="143">
        <f>1/(10^(-1*(E68+(IF(P68="Y",Rules!$I$2,0))-K68)/Rules!$E$12)+1)</f>
        <v>0.77854570280114421</v>
      </c>
      <c r="V68">
        <f t="shared" si="4"/>
        <v>-37</v>
      </c>
      <c r="W68">
        <f t="shared" si="5"/>
        <v>37</v>
      </c>
      <c r="Z68" s="48"/>
      <c r="AA68" s="11">
        <f t="shared" ref="AA68:BH68" si="71">IF($D68=AA$1,$E68+$V68,(IF($J68=AA$1,$K68+$W68,AA67)))</f>
        <v>1122</v>
      </c>
      <c r="AB68" s="11">
        <f t="shared" si="71"/>
        <v>1328</v>
      </c>
      <c r="AC68" s="11">
        <f t="shared" si="71"/>
        <v>853</v>
      </c>
      <c r="AD68" s="11">
        <f t="shared" si="71"/>
        <v>1127</v>
      </c>
      <c r="AE68" s="11">
        <f t="shared" si="71"/>
        <v>1051</v>
      </c>
      <c r="AF68" s="11">
        <f t="shared" si="71"/>
        <v>1820</v>
      </c>
      <c r="AG68" s="11">
        <f t="shared" si="71"/>
        <v>1355</v>
      </c>
      <c r="AH68" s="11">
        <f t="shared" si="71"/>
        <v>1822</v>
      </c>
      <c r="AI68" s="11">
        <f t="shared" si="71"/>
        <v>1501</v>
      </c>
      <c r="AJ68" s="11">
        <f t="shared" si="71"/>
        <v>1753</v>
      </c>
      <c r="AK68" s="11">
        <f t="shared" si="71"/>
        <v>1067</v>
      </c>
      <c r="AL68" s="11">
        <f t="shared" si="71"/>
        <v>1308</v>
      </c>
      <c r="AM68" s="11">
        <f t="shared" si="71"/>
        <v>1640</v>
      </c>
      <c r="AN68" s="11">
        <f t="shared" si="71"/>
        <v>1644</v>
      </c>
      <c r="AO68" s="11">
        <f t="shared" si="71"/>
        <v>212</v>
      </c>
      <c r="AP68" s="11">
        <f t="shared" si="71"/>
        <v>1319</v>
      </c>
      <c r="AQ68" s="11">
        <f t="shared" si="71"/>
        <v>929</v>
      </c>
      <c r="AR68" s="11">
        <f t="shared" si="71"/>
        <v>1235</v>
      </c>
      <c r="AS68" s="11">
        <f t="shared" si="71"/>
        <v>553</v>
      </c>
      <c r="AT68" s="11">
        <f t="shared" si="71"/>
        <v>1190</v>
      </c>
      <c r="AU68" s="11">
        <f t="shared" si="71"/>
        <v>1180</v>
      </c>
      <c r="AV68" s="11">
        <f t="shared" si="71"/>
        <v>1668</v>
      </c>
      <c r="AW68" s="11">
        <f t="shared" si="71"/>
        <v>1281</v>
      </c>
      <c r="AX68" s="11">
        <f t="shared" si="71"/>
        <v>1257</v>
      </c>
      <c r="AY68" s="11">
        <f t="shared" si="71"/>
        <v>289</v>
      </c>
      <c r="AZ68" s="11">
        <f t="shared" si="71"/>
        <v>936</v>
      </c>
      <c r="BA68" s="11">
        <f t="shared" si="71"/>
        <v>1121</v>
      </c>
      <c r="BB68" s="11">
        <f t="shared" si="71"/>
        <v>1147</v>
      </c>
      <c r="BC68" s="11">
        <f t="shared" si="71"/>
        <v>1069</v>
      </c>
      <c r="BD68" s="11">
        <f t="shared" si="71"/>
        <v>1704</v>
      </c>
      <c r="BE68" s="11">
        <f t="shared" si="71"/>
        <v>925</v>
      </c>
      <c r="BF68" s="11">
        <f t="shared" si="71"/>
        <v>1206</v>
      </c>
      <c r="BG68" s="11">
        <f t="shared" si="71"/>
        <v>1276</v>
      </c>
      <c r="BH68" s="11">
        <f t="shared" si="71"/>
        <v>995</v>
      </c>
    </row>
    <row r="69" spans="1:60" ht="13.5" customHeight="1">
      <c r="A69" s="38">
        <v>41349</v>
      </c>
      <c r="B69" s="130" t="s">
        <v>65</v>
      </c>
      <c r="C69" s="40"/>
      <c r="D69" s="41" t="s">
        <v>16</v>
      </c>
      <c r="E69" s="42">
        <f t="shared" si="0"/>
        <v>1640</v>
      </c>
      <c r="F69" s="43">
        <v>0</v>
      </c>
      <c r="G69" s="43">
        <v>11</v>
      </c>
      <c r="H69" s="44">
        <f t="shared" si="1"/>
        <v>11</v>
      </c>
      <c r="I69" s="40"/>
      <c r="J69" s="45" t="s">
        <v>30</v>
      </c>
      <c r="K69" s="42">
        <f t="shared" si="2"/>
        <v>1501</v>
      </c>
      <c r="L69" s="46">
        <v>1</v>
      </c>
      <c r="M69" s="46">
        <v>5</v>
      </c>
      <c r="N69" s="26">
        <f t="shared" si="3"/>
        <v>8</v>
      </c>
      <c r="O69" s="40"/>
      <c r="P69" t="s">
        <v>66</v>
      </c>
      <c r="Q69" s="40"/>
      <c r="R69">
        <f>MIN(Rules!$E$2,(MAX(H69/N69,N69/H69)))</f>
        <v>1.375</v>
      </c>
      <c r="S69">
        <f>VLOOKUP(B69,Rules!A:B,2,FALSE)</f>
        <v>45</v>
      </c>
      <c r="T69" s="40"/>
      <c r="U69" s="143">
        <f>1/(10^(-1*(E69+(IF(P69="Y",Rules!$I$2,0))-K69)/Rules!$E$12)+1)</f>
        <v>0.79098850479806104</v>
      </c>
      <c r="V69">
        <f t="shared" si="4"/>
        <v>13</v>
      </c>
      <c r="W69">
        <f t="shared" si="5"/>
        <v>-13</v>
      </c>
      <c r="Z69" s="48"/>
      <c r="AA69" s="11">
        <f t="shared" ref="AA69:BH69" si="72">IF($D69=AA$1,$E69+$V69,(IF($J69=AA$1,$K69+$W69,AA68)))</f>
        <v>1122</v>
      </c>
      <c r="AB69" s="11">
        <f t="shared" si="72"/>
        <v>1328</v>
      </c>
      <c r="AC69" s="11">
        <f t="shared" si="72"/>
        <v>853</v>
      </c>
      <c r="AD69" s="11">
        <f t="shared" si="72"/>
        <v>1127</v>
      </c>
      <c r="AE69" s="11">
        <f t="shared" si="72"/>
        <v>1051</v>
      </c>
      <c r="AF69" s="11">
        <f t="shared" si="72"/>
        <v>1820</v>
      </c>
      <c r="AG69" s="11">
        <f t="shared" si="72"/>
        <v>1355</v>
      </c>
      <c r="AH69" s="11">
        <f t="shared" si="72"/>
        <v>1822</v>
      </c>
      <c r="AI69" s="11">
        <f t="shared" si="72"/>
        <v>1488</v>
      </c>
      <c r="AJ69" s="11">
        <f t="shared" si="72"/>
        <v>1753</v>
      </c>
      <c r="AK69" s="11">
        <f t="shared" si="72"/>
        <v>1067</v>
      </c>
      <c r="AL69" s="11">
        <f t="shared" si="72"/>
        <v>1308</v>
      </c>
      <c r="AM69" s="11">
        <f t="shared" si="72"/>
        <v>1653</v>
      </c>
      <c r="AN69" s="11">
        <f t="shared" si="72"/>
        <v>1644</v>
      </c>
      <c r="AO69" s="11">
        <f t="shared" si="72"/>
        <v>212</v>
      </c>
      <c r="AP69" s="11">
        <f t="shared" si="72"/>
        <v>1319</v>
      </c>
      <c r="AQ69" s="11">
        <f t="shared" si="72"/>
        <v>929</v>
      </c>
      <c r="AR69" s="11">
        <f t="shared" si="72"/>
        <v>1235</v>
      </c>
      <c r="AS69" s="11">
        <f t="shared" si="72"/>
        <v>553</v>
      </c>
      <c r="AT69" s="11">
        <f t="shared" si="72"/>
        <v>1190</v>
      </c>
      <c r="AU69" s="11">
        <f t="shared" si="72"/>
        <v>1180</v>
      </c>
      <c r="AV69" s="11">
        <f t="shared" si="72"/>
        <v>1668</v>
      </c>
      <c r="AW69" s="11">
        <f t="shared" si="72"/>
        <v>1281</v>
      </c>
      <c r="AX69" s="11">
        <f t="shared" si="72"/>
        <v>1257</v>
      </c>
      <c r="AY69" s="11">
        <f t="shared" si="72"/>
        <v>289</v>
      </c>
      <c r="AZ69" s="11">
        <f t="shared" si="72"/>
        <v>936</v>
      </c>
      <c r="BA69" s="11">
        <f t="shared" si="72"/>
        <v>1121</v>
      </c>
      <c r="BB69" s="11">
        <f t="shared" si="72"/>
        <v>1147</v>
      </c>
      <c r="BC69" s="11">
        <f t="shared" si="72"/>
        <v>1069</v>
      </c>
      <c r="BD69" s="11">
        <f t="shared" si="72"/>
        <v>1704</v>
      </c>
      <c r="BE69" s="11">
        <f t="shared" si="72"/>
        <v>925</v>
      </c>
      <c r="BF69" s="11">
        <f t="shared" si="72"/>
        <v>1206</v>
      </c>
      <c r="BG69" s="11">
        <f t="shared" si="72"/>
        <v>1276</v>
      </c>
      <c r="BH69" s="11">
        <f t="shared" si="72"/>
        <v>995</v>
      </c>
    </row>
    <row r="70" spans="1:60" ht="13.5" customHeight="1">
      <c r="A70" s="38">
        <v>41349</v>
      </c>
      <c r="B70" s="130" t="s">
        <v>65</v>
      </c>
      <c r="C70" s="40"/>
      <c r="D70" s="41" t="s">
        <v>18</v>
      </c>
      <c r="E70" s="42">
        <f t="shared" si="0"/>
        <v>1668</v>
      </c>
      <c r="F70" s="43">
        <v>0</v>
      </c>
      <c r="G70" s="43">
        <v>13</v>
      </c>
      <c r="H70" s="44">
        <f t="shared" si="1"/>
        <v>13</v>
      </c>
      <c r="I70" s="40"/>
      <c r="J70" s="45" t="s">
        <v>28</v>
      </c>
      <c r="K70" s="42">
        <f t="shared" si="2"/>
        <v>1644</v>
      </c>
      <c r="L70" s="46">
        <v>1</v>
      </c>
      <c r="M70" s="46">
        <v>11</v>
      </c>
      <c r="N70" s="26">
        <f t="shared" si="3"/>
        <v>14</v>
      </c>
      <c r="O70" s="40"/>
      <c r="P70" t="s">
        <v>66</v>
      </c>
      <c r="Q70" s="40"/>
      <c r="R70">
        <f>MIN(Rules!$E$2,(MAX(H70/N70,N70/H70)))</f>
        <v>1.0769230769230769</v>
      </c>
      <c r="S70">
        <f>VLOOKUP(B70,Rules!A:B,2,FALSE)</f>
        <v>45</v>
      </c>
      <c r="T70" s="40"/>
      <c r="U70" s="143">
        <f>1/(10^(-1*(E70+(IF(P70="Y",Rules!$I$2,0))-K70)/Rules!$E$12)+1)</f>
        <v>0.69025241215515143</v>
      </c>
      <c r="V70">
        <f t="shared" si="4"/>
        <v>-33</v>
      </c>
      <c r="W70">
        <f t="shared" si="5"/>
        <v>33</v>
      </c>
      <c r="Z70" s="48"/>
      <c r="AA70" s="11">
        <f t="shared" ref="AA70:BH70" si="73">IF($D70=AA$1,$E70+$V70,(IF($J70=AA$1,$K70+$W70,AA69)))</f>
        <v>1122</v>
      </c>
      <c r="AB70" s="11">
        <f t="shared" si="73"/>
        <v>1328</v>
      </c>
      <c r="AC70" s="11">
        <f t="shared" si="73"/>
        <v>853</v>
      </c>
      <c r="AD70" s="11">
        <f t="shared" si="73"/>
        <v>1127</v>
      </c>
      <c r="AE70" s="11">
        <f t="shared" si="73"/>
        <v>1051</v>
      </c>
      <c r="AF70" s="11">
        <f t="shared" si="73"/>
        <v>1820</v>
      </c>
      <c r="AG70" s="11">
        <f t="shared" si="73"/>
        <v>1355</v>
      </c>
      <c r="AH70" s="11">
        <f t="shared" si="73"/>
        <v>1822</v>
      </c>
      <c r="AI70" s="11">
        <f t="shared" si="73"/>
        <v>1488</v>
      </c>
      <c r="AJ70" s="11">
        <f t="shared" si="73"/>
        <v>1753</v>
      </c>
      <c r="AK70" s="11">
        <f t="shared" si="73"/>
        <v>1067</v>
      </c>
      <c r="AL70" s="11">
        <f t="shared" si="73"/>
        <v>1308</v>
      </c>
      <c r="AM70" s="11">
        <f t="shared" si="73"/>
        <v>1653</v>
      </c>
      <c r="AN70" s="11">
        <f t="shared" si="73"/>
        <v>1677</v>
      </c>
      <c r="AO70" s="11">
        <f t="shared" si="73"/>
        <v>212</v>
      </c>
      <c r="AP70" s="11">
        <f t="shared" si="73"/>
        <v>1319</v>
      </c>
      <c r="AQ70" s="11">
        <f t="shared" si="73"/>
        <v>929</v>
      </c>
      <c r="AR70" s="11">
        <f t="shared" si="73"/>
        <v>1235</v>
      </c>
      <c r="AS70" s="11">
        <f t="shared" si="73"/>
        <v>553</v>
      </c>
      <c r="AT70" s="11">
        <f t="shared" si="73"/>
        <v>1190</v>
      </c>
      <c r="AU70" s="11">
        <f t="shared" si="73"/>
        <v>1180</v>
      </c>
      <c r="AV70" s="11">
        <f t="shared" si="73"/>
        <v>1635</v>
      </c>
      <c r="AW70" s="11">
        <f t="shared" si="73"/>
        <v>1281</v>
      </c>
      <c r="AX70" s="11">
        <f t="shared" si="73"/>
        <v>1257</v>
      </c>
      <c r="AY70" s="11">
        <f t="shared" si="73"/>
        <v>289</v>
      </c>
      <c r="AZ70" s="11">
        <f t="shared" si="73"/>
        <v>936</v>
      </c>
      <c r="BA70" s="11">
        <f t="shared" si="73"/>
        <v>1121</v>
      </c>
      <c r="BB70" s="11">
        <f t="shared" si="73"/>
        <v>1147</v>
      </c>
      <c r="BC70" s="11">
        <f t="shared" si="73"/>
        <v>1069</v>
      </c>
      <c r="BD70" s="11">
        <f t="shared" si="73"/>
        <v>1704</v>
      </c>
      <c r="BE70" s="11">
        <f t="shared" si="73"/>
        <v>925</v>
      </c>
      <c r="BF70" s="11">
        <f t="shared" si="73"/>
        <v>1206</v>
      </c>
      <c r="BG70" s="11">
        <f t="shared" si="73"/>
        <v>1276</v>
      </c>
      <c r="BH70" s="11">
        <f t="shared" si="73"/>
        <v>995</v>
      </c>
    </row>
    <row r="71" spans="1:60" ht="13.5" customHeight="1">
      <c r="A71" s="38">
        <v>41349</v>
      </c>
      <c r="B71" s="130" t="s">
        <v>65</v>
      </c>
      <c r="C71" s="40"/>
      <c r="D71" s="41" t="s">
        <v>20</v>
      </c>
      <c r="E71" s="42">
        <f t="shared" si="0"/>
        <v>1328</v>
      </c>
      <c r="F71" s="43">
        <v>1</v>
      </c>
      <c r="G71" s="43">
        <v>10</v>
      </c>
      <c r="H71" s="44">
        <f t="shared" si="1"/>
        <v>13</v>
      </c>
      <c r="I71" s="40"/>
      <c r="J71" s="45" t="s">
        <v>32</v>
      </c>
      <c r="K71" s="42">
        <f t="shared" si="2"/>
        <v>1180</v>
      </c>
      <c r="L71" s="46">
        <v>1</v>
      </c>
      <c r="M71" s="46">
        <v>12</v>
      </c>
      <c r="N71" s="26">
        <f t="shared" si="3"/>
        <v>15</v>
      </c>
      <c r="O71" s="40"/>
      <c r="P71" t="s">
        <v>66</v>
      </c>
      <c r="Q71" s="40"/>
      <c r="R71">
        <f>MIN(Rules!$E$2,(MAX(H71/N71,N71/H71)))</f>
        <v>1.1538461538461537</v>
      </c>
      <c r="S71">
        <f>VLOOKUP(B71,Rules!A:B,2,FALSE)</f>
        <v>45</v>
      </c>
      <c r="T71" s="40"/>
      <c r="U71" s="143">
        <f>1/(10^(-1*(E71+(IF(P71="Y",Rules!$I$2,0))-K71)/Rules!$E$12)+1)</f>
        <v>0.797758068127841</v>
      </c>
      <c r="V71">
        <f t="shared" si="4"/>
        <v>-41</v>
      </c>
      <c r="W71">
        <f t="shared" si="5"/>
        <v>41</v>
      </c>
      <c r="Z71" s="48"/>
      <c r="AA71" s="11">
        <f t="shared" ref="AA71:BH71" si="74">IF($D71=AA$1,$E71+$V71,(IF($J71=AA$1,$K71+$W71,AA70)))</f>
        <v>1122</v>
      </c>
      <c r="AB71" s="11">
        <f t="shared" si="74"/>
        <v>1287</v>
      </c>
      <c r="AC71" s="11">
        <f t="shared" si="74"/>
        <v>853</v>
      </c>
      <c r="AD71" s="11">
        <f t="shared" si="74"/>
        <v>1127</v>
      </c>
      <c r="AE71" s="11">
        <f t="shared" si="74"/>
        <v>1051</v>
      </c>
      <c r="AF71" s="11">
        <f t="shared" si="74"/>
        <v>1820</v>
      </c>
      <c r="AG71" s="11">
        <f t="shared" si="74"/>
        <v>1355</v>
      </c>
      <c r="AH71" s="11">
        <f t="shared" si="74"/>
        <v>1822</v>
      </c>
      <c r="AI71" s="11">
        <f t="shared" si="74"/>
        <v>1488</v>
      </c>
      <c r="AJ71" s="11">
        <f t="shared" si="74"/>
        <v>1753</v>
      </c>
      <c r="AK71" s="11">
        <f t="shared" si="74"/>
        <v>1067</v>
      </c>
      <c r="AL71" s="11">
        <f t="shared" si="74"/>
        <v>1308</v>
      </c>
      <c r="AM71" s="11">
        <f t="shared" si="74"/>
        <v>1653</v>
      </c>
      <c r="AN71" s="11">
        <f t="shared" si="74"/>
        <v>1677</v>
      </c>
      <c r="AO71" s="11">
        <f t="shared" si="74"/>
        <v>212</v>
      </c>
      <c r="AP71" s="11">
        <f t="shared" si="74"/>
        <v>1319</v>
      </c>
      <c r="AQ71" s="11">
        <f t="shared" si="74"/>
        <v>929</v>
      </c>
      <c r="AR71" s="11">
        <f t="shared" si="74"/>
        <v>1235</v>
      </c>
      <c r="AS71" s="11">
        <f t="shared" si="74"/>
        <v>553</v>
      </c>
      <c r="AT71" s="11">
        <f t="shared" si="74"/>
        <v>1190</v>
      </c>
      <c r="AU71" s="11">
        <f t="shared" si="74"/>
        <v>1221</v>
      </c>
      <c r="AV71" s="11">
        <f t="shared" si="74"/>
        <v>1635</v>
      </c>
      <c r="AW71" s="11">
        <f t="shared" si="74"/>
        <v>1281</v>
      </c>
      <c r="AX71" s="11">
        <f t="shared" si="74"/>
        <v>1257</v>
      </c>
      <c r="AY71" s="11">
        <f t="shared" si="74"/>
        <v>289</v>
      </c>
      <c r="AZ71" s="11">
        <f t="shared" si="74"/>
        <v>936</v>
      </c>
      <c r="BA71" s="11">
        <f t="shared" si="74"/>
        <v>1121</v>
      </c>
      <c r="BB71" s="11">
        <f t="shared" si="74"/>
        <v>1147</v>
      </c>
      <c r="BC71" s="11">
        <f t="shared" si="74"/>
        <v>1069</v>
      </c>
      <c r="BD71" s="11">
        <f t="shared" si="74"/>
        <v>1704</v>
      </c>
      <c r="BE71" s="11">
        <f t="shared" si="74"/>
        <v>925</v>
      </c>
      <c r="BF71" s="11">
        <f t="shared" si="74"/>
        <v>1206</v>
      </c>
      <c r="BG71" s="11">
        <f t="shared" si="74"/>
        <v>1276</v>
      </c>
      <c r="BH71" s="11">
        <f t="shared" si="74"/>
        <v>995</v>
      </c>
    </row>
    <row r="72" spans="1:60" ht="13.5" customHeight="1">
      <c r="A72" s="38">
        <v>41349</v>
      </c>
      <c r="B72" s="130" t="s">
        <v>65</v>
      </c>
      <c r="C72" s="40"/>
      <c r="D72" s="41" t="s">
        <v>19</v>
      </c>
      <c r="E72" s="42">
        <f t="shared" si="0"/>
        <v>1355</v>
      </c>
      <c r="F72" s="43">
        <v>0</v>
      </c>
      <c r="G72" s="43">
        <v>14</v>
      </c>
      <c r="H72" s="44">
        <f t="shared" si="1"/>
        <v>14</v>
      </c>
      <c r="I72" s="40"/>
      <c r="J72" s="45" t="s">
        <v>43</v>
      </c>
      <c r="K72" s="42">
        <f t="shared" si="2"/>
        <v>1190</v>
      </c>
      <c r="L72" s="46">
        <v>0</v>
      </c>
      <c r="M72" s="46">
        <v>5</v>
      </c>
      <c r="N72" s="26">
        <f t="shared" si="3"/>
        <v>5</v>
      </c>
      <c r="O72" s="40"/>
      <c r="P72" t="s">
        <v>66</v>
      </c>
      <c r="Q72" s="40"/>
      <c r="R72">
        <f>MIN(Rules!$E$2,(MAX(H72/N72,N72/H72)))</f>
        <v>2</v>
      </c>
      <c r="S72">
        <f>VLOOKUP(B72,Rules!A:B,2,FALSE)</f>
        <v>45</v>
      </c>
      <c r="T72" s="40"/>
      <c r="U72" s="143">
        <f>1/(10^(-1*(E72+(IF(P72="Y",Rules!$I$2,0))-K72)/Rules!$E$12)+1)</f>
        <v>0.81009515860475667</v>
      </c>
      <c r="V72">
        <f t="shared" si="4"/>
        <v>17</v>
      </c>
      <c r="W72">
        <f t="shared" si="5"/>
        <v>-17</v>
      </c>
      <c r="Z72" s="48"/>
      <c r="AA72" s="11">
        <f t="shared" ref="AA72:BH72" si="75">IF($D72=AA$1,$E72+$V72,(IF($J72=AA$1,$K72+$W72,AA71)))</f>
        <v>1122</v>
      </c>
      <c r="AB72" s="11">
        <f t="shared" si="75"/>
        <v>1287</v>
      </c>
      <c r="AC72" s="11">
        <f t="shared" si="75"/>
        <v>853</v>
      </c>
      <c r="AD72" s="11">
        <f t="shared" si="75"/>
        <v>1127</v>
      </c>
      <c r="AE72" s="11">
        <f t="shared" si="75"/>
        <v>1051</v>
      </c>
      <c r="AF72" s="11">
        <f t="shared" si="75"/>
        <v>1820</v>
      </c>
      <c r="AG72" s="11">
        <f t="shared" si="75"/>
        <v>1372</v>
      </c>
      <c r="AH72" s="11">
        <f t="shared" si="75"/>
        <v>1822</v>
      </c>
      <c r="AI72" s="11">
        <f t="shared" si="75"/>
        <v>1488</v>
      </c>
      <c r="AJ72" s="11">
        <f t="shared" si="75"/>
        <v>1753</v>
      </c>
      <c r="AK72" s="11">
        <f t="shared" si="75"/>
        <v>1067</v>
      </c>
      <c r="AL72" s="11">
        <f t="shared" si="75"/>
        <v>1308</v>
      </c>
      <c r="AM72" s="11">
        <f t="shared" si="75"/>
        <v>1653</v>
      </c>
      <c r="AN72" s="11">
        <f t="shared" si="75"/>
        <v>1677</v>
      </c>
      <c r="AO72" s="11">
        <f t="shared" si="75"/>
        <v>212</v>
      </c>
      <c r="AP72" s="11">
        <f t="shared" si="75"/>
        <v>1319</v>
      </c>
      <c r="AQ72" s="11">
        <f t="shared" si="75"/>
        <v>929</v>
      </c>
      <c r="AR72" s="11">
        <f t="shared" si="75"/>
        <v>1235</v>
      </c>
      <c r="AS72" s="11">
        <f t="shared" si="75"/>
        <v>553</v>
      </c>
      <c r="AT72" s="11">
        <f t="shared" si="75"/>
        <v>1173</v>
      </c>
      <c r="AU72" s="11">
        <f t="shared" si="75"/>
        <v>1221</v>
      </c>
      <c r="AV72" s="11">
        <f t="shared" si="75"/>
        <v>1635</v>
      </c>
      <c r="AW72" s="11">
        <f t="shared" si="75"/>
        <v>1281</v>
      </c>
      <c r="AX72" s="11">
        <f t="shared" si="75"/>
        <v>1257</v>
      </c>
      <c r="AY72" s="11">
        <f t="shared" si="75"/>
        <v>289</v>
      </c>
      <c r="AZ72" s="11">
        <f t="shared" si="75"/>
        <v>936</v>
      </c>
      <c r="BA72" s="11">
        <f t="shared" si="75"/>
        <v>1121</v>
      </c>
      <c r="BB72" s="11">
        <f t="shared" si="75"/>
        <v>1147</v>
      </c>
      <c r="BC72" s="11">
        <f t="shared" si="75"/>
        <v>1069</v>
      </c>
      <c r="BD72" s="11">
        <f t="shared" si="75"/>
        <v>1704</v>
      </c>
      <c r="BE72" s="11">
        <f t="shared" si="75"/>
        <v>925</v>
      </c>
      <c r="BF72" s="11">
        <f t="shared" si="75"/>
        <v>1206</v>
      </c>
      <c r="BG72" s="11">
        <f t="shared" si="75"/>
        <v>1276</v>
      </c>
      <c r="BH72" s="11">
        <f t="shared" si="75"/>
        <v>995</v>
      </c>
    </row>
    <row r="73" spans="1:60" ht="13.5" customHeight="1">
      <c r="A73" s="38">
        <v>41349</v>
      </c>
      <c r="B73" s="130" t="s">
        <v>65</v>
      </c>
      <c r="C73" s="40"/>
      <c r="D73" s="41" t="s">
        <v>36</v>
      </c>
      <c r="E73" s="42">
        <f t="shared" si="0"/>
        <v>1319</v>
      </c>
      <c r="F73" s="43">
        <v>1</v>
      </c>
      <c r="G73" s="43">
        <v>15</v>
      </c>
      <c r="H73" s="44">
        <f t="shared" si="1"/>
        <v>18</v>
      </c>
      <c r="I73" s="40"/>
      <c r="J73" s="45" t="s">
        <v>21</v>
      </c>
      <c r="K73" s="42">
        <f t="shared" si="2"/>
        <v>1308</v>
      </c>
      <c r="L73" s="46">
        <v>0</v>
      </c>
      <c r="M73" s="46">
        <v>10</v>
      </c>
      <c r="N73" s="26">
        <f t="shared" si="3"/>
        <v>10</v>
      </c>
      <c r="O73" s="40"/>
      <c r="P73" t="s">
        <v>66</v>
      </c>
      <c r="Q73" s="40"/>
      <c r="R73">
        <f>MIN(Rules!$E$2,(MAX(H73/N73,N73/H73)))</f>
        <v>1.8</v>
      </c>
      <c r="S73">
        <f>VLOOKUP(B73,Rules!A:B,2,FALSE)</f>
        <v>45</v>
      </c>
      <c r="T73" s="40"/>
      <c r="U73" s="143">
        <f>1/(10^(-1*(E73+(IF(P73="Y",Rules!$I$2,0))-K73)/Rules!$E$12)+1)</f>
        <v>0.67730900322250798</v>
      </c>
      <c r="V73">
        <f t="shared" si="4"/>
        <v>26</v>
      </c>
      <c r="W73">
        <f t="shared" si="5"/>
        <v>-26</v>
      </c>
      <c r="Z73" s="48"/>
      <c r="AA73" s="11">
        <f t="shared" ref="AA73:BH73" si="76">IF($D73=AA$1,$E73+$V73,(IF($J73=AA$1,$K73+$W73,AA72)))</f>
        <v>1122</v>
      </c>
      <c r="AB73" s="11">
        <f t="shared" si="76"/>
        <v>1287</v>
      </c>
      <c r="AC73" s="11">
        <f t="shared" si="76"/>
        <v>853</v>
      </c>
      <c r="AD73" s="11">
        <f t="shared" si="76"/>
        <v>1127</v>
      </c>
      <c r="AE73" s="11">
        <f t="shared" si="76"/>
        <v>1051</v>
      </c>
      <c r="AF73" s="11">
        <f t="shared" si="76"/>
        <v>1820</v>
      </c>
      <c r="AG73" s="11">
        <f t="shared" si="76"/>
        <v>1372</v>
      </c>
      <c r="AH73" s="11">
        <f t="shared" si="76"/>
        <v>1822</v>
      </c>
      <c r="AI73" s="11">
        <f t="shared" si="76"/>
        <v>1488</v>
      </c>
      <c r="AJ73" s="11">
        <f t="shared" si="76"/>
        <v>1753</v>
      </c>
      <c r="AK73" s="11">
        <f t="shared" si="76"/>
        <v>1067</v>
      </c>
      <c r="AL73" s="11">
        <f t="shared" si="76"/>
        <v>1282</v>
      </c>
      <c r="AM73" s="11">
        <f t="shared" si="76"/>
        <v>1653</v>
      </c>
      <c r="AN73" s="11">
        <f t="shared" si="76"/>
        <v>1677</v>
      </c>
      <c r="AO73" s="11">
        <f t="shared" si="76"/>
        <v>212</v>
      </c>
      <c r="AP73" s="11">
        <f t="shared" si="76"/>
        <v>1345</v>
      </c>
      <c r="AQ73" s="11">
        <f t="shared" si="76"/>
        <v>929</v>
      </c>
      <c r="AR73" s="11">
        <f t="shared" si="76"/>
        <v>1235</v>
      </c>
      <c r="AS73" s="11">
        <f t="shared" si="76"/>
        <v>553</v>
      </c>
      <c r="AT73" s="11">
        <f t="shared" si="76"/>
        <v>1173</v>
      </c>
      <c r="AU73" s="11">
        <f t="shared" si="76"/>
        <v>1221</v>
      </c>
      <c r="AV73" s="11">
        <f t="shared" si="76"/>
        <v>1635</v>
      </c>
      <c r="AW73" s="11">
        <f t="shared" si="76"/>
        <v>1281</v>
      </c>
      <c r="AX73" s="11">
        <f t="shared" si="76"/>
        <v>1257</v>
      </c>
      <c r="AY73" s="11">
        <f t="shared" si="76"/>
        <v>289</v>
      </c>
      <c r="AZ73" s="11">
        <f t="shared" si="76"/>
        <v>936</v>
      </c>
      <c r="BA73" s="11">
        <f t="shared" si="76"/>
        <v>1121</v>
      </c>
      <c r="BB73" s="11">
        <f t="shared" si="76"/>
        <v>1147</v>
      </c>
      <c r="BC73" s="11">
        <f t="shared" si="76"/>
        <v>1069</v>
      </c>
      <c r="BD73" s="11">
        <f t="shared" si="76"/>
        <v>1704</v>
      </c>
      <c r="BE73" s="11">
        <f t="shared" si="76"/>
        <v>925</v>
      </c>
      <c r="BF73" s="11">
        <f t="shared" si="76"/>
        <v>1206</v>
      </c>
      <c r="BG73" s="11">
        <f t="shared" si="76"/>
        <v>1276</v>
      </c>
      <c r="BH73" s="11">
        <f t="shared" si="76"/>
        <v>995</v>
      </c>
    </row>
    <row r="74" spans="1:60" ht="13.5" customHeight="1">
      <c r="A74" s="38">
        <v>41349</v>
      </c>
      <c r="B74" s="130" t="s">
        <v>65</v>
      </c>
      <c r="C74" s="40"/>
      <c r="D74" s="41" t="s">
        <v>23</v>
      </c>
      <c r="E74" s="42">
        <f t="shared" si="0"/>
        <v>1257</v>
      </c>
      <c r="F74" s="43">
        <v>5</v>
      </c>
      <c r="G74" s="43">
        <v>13</v>
      </c>
      <c r="H74" s="44">
        <f t="shared" si="1"/>
        <v>28</v>
      </c>
      <c r="I74" s="40"/>
      <c r="J74" s="45" t="s">
        <v>41</v>
      </c>
      <c r="K74" s="42">
        <f t="shared" si="2"/>
        <v>995</v>
      </c>
      <c r="L74" s="46">
        <v>3</v>
      </c>
      <c r="M74" s="46">
        <v>10</v>
      </c>
      <c r="N74" s="26">
        <f t="shared" si="3"/>
        <v>19</v>
      </c>
      <c r="O74" s="40"/>
      <c r="P74" t="s">
        <v>66</v>
      </c>
      <c r="Q74" s="40"/>
      <c r="R74">
        <f>MIN(Rules!$E$2,(MAX(H74/N74,N74/H74)))</f>
        <v>1.4736842105263157</v>
      </c>
      <c r="S74">
        <f>VLOOKUP(B74,Rules!A:B,2,FALSE)</f>
        <v>45</v>
      </c>
      <c r="T74" s="40"/>
      <c r="U74" s="143">
        <f>1/(10^(-1*(E74+(IF(P74="Y",Rules!$I$2,0))-K74)/Rules!$E$12)+1)</f>
        <v>0.86958904900832812</v>
      </c>
      <c r="V74">
        <f t="shared" si="4"/>
        <v>9</v>
      </c>
      <c r="W74">
        <f t="shared" si="5"/>
        <v>-9</v>
      </c>
      <c r="Z74" s="48"/>
      <c r="AA74" s="11">
        <f t="shared" ref="AA74:BH74" si="77">IF($D74=AA$1,$E74+$V74,(IF($J74=AA$1,$K74+$W74,AA73)))</f>
        <v>1122</v>
      </c>
      <c r="AB74" s="11">
        <f t="shared" si="77"/>
        <v>1287</v>
      </c>
      <c r="AC74" s="11">
        <f t="shared" si="77"/>
        <v>853</v>
      </c>
      <c r="AD74" s="11">
        <f t="shared" si="77"/>
        <v>1127</v>
      </c>
      <c r="AE74" s="11">
        <f t="shared" si="77"/>
        <v>1051</v>
      </c>
      <c r="AF74" s="11">
        <f t="shared" si="77"/>
        <v>1820</v>
      </c>
      <c r="AG74" s="11">
        <f t="shared" si="77"/>
        <v>1372</v>
      </c>
      <c r="AH74" s="11">
        <f t="shared" si="77"/>
        <v>1822</v>
      </c>
      <c r="AI74" s="11">
        <f t="shared" si="77"/>
        <v>1488</v>
      </c>
      <c r="AJ74" s="11">
        <f t="shared" si="77"/>
        <v>1753</v>
      </c>
      <c r="AK74" s="11">
        <f t="shared" si="77"/>
        <v>1067</v>
      </c>
      <c r="AL74" s="11">
        <f t="shared" si="77"/>
        <v>1282</v>
      </c>
      <c r="AM74" s="11">
        <f t="shared" si="77"/>
        <v>1653</v>
      </c>
      <c r="AN74" s="11">
        <f t="shared" si="77"/>
        <v>1677</v>
      </c>
      <c r="AO74" s="11">
        <f t="shared" si="77"/>
        <v>212</v>
      </c>
      <c r="AP74" s="11">
        <f t="shared" si="77"/>
        <v>1345</v>
      </c>
      <c r="AQ74" s="11">
        <f t="shared" si="77"/>
        <v>929</v>
      </c>
      <c r="AR74" s="11">
        <f t="shared" si="77"/>
        <v>1235</v>
      </c>
      <c r="AS74" s="11">
        <f t="shared" si="77"/>
        <v>553</v>
      </c>
      <c r="AT74" s="11">
        <f t="shared" si="77"/>
        <v>1173</v>
      </c>
      <c r="AU74" s="11">
        <f t="shared" si="77"/>
        <v>1221</v>
      </c>
      <c r="AV74" s="11">
        <f t="shared" si="77"/>
        <v>1635</v>
      </c>
      <c r="AW74" s="11">
        <f t="shared" si="77"/>
        <v>1281</v>
      </c>
      <c r="AX74" s="11">
        <f t="shared" si="77"/>
        <v>1266</v>
      </c>
      <c r="AY74" s="11">
        <f t="shared" si="77"/>
        <v>289</v>
      </c>
      <c r="AZ74" s="11">
        <f t="shared" si="77"/>
        <v>936</v>
      </c>
      <c r="BA74" s="11">
        <f t="shared" si="77"/>
        <v>1121</v>
      </c>
      <c r="BB74" s="11">
        <f t="shared" si="77"/>
        <v>1147</v>
      </c>
      <c r="BC74" s="11">
        <f t="shared" si="77"/>
        <v>1069</v>
      </c>
      <c r="BD74" s="11">
        <f t="shared" si="77"/>
        <v>1704</v>
      </c>
      <c r="BE74" s="11">
        <f t="shared" si="77"/>
        <v>925</v>
      </c>
      <c r="BF74" s="11">
        <f t="shared" si="77"/>
        <v>1206</v>
      </c>
      <c r="BG74" s="11">
        <f t="shared" si="77"/>
        <v>1276</v>
      </c>
      <c r="BH74" s="11">
        <f t="shared" si="77"/>
        <v>986</v>
      </c>
    </row>
    <row r="75" spans="1:60" ht="13.5" customHeight="1">
      <c r="A75" s="38">
        <v>41349</v>
      </c>
      <c r="B75" s="130" t="s">
        <v>65</v>
      </c>
      <c r="C75" s="40"/>
      <c r="D75" s="41" t="s">
        <v>34</v>
      </c>
      <c r="E75" s="42">
        <f t="shared" si="0"/>
        <v>1122</v>
      </c>
      <c r="F75" s="43">
        <v>1</v>
      </c>
      <c r="G75" s="43">
        <v>6</v>
      </c>
      <c r="H75" s="44">
        <f t="shared" si="1"/>
        <v>9</v>
      </c>
      <c r="I75" s="40"/>
      <c r="J75" s="45" t="s">
        <v>24</v>
      </c>
      <c r="K75" s="42">
        <f t="shared" si="2"/>
        <v>1121</v>
      </c>
      <c r="L75" s="46">
        <v>0</v>
      </c>
      <c r="M75" s="46">
        <v>11</v>
      </c>
      <c r="N75" s="26">
        <f t="shared" si="3"/>
        <v>11</v>
      </c>
      <c r="O75" s="40"/>
      <c r="P75" t="s">
        <v>66</v>
      </c>
      <c r="Q75" s="40"/>
      <c r="R75">
        <f>MIN(Rules!$E$2,(MAX(H75/N75,N75/H75)))</f>
        <v>1.2222222222222223</v>
      </c>
      <c r="S75">
        <f>VLOOKUP(B75,Rules!A:B,2,FALSE)</f>
        <v>45</v>
      </c>
      <c r="T75" s="40"/>
      <c r="U75" s="143">
        <f>1/(10^(-1*(E75+(IF(P75="Y",Rules!$I$2,0))-K75)/Rules!$E$12)+1)</f>
        <v>0.66716281899386753</v>
      </c>
      <c r="V75">
        <f t="shared" si="4"/>
        <v>-37</v>
      </c>
      <c r="W75">
        <f t="shared" si="5"/>
        <v>37</v>
      </c>
      <c r="Z75" s="48"/>
      <c r="AA75" s="11">
        <f t="shared" ref="AA75:BH75" si="78">IF($D75=AA$1,$E75+$V75,(IF($J75=AA$1,$K75+$W75,AA74)))</f>
        <v>1085</v>
      </c>
      <c r="AB75" s="11">
        <f t="shared" si="78"/>
        <v>1287</v>
      </c>
      <c r="AC75" s="11">
        <f t="shared" si="78"/>
        <v>853</v>
      </c>
      <c r="AD75" s="11">
        <f t="shared" si="78"/>
        <v>1127</v>
      </c>
      <c r="AE75" s="11">
        <f t="shared" si="78"/>
        <v>1051</v>
      </c>
      <c r="AF75" s="11">
        <f t="shared" si="78"/>
        <v>1820</v>
      </c>
      <c r="AG75" s="11">
        <f t="shared" si="78"/>
        <v>1372</v>
      </c>
      <c r="AH75" s="11">
        <f t="shared" si="78"/>
        <v>1822</v>
      </c>
      <c r="AI75" s="11">
        <f t="shared" si="78"/>
        <v>1488</v>
      </c>
      <c r="AJ75" s="11">
        <f t="shared" si="78"/>
        <v>1753</v>
      </c>
      <c r="AK75" s="11">
        <f t="shared" si="78"/>
        <v>1067</v>
      </c>
      <c r="AL75" s="11">
        <f t="shared" si="78"/>
        <v>1282</v>
      </c>
      <c r="AM75" s="11">
        <f t="shared" si="78"/>
        <v>1653</v>
      </c>
      <c r="AN75" s="11">
        <f t="shared" si="78"/>
        <v>1677</v>
      </c>
      <c r="AO75" s="11">
        <f t="shared" si="78"/>
        <v>212</v>
      </c>
      <c r="AP75" s="11">
        <f t="shared" si="78"/>
        <v>1345</v>
      </c>
      <c r="AQ75" s="11">
        <f t="shared" si="78"/>
        <v>929</v>
      </c>
      <c r="AR75" s="11">
        <f t="shared" si="78"/>
        <v>1235</v>
      </c>
      <c r="AS75" s="11">
        <f t="shared" si="78"/>
        <v>553</v>
      </c>
      <c r="AT75" s="11">
        <f t="shared" si="78"/>
        <v>1173</v>
      </c>
      <c r="AU75" s="11">
        <f t="shared" si="78"/>
        <v>1221</v>
      </c>
      <c r="AV75" s="11">
        <f t="shared" si="78"/>
        <v>1635</v>
      </c>
      <c r="AW75" s="11">
        <f t="shared" si="78"/>
        <v>1281</v>
      </c>
      <c r="AX75" s="11">
        <f t="shared" si="78"/>
        <v>1266</v>
      </c>
      <c r="AY75" s="11">
        <f t="shared" si="78"/>
        <v>289</v>
      </c>
      <c r="AZ75" s="11">
        <f t="shared" si="78"/>
        <v>936</v>
      </c>
      <c r="BA75" s="11">
        <f t="shared" si="78"/>
        <v>1158</v>
      </c>
      <c r="BB75" s="11">
        <f t="shared" si="78"/>
        <v>1147</v>
      </c>
      <c r="BC75" s="11">
        <f t="shared" si="78"/>
        <v>1069</v>
      </c>
      <c r="BD75" s="11">
        <f t="shared" si="78"/>
        <v>1704</v>
      </c>
      <c r="BE75" s="11">
        <f t="shared" si="78"/>
        <v>925</v>
      </c>
      <c r="BF75" s="11">
        <f t="shared" si="78"/>
        <v>1206</v>
      </c>
      <c r="BG75" s="11">
        <f t="shared" si="78"/>
        <v>1276</v>
      </c>
      <c r="BH75" s="11">
        <f t="shared" si="78"/>
        <v>986</v>
      </c>
    </row>
    <row r="76" spans="1:60" ht="13.5" customHeight="1">
      <c r="A76" s="38">
        <v>41349</v>
      </c>
      <c r="B76" s="130" t="s">
        <v>65</v>
      </c>
      <c r="C76" s="40"/>
      <c r="D76" s="41" t="s">
        <v>27</v>
      </c>
      <c r="E76" s="42">
        <f t="shared" si="0"/>
        <v>1281</v>
      </c>
      <c r="F76" s="43">
        <v>1</v>
      </c>
      <c r="G76" s="43">
        <v>17</v>
      </c>
      <c r="H76" s="44">
        <f t="shared" si="1"/>
        <v>20</v>
      </c>
      <c r="I76" s="40"/>
      <c r="J76" s="45" t="s">
        <v>37</v>
      </c>
      <c r="K76" s="42">
        <f t="shared" si="2"/>
        <v>1147</v>
      </c>
      <c r="L76" s="46">
        <v>2</v>
      </c>
      <c r="M76" s="46">
        <v>12</v>
      </c>
      <c r="N76" s="26">
        <f t="shared" si="3"/>
        <v>18</v>
      </c>
      <c r="O76" s="40"/>
      <c r="P76" t="s">
        <v>66</v>
      </c>
      <c r="Q76" s="40"/>
      <c r="R76">
        <f>MIN(Rules!$E$2,(MAX(H76/N76,N76/H76)))</f>
        <v>1.1111111111111112</v>
      </c>
      <c r="S76">
        <f>VLOOKUP(B76,Rules!A:B,2,FALSE)</f>
        <v>45</v>
      </c>
      <c r="T76" s="40"/>
      <c r="U76" s="143">
        <f>1/(10^(-1*(E76+(IF(P76="Y",Rules!$I$2,0))-K76)/Rules!$E$12)+1)</f>
        <v>0.78715623220648678</v>
      </c>
      <c r="V76">
        <f t="shared" si="4"/>
        <v>11</v>
      </c>
      <c r="W76">
        <f t="shared" si="5"/>
        <v>-11</v>
      </c>
      <c r="Z76" s="48"/>
      <c r="AA76" s="11">
        <f t="shared" ref="AA76:BH76" si="79">IF($D76=AA$1,$E76+$V76,(IF($J76=AA$1,$K76+$W76,AA75)))</f>
        <v>1085</v>
      </c>
      <c r="AB76" s="11">
        <f t="shared" si="79"/>
        <v>1287</v>
      </c>
      <c r="AC76" s="11">
        <f t="shared" si="79"/>
        <v>853</v>
      </c>
      <c r="AD76" s="11">
        <f t="shared" si="79"/>
        <v>1127</v>
      </c>
      <c r="AE76" s="11">
        <f t="shared" si="79"/>
        <v>1051</v>
      </c>
      <c r="AF76" s="11">
        <f t="shared" si="79"/>
        <v>1820</v>
      </c>
      <c r="AG76" s="11">
        <f t="shared" si="79"/>
        <v>1372</v>
      </c>
      <c r="AH76" s="11">
        <f t="shared" si="79"/>
        <v>1822</v>
      </c>
      <c r="AI76" s="11">
        <f t="shared" si="79"/>
        <v>1488</v>
      </c>
      <c r="AJ76" s="11">
        <f t="shared" si="79"/>
        <v>1753</v>
      </c>
      <c r="AK76" s="11">
        <f t="shared" si="79"/>
        <v>1067</v>
      </c>
      <c r="AL76" s="11">
        <f t="shared" si="79"/>
        <v>1282</v>
      </c>
      <c r="AM76" s="11">
        <f t="shared" si="79"/>
        <v>1653</v>
      </c>
      <c r="AN76" s="11">
        <f t="shared" si="79"/>
        <v>1677</v>
      </c>
      <c r="AO76" s="11">
        <f t="shared" si="79"/>
        <v>212</v>
      </c>
      <c r="AP76" s="11">
        <f t="shared" si="79"/>
        <v>1345</v>
      </c>
      <c r="AQ76" s="11">
        <f t="shared" si="79"/>
        <v>929</v>
      </c>
      <c r="AR76" s="11">
        <f t="shared" si="79"/>
        <v>1235</v>
      </c>
      <c r="AS76" s="11">
        <f t="shared" si="79"/>
        <v>553</v>
      </c>
      <c r="AT76" s="11">
        <f t="shared" si="79"/>
        <v>1173</v>
      </c>
      <c r="AU76" s="11">
        <f t="shared" si="79"/>
        <v>1221</v>
      </c>
      <c r="AV76" s="11">
        <f t="shared" si="79"/>
        <v>1635</v>
      </c>
      <c r="AW76" s="11">
        <f t="shared" si="79"/>
        <v>1292</v>
      </c>
      <c r="AX76" s="11">
        <f t="shared" si="79"/>
        <v>1266</v>
      </c>
      <c r="AY76" s="11">
        <f t="shared" si="79"/>
        <v>289</v>
      </c>
      <c r="AZ76" s="11">
        <f t="shared" si="79"/>
        <v>936</v>
      </c>
      <c r="BA76" s="11">
        <f t="shared" si="79"/>
        <v>1158</v>
      </c>
      <c r="BB76" s="11">
        <f t="shared" si="79"/>
        <v>1136</v>
      </c>
      <c r="BC76" s="11">
        <f t="shared" si="79"/>
        <v>1069</v>
      </c>
      <c r="BD76" s="11">
        <f t="shared" si="79"/>
        <v>1704</v>
      </c>
      <c r="BE76" s="11">
        <f t="shared" si="79"/>
        <v>925</v>
      </c>
      <c r="BF76" s="11">
        <f t="shared" si="79"/>
        <v>1206</v>
      </c>
      <c r="BG76" s="11">
        <f t="shared" si="79"/>
        <v>1276</v>
      </c>
      <c r="BH76" s="11">
        <f t="shared" si="79"/>
        <v>986</v>
      </c>
    </row>
    <row r="77" spans="1:60" ht="13.5" customHeight="1">
      <c r="A77" s="38">
        <v>41349</v>
      </c>
      <c r="B77" s="130" t="s">
        <v>65</v>
      </c>
      <c r="C77" s="40"/>
      <c r="D77" s="41" t="s">
        <v>29</v>
      </c>
      <c r="E77" s="42">
        <f t="shared" si="0"/>
        <v>1127</v>
      </c>
      <c r="F77" s="43">
        <v>1</v>
      </c>
      <c r="G77" s="43">
        <v>10</v>
      </c>
      <c r="H77" s="44">
        <f t="shared" si="1"/>
        <v>13</v>
      </c>
      <c r="I77" s="40"/>
      <c r="J77" s="45" t="s">
        <v>35</v>
      </c>
      <c r="K77" s="42">
        <f t="shared" si="2"/>
        <v>1067</v>
      </c>
      <c r="L77" s="46">
        <v>1</v>
      </c>
      <c r="M77" s="46">
        <v>12</v>
      </c>
      <c r="N77" s="26">
        <f t="shared" si="3"/>
        <v>15</v>
      </c>
      <c r="O77" s="40"/>
      <c r="P77" t="s">
        <v>66</v>
      </c>
      <c r="Q77" s="40"/>
      <c r="R77">
        <f>MIN(Rules!$E$2,(MAX(H77/N77,N77/H77)))</f>
        <v>1.1538461538461537</v>
      </c>
      <c r="S77">
        <f>VLOOKUP(B77,Rules!A:B,2,FALSE)</f>
        <v>45</v>
      </c>
      <c r="T77" s="40"/>
      <c r="U77" s="143">
        <f>1/(10^(-1*(E77+(IF(P77="Y",Rules!$I$2,0))-K77)/Rules!$E$12)+1)</f>
        <v>0.7245382428425361</v>
      </c>
      <c r="V77">
        <f t="shared" si="4"/>
        <v>-38</v>
      </c>
      <c r="W77">
        <f t="shared" si="5"/>
        <v>38</v>
      </c>
      <c r="Z77" s="48"/>
      <c r="AA77" s="11">
        <f t="shared" ref="AA77:BH77" si="80">IF($D77=AA$1,$E77+$V77,(IF($J77=AA$1,$K77+$W77,AA76)))</f>
        <v>1085</v>
      </c>
      <c r="AB77" s="11">
        <f t="shared" si="80"/>
        <v>1287</v>
      </c>
      <c r="AC77" s="11">
        <f t="shared" si="80"/>
        <v>853</v>
      </c>
      <c r="AD77" s="11">
        <f t="shared" si="80"/>
        <v>1089</v>
      </c>
      <c r="AE77" s="11">
        <f t="shared" si="80"/>
        <v>1051</v>
      </c>
      <c r="AF77" s="11">
        <f t="shared" si="80"/>
        <v>1820</v>
      </c>
      <c r="AG77" s="11">
        <f t="shared" si="80"/>
        <v>1372</v>
      </c>
      <c r="AH77" s="11">
        <f t="shared" si="80"/>
        <v>1822</v>
      </c>
      <c r="AI77" s="11">
        <f t="shared" si="80"/>
        <v>1488</v>
      </c>
      <c r="AJ77" s="11">
        <f t="shared" si="80"/>
        <v>1753</v>
      </c>
      <c r="AK77" s="11">
        <f t="shared" si="80"/>
        <v>1105</v>
      </c>
      <c r="AL77" s="11">
        <f t="shared" si="80"/>
        <v>1282</v>
      </c>
      <c r="AM77" s="11">
        <f t="shared" si="80"/>
        <v>1653</v>
      </c>
      <c r="AN77" s="11">
        <f t="shared" si="80"/>
        <v>1677</v>
      </c>
      <c r="AO77" s="11">
        <f t="shared" si="80"/>
        <v>212</v>
      </c>
      <c r="AP77" s="11">
        <f t="shared" si="80"/>
        <v>1345</v>
      </c>
      <c r="AQ77" s="11">
        <f t="shared" si="80"/>
        <v>929</v>
      </c>
      <c r="AR77" s="11">
        <f t="shared" si="80"/>
        <v>1235</v>
      </c>
      <c r="AS77" s="11">
        <f t="shared" si="80"/>
        <v>553</v>
      </c>
      <c r="AT77" s="11">
        <f t="shared" si="80"/>
        <v>1173</v>
      </c>
      <c r="AU77" s="11">
        <f t="shared" si="80"/>
        <v>1221</v>
      </c>
      <c r="AV77" s="11">
        <f t="shared" si="80"/>
        <v>1635</v>
      </c>
      <c r="AW77" s="11">
        <f t="shared" si="80"/>
        <v>1292</v>
      </c>
      <c r="AX77" s="11">
        <f t="shared" si="80"/>
        <v>1266</v>
      </c>
      <c r="AY77" s="11">
        <f t="shared" si="80"/>
        <v>289</v>
      </c>
      <c r="AZ77" s="11">
        <f t="shared" si="80"/>
        <v>936</v>
      </c>
      <c r="BA77" s="11">
        <f t="shared" si="80"/>
        <v>1158</v>
      </c>
      <c r="BB77" s="11">
        <f t="shared" si="80"/>
        <v>1136</v>
      </c>
      <c r="BC77" s="11">
        <f t="shared" si="80"/>
        <v>1069</v>
      </c>
      <c r="BD77" s="11">
        <f t="shared" si="80"/>
        <v>1704</v>
      </c>
      <c r="BE77" s="11">
        <f t="shared" si="80"/>
        <v>925</v>
      </c>
      <c r="BF77" s="11">
        <f t="shared" si="80"/>
        <v>1206</v>
      </c>
      <c r="BG77" s="11">
        <f t="shared" si="80"/>
        <v>1276</v>
      </c>
      <c r="BH77" s="11">
        <f t="shared" si="80"/>
        <v>986</v>
      </c>
    </row>
    <row r="78" spans="1:60" ht="13.5" customHeight="1">
      <c r="A78" s="38">
        <v>41349</v>
      </c>
      <c r="B78" s="130" t="s">
        <v>65</v>
      </c>
      <c r="C78" s="40"/>
      <c r="D78" s="41" t="s">
        <v>45</v>
      </c>
      <c r="E78" s="42">
        <f t="shared" si="0"/>
        <v>929</v>
      </c>
      <c r="F78" s="43">
        <v>3</v>
      </c>
      <c r="G78" s="43">
        <v>14</v>
      </c>
      <c r="H78" s="44">
        <f t="shared" si="1"/>
        <v>23</v>
      </c>
      <c r="I78" s="40"/>
      <c r="J78" s="45" t="s">
        <v>46</v>
      </c>
      <c r="K78" s="42">
        <f t="shared" si="2"/>
        <v>925</v>
      </c>
      <c r="L78" s="46">
        <v>3</v>
      </c>
      <c r="M78" s="46">
        <v>7</v>
      </c>
      <c r="N78" s="26">
        <f t="shared" si="3"/>
        <v>16</v>
      </c>
      <c r="O78" s="40"/>
      <c r="P78" t="s">
        <v>66</v>
      </c>
      <c r="Q78" s="40"/>
      <c r="R78">
        <f>MIN(Rules!$E$2,(MAX(H78/N78,N78/H78)))</f>
        <v>1.4375</v>
      </c>
      <c r="S78">
        <f>VLOOKUP(B78,Rules!A:B,2,FALSE)</f>
        <v>45</v>
      </c>
      <c r="T78" s="40"/>
      <c r="U78" s="143">
        <f>1/(10^(-1*(E78+(IF(P78="Y",Rules!$I$2,0))-K78)/Rules!$E$12)+1)</f>
        <v>0.6702235269813247</v>
      </c>
      <c r="V78">
        <f t="shared" si="4"/>
        <v>21</v>
      </c>
      <c r="W78">
        <f t="shared" si="5"/>
        <v>-21</v>
      </c>
      <c r="Z78" s="48"/>
      <c r="AA78" s="11">
        <f t="shared" ref="AA78:BH78" si="81">IF($D78=AA$1,$E78+$V78,(IF($J78=AA$1,$K78+$W78,AA77)))</f>
        <v>1085</v>
      </c>
      <c r="AB78" s="11">
        <f t="shared" si="81"/>
        <v>1287</v>
      </c>
      <c r="AC78" s="11">
        <f t="shared" si="81"/>
        <v>853</v>
      </c>
      <c r="AD78" s="11">
        <f t="shared" si="81"/>
        <v>1089</v>
      </c>
      <c r="AE78" s="11">
        <f t="shared" si="81"/>
        <v>1051</v>
      </c>
      <c r="AF78" s="11">
        <f t="shared" si="81"/>
        <v>1820</v>
      </c>
      <c r="AG78" s="11">
        <f t="shared" si="81"/>
        <v>1372</v>
      </c>
      <c r="AH78" s="11">
        <f t="shared" si="81"/>
        <v>1822</v>
      </c>
      <c r="AI78" s="11">
        <f t="shared" si="81"/>
        <v>1488</v>
      </c>
      <c r="AJ78" s="11">
        <f t="shared" si="81"/>
        <v>1753</v>
      </c>
      <c r="AK78" s="11">
        <f t="shared" si="81"/>
        <v>1105</v>
      </c>
      <c r="AL78" s="11">
        <f t="shared" si="81"/>
        <v>1282</v>
      </c>
      <c r="AM78" s="11">
        <f t="shared" si="81"/>
        <v>1653</v>
      </c>
      <c r="AN78" s="11">
        <f t="shared" si="81"/>
        <v>1677</v>
      </c>
      <c r="AO78" s="11">
        <f t="shared" si="81"/>
        <v>212</v>
      </c>
      <c r="AP78" s="11">
        <f t="shared" si="81"/>
        <v>1345</v>
      </c>
      <c r="AQ78" s="11">
        <f t="shared" si="81"/>
        <v>950</v>
      </c>
      <c r="AR78" s="11">
        <f t="shared" si="81"/>
        <v>1235</v>
      </c>
      <c r="AS78" s="11">
        <f t="shared" si="81"/>
        <v>553</v>
      </c>
      <c r="AT78" s="11">
        <f t="shared" si="81"/>
        <v>1173</v>
      </c>
      <c r="AU78" s="11">
        <f t="shared" si="81"/>
        <v>1221</v>
      </c>
      <c r="AV78" s="11">
        <f t="shared" si="81"/>
        <v>1635</v>
      </c>
      <c r="AW78" s="11">
        <f t="shared" si="81"/>
        <v>1292</v>
      </c>
      <c r="AX78" s="11">
        <f t="shared" si="81"/>
        <v>1266</v>
      </c>
      <c r="AY78" s="11">
        <f t="shared" si="81"/>
        <v>289</v>
      </c>
      <c r="AZ78" s="11">
        <f t="shared" si="81"/>
        <v>936</v>
      </c>
      <c r="BA78" s="11">
        <f t="shared" si="81"/>
        <v>1158</v>
      </c>
      <c r="BB78" s="11">
        <f t="shared" si="81"/>
        <v>1136</v>
      </c>
      <c r="BC78" s="11">
        <f t="shared" si="81"/>
        <v>1069</v>
      </c>
      <c r="BD78" s="11">
        <f t="shared" si="81"/>
        <v>1704</v>
      </c>
      <c r="BE78" s="11">
        <f t="shared" si="81"/>
        <v>904</v>
      </c>
      <c r="BF78" s="11">
        <f t="shared" si="81"/>
        <v>1206</v>
      </c>
      <c r="BG78" s="11">
        <f t="shared" si="81"/>
        <v>1276</v>
      </c>
      <c r="BH78" s="11">
        <f t="shared" si="81"/>
        <v>986</v>
      </c>
    </row>
    <row r="79" spans="1:60" ht="13.5" customHeight="1">
      <c r="A79" s="38">
        <v>41349</v>
      </c>
      <c r="B79" s="130" t="s">
        <v>65</v>
      </c>
      <c r="C79" s="40"/>
      <c r="D79" s="41" t="s">
        <v>38</v>
      </c>
      <c r="E79" s="42">
        <f t="shared" si="0"/>
        <v>936</v>
      </c>
      <c r="F79" s="43">
        <v>2</v>
      </c>
      <c r="G79" s="43">
        <v>11</v>
      </c>
      <c r="H79" s="44">
        <f t="shared" si="1"/>
        <v>17</v>
      </c>
      <c r="I79" s="40"/>
      <c r="J79" s="45" t="s">
        <v>44</v>
      </c>
      <c r="K79" s="42">
        <f t="shared" si="2"/>
        <v>853</v>
      </c>
      <c r="L79" s="46">
        <v>1</v>
      </c>
      <c r="M79" s="46">
        <v>11</v>
      </c>
      <c r="N79" s="26">
        <f t="shared" si="3"/>
        <v>14</v>
      </c>
      <c r="O79" s="40"/>
      <c r="P79" t="s">
        <v>66</v>
      </c>
      <c r="Q79" s="40"/>
      <c r="R79">
        <f>MIN(Rules!$E$2,(MAX(H79/N79,N79/H79)))</f>
        <v>1.2142857142857142</v>
      </c>
      <c r="S79">
        <f>VLOOKUP(B79,Rules!A:B,2,FALSE)</f>
        <v>45</v>
      </c>
      <c r="T79" s="40"/>
      <c r="U79" s="143">
        <f>1/(10^(-1*(E79+(IF(P79="Y",Rules!$I$2,0))-K79)/Rules!$E$12)+1)</f>
        <v>0.74516789774876502</v>
      </c>
      <c r="V79">
        <f t="shared" si="4"/>
        <v>14</v>
      </c>
      <c r="W79">
        <f t="shared" si="5"/>
        <v>-14</v>
      </c>
      <c r="Z79" s="48"/>
      <c r="AA79" s="11">
        <f t="shared" ref="AA79:BH79" si="82">IF($D79=AA$1,$E79+$V79,(IF($J79=AA$1,$K79+$W79,AA78)))</f>
        <v>1085</v>
      </c>
      <c r="AB79" s="11">
        <f t="shared" si="82"/>
        <v>1287</v>
      </c>
      <c r="AC79" s="11">
        <f t="shared" si="82"/>
        <v>839</v>
      </c>
      <c r="AD79" s="11">
        <f t="shared" si="82"/>
        <v>1089</v>
      </c>
      <c r="AE79" s="11">
        <f t="shared" si="82"/>
        <v>1051</v>
      </c>
      <c r="AF79" s="11">
        <f t="shared" si="82"/>
        <v>1820</v>
      </c>
      <c r="AG79" s="11">
        <f t="shared" si="82"/>
        <v>1372</v>
      </c>
      <c r="AH79" s="11">
        <f t="shared" si="82"/>
        <v>1822</v>
      </c>
      <c r="AI79" s="11">
        <f t="shared" si="82"/>
        <v>1488</v>
      </c>
      <c r="AJ79" s="11">
        <f t="shared" si="82"/>
        <v>1753</v>
      </c>
      <c r="AK79" s="11">
        <f t="shared" si="82"/>
        <v>1105</v>
      </c>
      <c r="AL79" s="11">
        <f t="shared" si="82"/>
        <v>1282</v>
      </c>
      <c r="AM79" s="11">
        <f t="shared" si="82"/>
        <v>1653</v>
      </c>
      <c r="AN79" s="11">
        <f t="shared" si="82"/>
        <v>1677</v>
      </c>
      <c r="AO79" s="11">
        <f t="shared" si="82"/>
        <v>212</v>
      </c>
      <c r="AP79" s="11">
        <f t="shared" si="82"/>
        <v>1345</v>
      </c>
      <c r="AQ79" s="11">
        <f t="shared" si="82"/>
        <v>950</v>
      </c>
      <c r="AR79" s="11">
        <f t="shared" si="82"/>
        <v>1235</v>
      </c>
      <c r="AS79" s="11">
        <f t="shared" si="82"/>
        <v>553</v>
      </c>
      <c r="AT79" s="11">
        <f t="shared" si="82"/>
        <v>1173</v>
      </c>
      <c r="AU79" s="11">
        <f t="shared" si="82"/>
        <v>1221</v>
      </c>
      <c r="AV79" s="11">
        <f t="shared" si="82"/>
        <v>1635</v>
      </c>
      <c r="AW79" s="11">
        <f t="shared" si="82"/>
        <v>1292</v>
      </c>
      <c r="AX79" s="11">
        <f t="shared" si="82"/>
        <v>1266</v>
      </c>
      <c r="AY79" s="11">
        <f t="shared" si="82"/>
        <v>289</v>
      </c>
      <c r="AZ79" s="11">
        <f t="shared" si="82"/>
        <v>950</v>
      </c>
      <c r="BA79" s="11">
        <f t="shared" si="82"/>
        <v>1158</v>
      </c>
      <c r="BB79" s="11">
        <f t="shared" si="82"/>
        <v>1136</v>
      </c>
      <c r="BC79" s="11">
        <f t="shared" si="82"/>
        <v>1069</v>
      </c>
      <c r="BD79" s="11">
        <f t="shared" si="82"/>
        <v>1704</v>
      </c>
      <c r="BE79" s="11">
        <f t="shared" si="82"/>
        <v>904</v>
      </c>
      <c r="BF79" s="11">
        <f t="shared" si="82"/>
        <v>1206</v>
      </c>
      <c r="BG79" s="11">
        <f t="shared" si="82"/>
        <v>1276</v>
      </c>
      <c r="BH79" s="11">
        <f t="shared" si="82"/>
        <v>986</v>
      </c>
    </row>
    <row r="80" spans="1:60" ht="13.5" customHeight="1">
      <c r="A80" s="38">
        <v>41349</v>
      </c>
      <c r="B80" s="130" t="s">
        <v>65</v>
      </c>
      <c r="C80" s="40"/>
      <c r="D80" s="41" t="s">
        <v>39</v>
      </c>
      <c r="E80" s="42">
        <f t="shared" si="0"/>
        <v>1235</v>
      </c>
      <c r="F80" s="43">
        <v>0</v>
      </c>
      <c r="G80" s="43">
        <v>9</v>
      </c>
      <c r="H80" s="44">
        <f t="shared" si="1"/>
        <v>9</v>
      </c>
      <c r="I80" s="40"/>
      <c r="J80" s="45" t="s">
        <v>40</v>
      </c>
      <c r="K80" s="42">
        <f t="shared" si="2"/>
        <v>1069</v>
      </c>
      <c r="L80" s="46">
        <v>0</v>
      </c>
      <c r="M80" s="46">
        <v>15</v>
      </c>
      <c r="N80" s="26">
        <f t="shared" si="3"/>
        <v>15</v>
      </c>
      <c r="O80" s="40"/>
      <c r="P80" t="s">
        <v>66</v>
      </c>
      <c r="Q80" s="40"/>
      <c r="R80">
        <f>MIN(Rules!$E$2,(MAX(H80/N80,N80/H80)))</f>
        <v>1.6666666666666667</v>
      </c>
      <c r="S80">
        <f>VLOOKUP(B80,Rules!A:B,2,FALSE)</f>
        <v>45</v>
      </c>
      <c r="T80" s="40"/>
      <c r="U80" s="143">
        <f>1/(10^(-1*(E80+(IF(P80="Y",Rules!$I$2,0))-K80)/Rules!$E$12)+1)</f>
        <v>0.81080261103596418</v>
      </c>
      <c r="V80">
        <f t="shared" si="4"/>
        <v>-61</v>
      </c>
      <c r="W80">
        <f t="shared" si="5"/>
        <v>61</v>
      </c>
      <c r="Z80" s="48"/>
      <c r="AA80" s="11">
        <f t="shared" ref="AA80:BH80" si="83">IF($D80=AA$1,$E80+$V80,(IF($J80=AA$1,$K80+$W80,AA79)))</f>
        <v>1085</v>
      </c>
      <c r="AB80" s="11">
        <f t="shared" si="83"/>
        <v>1287</v>
      </c>
      <c r="AC80" s="11">
        <f t="shared" si="83"/>
        <v>839</v>
      </c>
      <c r="AD80" s="11">
        <f t="shared" si="83"/>
        <v>1089</v>
      </c>
      <c r="AE80" s="11">
        <f t="shared" si="83"/>
        <v>1051</v>
      </c>
      <c r="AF80" s="11">
        <f t="shared" si="83"/>
        <v>1820</v>
      </c>
      <c r="AG80" s="11">
        <f t="shared" si="83"/>
        <v>1372</v>
      </c>
      <c r="AH80" s="11">
        <f t="shared" si="83"/>
        <v>1822</v>
      </c>
      <c r="AI80" s="11">
        <f t="shared" si="83"/>
        <v>1488</v>
      </c>
      <c r="AJ80" s="11">
        <f t="shared" si="83"/>
        <v>1753</v>
      </c>
      <c r="AK80" s="11">
        <f t="shared" si="83"/>
        <v>1105</v>
      </c>
      <c r="AL80" s="11">
        <f t="shared" si="83"/>
        <v>1282</v>
      </c>
      <c r="AM80" s="11">
        <f t="shared" si="83"/>
        <v>1653</v>
      </c>
      <c r="AN80" s="11">
        <f t="shared" si="83"/>
        <v>1677</v>
      </c>
      <c r="AO80" s="11">
        <f t="shared" si="83"/>
        <v>212</v>
      </c>
      <c r="AP80" s="11">
        <f t="shared" si="83"/>
        <v>1345</v>
      </c>
      <c r="AQ80" s="11">
        <f t="shared" si="83"/>
        <v>950</v>
      </c>
      <c r="AR80" s="11">
        <f t="shared" si="83"/>
        <v>1174</v>
      </c>
      <c r="AS80" s="11">
        <f t="shared" si="83"/>
        <v>553</v>
      </c>
      <c r="AT80" s="11">
        <f t="shared" si="83"/>
        <v>1173</v>
      </c>
      <c r="AU80" s="11">
        <f t="shared" si="83"/>
        <v>1221</v>
      </c>
      <c r="AV80" s="11">
        <f t="shared" si="83"/>
        <v>1635</v>
      </c>
      <c r="AW80" s="11">
        <f t="shared" si="83"/>
        <v>1292</v>
      </c>
      <c r="AX80" s="11">
        <f t="shared" si="83"/>
        <v>1266</v>
      </c>
      <c r="AY80" s="11">
        <f t="shared" si="83"/>
        <v>289</v>
      </c>
      <c r="AZ80" s="11">
        <f t="shared" si="83"/>
        <v>950</v>
      </c>
      <c r="BA80" s="11">
        <f t="shared" si="83"/>
        <v>1158</v>
      </c>
      <c r="BB80" s="11">
        <f t="shared" si="83"/>
        <v>1136</v>
      </c>
      <c r="BC80" s="11">
        <f t="shared" si="83"/>
        <v>1130</v>
      </c>
      <c r="BD80" s="11">
        <f t="shared" si="83"/>
        <v>1704</v>
      </c>
      <c r="BE80" s="11">
        <f t="shared" si="83"/>
        <v>904</v>
      </c>
      <c r="BF80" s="11">
        <f t="shared" si="83"/>
        <v>1206</v>
      </c>
      <c r="BG80" s="11">
        <f t="shared" si="83"/>
        <v>1276</v>
      </c>
      <c r="BH80" s="11">
        <f t="shared" si="83"/>
        <v>986</v>
      </c>
    </row>
    <row r="81" spans="1:60" ht="13.5" customHeight="1">
      <c r="A81" s="38">
        <v>41351</v>
      </c>
      <c r="B81" s="130" t="s">
        <v>65</v>
      </c>
      <c r="C81" s="40"/>
      <c r="D81" s="41" t="s">
        <v>42</v>
      </c>
      <c r="E81" s="42">
        <f t="shared" si="0"/>
        <v>1276</v>
      </c>
      <c r="F81" s="43">
        <v>0</v>
      </c>
      <c r="G81" s="43">
        <v>16</v>
      </c>
      <c r="H81" s="44">
        <f t="shared" si="1"/>
        <v>16</v>
      </c>
      <c r="I81" s="40"/>
      <c r="J81" s="45" t="s">
        <v>31</v>
      </c>
      <c r="K81" s="42">
        <f t="shared" si="2"/>
        <v>1206</v>
      </c>
      <c r="L81" s="46">
        <v>4</v>
      </c>
      <c r="M81" s="46">
        <v>12</v>
      </c>
      <c r="N81" s="26">
        <f t="shared" si="3"/>
        <v>24</v>
      </c>
      <c r="O81" s="40"/>
      <c r="P81" t="s">
        <v>66</v>
      </c>
      <c r="Q81" s="40"/>
      <c r="R81">
        <f>MIN(Rules!$E$2,(MAX(H81/N81,N81/H81)))</f>
        <v>1.5</v>
      </c>
      <c r="S81">
        <f>VLOOKUP(B81,Rules!A:B,2,FALSE)</f>
        <v>45</v>
      </c>
      <c r="T81" s="40"/>
      <c r="U81" s="143">
        <f>1/(10^(-1*(E81+(IF(P81="Y",Rules!$I$2,0))-K81)/Rules!$E$12)+1)</f>
        <v>0.73363370241380743</v>
      </c>
      <c r="V81">
        <f t="shared" si="4"/>
        <v>-50</v>
      </c>
      <c r="W81">
        <f t="shared" si="5"/>
        <v>50</v>
      </c>
      <c r="Z81" s="48"/>
      <c r="AA81" s="11">
        <f t="shared" ref="AA81:BH81" si="84">IF($D81=AA$1,$E81+$V81,(IF($J81=AA$1,$K81+$W81,AA80)))</f>
        <v>1085</v>
      </c>
      <c r="AB81" s="11">
        <f t="shared" si="84"/>
        <v>1287</v>
      </c>
      <c r="AC81" s="11">
        <f t="shared" si="84"/>
        <v>839</v>
      </c>
      <c r="AD81" s="11">
        <f t="shared" si="84"/>
        <v>1089</v>
      </c>
      <c r="AE81" s="11">
        <f t="shared" si="84"/>
        <v>1051</v>
      </c>
      <c r="AF81" s="11">
        <f t="shared" si="84"/>
        <v>1820</v>
      </c>
      <c r="AG81" s="11">
        <f t="shared" si="84"/>
        <v>1372</v>
      </c>
      <c r="AH81" s="11">
        <f t="shared" si="84"/>
        <v>1822</v>
      </c>
      <c r="AI81" s="11">
        <f t="shared" si="84"/>
        <v>1488</v>
      </c>
      <c r="AJ81" s="11">
        <f t="shared" si="84"/>
        <v>1753</v>
      </c>
      <c r="AK81" s="11">
        <f t="shared" si="84"/>
        <v>1105</v>
      </c>
      <c r="AL81" s="11">
        <f t="shared" si="84"/>
        <v>1282</v>
      </c>
      <c r="AM81" s="11">
        <f t="shared" si="84"/>
        <v>1653</v>
      </c>
      <c r="AN81" s="11">
        <f t="shared" si="84"/>
        <v>1677</v>
      </c>
      <c r="AO81" s="11">
        <f t="shared" si="84"/>
        <v>212</v>
      </c>
      <c r="AP81" s="11">
        <f t="shared" si="84"/>
        <v>1345</v>
      </c>
      <c r="AQ81" s="11">
        <f t="shared" si="84"/>
        <v>950</v>
      </c>
      <c r="AR81" s="11">
        <f t="shared" si="84"/>
        <v>1174</v>
      </c>
      <c r="AS81" s="11">
        <f t="shared" si="84"/>
        <v>553</v>
      </c>
      <c r="AT81" s="11">
        <f t="shared" si="84"/>
        <v>1173</v>
      </c>
      <c r="AU81" s="11">
        <f t="shared" si="84"/>
        <v>1221</v>
      </c>
      <c r="AV81" s="11">
        <f t="shared" si="84"/>
        <v>1635</v>
      </c>
      <c r="AW81" s="11">
        <f t="shared" si="84"/>
        <v>1292</v>
      </c>
      <c r="AX81" s="11">
        <f t="shared" si="84"/>
        <v>1266</v>
      </c>
      <c r="AY81" s="11">
        <f t="shared" si="84"/>
        <v>289</v>
      </c>
      <c r="AZ81" s="11">
        <f t="shared" si="84"/>
        <v>950</v>
      </c>
      <c r="BA81" s="11">
        <f t="shared" si="84"/>
        <v>1158</v>
      </c>
      <c r="BB81" s="11">
        <f t="shared" si="84"/>
        <v>1136</v>
      </c>
      <c r="BC81" s="11">
        <f t="shared" si="84"/>
        <v>1130</v>
      </c>
      <c r="BD81" s="11">
        <f t="shared" si="84"/>
        <v>1704</v>
      </c>
      <c r="BE81" s="11">
        <f t="shared" si="84"/>
        <v>904</v>
      </c>
      <c r="BF81" s="11">
        <f t="shared" si="84"/>
        <v>1256</v>
      </c>
      <c r="BG81" s="11">
        <f t="shared" si="84"/>
        <v>1226</v>
      </c>
      <c r="BH81" s="11">
        <f t="shared" si="84"/>
        <v>986</v>
      </c>
    </row>
    <row r="82" spans="1:60" ht="13.5" customHeight="1">
      <c r="A82" s="38">
        <v>41356</v>
      </c>
      <c r="B82" s="130" t="s">
        <v>65</v>
      </c>
      <c r="C82" s="40"/>
      <c r="D82" s="41" t="s">
        <v>17</v>
      </c>
      <c r="E82" s="42">
        <f t="shared" si="0"/>
        <v>1753</v>
      </c>
      <c r="F82" s="43">
        <v>1</v>
      </c>
      <c r="G82" s="43">
        <v>15</v>
      </c>
      <c r="H82" s="44">
        <f t="shared" si="1"/>
        <v>18</v>
      </c>
      <c r="I82" s="40"/>
      <c r="J82" s="45" t="s">
        <v>30</v>
      </c>
      <c r="K82" s="42">
        <f t="shared" si="2"/>
        <v>1488</v>
      </c>
      <c r="L82" s="46">
        <v>0</v>
      </c>
      <c r="M82" s="46">
        <v>9</v>
      </c>
      <c r="N82" s="26">
        <f t="shared" si="3"/>
        <v>9</v>
      </c>
      <c r="O82" s="40"/>
      <c r="P82" t="s">
        <v>66</v>
      </c>
      <c r="Q82" s="40"/>
      <c r="R82">
        <f>MIN(Rules!$E$2,(MAX(H82/N82,N82/H82)))</f>
        <v>2</v>
      </c>
      <c r="S82">
        <f>VLOOKUP(B82,Rules!A:B,2,FALSE)</f>
        <v>45</v>
      </c>
      <c r="T82" s="40"/>
      <c r="U82" s="143">
        <f>1/(10^(-1*(E82+(IF(P82="Y",Rules!$I$2,0))-K82)/Rules!$E$12)+1)</f>
        <v>0.87114779840455558</v>
      </c>
      <c r="V82">
        <f t="shared" si="4"/>
        <v>12</v>
      </c>
      <c r="W82">
        <f t="shared" si="5"/>
        <v>-12</v>
      </c>
      <c r="Z82" s="48"/>
      <c r="AA82" s="11">
        <f t="shared" ref="AA82:BH82" si="85">IF($D82=AA$1,$E82+$V82,(IF($J82=AA$1,$K82+$W82,AA81)))</f>
        <v>1085</v>
      </c>
      <c r="AB82" s="11">
        <f t="shared" si="85"/>
        <v>1287</v>
      </c>
      <c r="AC82" s="11">
        <f t="shared" si="85"/>
        <v>839</v>
      </c>
      <c r="AD82" s="11">
        <f t="shared" si="85"/>
        <v>1089</v>
      </c>
      <c r="AE82" s="11">
        <f t="shared" si="85"/>
        <v>1051</v>
      </c>
      <c r="AF82" s="11">
        <f t="shared" si="85"/>
        <v>1820</v>
      </c>
      <c r="AG82" s="11">
        <f t="shared" si="85"/>
        <v>1372</v>
      </c>
      <c r="AH82" s="11">
        <f t="shared" si="85"/>
        <v>1822</v>
      </c>
      <c r="AI82" s="11">
        <f t="shared" si="85"/>
        <v>1476</v>
      </c>
      <c r="AJ82" s="11">
        <f t="shared" si="85"/>
        <v>1765</v>
      </c>
      <c r="AK82" s="11">
        <f t="shared" si="85"/>
        <v>1105</v>
      </c>
      <c r="AL82" s="11">
        <f t="shared" si="85"/>
        <v>1282</v>
      </c>
      <c r="AM82" s="11">
        <f t="shared" si="85"/>
        <v>1653</v>
      </c>
      <c r="AN82" s="11">
        <f t="shared" si="85"/>
        <v>1677</v>
      </c>
      <c r="AO82" s="11">
        <f t="shared" si="85"/>
        <v>212</v>
      </c>
      <c r="AP82" s="11">
        <f t="shared" si="85"/>
        <v>1345</v>
      </c>
      <c r="AQ82" s="11">
        <f t="shared" si="85"/>
        <v>950</v>
      </c>
      <c r="AR82" s="11">
        <f t="shared" si="85"/>
        <v>1174</v>
      </c>
      <c r="AS82" s="11">
        <f t="shared" si="85"/>
        <v>553</v>
      </c>
      <c r="AT82" s="11">
        <f t="shared" si="85"/>
        <v>1173</v>
      </c>
      <c r="AU82" s="11">
        <f t="shared" si="85"/>
        <v>1221</v>
      </c>
      <c r="AV82" s="11">
        <f t="shared" si="85"/>
        <v>1635</v>
      </c>
      <c r="AW82" s="11">
        <f t="shared" si="85"/>
        <v>1292</v>
      </c>
      <c r="AX82" s="11">
        <f t="shared" si="85"/>
        <v>1266</v>
      </c>
      <c r="AY82" s="11">
        <f t="shared" si="85"/>
        <v>289</v>
      </c>
      <c r="AZ82" s="11">
        <f t="shared" si="85"/>
        <v>950</v>
      </c>
      <c r="BA82" s="11">
        <f t="shared" si="85"/>
        <v>1158</v>
      </c>
      <c r="BB82" s="11">
        <f t="shared" si="85"/>
        <v>1136</v>
      </c>
      <c r="BC82" s="11">
        <f t="shared" si="85"/>
        <v>1130</v>
      </c>
      <c r="BD82" s="11">
        <f t="shared" si="85"/>
        <v>1704</v>
      </c>
      <c r="BE82" s="11">
        <f t="shared" si="85"/>
        <v>904</v>
      </c>
      <c r="BF82" s="11">
        <f t="shared" si="85"/>
        <v>1256</v>
      </c>
      <c r="BG82" s="11">
        <f t="shared" si="85"/>
        <v>1226</v>
      </c>
      <c r="BH82" s="11">
        <f t="shared" si="85"/>
        <v>986</v>
      </c>
    </row>
    <row r="83" spans="1:60" ht="13.5" customHeight="1">
      <c r="A83" s="38">
        <v>41357</v>
      </c>
      <c r="B83" s="130" t="s">
        <v>65</v>
      </c>
      <c r="C83" s="40"/>
      <c r="D83" s="41" t="s">
        <v>16</v>
      </c>
      <c r="E83" s="42">
        <f t="shared" si="0"/>
        <v>1653</v>
      </c>
      <c r="F83" s="43">
        <v>0</v>
      </c>
      <c r="G83" s="43">
        <v>11</v>
      </c>
      <c r="H83" s="44">
        <f t="shared" si="1"/>
        <v>11</v>
      </c>
      <c r="I83" s="40"/>
      <c r="J83" s="45" t="s">
        <v>26</v>
      </c>
      <c r="K83" s="42">
        <f t="shared" si="2"/>
        <v>1820</v>
      </c>
      <c r="L83" s="46">
        <v>0</v>
      </c>
      <c r="M83" s="46">
        <v>7</v>
      </c>
      <c r="N83" s="26">
        <f t="shared" si="3"/>
        <v>7</v>
      </c>
      <c r="O83" s="40"/>
      <c r="P83" t="s">
        <v>66</v>
      </c>
      <c r="Q83" s="40"/>
      <c r="R83">
        <f>MIN(Rules!$E$2,(MAX(H83/N83,N83/H83)))</f>
        <v>1.5714285714285714</v>
      </c>
      <c r="S83">
        <f>VLOOKUP(B83,Rules!A:B,2,FALSE)</f>
        <v>45</v>
      </c>
      <c r="T83" s="40"/>
      <c r="U83" s="143">
        <f>1/(10^(-1*(E83+(IF(P83="Y",Rules!$I$2,0))-K83)/Rules!$E$12)+1)</f>
        <v>0.48043801696249899</v>
      </c>
      <c r="V83">
        <f t="shared" si="4"/>
        <v>37</v>
      </c>
      <c r="W83">
        <f t="shared" si="5"/>
        <v>-37</v>
      </c>
      <c r="Z83" s="48"/>
      <c r="AA83" s="11">
        <f t="shared" ref="AA83:BH83" si="86">IF($D83=AA$1,$E83+$V83,(IF($J83=AA$1,$K83+$W83,AA82)))</f>
        <v>1085</v>
      </c>
      <c r="AB83" s="11">
        <f t="shared" si="86"/>
        <v>1287</v>
      </c>
      <c r="AC83" s="11">
        <f t="shared" si="86"/>
        <v>839</v>
      </c>
      <c r="AD83" s="11">
        <f t="shared" si="86"/>
        <v>1089</v>
      </c>
      <c r="AE83" s="11">
        <f t="shared" si="86"/>
        <v>1051</v>
      </c>
      <c r="AF83" s="11">
        <f t="shared" si="86"/>
        <v>1783</v>
      </c>
      <c r="AG83" s="11">
        <f t="shared" si="86"/>
        <v>1372</v>
      </c>
      <c r="AH83" s="11">
        <f t="shared" si="86"/>
        <v>1822</v>
      </c>
      <c r="AI83" s="11">
        <f t="shared" si="86"/>
        <v>1476</v>
      </c>
      <c r="AJ83" s="11">
        <f t="shared" si="86"/>
        <v>1765</v>
      </c>
      <c r="AK83" s="11">
        <f t="shared" si="86"/>
        <v>1105</v>
      </c>
      <c r="AL83" s="11">
        <f t="shared" si="86"/>
        <v>1282</v>
      </c>
      <c r="AM83" s="11">
        <f t="shared" si="86"/>
        <v>1690</v>
      </c>
      <c r="AN83" s="11">
        <f t="shared" si="86"/>
        <v>1677</v>
      </c>
      <c r="AO83" s="11">
        <f t="shared" si="86"/>
        <v>212</v>
      </c>
      <c r="AP83" s="11">
        <f t="shared" si="86"/>
        <v>1345</v>
      </c>
      <c r="AQ83" s="11">
        <f t="shared" si="86"/>
        <v>950</v>
      </c>
      <c r="AR83" s="11">
        <f t="shared" si="86"/>
        <v>1174</v>
      </c>
      <c r="AS83" s="11">
        <f t="shared" si="86"/>
        <v>553</v>
      </c>
      <c r="AT83" s="11">
        <f t="shared" si="86"/>
        <v>1173</v>
      </c>
      <c r="AU83" s="11">
        <f t="shared" si="86"/>
        <v>1221</v>
      </c>
      <c r="AV83" s="11">
        <f t="shared" si="86"/>
        <v>1635</v>
      </c>
      <c r="AW83" s="11">
        <f t="shared" si="86"/>
        <v>1292</v>
      </c>
      <c r="AX83" s="11">
        <f t="shared" si="86"/>
        <v>1266</v>
      </c>
      <c r="AY83" s="11">
        <f t="shared" si="86"/>
        <v>289</v>
      </c>
      <c r="AZ83" s="11">
        <f t="shared" si="86"/>
        <v>950</v>
      </c>
      <c r="BA83" s="11">
        <f t="shared" si="86"/>
        <v>1158</v>
      </c>
      <c r="BB83" s="11">
        <f t="shared" si="86"/>
        <v>1136</v>
      </c>
      <c r="BC83" s="11">
        <f t="shared" si="86"/>
        <v>1130</v>
      </c>
      <c r="BD83" s="11">
        <f t="shared" si="86"/>
        <v>1704</v>
      </c>
      <c r="BE83" s="11">
        <f t="shared" si="86"/>
        <v>904</v>
      </c>
      <c r="BF83" s="11">
        <f t="shared" si="86"/>
        <v>1256</v>
      </c>
      <c r="BG83" s="11">
        <f t="shared" si="86"/>
        <v>1226</v>
      </c>
      <c r="BH83" s="11">
        <f t="shared" si="86"/>
        <v>986</v>
      </c>
    </row>
    <row r="84" spans="1:60" ht="13.5" customHeight="1">
      <c r="A84" s="38">
        <v>41357</v>
      </c>
      <c r="B84" s="130" t="s">
        <v>65</v>
      </c>
      <c r="C84" s="40"/>
      <c r="D84" s="41" t="s">
        <v>18</v>
      </c>
      <c r="E84" s="42">
        <f t="shared" si="0"/>
        <v>1635</v>
      </c>
      <c r="F84" s="43">
        <v>1</v>
      </c>
      <c r="G84" s="43">
        <v>10</v>
      </c>
      <c r="H84" s="44">
        <f t="shared" si="1"/>
        <v>13</v>
      </c>
      <c r="I84" s="40"/>
      <c r="J84" s="45" t="s">
        <v>25</v>
      </c>
      <c r="K84" s="42">
        <f t="shared" si="2"/>
        <v>1822</v>
      </c>
      <c r="L84" s="46">
        <v>0</v>
      </c>
      <c r="M84" s="46">
        <v>9</v>
      </c>
      <c r="N84" s="26">
        <f t="shared" si="3"/>
        <v>9</v>
      </c>
      <c r="O84" s="40"/>
      <c r="P84" t="s">
        <v>66</v>
      </c>
      <c r="Q84" s="40"/>
      <c r="R84">
        <f>MIN(Rules!$E$2,(MAX(H84/N84,N84/H84)))</f>
        <v>1.4444444444444444</v>
      </c>
      <c r="S84">
        <f>VLOOKUP(B84,Rules!A:B,2,FALSE)</f>
        <v>45</v>
      </c>
      <c r="T84" s="40"/>
      <c r="U84" s="143">
        <f>1/(10^(-1*(E84+(IF(P84="Y",Rules!$I$2,0))-K84)/Rules!$E$12)+1)</f>
        <v>0.45750494000727809</v>
      </c>
      <c r="V84">
        <f t="shared" si="4"/>
        <v>35</v>
      </c>
      <c r="W84">
        <f t="shared" si="5"/>
        <v>-35</v>
      </c>
      <c r="Z84" s="48"/>
      <c r="AA84" s="11">
        <f t="shared" ref="AA84:BH84" si="87">IF($D84=AA$1,$E84+$V84,(IF($J84=AA$1,$K84+$W84,AA83)))</f>
        <v>1085</v>
      </c>
      <c r="AB84" s="11">
        <f t="shared" si="87"/>
        <v>1287</v>
      </c>
      <c r="AC84" s="11">
        <f t="shared" si="87"/>
        <v>839</v>
      </c>
      <c r="AD84" s="11">
        <f t="shared" si="87"/>
        <v>1089</v>
      </c>
      <c r="AE84" s="11">
        <f t="shared" si="87"/>
        <v>1051</v>
      </c>
      <c r="AF84" s="11">
        <f t="shared" si="87"/>
        <v>1783</v>
      </c>
      <c r="AG84" s="11">
        <f t="shared" si="87"/>
        <v>1372</v>
      </c>
      <c r="AH84" s="11">
        <f t="shared" si="87"/>
        <v>1787</v>
      </c>
      <c r="AI84" s="11">
        <f t="shared" si="87"/>
        <v>1476</v>
      </c>
      <c r="AJ84" s="11">
        <f t="shared" si="87"/>
        <v>1765</v>
      </c>
      <c r="AK84" s="11">
        <f t="shared" si="87"/>
        <v>1105</v>
      </c>
      <c r="AL84" s="11">
        <f t="shared" si="87"/>
        <v>1282</v>
      </c>
      <c r="AM84" s="11">
        <f t="shared" si="87"/>
        <v>1690</v>
      </c>
      <c r="AN84" s="11">
        <f t="shared" si="87"/>
        <v>1677</v>
      </c>
      <c r="AO84" s="11">
        <f t="shared" si="87"/>
        <v>212</v>
      </c>
      <c r="AP84" s="11">
        <f t="shared" si="87"/>
        <v>1345</v>
      </c>
      <c r="AQ84" s="11">
        <f t="shared" si="87"/>
        <v>950</v>
      </c>
      <c r="AR84" s="11">
        <f t="shared" si="87"/>
        <v>1174</v>
      </c>
      <c r="AS84" s="11">
        <f t="shared" si="87"/>
        <v>553</v>
      </c>
      <c r="AT84" s="11">
        <f t="shared" si="87"/>
        <v>1173</v>
      </c>
      <c r="AU84" s="11">
        <f t="shared" si="87"/>
        <v>1221</v>
      </c>
      <c r="AV84" s="11">
        <f t="shared" si="87"/>
        <v>1670</v>
      </c>
      <c r="AW84" s="11">
        <f t="shared" si="87"/>
        <v>1292</v>
      </c>
      <c r="AX84" s="11">
        <f t="shared" si="87"/>
        <v>1266</v>
      </c>
      <c r="AY84" s="11">
        <f t="shared" si="87"/>
        <v>289</v>
      </c>
      <c r="AZ84" s="11">
        <f t="shared" si="87"/>
        <v>950</v>
      </c>
      <c r="BA84" s="11">
        <f t="shared" si="87"/>
        <v>1158</v>
      </c>
      <c r="BB84" s="11">
        <f t="shared" si="87"/>
        <v>1136</v>
      </c>
      <c r="BC84" s="11">
        <f t="shared" si="87"/>
        <v>1130</v>
      </c>
      <c r="BD84" s="11">
        <f t="shared" si="87"/>
        <v>1704</v>
      </c>
      <c r="BE84" s="11">
        <f t="shared" si="87"/>
        <v>904</v>
      </c>
      <c r="BF84" s="11">
        <f t="shared" si="87"/>
        <v>1256</v>
      </c>
      <c r="BG84" s="11">
        <f t="shared" si="87"/>
        <v>1226</v>
      </c>
      <c r="BH84" s="11">
        <f t="shared" si="87"/>
        <v>986</v>
      </c>
    </row>
    <row r="85" spans="1:60" ht="13.5" customHeight="1">
      <c r="A85" s="38">
        <v>41357</v>
      </c>
      <c r="B85" s="130" t="s">
        <v>65</v>
      </c>
      <c r="C85" s="40"/>
      <c r="D85" s="41" t="s">
        <v>28</v>
      </c>
      <c r="E85" s="42">
        <f t="shared" si="0"/>
        <v>1677</v>
      </c>
      <c r="F85" s="43">
        <v>0</v>
      </c>
      <c r="G85" s="43">
        <v>10</v>
      </c>
      <c r="H85" s="44">
        <f t="shared" si="1"/>
        <v>10</v>
      </c>
      <c r="I85" s="40"/>
      <c r="J85" s="45" t="s">
        <v>22</v>
      </c>
      <c r="K85" s="42">
        <f t="shared" si="2"/>
        <v>1704</v>
      </c>
      <c r="L85" s="46">
        <v>1</v>
      </c>
      <c r="M85" s="46">
        <v>13</v>
      </c>
      <c r="N85" s="26">
        <f t="shared" si="3"/>
        <v>16</v>
      </c>
      <c r="O85" s="40"/>
      <c r="P85" t="s">
        <v>66</v>
      </c>
      <c r="Q85" s="40"/>
      <c r="R85">
        <f>MIN(Rules!$E$2,(MAX(H85/N85,N85/H85)))</f>
        <v>1.6</v>
      </c>
      <c r="S85">
        <f>VLOOKUP(B85,Rules!A:B,2,FALSE)</f>
        <v>45</v>
      </c>
      <c r="T85" s="40"/>
      <c r="U85" s="143">
        <f>1/(10^(-1*(E85+(IF(P85="Y",Rules!$I$2,0))-K85)/Rules!$E$12)+1)</f>
        <v>0.63794037920813829</v>
      </c>
      <c r="V85">
        <f t="shared" si="4"/>
        <v>-46</v>
      </c>
      <c r="W85">
        <f t="shared" si="5"/>
        <v>46</v>
      </c>
      <c r="Z85" s="48"/>
      <c r="AA85" s="11">
        <f t="shared" ref="AA85:BH85" si="88">IF($D85=AA$1,$E85+$V85,(IF($J85=AA$1,$K85+$W85,AA84)))</f>
        <v>1085</v>
      </c>
      <c r="AB85" s="11">
        <f t="shared" si="88"/>
        <v>1287</v>
      </c>
      <c r="AC85" s="11">
        <f t="shared" si="88"/>
        <v>839</v>
      </c>
      <c r="AD85" s="11">
        <f t="shared" si="88"/>
        <v>1089</v>
      </c>
      <c r="AE85" s="11">
        <f t="shared" si="88"/>
        <v>1051</v>
      </c>
      <c r="AF85" s="11">
        <f t="shared" si="88"/>
        <v>1783</v>
      </c>
      <c r="AG85" s="11">
        <f t="shared" si="88"/>
        <v>1372</v>
      </c>
      <c r="AH85" s="11">
        <f t="shared" si="88"/>
        <v>1787</v>
      </c>
      <c r="AI85" s="11">
        <f t="shared" si="88"/>
        <v>1476</v>
      </c>
      <c r="AJ85" s="11">
        <f t="shared" si="88"/>
        <v>1765</v>
      </c>
      <c r="AK85" s="11">
        <f t="shared" si="88"/>
        <v>1105</v>
      </c>
      <c r="AL85" s="11">
        <f t="shared" si="88"/>
        <v>1282</v>
      </c>
      <c r="AM85" s="11">
        <f t="shared" si="88"/>
        <v>1690</v>
      </c>
      <c r="AN85" s="11">
        <f t="shared" si="88"/>
        <v>1631</v>
      </c>
      <c r="AO85" s="11">
        <f t="shared" si="88"/>
        <v>212</v>
      </c>
      <c r="AP85" s="11">
        <f t="shared" si="88"/>
        <v>1345</v>
      </c>
      <c r="AQ85" s="11">
        <f t="shared" si="88"/>
        <v>950</v>
      </c>
      <c r="AR85" s="11">
        <f t="shared" si="88"/>
        <v>1174</v>
      </c>
      <c r="AS85" s="11">
        <f t="shared" si="88"/>
        <v>553</v>
      </c>
      <c r="AT85" s="11">
        <f t="shared" si="88"/>
        <v>1173</v>
      </c>
      <c r="AU85" s="11">
        <f t="shared" si="88"/>
        <v>1221</v>
      </c>
      <c r="AV85" s="11">
        <f t="shared" si="88"/>
        <v>1670</v>
      </c>
      <c r="AW85" s="11">
        <f t="shared" si="88"/>
        <v>1292</v>
      </c>
      <c r="AX85" s="11">
        <f t="shared" si="88"/>
        <v>1266</v>
      </c>
      <c r="AY85" s="11">
        <f t="shared" si="88"/>
        <v>289</v>
      </c>
      <c r="AZ85" s="11">
        <f t="shared" si="88"/>
        <v>950</v>
      </c>
      <c r="BA85" s="11">
        <f t="shared" si="88"/>
        <v>1158</v>
      </c>
      <c r="BB85" s="11">
        <f t="shared" si="88"/>
        <v>1136</v>
      </c>
      <c r="BC85" s="11">
        <f t="shared" si="88"/>
        <v>1130</v>
      </c>
      <c r="BD85" s="11">
        <f t="shared" si="88"/>
        <v>1750</v>
      </c>
      <c r="BE85" s="11">
        <f t="shared" si="88"/>
        <v>904</v>
      </c>
      <c r="BF85" s="11">
        <f t="shared" si="88"/>
        <v>1256</v>
      </c>
      <c r="BG85" s="11">
        <f t="shared" si="88"/>
        <v>1226</v>
      </c>
      <c r="BH85" s="11">
        <f t="shared" si="88"/>
        <v>986</v>
      </c>
    </row>
    <row r="86" spans="1:60" ht="13.5" customHeight="1">
      <c r="A86" s="38">
        <v>41357</v>
      </c>
      <c r="B86" s="130" t="s">
        <v>65</v>
      </c>
      <c r="C86" s="40"/>
      <c r="D86" s="41" t="s">
        <v>21</v>
      </c>
      <c r="E86" s="42">
        <f t="shared" si="0"/>
        <v>1282</v>
      </c>
      <c r="F86" s="43">
        <v>1</v>
      </c>
      <c r="G86" s="43">
        <v>16</v>
      </c>
      <c r="H86" s="44">
        <f t="shared" si="1"/>
        <v>19</v>
      </c>
      <c r="I86" s="40"/>
      <c r="J86" s="45" t="s">
        <v>42</v>
      </c>
      <c r="K86" s="42">
        <f t="shared" si="2"/>
        <v>1226</v>
      </c>
      <c r="L86" s="46">
        <v>0</v>
      </c>
      <c r="M86" s="46">
        <v>11</v>
      </c>
      <c r="N86" s="26">
        <f t="shared" si="3"/>
        <v>11</v>
      </c>
      <c r="O86" s="40"/>
      <c r="P86" t="s">
        <v>66</v>
      </c>
      <c r="Q86" s="40"/>
      <c r="R86">
        <f>MIN(Rules!$E$2,(MAX(H86/N86,N86/H86)))</f>
        <v>1.7272727272727273</v>
      </c>
      <c r="S86">
        <f>VLOOKUP(B86,Rules!A:B,2,FALSE)</f>
        <v>45</v>
      </c>
      <c r="T86" s="40"/>
      <c r="U86" s="143">
        <f>1/(10^(-1*(E86+(IF(P86="Y",Rules!$I$2,0))-K86)/Rules!$E$12)+1)</f>
        <v>0.72084663123734449</v>
      </c>
      <c r="V86">
        <f t="shared" si="4"/>
        <v>22</v>
      </c>
      <c r="W86">
        <f t="shared" si="5"/>
        <v>-22</v>
      </c>
      <c r="Z86" s="48"/>
      <c r="AA86" s="11">
        <f t="shared" ref="AA86:BH86" si="89">IF($D86=AA$1,$E86+$V86,(IF($J86=AA$1,$K86+$W86,AA85)))</f>
        <v>1085</v>
      </c>
      <c r="AB86" s="11">
        <f t="shared" si="89"/>
        <v>1287</v>
      </c>
      <c r="AC86" s="11">
        <f t="shared" si="89"/>
        <v>839</v>
      </c>
      <c r="AD86" s="11">
        <f t="shared" si="89"/>
        <v>1089</v>
      </c>
      <c r="AE86" s="11">
        <f t="shared" si="89"/>
        <v>1051</v>
      </c>
      <c r="AF86" s="11">
        <f t="shared" si="89"/>
        <v>1783</v>
      </c>
      <c r="AG86" s="11">
        <f t="shared" si="89"/>
        <v>1372</v>
      </c>
      <c r="AH86" s="11">
        <f t="shared" si="89"/>
        <v>1787</v>
      </c>
      <c r="AI86" s="11">
        <f t="shared" si="89"/>
        <v>1476</v>
      </c>
      <c r="AJ86" s="11">
        <f t="shared" si="89"/>
        <v>1765</v>
      </c>
      <c r="AK86" s="11">
        <f t="shared" si="89"/>
        <v>1105</v>
      </c>
      <c r="AL86" s="11">
        <f t="shared" si="89"/>
        <v>1304</v>
      </c>
      <c r="AM86" s="11">
        <f t="shared" si="89"/>
        <v>1690</v>
      </c>
      <c r="AN86" s="11">
        <f t="shared" si="89"/>
        <v>1631</v>
      </c>
      <c r="AO86" s="11">
        <f t="shared" si="89"/>
        <v>212</v>
      </c>
      <c r="AP86" s="11">
        <f t="shared" si="89"/>
        <v>1345</v>
      </c>
      <c r="AQ86" s="11">
        <f t="shared" si="89"/>
        <v>950</v>
      </c>
      <c r="AR86" s="11">
        <f t="shared" si="89"/>
        <v>1174</v>
      </c>
      <c r="AS86" s="11">
        <f t="shared" si="89"/>
        <v>553</v>
      </c>
      <c r="AT86" s="11">
        <f t="shared" si="89"/>
        <v>1173</v>
      </c>
      <c r="AU86" s="11">
        <f t="shared" si="89"/>
        <v>1221</v>
      </c>
      <c r="AV86" s="11">
        <f t="shared" si="89"/>
        <v>1670</v>
      </c>
      <c r="AW86" s="11">
        <f t="shared" si="89"/>
        <v>1292</v>
      </c>
      <c r="AX86" s="11">
        <f t="shared" si="89"/>
        <v>1266</v>
      </c>
      <c r="AY86" s="11">
        <f t="shared" si="89"/>
        <v>289</v>
      </c>
      <c r="AZ86" s="11">
        <f t="shared" si="89"/>
        <v>950</v>
      </c>
      <c r="BA86" s="11">
        <f t="shared" si="89"/>
        <v>1158</v>
      </c>
      <c r="BB86" s="11">
        <f t="shared" si="89"/>
        <v>1136</v>
      </c>
      <c r="BC86" s="11">
        <f t="shared" si="89"/>
        <v>1130</v>
      </c>
      <c r="BD86" s="11">
        <f t="shared" si="89"/>
        <v>1750</v>
      </c>
      <c r="BE86" s="11">
        <f t="shared" si="89"/>
        <v>904</v>
      </c>
      <c r="BF86" s="11">
        <f t="shared" si="89"/>
        <v>1256</v>
      </c>
      <c r="BG86" s="11">
        <f t="shared" si="89"/>
        <v>1204</v>
      </c>
      <c r="BH86" s="11">
        <f t="shared" si="89"/>
        <v>986</v>
      </c>
    </row>
    <row r="87" spans="1:60" ht="13.5" customHeight="1">
      <c r="A87" s="38">
        <v>41357</v>
      </c>
      <c r="B87" s="130" t="s">
        <v>65</v>
      </c>
      <c r="C87" s="40"/>
      <c r="D87" s="41" t="s">
        <v>32</v>
      </c>
      <c r="E87" s="42">
        <f t="shared" si="0"/>
        <v>1221</v>
      </c>
      <c r="F87" s="43">
        <v>1</v>
      </c>
      <c r="G87" s="43">
        <v>12</v>
      </c>
      <c r="H87" s="44">
        <f t="shared" si="1"/>
        <v>15</v>
      </c>
      <c r="I87" s="40"/>
      <c r="J87" s="45" t="s">
        <v>19</v>
      </c>
      <c r="K87" s="42">
        <f t="shared" si="2"/>
        <v>1372</v>
      </c>
      <c r="L87" s="46">
        <v>2</v>
      </c>
      <c r="M87" s="46">
        <v>14</v>
      </c>
      <c r="N87" s="26">
        <f t="shared" si="3"/>
        <v>20</v>
      </c>
      <c r="O87" s="40"/>
      <c r="P87" t="s">
        <v>66</v>
      </c>
      <c r="Q87" s="40"/>
      <c r="R87">
        <f>MIN(Rules!$E$2,(MAX(H87/N87,N87/H87)))</f>
        <v>1.3333333333333333</v>
      </c>
      <c r="S87">
        <f>VLOOKUP(B87,Rules!A:B,2,FALSE)</f>
        <v>45</v>
      </c>
      <c r="T87" s="40"/>
      <c r="U87" s="143">
        <f>1/(10^(-1*(E87+(IF(P87="Y",Rules!$I$2,0))-K87)/Rules!$E$12)+1)</f>
        <v>0.49884870948817728</v>
      </c>
      <c r="V87">
        <f t="shared" si="4"/>
        <v>-30</v>
      </c>
      <c r="W87">
        <f t="shared" si="5"/>
        <v>30</v>
      </c>
      <c r="Z87" s="48"/>
      <c r="AA87" s="11">
        <f t="shared" ref="AA87:BH87" si="90">IF($D87=AA$1,$E87+$V87,(IF($J87=AA$1,$K87+$W87,AA86)))</f>
        <v>1085</v>
      </c>
      <c r="AB87" s="11">
        <f t="shared" si="90"/>
        <v>1287</v>
      </c>
      <c r="AC87" s="11">
        <f t="shared" si="90"/>
        <v>839</v>
      </c>
      <c r="AD87" s="11">
        <f t="shared" si="90"/>
        <v>1089</v>
      </c>
      <c r="AE87" s="11">
        <f t="shared" si="90"/>
        <v>1051</v>
      </c>
      <c r="AF87" s="11">
        <f t="shared" si="90"/>
        <v>1783</v>
      </c>
      <c r="AG87" s="11">
        <f t="shared" si="90"/>
        <v>1402</v>
      </c>
      <c r="AH87" s="11">
        <f t="shared" si="90"/>
        <v>1787</v>
      </c>
      <c r="AI87" s="11">
        <f t="shared" si="90"/>
        <v>1476</v>
      </c>
      <c r="AJ87" s="11">
        <f t="shared" si="90"/>
        <v>1765</v>
      </c>
      <c r="AK87" s="11">
        <f t="shared" si="90"/>
        <v>1105</v>
      </c>
      <c r="AL87" s="11">
        <f t="shared" si="90"/>
        <v>1304</v>
      </c>
      <c r="AM87" s="11">
        <f t="shared" si="90"/>
        <v>1690</v>
      </c>
      <c r="AN87" s="11">
        <f t="shared" si="90"/>
        <v>1631</v>
      </c>
      <c r="AO87" s="11">
        <f t="shared" si="90"/>
        <v>212</v>
      </c>
      <c r="AP87" s="11">
        <f t="shared" si="90"/>
        <v>1345</v>
      </c>
      <c r="AQ87" s="11">
        <f t="shared" si="90"/>
        <v>950</v>
      </c>
      <c r="AR87" s="11">
        <f t="shared" si="90"/>
        <v>1174</v>
      </c>
      <c r="AS87" s="11">
        <f t="shared" si="90"/>
        <v>553</v>
      </c>
      <c r="AT87" s="11">
        <f t="shared" si="90"/>
        <v>1173</v>
      </c>
      <c r="AU87" s="11">
        <f t="shared" si="90"/>
        <v>1191</v>
      </c>
      <c r="AV87" s="11">
        <f t="shared" si="90"/>
        <v>1670</v>
      </c>
      <c r="AW87" s="11">
        <f t="shared" si="90"/>
        <v>1292</v>
      </c>
      <c r="AX87" s="11">
        <f t="shared" si="90"/>
        <v>1266</v>
      </c>
      <c r="AY87" s="11">
        <f t="shared" si="90"/>
        <v>289</v>
      </c>
      <c r="AZ87" s="11">
        <f t="shared" si="90"/>
        <v>950</v>
      </c>
      <c r="BA87" s="11">
        <f t="shared" si="90"/>
        <v>1158</v>
      </c>
      <c r="BB87" s="11">
        <f t="shared" si="90"/>
        <v>1136</v>
      </c>
      <c r="BC87" s="11">
        <f t="shared" si="90"/>
        <v>1130</v>
      </c>
      <c r="BD87" s="11">
        <f t="shared" si="90"/>
        <v>1750</v>
      </c>
      <c r="BE87" s="11">
        <f t="shared" si="90"/>
        <v>904</v>
      </c>
      <c r="BF87" s="11">
        <f t="shared" si="90"/>
        <v>1256</v>
      </c>
      <c r="BG87" s="11">
        <f t="shared" si="90"/>
        <v>1204</v>
      </c>
      <c r="BH87" s="11">
        <f t="shared" si="90"/>
        <v>986</v>
      </c>
    </row>
    <row r="88" spans="1:60" ht="13.5" customHeight="1">
      <c r="A88" s="38">
        <v>41357</v>
      </c>
      <c r="B88" s="130" t="s">
        <v>65</v>
      </c>
      <c r="C88" s="40"/>
      <c r="D88" s="41" t="s">
        <v>31</v>
      </c>
      <c r="E88" s="42">
        <f t="shared" si="0"/>
        <v>1256</v>
      </c>
      <c r="F88" s="43">
        <v>0</v>
      </c>
      <c r="G88" s="43">
        <v>17</v>
      </c>
      <c r="H88" s="44">
        <f t="shared" si="1"/>
        <v>17</v>
      </c>
      <c r="I88" s="40"/>
      <c r="J88" s="45" t="s">
        <v>20</v>
      </c>
      <c r="K88" s="42">
        <f t="shared" si="2"/>
        <v>1287</v>
      </c>
      <c r="L88" s="46">
        <v>0</v>
      </c>
      <c r="M88" s="46">
        <v>16</v>
      </c>
      <c r="N88" s="26">
        <f t="shared" si="3"/>
        <v>16</v>
      </c>
      <c r="O88" s="40"/>
      <c r="P88" t="s">
        <v>66</v>
      </c>
      <c r="Q88" s="40"/>
      <c r="R88">
        <f>MIN(Rules!$E$2,(MAX(H88/N88,N88/H88)))</f>
        <v>1.0625</v>
      </c>
      <c r="S88">
        <f>VLOOKUP(B88,Rules!A:B,2,FALSE)</f>
        <v>45</v>
      </c>
      <c r="T88" s="40"/>
      <c r="U88" s="143">
        <f>1/(10^(-1*(E88+(IF(P88="Y",Rules!$I$2,0))-K88)/Rules!$E$12)+1)</f>
        <v>0.63367499186372822</v>
      </c>
      <c r="V88">
        <f t="shared" si="4"/>
        <v>18</v>
      </c>
      <c r="W88">
        <f t="shared" si="5"/>
        <v>-18</v>
      </c>
      <c r="Z88" s="48"/>
      <c r="AA88" s="11">
        <f t="shared" ref="AA88:BH88" si="91">IF($D88=AA$1,$E88+$V88,(IF($J88=AA$1,$K88+$W88,AA87)))</f>
        <v>1085</v>
      </c>
      <c r="AB88" s="11">
        <f t="shared" si="91"/>
        <v>1269</v>
      </c>
      <c r="AC88" s="11">
        <f t="shared" si="91"/>
        <v>839</v>
      </c>
      <c r="AD88" s="11">
        <f t="shared" si="91"/>
        <v>1089</v>
      </c>
      <c r="AE88" s="11">
        <f t="shared" si="91"/>
        <v>1051</v>
      </c>
      <c r="AF88" s="11">
        <f t="shared" si="91"/>
        <v>1783</v>
      </c>
      <c r="AG88" s="11">
        <f t="shared" si="91"/>
        <v>1402</v>
      </c>
      <c r="AH88" s="11">
        <f t="shared" si="91"/>
        <v>1787</v>
      </c>
      <c r="AI88" s="11">
        <f t="shared" si="91"/>
        <v>1476</v>
      </c>
      <c r="AJ88" s="11">
        <f t="shared" si="91"/>
        <v>1765</v>
      </c>
      <c r="AK88" s="11">
        <f t="shared" si="91"/>
        <v>1105</v>
      </c>
      <c r="AL88" s="11">
        <f t="shared" si="91"/>
        <v>1304</v>
      </c>
      <c r="AM88" s="11">
        <f t="shared" si="91"/>
        <v>1690</v>
      </c>
      <c r="AN88" s="11">
        <f t="shared" si="91"/>
        <v>1631</v>
      </c>
      <c r="AO88" s="11">
        <f t="shared" si="91"/>
        <v>212</v>
      </c>
      <c r="AP88" s="11">
        <f t="shared" si="91"/>
        <v>1345</v>
      </c>
      <c r="AQ88" s="11">
        <f t="shared" si="91"/>
        <v>950</v>
      </c>
      <c r="AR88" s="11">
        <f t="shared" si="91"/>
        <v>1174</v>
      </c>
      <c r="AS88" s="11">
        <f t="shared" si="91"/>
        <v>553</v>
      </c>
      <c r="AT88" s="11">
        <f t="shared" si="91"/>
        <v>1173</v>
      </c>
      <c r="AU88" s="11">
        <f t="shared" si="91"/>
        <v>1191</v>
      </c>
      <c r="AV88" s="11">
        <f t="shared" si="91"/>
        <v>1670</v>
      </c>
      <c r="AW88" s="11">
        <f t="shared" si="91"/>
        <v>1292</v>
      </c>
      <c r="AX88" s="11">
        <f t="shared" si="91"/>
        <v>1266</v>
      </c>
      <c r="AY88" s="11">
        <f t="shared" si="91"/>
        <v>289</v>
      </c>
      <c r="AZ88" s="11">
        <f t="shared" si="91"/>
        <v>950</v>
      </c>
      <c r="BA88" s="11">
        <f t="shared" si="91"/>
        <v>1158</v>
      </c>
      <c r="BB88" s="11">
        <f t="shared" si="91"/>
        <v>1136</v>
      </c>
      <c r="BC88" s="11">
        <f t="shared" si="91"/>
        <v>1130</v>
      </c>
      <c r="BD88" s="11">
        <f t="shared" si="91"/>
        <v>1750</v>
      </c>
      <c r="BE88" s="11">
        <f t="shared" si="91"/>
        <v>904</v>
      </c>
      <c r="BF88" s="11">
        <f t="shared" si="91"/>
        <v>1274</v>
      </c>
      <c r="BG88" s="11">
        <f t="shared" si="91"/>
        <v>1204</v>
      </c>
      <c r="BH88" s="11">
        <f t="shared" si="91"/>
        <v>986</v>
      </c>
    </row>
    <row r="89" spans="1:60" ht="13.5" customHeight="1">
      <c r="A89" s="38">
        <v>41357</v>
      </c>
      <c r="B89" s="130" t="s">
        <v>65</v>
      </c>
      <c r="C89" s="40"/>
      <c r="D89" s="41" t="s">
        <v>43</v>
      </c>
      <c r="E89" s="42">
        <f t="shared" si="0"/>
        <v>1173</v>
      </c>
      <c r="F89" s="43">
        <v>0</v>
      </c>
      <c r="G89" s="43">
        <v>6</v>
      </c>
      <c r="H89" s="44">
        <f t="shared" si="1"/>
        <v>6</v>
      </c>
      <c r="I89" s="40"/>
      <c r="J89" s="45" t="s">
        <v>36</v>
      </c>
      <c r="K89" s="42">
        <f t="shared" si="2"/>
        <v>1345</v>
      </c>
      <c r="L89" s="46">
        <v>0</v>
      </c>
      <c r="M89" s="46">
        <v>9</v>
      </c>
      <c r="N89" s="26">
        <f t="shared" si="3"/>
        <v>9</v>
      </c>
      <c r="O89" s="40"/>
      <c r="P89" t="s">
        <v>66</v>
      </c>
      <c r="Q89" s="40"/>
      <c r="R89">
        <f>MIN(Rules!$E$2,(MAX(H89/N89,N89/H89)))</f>
        <v>1.5</v>
      </c>
      <c r="S89">
        <f>VLOOKUP(B89,Rules!A:B,2,FALSE)</f>
        <v>45</v>
      </c>
      <c r="T89" s="40"/>
      <c r="U89" s="143">
        <f>1/(10^(-1*(E89+(IF(P89="Y",Rules!$I$2,0))-K89)/Rules!$E$12)+1)</f>
        <v>0.47469320701954143</v>
      </c>
      <c r="V89">
        <f t="shared" si="4"/>
        <v>-32</v>
      </c>
      <c r="W89">
        <f t="shared" si="5"/>
        <v>32</v>
      </c>
      <c r="Z89" s="48"/>
      <c r="AA89" s="11">
        <f t="shared" ref="AA89:BH89" si="92">IF($D89=AA$1,$E89+$V89,(IF($J89=AA$1,$K89+$W89,AA88)))</f>
        <v>1085</v>
      </c>
      <c r="AB89" s="11">
        <f t="shared" si="92"/>
        <v>1269</v>
      </c>
      <c r="AC89" s="11">
        <f t="shared" si="92"/>
        <v>839</v>
      </c>
      <c r="AD89" s="11">
        <f t="shared" si="92"/>
        <v>1089</v>
      </c>
      <c r="AE89" s="11">
        <f t="shared" si="92"/>
        <v>1051</v>
      </c>
      <c r="AF89" s="11">
        <f t="shared" si="92"/>
        <v>1783</v>
      </c>
      <c r="AG89" s="11">
        <f t="shared" si="92"/>
        <v>1402</v>
      </c>
      <c r="AH89" s="11">
        <f t="shared" si="92"/>
        <v>1787</v>
      </c>
      <c r="AI89" s="11">
        <f t="shared" si="92"/>
        <v>1476</v>
      </c>
      <c r="AJ89" s="11">
        <f t="shared" si="92"/>
        <v>1765</v>
      </c>
      <c r="AK89" s="11">
        <f t="shared" si="92"/>
        <v>1105</v>
      </c>
      <c r="AL89" s="11">
        <f t="shared" si="92"/>
        <v>1304</v>
      </c>
      <c r="AM89" s="11">
        <f t="shared" si="92"/>
        <v>1690</v>
      </c>
      <c r="AN89" s="11">
        <f t="shared" si="92"/>
        <v>1631</v>
      </c>
      <c r="AO89" s="11">
        <f t="shared" si="92"/>
        <v>212</v>
      </c>
      <c r="AP89" s="11">
        <f t="shared" si="92"/>
        <v>1377</v>
      </c>
      <c r="AQ89" s="11">
        <f t="shared" si="92"/>
        <v>950</v>
      </c>
      <c r="AR89" s="11">
        <f t="shared" si="92"/>
        <v>1174</v>
      </c>
      <c r="AS89" s="11">
        <f t="shared" si="92"/>
        <v>553</v>
      </c>
      <c r="AT89" s="11">
        <f t="shared" si="92"/>
        <v>1141</v>
      </c>
      <c r="AU89" s="11">
        <f t="shared" si="92"/>
        <v>1191</v>
      </c>
      <c r="AV89" s="11">
        <f t="shared" si="92"/>
        <v>1670</v>
      </c>
      <c r="AW89" s="11">
        <f t="shared" si="92"/>
        <v>1292</v>
      </c>
      <c r="AX89" s="11">
        <f t="shared" si="92"/>
        <v>1266</v>
      </c>
      <c r="AY89" s="11">
        <f t="shared" si="92"/>
        <v>289</v>
      </c>
      <c r="AZ89" s="11">
        <f t="shared" si="92"/>
        <v>950</v>
      </c>
      <c r="BA89" s="11">
        <f t="shared" si="92"/>
        <v>1158</v>
      </c>
      <c r="BB89" s="11">
        <f t="shared" si="92"/>
        <v>1136</v>
      </c>
      <c r="BC89" s="11">
        <f t="shared" si="92"/>
        <v>1130</v>
      </c>
      <c r="BD89" s="11">
        <f t="shared" si="92"/>
        <v>1750</v>
      </c>
      <c r="BE89" s="11">
        <f t="shared" si="92"/>
        <v>904</v>
      </c>
      <c r="BF89" s="11">
        <f t="shared" si="92"/>
        <v>1274</v>
      </c>
      <c r="BG89" s="11">
        <f t="shared" si="92"/>
        <v>1204</v>
      </c>
      <c r="BH89" s="11">
        <f t="shared" si="92"/>
        <v>986</v>
      </c>
    </row>
    <row r="90" spans="1:60" ht="13.5" customHeight="1">
      <c r="A90" s="38">
        <v>41357</v>
      </c>
      <c r="B90" s="130" t="s">
        <v>65</v>
      </c>
      <c r="C90" s="40"/>
      <c r="D90" s="41" t="s">
        <v>35</v>
      </c>
      <c r="E90" s="42">
        <f t="shared" si="0"/>
        <v>1105</v>
      </c>
      <c r="F90" s="43">
        <v>0</v>
      </c>
      <c r="G90" s="43">
        <v>15</v>
      </c>
      <c r="H90" s="44">
        <f t="shared" si="1"/>
        <v>15</v>
      </c>
      <c r="I90" s="40"/>
      <c r="J90" s="45" t="s">
        <v>37</v>
      </c>
      <c r="K90" s="42">
        <f t="shared" si="2"/>
        <v>1136</v>
      </c>
      <c r="L90" s="46">
        <v>0</v>
      </c>
      <c r="M90" s="46">
        <v>9</v>
      </c>
      <c r="N90" s="26">
        <f t="shared" si="3"/>
        <v>9</v>
      </c>
      <c r="O90" s="40"/>
      <c r="P90" t="s">
        <v>66</v>
      </c>
      <c r="Q90" s="40"/>
      <c r="R90">
        <f>MIN(Rules!$E$2,(MAX(H90/N90,N90/H90)))</f>
        <v>1.6666666666666667</v>
      </c>
      <c r="S90">
        <f>VLOOKUP(B90,Rules!A:B,2,FALSE)</f>
        <v>45</v>
      </c>
      <c r="T90" s="40"/>
      <c r="U90" s="143">
        <f>1/(10^(-1*(E90+(IF(P90="Y",Rules!$I$2,0))-K90)/Rules!$E$12)+1)</f>
        <v>0.63367499186372822</v>
      </c>
      <c r="V90">
        <f t="shared" si="4"/>
        <v>27</v>
      </c>
      <c r="W90">
        <f t="shared" si="5"/>
        <v>-27</v>
      </c>
      <c r="Z90" s="48"/>
      <c r="AA90" s="11">
        <f t="shared" ref="AA90:BH90" si="93">IF($D90=AA$1,$E90+$V90,(IF($J90=AA$1,$K90+$W90,AA89)))</f>
        <v>1085</v>
      </c>
      <c r="AB90" s="11">
        <f t="shared" si="93"/>
        <v>1269</v>
      </c>
      <c r="AC90" s="11">
        <f t="shared" si="93"/>
        <v>839</v>
      </c>
      <c r="AD90" s="11">
        <f t="shared" si="93"/>
        <v>1089</v>
      </c>
      <c r="AE90" s="11">
        <f t="shared" si="93"/>
        <v>1051</v>
      </c>
      <c r="AF90" s="11">
        <f t="shared" si="93"/>
        <v>1783</v>
      </c>
      <c r="AG90" s="11">
        <f t="shared" si="93"/>
        <v>1402</v>
      </c>
      <c r="AH90" s="11">
        <f t="shared" si="93"/>
        <v>1787</v>
      </c>
      <c r="AI90" s="11">
        <f t="shared" si="93"/>
        <v>1476</v>
      </c>
      <c r="AJ90" s="11">
        <f t="shared" si="93"/>
        <v>1765</v>
      </c>
      <c r="AK90" s="11">
        <f t="shared" si="93"/>
        <v>1132</v>
      </c>
      <c r="AL90" s="11">
        <f t="shared" si="93"/>
        <v>1304</v>
      </c>
      <c r="AM90" s="11">
        <f t="shared" si="93"/>
        <v>1690</v>
      </c>
      <c r="AN90" s="11">
        <f t="shared" si="93"/>
        <v>1631</v>
      </c>
      <c r="AO90" s="11">
        <f t="shared" si="93"/>
        <v>212</v>
      </c>
      <c r="AP90" s="11">
        <f t="shared" si="93"/>
        <v>1377</v>
      </c>
      <c r="AQ90" s="11">
        <f t="shared" si="93"/>
        <v>950</v>
      </c>
      <c r="AR90" s="11">
        <f t="shared" si="93"/>
        <v>1174</v>
      </c>
      <c r="AS90" s="11">
        <f t="shared" si="93"/>
        <v>553</v>
      </c>
      <c r="AT90" s="11">
        <f t="shared" si="93"/>
        <v>1141</v>
      </c>
      <c r="AU90" s="11">
        <f t="shared" si="93"/>
        <v>1191</v>
      </c>
      <c r="AV90" s="11">
        <f t="shared" si="93"/>
        <v>1670</v>
      </c>
      <c r="AW90" s="11">
        <f t="shared" si="93"/>
        <v>1292</v>
      </c>
      <c r="AX90" s="11">
        <f t="shared" si="93"/>
        <v>1266</v>
      </c>
      <c r="AY90" s="11">
        <f t="shared" si="93"/>
        <v>289</v>
      </c>
      <c r="AZ90" s="11">
        <f t="shared" si="93"/>
        <v>950</v>
      </c>
      <c r="BA90" s="11">
        <f t="shared" si="93"/>
        <v>1158</v>
      </c>
      <c r="BB90" s="11">
        <f t="shared" si="93"/>
        <v>1109</v>
      </c>
      <c r="BC90" s="11">
        <f t="shared" si="93"/>
        <v>1130</v>
      </c>
      <c r="BD90" s="11">
        <f t="shared" si="93"/>
        <v>1750</v>
      </c>
      <c r="BE90" s="11">
        <f t="shared" si="93"/>
        <v>904</v>
      </c>
      <c r="BF90" s="11">
        <f t="shared" si="93"/>
        <v>1274</v>
      </c>
      <c r="BG90" s="11">
        <f t="shared" si="93"/>
        <v>1204</v>
      </c>
      <c r="BH90" s="11">
        <f t="shared" si="93"/>
        <v>986</v>
      </c>
    </row>
    <row r="91" spans="1:60" ht="13.5" customHeight="1">
      <c r="A91" s="38">
        <v>41357</v>
      </c>
      <c r="B91" s="130" t="s">
        <v>65</v>
      </c>
      <c r="C91" s="40"/>
      <c r="D91" s="41" t="s">
        <v>41</v>
      </c>
      <c r="E91" s="42">
        <f t="shared" si="0"/>
        <v>986</v>
      </c>
      <c r="F91" s="43">
        <v>0</v>
      </c>
      <c r="G91" s="43">
        <v>11</v>
      </c>
      <c r="H91" s="44">
        <f t="shared" si="1"/>
        <v>11</v>
      </c>
      <c r="I91" s="40"/>
      <c r="J91" s="45" t="s">
        <v>29</v>
      </c>
      <c r="K91" s="42">
        <f t="shared" si="2"/>
        <v>1089</v>
      </c>
      <c r="L91" s="46">
        <v>0</v>
      </c>
      <c r="M91" s="46">
        <v>14</v>
      </c>
      <c r="N91" s="26">
        <f t="shared" si="3"/>
        <v>14</v>
      </c>
      <c r="O91" s="40"/>
      <c r="P91" t="s">
        <v>66</v>
      </c>
      <c r="Q91" s="40"/>
      <c r="R91">
        <f>MIN(Rules!$E$2,(MAX(H91/N91,N91/H91)))</f>
        <v>1.2727272727272727</v>
      </c>
      <c r="S91">
        <f>VLOOKUP(B91,Rules!A:B,2,FALSE)</f>
        <v>45</v>
      </c>
      <c r="T91" s="40"/>
      <c r="U91" s="143">
        <f>1/(10^(-1*(E91+(IF(P91="Y",Rules!$I$2,0))-K91)/Rules!$E$12)+1)</f>
        <v>0.55390048821887805</v>
      </c>
      <c r="V91">
        <f t="shared" si="4"/>
        <v>-32</v>
      </c>
      <c r="W91">
        <f t="shared" si="5"/>
        <v>32</v>
      </c>
      <c r="Z91" s="48"/>
      <c r="AA91" s="11">
        <f t="shared" ref="AA91:BH91" si="94">IF($D91=AA$1,$E91+$V91,(IF($J91=AA$1,$K91+$W91,AA90)))</f>
        <v>1085</v>
      </c>
      <c r="AB91" s="11">
        <f t="shared" si="94"/>
        <v>1269</v>
      </c>
      <c r="AC91" s="11">
        <f t="shared" si="94"/>
        <v>839</v>
      </c>
      <c r="AD91" s="11">
        <f t="shared" si="94"/>
        <v>1121</v>
      </c>
      <c r="AE91" s="11">
        <f t="shared" si="94"/>
        <v>1051</v>
      </c>
      <c r="AF91" s="11">
        <f t="shared" si="94"/>
        <v>1783</v>
      </c>
      <c r="AG91" s="11">
        <f t="shared" si="94"/>
        <v>1402</v>
      </c>
      <c r="AH91" s="11">
        <f t="shared" si="94"/>
        <v>1787</v>
      </c>
      <c r="AI91" s="11">
        <f t="shared" si="94"/>
        <v>1476</v>
      </c>
      <c r="AJ91" s="11">
        <f t="shared" si="94"/>
        <v>1765</v>
      </c>
      <c r="AK91" s="11">
        <f t="shared" si="94"/>
        <v>1132</v>
      </c>
      <c r="AL91" s="11">
        <f t="shared" si="94"/>
        <v>1304</v>
      </c>
      <c r="AM91" s="11">
        <f t="shared" si="94"/>
        <v>1690</v>
      </c>
      <c r="AN91" s="11">
        <f t="shared" si="94"/>
        <v>1631</v>
      </c>
      <c r="AO91" s="11">
        <f t="shared" si="94"/>
        <v>212</v>
      </c>
      <c r="AP91" s="11">
        <f t="shared" si="94"/>
        <v>1377</v>
      </c>
      <c r="AQ91" s="11">
        <f t="shared" si="94"/>
        <v>950</v>
      </c>
      <c r="AR91" s="11">
        <f t="shared" si="94"/>
        <v>1174</v>
      </c>
      <c r="AS91" s="11">
        <f t="shared" si="94"/>
        <v>553</v>
      </c>
      <c r="AT91" s="11">
        <f t="shared" si="94"/>
        <v>1141</v>
      </c>
      <c r="AU91" s="11">
        <f t="shared" si="94"/>
        <v>1191</v>
      </c>
      <c r="AV91" s="11">
        <f t="shared" si="94"/>
        <v>1670</v>
      </c>
      <c r="AW91" s="11">
        <f t="shared" si="94"/>
        <v>1292</v>
      </c>
      <c r="AX91" s="11">
        <f t="shared" si="94"/>
        <v>1266</v>
      </c>
      <c r="AY91" s="11">
        <f t="shared" si="94"/>
        <v>289</v>
      </c>
      <c r="AZ91" s="11">
        <f t="shared" si="94"/>
        <v>950</v>
      </c>
      <c r="BA91" s="11">
        <f t="shared" si="94"/>
        <v>1158</v>
      </c>
      <c r="BB91" s="11">
        <f t="shared" si="94"/>
        <v>1109</v>
      </c>
      <c r="BC91" s="11">
        <f t="shared" si="94"/>
        <v>1130</v>
      </c>
      <c r="BD91" s="11">
        <f t="shared" si="94"/>
        <v>1750</v>
      </c>
      <c r="BE91" s="11">
        <f t="shared" si="94"/>
        <v>904</v>
      </c>
      <c r="BF91" s="11">
        <f t="shared" si="94"/>
        <v>1274</v>
      </c>
      <c r="BG91" s="11">
        <f t="shared" si="94"/>
        <v>1204</v>
      </c>
      <c r="BH91" s="11">
        <f t="shared" si="94"/>
        <v>954</v>
      </c>
    </row>
    <row r="92" spans="1:60" ht="13.5" customHeight="1">
      <c r="A92" s="38">
        <v>41357</v>
      </c>
      <c r="B92" s="130" t="s">
        <v>65</v>
      </c>
      <c r="C92" s="40"/>
      <c r="D92" s="41" t="s">
        <v>24</v>
      </c>
      <c r="E92" s="42">
        <f t="shared" si="0"/>
        <v>1158</v>
      </c>
      <c r="F92" s="43">
        <v>0</v>
      </c>
      <c r="G92" s="43">
        <v>8</v>
      </c>
      <c r="H92" s="44">
        <f t="shared" si="1"/>
        <v>8</v>
      </c>
      <c r="I92" s="40"/>
      <c r="J92" s="45" t="s">
        <v>23</v>
      </c>
      <c r="K92" s="42">
        <f t="shared" si="2"/>
        <v>1266</v>
      </c>
      <c r="L92" s="46">
        <v>0</v>
      </c>
      <c r="M92" s="46">
        <v>7</v>
      </c>
      <c r="N92" s="26">
        <f t="shared" si="3"/>
        <v>7</v>
      </c>
      <c r="O92" s="40"/>
      <c r="P92" t="s">
        <v>66</v>
      </c>
      <c r="Q92" s="40"/>
      <c r="R92">
        <f>MIN(Rules!$E$2,(MAX(H92/N92,N92/H92)))</f>
        <v>1.1428571428571428</v>
      </c>
      <c r="S92">
        <f>VLOOKUP(B92,Rules!A:B,2,FALSE)</f>
        <v>45</v>
      </c>
      <c r="T92" s="40"/>
      <c r="U92" s="143">
        <f>1/(10^(-1*(E92+(IF(P92="Y",Rules!$I$2,0))-K92)/Rules!$E$12)+1)</f>
        <v>0.54820410349951609</v>
      </c>
      <c r="V92">
        <f t="shared" si="4"/>
        <v>23</v>
      </c>
      <c r="W92">
        <f t="shared" si="5"/>
        <v>-23</v>
      </c>
      <c r="Z92" s="48"/>
      <c r="AA92" s="11">
        <f t="shared" ref="AA92:BH92" si="95">IF($D92=AA$1,$E92+$V92,(IF($J92=AA$1,$K92+$W92,AA91)))</f>
        <v>1085</v>
      </c>
      <c r="AB92" s="11">
        <f t="shared" si="95"/>
        <v>1269</v>
      </c>
      <c r="AC92" s="11">
        <f t="shared" si="95"/>
        <v>839</v>
      </c>
      <c r="AD92" s="11">
        <f t="shared" si="95"/>
        <v>1121</v>
      </c>
      <c r="AE92" s="11">
        <f t="shared" si="95"/>
        <v>1051</v>
      </c>
      <c r="AF92" s="11">
        <f t="shared" si="95"/>
        <v>1783</v>
      </c>
      <c r="AG92" s="11">
        <f t="shared" si="95"/>
        <v>1402</v>
      </c>
      <c r="AH92" s="11">
        <f t="shared" si="95"/>
        <v>1787</v>
      </c>
      <c r="AI92" s="11">
        <f t="shared" si="95"/>
        <v>1476</v>
      </c>
      <c r="AJ92" s="11">
        <f t="shared" si="95"/>
        <v>1765</v>
      </c>
      <c r="AK92" s="11">
        <f t="shared" si="95"/>
        <v>1132</v>
      </c>
      <c r="AL92" s="11">
        <f t="shared" si="95"/>
        <v>1304</v>
      </c>
      <c r="AM92" s="11">
        <f t="shared" si="95"/>
        <v>1690</v>
      </c>
      <c r="AN92" s="11">
        <f t="shared" si="95"/>
        <v>1631</v>
      </c>
      <c r="AO92" s="11">
        <f t="shared" si="95"/>
        <v>212</v>
      </c>
      <c r="AP92" s="11">
        <f t="shared" si="95"/>
        <v>1377</v>
      </c>
      <c r="AQ92" s="11">
        <f t="shared" si="95"/>
        <v>950</v>
      </c>
      <c r="AR92" s="11">
        <f t="shared" si="95"/>
        <v>1174</v>
      </c>
      <c r="AS92" s="11">
        <f t="shared" si="95"/>
        <v>553</v>
      </c>
      <c r="AT92" s="11">
        <f t="shared" si="95"/>
        <v>1141</v>
      </c>
      <c r="AU92" s="11">
        <f t="shared" si="95"/>
        <v>1191</v>
      </c>
      <c r="AV92" s="11">
        <f t="shared" si="95"/>
        <v>1670</v>
      </c>
      <c r="AW92" s="11">
        <f t="shared" si="95"/>
        <v>1292</v>
      </c>
      <c r="AX92" s="11">
        <f t="shared" si="95"/>
        <v>1243</v>
      </c>
      <c r="AY92" s="11">
        <f t="shared" si="95"/>
        <v>289</v>
      </c>
      <c r="AZ92" s="11">
        <f t="shared" si="95"/>
        <v>950</v>
      </c>
      <c r="BA92" s="11">
        <f t="shared" si="95"/>
        <v>1181</v>
      </c>
      <c r="BB92" s="11">
        <f t="shared" si="95"/>
        <v>1109</v>
      </c>
      <c r="BC92" s="11">
        <f t="shared" si="95"/>
        <v>1130</v>
      </c>
      <c r="BD92" s="11">
        <f t="shared" si="95"/>
        <v>1750</v>
      </c>
      <c r="BE92" s="11">
        <f t="shared" si="95"/>
        <v>904</v>
      </c>
      <c r="BF92" s="11">
        <f t="shared" si="95"/>
        <v>1274</v>
      </c>
      <c r="BG92" s="11">
        <f t="shared" si="95"/>
        <v>1204</v>
      </c>
      <c r="BH92" s="11">
        <f t="shared" si="95"/>
        <v>954</v>
      </c>
    </row>
    <row r="93" spans="1:60" ht="13.5" customHeight="1">
      <c r="A93" s="38">
        <v>41357</v>
      </c>
      <c r="B93" s="130" t="s">
        <v>65</v>
      </c>
      <c r="C93" s="40"/>
      <c r="D93" s="41" t="s">
        <v>46</v>
      </c>
      <c r="E93" s="42">
        <f t="shared" si="0"/>
        <v>904</v>
      </c>
      <c r="F93" s="43">
        <v>1</v>
      </c>
      <c r="G93" s="43">
        <v>11</v>
      </c>
      <c r="H93" s="44">
        <f t="shared" si="1"/>
        <v>14</v>
      </c>
      <c r="I93" s="40"/>
      <c r="J93" s="45" t="s">
        <v>38</v>
      </c>
      <c r="K93" s="42">
        <f t="shared" si="2"/>
        <v>950</v>
      </c>
      <c r="L93" s="46">
        <v>2</v>
      </c>
      <c r="M93" s="46">
        <v>15</v>
      </c>
      <c r="N93" s="26">
        <f t="shared" si="3"/>
        <v>21</v>
      </c>
      <c r="O93" s="40"/>
      <c r="P93" t="s">
        <v>66</v>
      </c>
      <c r="Q93" s="40"/>
      <c r="R93">
        <f>MIN(Rules!$E$2,(MAX(H93/N93,N93/H93)))</f>
        <v>1.5</v>
      </c>
      <c r="S93">
        <f>VLOOKUP(B93,Rules!A:B,2,FALSE)</f>
        <v>45</v>
      </c>
      <c r="T93" s="40"/>
      <c r="U93" s="143">
        <f>1/(10^(-1*(E93+(IF(P93="Y",Rules!$I$2,0))-K93)/Rules!$E$12)+1)</f>
        <v>0.61749699658111223</v>
      </c>
      <c r="V93">
        <f t="shared" si="4"/>
        <v>-42</v>
      </c>
      <c r="W93">
        <f t="shared" si="5"/>
        <v>42</v>
      </c>
      <c r="Z93" s="48"/>
      <c r="AA93" s="11">
        <f t="shared" ref="AA93:BH93" si="96">IF($D93=AA$1,$E93+$V93,(IF($J93=AA$1,$K93+$W93,AA92)))</f>
        <v>1085</v>
      </c>
      <c r="AB93" s="11">
        <f t="shared" si="96"/>
        <v>1269</v>
      </c>
      <c r="AC93" s="11">
        <f t="shared" si="96"/>
        <v>839</v>
      </c>
      <c r="AD93" s="11">
        <f t="shared" si="96"/>
        <v>1121</v>
      </c>
      <c r="AE93" s="11">
        <f t="shared" si="96"/>
        <v>1051</v>
      </c>
      <c r="AF93" s="11">
        <f t="shared" si="96"/>
        <v>1783</v>
      </c>
      <c r="AG93" s="11">
        <f t="shared" si="96"/>
        <v>1402</v>
      </c>
      <c r="AH93" s="11">
        <f t="shared" si="96"/>
        <v>1787</v>
      </c>
      <c r="AI93" s="11">
        <f t="shared" si="96"/>
        <v>1476</v>
      </c>
      <c r="AJ93" s="11">
        <f t="shared" si="96"/>
        <v>1765</v>
      </c>
      <c r="AK93" s="11">
        <f t="shared" si="96"/>
        <v>1132</v>
      </c>
      <c r="AL93" s="11">
        <f t="shared" si="96"/>
        <v>1304</v>
      </c>
      <c r="AM93" s="11">
        <f t="shared" si="96"/>
        <v>1690</v>
      </c>
      <c r="AN93" s="11">
        <f t="shared" si="96"/>
        <v>1631</v>
      </c>
      <c r="AO93" s="11">
        <f t="shared" si="96"/>
        <v>212</v>
      </c>
      <c r="AP93" s="11">
        <f t="shared" si="96"/>
        <v>1377</v>
      </c>
      <c r="AQ93" s="11">
        <f t="shared" si="96"/>
        <v>950</v>
      </c>
      <c r="AR93" s="11">
        <f t="shared" si="96"/>
        <v>1174</v>
      </c>
      <c r="AS93" s="11">
        <f t="shared" si="96"/>
        <v>553</v>
      </c>
      <c r="AT93" s="11">
        <f t="shared" si="96"/>
        <v>1141</v>
      </c>
      <c r="AU93" s="11">
        <f t="shared" si="96"/>
        <v>1191</v>
      </c>
      <c r="AV93" s="11">
        <f t="shared" si="96"/>
        <v>1670</v>
      </c>
      <c r="AW93" s="11">
        <f t="shared" si="96"/>
        <v>1292</v>
      </c>
      <c r="AX93" s="11">
        <f t="shared" si="96"/>
        <v>1243</v>
      </c>
      <c r="AY93" s="11">
        <f t="shared" si="96"/>
        <v>289</v>
      </c>
      <c r="AZ93" s="11">
        <f t="shared" si="96"/>
        <v>992</v>
      </c>
      <c r="BA93" s="11">
        <f t="shared" si="96"/>
        <v>1181</v>
      </c>
      <c r="BB93" s="11">
        <f t="shared" si="96"/>
        <v>1109</v>
      </c>
      <c r="BC93" s="11">
        <f t="shared" si="96"/>
        <v>1130</v>
      </c>
      <c r="BD93" s="11">
        <f t="shared" si="96"/>
        <v>1750</v>
      </c>
      <c r="BE93" s="11">
        <f t="shared" si="96"/>
        <v>862</v>
      </c>
      <c r="BF93" s="11">
        <f t="shared" si="96"/>
        <v>1274</v>
      </c>
      <c r="BG93" s="11">
        <f t="shared" si="96"/>
        <v>1204</v>
      </c>
      <c r="BH93" s="11">
        <f t="shared" si="96"/>
        <v>954</v>
      </c>
    </row>
    <row r="94" spans="1:60" ht="13.5" customHeight="1">
      <c r="A94" s="38">
        <v>41357</v>
      </c>
      <c r="B94" s="130" t="s">
        <v>65</v>
      </c>
      <c r="C94" s="40"/>
      <c r="D94" s="41" t="s">
        <v>47</v>
      </c>
      <c r="E94" s="42">
        <f t="shared" si="0"/>
        <v>553</v>
      </c>
      <c r="F94" s="43">
        <v>1</v>
      </c>
      <c r="G94" s="43">
        <v>8</v>
      </c>
      <c r="H94" s="44">
        <f t="shared" si="1"/>
        <v>11</v>
      </c>
      <c r="I94" s="40"/>
      <c r="J94" s="45" t="s">
        <v>39</v>
      </c>
      <c r="K94" s="42">
        <f t="shared" si="2"/>
        <v>1174</v>
      </c>
      <c r="L94" s="46">
        <v>1</v>
      </c>
      <c r="M94" s="46">
        <v>9</v>
      </c>
      <c r="N94" s="26">
        <f t="shared" si="3"/>
        <v>12</v>
      </c>
      <c r="O94" s="40"/>
      <c r="P94" t="s">
        <v>66</v>
      </c>
      <c r="Q94" s="40"/>
      <c r="R94">
        <f>MIN(Rules!$E$2,(MAX(H94/N94,N94/H94)))</f>
        <v>1.0909090909090908</v>
      </c>
      <c r="S94">
        <f>VLOOKUP(B94,Rules!A:B,2,FALSE)</f>
        <v>45</v>
      </c>
      <c r="T94" s="40"/>
      <c r="U94" s="143">
        <f>1/(10^(-1*(E94+(IF(P94="Y",Rules!$I$2,0))-K94)/Rules!$E$12)+1)</f>
        <v>0.10256580934044041</v>
      </c>
      <c r="V94">
        <f t="shared" si="4"/>
        <v>-5</v>
      </c>
      <c r="W94">
        <f t="shared" si="5"/>
        <v>5</v>
      </c>
      <c r="Z94" s="48"/>
      <c r="AA94" s="11">
        <f t="shared" ref="AA94:BH94" si="97">IF($D94=AA$1,$E94+$V94,(IF($J94=AA$1,$K94+$W94,AA93)))</f>
        <v>1085</v>
      </c>
      <c r="AB94" s="11">
        <f t="shared" si="97"/>
        <v>1269</v>
      </c>
      <c r="AC94" s="11">
        <f t="shared" si="97"/>
        <v>839</v>
      </c>
      <c r="AD94" s="11">
        <f t="shared" si="97"/>
        <v>1121</v>
      </c>
      <c r="AE94" s="11">
        <f t="shared" si="97"/>
        <v>1051</v>
      </c>
      <c r="AF94" s="11">
        <f t="shared" si="97"/>
        <v>1783</v>
      </c>
      <c r="AG94" s="11">
        <f t="shared" si="97"/>
        <v>1402</v>
      </c>
      <c r="AH94" s="11">
        <f t="shared" si="97"/>
        <v>1787</v>
      </c>
      <c r="AI94" s="11">
        <f t="shared" si="97"/>
        <v>1476</v>
      </c>
      <c r="AJ94" s="11">
        <f t="shared" si="97"/>
        <v>1765</v>
      </c>
      <c r="AK94" s="11">
        <f t="shared" si="97"/>
        <v>1132</v>
      </c>
      <c r="AL94" s="11">
        <f t="shared" si="97"/>
        <v>1304</v>
      </c>
      <c r="AM94" s="11">
        <f t="shared" si="97"/>
        <v>1690</v>
      </c>
      <c r="AN94" s="11">
        <f t="shared" si="97"/>
        <v>1631</v>
      </c>
      <c r="AO94" s="11">
        <f t="shared" si="97"/>
        <v>212</v>
      </c>
      <c r="AP94" s="11">
        <f t="shared" si="97"/>
        <v>1377</v>
      </c>
      <c r="AQ94" s="11">
        <f t="shared" si="97"/>
        <v>950</v>
      </c>
      <c r="AR94" s="11">
        <f t="shared" si="97"/>
        <v>1179</v>
      </c>
      <c r="AS94" s="11">
        <f t="shared" si="97"/>
        <v>548</v>
      </c>
      <c r="AT94" s="11">
        <f t="shared" si="97"/>
        <v>1141</v>
      </c>
      <c r="AU94" s="11">
        <f t="shared" si="97"/>
        <v>1191</v>
      </c>
      <c r="AV94" s="11">
        <f t="shared" si="97"/>
        <v>1670</v>
      </c>
      <c r="AW94" s="11">
        <f t="shared" si="97"/>
        <v>1292</v>
      </c>
      <c r="AX94" s="11">
        <f t="shared" si="97"/>
        <v>1243</v>
      </c>
      <c r="AY94" s="11">
        <f t="shared" si="97"/>
        <v>289</v>
      </c>
      <c r="AZ94" s="11">
        <f t="shared" si="97"/>
        <v>992</v>
      </c>
      <c r="BA94" s="11">
        <f t="shared" si="97"/>
        <v>1181</v>
      </c>
      <c r="BB94" s="11">
        <f t="shared" si="97"/>
        <v>1109</v>
      </c>
      <c r="BC94" s="11">
        <f t="shared" si="97"/>
        <v>1130</v>
      </c>
      <c r="BD94" s="11">
        <f t="shared" si="97"/>
        <v>1750</v>
      </c>
      <c r="BE94" s="11">
        <f t="shared" si="97"/>
        <v>862</v>
      </c>
      <c r="BF94" s="11">
        <f t="shared" si="97"/>
        <v>1274</v>
      </c>
      <c r="BG94" s="11">
        <f t="shared" si="97"/>
        <v>1204</v>
      </c>
      <c r="BH94" s="11">
        <f t="shared" si="97"/>
        <v>954</v>
      </c>
    </row>
    <row r="95" spans="1:60" ht="13.5" customHeight="1">
      <c r="A95" s="38">
        <v>41357</v>
      </c>
      <c r="B95" s="130" t="s">
        <v>65</v>
      </c>
      <c r="C95" s="40"/>
      <c r="D95" s="41" t="s">
        <v>40</v>
      </c>
      <c r="E95" s="42">
        <f t="shared" si="0"/>
        <v>1130</v>
      </c>
      <c r="F95" s="43">
        <v>2</v>
      </c>
      <c r="G95" s="43">
        <v>15</v>
      </c>
      <c r="H95" s="44">
        <f t="shared" si="1"/>
        <v>21</v>
      </c>
      <c r="I95" s="40"/>
      <c r="J95" s="45" t="s">
        <v>45</v>
      </c>
      <c r="K95" s="42">
        <f t="shared" si="2"/>
        <v>950</v>
      </c>
      <c r="L95" s="46">
        <v>0</v>
      </c>
      <c r="M95" s="46">
        <v>14</v>
      </c>
      <c r="N95" s="26">
        <f t="shared" si="3"/>
        <v>14</v>
      </c>
      <c r="O95" s="40"/>
      <c r="P95" t="s">
        <v>66</v>
      </c>
      <c r="Q95" s="40"/>
      <c r="R95">
        <f>MIN(Rules!$E$2,(MAX(H95/N95,N95/H95)))</f>
        <v>1.5</v>
      </c>
      <c r="S95">
        <f>VLOOKUP(B95,Rules!A:B,2,FALSE)</f>
        <v>45</v>
      </c>
      <c r="T95" s="40"/>
      <c r="U95" s="143">
        <f>1/(10^(-1*(E95+(IF(P95="Y",Rules!$I$2,0))-K95)/Rules!$E$12)+1)</f>
        <v>0.820495207286423</v>
      </c>
      <c r="V95">
        <f t="shared" si="4"/>
        <v>12</v>
      </c>
      <c r="W95">
        <f t="shared" si="5"/>
        <v>-12</v>
      </c>
      <c r="Z95" s="48"/>
      <c r="AA95" s="11">
        <f t="shared" ref="AA95:BH95" si="98">IF($D95=AA$1,$E95+$V95,(IF($J95=AA$1,$K95+$W95,AA94)))</f>
        <v>1085</v>
      </c>
      <c r="AB95" s="11">
        <f t="shared" si="98"/>
        <v>1269</v>
      </c>
      <c r="AC95" s="11">
        <f t="shared" si="98"/>
        <v>839</v>
      </c>
      <c r="AD95" s="11">
        <f t="shared" si="98"/>
        <v>1121</v>
      </c>
      <c r="AE95" s="11">
        <f t="shared" si="98"/>
        <v>1051</v>
      </c>
      <c r="AF95" s="11">
        <f t="shared" si="98"/>
        <v>1783</v>
      </c>
      <c r="AG95" s="11">
        <f t="shared" si="98"/>
        <v>1402</v>
      </c>
      <c r="AH95" s="11">
        <f t="shared" si="98"/>
        <v>1787</v>
      </c>
      <c r="AI95" s="11">
        <f t="shared" si="98"/>
        <v>1476</v>
      </c>
      <c r="AJ95" s="11">
        <f t="shared" si="98"/>
        <v>1765</v>
      </c>
      <c r="AK95" s="11">
        <f t="shared" si="98"/>
        <v>1132</v>
      </c>
      <c r="AL95" s="11">
        <f t="shared" si="98"/>
        <v>1304</v>
      </c>
      <c r="AM95" s="11">
        <f t="shared" si="98"/>
        <v>1690</v>
      </c>
      <c r="AN95" s="11">
        <f t="shared" si="98"/>
        <v>1631</v>
      </c>
      <c r="AO95" s="11">
        <f t="shared" si="98"/>
        <v>212</v>
      </c>
      <c r="AP95" s="11">
        <f t="shared" si="98"/>
        <v>1377</v>
      </c>
      <c r="AQ95" s="11">
        <f t="shared" si="98"/>
        <v>938</v>
      </c>
      <c r="AR95" s="11">
        <f t="shared" si="98"/>
        <v>1179</v>
      </c>
      <c r="AS95" s="11">
        <f t="shared" si="98"/>
        <v>548</v>
      </c>
      <c r="AT95" s="11">
        <f t="shared" si="98"/>
        <v>1141</v>
      </c>
      <c r="AU95" s="11">
        <f t="shared" si="98"/>
        <v>1191</v>
      </c>
      <c r="AV95" s="11">
        <f t="shared" si="98"/>
        <v>1670</v>
      </c>
      <c r="AW95" s="11">
        <f t="shared" si="98"/>
        <v>1292</v>
      </c>
      <c r="AX95" s="11">
        <f t="shared" si="98"/>
        <v>1243</v>
      </c>
      <c r="AY95" s="11">
        <f t="shared" si="98"/>
        <v>289</v>
      </c>
      <c r="AZ95" s="11">
        <f t="shared" si="98"/>
        <v>992</v>
      </c>
      <c r="BA95" s="11">
        <f t="shared" si="98"/>
        <v>1181</v>
      </c>
      <c r="BB95" s="11">
        <f t="shared" si="98"/>
        <v>1109</v>
      </c>
      <c r="BC95" s="11">
        <f t="shared" si="98"/>
        <v>1142</v>
      </c>
      <c r="BD95" s="11">
        <f t="shared" si="98"/>
        <v>1750</v>
      </c>
      <c r="BE95" s="11">
        <f t="shared" si="98"/>
        <v>862</v>
      </c>
      <c r="BF95" s="11">
        <f t="shared" si="98"/>
        <v>1274</v>
      </c>
      <c r="BG95" s="11">
        <f t="shared" si="98"/>
        <v>1204</v>
      </c>
      <c r="BH95" s="11">
        <f t="shared" si="98"/>
        <v>954</v>
      </c>
    </row>
    <row r="96" spans="1:60" ht="13.5" customHeight="1">
      <c r="A96" s="38">
        <v>41357</v>
      </c>
      <c r="B96" s="130" t="s">
        <v>65</v>
      </c>
      <c r="C96" s="40"/>
      <c r="D96" s="41" t="s">
        <v>44</v>
      </c>
      <c r="E96" s="42">
        <f t="shared" si="0"/>
        <v>839</v>
      </c>
      <c r="F96" s="43">
        <v>0</v>
      </c>
      <c r="G96" s="43">
        <v>9</v>
      </c>
      <c r="H96" s="44">
        <f t="shared" si="1"/>
        <v>9</v>
      </c>
      <c r="I96" s="40"/>
      <c r="J96" s="45" t="s">
        <v>33</v>
      </c>
      <c r="K96" s="42">
        <f t="shared" si="2"/>
        <v>1051</v>
      </c>
      <c r="L96" s="46">
        <v>1</v>
      </c>
      <c r="M96" s="46">
        <v>12</v>
      </c>
      <c r="N96" s="26">
        <f t="shared" si="3"/>
        <v>15</v>
      </c>
      <c r="O96" s="40"/>
      <c r="P96" t="s">
        <v>66</v>
      </c>
      <c r="Q96" s="40"/>
      <c r="R96">
        <f>MIN(Rules!$E$2,(MAX(H96/N96,N96/H96)))</f>
        <v>1.6666666666666667</v>
      </c>
      <c r="S96">
        <f>VLOOKUP(B96,Rules!A:B,2,FALSE)</f>
        <v>45</v>
      </c>
      <c r="T96" s="40"/>
      <c r="U96" s="143">
        <f>1/(10^(-1*(E96+(IF(P96="Y",Rules!$I$2,0))-K96)/Rules!$E$12)+1)</f>
        <v>0.42910086216901977</v>
      </c>
      <c r="V96">
        <f t="shared" si="4"/>
        <v>-32</v>
      </c>
      <c r="W96">
        <f t="shared" si="5"/>
        <v>32</v>
      </c>
      <c r="Z96" s="48"/>
      <c r="AA96" s="11">
        <f t="shared" ref="AA96:BH96" si="99">IF($D96=AA$1,$E96+$V96,(IF($J96=AA$1,$K96+$W96,AA95)))</f>
        <v>1085</v>
      </c>
      <c r="AB96" s="11">
        <f t="shared" si="99"/>
        <v>1269</v>
      </c>
      <c r="AC96" s="11">
        <f t="shared" si="99"/>
        <v>807</v>
      </c>
      <c r="AD96" s="11">
        <f t="shared" si="99"/>
        <v>1121</v>
      </c>
      <c r="AE96" s="11">
        <f t="shared" si="99"/>
        <v>1083</v>
      </c>
      <c r="AF96" s="11">
        <f t="shared" si="99"/>
        <v>1783</v>
      </c>
      <c r="AG96" s="11">
        <f t="shared" si="99"/>
        <v>1402</v>
      </c>
      <c r="AH96" s="11">
        <f t="shared" si="99"/>
        <v>1787</v>
      </c>
      <c r="AI96" s="11">
        <f t="shared" si="99"/>
        <v>1476</v>
      </c>
      <c r="AJ96" s="11">
        <f t="shared" si="99"/>
        <v>1765</v>
      </c>
      <c r="AK96" s="11">
        <f t="shared" si="99"/>
        <v>1132</v>
      </c>
      <c r="AL96" s="11">
        <f t="shared" si="99"/>
        <v>1304</v>
      </c>
      <c r="AM96" s="11">
        <f t="shared" si="99"/>
        <v>1690</v>
      </c>
      <c r="AN96" s="11">
        <f t="shared" si="99"/>
        <v>1631</v>
      </c>
      <c r="AO96" s="11">
        <f t="shared" si="99"/>
        <v>212</v>
      </c>
      <c r="AP96" s="11">
        <f t="shared" si="99"/>
        <v>1377</v>
      </c>
      <c r="AQ96" s="11">
        <f t="shared" si="99"/>
        <v>938</v>
      </c>
      <c r="AR96" s="11">
        <f t="shared" si="99"/>
        <v>1179</v>
      </c>
      <c r="AS96" s="11">
        <f t="shared" si="99"/>
        <v>548</v>
      </c>
      <c r="AT96" s="11">
        <f t="shared" si="99"/>
        <v>1141</v>
      </c>
      <c r="AU96" s="11">
        <f t="shared" si="99"/>
        <v>1191</v>
      </c>
      <c r="AV96" s="11">
        <f t="shared" si="99"/>
        <v>1670</v>
      </c>
      <c r="AW96" s="11">
        <f t="shared" si="99"/>
        <v>1292</v>
      </c>
      <c r="AX96" s="11">
        <f t="shared" si="99"/>
        <v>1243</v>
      </c>
      <c r="AY96" s="11">
        <f t="shared" si="99"/>
        <v>289</v>
      </c>
      <c r="AZ96" s="11">
        <f t="shared" si="99"/>
        <v>992</v>
      </c>
      <c r="BA96" s="11">
        <f t="shared" si="99"/>
        <v>1181</v>
      </c>
      <c r="BB96" s="11">
        <f t="shared" si="99"/>
        <v>1109</v>
      </c>
      <c r="BC96" s="11">
        <f t="shared" si="99"/>
        <v>1142</v>
      </c>
      <c r="BD96" s="11">
        <f t="shared" si="99"/>
        <v>1750</v>
      </c>
      <c r="BE96" s="11">
        <f t="shared" si="99"/>
        <v>862</v>
      </c>
      <c r="BF96" s="11">
        <f t="shared" si="99"/>
        <v>1274</v>
      </c>
      <c r="BG96" s="11">
        <f t="shared" si="99"/>
        <v>1204</v>
      </c>
      <c r="BH96" s="11">
        <f t="shared" si="99"/>
        <v>954</v>
      </c>
    </row>
    <row r="97" spans="1:60" ht="13.5" customHeight="1">
      <c r="A97" s="38">
        <v>41363</v>
      </c>
      <c r="B97" s="130" t="s">
        <v>65</v>
      </c>
      <c r="C97" s="40"/>
      <c r="D97" s="41" t="s">
        <v>33</v>
      </c>
      <c r="E97" s="42">
        <f t="shared" si="0"/>
        <v>1083</v>
      </c>
      <c r="F97" s="43">
        <v>2</v>
      </c>
      <c r="G97" s="43">
        <v>14</v>
      </c>
      <c r="H97" s="44">
        <f t="shared" si="1"/>
        <v>20</v>
      </c>
      <c r="I97" s="40"/>
      <c r="J97" s="45" t="s">
        <v>47</v>
      </c>
      <c r="K97" s="42">
        <f t="shared" si="2"/>
        <v>548</v>
      </c>
      <c r="L97" s="46">
        <v>0</v>
      </c>
      <c r="M97" s="46">
        <v>8</v>
      </c>
      <c r="N97" s="26">
        <f t="shared" si="3"/>
        <v>8</v>
      </c>
      <c r="O97" s="40"/>
      <c r="P97" t="s">
        <v>66</v>
      </c>
      <c r="Q97" s="40"/>
      <c r="R97">
        <f>MIN(Rules!$E$2,(MAX(H97/N97,N97/H97)))</f>
        <v>2</v>
      </c>
      <c r="S97">
        <f>VLOOKUP(B97,Rules!A:B,2,FALSE)</f>
        <v>45</v>
      </c>
      <c r="T97" s="40"/>
      <c r="U97" s="143">
        <f>1/(10^(-1*(E97+(IF(P97="Y",Rules!$I$2,0))-K97)/Rules!$E$12)+1)</f>
        <v>0.95908730010332066</v>
      </c>
      <c r="V97">
        <f t="shared" si="4"/>
        <v>4</v>
      </c>
      <c r="W97">
        <f t="shared" si="5"/>
        <v>-4</v>
      </c>
      <c r="Z97" s="48"/>
      <c r="AA97" s="11">
        <f t="shared" ref="AA97:BH97" si="100">IF($D97=AA$1,$E97+$V97,(IF($J97=AA$1,$K97+$W97,AA96)))</f>
        <v>1085</v>
      </c>
      <c r="AB97" s="11">
        <f t="shared" si="100"/>
        <v>1269</v>
      </c>
      <c r="AC97" s="11">
        <f t="shared" si="100"/>
        <v>807</v>
      </c>
      <c r="AD97" s="11">
        <f t="shared" si="100"/>
        <v>1121</v>
      </c>
      <c r="AE97" s="11">
        <f t="shared" si="100"/>
        <v>1087</v>
      </c>
      <c r="AF97" s="11">
        <f t="shared" si="100"/>
        <v>1783</v>
      </c>
      <c r="AG97" s="11">
        <f t="shared" si="100"/>
        <v>1402</v>
      </c>
      <c r="AH97" s="11">
        <f t="shared" si="100"/>
        <v>1787</v>
      </c>
      <c r="AI97" s="11">
        <f t="shared" si="100"/>
        <v>1476</v>
      </c>
      <c r="AJ97" s="11">
        <f t="shared" si="100"/>
        <v>1765</v>
      </c>
      <c r="AK97" s="11">
        <f t="shared" si="100"/>
        <v>1132</v>
      </c>
      <c r="AL97" s="11">
        <f t="shared" si="100"/>
        <v>1304</v>
      </c>
      <c r="AM97" s="11">
        <f t="shared" si="100"/>
        <v>1690</v>
      </c>
      <c r="AN97" s="11">
        <f t="shared" si="100"/>
        <v>1631</v>
      </c>
      <c r="AO97" s="11">
        <f t="shared" si="100"/>
        <v>212</v>
      </c>
      <c r="AP97" s="11">
        <f t="shared" si="100"/>
        <v>1377</v>
      </c>
      <c r="AQ97" s="11">
        <f t="shared" si="100"/>
        <v>938</v>
      </c>
      <c r="AR97" s="11">
        <f t="shared" si="100"/>
        <v>1179</v>
      </c>
      <c r="AS97" s="11">
        <f t="shared" si="100"/>
        <v>544</v>
      </c>
      <c r="AT97" s="11">
        <f t="shared" si="100"/>
        <v>1141</v>
      </c>
      <c r="AU97" s="11">
        <f t="shared" si="100"/>
        <v>1191</v>
      </c>
      <c r="AV97" s="11">
        <f t="shared" si="100"/>
        <v>1670</v>
      </c>
      <c r="AW97" s="11">
        <f t="shared" si="100"/>
        <v>1292</v>
      </c>
      <c r="AX97" s="11">
        <f t="shared" si="100"/>
        <v>1243</v>
      </c>
      <c r="AY97" s="11">
        <f t="shared" si="100"/>
        <v>289</v>
      </c>
      <c r="AZ97" s="11">
        <f t="shared" si="100"/>
        <v>992</v>
      </c>
      <c r="BA97" s="11">
        <f t="shared" si="100"/>
        <v>1181</v>
      </c>
      <c r="BB97" s="11">
        <f t="shared" si="100"/>
        <v>1109</v>
      </c>
      <c r="BC97" s="11">
        <f t="shared" si="100"/>
        <v>1142</v>
      </c>
      <c r="BD97" s="11">
        <f t="shared" si="100"/>
        <v>1750</v>
      </c>
      <c r="BE97" s="11">
        <f t="shared" si="100"/>
        <v>862</v>
      </c>
      <c r="BF97" s="11">
        <f t="shared" si="100"/>
        <v>1274</v>
      </c>
      <c r="BG97" s="11">
        <f t="shared" si="100"/>
        <v>1204</v>
      </c>
      <c r="BH97" s="11">
        <f t="shared" si="100"/>
        <v>954</v>
      </c>
    </row>
    <row r="98" spans="1:60" ht="13.5" customHeight="1">
      <c r="A98" s="38">
        <v>41364</v>
      </c>
      <c r="B98" s="130" t="s">
        <v>65</v>
      </c>
      <c r="C98" s="40"/>
      <c r="D98" s="41" t="s">
        <v>34</v>
      </c>
      <c r="E98" s="42">
        <f t="shared" si="0"/>
        <v>1085</v>
      </c>
      <c r="F98" s="43">
        <v>0</v>
      </c>
      <c r="G98" s="43">
        <v>11</v>
      </c>
      <c r="H98" s="44">
        <f t="shared" si="1"/>
        <v>11</v>
      </c>
      <c r="I98" s="40"/>
      <c r="J98" s="45" t="s">
        <v>27</v>
      </c>
      <c r="K98" s="42">
        <f t="shared" si="2"/>
        <v>1292</v>
      </c>
      <c r="L98" s="46">
        <v>1</v>
      </c>
      <c r="M98" s="46">
        <v>19</v>
      </c>
      <c r="N98" s="26">
        <f t="shared" si="3"/>
        <v>22</v>
      </c>
      <c r="O98" s="40"/>
      <c r="P98" t="s">
        <v>66</v>
      </c>
      <c r="Q98" s="40"/>
      <c r="R98">
        <f>MIN(Rules!$E$2,(MAX(H98/N98,N98/H98)))</f>
        <v>2</v>
      </c>
      <c r="S98">
        <f>VLOOKUP(B98,Rules!A:B,2,FALSE)</f>
        <v>45</v>
      </c>
      <c r="T98" s="40"/>
      <c r="U98" s="143">
        <f>1/(10^(-1*(E98+(IF(P98="Y",Rules!$I$2,0))-K98)/Rules!$E$12)+1)</f>
        <v>0.43475055471998209</v>
      </c>
      <c r="V98">
        <f t="shared" si="4"/>
        <v>-39</v>
      </c>
      <c r="W98">
        <f t="shared" si="5"/>
        <v>39</v>
      </c>
      <c r="Z98" s="48"/>
      <c r="AA98" s="11">
        <f t="shared" ref="AA98:BH98" si="101">IF($D98=AA$1,$E98+$V98,(IF($J98=AA$1,$K98+$W98,AA97)))</f>
        <v>1046</v>
      </c>
      <c r="AB98" s="11">
        <f t="shared" si="101"/>
        <v>1269</v>
      </c>
      <c r="AC98" s="11">
        <f t="shared" si="101"/>
        <v>807</v>
      </c>
      <c r="AD98" s="11">
        <f t="shared" si="101"/>
        <v>1121</v>
      </c>
      <c r="AE98" s="11">
        <f t="shared" si="101"/>
        <v>1087</v>
      </c>
      <c r="AF98" s="11">
        <f t="shared" si="101"/>
        <v>1783</v>
      </c>
      <c r="AG98" s="11">
        <f t="shared" si="101"/>
        <v>1402</v>
      </c>
      <c r="AH98" s="11">
        <f t="shared" si="101"/>
        <v>1787</v>
      </c>
      <c r="AI98" s="11">
        <f t="shared" si="101"/>
        <v>1476</v>
      </c>
      <c r="AJ98" s="11">
        <f t="shared" si="101"/>
        <v>1765</v>
      </c>
      <c r="AK98" s="11">
        <f t="shared" si="101"/>
        <v>1132</v>
      </c>
      <c r="AL98" s="11">
        <f t="shared" si="101"/>
        <v>1304</v>
      </c>
      <c r="AM98" s="11">
        <f t="shared" si="101"/>
        <v>1690</v>
      </c>
      <c r="AN98" s="11">
        <f t="shared" si="101"/>
        <v>1631</v>
      </c>
      <c r="AO98" s="11">
        <f t="shared" si="101"/>
        <v>212</v>
      </c>
      <c r="AP98" s="11">
        <f t="shared" si="101"/>
        <v>1377</v>
      </c>
      <c r="AQ98" s="11">
        <f t="shared" si="101"/>
        <v>938</v>
      </c>
      <c r="AR98" s="11">
        <f t="shared" si="101"/>
        <v>1179</v>
      </c>
      <c r="AS98" s="11">
        <f t="shared" si="101"/>
        <v>544</v>
      </c>
      <c r="AT98" s="11">
        <f t="shared" si="101"/>
        <v>1141</v>
      </c>
      <c r="AU98" s="11">
        <f t="shared" si="101"/>
        <v>1191</v>
      </c>
      <c r="AV98" s="11">
        <f t="shared" si="101"/>
        <v>1670</v>
      </c>
      <c r="AW98" s="11">
        <f t="shared" si="101"/>
        <v>1331</v>
      </c>
      <c r="AX98" s="11">
        <f t="shared" si="101"/>
        <v>1243</v>
      </c>
      <c r="AY98" s="11">
        <f t="shared" si="101"/>
        <v>289</v>
      </c>
      <c r="AZ98" s="11">
        <f t="shared" si="101"/>
        <v>992</v>
      </c>
      <c r="BA98" s="11">
        <f t="shared" si="101"/>
        <v>1181</v>
      </c>
      <c r="BB98" s="11">
        <f t="shared" si="101"/>
        <v>1109</v>
      </c>
      <c r="BC98" s="11">
        <f t="shared" si="101"/>
        <v>1142</v>
      </c>
      <c r="BD98" s="11">
        <f t="shared" si="101"/>
        <v>1750</v>
      </c>
      <c r="BE98" s="11">
        <f t="shared" si="101"/>
        <v>862</v>
      </c>
      <c r="BF98" s="11">
        <f t="shared" si="101"/>
        <v>1274</v>
      </c>
      <c r="BG98" s="11">
        <f t="shared" si="101"/>
        <v>1204</v>
      </c>
      <c r="BH98" s="11">
        <f t="shared" si="101"/>
        <v>954</v>
      </c>
    </row>
    <row r="99" spans="1:60" ht="13.5" customHeight="1">
      <c r="A99" s="38">
        <v>41371</v>
      </c>
      <c r="B99" s="130" t="s">
        <v>65</v>
      </c>
      <c r="C99" s="40"/>
      <c r="D99" s="41" t="s">
        <v>18</v>
      </c>
      <c r="E99" s="42">
        <f t="shared" si="0"/>
        <v>1670</v>
      </c>
      <c r="F99" s="43">
        <v>0</v>
      </c>
      <c r="G99" s="43">
        <v>11</v>
      </c>
      <c r="H99" s="44">
        <f t="shared" si="1"/>
        <v>11</v>
      </c>
      <c r="I99" s="40"/>
      <c r="J99" s="45" t="s">
        <v>26</v>
      </c>
      <c r="K99" s="42">
        <f t="shared" si="2"/>
        <v>1783</v>
      </c>
      <c r="L99" s="46">
        <v>0</v>
      </c>
      <c r="M99" s="46">
        <v>10</v>
      </c>
      <c r="N99" s="26">
        <f t="shared" si="3"/>
        <v>10</v>
      </c>
      <c r="O99" s="40"/>
      <c r="P99" t="s">
        <v>66</v>
      </c>
      <c r="Q99" s="40"/>
      <c r="R99">
        <f>MIN(Rules!$E$2,(MAX(H99/N99,N99/H99)))</f>
        <v>1.1000000000000001</v>
      </c>
      <c r="S99">
        <f>VLOOKUP(B99,Rules!A:B,2,FALSE)</f>
        <v>45</v>
      </c>
      <c r="T99" s="40"/>
      <c r="U99" s="143">
        <f>1/(10^(-1*(E99+(IF(P99="Y",Rules!$I$2,0))-K99)/Rules!$E$12)+1)</f>
        <v>0.54249505999272185</v>
      </c>
      <c r="V99">
        <f t="shared" si="4"/>
        <v>23</v>
      </c>
      <c r="W99">
        <f t="shared" si="5"/>
        <v>-23</v>
      </c>
      <c r="Z99" s="48"/>
      <c r="AA99" s="11">
        <f t="shared" ref="AA99:BH99" si="102">IF($D99=AA$1,$E99+$V99,(IF($J99=AA$1,$K99+$W99,AA98)))</f>
        <v>1046</v>
      </c>
      <c r="AB99" s="11">
        <f t="shared" si="102"/>
        <v>1269</v>
      </c>
      <c r="AC99" s="11">
        <f t="shared" si="102"/>
        <v>807</v>
      </c>
      <c r="AD99" s="11">
        <f t="shared" si="102"/>
        <v>1121</v>
      </c>
      <c r="AE99" s="11">
        <f t="shared" si="102"/>
        <v>1087</v>
      </c>
      <c r="AF99" s="11">
        <f t="shared" si="102"/>
        <v>1760</v>
      </c>
      <c r="AG99" s="11">
        <f t="shared" si="102"/>
        <v>1402</v>
      </c>
      <c r="AH99" s="11">
        <f t="shared" si="102"/>
        <v>1787</v>
      </c>
      <c r="AI99" s="11">
        <f t="shared" si="102"/>
        <v>1476</v>
      </c>
      <c r="AJ99" s="11">
        <f t="shared" si="102"/>
        <v>1765</v>
      </c>
      <c r="AK99" s="11">
        <f t="shared" si="102"/>
        <v>1132</v>
      </c>
      <c r="AL99" s="11">
        <f t="shared" si="102"/>
        <v>1304</v>
      </c>
      <c r="AM99" s="11">
        <f t="shared" si="102"/>
        <v>1690</v>
      </c>
      <c r="AN99" s="11">
        <f t="shared" si="102"/>
        <v>1631</v>
      </c>
      <c r="AO99" s="11">
        <f t="shared" si="102"/>
        <v>212</v>
      </c>
      <c r="AP99" s="11">
        <f t="shared" si="102"/>
        <v>1377</v>
      </c>
      <c r="AQ99" s="11">
        <f t="shared" si="102"/>
        <v>938</v>
      </c>
      <c r="AR99" s="11">
        <f t="shared" si="102"/>
        <v>1179</v>
      </c>
      <c r="AS99" s="11">
        <f t="shared" si="102"/>
        <v>544</v>
      </c>
      <c r="AT99" s="11">
        <f t="shared" si="102"/>
        <v>1141</v>
      </c>
      <c r="AU99" s="11">
        <f t="shared" si="102"/>
        <v>1191</v>
      </c>
      <c r="AV99" s="11">
        <f t="shared" si="102"/>
        <v>1693</v>
      </c>
      <c r="AW99" s="11">
        <f t="shared" si="102"/>
        <v>1331</v>
      </c>
      <c r="AX99" s="11">
        <f t="shared" si="102"/>
        <v>1243</v>
      </c>
      <c r="AY99" s="11">
        <f t="shared" si="102"/>
        <v>289</v>
      </c>
      <c r="AZ99" s="11">
        <f t="shared" si="102"/>
        <v>992</v>
      </c>
      <c r="BA99" s="11">
        <f t="shared" si="102"/>
        <v>1181</v>
      </c>
      <c r="BB99" s="11">
        <f t="shared" si="102"/>
        <v>1109</v>
      </c>
      <c r="BC99" s="11">
        <f t="shared" si="102"/>
        <v>1142</v>
      </c>
      <c r="BD99" s="11">
        <f t="shared" si="102"/>
        <v>1750</v>
      </c>
      <c r="BE99" s="11">
        <f t="shared" si="102"/>
        <v>862</v>
      </c>
      <c r="BF99" s="11">
        <f t="shared" si="102"/>
        <v>1274</v>
      </c>
      <c r="BG99" s="11">
        <f t="shared" si="102"/>
        <v>1204</v>
      </c>
      <c r="BH99" s="11">
        <f t="shared" si="102"/>
        <v>954</v>
      </c>
    </row>
    <row r="100" spans="1:60" ht="13.5" customHeight="1">
      <c r="A100" s="38">
        <v>41371</v>
      </c>
      <c r="B100" s="130" t="s">
        <v>65</v>
      </c>
      <c r="C100" s="40"/>
      <c r="D100" s="41" t="s">
        <v>22</v>
      </c>
      <c r="E100" s="42">
        <f t="shared" si="0"/>
        <v>1750</v>
      </c>
      <c r="F100" s="43">
        <v>2</v>
      </c>
      <c r="G100" s="43">
        <v>12</v>
      </c>
      <c r="H100" s="44">
        <f t="shared" si="1"/>
        <v>18</v>
      </c>
      <c r="I100" s="40"/>
      <c r="J100" s="45" t="s">
        <v>16</v>
      </c>
      <c r="K100" s="42">
        <f t="shared" si="2"/>
        <v>1690</v>
      </c>
      <c r="L100" s="46">
        <v>1</v>
      </c>
      <c r="M100" s="46">
        <v>16</v>
      </c>
      <c r="N100" s="26">
        <f t="shared" si="3"/>
        <v>19</v>
      </c>
      <c r="O100" s="40"/>
      <c r="P100" t="s">
        <v>66</v>
      </c>
      <c r="Q100" s="40"/>
      <c r="R100">
        <f>MIN(Rules!$E$2,(MAX(H100/N100,N100/H100)))</f>
        <v>1.0555555555555556</v>
      </c>
      <c r="S100">
        <f>VLOOKUP(B100,Rules!A:B,2,FALSE)</f>
        <v>45</v>
      </c>
      <c r="T100" s="40"/>
      <c r="U100" s="143">
        <f>1/(10^(-1*(E100+(IF(P100="Y",Rules!$I$2,0))-K100)/Rules!$E$12)+1)</f>
        <v>0.7245382428425361</v>
      </c>
      <c r="V100">
        <f t="shared" si="4"/>
        <v>-34</v>
      </c>
      <c r="W100">
        <f t="shared" si="5"/>
        <v>34</v>
      </c>
      <c r="Z100" s="48"/>
      <c r="AA100" s="11">
        <f t="shared" ref="AA100:BH100" si="103">IF($D100=AA$1,$E100+$V100,(IF($J100=AA$1,$K100+$W100,AA99)))</f>
        <v>1046</v>
      </c>
      <c r="AB100" s="11">
        <f t="shared" si="103"/>
        <v>1269</v>
      </c>
      <c r="AC100" s="11">
        <f t="shared" si="103"/>
        <v>807</v>
      </c>
      <c r="AD100" s="11">
        <f t="shared" si="103"/>
        <v>1121</v>
      </c>
      <c r="AE100" s="11">
        <f t="shared" si="103"/>
        <v>1087</v>
      </c>
      <c r="AF100" s="11">
        <f t="shared" si="103"/>
        <v>1760</v>
      </c>
      <c r="AG100" s="11">
        <f t="shared" si="103"/>
        <v>1402</v>
      </c>
      <c r="AH100" s="11">
        <f t="shared" si="103"/>
        <v>1787</v>
      </c>
      <c r="AI100" s="11">
        <f t="shared" si="103"/>
        <v>1476</v>
      </c>
      <c r="AJ100" s="11">
        <f t="shared" si="103"/>
        <v>1765</v>
      </c>
      <c r="AK100" s="11">
        <f t="shared" si="103"/>
        <v>1132</v>
      </c>
      <c r="AL100" s="11">
        <f t="shared" si="103"/>
        <v>1304</v>
      </c>
      <c r="AM100" s="11">
        <f t="shared" si="103"/>
        <v>1724</v>
      </c>
      <c r="AN100" s="11">
        <f t="shared" si="103"/>
        <v>1631</v>
      </c>
      <c r="AO100" s="11">
        <f t="shared" si="103"/>
        <v>212</v>
      </c>
      <c r="AP100" s="11">
        <f t="shared" si="103"/>
        <v>1377</v>
      </c>
      <c r="AQ100" s="11">
        <f t="shared" si="103"/>
        <v>938</v>
      </c>
      <c r="AR100" s="11">
        <f t="shared" si="103"/>
        <v>1179</v>
      </c>
      <c r="AS100" s="11">
        <f t="shared" si="103"/>
        <v>544</v>
      </c>
      <c r="AT100" s="11">
        <f t="shared" si="103"/>
        <v>1141</v>
      </c>
      <c r="AU100" s="11">
        <f t="shared" si="103"/>
        <v>1191</v>
      </c>
      <c r="AV100" s="11">
        <f t="shared" si="103"/>
        <v>1693</v>
      </c>
      <c r="AW100" s="11">
        <f t="shared" si="103"/>
        <v>1331</v>
      </c>
      <c r="AX100" s="11">
        <f t="shared" si="103"/>
        <v>1243</v>
      </c>
      <c r="AY100" s="11">
        <f t="shared" si="103"/>
        <v>289</v>
      </c>
      <c r="AZ100" s="11">
        <f t="shared" si="103"/>
        <v>992</v>
      </c>
      <c r="BA100" s="11">
        <f t="shared" si="103"/>
        <v>1181</v>
      </c>
      <c r="BB100" s="11">
        <f t="shared" si="103"/>
        <v>1109</v>
      </c>
      <c r="BC100" s="11">
        <f t="shared" si="103"/>
        <v>1142</v>
      </c>
      <c r="BD100" s="11">
        <f t="shared" si="103"/>
        <v>1716</v>
      </c>
      <c r="BE100" s="11">
        <f t="shared" si="103"/>
        <v>862</v>
      </c>
      <c r="BF100" s="11">
        <f t="shared" si="103"/>
        <v>1274</v>
      </c>
      <c r="BG100" s="11">
        <f t="shared" si="103"/>
        <v>1204</v>
      </c>
      <c r="BH100" s="11">
        <f t="shared" si="103"/>
        <v>954</v>
      </c>
    </row>
    <row r="101" spans="1:60" ht="13.5" customHeight="1">
      <c r="A101" s="38">
        <v>41371</v>
      </c>
      <c r="B101" s="130" t="s">
        <v>65</v>
      </c>
      <c r="C101" s="40"/>
      <c r="D101" s="41" t="s">
        <v>30</v>
      </c>
      <c r="E101" s="42">
        <f t="shared" si="0"/>
        <v>1476</v>
      </c>
      <c r="F101" s="43">
        <v>3</v>
      </c>
      <c r="G101" s="43">
        <v>13</v>
      </c>
      <c r="H101" s="44">
        <f t="shared" si="1"/>
        <v>22</v>
      </c>
      <c r="I101" s="40"/>
      <c r="J101" s="45" t="s">
        <v>28</v>
      </c>
      <c r="K101" s="42">
        <f t="shared" si="2"/>
        <v>1631</v>
      </c>
      <c r="L101" s="46">
        <v>1</v>
      </c>
      <c r="M101" s="46">
        <v>12</v>
      </c>
      <c r="N101" s="26">
        <f t="shared" si="3"/>
        <v>15</v>
      </c>
      <c r="O101" s="40"/>
      <c r="P101" t="s">
        <v>66</v>
      </c>
      <c r="Q101" s="40"/>
      <c r="R101">
        <f>MIN(Rules!$E$2,(MAX(H101/N101,N101/H101)))</f>
        <v>1.4666666666666666</v>
      </c>
      <c r="S101">
        <f>VLOOKUP(B101,Rules!A:B,2,FALSE)</f>
        <v>45</v>
      </c>
      <c r="T101" s="40"/>
      <c r="U101" s="143">
        <f>1/(10^(-1*(E101+(IF(P101="Y",Rules!$I$2,0))-K101)/Rules!$E$12)+1)</f>
        <v>0.49424379158885506</v>
      </c>
      <c r="V101">
        <f t="shared" si="4"/>
        <v>33</v>
      </c>
      <c r="W101">
        <f t="shared" si="5"/>
        <v>-33</v>
      </c>
      <c r="Z101" s="48"/>
      <c r="AA101" s="11">
        <f t="shared" ref="AA101:BH101" si="104">IF($D101=AA$1,$E101+$V101,(IF($J101=AA$1,$K101+$W101,AA100)))</f>
        <v>1046</v>
      </c>
      <c r="AB101" s="11">
        <f t="shared" si="104"/>
        <v>1269</v>
      </c>
      <c r="AC101" s="11">
        <f t="shared" si="104"/>
        <v>807</v>
      </c>
      <c r="AD101" s="11">
        <f t="shared" si="104"/>
        <v>1121</v>
      </c>
      <c r="AE101" s="11">
        <f t="shared" si="104"/>
        <v>1087</v>
      </c>
      <c r="AF101" s="11">
        <f t="shared" si="104"/>
        <v>1760</v>
      </c>
      <c r="AG101" s="11">
        <f t="shared" si="104"/>
        <v>1402</v>
      </c>
      <c r="AH101" s="11">
        <f t="shared" si="104"/>
        <v>1787</v>
      </c>
      <c r="AI101" s="11">
        <f t="shared" si="104"/>
        <v>1509</v>
      </c>
      <c r="AJ101" s="11">
        <f t="shared" si="104"/>
        <v>1765</v>
      </c>
      <c r="AK101" s="11">
        <f t="shared" si="104"/>
        <v>1132</v>
      </c>
      <c r="AL101" s="11">
        <f t="shared" si="104"/>
        <v>1304</v>
      </c>
      <c r="AM101" s="11">
        <f t="shared" si="104"/>
        <v>1724</v>
      </c>
      <c r="AN101" s="11">
        <f t="shared" si="104"/>
        <v>1598</v>
      </c>
      <c r="AO101" s="11">
        <f t="shared" si="104"/>
        <v>212</v>
      </c>
      <c r="AP101" s="11">
        <f t="shared" si="104"/>
        <v>1377</v>
      </c>
      <c r="AQ101" s="11">
        <f t="shared" si="104"/>
        <v>938</v>
      </c>
      <c r="AR101" s="11">
        <f t="shared" si="104"/>
        <v>1179</v>
      </c>
      <c r="AS101" s="11">
        <f t="shared" si="104"/>
        <v>544</v>
      </c>
      <c r="AT101" s="11">
        <f t="shared" si="104"/>
        <v>1141</v>
      </c>
      <c r="AU101" s="11">
        <f t="shared" si="104"/>
        <v>1191</v>
      </c>
      <c r="AV101" s="11">
        <f t="shared" si="104"/>
        <v>1693</v>
      </c>
      <c r="AW101" s="11">
        <f t="shared" si="104"/>
        <v>1331</v>
      </c>
      <c r="AX101" s="11">
        <f t="shared" si="104"/>
        <v>1243</v>
      </c>
      <c r="AY101" s="11">
        <f t="shared" si="104"/>
        <v>289</v>
      </c>
      <c r="AZ101" s="11">
        <f t="shared" si="104"/>
        <v>992</v>
      </c>
      <c r="BA101" s="11">
        <f t="shared" si="104"/>
        <v>1181</v>
      </c>
      <c r="BB101" s="11">
        <f t="shared" si="104"/>
        <v>1109</v>
      </c>
      <c r="BC101" s="11">
        <f t="shared" si="104"/>
        <v>1142</v>
      </c>
      <c r="BD101" s="11">
        <f t="shared" si="104"/>
        <v>1716</v>
      </c>
      <c r="BE101" s="11">
        <f t="shared" si="104"/>
        <v>862</v>
      </c>
      <c r="BF101" s="11">
        <f t="shared" si="104"/>
        <v>1274</v>
      </c>
      <c r="BG101" s="11">
        <f t="shared" si="104"/>
        <v>1204</v>
      </c>
      <c r="BH101" s="11">
        <f t="shared" si="104"/>
        <v>954</v>
      </c>
    </row>
    <row r="102" spans="1:60" ht="13.5" customHeight="1">
      <c r="A102" s="38">
        <v>41371</v>
      </c>
      <c r="B102" s="130" t="s">
        <v>65</v>
      </c>
      <c r="C102" s="40"/>
      <c r="D102" s="41" t="s">
        <v>25</v>
      </c>
      <c r="E102" s="42">
        <f t="shared" si="0"/>
        <v>1787</v>
      </c>
      <c r="F102" s="43">
        <v>1</v>
      </c>
      <c r="G102" s="43">
        <v>10</v>
      </c>
      <c r="H102" s="44">
        <f t="shared" si="1"/>
        <v>13</v>
      </c>
      <c r="I102" s="40"/>
      <c r="J102" s="45" t="s">
        <v>17</v>
      </c>
      <c r="K102" s="42">
        <f t="shared" si="2"/>
        <v>1765</v>
      </c>
      <c r="L102" s="46">
        <v>0</v>
      </c>
      <c r="M102" s="46">
        <v>13</v>
      </c>
      <c r="N102" s="26">
        <f t="shared" si="3"/>
        <v>13</v>
      </c>
      <c r="O102" s="40"/>
      <c r="P102" t="s">
        <v>66</v>
      </c>
      <c r="Q102" s="40"/>
      <c r="R102">
        <f>MIN(Rules!$E$2,(MAX(H102/N102,N102/H102)))</f>
        <v>1</v>
      </c>
      <c r="S102">
        <f>VLOOKUP(B102,Rules!A:B,2,FALSE)</f>
        <v>45</v>
      </c>
      <c r="T102" s="40"/>
      <c r="U102" s="143">
        <f>1/(10^(-1*(E102+(IF(P102="Y",Rules!$I$2,0))-K102)/Rules!$E$12)+1)</f>
        <v>0.68827976165142757</v>
      </c>
      <c r="V102">
        <f t="shared" si="4"/>
        <v>-8</v>
      </c>
      <c r="W102">
        <f t="shared" si="5"/>
        <v>8</v>
      </c>
      <c r="Z102" s="48"/>
      <c r="AA102" s="11">
        <f t="shared" ref="AA102:BH102" si="105">IF($D102=AA$1,$E102+$V102,(IF($J102=AA$1,$K102+$W102,AA101)))</f>
        <v>1046</v>
      </c>
      <c r="AB102" s="11">
        <f t="shared" si="105"/>
        <v>1269</v>
      </c>
      <c r="AC102" s="11">
        <f t="shared" si="105"/>
        <v>807</v>
      </c>
      <c r="AD102" s="11">
        <f t="shared" si="105"/>
        <v>1121</v>
      </c>
      <c r="AE102" s="11">
        <f t="shared" si="105"/>
        <v>1087</v>
      </c>
      <c r="AF102" s="11">
        <f t="shared" si="105"/>
        <v>1760</v>
      </c>
      <c r="AG102" s="11">
        <f t="shared" si="105"/>
        <v>1402</v>
      </c>
      <c r="AH102" s="11">
        <f t="shared" si="105"/>
        <v>1779</v>
      </c>
      <c r="AI102" s="11">
        <f t="shared" si="105"/>
        <v>1509</v>
      </c>
      <c r="AJ102" s="11">
        <f t="shared" si="105"/>
        <v>1773</v>
      </c>
      <c r="AK102" s="11">
        <f t="shared" si="105"/>
        <v>1132</v>
      </c>
      <c r="AL102" s="11">
        <f t="shared" si="105"/>
        <v>1304</v>
      </c>
      <c r="AM102" s="11">
        <f t="shared" si="105"/>
        <v>1724</v>
      </c>
      <c r="AN102" s="11">
        <f t="shared" si="105"/>
        <v>1598</v>
      </c>
      <c r="AO102" s="11">
        <f t="shared" si="105"/>
        <v>212</v>
      </c>
      <c r="AP102" s="11">
        <f t="shared" si="105"/>
        <v>1377</v>
      </c>
      <c r="AQ102" s="11">
        <f t="shared" si="105"/>
        <v>938</v>
      </c>
      <c r="AR102" s="11">
        <f t="shared" si="105"/>
        <v>1179</v>
      </c>
      <c r="AS102" s="11">
        <f t="shared" si="105"/>
        <v>544</v>
      </c>
      <c r="AT102" s="11">
        <f t="shared" si="105"/>
        <v>1141</v>
      </c>
      <c r="AU102" s="11">
        <f t="shared" si="105"/>
        <v>1191</v>
      </c>
      <c r="AV102" s="11">
        <f t="shared" si="105"/>
        <v>1693</v>
      </c>
      <c r="AW102" s="11">
        <f t="shared" si="105"/>
        <v>1331</v>
      </c>
      <c r="AX102" s="11">
        <f t="shared" si="105"/>
        <v>1243</v>
      </c>
      <c r="AY102" s="11">
        <f t="shared" si="105"/>
        <v>289</v>
      </c>
      <c r="AZ102" s="11">
        <f t="shared" si="105"/>
        <v>992</v>
      </c>
      <c r="BA102" s="11">
        <f t="shared" si="105"/>
        <v>1181</v>
      </c>
      <c r="BB102" s="11">
        <f t="shared" si="105"/>
        <v>1109</v>
      </c>
      <c r="BC102" s="11">
        <f t="shared" si="105"/>
        <v>1142</v>
      </c>
      <c r="BD102" s="11">
        <f t="shared" si="105"/>
        <v>1716</v>
      </c>
      <c r="BE102" s="11">
        <f t="shared" si="105"/>
        <v>862</v>
      </c>
      <c r="BF102" s="11">
        <f t="shared" si="105"/>
        <v>1274</v>
      </c>
      <c r="BG102" s="11">
        <f t="shared" si="105"/>
        <v>1204</v>
      </c>
      <c r="BH102" s="11">
        <f t="shared" si="105"/>
        <v>954</v>
      </c>
    </row>
    <row r="103" spans="1:60" ht="13.5" customHeight="1">
      <c r="A103" s="38">
        <v>41371</v>
      </c>
      <c r="B103" s="130" t="s">
        <v>65</v>
      </c>
      <c r="C103" s="40"/>
      <c r="D103" s="41" t="s">
        <v>19</v>
      </c>
      <c r="E103" s="42">
        <f t="shared" si="0"/>
        <v>1402</v>
      </c>
      <c r="F103" s="43">
        <v>2</v>
      </c>
      <c r="G103" s="43">
        <v>17</v>
      </c>
      <c r="H103" s="44">
        <f t="shared" si="1"/>
        <v>23</v>
      </c>
      <c r="I103" s="40"/>
      <c r="J103" s="45" t="s">
        <v>31</v>
      </c>
      <c r="K103" s="42">
        <f t="shared" si="2"/>
        <v>1274</v>
      </c>
      <c r="L103" s="46">
        <v>1</v>
      </c>
      <c r="M103" s="46">
        <v>5</v>
      </c>
      <c r="N103" s="26">
        <f t="shared" si="3"/>
        <v>8</v>
      </c>
      <c r="O103" s="40"/>
      <c r="P103" t="s">
        <v>66</v>
      </c>
      <c r="Q103" s="40"/>
      <c r="R103">
        <f>MIN(Rules!$E$2,(MAX(H103/N103,N103/H103)))</f>
        <v>2</v>
      </c>
      <c r="S103">
        <f>VLOOKUP(B103,Rules!A:B,2,FALSE)</f>
        <v>45</v>
      </c>
      <c r="T103" s="40"/>
      <c r="U103" s="143">
        <f>1/(10^(-1*(E103+(IF(P103="Y",Rules!$I$2,0))-K103)/Rules!$E$12)+1)</f>
        <v>0.78249016941781013</v>
      </c>
      <c r="V103">
        <f t="shared" si="4"/>
        <v>20</v>
      </c>
      <c r="W103">
        <f t="shared" si="5"/>
        <v>-20</v>
      </c>
      <c r="Z103" s="48"/>
      <c r="AA103" s="11">
        <f t="shared" ref="AA103:BH103" si="106">IF($D103=AA$1,$E103+$V103,(IF($J103=AA$1,$K103+$W103,AA102)))</f>
        <v>1046</v>
      </c>
      <c r="AB103" s="11">
        <f t="shared" si="106"/>
        <v>1269</v>
      </c>
      <c r="AC103" s="11">
        <f t="shared" si="106"/>
        <v>807</v>
      </c>
      <c r="AD103" s="11">
        <f t="shared" si="106"/>
        <v>1121</v>
      </c>
      <c r="AE103" s="11">
        <f t="shared" si="106"/>
        <v>1087</v>
      </c>
      <c r="AF103" s="11">
        <f t="shared" si="106"/>
        <v>1760</v>
      </c>
      <c r="AG103" s="11">
        <f t="shared" si="106"/>
        <v>1422</v>
      </c>
      <c r="AH103" s="11">
        <f t="shared" si="106"/>
        <v>1779</v>
      </c>
      <c r="AI103" s="11">
        <f t="shared" si="106"/>
        <v>1509</v>
      </c>
      <c r="AJ103" s="11">
        <f t="shared" si="106"/>
        <v>1773</v>
      </c>
      <c r="AK103" s="11">
        <f t="shared" si="106"/>
        <v>1132</v>
      </c>
      <c r="AL103" s="11">
        <f t="shared" si="106"/>
        <v>1304</v>
      </c>
      <c r="AM103" s="11">
        <f t="shared" si="106"/>
        <v>1724</v>
      </c>
      <c r="AN103" s="11">
        <f t="shared" si="106"/>
        <v>1598</v>
      </c>
      <c r="AO103" s="11">
        <f t="shared" si="106"/>
        <v>212</v>
      </c>
      <c r="AP103" s="11">
        <f t="shared" si="106"/>
        <v>1377</v>
      </c>
      <c r="AQ103" s="11">
        <f t="shared" si="106"/>
        <v>938</v>
      </c>
      <c r="AR103" s="11">
        <f t="shared" si="106"/>
        <v>1179</v>
      </c>
      <c r="AS103" s="11">
        <f t="shared" si="106"/>
        <v>544</v>
      </c>
      <c r="AT103" s="11">
        <f t="shared" si="106"/>
        <v>1141</v>
      </c>
      <c r="AU103" s="11">
        <f t="shared" si="106"/>
        <v>1191</v>
      </c>
      <c r="AV103" s="11">
        <f t="shared" si="106"/>
        <v>1693</v>
      </c>
      <c r="AW103" s="11">
        <f t="shared" si="106"/>
        <v>1331</v>
      </c>
      <c r="AX103" s="11">
        <f t="shared" si="106"/>
        <v>1243</v>
      </c>
      <c r="AY103" s="11">
        <f t="shared" si="106"/>
        <v>289</v>
      </c>
      <c r="AZ103" s="11">
        <f t="shared" si="106"/>
        <v>992</v>
      </c>
      <c r="BA103" s="11">
        <f t="shared" si="106"/>
        <v>1181</v>
      </c>
      <c r="BB103" s="11">
        <f t="shared" si="106"/>
        <v>1109</v>
      </c>
      <c r="BC103" s="11">
        <f t="shared" si="106"/>
        <v>1142</v>
      </c>
      <c r="BD103" s="11">
        <f t="shared" si="106"/>
        <v>1716</v>
      </c>
      <c r="BE103" s="11">
        <f t="shared" si="106"/>
        <v>862</v>
      </c>
      <c r="BF103" s="11">
        <f t="shared" si="106"/>
        <v>1254</v>
      </c>
      <c r="BG103" s="11">
        <f t="shared" si="106"/>
        <v>1204</v>
      </c>
      <c r="BH103" s="11">
        <f t="shared" si="106"/>
        <v>954</v>
      </c>
    </row>
    <row r="104" spans="1:60" ht="13.5" customHeight="1">
      <c r="A104" s="38">
        <v>41371</v>
      </c>
      <c r="B104" s="130" t="s">
        <v>65</v>
      </c>
      <c r="C104" s="40"/>
      <c r="D104" s="41" t="s">
        <v>32</v>
      </c>
      <c r="E104" s="42">
        <f t="shared" si="0"/>
        <v>1191</v>
      </c>
      <c r="F104" s="43">
        <v>1</v>
      </c>
      <c r="G104" s="43">
        <v>14</v>
      </c>
      <c r="H104" s="44">
        <f t="shared" si="1"/>
        <v>17</v>
      </c>
      <c r="I104" s="40"/>
      <c r="J104" s="45" t="s">
        <v>43</v>
      </c>
      <c r="K104" s="42">
        <f t="shared" si="2"/>
        <v>1141</v>
      </c>
      <c r="L104" s="46">
        <v>1</v>
      </c>
      <c r="M104" s="46">
        <v>8</v>
      </c>
      <c r="N104" s="26">
        <f t="shared" si="3"/>
        <v>11</v>
      </c>
      <c r="O104" s="40"/>
      <c r="P104" t="s">
        <v>66</v>
      </c>
      <c r="Q104" s="40"/>
      <c r="R104">
        <f>MIN(Rules!$E$2,(MAX(H104/N104,N104/H104)))</f>
        <v>1.5454545454545454</v>
      </c>
      <c r="S104">
        <f>VLOOKUP(B104,Rules!A:B,2,FALSE)</f>
        <v>45</v>
      </c>
      <c r="T104" s="40"/>
      <c r="U104" s="143">
        <f>1/(10^(-1*(E104+(IF(P104="Y",Rules!$I$2,0))-K104)/Rules!$E$12)+1)</f>
        <v>0.71525275104919872</v>
      </c>
      <c r="V104">
        <f t="shared" si="4"/>
        <v>20</v>
      </c>
      <c r="W104">
        <f t="shared" si="5"/>
        <v>-20</v>
      </c>
      <c r="Z104" s="48"/>
      <c r="AA104" s="11">
        <f t="shared" ref="AA104:BH104" si="107">IF($D104=AA$1,$E104+$V104,(IF($J104=AA$1,$K104+$W104,AA103)))</f>
        <v>1046</v>
      </c>
      <c r="AB104" s="11">
        <f t="shared" si="107"/>
        <v>1269</v>
      </c>
      <c r="AC104" s="11">
        <f t="shared" si="107"/>
        <v>807</v>
      </c>
      <c r="AD104" s="11">
        <f t="shared" si="107"/>
        <v>1121</v>
      </c>
      <c r="AE104" s="11">
        <f t="shared" si="107"/>
        <v>1087</v>
      </c>
      <c r="AF104" s="11">
        <f t="shared" si="107"/>
        <v>1760</v>
      </c>
      <c r="AG104" s="11">
        <f t="shared" si="107"/>
        <v>1422</v>
      </c>
      <c r="AH104" s="11">
        <f t="shared" si="107"/>
        <v>1779</v>
      </c>
      <c r="AI104" s="11">
        <f t="shared" si="107"/>
        <v>1509</v>
      </c>
      <c r="AJ104" s="11">
        <f t="shared" si="107"/>
        <v>1773</v>
      </c>
      <c r="AK104" s="11">
        <f t="shared" si="107"/>
        <v>1132</v>
      </c>
      <c r="AL104" s="11">
        <f t="shared" si="107"/>
        <v>1304</v>
      </c>
      <c r="AM104" s="11">
        <f t="shared" si="107"/>
        <v>1724</v>
      </c>
      <c r="AN104" s="11">
        <f t="shared" si="107"/>
        <v>1598</v>
      </c>
      <c r="AO104" s="11">
        <f t="shared" si="107"/>
        <v>212</v>
      </c>
      <c r="AP104" s="11">
        <f t="shared" si="107"/>
        <v>1377</v>
      </c>
      <c r="AQ104" s="11">
        <f t="shared" si="107"/>
        <v>938</v>
      </c>
      <c r="AR104" s="11">
        <f t="shared" si="107"/>
        <v>1179</v>
      </c>
      <c r="AS104" s="11">
        <f t="shared" si="107"/>
        <v>544</v>
      </c>
      <c r="AT104" s="11">
        <f t="shared" si="107"/>
        <v>1121</v>
      </c>
      <c r="AU104" s="11">
        <f t="shared" si="107"/>
        <v>1211</v>
      </c>
      <c r="AV104" s="11">
        <f t="shared" si="107"/>
        <v>1693</v>
      </c>
      <c r="AW104" s="11">
        <f t="shared" si="107"/>
        <v>1331</v>
      </c>
      <c r="AX104" s="11">
        <f t="shared" si="107"/>
        <v>1243</v>
      </c>
      <c r="AY104" s="11">
        <f t="shared" si="107"/>
        <v>289</v>
      </c>
      <c r="AZ104" s="11">
        <f t="shared" si="107"/>
        <v>992</v>
      </c>
      <c r="BA104" s="11">
        <f t="shared" si="107"/>
        <v>1181</v>
      </c>
      <c r="BB104" s="11">
        <f t="shared" si="107"/>
        <v>1109</v>
      </c>
      <c r="BC104" s="11">
        <f t="shared" si="107"/>
        <v>1142</v>
      </c>
      <c r="BD104" s="11">
        <f t="shared" si="107"/>
        <v>1716</v>
      </c>
      <c r="BE104" s="11">
        <f t="shared" si="107"/>
        <v>862</v>
      </c>
      <c r="BF104" s="11">
        <f t="shared" si="107"/>
        <v>1254</v>
      </c>
      <c r="BG104" s="11">
        <f t="shared" si="107"/>
        <v>1204</v>
      </c>
      <c r="BH104" s="11">
        <f t="shared" si="107"/>
        <v>954</v>
      </c>
    </row>
    <row r="105" spans="1:60" ht="13.5" customHeight="1">
      <c r="A105" s="38">
        <v>41371</v>
      </c>
      <c r="B105" s="130" t="s">
        <v>65</v>
      </c>
      <c r="C105" s="40"/>
      <c r="D105" s="41" t="s">
        <v>42</v>
      </c>
      <c r="E105" s="42">
        <f t="shared" si="0"/>
        <v>1204</v>
      </c>
      <c r="F105" s="43">
        <v>1</v>
      </c>
      <c r="G105" s="43">
        <v>8</v>
      </c>
      <c r="H105" s="44">
        <f t="shared" si="1"/>
        <v>11</v>
      </c>
      <c r="I105" s="40"/>
      <c r="J105" s="45" t="s">
        <v>36</v>
      </c>
      <c r="K105" s="42">
        <f t="shared" si="2"/>
        <v>1377</v>
      </c>
      <c r="L105" s="46">
        <v>0</v>
      </c>
      <c r="M105" s="46">
        <v>14</v>
      </c>
      <c r="N105" s="26">
        <f t="shared" si="3"/>
        <v>14</v>
      </c>
      <c r="O105" s="40"/>
      <c r="P105" t="s">
        <v>66</v>
      </c>
      <c r="Q105" s="40"/>
      <c r="R105">
        <f>MIN(Rules!$E$2,(MAX(H105/N105,N105/H105)))</f>
        <v>1.2727272727272727</v>
      </c>
      <c r="S105">
        <f>VLOOKUP(B105,Rules!A:B,2,FALSE)</f>
        <v>45</v>
      </c>
      <c r="T105" s="40"/>
      <c r="U105" s="143">
        <f>1/(10^(-1*(E105+(IF(P105="Y",Rules!$I$2,0))-K105)/Rules!$E$12)+1)</f>
        <v>0.47354499962326602</v>
      </c>
      <c r="V105">
        <f t="shared" si="4"/>
        <v>-27</v>
      </c>
      <c r="W105">
        <f t="shared" si="5"/>
        <v>27</v>
      </c>
      <c r="Z105" s="48"/>
      <c r="AA105" s="11">
        <f t="shared" ref="AA105:BH105" si="108">IF($D105=AA$1,$E105+$V105,(IF($J105=AA$1,$K105+$W105,AA104)))</f>
        <v>1046</v>
      </c>
      <c r="AB105" s="11">
        <f t="shared" si="108"/>
        <v>1269</v>
      </c>
      <c r="AC105" s="11">
        <f t="shared" si="108"/>
        <v>807</v>
      </c>
      <c r="AD105" s="11">
        <f t="shared" si="108"/>
        <v>1121</v>
      </c>
      <c r="AE105" s="11">
        <f t="shared" si="108"/>
        <v>1087</v>
      </c>
      <c r="AF105" s="11">
        <f t="shared" si="108"/>
        <v>1760</v>
      </c>
      <c r="AG105" s="11">
        <f t="shared" si="108"/>
        <v>1422</v>
      </c>
      <c r="AH105" s="11">
        <f t="shared" si="108"/>
        <v>1779</v>
      </c>
      <c r="AI105" s="11">
        <f t="shared" si="108"/>
        <v>1509</v>
      </c>
      <c r="AJ105" s="11">
        <f t="shared" si="108"/>
        <v>1773</v>
      </c>
      <c r="AK105" s="11">
        <f t="shared" si="108"/>
        <v>1132</v>
      </c>
      <c r="AL105" s="11">
        <f t="shared" si="108"/>
        <v>1304</v>
      </c>
      <c r="AM105" s="11">
        <f t="shared" si="108"/>
        <v>1724</v>
      </c>
      <c r="AN105" s="11">
        <f t="shared" si="108"/>
        <v>1598</v>
      </c>
      <c r="AO105" s="11">
        <f t="shared" si="108"/>
        <v>212</v>
      </c>
      <c r="AP105" s="11">
        <f t="shared" si="108"/>
        <v>1404</v>
      </c>
      <c r="AQ105" s="11">
        <f t="shared" si="108"/>
        <v>938</v>
      </c>
      <c r="AR105" s="11">
        <f t="shared" si="108"/>
        <v>1179</v>
      </c>
      <c r="AS105" s="11">
        <f t="shared" si="108"/>
        <v>544</v>
      </c>
      <c r="AT105" s="11">
        <f t="shared" si="108"/>
        <v>1121</v>
      </c>
      <c r="AU105" s="11">
        <f t="shared" si="108"/>
        <v>1211</v>
      </c>
      <c r="AV105" s="11">
        <f t="shared" si="108"/>
        <v>1693</v>
      </c>
      <c r="AW105" s="11">
        <f t="shared" si="108"/>
        <v>1331</v>
      </c>
      <c r="AX105" s="11">
        <f t="shared" si="108"/>
        <v>1243</v>
      </c>
      <c r="AY105" s="11">
        <f t="shared" si="108"/>
        <v>289</v>
      </c>
      <c r="AZ105" s="11">
        <f t="shared" si="108"/>
        <v>992</v>
      </c>
      <c r="BA105" s="11">
        <f t="shared" si="108"/>
        <v>1181</v>
      </c>
      <c r="BB105" s="11">
        <f t="shared" si="108"/>
        <v>1109</v>
      </c>
      <c r="BC105" s="11">
        <f t="shared" si="108"/>
        <v>1142</v>
      </c>
      <c r="BD105" s="11">
        <f t="shared" si="108"/>
        <v>1716</v>
      </c>
      <c r="BE105" s="11">
        <f t="shared" si="108"/>
        <v>862</v>
      </c>
      <c r="BF105" s="11">
        <f t="shared" si="108"/>
        <v>1254</v>
      </c>
      <c r="BG105" s="11">
        <f t="shared" si="108"/>
        <v>1177</v>
      </c>
      <c r="BH105" s="11">
        <f t="shared" si="108"/>
        <v>954</v>
      </c>
    </row>
    <row r="106" spans="1:60" ht="13.5" customHeight="1">
      <c r="A106" s="38">
        <v>41371</v>
      </c>
      <c r="B106" s="130" t="s">
        <v>65</v>
      </c>
      <c r="C106" s="40"/>
      <c r="D106" s="41" t="s">
        <v>20</v>
      </c>
      <c r="E106" s="42">
        <f t="shared" si="0"/>
        <v>1269</v>
      </c>
      <c r="F106" s="43">
        <v>0</v>
      </c>
      <c r="G106" s="43">
        <v>21</v>
      </c>
      <c r="H106" s="44">
        <f t="shared" si="1"/>
        <v>21</v>
      </c>
      <c r="I106" s="40"/>
      <c r="J106" s="45" t="s">
        <v>21</v>
      </c>
      <c r="K106" s="42">
        <f t="shared" si="2"/>
        <v>1304</v>
      </c>
      <c r="L106" s="46">
        <v>1</v>
      </c>
      <c r="M106" s="46">
        <v>12</v>
      </c>
      <c r="N106" s="26">
        <f t="shared" si="3"/>
        <v>15</v>
      </c>
      <c r="O106" s="40"/>
      <c r="P106" t="s">
        <v>66</v>
      </c>
      <c r="Q106" s="40"/>
      <c r="R106">
        <f>MIN(Rules!$E$2,(MAX(H106/N106,N106/H106)))</f>
        <v>1.4</v>
      </c>
      <c r="S106">
        <f>VLOOKUP(B106,Rules!A:B,2,FALSE)</f>
        <v>45</v>
      </c>
      <c r="T106" s="40"/>
      <c r="U106" s="143">
        <f>1/(10^(-1*(E106+(IF(P106="Y",Rules!$I$2,0))-K106)/Rules!$E$12)+1)</f>
        <v>0.62938854721750226</v>
      </c>
      <c r="V106">
        <f t="shared" si="4"/>
        <v>23</v>
      </c>
      <c r="W106">
        <f t="shared" si="5"/>
        <v>-23</v>
      </c>
      <c r="Z106" s="48"/>
      <c r="AA106" s="11">
        <f t="shared" ref="AA106:BH106" si="109">IF($D106=AA$1,$E106+$V106,(IF($J106=AA$1,$K106+$W106,AA105)))</f>
        <v>1046</v>
      </c>
      <c r="AB106" s="11">
        <f t="shared" si="109"/>
        <v>1292</v>
      </c>
      <c r="AC106" s="11">
        <f t="shared" si="109"/>
        <v>807</v>
      </c>
      <c r="AD106" s="11">
        <f t="shared" si="109"/>
        <v>1121</v>
      </c>
      <c r="AE106" s="11">
        <f t="shared" si="109"/>
        <v>1087</v>
      </c>
      <c r="AF106" s="11">
        <f t="shared" si="109"/>
        <v>1760</v>
      </c>
      <c r="AG106" s="11">
        <f t="shared" si="109"/>
        <v>1422</v>
      </c>
      <c r="AH106" s="11">
        <f t="shared" si="109"/>
        <v>1779</v>
      </c>
      <c r="AI106" s="11">
        <f t="shared" si="109"/>
        <v>1509</v>
      </c>
      <c r="AJ106" s="11">
        <f t="shared" si="109"/>
        <v>1773</v>
      </c>
      <c r="AK106" s="11">
        <f t="shared" si="109"/>
        <v>1132</v>
      </c>
      <c r="AL106" s="11">
        <f t="shared" si="109"/>
        <v>1281</v>
      </c>
      <c r="AM106" s="11">
        <f t="shared" si="109"/>
        <v>1724</v>
      </c>
      <c r="AN106" s="11">
        <f t="shared" si="109"/>
        <v>1598</v>
      </c>
      <c r="AO106" s="11">
        <f t="shared" si="109"/>
        <v>212</v>
      </c>
      <c r="AP106" s="11">
        <f t="shared" si="109"/>
        <v>1404</v>
      </c>
      <c r="AQ106" s="11">
        <f t="shared" si="109"/>
        <v>938</v>
      </c>
      <c r="AR106" s="11">
        <f t="shared" si="109"/>
        <v>1179</v>
      </c>
      <c r="AS106" s="11">
        <f t="shared" si="109"/>
        <v>544</v>
      </c>
      <c r="AT106" s="11">
        <f t="shared" si="109"/>
        <v>1121</v>
      </c>
      <c r="AU106" s="11">
        <f t="shared" si="109"/>
        <v>1211</v>
      </c>
      <c r="AV106" s="11">
        <f t="shared" si="109"/>
        <v>1693</v>
      </c>
      <c r="AW106" s="11">
        <f t="shared" si="109"/>
        <v>1331</v>
      </c>
      <c r="AX106" s="11">
        <f t="shared" si="109"/>
        <v>1243</v>
      </c>
      <c r="AY106" s="11">
        <f t="shared" si="109"/>
        <v>289</v>
      </c>
      <c r="AZ106" s="11">
        <f t="shared" si="109"/>
        <v>992</v>
      </c>
      <c r="BA106" s="11">
        <f t="shared" si="109"/>
        <v>1181</v>
      </c>
      <c r="BB106" s="11">
        <f t="shared" si="109"/>
        <v>1109</v>
      </c>
      <c r="BC106" s="11">
        <f t="shared" si="109"/>
        <v>1142</v>
      </c>
      <c r="BD106" s="11">
        <f t="shared" si="109"/>
        <v>1716</v>
      </c>
      <c r="BE106" s="11">
        <f t="shared" si="109"/>
        <v>862</v>
      </c>
      <c r="BF106" s="11">
        <f t="shared" si="109"/>
        <v>1254</v>
      </c>
      <c r="BG106" s="11">
        <f t="shared" si="109"/>
        <v>1177</v>
      </c>
      <c r="BH106" s="11">
        <f t="shared" si="109"/>
        <v>954</v>
      </c>
    </row>
    <row r="107" spans="1:60" ht="13.5" customHeight="1">
      <c r="A107" s="38">
        <v>41371</v>
      </c>
      <c r="B107" s="130" t="s">
        <v>65</v>
      </c>
      <c r="C107" s="40"/>
      <c r="D107" s="41" t="s">
        <v>23</v>
      </c>
      <c r="E107" s="42">
        <f t="shared" si="0"/>
        <v>1243</v>
      </c>
      <c r="F107" s="43">
        <v>3</v>
      </c>
      <c r="G107" s="43">
        <v>16</v>
      </c>
      <c r="H107" s="44">
        <f t="shared" si="1"/>
        <v>25</v>
      </c>
      <c r="I107" s="40"/>
      <c r="J107" s="45" t="s">
        <v>34</v>
      </c>
      <c r="K107" s="42">
        <f t="shared" si="2"/>
        <v>1046</v>
      </c>
      <c r="L107" s="46">
        <v>0</v>
      </c>
      <c r="M107" s="46">
        <v>13</v>
      </c>
      <c r="N107" s="26">
        <f t="shared" si="3"/>
        <v>13</v>
      </c>
      <c r="O107" s="40"/>
      <c r="P107" t="s">
        <v>66</v>
      </c>
      <c r="Q107" s="40"/>
      <c r="R107">
        <f>MIN(Rules!$E$2,(MAX(H107/N107,N107/H107)))</f>
        <v>1.9230769230769231</v>
      </c>
      <c r="S107">
        <f>VLOOKUP(B107,Rules!A:B,2,FALSE)</f>
        <v>45</v>
      </c>
      <c r="T107" s="40"/>
      <c r="U107" s="143">
        <f>1/(10^(-1*(E107+(IF(P107="Y",Rules!$I$2,0))-K107)/Rules!$E$12)+1)</f>
        <v>0.83173783983760818</v>
      </c>
      <c r="V107">
        <f t="shared" si="4"/>
        <v>15</v>
      </c>
      <c r="W107">
        <f t="shared" si="5"/>
        <v>-15</v>
      </c>
      <c r="Z107" s="48"/>
      <c r="AA107" s="11">
        <f t="shared" ref="AA107:BH107" si="110">IF($D107=AA$1,$E107+$V107,(IF($J107=AA$1,$K107+$W107,AA106)))</f>
        <v>1031</v>
      </c>
      <c r="AB107" s="11">
        <f t="shared" si="110"/>
        <v>1292</v>
      </c>
      <c r="AC107" s="11">
        <f t="shared" si="110"/>
        <v>807</v>
      </c>
      <c r="AD107" s="11">
        <f t="shared" si="110"/>
        <v>1121</v>
      </c>
      <c r="AE107" s="11">
        <f t="shared" si="110"/>
        <v>1087</v>
      </c>
      <c r="AF107" s="11">
        <f t="shared" si="110"/>
        <v>1760</v>
      </c>
      <c r="AG107" s="11">
        <f t="shared" si="110"/>
        <v>1422</v>
      </c>
      <c r="AH107" s="11">
        <f t="shared" si="110"/>
        <v>1779</v>
      </c>
      <c r="AI107" s="11">
        <f t="shared" si="110"/>
        <v>1509</v>
      </c>
      <c r="AJ107" s="11">
        <f t="shared" si="110"/>
        <v>1773</v>
      </c>
      <c r="AK107" s="11">
        <f t="shared" si="110"/>
        <v>1132</v>
      </c>
      <c r="AL107" s="11">
        <f t="shared" si="110"/>
        <v>1281</v>
      </c>
      <c r="AM107" s="11">
        <f t="shared" si="110"/>
        <v>1724</v>
      </c>
      <c r="AN107" s="11">
        <f t="shared" si="110"/>
        <v>1598</v>
      </c>
      <c r="AO107" s="11">
        <f t="shared" si="110"/>
        <v>212</v>
      </c>
      <c r="AP107" s="11">
        <f t="shared" si="110"/>
        <v>1404</v>
      </c>
      <c r="AQ107" s="11">
        <f t="shared" si="110"/>
        <v>938</v>
      </c>
      <c r="AR107" s="11">
        <f t="shared" si="110"/>
        <v>1179</v>
      </c>
      <c r="AS107" s="11">
        <f t="shared" si="110"/>
        <v>544</v>
      </c>
      <c r="AT107" s="11">
        <f t="shared" si="110"/>
        <v>1121</v>
      </c>
      <c r="AU107" s="11">
        <f t="shared" si="110"/>
        <v>1211</v>
      </c>
      <c r="AV107" s="11">
        <f t="shared" si="110"/>
        <v>1693</v>
      </c>
      <c r="AW107" s="11">
        <f t="shared" si="110"/>
        <v>1331</v>
      </c>
      <c r="AX107" s="11">
        <f t="shared" si="110"/>
        <v>1258</v>
      </c>
      <c r="AY107" s="11">
        <f t="shared" si="110"/>
        <v>289</v>
      </c>
      <c r="AZ107" s="11">
        <f t="shared" si="110"/>
        <v>992</v>
      </c>
      <c r="BA107" s="11">
        <f t="shared" si="110"/>
        <v>1181</v>
      </c>
      <c r="BB107" s="11">
        <f t="shared" si="110"/>
        <v>1109</v>
      </c>
      <c r="BC107" s="11">
        <f t="shared" si="110"/>
        <v>1142</v>
      </c>
      <c r="BD107" s="11">
        <f t="shared" si="110"/>
        <v>1716</v>
      </c>
      <c r="BE107" s="11">
        <f t="shared" si="110"/>
        <v>862</v>
      </c>
      <c r="BF107" s="11">
        <f t="shared" si="110"/>
        <v>1254</v>
      </c>
      <c r="BG107" s="11">
        <f t="shared" si="110"/>
        <v>1177</v>
      </c>
      <c r="BH107" s="11">
        <f t="shared" si="110"/>
        <v>954</v>
      </c>
    </row>
    <row r="108" spans="1:60" ht="13.5" customHeight="1">
      <c r="A108" s="38">
        <v>41371</v>
      </c>
      <c r="B108" s="130" t="s">
        <v>65</v>
      </c>
      <c r="C108" s="40"/>
      <c r="D108" s="41" t="s">
        <v>37</v>
      </c>
      <c r="E108" s="42">
        <f t="shared" si="0"/>
        <v>1109</v>
      </c>
      <c r="F108" s="43">
        <v>1</v>
      </c>
      <c r="G108" s="43">
        <v>12</v>
      </c>
      <c r="H108" s="44">
        <f t="shared" si="1"/>
        <v>15</v>
      </c>
      <c r="I108" s="40"/>
      <c r="J108" s="45" t="s">
        <v>41</v>
      </c>
      <c r="K108" s="42">
        <f t="shared" si="2"/>
        <v>954</v>
      </c>
      <c r="L108" s="46">
        <v>0</v>
      </c>
      <c r="M108" s="46">
        <v>11</v>
      </c>
      <c r="N108" s="26">
        <f t="shared" si="3"/>
        <v>11</v>
      </c>
      <c r="O108" s="40"/>
      <c r="P108" t="s">
        <v>66</v>
      </c>
      <c r="Q108" s="40"/>
      <c r="R108">
        <f>MIN(Rules!$E$2,(MAX(H108/N108,N108/H108)))</f>
        <v>1.3636363636363635</v>
      </c>
      <c r="S108">
        <f>VLOOKUP(B108,Rules!A:B,2,FALSE)</f>
        <v>45</v>
      </c>
      <c r="T108" s="40"/>
      <c r="U108" s="143">
        <f>1/(10^(-1*(E108+(IF(P108="Y",Rules!$I$2,0))-K108)/Rules!$E$12)+1)</f>
        <v>0.80290917015381591</v>
      </c>
      <c r="V108">
        <f t="shared" si="4"/>
        <v>12</v>
      </c>
      <c r="W108">
        <f t="shared" si="5"/>
        <v>-12</v>
      </c>
      <c r="Z108" s="48"/>
      <c r="AA108" s="11">
        <f t="shared" ref="AA108:BH108" si="111">IF($D108=AA$1,$E108+$V108,(IF($J108=AA$1,$K108+$W108,AA107)))</f>
        <v>1031</v>
      </c>
      <c r="AB108" s="11">
        <f t="shared" si="111"/>
        <v>1292</v>
      </c>
      <c r="AC108" s="11">
        <f t="shared" si="111"/>
        <v>807</v>
      </c>
      <c r="AD108" s="11">
        <f t="shared" si="111"/>
        <v>1121</v>
      </c>
      <c r="AE108" s="11">
        <f t="shared" si="111"/>
        <v>1087</v>
      </c>
      <c r="AF108" s="11">
        <f t="shared" si="111"/>
        <v>1760</v>
      </c>
      <c r="AG108" s="11">
        <f t="shared" si="111"/>
        <v>1422</v>
      </c>
      <c r="AH108" s="11">
        <f t="shared" si="111"/>
        <v>1779</v>
      </c>
      <c r="AI108" s="11">
        <f t="shared" si="111"/>
        <v>1509</v>
      </c>
      <c r="AJ108" s="11">
        <f t="shared" si="111"/>
        <v>1773</v>
      </c>
      <c r="AK108" s="11">
        <f t="shared" si="111"/>
        <v>1132</v>
      </c>
      <c r="AL108" s="11">
        <f t="shared" si="111"/>
        <v>1281</v>
      </c>
      <c r="AM108" s="11">
        <f t="shared" si="111"/>
        <v>1724</v>
      </c>
      <c r="AN108" s="11">
        <f t="shared" si="111"/>
        <v>1598</v>
      </c>
      <c r="AO108" s="11">
        <f t="shared" si="111"/>
        <v>212</v>
      </c>
      <c r="AP108" s="11">
        <f t="shared" si="111"/>
        <v>1404</v>
      </c>
      <c r="AQ108" s="11">
        <f t="shared" si="111"/>
        <v>938</v>
      </c>
      <c r="AR108" s="11">
        <f t="shared" si="111"/>
        <v>1179</v>
      </c>
      <c r="AS108" s="11">
        <f t="shared" si="111"/>
        <v>544</v>
      </c>
      <c r="AT108" s="11">
        <f t="shared" si="111"/>
        <v>1121</v>
      </c>
      <c r="AU108" s="11">
        <f t="shared" si="111"/>
        <v>1211</v>
      </c>
      <c r="AV108" s="11">
        <f t="shared" si="111"/>
        <v>1693</v>
      </c>
      <c r="AW108" s="11">
        <f t="shared" si="111"/>
        <v>1331</v>
      </c>
      <c r="AX108" s="11">
        <f t="shared" si="111"/>
        <v>1258</v>
      </c>
      <c r="AY108" s="11">
        <f t="shared" si="111"/>
        <v>289</v>
      </c>
      <c r="AZ108" s="11">
        <f t="shared" si="111"/>
        <v>992</v>
      </c>
      <c r="BA108" s="11">
        <f t="shared" si="111"/>
        <v>1181</v>
      </c>
      <c r="BB108" s="11">
        <f t="shared" si="111"/>
        <v>1121</v>
      </c>
      <c r="BC108" s="11">
        <f t="shared" si="111"/>
        <v>1142</v>
      </c>
      <c r="BD108" s="11">
        <f t="shared" si="111"/>
        <v>1716</v>
      </c>
      <c r="BE108" s="11">
        <f t="shared" si="111"/>
        <v>862</v>
      </c>
      <c r="BF108" s="11">
        <f t="shared" si="111"/>
        <v>1254</v>
      </c>
      <c r="BG108" s="11">
        <f t="shared" si="111"/>
        <v>1177</v>
      </c>
      <c r="BH108" s="11">
        <f t="shared" si="111"/>
        <v>942</v>
      </c>
    </row>
    <row r="109" spans="1:60" ht="13.5" customHeight="1">
      <c r="A109" s="38">
        <v>41371</v>
      </c>
      <c r="B109" s="130" t="s">
        <v>65</v>
      </c>
      <c r="C109" s="40"/>
      <c r="D109" s="41" t="s">
        <v>27</v>
      </c>
      <c r="E109" s="42">
        <f t="shared" si="0"/>
        <v>1331</v>
      </c>
      <c r="F109" s="43">
        <v>2</v>
      </c>
      <c r="G109" s="43">
        <v>12</v>
      </c>
      <c r="H109" s="44">
        <f t="shared" si="1"/>
        <v>18</v>
      </c>
      <c r="I109" s="40"/>
      <c r="J109" s="45" t="s">
        <v>35</v>
      </c>
      <c r="K109" s="42">
        <f t="shared" si="2"/>
        <v>1132</v>
      </c>
      <c r="L109" s="46">
        <v>0</v>
      </c>
      <c r="M109" s="46">
        <v>14</v>
      </c>
      <c r="N109" s="26">
        <f t="shared" si="3"/>
        <v>14</v>
      </c>
      <c r="O109" s="40"/>
      <c r="P109" t="s">
        <v>66</v>
      </c>
      <c r="Q109" s="40"/>
      <c r="R109">
        <f>MIN(Rules!$E$2,(MAX(H109/N109,N109/H109)))</f>
        <v>1.2857142857142858</v>
      </c>
      <c r="S109">
        <f>VLOOKUP(B109,Rules!A:B,2,FALSE)</f>
        <v>45</v>
      </c>
      <c r="T109" s="40"/>
      <c r="U109" s="143">
        <f>1/(10^(-1*(E109+(IF(P109="Y",Rules!$I$2,0))-K109)/Rules!$E$12)+1)</f>
        <v>0.83302289156942466</v>
      </c>
      <c r="V109">
        <f t="shared" si="4"/>
        <v>10</v>
      </c>
      <c r="W109">
        <f t="shared" si="5"/>
        <v>-10</v>
      </c>
      <c r="Z109" s="48"/>
      <c r="AA109" s="11">
        <f t="shared" ref="AA109:BH109" si="112">IF($D109=AA$1,$E109+$V109,(IF($J109=AA$1,$K109+$W109,AA108)))</f>
        <v>1031</v>
      </c>
      <c r="AB109" s="11">
        <f t="shared" si="112"/>
        <v>1292</v>
      </c>
      <c r="AC109" s="11">
        <f t="shared" si="112"/>
        <v>807</v>
      </c>
      <c r="AD109" s="11">
        <f t="shared" si="112"/>
        <v>1121</v>
      </c>
      <c r="AE109" s="11">
        <f t="shared" si="112"/>
        <v>1087</v>
      </c>
      <c r="AF109" s="11">
        <f t="shared" si="112"/>
        <v>1760</v>
      </c>
      <c r="AG109" s="11">
        <f t="shared" si="112"/>
        <v>1422</v>
      </c>
      <c r="AH109" s="11">
        <f t="shared" si="112"/>
        <v>1779</v>
      </c>
      <c r="AI109" s="11">
        <f t="shared" si="112"/>
        <v>1509</v>
      </c>
      <c r="AJ109" s="11">
        <f t="shared" si="112"/>
        <v>1773</v>
      </c>
      <c r="AK109" s="11">
        <f t="shared" si="112"/>
        <v>1122</v>
      </c>
      <c r="AL109" s="11">
        <f t="shared" si="112"/>
        <v>1281</v>
      </c>
      <c r="AM109" s="11">
        <f t="shared" si="112"/>
        <v>1724</v>
      </c>
      <c r="AN109" s="11">
        <f t="shared" si="112"/>
        <v>1598</v>
      </c>
      <c r="AO109" s="11">
        <f t="shared" si="112"/>
        <v>212</v>
      </c>
      <c r="AP109" s="11">
        <f t="shared" si="112"/>
        <v>1404</v>
      </c>
      <c r="AQ109" s="11">
        <f t="shared" si="112"/>
        <v>938</v>
      </c>
      <c r="AR109" s="11">
        <f t="shared" si="112"/>
        <v>1179</v>
      </c>
      <c r="AS109" s="11">
        <f t="shared" si="112"/>
        <v>544</v>
      </c>
      <c r="AT109" s="11">
        <f t="shared" si="112"/>
        <v>1121</v>
      </c>
      <c r="AU109" s="11">
        <f t="shared" si="112"/>
        <v>1211</v>
      </c>
      <c r="AV109" s="11">
        <f t="shared" si="112"/>
        <v>1693</v>
      </c>
      <c r="AW109" s="11">
        <f t="shared" si="112"/>
        <v>1341</v>
      </c>
      <c r="AX109" s="11">
        <f t="shared" si="112"/>
        <v>1258</v>
      </c>
      <c r="AY109" s="11">
        <f t="shared" si="112"/>
        <v>289</v>
      </c>
      <c r="AZ109" s="11">
        <f t="shared" si="112"/>
        <v>992</v>
      </c>
      <c r="BA109" s="11">
        <f t="shared" si="112"/>
        <v>1181</v>
      </c>
      <c r="BB109" s="11">
        <f t="shared" si="112"/>
        <v>1121</v>
      </c>
      <c r="BC109" s="11">
        <f t="shared" si="112"/>
        <v>1142</v>
      </c>
      <c r="BD109" s="11">
        <f t="shared" si="112"/>
        <v>1716</v>
      </c>
      <c r="BE109" s="11">
        <f t="shared" si="112"/>
        <v>862</v>
      </c>
      <c r="BF109" s="11">
        <f t="shared" si="112"/>
        <v>1254</v>
      </c>
      <c r="BG109" s="11">
        <f t="shared" si="112"/>
        <v>1177</v>
      </c>
      <c r="BH109" s="11">
        <f t="shared" si="112"/>
        <v>942</v>
      </c>
    </row>
    <row r="110" spans="1:60" ht="13.5" customHeight="1">
      <c r="A110" s="38">
        <v>41371</v>
      </c>
      <c r="B110" s="130" t="s">
        <v>65</v>
      </c>
      <c r="C110" s="40"/>
      <c r="D110" s="41" t="s">
        <v>29</v>
      </c>
      <c r="E110" s="42">
        <f t="shared" si="0"/>
        <v>1121</v>
      </c>
      <c r="F110" s="43">
        <v>1</v>
      </c>
      <c r="G110" s="43">
        <v>7</v>
      </c>
      <c r="H110" s="44">
        <f t="shared" si="1"/>
        <v>10</v>
      </c>
      <c r="I110" s="40"/>
      <c r="J110" s="45" t="s">
        <v>24</v>
      </c>
      <c r="K110" s="42">
        <f t="shared" si="2"/>
        <v>1181</v>
      </c>
      <c r="L110" s="46">
        <v>2</v>
      </c>
      <c r="M110" s="46">
        <v>14</v>
      </c>
      <c r="N110" s="26">
        <f t="shared" si="3"/>
        <v>20</v>
      </c>
      <c r="O110" s="40"/>
      <c r="P110" t="s">
        <v>66</v>
      </c>
      <c r="Q110" s="40"/>
      <c r="R110">
        <f>MIN(Rules!$E$2,(MAX(H110/N110,N110/H110)))</f>
        <v>2</v>
      </c>
      <c r="S110">
        <f>VLOOKUP(B110,Rules!A:B,2,FALSE)</f>
        <v>45</v>
      </c>
      <c r="T110" s="40"/>
      <c r="U110" s="143">
        <f>1/(10^(-1*(E110+(IF(P110="Y",Rules!$I$2,0))-K110)/Rules!$E$12)+1)</f>
        <v>0.60215809317471691</v>
      </c>
      <c r="V110">
        <f t="shared" si="4"/>
        <v>-54</v>
      </c>
      <c r="W110">
        <f t="shared" si="5"/>
        <v>54</v>
      </c>
      <c r="Z110" s="48"/>
      <c r="AA110" s="11">
        <f t="shared" ref="AA110:BH110" si="113">IF($D110=AA$1,$E110+$V110,(IF($J110=AA$1,$K110+$W110,AA109)))</f>
        <v>1031</v>
      </c>
      <c r="AB110" s="11">
        <f t="shared" si="113"/>
        <v>1292</v>
      </c>
      <c r="AC110" s="11">
        <f t="shared" si="113"/>
        <v>807</v>
      </c>
      <c r="AD110" s="11">
        <f t="shared" si="113"/>
        <v>1067</v>
      </c>
      <c r="AE110" s="11">
        <f t="shared" si="113"/>
        <v>1087</v>
      </c>
      <c r="AF110" s="11">
        <f t="shared" si="113"/>
        <v>1760</v>
      </c>
      <c r="AG110" s="11">
        <f t="shared" si="113"/>
        <v>1422</v>
      </c>
      <c r="AH110" s="11">
        <f t="shared" si="113"/>
        <v>1779</v>
      </c>
      <c r="AI110" s="11">
        <f t="shared" si="113"/>
        <v>1509</v>
      </c>
      <c r="AJ110" s="11">
        <f t="shared" si="113"/>
        <v>1773</v>
      </c>
      <c r="AK110" s="11">
        <f t="shared" si="113"/>
        <v>1122</v>
      </c>
      <c r="AL110" s="11">
        <f t="shared" si="113"/>
        <v>1281</v>
      </c>
      <c r="AM110" s="11">
        <f t="shared" si="113"/>
        <v>1724</v>
      </c>
      <c r="AN110" s="11">
        <f t="shared" si="113"/>
        <v>1598</v>
      </c>
      <c r="AO110" s="11">
        <f t="shared" si="113"/>
        <v>212</v>
      </c>
      <c r="AP110" s="11">
        <f t="shared" si="113"/>
        <v>1404</v>
      </c>
      <c r="AQ110" s="11">
        <f t="shared" si="113"/>
        <v>938</v>
      </c>
      <c r="AR110" s="11">
        <f t="shared" si="113"/>
        <v>1179</v>
      </c>
      <c r="AS110" s="11">
        <f t="shared" si="113"/>
        <v>544</v>
      </c>
      <c r="AT110" s="11">
        <f t="shared" si="113"/>
        <v>1121</v>
      </c>
      <c r="AU110" s="11">
        <f t="shared" si="113"/>
        <v>1211</v>
      </c>
      <c r="AV110" s="11">
        <f t="shared" si="113"/>
        <v>1693</v>
      </c>
      <c r="AW110" s="11">
        <f t="shared" si="113"/>
        <v>1341</v>
      </c>
      <c r="AX110" s="11">
        <f t="shared" si="113"/>
        <v>1258</v>
      </c>
      <c r="AY110" s="11">
        <f t="shared" si="113"/>
        <v>289</v>
      </c>
      <c r="AZ110" s="11">
        <f t="shared" si="113"/>
        <v>992</v>
      </c>
      <c r="BA110" s="11">
        <f t="shared" si="113"/>
        <v>1235</v>
      </c>
      <c r="BB110" s="11">
        <f t="shared" si="113"/>
        <v>1121</v>
      </c>
      <c r="BC110" s="11">
        <f t="shared" si="113"/>
        <v>1142</v>
      </c>
      <c r="BD110" s="11">
        <f t="shared" si="113"/>
        <v>1716</v>
      </c>
      <c r="BE110" s="11">
        <f t="shared" si="113"/>
        <v>862</v>
      </c>
      <c r="BF110" s="11">
        <f t="shared" si="113"/>
        <v>1254</v>
      </c>
      <c r="BG110" s="11">
        <f t="shared" si="113"/>
        <v>1177</v>
      </c>
      <c r="BH110" s="11">
        <f t="shared" si="113"/>
        <v>942</v>
      </c>
    </row>
    <row r="111" spans="1:60" ht="13.5" customHeight="1">
      <c r="A111" s="38">
        <v>41371</v>
      </c>
      <c r="B111" s="130" t="s">
        <v>65</v>
      </c>
      <c r="C111" s="40"/>
      <c r="D111" s="41" t="s">
        <v>33</v>
      </c>
      <c r="E111" s="42">
        <f t="shared" si="0"/>
        <v>1087</v>
      </c>
      <c r="F111" s="43">
        <v>0</v>
      </c>
      <c r="G111" s="43">
        <v>10</v>
      </c>
      <c r="H111" s="44">
        <f t="shared" si="1"/>
        <v>10</v>
      </c>
      <c r="I111" s="40"/>
      <c r="J111" s="45" t="s">
        <v>39</v>
      </c>
      <c r="K111" s="42">
        <f t="shared" si="2"/>
        <v>1179</v>
      </c>
      <c r="L111" s="46">
        <v>1</v>
      </c>
      <c r="M111" s="46">
        <v>13</v>
      </c>
      <c r="N111" s="26">
        <f t="shared" si="3"/>
        <v>16</v>
      </c>
      <c r="O111" s="40"/>
      <c r="P111" t="s">
        <v>66</v>
      </c>
      <c r="Q111" s="40"/>
      <c r="R111">
        <f>MIN(Rules!$E$2,(MAX(H111/N111,N111/H111)))</f>
        <v>1.6</v>
      </c>
      <c r="S111">
        <f>VLOOKUP(B111,Rules!A:B,2,FALSE)</f>
        <v>45</v>
      </c>
      <c r="T111" s="40"/>
      <c r="U111" s="143">
        <f>1/(10^(-1*(E111+(IF(P111="Y",Rules!$I$2,0))-K111)/Rules!$E$12)+1)</f>
        <v>0.56638078940885883</v>
      </c>
      <c r="V111">
        <f t="shared" si="4"/>
        <v>-41</v>
      </c>
      <c r="W111">
        <f t="shared" si="5"/>
        <v>41</v>
      </c>
      <c r="Z111" s="48"/>
      <c r="AA111" s="11">
        <f t="shared" ref="AA111:BH111" si="114">IF($D111=AA$1,$E111+$V111,(IF($J111=AA$1,$K111+$W111,AA110)))</f>
        <v>1031</v>
      </c>
      <c r="AB111" s="11">
        <f t="shared" si="114"/>
        <v>1292</v>
      </c>
      <c r="AC111" s="11">
        <f t="shared" si="114"/>
        <v>807</v>
      </c>
      <c r="AD111" s="11">
        <f t="shared" si="114"/>
        <v>1067</v>
      </c>
      <c r="AE111" s="11">
        <f t="shared" si="114"/>
        <v>1046</v>
      </c>
      <c r="AF111" s="11">
        <f t="shared" si="114"/>
        <v>1760</v>
      </c>
      <c r="AG111" s="11">
        <f t="shared" si="114"/>
        <v>1422</v>
      </c>
      <c r="AH111" s="11">
        <f t="shared" si="114"/>
        <v>1779</v>
      </c>
      <c r="AI111" s="11">
        <f t="shared" si="114"/>
        <v>1509</v>
      </c>
      <c r="AJ111" s="11">
        <f t="shared" si="114"/>
        <v>1773</v>
      </c>
      <c r="AK111" s="11">
        <f t="shared" si="114"/>
        <v>1122</v>
      </c>
      <c r="AL111" s="11">
        <f t="shared" si="114"/>
        <v>1281</v>
      </c>
      <c r="AM111" s="11">
        <f t="shared" si="114"/>
        <v>1724</v>
      </c>
      <c r="AN111" s="11">
        <f t="shared" si="114"/>
        <v>1598</v>
      </c>
      <c r="AO111" s="11">
        <f t="shared" si="114"/>
        <v>212</v>
      </c>
      <c r="AP111" s="11">
        <f t="shared" si="114"/>
        <v>1404</v>
      </c>
      <c r="AQ111" s="11">
        <f t="shared" si="114"/>
        <v>938</v>
      </c>
      <c r="AR111" s="11">
        <f t="shared" si="114"/>
        <v>1220</v>
      </c>
      <c r="AS111" s="11">
        <f t="shared" si="114"/>
        <v>544</v>
      </c>
      <c r="AT111" s="11">
        <f t="shared" si="114"/>
        <v>1121</v>
      </c>
      <c r="AU111" s="11">
        <f t="shared" si="114"/>
        <v>1211</v>
      </c>
      <c r="AV111" s="11">
        <f t="shared" si="114"/>
        <v>1693</v>
      </c>
      <c r="AW111" s="11">
        <f t="shared" si="114"/>
        <v>1341</v>
      </c>
      <c r="AX111" s="11">
        <f t="shared" si="114"/>
        <v>1258</v>
      </c>
      <c r="AY111" s="11">
        <f t="shared" si="114"/>
        <v>289</v>
      </c>
      <c r="AZ111" s="11">
        <f t="shared" si="114"/>
        <v>992</v>
      </c>
      <c r="BA111" s="11">
        <f t="shared" si="114"/>
        <v>1235</v>
      </c>
      <c r="BB111" s="11">
        <f t="shared" si="114"/>
        <v>1121</v>
      </c>
      <c r="BC111" s="11">
        <f t="shared" si="114"/>
        <v>1142</v>
      </c>
      <c r="BD111" s="11">
        <f t="shared" si="114"/>
        <v>1716</v>
      </c>
      <c r="BE111" s="11">
        <f t="shared" si="114"/>
        <v>862</v>
      </c>
      <c r="BF111" s="11">
        <f t="shared" si="114"/>
        <v>1254</v>
      </c>
      <c r="BG111" s="11">
        <f t="shared" si="114"/>
        <v>1177</v>
      </c>
      <c r="BH111" s="11">
        <f t="shared" si="114"/>
        <v>942</v>
      </c>
    </row>
    <row r="112" spans="1:60" ht="13.5" customHeight="1">
      <c r="A112" s="38">
        <v>41371</v>
      </c>
      <c r="B112" s="130" t="s">
        <v>65</v>
      </c>
      <c r="C112" s="40"/>
      <c r="D112" s="41" t="s">
        <v>44</v>
      </c>
      <c r="E112" s="42">
        <f t="shared" si="0"/>
        <v>807</v>
      </c>
      <c r="F112" s="43">
        <v>0</v>
      </c>
      <c r="G112" s="43">
        <v>10</v>
      </c>
      <c r="H112" s="44">
        <f t="shared" si="1"/>
        <v>10</v>
      </c>
      <c r="I112" s="40"/>
      <c r="J112" s="45" t="s">
        <v>46</v>
      </c>
      <c r="K112" s="42">
        <f t="shared" si="2"/>
        <v>862</v>
      </c>
      <c r="L112" s="46">
        <v>0</v>
      </c>
      <c r="M112" s="46">
        <v>15</v>
      </c>
      <c r="N112" s="26">
        <f t="shared" si="3"/>
        <v>15</v>
      </c>
      <c r="O112" s="40"/>
      <c r="P112" t="s">
        <v>66</v>
      </c>
      <c r="Q112" s="40"/>
      <c r="R112">
        <f>MIN(Rules!$E$2,(MAX(H112/N112,N112/H112)))</f>
        <v>1.5</v>
      </c>
      <c r="S112">
        <f>VLOOKUP(B112,Rules!A:B,2,FALSE)</f>
        <v>45</v>
      </c>
      <c r="T112" s="40"/>
      <c r="U112" s="143">
        <f>1/(10^(-1*(E112+(IF(P112="Y",Rules!$I$2,0))-K112)/Rules!$E$12)+1)</f>
        <v>0.60766106412681986</v>
      </c>
      <c r="V112">
        <f t="shared" si="4"/>
        <v>-41</v>
      </c>
      <c r="W112">
        <f t="shared" si="5"/>
        <v>41</v>
      </c>
      <c r="Z112" s="48"/>
      <c r="AA112" s="11">
        <f t="shared" ref="AA112:BH112" si="115">IF($D112=AA$1,$E112+$V112,(IF($J112=AA$1,$K112+$W112,AA111)))</f>
        <v>1031</v>
      </c>
      <c r="AB112" s="11">
        <f t="shared" si="115"/>
        <v>1292</v>
      </c>
      <c r="AC112" s="11">
        <f t="shared" si="115"/>
        <v>766</v>
      </c>
      <c r="AD112" s="11">
        <f t="shared" si="115"/>
        <v>1067</v>
      </c>
      <c r="AE112" s="11">
        <f t="shared" si="115"/>
        <v>1046</v>
      </c>
      <c r="AF112" s="11">
        <f t="shared" si="115"/>
        <v>1760</v>
      </c>
      <c r="AG112" s="11">
        <f t="shared" si="115"/>
        <v>1422</v>
      </c>
      <c r="AH112" s="11">
        <f t="shared" si="115"/>
        <v>1779</v>
      </c>
      <c r="AI112" s="11">
        <f t="shared" si="115"/>
        <v>1509</v>
      </c>
      <c r="AJ112" s="11">
        <f t="shared" si="115"/>
        <v>1773</v>
      </c>
      <c r="AK112" s="11">
        <f t="shared" si="115"/>
        <v>1122</v>
      </c>
      <c r="AL112" s="11">
        <f t="shared" si="115"/>
        <v>1281</v>
      </c>
      <c r="AM112" s="11">
        <f t="shared" si="115"/>
        <v>1724</v>
      </c>
      <c r="AN112" s="11">
        <f t="shared" si="115"/>
        <v>1598</v>
      </c>
      <c r="AO112" s="11">
        <f t="shared" si="115"/>
        <v>212</v>
      </c>
      <c r="AP112" s="11">
        <f t="shared" si="115"/>
        <v>1404</v>
      </c>
      <c r="AQ112" s="11">
        <f t="shared" si="115"/>
        <v>938</v>
      </c>
      <c r="AR112" s="11">
        <f t="shared" si="115"/>
        <v>1220</v>
      </c>
      <c r="AS112" s="11">
        <f t="shared" si="115"/>
        <v>544</v>
      </c>
      <c r="AT112" s="11">
        <f t="shared" si="115"/>
        <v>1121</v>
      </c>
      <c r="AU112" s="11">
        <f t="shared" si="115"/>
        <v>1211</v>
      </c>
      <c r="AV112" s="11">
        <f t="shared" si="115"/>
        <v>1693</v>
      </c>
      <c r="AW112" s="11">
        <f t="shared" si="115"/>
        <v>1341</v>
      </c>
      <c r="AX112" s="11">
        <f t="shared" si="115"/>
        <v>1258</v>
      </c>
      <c r="AY112" s="11">
        <f t="shared" si="115"/>
        <v>289</v>
      </c>
      <c r="AZ112" s="11">
        <f t="shared" si="115"/>
        <v>992</v>
      </c>
      <c r="BA112" s="11">
        <f t="shared" si="115"/>
        <v>1235</v>
      </c>
      <c r="BB112" s="11">
        <f t="shared" si="115"/>
        <v>1121</v>
      </c>
      <c r="BC112" s="11">
        <f t="shared" si="115"/>
        <v>1142</v>
      </c>
      <c r="BD112" s="11">
        <f t="shared" si="115"/>
        <v>1716</v>
      </c>
      <c r="BE112" s="11">
        <f t="shared" si="115"/>
        <v>903</v>
      </c>
      <c r="BF112" s="11">
        <f t="shared" si="115"/>
        <v>1254</v>
      </c>
      <c r="BG112" s="11">
        <f t="shared" si="115"/>
        <v>1177</v>
      </c>
      <c r="BH112" s="11">
        <f t="shared" si="115"/>
        <v>942</v>
      </c>
    </row>
    <row r="113" spans="1:60" ht="13.5" customHeight="1">
      <c r="A113" s="38">
        <v>41371</v>
      </c>
      <c r="B113" s="130" t="s">
        <v>65</v>
      </c>
      <c r="C113" s="40"/>
      <c r="D113" s="41" t="s">
        <v>38</v>
      </c>
      <c r="E113" s="42">
        <f t="shared" si="0"/>
        <v>992</v>
      </c>
      <c r="F113" s="43">
        <v>2</v>
      </c>
      <c r="G113" s="43">
        <v>10</v>
      </c>
      <c r="H113" s="44">
        <f t="shared" si="1"/>
        <v>16</v>
      </c>
      <c r="I113" s="40"/>
      <c r="J113" s="45" t="s">
        <v>40</v>
      </c>
      <c r="K113" s="42">
        <f t="shared" si="2"/>
        <v>1142</v>
      </c>
      <c r="L113" s="46">
        <v>1</v>
      </c>
      <c r="M113" s="46">
        <v>8</v>
      </c>
      <c r="N113" s="26">
        <f t="shared" si="3"/>
        <v>11</v>
      </c>
      <c r="O113" s="40"/>
      <c r="P113" t="s">
        <v>66</v>
      </c>
      <c r="Q113" s="40"/>
      <c r="R113">
        <f>MIN(Rules!$E$2,(MAX(H113/N113,N113/H113)))</f>
        <v>1.4545454545454546</v>
      </c>
      <c r="S113">
        <f>VLOOKUP(B113,Rules!A:B,2,FALSE)</f>
        <v>45</v>
      </c>
      <c r="T113" s="40"/>
      <c r="U113" s="143">
        <f>1/(10^(-1*(E113+(IF(P113="Y",Rules!$I$2,0))-K113)/Rules!$E$12)+1)</f>
        <v>0.5</v>
      </c>
      <c r="V113">
        <f t="shared" si="4"/>
        <v>33</v>
      </c>
      <c r="W113">
        <f t="shared" si="5"/>
        <v>-33</v>
      </c>
      <c r="Z113" s="48"/>
      <c r="AA113" s="11">
        <f t="shared" ref="AA113:BH113" si="116">IF($D113=AA$1,$E113+$V113,(IF($J113=AA$1,$K113+$W113,AA112)))</f>
        <v>1031</v>
      </c>
      <c r="AB113" s="11">
        <f t="shared" si="116"/>
        <v>1292</v>
      </c>
      <c r="AC113" s="11">
        <f t="shared" si="116"/>
        <v>766</v>
      </c>
      <c r="AD113" s="11">
        <f t="shared" si="116"/>
        <v>1067</v>
      </c>
      <c r="AE113" s="11">
        <f t="shared" si="116"/>
        <v>1046</v>
      </c>
      <c r="AF113" s="11">
        <f t="shared" si="116"/>
        <v>1760</v>
      </c>
      <c r="AG113" s="11">
        <f t="shared" si="116"/>
        <v>1422</v>
      </c>
      <c r="AH113" s="11">
        <f t="shared" si="116"/>
        <v>1779</v>
      </c>
      <c r="AI113" s="11">
        <f t="shared" si="116"/>
        <v>1509</v>
      </c>
      <c r="AJ113" s="11">
        <f t="shared" si="116"/>
        <v>1773</v>
      </c>
      <c r="AK113" s="11">
        <f t="shared" si="116"/>
        <v>1122</v>
      </c>
      <c r="AL113" s="11">
        <f t="shared" si="116"/>
        <v>1281</v>
      </c>
      <c r="AM113" s="11">
        <f t="shared" si="116"/>
        <v>1724</v>
      </c>
      <c r="AN113" s="11">
        <f t="shared" si="116"/>
        <v>1598</v>
      </c>
      <c r="AO113" s="11">
        <f t="shared" si="116"/>
        <v>212</v>
      </c>
      <c r="AP113" s="11">
        <f t="shared" si="116"/>
        <v>1404</v>
      </c>
      <c r="AQ113" s="11">
        <f t="shared" si="116"/>
        <v>938</v>
      </c>
      <c r="AR113" s="11">
        <f t="shared" si="116"/>
        <v>1220</v>
      </c>
      <c r="AS113" s="11">
        <f t="shared" si="116"/>
        <v>544</v>
      </c>
      <c r="AT113" s="11">
        <f t="shared" si="116"/>
        <v>1121</v>
      </c>
      <c r="AU113" s="11">
        <f t="shared" si="116"/>
        <v>1211</v>
      </c>
      <c r="AV113" s="11">
        <f t="shared" si="116"/>
        <v>1693</v>
      </c>
      <c r="AW113" s="11">
        <f t="shared" si="116"/>
        <v>1341</v>
      </c>
      <c r="AX113" s="11">
        <f t="shared" si="116"/>
        <v>1258</v>
      </c>
      <c r="AY113" s="11">
        <f t="shared" si="116"/>
        <v>289</v>
      </c>
      <c r="AZ113" s="11">
        <f t="shared" si="116"/>
        <v>1025</v>
      </c>
      <c r="BA113" s="11">
        <f t="shared" si="116"/>
        <v>1235</v>
      </c>
      <c r="BB113" s="11">
        <f t="shared" si="116"/>
        <v>1121</v>
      </c>
      <c r="BC113" s="11">
        <f t="shared" si="116"/>
        <v>1109</v>
      </c>
      <c r="BD113" s="11">
        <f t="shared" si="116"/>
        <v>1716</v>
      </c>
      <c r="BE113" s="11">
        <f t="shared" si="116"/>
        <v>903</v>
      </c>
      <c r="BF113" s="11">
        <f t="shared" si="116"/>
        <v>1254</v>
      </c>
      <c r="BG113" s="11">
        <f t="shared" si="116"/>
        <v>1177</v>
      </c>
      <c r="BH113" s="11">
        <f t="shared" si="116"/>
        <v>942</v>
      </c>
    </row>
    <row r="114" spans="1:60" ht="13.5" customHeight="1">
      <c r="A114" s="38">
        <v>41371</v>
      </c>
      <c r="B114" s="130" t="s">
        <v>65</v>
      </c>
      <c r="C114" s="40"/>
      <c r="D114" s="41" t="s">
        <v>45</v>
      </c>
      <c r="E114" s="42">
        <f t="shared" si="0"/>
        <v>938</v>
      </c>
      <c r="F114" s="43">
        <v>1</v>
      </c>
      <c r="G114" s="43">
        <v>11</v>
      </c>
      <c r="H114" s="44">
        <f t="shared" si="1"/>
        <v>14</v>
      </c>
      <c r="I114" s="40"/>
      <c r="J114" s="45" t="s">
        <v>47</v>
      </c>
      <c r="K114" s="42">
        <f t="shared" si="2"/>
        <v>544</v>
      </c>
      <c r="L114" s="46">
        <v>1</v>
      </c>
      <c r="M114" s="46">
        <v>9</v>
      </c>
      <c r="N114" s="26">
        <f t="shared" si="3"/>
        <v>12</v>
      </c>
      <c r="O114" s="40"/>
      <c r="P114" t="s">
        <v>66</v>
      </c>
      <c r="Q114" s="40"/>
      <c r="R114">
        <f>MIN(Rules!$E$2,(MAX(H114/N114,N114/H114)))</f>
        <v>1.1666666666666667</v>
      </c>
      <c r="S114">
        <f>VLOOKUP(B114,Rules!A:B,2,FALSE)</f>
        <v>45</v>
      </c>
      <c r="T114" s="40"/>
      <c r="U114" s="143">
        <f>1/(10^(-1*(E114+(IF(P114="Y",Rules!$I$2,0))-K114)/Rules!$E$12)+1)</f>
        <v>0.92450643435020341</v>
      </c>
      <c r="V114">
        <f t="shared" si="4"/>
        <v>4</v>
      </c>
      <c r="W114">
        <f t="shared" si="5"/>
        <v>-4</v>
      </c>
      <c r="Z114" s="48"/>
      <c r="AA114" s="11">
        <f t="shared" ref="AA114:BH114" si="117">IF($D114=AA$1,$E114+$V114,(IF($J114=AA$1,$K114+$W114,AA113)))</f>
        <v>1031</v>
      </c>
      <c r="AB114" s="11">
        <f t="shared" si="117"/>
        <v>1292</v>
      </c>
      <c r="AC114" s="11">
        <f t="shared" si="117"/>
        <v>766</v>
      </c>
      <c r="AD114" s="11">
        <f t="shared" si="117"/>
        <v>1067</v>
      </c>
      <c r="AE114" s="11">
        <f t="shared" si="117"/>
        <v>1046</v>
      </c>
      <c r="AF114" s="11">
        <f t="shared" si="117"/>
        <v>1760</v>
      </c>
      <c r="AG114" s="11">
        <f t="shared" si="117"/>
        <v>1422</v>
      </c>
      <c r="AH114" s="11">
        <f t="shared" si="117"/>
        <v>1779</v>
      </c>
      <c r="AI114" s="11">
        <f t="shared" si="117"/>
        <v>1509</v>
      </c>
      <c r="AJ114" s="11">
        <f t="shared" si="117"/>
        <v>1773</v>
      </c>
      <c r="AK114" s="11">
        <f t="shared" si="117"/>
        <v>1122</v>
      </c>
      <c r="AL114" s="11">
        <f t="shared" si="117"/>
        <v>1281</v>
      </c>
      <c r="AM114" s="11">
        <f t="shared" si="117"/>
        <v>1724</v>
      </c>
      <c r="AN114" s="11">
        <f t="shared" si="117"/>
        <v>1598</v>
      </c>
      <c r="AO114" s="11">
        <f t="shared" si="117"/>
        <v>212</v>
      </c>
      <c r="AP114" s="11">
        <f t="shared" si="117"/>
        <v>1404</v>
      </c>
      <c r="AQ114" s="11">
        <f t="shared" si="117"/>
        <v>942</v>
      </c>
      <c r="AR114" s="11">
        <f t="shared" si="117"/>
        <v>1220</v>
      </c>
      <c r="AS114" s="11">
        <f t="shared" si="117"/>
        <v>540</v>
      </c>
      <c r="AT114" s="11">
        <f t="shared" si="117"/>
        <v>1121</v>
      </c>
      <c r="AU114" s="11">
        <f t="shared" si="117"/>
        <v>1211</v>
      </c>
      <c r="AV114" s="11">
        <f t="shared" si="117"/>
        <v>1693</v>
      </c>
      <c r="AW114" s="11">
        <f t="shared" si="117"/>
        <v>1341</v>
      </c>
      <c r="AX114" s="11">
        <f t="shared" si="117"/>
        <v>1258</v>
      </c>
      <c r="AY114" s="11">
        <f t="shared" si="117"/>
        <v>289</v>
      </c>
      <c r="AZ114" s="11">
        <f t="shared" si="117"/>
        <v>1025</v>
      </c>
      <c r="BA114" s="11">
        <f t="shared" si="117"/>
        <v>1235</v>
      </c>
      <c r="BB114" s="11">
        <f t="shared" si="117"/>
        <v>1121</v>
      </c>
      <c r="BC114" s="11">
        <f t="shared" si="117"/>
        <v>1109</v>
      </c>
      <c r="BD114" s="11">
        <f t="shared" si="117"/>
        <v>1716</v>
      </c>
      <c r="BE114" s="11">
        <f t="shared" si="117"/>
        <v>903</v>
      </c>
      <c r="BF114" s="11">
        <f t="shared" si="117"/>
        <v>1254</v>
      </c>
      <c r="BG114" s="11">
        <f t="shared" si="117"/>
        <v>1177</v>
      </c>
      <c r="BH114" s="11">
        <f t="shared" si="117"/>
        <v>942</v>
      </c>
    </row>
    <row r="115" spans="1:60" ht="13.5" customHeight="1">
      <c r="A115" s="38">
        <v>41378</v>
      </c>
      <c r="B115" s="130" t="s">
        <v>65</v>
      </c>
      <c r="C115" s="40"/>
      <c r="D115" s="41" t="s">
        <v>22</v>
      </c>
      <c r="E115" s="42">
        <f t="shared" si="0"/>
        <v>1716</v>
      </c>
      <c r="F115" s="43">
        <v>2</v>
      </c>
      <c r="G115" s="43">
        <v>15</v>
      </c>
      <c r="H115" s="44">
        <f t="shared" si="1"/>
        <v>21</v>
      </c>
      <c r="I115" s="40"/>
      <c r="J115" s="45" t="s">
        <v>28</v>
      </c>
      <c r="K115" s="42">
        <f t="shared" si="2"/>
        <v>1598</v>
      </c>
      <c r="L115" s="46">
        <v>2</v>
      </c>
      <c r="M115" s="46">
        <v>11</v>
      </c>
      <c r="N115" s="26">
        <f t="shared" si="3"/>
        <v>17</v>
      </c>
      <c r="O115" s="40"/>
      <c r="P115" t="s">
        <v>67</v>
      </c>
      <c r="Q115" s="40"/>
      <c r="R115">
        <f>MIN(Rules!$E$2,(MAX(H115/N115,N115/H115)))</f>
        <v>1.2352941176470589</v>
      </c>
      <c r="S115">
        <f>VLOOKUP(B115,Rules!A:B,2,FALSE)</f>
        <v>45</v>
      </c>
      <c r="T115" s="40"/>
      <c r="U115" s="143">
        <f>1/(10^(-1*(E115+(IF(P115="Y",Rules!$I$2,0))-K115)/Rules!$E$12)+1)</f>
        <v>0.63260533253147944</v>
      </c>
      <c r="V115">
        <f t="shared" si="4"/>
        <v>20</v>
      </c>
      <c r="W115">
        <f t="shared" si="5"/>
        <v>-20</v>
      </c>
      <c r="Z115" s="48"/>
      <c r="AA115" s="11">
        <f t="shared" ref="AA115:BH115" si="118">IF($D115=AA$1,$E115+$V115,(IF($J115=AA$1,$K115+$W115,AA114)))</f>
        <v>1031</v>
      </c>
      <c r="AB115" s="11">
        <f t="shared" si="118"/>
        <v>1292</v>
      </c>
      <c r="AC115" s="11">
        <f t="shared" si="118"/>
        <v>766</v>
      </c>
      <c r="AD115" s="11">
        <f t="shared" si="118"/>
        <v>1067</v>
      </c>
      <c r="AE115" s="11">
        <f t="shared" si="118"/>
        <v>1046</v>
      </c>
      <c r="AF115" s="11">
        <f t="shared" si="118"/>
        <v>1760</v>
      </c>
      <c r="AG115" s="11">
        <f t="shared" si="118"/>
        <v>1422</v>
      </c>
      <c r="AH115" s="11">
        <f t="shared" si="118"/>
        <v>1779</v>
      </c>
      <c r="AI115" s="11">
        <f t="shared" si="118"/>
        <v>1509</v>
      </c>
      <c r="AJ115" s="11">
        <f t="shared" si="118"/>
        <v>1773</v>
      </c>
      <c r="AK115" s="11">
        <f t="shared" si="118"/>
        <v>1122</v>
      </c>
      <c r="AL115" s="11">
        <f t="shared" si="118"/>
        <v>1281</v>
      </c>
      <c r="AM115" s="11">
        <f t="shared" si="118"/>
        <v>1724</v>
      </c>
      <c r="AN115" s="11">
        <f t="shared" si="118"/>
        <v>1578</v>
      </c>
      <c r="AO115" s="11">
        <f t="shared" si="118"/>
        <v>212</v>
      </c>
      <c r="AP115" s="11">
        <f t="shared" si="118"/>
        <v>1404</v>
      </c>
      <c r="AQ115" s="11">
        <f t="shared" si="118"/>
        <v>942</v>
      </c>
      <c r="AR115" s="11">
        <f t="shared" si="118"/>
        <v>1220</v>
      </c>
      <c r="AS115" s="11">
        <f t="shared" si="118"/>
        <v>540</v>
      </c>
      <c r="AT115" s="11">
        <f t="shared" si="118"/>
        <v>1121</v>
      </c>
      <c r="AU115" s="11">
        <f t="shared" si="118"/>
        <v>1211</v>
      </c>
      <c r="AV115" s="11">
        <f t="shared" si="118"/>
        <v>1693</v>
      </c>
      <c r="AW115" s="11">
        <f t="shared" si="118"/>
        <v>1341</v>
      </c>
      <c r="AX115" s="11">
        <f t="shared" si="118"/>
        <v>1258</v>
      </c>
      <c r="AY115" s="11">
        <f t="shared" si="118"/>
        <v>289</v>
      </c>
      <c r="AZ115" s="11">
        <f t="shared" si="118"/>
        <v>1025</v>
      </c>
      <c r="BA115" s="11">
        <f t="shared" si="118"/>
        <v>1235</v>
      </c>
      <c r="BB115" s="11">
        <f t="shared" si="118"/>
        <v>1121</v>
      </c>
      <c r="BC115" s="11">
        <f t="shared" si="118"/>
        <v>1109</v>
      </c>
      <c r="BD115" s="11">
        <f t="shared" si="118"/>
        <v>1736</v>
      </c>
      <c r="BE115" s="11">
        <f t="shared" si="118"/>
        <v>903</v>
      </c>
      <c r="BF115" s="11">
        <f t="shared" si="118"/>
        <v>1254</v>
      </c>
      <c r="BG115" s="11">
        <f t="shared" si="118"/>
        <v>1177</v>
      </c>
      <c r="BH115" s="11">
        <f t="shared" si="118"/>
        <v>942</v>
      </c>
    </row>
    <row r="116" spans="1:60" ht="13.5" customHeight="1">
      <c r="A116" s="38">
        <v>41378</v>
      </c>
      <c r="B116" s="130" t="s">
        <v>65</v>
      </c>
      <c r="C116" s="40"/>
      <c r="D116" s="41" t="s">
        <v>17</v>
      </c>
      <c r="E116" s="42">
        <f t="shared" si="0"/>
        <v>1773</v>
      </c>
      <c r="F116" s="43">
        <v>2</v>
      </c>
      <c r="G116" s="43">
        <v>16</v>
      </c>
      <c r="H116" s="44">
        <f t="shared" si="1"/>
        <v>22</v>
      </c>
      <c r="I116" s="40"/>
      <c r="J116" s="45" t="s">
        <v>18</v>
      </c>
      <c r="K116" s="42">
        <f t="shared" si="2"/>
        <v>1693</v>
      </c>
      <c r="L116" s="46">
        <v>0</v>
      </c>
      <c r="M116" s="46">
        <v>16</v>
      </c>
      <c r="N116" s="26">
        <f t="shared" si="3"/>
        <v>16</v>
      </c>
      <c r="O116" s="40"/>
      <c r="P116" t="s">
        <v>66</v>
      </c>
      <c r="Q116" s="40"/>
      <c r="R116">
        <f>MIN(Rules!$E$2,(MAX(H116/N116,N116/H116)))</f>
        <v>1.375</v>
      </c>
      <c r="S116">
        <f>VLOOKUP(B116,Rules!A:B,2,FALSE)</f>
        <v>45</v>
      </c>
      <c r="T116" s="40"/>
      <c r="U116" s="143">
        <f>1/(10^(-1*(E116+(IF(P116="Y",Rules!$I$2,0))-K116)/Rules!$E$12)+1)</f>
        <v>0.74253555894306977</v>
      </c>
      <c r="V116">
        <f t="shared" si="4"/>
        <v>16</v>
      </c>
      <c r="W116">
        <f t="shared" si="5"/>
        <v>-16</v>
      </c>
      <c r="Z116" s="48"/>
      <c r="AA116" s="11">
        <f t="shared" ref="AA116:BH116" si="119">IF($D116=AA$1,$E116+$V116,(IF($J116=AA$1,$K116+$W116,AA115)))</f>
        <v>1031</v>
      </c>
      <c r="AB116" s="11">
        <f t="shared" si="119"/>
        <v>1292</v>
      </c>
      <c r="AC116" s="11">
        <f t="shared" si="119"/>
        <v>766</v>
      </c>
      <c r="AD116" s="11">
        <f t="shared" si="119"/>
        <v>1067</v>
      </c>
      <c r="AE116" s="11">
        <f t="shared" si="119"/>
        <v>1046</v>
      </c>
      <c r="AF116" s="11">
        <f t="shared" si="119"/>
        <v>1760</v>
      </c>
      <c r="AG116" s="11">
        <f t="shared" si="119"/>
        <v>1422</v>
      </c>
      <c r="AH116" s="11">
        <f t="shared" si="119"/>
        <v>1779</v>
      </c>
      <c r="AI116" s="11">
        <f t="shared" si="119"/>
        <v>1509</v>
      </c>
      <c r="AJ116" s="11">
        <f t="shared" si="119"/>
        <v>1789</v>
      </c>
      <c r="AK116" s="11">
        <f t="shared" si="119"/>
        <v>1122</v>
      </c>
      <c r="AL116" s="11">
        <f t="shared" si="119"/>
        <v>1281</v>
      </c>
      <c r="AM116" s="11">
        <f t="shared" si="119"/>
        <v>1724</v>
      </c>
      <c r="AN116" s="11">
        <f t="shared" si="119"/>
        <v>1578</v>
      </c>
      <c r="AO116" s="11">
        <f t="shared" si="119"/>
        <v>212</v>
      </c>
      <c r="AP116" s="11">
        <f t="shared" si="119"/>
        <v>1404</v>
      </c>
      <c r="AQ116" s="11">
        <f t="shared" si="119"/>
        <v>942</v>
      </c>
      <c r="AR116" s="11">
        <f t="shared" si="119"/>
        <v>1220</v>
      </c>
      <c r="AS116" s="11">
        <f t="shared" si="119"/>
        <v>540</v>
      </c>
      <c r="AT116" s="11">
        <f t="shared" si="119"/>
        <v>1121</v>
      </c>
      <c r="AU116" s="11">
        <f t="shared" si="119"/>
        <v>1211</v>
      </c>
      <c r="AV116" s="11">
        <f t="shared" si="119"/>
        <v>1677</v>
      </c>
      <c r="AW116" s="11">
        <f t="shared" si="119"/>
        <v>1341</v>
      </c>
      <c r="AX116" s="11">
        <f t="shared" si="119"/>
        <v>1258</v>
      </c>
      <c r="AY116" s="11">
        <f t="shared" si="119"/>
        <v>289</v>
      </c>
      <c r="AZ116" s="11">
        <f t="shared" si="119"/>
        <v>1025</v>
      </c>
      <c r="BA116" s="11">
        <f t="shared" si="119"/>
        <v>1235</v>
      </c>
      <c r="BB116" s="11">
        <f t="shared" si="119"/>
        <v>1121</v>
      </c>
      <c r="BC116" s="11">
        <f t="shared" si="119"/>
        <v>1109</v>
      </c>
      <c r="BD116" s="11">
        <f t="shared" si="119"/>
        <v>1736</v>
      </c>
      <c r="BE116" s="11">
        <f t="shared" si="119"/>
        <v>903</v>
      </c>
      <c r="BF116" s="11">
        <f t="shared" si="119"/>
        <v>1254</v>
      </c>
      <c r="BG116" s="11">
        <f t="shared" si="119"/>
        <v>1177</v>
      </c>
      <c r="BH116" s="11">
        <f t="shared" si="119"/>
        <v>942</v>
      </c>
    </row>
    <row r="117" spans="1:60" ht="13.5" customHeight="1">
      <c r="A117" s="38">
        <v>41391</v>
      </c>
      <c r="B117" s="130" t="s">
        <v>65</v>
      </c>
      <c r="C117" s="40"/>
      <c r="D117" s="41" t="s">
        <v>23</v>
      </c>
      <c r="E117" s="42">
        <f t="shared" si="0"/>
        <v>1258</v>
      </c>
      <c r="F117" s="43">
        <v>2</v>
      </c>
      <c r="G117" s="43">
        <v>16</v>
      </c>
      <c r="H117" s="44">
        <f t="shared" si="1"/>
        <v>22</v>
      </c>
      <c r="I117" s="40"/>
      <c r="J117" s="45" t="s">
        <v>27</v>
      </c>
      <c r="K117" s="42">
        <f t="shared" si="2"/>
        <v>1341</v>
      </c>
      <c r="L117" s="46">
        <v>3</v>
      </c>
      <c r="M117" s="46">
        <v>8</v>
      </c>
      <c r="N117" s="26">
        <f t="shared" si="3"/>
        <v>17</v>
      </c>
      <c r="O117" s="40"/>
      <c r="P117" t="s">
        <v>67</v>
      </c>
      <c r="Q117" s="40"/>
      <c r="R117">
        <f>MIN(Rules!$E$2,(MAX(H117/N117,N117/H117)))</f>
        <v>1.2941176470588236</v>
      </c>
      <c r="S117">
        <f>VLOOKUP(B117,Rules!A:B,2,FALSE)</f>
        <v>45</v>
      </c>
      <c r="T117" s="40"/>
      <c r="U117" s="143">
        <f>1/(10^(-1*(E117+(IF(P117="Y",Rules!$I$2,0))-K117)/Rules!$E$12)+1)</f>
        <v>0.40558937181778321</v>
      </c>
      <c r="V117">
        <f t="shared" si="4"/>
        <v>35</v>
      </c>
      <c r="W117">
        <f t="shared" si="5"/>
        <v>-35</v>
      </c>
      <c r="Z117" s="48"/>
      <c r="AA117" s="11">
        <f t="shared" ref="AA117:BH117" si="120">IF($D117=AA$1,$E117+$V117,(IF($J117=AA$1,$K117+$W117,AA116)))</f>
        <v>1031</v>
      </c>
      <c r="AB117" s="11">
        <f t="shared" si="120"/>
        <v>1292</v>
      </c>
      <c r="AC117" s="11">
        <f t="shared" si="120"/>
        <v>766</v>
      </c>
      <c r="AD117" s="11">
        <f t="shared" si="120"/>
        <v>1067</v>
      </c>
      <c r="AE117" s="11">
        <f t="shared" si="120"/>
        <v>1046</v>
      </c>
      <c r="AF117" s="11">
        <f t="shared" si="120"/>
        <v>1760</v>
      </c>
      <c r="AG117" s="11">
        <f t="shared" si="120"/>
        <v>1422</v>
      </c>
      <c r="AH117" s="11">
        <f t="shared" si="120"/>
        <v>1779</v>
      </c>
      <c r="AI117" s="11">
        <f t="shared" si="120"/>
        <v>1509</v>
      </c>
      <c r="AJ117" s="11">
        <f t="shared" si="120"/>
        <v>1789</v>
      </c>
      <c r="AK117" s="11">
        <f t="shared" si="120"/>
        <v>1122</v>
      </c>
      <c r="AL117" s="11">
        <f t="shared" si="120"/>
        <v>1281</v>
      </c>
      <c r="AM117" s="11">
        <f t="shared" si="120"/>
        <v>1724</v>
      </c>
      <c r="AN117" s="11">
        <f t="shared" si="120"/>
        <v>1578</v>
      </c>
      <c r="AO117" s="11">
        <f t="shared" si="120"/>
        <v>212</v>
      </c>
      <c r="AP117" s="11">
        <f t="shared" si="120"/>
        <v>1404</v>
      </c>
      <c r="AQ117" s="11">
        <f t="shared" si="120"/>
        <v>942</v>
      </c>
      <c r="AR117" s="11">
        <f t="shared" si="120"/>
        <v>1220</v>
      </c>
      <c r="AS117" s="11">
        <f t="shared" si="120"/>
        <v>540</v>
      </c>
      <c r="AT117" s="11">
        <f t="shared" si="120"/>
        <v>1121</v>
      </c>
      <c r="AU117" s="11">
        <f t="shared" si="120"/>
        <v>1211</v>
      </c>
      <c r="AV117" s="11">
        <f t="shared" si="120"/>
        <v>1677</v>
      </c>
      <c r="AW117" s="11">
        <f t="shared" si="120"/>
        <v>1306</v>
      </c>
      <c r="AX117" s="11">
        <f t="shared" si="120"/>
        <v>1293</v>
      </c>
      <c r="AY117" s="11">
        <f t="shared" si="120"/>
        <v>289</v>
      </c>
      <c r="AZ117" s="11">
        <f t="shared" si="120"/>
        <v>1025</v>
      </c>
      <c r="BA117" s="11">
        <f t="shared" si="120"/>
        <v>1235</v>
      </c>
      <c r="BB117" s="11">
        <f t="shared" si="120"/>
        <v>1121</v>
      </c>
      <c r="BC117" s="11">
        <f t="shared" si="120"/>
        <v>1109</v>
      </c>
      <c r="BD117" s="11">
        <f t="shared" si="120"/>
        <v>1736</v>
      </c>
      <c r="BE117" s="11">
        <f t="shared" si="120"/>
        <v>903</v>
      </c>
      <c r="BF117" s="11">
        <f t="shared" si="120"/>
        <v>1254</v>
      </c>
      <c r="BG117" s="11">
        <f t="shared" si="120"/>
        <v>1177</v>
      </c>
      <c r="BH117" s="11">
        <f t="shared" si="120"/>
        <v>942</v>
      </c>
    </row>
    <row r="118" spans="1:60" ht="13.5" customHeight="1">
      <c r="A118" s="38">
        <v>41391</v>
      </c>
      <c r="B118" s="130" t="s">
        <v>65</v>
      </c>
      <c r="C118" s="40"/>
      <c r="D118" s="41" t="s">
        <v>39</v>
      </c>
      <c r="E118" s="42">
        <f t="shared" si="0"/>
        <v>1220</v>
      </c>
      <c r="F118" s="43">
        <v>0</v>
      </c>
      <c r="G118" s="43">
        <v>16</v>
      </c>
      <c r="H118" s="44">
        <f t="shared" si="1"/>
        <v>16</v>
      </c>
      <c r="I118" s="40"/>
      <c r="J118" s="45" t="s">
        <v>38</v>
      </c>
      <c r="K118" s="42">
        <f t="shared" si="2"/>
        <v>1025</v>
      </c>
      <c r="L118" s="46">
        <v>1</v>
      </c>
      <c r="M118" s="46">
        <v>11</v>
      </c>
      <c r="N118" s="26">
        <f t="shared" si="3"/>
        <v>14</v>
      </c>
      <c r="O118" s="40"/>
      <c r="P118" t="s">
        <v>67</v>
      </c>
      <c r="Q118" s="40"/>
      <c r="R118">
        <f>MIN(Rules!$E$2,(MAX(H118/N118,N118/H118)))</f>
        <v>1.1428571428571428</v>
      </c>
      <c r="S118">
        <f>VLOOKUP(B118,Rules!A:B,2,FALSE)</f>
        <v>45</v>
      </c>
      <c r="T118" s="40"/>
      <c r="U118" s="143">
        <f>1/(10^(-1*(E118+(IF(P118="Y",Rules!$I$2,0))-K118)/Rules!$E$12)+1)</f>
        <v>0.71054001236983777</v>
      </c>
      <c r="V118">
        <f t="shared" si="4"/>
        <v>15</v>
      </c>
      <c r="W118">
        <f t="shared" si="5"/>
        <v>-15</v>
      </c>
      <c r="Z118" s="48"/>
      <c r="AA118" s="11">
        <f t="shared" ref="AA118:BH118" si="121">IF($D118=AA$1,$E118+$V118,(IF($J118=AA$1,$K118+$W118,AA117)))</f>
        <v>1031</v>
      </c>
      <c r="AB118" s="11">
        <f t="shared" si="121"/>
        <v>1292</v>
      </c>
      <c r="AC118" s="11">
        <f t="shared" si="121"/>
        <v>766</v>
      </c>
      <c r="AD118" s="11">
        <f t="shared" si="121"/>
        <v>1067</v>
      </c>
      <c r="AE118" s="11">
        <f t="shared" si="121"/>
        <v>1046</v>
      </c>
      <c r="AF118" s="11">
        <f t="shared" si="121"/>
        <v>1760</v>
      </c>
      <c r="AG118" s="11">
        <f t="shared" si="121"/>
        <v>1422</v>
      </c>
      <c r="AH118" s="11">
        <f t="shared" si="121"/>
        <v>1779</v>
      </c>
      <c r="AI118" s="11">
        <f t="shared" si="121"/>
        <v>1509</v>
      </c>
      <c r="AJ118" s="11">
        <f t="shared" si="121"/>
        <v>1789</v>
      </c>
      <c r="AK118" s="11">
        <f t="shared" si="121"/>
        <v>1122</v>
      </c>
      <c r="AL118" s="11">
        <f t="shared" si="121"/>
        <v>1281</v>
      </c>
      <c r="AM118" s="11">
        <f t="shared" si="121"/>
        <v>1724</v>
      </c>
      <c r="AN118" s="11">
        <f t="shared" si="121"/>
        <v>1578</v>
      </c>
      <c r="AO118" s="11">
        <f t="shared" si="121"/>
        <v>212</v>
      </c>
      <c r="AP118" s="11">
        <f t="shared" si="121"/>
        <v>1404</v>
      </c>
      <c r="AQ118" s="11">
        <f t="shared" si="121"/>
        <v>942</v>
      </c>
      <c r="AR118" s="11">
        <f t="shared" si="121"/>
        <v>1235</v>
      </c>
      <c r="AS118" s="11">
        <f t="shared" si="121"/>
        <v>540</v>
      </c>
      <c r="AT118" s="11">
        <f t="shared" si="121"/>
        <v>1121</v>
      </c>
      <c r="AU118" s="11">
        <f t="shared" si="121"/>
        <v>1211</v>
      </c>
      <c r="AV118" s="11">
        <f t="shared" si="121"/>
        <v>1677</v>
      </c>
      <c r="AW118" s="11">
        <f t="shared" si="121"/>
        <v>1306</v>
      </c>
      <c r="AX118" s="11">
        <f t="shared" si="121"/>
        <v>1293</v>
      </c>
      <c r="AY118" s="11">
        <f t="shared" si="121"/>
        <v>289</v>
      </c>
      <c r="AZ118" s="11">
        <f t="shared" si="121"/>
        <v>1010</v>
      </c>
      <c r="BA118" s="11">
        <f t="shared" si="121"/>
        <v>1235</v>
      </c>
      <c r="BB118" s="11">
        <f t="shared" si="121"/>
        <v>1121</v>
      </c>
      <c r="BC118" s="11">
        <f t="shared" si="121"/>
        <v>1109</v>
      </c>
      <c r="BD118" s="11">
        <f t="shared" si="121"/>
        <v>1736</v>
      </c>
      <c r="BE118" s="11">
        <f t="shared" si="121"/>
        <v>903</v>
      </c>
      <c r="BF118" s="11">
        <f t="shared" si="121"/>
        <v>1254</v>
      </c>
      <c r="BG118" s="11">
        <f t="shared" si="121"/>
        <v>1177</v>
      </c>
      <c r="BH118" s="11">
        <f t="shared" si="121"/>
        <v>942</v>
      </c>
    </row>
    <row r="119" spans="1:60" ht="13.5" customHeight="1">
      <c r="A119" s="38">
        <v>41392</v>
      </c>
      <c r="B119" s="130" t="s">
        <v>65</v>
      </c>
      <c r="C119" s="40"/>
      <c r="D119" s="41" t="s">
        <v>17</v>
      </c>
      <c r="E119" s="42">
        <f t="shared" si="0"/>
        <v>1789</v>
      </c>
      <c r="F119" s="43">
        <v>0</v>
      </c>
      <c r="G119" s="43">
        <v>18</v>
      </c>
      <c r="H119" s="44">
        <f t="shared" si="1"/>
        <v>18</v>
      </c>
      <c r="I119" s="40"/>
      <c r="J119" s="45" t="s">
        <v>22</v>
      </c>
      <c r="K119" s="42">
        <f t="shared" si="2"/>
        <v>1736</v>
      </c>
      <c r="L119" s="46">
        <v>0</v>
      </c>
      <c r="M119" s="46">
        <v>17</v>
      </c>
      <c r="N119" s="26">
        <f t="shared" si="3"/>
        <v>17</v>
      </c>
      <c r="O119" s="40"/>
      <c r="P119" t="s">
        <v>66</v>
      </c>
      <c r="Q119" s="40"/>
      <c r="R119">
        <f>MIN(Rules!$E$2,(MAX(H119/N119,N119/H119)))</f>
        <v>1.0588235294117647</v>
      </c>
      <c r="S119">
        <f>VLOOKUP(B119,Rules!A:B,2,FALSE)</f>
        <v>45</v>
      </c>
      <c r="T119" s="40"/>
      <c r="U119" s="143">
        <f>1/(10^(-1*(E119+(IF(P119="Y",Rules!$I$2,0))-K119)/Rules!$E$12)+1)</f>
        <v>0.71805811702683864</v>
      </c>
      <c r="V119">
        <f t="shared" si="4"/>
        <v>13</v>
      </c>
      <c r="W119">
        <f t="shared" si="5"/>
        <v>-13</v>
      </c>
      <c r="Z119" s="48"/>
      <c r="AA119" s="11">
        <f t="shared" ref="AA119:BH119" si="122">IF($D119=AA$1,$E119+$V119,(IF($J119=AA$1,$K119+$W119,AA118)))</f>
        <v>1031</v>
      </c>
      <c r="AB119" s="11">
        <f t="shared" si="122"/>
        <v>1292</v>
      </c>
      <c r="AC119" s="11">
        <f t="shared" si="122"/>
        <v>766</v>
      </c>
      <c r="AD119" s="11">
        <f t="shared" si="122"/>
        <v>1067</v>
      </c>
      <c r="AE119" s="11">
        <f t="shared" si="122"/>
        <v>1046</v>
      </c>
      <c r="AF119" s="11">
        <f t="shared" si="122"/>
        <v>1760</v>
      </c>
      <c r="AG119" s="11">
        <f t="shared" si="122"/>
        <v>1422</v>
      </c>
      <c r="AH119" s="11">
        <f t="shared" si="122"/>
        <v>1779</v>
      </c>
      <c r="AI119" s="11">
        <f t="shared" si="122"/>
        <v>1509</v>
      </c>
      <c r="AJ119" s="11">
        <f t="shared" si="122"/>
        <v>1802</v>
      </c>
      <c r="AK119" s="11">
        <f t="shared" si="122"/>
        <v>1122</v>
      </c>
      <c r="AL119" s="11">
        <f t="shared" si="122"/>
        <v>1281</v>
      </c>
      <c r="AM119" s="11">
        <f t="shared" si="122"/>
        <v>1724</v>
      </c>
      <c r="AN119" s="11">
        <f t="shared" si="122"/>
        <v>1578</v>
      </c>
      <c r="AO119" s="11">
        <f t="shared" si="122"/>
        <v>212</v>
      </c>
      <c r="AP119" s="11">
        <f t="shared" si="122"/>
        <v>1404</v>
      </c>
      <c r="AQ119" s="11">
        <f t="shared" si="122"/>
        <v>942</v>
      </c>
      <c r="AR119" s="11">
        <f t="shared" si="122"/>
        <v>1235</v>
      </c>
      <c r="AS119" s="11">
        <f t="shared" si="122"/>
        <v>540</v>
      </c>
      <c r="AT119" s="11">
        <f t="shared" si="122"/>
        <v>1121</v>
      </c>
      <c r="AU119" s="11">
        <f t="shared" si="122"/>
        <v>1211</v>
      </c>
      <c r="AV119" s="11">
        <f t="shared" si="122"/>
        <v>1677</v>
      </c>
      <c r="AW119" s="11">
        <f t="shared" si="122"/>
        <v>1306</v>
      </c>
      <c r="AX119" s="11">
        <f t="shared" si="122"/>
        <v>1293</v>
      </c>
      <c r="AY119" s="11">
        <f t="shared" si="122"/>
        <v>289</v>
      </c>
      <c r="AZ119" s="11">
        <f t="shared" si="122"/>
        <v>1010</v>
      </c>
      <c r="BA119" s="11">
        <f t="shared" si="122"/>
        <v>1235</v>
      </c>
      <c r="BB119" s="11">
        <f t="shared" si="122"/>
        <v>1121</v>
      </c>
      <c r="BC119" s="11">
        <f t="shared" si="122"/>
        <v>1109</v>
      </c>
      <c r="BD119" s="11">
        <f t="shared" si="122"/>
        <v>1723</v>
      </c>
      <c r="BE119" s="11">
        <f t="shared" si="122"/>
        <v>903</v>
      </c>
      <c r="BF119" s="11">
        <f t="shared" si="122"/>
        <v>1254</v>
      </c>
      <c r="BG119" s="11">
        <f t="shared" si="122"/>
        <v>1177</v>
      </c>
      <c r="BH119" s="11">
        <f t="shared" si="122"/>
        <v>942</v>
      </c>
    </row>
    <row r="120" spans="1:60" ht="13.5" customHeight="1">
      <c r="A120" s="38">
        <v>41392</v>
      </c>
      <c r="B120" s="130" t="s">
        <v>65</v>
      </c>
      <c r="C120" s="40"/>
      <c r="D120" s="41" t="s">
        <v>19</v>
      </c>
      <c r="E120" s="42">
        <f t="shared" si="0"/>
        <v>1422</v>
      </c>
      <c r="F120" s="43">
        <v>1</v>
      </c>
      <c r="G120" s="43">
        <v>18</v>
      </c>
      <c r="H120" s="44">
        <f t="shared" si="1"/>
        <v>21</v>
      </c>
      <c r="I120" s="40"/>
      <c r="J120" s="45" t="s">
        <v>31</v>
      </c>
      <c r="K120" s="42">
        <f t="shared" si="2"/>
        <v>1254</v>
      </c>
      <c r="L120" s="46">
        <v>0</v>
      </c>
      <c r="M120" s="46">
        <v>15</v>
      </c>
      <c r="N120" s="26">
        <f t="shared" si="3"/>
        <v>15</v>
      </c>
      <c r="O120" s="40"/>
      <c r="P120" t="s">
        <v>67</v>
      </c>
      <c r="Q120" s="40"/>
      <c r="R120">
        <f>MIN(Rules!$E$2,(MAX(H120/N120,N120/H120)))</f>
        <v>1.4</v>
      </c>
      <c r="S120">
        <f>VLOOKUP(B120,Rules!A:B,2,FALSE)</f>
        <v>45</v>
      </c>
      <c r="T120" s="40"/>
      <c r="U120" s="143">
        <f>1/(10^(-1*(E120+(IF(P120="Y",Rules!$I$2,0))-K120)/Rules!$E$12)+1)</f>
        <v>0.68431394886962793</v>
      </c>
      <c r="V120">
        <f t="shared" si="4"/>
        <v>20</v>
      </c>
      <c r="W120">
        <f t="shared" si="5"/>
        <v>-20</v>
      </c>
      <c r="Z120" s="48"/>
      <c r="AA120" s="11">
        <f t="shared" ref="AA120:BH120" si="123">IF($D120=AA$1,$E120+$V120,(IF($J120=AA$1,$K120+$W120,AA119)))</f>
        <v>1031</v>
      </c>
      <c r="AB120" s="11">
        <f t="shared" si="123"/>
        <v>1292</v>
      </c>
      <c r="AC120" s="11">
        <f t="shared" si="123"/>
        <v>766</v>
      </c>
      <c r="AD120" s="11">
        <f t="shared" si="123"/>
        <v>1067</v>
      </c>
      <c r="AE120" s="11">
        <f t="shared" si="123"/>
        <v>1046</v>
      </c>
      <c r="AF120" s="11">
        <f t="shared" si="123"/>
        <v>1760</v>
      </c>
      <c r="AG120" s="11">
        <f t="shared" si="123"/>
        <v>1442</v>
      </c>
      <c r="AH120" s="11">
        <f t="shared" si="123"/>
        <v>1779</v>
      </c>
      <c r="AI120" s="11">
        <f t="shared" si="123"/>
        <v>1509</v>
      </c>
      <c r="AJ120" s="11">
        <f t="shared" si="123"/>
        <v>1802</v>
      </c>
      <c r="AK120" s="11">
        <f t="shared" si="123"/>
        <v>1122</v>
      </c>
      <c r="AL120" s="11">
        <f t="shared" si="123"/>
        <v>1281</v>
      </c>
      <c r="AM120" s="11">
        <f t="shared" si="123"/>
        <v>1724</v>
      </c>
      <c r="AN120" s="11">
        <f t="shared" si="123"/>
        <v>1578</v>
      </c>
      <c r="AO120" s="11">
        <f t="shared" si="123"/>
        <v>212</v>
      </c>
      <c r="AP120" s="11">
        <f t="shared" si="123"/>
        <v>1404</v>
      </c>
      <c r="AQ120" s="11">
        <f t="shared" si="123"/>
        <v>942</v>
      </c>
      <c r="AR120" s="11">
        <f t="shared" si="123"/>
        <v>1235</v>
      </c>
      <c r="AS120" s="11">
        <f t="shared" si="123"/>
        <v>540</v>
      </c>
      <c r="AT120" s="11">
        <f t="shared" si="123"/>
        <v>1121</v>
      </c>
      <c r="AU120" s="11">
        <f t="shared" si="123"/>
        <v>1211</v>
      </c>
      <c r="AV120" s="11">
        <f t="shared" si="123"/>
        <v>1677</v>
      </c>
      <c r="AW120" s="11">
        <f t="shared" si="123"/>
        <v>1306</v>
      </c>
      <c r="AX120" s="11">
        <f t="shared" si="123"/>
        <v>1293</v>
      </c>
      <c r="AY120" s="11">
        <f t="shared" si="123"/>
        <v>289</v>
      </c>
      <c r="AZ120" s="11">
        <f t="shared" si="123"/>
        <v>1010</v>
      </c>
      <c r="BA120" s="11">
        <f t="shared" si="123"/>
        <v>1235</v>
      </c>
      <c r="BB120" s="11">
        <f t="shared" si="123"/>
        <v>1121</v>
      </c>
      <c r="BC120" s="11">
        <f t="shared" si="123"/>
        <v>1109</v>
      </c>
      <c r="BD120" s="11">
        <f t="shared" si="123"/>
        <v>1723</v>
      </c>
      <c r="BE120" s="11">
        <f t="shared" si="123"/>
        <v>903</v>
      </c>
      <c r="BF120" s="11">
        <f t="shared" si="123"/>
        <v>1234</v>
      </c>
      <c r="BG120" s="11">
        <f t="shared" si="123"/>
        <v>1177</v>
      </c>
      <c r="BH120" s="11">
        <f t="shared" si="123"/>
        <v>942</v>
      </c>
    </row>
    <row r="121" spans="1:60" ht="13.5" customHeight="1">
      <c r="A121" s="38">
        <v>41399</v>
      </c>
      <c r="B121" s="130" t="s">
        <v>68</v>
      </c>
      <c r="C121" s="40"/>
      <c r="D121" s="41" t="s">
        <v>48</v>
      </c>
      <c r="E121" s="42">
        <f t="shared" si="0"/>
        <v>289</v>
      </c>
      <c r="F121" s="43">
        <v>0</v>
      </c>
      <c r="G121" s="43">
        <v>7</v>
      </c>
      <c r="H121" s="44">
        <f t="shared" si="1"/>
        <v>7</v>
      </c>
      <c r="I121" s="40"/>
      <c r="J121" s="45" t="s">
        <v>45</v>
      </c>
      <c r="K121" s="42">
        <f t="shared" si="2"/>
        <v>942</v>
      </c>
      <c r="L121" s="46">
        <v>4</v>
      </c>
      <c r="M121" s="46">
        <v>19</v>
      </c>
      <c r="N121" s="26">
        <f t="shared" si="3"/>
        <v>31</v>
      </c>
      <c r="O121" s="40"/>
      <c r="P121" t="s">
        <v>66</v>
      </c>
      <c r="Q121" s="40"/>
      <c r="R121">
        <f>MIN(Rules!$E$2,(MAX(H121/N121,N121/H121)))</f>
        <v>2</v>
      </c>
      <c r="S121">
        <f>VLOOKUP(B121,Rules!A:B,2,FALSE)</f>
        <v>70</v>
      </c>
      <c r="T121" s="40"/>
      <c r="U121" s="143">
        <f>1/(10^(-1*(E121+(IF(P121="Y",Rules!$I$2,0))-K121)/Rules!$E$12)+1)</f>
        <v>8.9773747966374801E-2</v>
      </c>
      <c r="V121">
        <f t="shared" si="4"/>
        <v>-13</v>
      </c>
      <c r="W121">
        <f t="shared" si="5"/>
        <v>13</v>
      </c>
      <c r="Z121" s="48"/>
      <c r="AA121" s="11">
        <f t="shared" ref="AA121:BH121" si="124">IF($D121=AA$1,$E121+$V121,(IF($J121=AA$1,$K121+$W121,AA120)))</f>
        <v>1031</v>
      </c>
      <c r="AB121" s="11">
        <f t="shared" si="124"/>
        <v>1292</v>
      </c>
      <c r="AC121" s="11">
        <f t="shared" si="124"/>
        <v>766</v>
      </c>
      <c r="AD121" s="11">
        <f t="shared" si="124"/>
        <v>1067</v>
      </c>
      <c r="AE121" s="11">
        <f t="shared" si="124"/>
        <v>1046</v>
      </c>
      <c r="AF121" s="11">
        <f t="shared" si="124"/>
        <v>1760</v>
      </c>
      <c r="AG121" s="11">
        <f t="shared" si="124"/>
        <v>1442</v>
      </c>
      <c r="AH121" s="11">
        <f t="shared" si="124"/>
        <v>1779</v>
      </c>
      <c r="AI121" s="11">
        <f t="shared" si="124"/>
        <v>1509</v>
      </c>
      <c r="AJ121" s="11">
        <f t="shared" si="124"/>
        <v>1802</v>
      </c>
      <c r="AK121" s="11">
        <f t="shared" si="124"/>
        <v>1122</v>
      </c>
      <c r="AL121" s="11">
        <f t="shared" si="124"/>
        <v>1281</v>
      </c>
      <c r="AM121" s="11">
        <f t="shared" si="124"/>
        <v>1724</v>
      </c>
      <c r="AN121" s="11">
        <f t="shared" si="124"/>
        <v>1578</v>
      </c>
      <c r="AO121" s="11">
        <f t="shared" si="124"/>
        <v>212</v>
      </c>
      <c r="AP121" s="11">
        <f t="shared" si="124"/>
        <v>1404</v>
      </c>
      <c r="AQ121" s="11">
        <f t="shared" si="124"/>
        <v>955</v>
      </c>
      <c r="AR121" s="11">
        <f t="shared" si="124"/>
        <v>1235</v>
      </c>
      <c r="AS121" s="11">
        <f t="shared" si="124"/>
        <v>540</v>
      </c>
      <c r="AT121" s="11">
        <f t="shared" si="124"/>
        <v>1121</v>
      </c>
      <c r="AU121" s="11">
        <f t="shared" si="124"/>
        <v>1211</v>
      </c>
      <c r="AV121" s="11">
        <f t="shared" si="124"/>
        <v>1677</v>
      </c>
      <c r="AW121" s="11">
        <f t="shared" si="124"/>
        <v>1306</v>
      </c>
      <c r="AX121" s="11">
        <f t="shared" si="124"/>
        <v>1293</v>
      </c>
      <c r="AY121" s="11">
        <f t="shared" si="124"/>
        <v>276</v>
      </c>
      <c r="AZ121" s="11">
        <f t="shared" si="124"/>
        <v>1010</v>
      </c>
      <c r="BA121" s="11">
        <f t="shared" si="124"/>
        <v>1235</v>
      </c>
      <c r="BB121" s="11">
        <f t="shared" si="124"/>
        <v>1121</v>
      </c>
      <c r="BC121" s="11">
        <f t="shared" si="124"/>
        <v>1109</v>
      </c>
      <c r="BD121" s="11">
        <f t="shared" si="124"/>
        <v>1723</v>
      </c>
      <c r="BE121" s="11">
        <f t="shared" si="124"/>
        <v>903</v>
      </c>
      <c r="BF121" s="11">
        <f t="shared" si="124"/>
        <v>1234</v>
      </c>
      <c r="BG121" s="11">
        <f t="shared" si="124"/>
        <v>1177</v>
      </c>
      <c r="BH121" s="11">
        <f t="shared" si="124"/>
        <v>942</v>
      </c>
    </row>
    <row r="122" spans="1:60" ht="13.5" customHeight="1">
      <c r="A122" s="38">
        <v>41413</v>
      </c>
      <c r="B122" s="130" t="s">
        <v>68</v>
      </c>
      <c r="C122" s="40"/>
      <c r="D122" s="41" t="s">
        <v>31</v>
      </c>
      <c r="E122" s="42">
        <f t="shared" si="0"/>
        <v>1234</v>
      </c>
      <c r="F122" s="43">
        <v>3</v>
      </c>
      <c r="G122" s="43">
        <v>15</v>
      </c>
      <c r="H122" s="44">
        <f t="shared" si="1"/>
        <v>24</v>
      </c>
      <c r="I122" s="40"/>
      <c r="J122" s="45" t="s">
        <v>44</v>
      </c>
      <c r="K122" s="42">
        <f t="shared" si="2"/>
        <v>766</v>
      </c>
      <c r="L122" s="46">
        <v>1</v>
      </c>
      <c r="M122" s="46">
        <v>10</v>
      </c>
      <c r="N122" s="26">
        <f t="shared" si="3"/>
        <v>13</v>
      </c>
      <c r="O122" s="40"/>
      <c r="P122" t="s">
        <v>66</v>
      </c>
      <c r="Q122" s="40"/>
      <c r="R122">
        <f>MIN(Rules!$E$2,(MAX(H122/N122,N122/H122)))</f>
        <v>1.8461538461538463</v>
      </c>
      <c r="S122">
        <f>VLOOKUP(B122,Rules!A:B,2,FALSE)</f>
        <v>70</v>
      </c>
      <c r="T122" s="40"/>
      <c r="U122" s="143">
        <f>1/(10^(-1*(E122+(IF(P122="Y",Rules!$I$2,0))-K122)/Rules!$E$12)+1)</f>
        <v>0.94511129871112254</v>
      </c>
      <c r="V122">
        <f t="shared" si="4"/>
        <v>7</v>
      </c>
      <c r="W122">
        <f t="shared" si="5"/>
        <v>-7</v>
      </c>
      <c r="Z122" s="48"/>
      <c r="AA122" s="11">
        <f t="shared" ref="AA122:BH122" si="125">IF($D122=AA$1,$E122+$V122,(IF($J122=AA$1,$K122+$W122,AA121)))</f>
        <v>1031</v>
      </c>
      <c r="AB122" s="11">
        <f t="shared" si="125"/>
        <v>1292</v>
      </c>
      <c r="AC122" s="11">
        <f t="shared" si="125"/>
        <v>759</v>
      </c>
      <c r="AD122" s="11">
        <f t="shared" si="125"/>
        <v>1067</v>
      </c>
      <c r="AE122" s="11">
        <f t="shared" si="125"/>
        <v>1046</v>
      </c>
      <c r="AF122" s="11">
        <f t="shared" si="125"/>
        <v>1760</v>
      </c>
      <c r="AG122" s="11">
        <f t="shared" si="125"/>
        <v>1442</v>
      </c>
      <c r="AH122" s="11">
        <f t="shared" si="125"/>
        <v>1779</v>
      </c>
      <c r="AI122" s="11">
        <f t="shared" si="125"/>
        <v>1509</v>
      </c>
      <c r="AJ122" s="11">
        <f t="shared" si="125"/>
        <v>1802</v>
      </c>
      <c r="AK122" s="11">
        <f t="shared" si="125"/>
        <v>1122</v>
      </c>
      <c r="AL122" s="11">
        <f t="shared" si="125"/>
        <v>1281</v>
      </c>
      <c r="AM122" s="11">
        <f t="shared" si="125"/>
        <v>1724</v>
      </c>
      <c r="AN122" s="11">
        <f t="shared" si="125"/>
        <v>1578</v>
      </c>
      <c r="AO122" s="11">
        <f t="shared" si="125"/>
        <v>212</v>
      </c>
      <c r="AP122" s="11">
        <f t="shared" si="125"/>
        <v>1404</v>
      </c>
      <c r="AQ122" s="11">
        <f t="shared" si="125"/>
        <v>955</v>
      </c>
      <c r="AR122" s="11">
        <f t="shared" si="125"/>
        <v>1235</v>
      </c>
      <c r="AS122" s="11">
        <f t="shared" si="125"/>
        <v>540</v>
      </c>
      <c r="AT122" s="11">
        <f t="shared" si="125"/>
        <v>1121</v>
      </c>
      <c r="AU122" s="11">
        <f t="shared" si="125"/>
        <v>1211</v>
      </c>
      <c r="AV122" s="11">
        <f t="shared" si="125"/>
        <v>1677</v>
      </c>
      <c r="AW122" s="11">
        <f t="shared" si="125"/>
        <v>1306</v>
      </c>
      <c r="AX122" s="11">
        <f t="shared" si="125"/>
        <v>1293</v>
      </c>
      <c r="AY122" s="11">
        <f t="shared" si="125"/>
        <v>276</v>
      </c>
      <c r="AZ122" s="11">
        <f t="shared" si="125"/>
        <v>1010</v>
      </c>
      <c r="BA122" s="11">
        <f t="shared" si="125"/>
        <v>1235</v>
      </c>
      <c r="BB122" s="11">
        <f t="shared" si="125"/>
        <v>1121</v>
      </c>
      <c r="BC122" s="11">
        <f t="shared" si="125"/>
        <v>1109</v>
      </c>
      <c r="BD122" s="11">
        <f t="shared" si="125"/>
        <v>1723</v>
      </c>
      <c r="BE122" s="11">
        <f t="shared" si="125"/>
        <v>903</v>
      </c>
      <c r="BF122" s="11">
        <f t="shared" si="125"/>
        <v>1241</v>
      </c>
      <c r="BG122" s="11">
        <f t="shared" si="125"/>
        <v>1177</v>
      </c>
      <c r="BH122" s="11">
        <f t="shared" si="125"/>
        <v>942</v>
      </c>
    </row>
    <row r="123" spans="1:60" ht="13.5" customHeight="1">
      <c r="A123" s="38">
        <v>41413</v>
      </c>
      <c r="B123" s="130" t="s">
        <v>68</v>
      </c>
      <c r="C123" s="40"/>
      <c r="D123" s="41" t="s">
        <v>21</v>
      </c>
      <c r="E123" s="42">
        <f t="shared" si="0"/>
        <v>1281</v>
      </c>
      <c r="F123" s="43">
        <v>0</v>
      </c>
      <c r="G123" s="43">
        <v>11</v>
      </c>
      <c r="H123" s="44">
        <f t="shared" si="1"/>
        <v>11</v>
      </c>
      <c r="I123" s="40"/>
      <c r="J123" s="45" t="s">
        <v>18</v>
      </c>
      <c r="K123" s="42">
        <f t="shared" si="2"/>
        <v>1677</v>
      </c>
      <c r="L123" s="46">
        <v>4</v>
      </c>
      <c r="M123" s="46">
        <v>16</v>
      </c>
      <c r="N123" s="26">
        <f t="shared" si="3"/>
        <v>28</v>
      </c>
      <c r="O123" s="40"/>
      <c r="P123" t="s">
        <v>66</v>
      </c>
      <c r="Q123" s="40"/>
      <c r="R123">
        <f>MIN(Rules!$E$2,(MAX(H123/N123,N123/H123)))</f>
        <v>2</v>
      </c>
      <c r="S123">
        <f>VLOOKUP(B123,Rules!A:B,2,FALSE)</f>
        <v>70</v>
      </c>
      <c r="T123" s="40"/>
      <c r="U123" s="143">
        <f>1/(10^(-1*(E123+(IF(P123="Y",Rules!$I$2,0))-K123)/Rules!$E$12)+1)</f>
        <v>0.24363149773542245</v>
      </c>
      <c r="V123">
        <f t="shared" si="4"/>
        <v>-34</v>
      </c>
      <c r="W123">
        <f t="shared" si="5"/>
        <v>34</v>
      </c>
      <c r="Z123" s="48"/>
      <c r="AA123" s="11">
        <f t="shared" ref="AA123:BH123" si="126">IF($D123=AA$1,$E123+$V123,(IF($J123=AA$1,$K123+$W123,AA122)))</f>
        <v>1031</v>
      </c>
      <c r="AB123" s="11">
        <f t="shared" si="126"/>
        <v>1292</v>
      </c>
      <c r="AC123" s="11">
        <f t="shared" si="126"/>
        <v>759</v>
      </c>
      <c r="AD123" s="11">
        <f t="shared" si="126"/>
        <v>1067</v>
      </c>
      <c r="AE123" s="11">
        <f t="shared" si="126"/>
        <v>1046</v>
      </c>
      <c r="AF123" s="11">
        <f t="shared" si="126"/>
        <v>1760</v>
      </c>
      <c r="AG123" s="11">
        <f t="shared" si="126"/>
        <v>1442</v>
      </c>
      <c r="AH123" s="11">
        <f t="shared" si="126"/>
        <v>1779</v>
      </c>
      <c r="AI123" s="11">
        <f t="shared" si="126"/>
        <v>1509</v>
      </c>
      <c r="AJ123" s="11">
        <f t="shared" si="126"/>
        <v>1802</v>
      </c>
      <c r="AK123" s="11">
        <f t="shared" si="126"/>
        <v>1122</v>
      </c>
      <c r="AL123" s="11">
        <f t="shared" si="126"/>
        <v>1247</v>
      </c>
      <c r="AM123" s="11">
        <f t="shared" si="126"/>
        <v>1724</v>
      </c>
      <c r="AN123" s="11">
        <f t="shared" si="126"/>
        <v>1578</v>
      </c>
      <c r="AO123" s="11">
        <f t="shared" si="126"/>
        <v>212</v>
      </c>
      <c r="AP123" s="11">
        <f t="shared" si="126"/>
        <v>1404</v>
      </c>
      <c r="AQ123" s="11">
        <f t="shared" si="126"/>
        <v>955</v>
      </c>
      <c r="AR123" s="11">
        <f t="shared" si="126"/>
        <v>1235</v>
      </c>
      <c r="AS123" s="11">
        <f t="shared" si="126"/>
        <v>540</v>
      </c>
      <c r="AT123" s="11">
        <f t="shared" si="126"/>
        <v>1121</v>
      </c>
      <c r="AU123" s="11">
        <f t="shared" si="126"/>
        <v>1211</v>
      </c>
      <c r="AV123" s="11">
        <f t="shared" si="126"/>
        <v>1711</v>
      </c>
      <c r="AW123" s="11">
        <f t="shared" si="126"/>
        <v>1306</v>
      </c>
      <c r="AX123" s="11">
        <f t="shared" si="126"/>
        <v>1293</v>
      </c>
      <c r="AY123" s="11">
        <f t="shared" si="126"/>
        <v>276</v>
      </c>
      <c r="AZ123" s="11">
        <f t="shared" si="126"/>
        <v>1010</v>
      </c>
      <c r="BA123" s="11">
        <f t="shared" si="126"/>
        <v>1235</v>
      </c>
      <c r="BB123" s="11">
        <f t="shared" si="126"/>
        <v>1121</v>
      </c>
      <c r="BC123" s="11">
        <f t="shared" si="126"/>
        <v>1109</v>
      </c>
      <c r="BD123" s="11">
        <f t="shared" si="126"/>
        <v>1723</v>
      </c>
      <c r="BE123" s="11">
        <f t="shared" si="126"/>
        <v>903</v>
      </c>
      <c r="BF123" s="11">
        <f t="shared" si="126"/>
        <v>1241</v>
      </c>
      <c r="BG123" s="11">
        <f t="shared" si="126"/>
        <v>1177</v>
      </c>
      <c r="BH123" s="11">
        <f t="shared" si="126"/>
        <v>942</v>
      </c>
    </row>
    <row r="124" spans="1:60" ht="13.5" customHeight="1">
      <c r="A124" s="38">
        <v>41413</v>
      </c>
      <c r="B124" s="130" t="s">
        <v>68</v>
      </c>
      <c r="C124" s="40"/>
      <c r="D124" s="41" t="s">
        <v>29</v>
      </c>
      <c r="E124" s="42">
        <f t="shared" si="0"/>
        <v>1067</v>
      </c>
      <c r="F124" s="43">
        <v>1</v>
      </c>
      <c r="G124" s="43">
        <v>15</v>
      </c>
      <c r="H124" s="44">
        <f t="shared" si="1"/>
        <v>18</v>
      </c>
      <c r="I124" s="40"/>
      <c r="J124" s="45" t="s">
        <v>20</v>
      </c>
      <c r="K124" s="42">
        <f t="shared" si="2"/>
        <v>1292</v>
      </c>
      <c r="L124" s="46">
        <v>1</v>
      </c>
      <c r="M124" s="46">
        <v>11</v>
      </c>
      <c r="N124" s="26">
        <f t="shared" si="3"/>
        <v>14</v>
      </c>
      <c r="O124" s="40"/>
      <c r="P124" t="s">
        <v>66</v>
      </c>
      <c r="Q124" s="40"/>
      <c r="R124">
        <f>MIN(Rules!$E$2,(MAX(H124/N124,N124/H124)))</f>
        <v>1.2857142857142858</v>
      </c>
      <c r="S124">
        <f>VLOOKUP(B124,Rules!A:B,2,FALSE)</f>
        <v>70</v>
      </c>
      <c r="T124" s="40"/>
      <c r="U124" s="143">
        <f>1/(10^(-1*(E124+(IF(P124="Y",Rules!$I$2,0))-K124)/Rules!$E$12)+1)</f>
        <v>0.41450132132819051</v>
      </c>
      <c r="V124">
        <f t="shared" si="4"/>
        <v>53</v>
      </c>
      <c r="W124">
        <f t="shared" si="5"/>
        <v>-53</v>
      </c>
      <c r="Z124" s="48"/>
      <c r="AA124" s="11">
        <f t="shared" ref="AA124:BH124" si="127">IF($D124=AA$1,$E124+$V124,(IF($J124=AA$1,$K124+$W124,AA123)))</f>
        <v>1031</v>
      </c>
      <c r="AB124" s="11">
        <f t="shared" si="127"/>
        <v>1239</v>
      </c>
      <c r="AC124" s="11">
        <f t="shared" si="127"/>
        <v>759</v>
      </c>
      <c r="AD124" s="11">
        <f t="shared" si="127"/>
        <v>1120</v>
      </c>
      <c r="AE124" s="11">
        <f t="shared" si="127"/>
        <v>1046</v>
      </c>
      <c r="AF124" s="11">
        <f t="shared" si="127"/>
        <v>1760</v>
      </c>
      <c r="AG124" s="11">
        <f t="shared" si="127"/>
        <v>1442</v>
      </c>
      <c r="AH124" s="11">
        <f t="shared" si="127"/>
        <v>1779</v>
      </c>
      <c r="AI124" s="11">
        <f t="shared" si="127"/>
        <v>1509</v>
      </c>
      <c r="AJ124" s="11">
        <f t="shared" si="127"/>
        <v>1802</v>
      </c>
      <c r="AK124" s="11">
        <f t="shared" si="127"/>
        <v>1122</v>
      </c>
      <c r="AL124" s="11">
        <f t="shared" si="127"/>
        <v>1247</v>
      </c>
      <c r="AM124" s="11">
        <f t="shared" si="127"/>
        <v>1724</v>
      </c>
      <c r="AN124" s="11">
        <f t="shared" si="127"/>
        <v>1578</v>
      </c>
      <c r="AO124" s="11">
        <f t="shared" si="127"/>
        <v>212</v>
      </c>
      <c r="AP124" s="11">
        <f t="shared" si="127"/>
        <v>1404</v>
      </c>
      <c r="AQ124" s="11">
        <f t="shared" si="127"/>
        <v>955</v>
      </c>
      <c r="AR124" s="11">
        <f t="shared" si="127"/>
        <v>1235</v>
      </c>
      <c r="AS124" s="11">
        <f t="shared" si="127"/>
        <v>540</v>
      </c>
      <c r="AT124" s="11">
        <f t="shared" si="127"/>
        <v>1121</v>
      </c>
      <c r="AU124" s="11">
        <f t="shared" si="127"/>
        <v>1211</v>
      </c>
      <c r="AV124" s="11">
        <f t="shared" si="127"/>
        <v>1711</v>
      </c>
      <c r="AW124" s="11">
        <f t="shared" si="127"/>
        <v>1306</v>
      </c>
      <c r="AX124" s="11">
        <f t="shared" si="127"/>
        <v>1293</v>
      </c>
      <c r="AY124" s="11">
        <f t="shared" si="127"/>
        <v>276</v>
      </c>
      <c r="AZ124" s="11">
        <f t="shared" si="127"/>
        <v>1010</v>
      </c>
      <c r="BA124" s="11">
        <f t="shared" si="127"/>
        <v>1235</v>
      </c>
      <c r="BB124" s="11">
        <f t="shared" si="127"/>
        <v>1121</v>
      </c>
      <c r="BC124" s="11">
        <f t="shared" si="127"/>
        <v>1109</v>
      </c>
      <c r="BD124" s="11">
        <f t="shared" si="127"/>
        <v>1723</v>
      </c>
      <c r="BE124" s="11">
        <f t="shared" si="127"/>
        <v>903</v>
      </c>
      <c r="BF124" s="11">
        <f t="shared" si="127"/>
        <v>1241</v>
      </c>
      <c r="BG124" s="11">
        <f t="shared" si="127"/>
        <v>1177</v>
      </c>
      <c r="BH124" s="11">
        <f t="shared" si="127"/>
        <v>942</v>
      </c>
    </row>
    <row r="125" spans="1:60" ht="13.5" customHeight="1">
      <c r="A125" s="38">
        <v>41419</v>
      </c>
      <c r="B125" s="130" t="s">
        <v>68</v>
      </c>
      <c r="C125" s="40"/>
      <c r="D125" s="41" t="s">
        <v>39</v>
      </c>
      <c r="E125" s="42">
        <f t="shared" si="0"/>
        <v>1235</v>
      </c>
      <c r="F125" s="43">
        <v>0</v>
      </c>
      <c r="G125" s="43">
        <v>8</v>
      </c>
      <c r="H125" s="44">
        <f t="shared" si="1"/>
        <v>8</v>
      </c>
      <c r="I125" s="40"/>
      <c r="J125" s="45" t="s">
        <v>26</v>
      </c>
      <c r="K125" s="42">
        <f t="shared" si="2"/>
        <v>1760</v>
      </c>
      <c r="L125" s="46">
        <v>3</v>
      </c>
      <c r="M125" s="46">
        <v>17</v>
      </c>
      <c r="N125" s="26">
        <f t="shared" si="3"/>
        <v>26</v>
      </c>
      <c r="O125" s="40"/>
      <c r="P125" t="s">
        <v>66</v>
      </c>
      <c r="Q125" s="40"/>
      <c r="R125">
        <f>MIN(Rules!$E$2,(MAX(H125/N125,N125/H125)))</f>
        <v>2</v>
      </c>
      <c r="S125">
        <f>VLOOKUP(B125,Rules!A:B,2,FALSE)</f>
        <v>70</v>
      </c>
      <c r="T125" s="40"/>
      <c r="U125" s="143">
        <f>1/(10^(-1*(E125+(IF(P125="Y",Rules!$I$2,0))-K125)/Rules!$E$12)+1)</f>
        <v>0.15097955721132328</v>
      </c>
      <c r="V125">
        <f t="shared" si="4"/>
        <v>-21</v>
      </c>
      <c r="W125">
        <f t="shared" si="5"/>
        <v>21</v>
      </c>
      <c r="Z125" s="48"/>
      <c r="AA125" s="11">
        <f t="shared" ref="AA125:BH125" si="128">IF($D125=AA$1,$E125+$V125,(IF($J125=AA$1,$K125+$W125,AA124)))</f>
        <v>1031</v>
      </c>
      <c r="AB125" s="11">
        <f t="shared" si="128"/>
        <v>1239</v>
      </c>
      <c r="AC125" s="11">
        <f t="shared" si="128"/>
        <v>759</v>
      </c>
      <c r="AD125" s="11">
        <f t="shared" si="128"/>
        <v>1120</v>
      </c>
      <c r="AE125" s="11">
        <f t="shared" si="128"/>
        <v>1046</v>
      </c>
      <c r="AF125" s="11">
        <f t="shared" si="128"/>
        <v>1781</v>
      </c>
      <c r="AG125" s="11">
        <f t="shared" si="128"/>
        <v>1442</v>
      </c>
      <c r="AH125" s="11">
        <f t="shared" si="128"/>
        <v>1779</v>
      </c>
      <c r="AI125" s="11">
        <f t="shared" si="128"/>
        <v>1509</v>
      </c>
      <c r="AJ125" s="11">
        <f t="shared" si="128"/>
        <v>1802</v>
      </c>
      <c r="AK125" s="11">
        <f t="shared" si="128"/>
        <v>1122</v>
      </c>
      <c r="AL125" s="11">
        <f t="shared" si="128"/>
        <v>1247</v>
      </c>
      <c r="AM125" s="11">
        <f t="shared" si="128"/>
        <v>1724</v>
      </c>
      <c r="AN125" s="11">
        <f t="shared" si="128"/>
        <v>1578</v>
      </c>
      <c r="AO125" s="11">
        <f t="shared" si="128"/>
        <v>212</v>
      </c>
      <c r="AP125" s="11">
        <f t="shared" si="128"/>
        <v>1404</v>
      </c>
      <c r="AQ125" s="11">
        <f t="shared" si="128"/>
        <v>955</v>
      </c>
      <c r="AR125" s="11">
        <f t="shared" si="128"/>
        <v>1214</v>
      </c>
      <c r="AS125" s="11">
        <f t="shared" si="128"/>
        <v>540</v>
      </c>
      <c r="AT125" s="11">
        <f t="shared" si="128"/>
        <v>1121</v>
      </c>
      <c r="AU125" s="11">
        <f t="shared" si="128"/>
        <v>1211</v>
      </c>
      <c r="AV125" s="11">
        <f t="shared" si="128"/>
        <v>1711</v>
      </c>
      <c r="AW125" s="11">
        <f t="shared" si="128"/>
        <v>1306</v>
      </c>
      <c r="AX125" s="11">
        <f t="shared" si="128"/>
        <v>1293</v>
      </c>
      <c r="AY125" s="11">
        <f t="shared" si="128"/>
        <v>276</v>
      </c>
      <c r="AZ125" s="11">
        <f t="shared" si="128"/>
        <v>1010</v>
      </c>
      <c r="BA125" s="11">
        <f t="shared" si="128"/>
        <v>1235</v>
      </c>
      <c r="BB125" s="11">
        <f t="shared" si="128"/>
        <v>1121</v>
      </c>
      <c r="BC125" s="11">
        <f t="shared" si="128"/>
        <v>1109</v>
      </c>
      <c r="BD125" s="11">
        <f t="shared" si="128"/>
        <v>1723</v>
      </c>
      <c r="BE125" s="11">
        <f t="shared" si="128"/>
        <v>903</v>
      </c>
      <c r="BF125" s="11">
        <f t="shared" si="128"/>
        <v>1241</v>
      </c>
      <c r="BG125" s="11">
        <f t="shared" si="128"/>
        <v>1177</v>
      </c>
      <c r="BH125" s="11">
        <f t="shared" si="128"/>
        <v>942</v>
      </c>
    </row>
    <row r="126" spans="1:60" ht="13.5" customHeight="1">
      <c r="A126" s="38">
        <v>41420</v>
      </c>
      <c r="B126" s="130" t="s">
        <v>68</v>
      </c>
      <c r="C126" s="40"/>
      <c r="D126" s="41" t="s">
        <v>16</v>
      </c>
      <c r="E126" s="42">
        <f t="shared" si="0"/>
        <v>1724</v>
      </c>
      <c r="F126" s="43">
        <v>2</v>
      </c>
      <c r="G126" s="43">
        <v>19</v>
      </c>
      <c r="H126" s="44">
        <f t="shared" si="1"/>
        <v>25</v>
      </c>
      <c r="I126" s="40"/>
      <c r="J126" s="45" t="s">
        <v>40</v>
      </c>
      <c r="K126" s="42">
        <f t="shared" si="2"/>
        <v>1109</v>
      </c>
      <c r="L126" s="46">
        <v>0</v>
      </c>
      <c r="M126" s="46">
        <v>8</v>
      </c>
      <c r="N126" s="26">
        <f t="shared" si="3"/>
        <v>8</v>
      </c>
      <c r="O126" s="40"/>
      <c r="P126" t="s">
        <v>66</v>
      </c>
      <c r="Q126" s="40"/>
      <c r="R126">
        <f>MIN(Rules!$E$2,(MAX(H126/N126,N126/H126)))</f>
        <v>2</v>
      </c>
      <c r="S126">
        <f>VLOOKUP(B126,Rules!A:B,2,FALSE)</f>
        <v>70</v>
      </c>
      <c r="T126" s="40"/>
      <c r="U126" s="143">
        <f>1/(10^(-1*(E126+(IF(P126="Y",Rules!$I$2,0))-K126)/Rules!$E$12)+1)</f>
        <v>0.97133390419758214</v>
      </c>
      <c r="V126">
        <f t="shared" si="4"/>
        <v>4</v>
      </c>
      <c r="W126">
        <f t="shared" si="5"/>
        <v>-4</v>
      </c>
      <c r="Z126" s="48"/>
      <c r="AA126" s="11">
        <f t="shared" ref="AA126:BH126" si="129">IF($D126=AA$1,$E126+$V126,(IF($J126=AA$1,$K126+$W126,AA125)))</f>
        <v>1031</v>
      </c>
      <c r="AB126" s="11">
        <f t="shared" si="129"/>
        <v>1239</v>
      </c>
      <c r="AC126" s="11">
        <f t="shared" si="129"/>
        <v>759</v>
      </c>
      <c r="AD126" s="11">
        <f t="shared" si="129"/>
        <v>1120</v>
      </c>
      <c r="AE126" s="11">
        <f t="shared" si="129"/>
        <v>1046</v>
      </c>
      <c r="AF126" s="11">
        <f t="shared" si="129"/>
        <v>1781</v>
      </c>
      <c r="AG126" s="11">
        <f t="shared" si="129"/>
        <v>1442</v>
      </c>
      <c r="AH126" s="11">
        <f t="shared" si="129"/>
        <v>1779</v>
      </c>
      <c r="AI126" s="11">
        <f t="shared" si="129"/>
        <v>1509</v>
      </c>
      <c r="AJ126" s="11">
        <f t="shared" si="129"/>
        <v>1802</v>
      </c>
      <c r="AK126" s="11">
        <f t="shared" si="129"/>
        <v>1122</v>
      </c>
      <c r="AL126" s="11">
        <f t="shared" si="129"/>
        <v>1247</v>
      </c>
      <c r="AM126" s="11">
        <f t="shared" si="129"/>
        <v>1728</v>
      </c>
      <c r="AN126" s="11">
        <f t="shared" si="129"/>
        <v>1578</v>
      </c>
      <c r="AO126" s="11">
        <f t="shared" si="129"/>
        <v>212</v>
      </c>
      <c r="AP126" s="11">
        <f t="shared" si="129"/>
        <v>1404</v>
      </c>
      <c r="AQ126" s="11">
        <f t="shared" si="129"/>
        <v>955</v>
      </c>
      <c r="AR126" s="11">
        <f t="shared" si="129"/>
        <v>1214</v>
      </c>
      <c r="AS126" s="11">
        <f t="shared" si="129"/>
        <v>540</v>
      </c>
      <c r="AT126" s="11">
        <f t="shared" si="129"/>
        <v>1121</v>
      </c>
      <c r="AU126" s="11">
        <f t="shared" si="129"/>
        <v>1211</v>
      </c>
      <c r="AV126" s="11">
        <f t="shared" si="129"/>
        <v>1711</v>
      </c>
      <c r="AW126" s="11">
        <f t="shared" si="129"/>
        <v>1306</v>
      </c>
      <c r="AX126" s="11">
        <f t="shared" si="129"/>
        <v>1293</v>
      </c>
      <c r="AY126" s="11">
        <f t="shared" si="129"/>
        <v>276</v>
      </c>
      <c r="AZ126" s="11">
        <f t="shared" si="129"/>
        <v>1010</v>
      </c>
      <c r="BA126" s="11">
        <f t="shared" si="129"/>
        <v>1235</v>
      </c>
      <c r="BB126" s="11">
        <f t="shared" si="129"/>
        <v>1121</v>
      </c>
      <c r="BC126" s="11">
        <f t="shared" si="129"/>
        <v>1105</v>
      </c>
      <c r="BD126" s="11">
        <f t="shared" si="129"/>
        <v>1723</v>
      </c>
      <c r="BE126" s="11">
        <f t="shared" si="129"/>
        <v>903</v>
      </c>
      <c r="BF126" s="11">
        <f t="shared" si="129"/>
        <v>1241</v>
      </c>
      <c r="BG126" s="11">
        <f t="shared" si="129"/>
        <v>1177</v>
      </c>
      <c r="BH126" s="11">
        <f t="shared" si="129"/>
        <v>942</v>
      </c>
    </row>
    <row r="127" spans="1:60" ht="13.5" customHeight="1">
      <c r="A127" s="38">
        <v>41420</v>
      </c>
      <c r="B127" s="130" t="s">
        <v>68</v>
      </c>
      <c r="C127" s="40"/>
      <c r="D127" s="41" t="s">
        <v>41</v>
      </c>
      <c r="E127" s="42">
        <f t="shared" si="0"/>
        <v>942</v>
      </c>
      <c r="F127" s="43">
        <v>1</v>
      </c>
      <c r="G127" s="43">
        <v>15</v>
      </c>
      <c r="H127" s="44">
        <f t="shared" si="1"/>
        <v>18</v>
      </c>
      <c r="I127" s="40"/>
      <c r="J127" s="45" t="s">
        <v>43</v>
      </c>
      <c r="K127" s="42">
        <f t="shared" si="2"/>
        <v>1121</v>
      </c>
      <c r="L127" s="46">
        <v>0</v>
      </c>
      <c r="M127" s="46">
        <v>16</v>
      </c>
      <c r="N127" s="26">
        <f t="shared" si="3"/>
        <v>16</v>
      </c>
      <c r="O127" s="40"/>
      <c r="P127" t="s">
        <v>66</v>
      </c>
      <c r="Q127" s="40"/>
      <c r="R127">
        <f>MIN(Rules!$E$2,(MAX(H127/N127,N127/H127)))</f>
        <v>1.125</v>
      </c>
      <c r="S127">
        <f>VLOOKUP(B127,Rules!A:B,2,FALSE)</f>
        <v>70</v>
      </c>
      <c r="T127" s="40"/>
      <c r="U127" s="143">
        <f>1/(10^(-1*(E127+(IF(P127="Y",Rules!$I$2,0))-K127)/Rules!$E$12)+1)</f>
        <v>0.46666205158031321</v>
      </c>
      <c r="V127">
        <f t="shared" si="4"/>
        <v>42</v>
      </c>
      <c r="W127">
        <f t="shared" si="5"/>
        <v>-42</v>
      </c>
      <c r="Z127" s="48"/>
      <c r="AA127" s="11">
        <f t="shared" ref="AA127:BH127" si="130">IF($D127=AA$1,$E127+$V127,(IF($J127=AA$1,$K127+$W127,AA126)))</f>
        <v>1031</v>
      </c>
      <c r="AB127" s="11">
        <f t="shared" si="130"/>
        <v>1239</v>
      </c>
      <c r="AC127" s="11">
        <f t="shared" si="130"/>
        <v>759</v>
      </c>
      <c r="AD127" s="11">
        <f t="shared" si="130"/>
        <v>1120</v>
      </c>
      <c r="AE127" s="11">
        <f t="shared" si="130"/>
        <v>1046</v>
      </c>
      <c r="AF127" s="11">
        <f t="shared" si="130"/>
        <v>1781</v>
      </c>
      <c r="AG127" s="11">
        <f t="shared" si="130"/>
        <v>1442</v>
      </c>
      <c r="AH127" s="11">
        <f t="shared" si="130"/>
        <v>1779</v>
      </c>
      <c r="AI127" s="11">
        <f t="shared" si="130"/>
        <v>1509</v>
      </c>
      <c r="AJ127" s="11">
        <f t="shared" si="130"/>
        <v>1802</v>
      </c>
      <c r="AK127" s="11">
        <f t="shared" si="130"/>
        <v>1122</v>
      </c>
      <c r="AL127" s="11">
        <f t="shared" si="130"/>
        <v>1247</v>
      </c>
      <c r="AM127" s="11">
        <f t="shared" si="130"/>
        <v>1728</v>
      </c>
      <c r="AN127" s="11">
        <f t="shared" si="130"/>
        <v>1578</v>
      </c>
      <c r="AO127" s="11">
        <f t="shared" si="130"/>
        <v>212</v>
      </c>
      <c r="AP127" s="11">
        <f t="shared" si="130"/>
        <v>1404</v>
      </c>
      <c r="AQ127" s="11">
        <f t="shared" si="130"/>
        <v>955</v>
      </c>
      <c r="AR127" s="11">
        <f t="shared" si="130"/>
        <v>1214</v>
      </c>
      <c r="AS127" s="11">
        <f t="shared" si="130"/>
        <v>540</v>
      </c>
      <c r="AT127" s="11">
        <f t="shared" si="130"/>
        <v>1079</v>
      </c>
      <c r="AU127" s="11">
        <f t="shared" si="130"/>
        <v>1211</v>
      </c>
      <c r="AV127" s="11">
        <f t="shared" si="130"/>
        <v>1711</v>
      </c>
      <c r="AW127" s="11">
        <f t="shared" si="130"/>
        <v>1306</v>
      </c>
      <c r="AX127" s="11">
        <f t="shared" si="130"/>
        <v>1293</v>
      </c>
      <c r="AY127" s="11">
        <f t="shared" si="130"/>
        <v>276</v>
      </c>
      <c r="AZ127" s="11">
        <f t="shared" si="130"/>
        <v>1010</v>
      </c>
      <c r="BA127" s="11">
        <f t="shared" si="130"/>
        <v>1235</v>
      </c>
      <c r="BB127" s="11">
        <f t="shared" si="130"/>
        <v>1121</v>
      </c>
      <c r="BC127" s="11">
        <f t="shared" si="130"/>
        <v>1105</v>
      </c>
      <c r="BD127" s="11">
        <f t="shared" si="130"/>
        <v>1723</v>
      </c>
      <c r="BE127" s="11">
        <f t="shared" si="130"/>
        <v>903</v>
      </c>
      <c r="BF127" s="11">
        <f t="shared" si="130"/>
        <v>1241</v>
      </c>
      <c r="BG127" s="11">
        <f t="shared" si="130"/>
        <v>1177</v>
      </c>
      <c r="BH127" s="11">
        <f t="shared" si="130"/>
        <v>984</v>
      </c>
    </row>
    <row r="128" spans="1:60" ht="13.5" customHeight="1">
      <c r="A128" s="38">
        <v>41420</v>
      </c>
      <c r="B128" s="130" t="s">
        <v>68</v>
      </c>
      <c r="C128" s="40"/>
      <c r="D128" s="41" t="s">
        <v>36</v>
      </c>
      <c r="E128" s="42">
        <f t="shared" si="0"/>
        <v>1404</v>
      </c>
      <c r="F128" s="43">
        <v>1</v>
      </c>
      <c r="G128" s="43">
        <v>6</v>
      </c>
      <c r="H128" s="44">
        <f t="shared" si="1"/>
        <v>9</v>
      </c>
      <c r="I128" s="40"/>
      <c r="J128" s="45" t="s">
        <v>32</v>
      </c>
      <c r="K128" s="42">
        <f t="shared" si="2"/>
        <v>1211</v>
      </c>
      <c r="L128" s="46">
        <v>1</v>
      </c>
      <c r="M128" s="46">
        <v>16</v>
      </c>
      <c r="N128" s="26">
        <f t="shared" si="3"/>
        <v>19</v>
      </c>
      <c r="O128" s="40"/>
      <c r="P128" t="s">
        <v>66</v>
      </c>
      <c r="Q128" s="40"/>
      <c r="R128">
        <f>MIN(Rules!$E$2,(MAX(H128/N128,N128/H128)))</f>
        <v>2</v>
      </c>
      <c r="S128">
        <f>VLOOKUP(B128,Rules!A:B,2,FALSE)</f>
        <v>70</v>
      </c>
      <c r="T128" s="40"/>
      <c r="U128" s="143">
        <f>1/(10^(-1*(E128+(IF(P128="Y",Rules!$I$2,0))-K128)/Rules!$E$12)+1)</f>
        <v>0.82914408881722323</v>
      </c>
      <c r="V128">
        <f t="shared" si="4"/>
        <v>-116</v>
      </c>
      <c r="W128">
        <f t="shared" si="5"/>
        <v>116</v>
      </c>
      <c r="Z128" s="48"/>
      <c r="AA128" s="11">
        <f t="shared" ref="AA128:BH128" si="131">IF($D128=AA$1,$E128+$V128,(IF($J128=AA$1,$K128+$W128,AA127)))</f>
        <v>1031</v>
      </c>
      <c r="AB128" s="11">
        <f t="shared" si="131"/>
        <v>1239</v>
      </c>
      <c r="AC128" s="11">
        <f t="shared" si="131"/>
        <v>759</v>
      </c>
      <c r="AD128" s="11">
        <f t="shared" si="131"/>
        <v>1120</v>
      </c>
      <c r="AE128" s="11">
        <f t="shared" si="131"/>
        <v>1046</v>
      </c>
      <c r="AF128" s="11">
        <f t="shared" si="131"/>
        <v>1781</v>
      </c>
      <c r="AG128" s="11">
        <f t="shared" si="131"/>
        <v>1442</v>
      </c>
      <c r="AH128" s="11">
        <f t="shared" si="131"/>
        <v>1779</v>
      </c>
      <c r="AI128" s="11">
        <f t="shared" si="131"/>
        <v>1509</v>
      </c>
      <c r="AJ128" s="11">
        <f t="shared" si="131"/>
        <v>1802</v>
      </c>
      <c r="AK128" s="11">
        <f t="shared" si="131"/>
        <v>1122</v>
      </c>
      <c r="AL128" s="11">
        <f t="shared" si="131"/>
        <v>1247</v>
      </c>
      <c r="AM128" s="11">
        <f t="shared" si="131"/>
        <v>1728</v>
      </c>
      <c r="AN128" s="11">
        <f t="shared" si="131"/>
        <v>1578</v>
      </c>
      <c r="AO128" s="11">
        <f t="shared" si="131"/>
        <v>212</v>
      </c>
      <c r="AP128" s="11">
        <f t="shared" si="131"/>
        <v>1288</v>
      </c>
      <c r="AQ128" s="11">
        <f t="shared" si="131"/>
        <v>955</v>
      </c>
      <c r="AR128" s="11">
        <f t="shared" si="131"/>
        <v>1214</v>
      </c>
      <c r="AS128" s="11">
        <f t="shared" si="131"/>
        <v>540</v>
      </c>
      <c r="AT128" s="11">
        <f t="shared" si="131"/>
        <v>1079</v>
      </c>
      <c r="AU128" s="11">
        <f t="shared" si="131"/>
        <v>1327</v>
      </c>
      <c r="AV128" s="11">
        <f t="shared" si="131"/>
        <v>1711</v>
      </c>
      <c r="AW128" s="11">
        <f t="shared" si="131"/>
        <v>1306</v>
      </c>
      <c r="AX128" s="11">
        <f t="shared" si="131"/>
        <v>1293</v>
      </c>
      <c r="AY128" s="11">
        <f t="shared" si="131"/>
        <v>276</v>
      </c>
      <c r="AZ128" s="11">
        <f t="shared" si="131"/>
        <v>1010</v>
      </c>
      <c r="BA128" s="11">
        <f t="shared" si="131"/>
        <v>1235</v>
      </c>
      <c r="BB128" s="11">
        <f t="shared" si="131"/>
        <v>1121</v>
      </c>
      <c r="BC128" s="11">
        <f t="shared" si="131"/>
        <v>1105</v>
      </c>
      <c r="BD128" s="11">
        <f t="shared" si="131"/>
        <v>1723</v>
      </c>
      <c r="BE128" s="11">
        <f t="shared" si="131"/>
        <v>903</v>
      </c>
      <c r="BF128" s="11">
        <f t="shared" si="131"/>
        <v>1241</v>
      </c>
      <c r="BG128" s="11">
        <f t="shared" si="131"/>
        <v>1177</v>
      </c>
      <c r="BH128" s="11">
        <f t="shared" si="131"/>
        <v>984</v>
      </c>
    </row>
    <row r="129" spans="1:60" ht="13.5" customHeight="1">
      <c r="A129" s="38">
        <v>41420</v>
      </c>
      <c r="B129" s="130" t="s">
        <v>68</v>
      </c>
      <c r="C129" s="40"/>
      <c r="D129" s="41" t="s">
        <v>47</v>
      </c>
      <c r="E129" s="42">
        <f t="shared" si="0"/>
        <v>540</v>
      </c>
      <c r="F129" s="43">
        <v>1</v>
      </c>
      <c r="G129" s="43">
        <v>12</v>
      </c>
      <c r="H129" s="44">
        <f t="shared" si="1"/>
        <v>15</v>
      </c>
      <c r="I129" s="40"/>
      <c r="J129" s="45" t="s">
        <v>37</v>
      </c>
      <c r="K129" s="42">
        <f t="shared" si="2"/>
        <v>1121</v>
      </c>
      <c r="L129" s="46">
        <v>0</v>
      </c>
      <c r="M129" s="46">
        <v>14</v>
      </c>
      <c r="N129" s="26">
        <f t="shared" si="3"/>
        <v>14</v>
      </c>
      <c r="O129" s="40"/>
      <c r="P129" t="s">
        <v>66</v>
      </c>
      <c r="Q129" s="40"/>
      <c r="R129">
        <f>MIN(Rules!$E$2,(MAX(H129/N129,N129/H129)))</f>
        <v>1.0714285714285714</v>
      </c>
      <c r="S129">
        <f>VLOOKUP(B129,Rules!A:B,2,FALSE)</f>
        <v>70</v>
      </c>
      <c r="T129" s="40"/>
      <c r="U129" s="143">
        <f>1/(10^(-1*(E129+(IF(P129="Y",Rules!$I$2,0))-K129)/Rules!$E$12)+1)</f>
        <v>0.12080507334429837</v>
      </c>
      <c r="V129">
        <f t="shared" si="4"/>
        <v>66</v>
      </c>
      <c r="W129">
        <f t="shared" si="5"/>
        <v>-66</v>
      </c>
      <c r="Z129" s="48"/>
      <c r="AA129" s="11">
        <f t="shared" ref="AA129:BH129" si="132">IF($D129=AA$1,$E129+$V129,(IF($J129=AA$1,$K129+$W129,AA128)))</f>
        <v>1031</v>
      </c>
      <c r="AB129" s="11">
        <f t="shared" si="132"/>
        <v>1239</v>
      </c>
      <c r="AC129" s="11">
        <f t="shared" si="132"/>
        <v>759</v>
      </c>
      <c r="AD129" s="11">
        <f t="shared" si="132"/>
        <v>1120</v>
      </c>
      <c r="AE129" s="11">
        <f t="shared" si="132"/>
        <v>1046</v>
      </c>
      <c r="AF129" s="11">
        <f t="shared" si="132"/>
        <v>1781</v>
      </c>
      <c r="AG129" s="11">
        <f t="shared" si="132"/>
        <v>1442</v>
      </c>
      <c r="AH129" s="11">
        <f t="shared" si="132"/>
        <v>1779</v>
      </c>
      <c r="AI129" s="11">
        <f t="shared" si="132"/>
        <v>1509</v>
      </c>
      <c r="AJ129" s="11">
        <f t="shared" si="132"/>
        <v>1802</v>
      </c>
      <c r="AK129" s="11">
        <f t="shared" si="132"/>
        <v>1122</v>
      </c>
      <c r="AL129" s="11">
        <f t="shared" si="132"/>
        <v>1247</v>
      </c>
      <c r="AM129" s="11">
        <f t="shared" si="132"/>
        <v>1728</v>
      </c>
      <c r="AN129" s="11">
        <f t="shared" si="132"/>
        <v>1578</v>
      </c>
      <c r="AO129" s="11">
        <f t="shared" si="132"/>
        <v>212</v>
      </c>
      <c r="AP129" s="11">
        <f t="shared" si="132"/>
        <v>1288</v>
      </c>
      <c r="AQ129" s="11">
        <f t="shared" si="132"/>
        <v>955</v>
      </c>
      <c r="AR129" s="11">
        <f t="shared" si="132"/>
        <v>1214</v>
      </c>
      <c r="AS129" s="11">
        <f t="shared" si="132"/>
        <v>606</v>
      </c>
      <c r="AT129" s="11">
        <f t="shared" si="132"/>
        <v>1079</v>
      </c>
      <c r="AU129" s="11">
        <f t="shared" si="132"/>
        <v>1327</v>
      </c>
      <c r="AV129" s="11">
        <f t="shared" si="132"/>
        <v>1711</v>
      </c>
      <c r="AW129" s="11">
        <f t="shared" si="132"/>
        <v>1306</v>
      </c>
      <c r="AX129" s="11">
        <f t="shared" si="132"/>
        <v>1293</v>
      </c>
      <c r="AY129" s="11">
        <f t="shared" si="132"/>
        <v>276</v>
      </c>
      <c r="AZ129" s="11">
        <f t="shared" si="132"/>
        <v>1010</v>
      </c>
      <c r="BA129" s="11">
        <f t="shared" si="132"/>
        <v>1235</v>
      </c>
      <c r="BB129" s="11">
        <f t="shared" si="132"/>
        <v>1055</v>
      </c>
      <c r="BC129" s="11">
        <f t="shared" si="132"/>
        <v>1105</v>
      </c>
      <c r="BD129" s="11">
        <f t="shared" si="132"/>
        <v>1723</v>
      </c>
      <c r="BE129" s="11">
        <f t="shared" si="132"/>
        <v>903</v>
      </c>
      <c r="BF129" s="11">
        <f t="shared" si="132"/>
        <v>1241</v>
      </c>
      <c r="BG129" s="11">
        <f t="shared" si="132"/>
        <v>1177</v>
      </c>
      <c r="BH129" s="11">
        <f t="shared" si="132"/>
        <v>984</v>
      </c>
    </row>
    <row r="130" spans="1:60" ht="13.5" customHeight="1">
      <c r="A130" s="38">
        <v>41420</v>
      </c>
      <c r="B130" s="130" t="s">
        <v>68</v>
      </c>
      <c r="C130" s="40"/>
      <c r="D130" s="41" t="s">
        <v>25</v>
      </c>
      <c r="E130" s="42">
        <f t="shared" si="0"/>
        <v>1779</v>
      </c>
      <c r="F130" s="43">
        <v>2</v>
      </c>
      <c r="G130" s="43">
        <v>10</v>
      </c>
      <c r="H130" s="44">
        <f t="shared" si="1"/>
        <v>16</v>
      </c>
      <c r="I130" s="40"/>
      <c r="J130" s="45" t="s">
        <v>22</v>
      </c>
      <c r="K130" s="42">
        <f t="shared" si="2"/>
        <v>1723</v>
      </c>
      <c r="L130" s="46">
        <v>0</v>
      </c>
      <c r="M130" s="46">
        <v>10</v>
      </c>
      <c r="N130" s="26">
        <f t="shared" si="3"/>
        <v>10</v>
      </c>
      <c r="O130" s="40"/>
      <c r="P130" t="s">
        <v>66</v>
      </c>
      <c r="Q130" s="40"/>
      <c r="R130">
        <f>MIN(Rules!$E$2,(MAX(H130/N130,N130/H130)))</f>
        <v>1.6</v>
      </c>
      <c r="S130">
        <f>VLOOKUP(B130,Rules!A:B,2,FALSE)</f>
        <v>70</v>
      </c>
      <c r="T130" s="40"/>
      <c r="U130" s="143">
        <f>1/(10^(-1*(E130+(IF(P130="Y",Rules!$I$2,0))-K130)/Rules!$E$12)+1)</f>
        <v>0.72084663123734449</v>
      </c>
      <c r="V130">
        <f t="shared" si="4"/>
        <v>31</v>
      </c>
      <c r="W130">
        <f t="shared" si="5"/>
        <v>-31</v>
      </c>
      <c r="Z130" s="48"/>
      <c r="AA130" s="11">
        <f t="shared" ref="AA130:BH130" si="133">IF($D130=AA$1,$E130+$V130,(IF($J130=AA$1,$K130+$W130,AA129)))</f>
        <v>1031</v>
      </c>
      <c r="AB130" s="11">
        <f t="shared" si="133"/>
        <v>1239</v>
      </c>
      <c r="AC130" s="11">
        <f t="shared" si="133"/>
        <v>759</v>
      </c>
      <c r="AD130" s="11">
        <f t="shared" si="133"/>
        <v>1120</v>
      </c>
      <c r="AE130" s="11">
        <f t="shared" si="133"/>
        <v>1046</v>
      </c>
      <c r="AF130" s="11">
        <f t="shared" si="133"/>
        <v>1781</v>
      </c>
      <c r="AG130" s="11">
        <f t="shared" si="133"/>
        <v>1442</v>
      </c>
      <c r="AH130" s="11">
        <f t="shared" si="133"/>
        <v>1810</v>
      </c>
      <c r="AI130" s="11">
        <f t="shared" si="133"/>
        <v>1509</v>
      </c>
      <c r="AJ130" s="11">
        <f t="shared" si="133"/>
        <v>1802</v>
      </c>
      <c r="AK130" s="11">
        <f t="shared" si="133"/>
        <v>1122</v>
      </c>
      <c r="AL130" s="11">
        <f t="shared" si="133"/>
        <v>1247</v>
      </c>
      <c r="AM130" s="11">
        <f t="shared" si="133"/>
        <v>1728</v>
      </c>
      <c r="AN130" s="11">
        <f t="shared" si="133"/>
        <v>1578</v>
      </c>
      <c r="AO130" s="11">
        <f t="shared" si="133"/>
        <v>212</v>
      </c>
      <c r="AP130" s="11">
        <f t="shared" si="133"/>
        <v>1288</v>
      </c>
      <c r="AQ130" s="11">
        <f t="shared" si="133"/>
        <v>955</v>
      </c>
      <c r="AR130" s="11">
        <f t="shared" si="133"/>
        <v>1214</v>
      </c>
      <c r="AS130" s="11">
        <f t="shared" si="133"/>
        <v>606</v>
      </c>
      <c r="AT130" s="11">
        <f t="shared" si="133"/>
        <v>1079</v>
      </c>
      <c r="AU130" s="11">
        <f t="shared" si="133"/>
        <v>1327</v>
      </c>
      <c r="AV130" s="11">
        <f t="shared" si="133"/>
        <v>1711</v>
      </c>
      <c r="AW130" s="11">
        <f t="shared" si="133"/>
        <v>1306</v>
      </c>
      <c r="AX130" s="11">
        <f t="shared" si="133"/>
        <v>1293</v>
      </c>
      <c r="AY130" s="11">
        <f t="shared" si="133"/>
        <v>276</v>
      </c>
      <c r="AZ130" s="11">
        <f t="shared" si="133"/>
        <v>1010</v>
      </c>
      <c r="BA130" s="11">
        <f t="shared" si="133"/>
        <v>1235</v>
      </c>
      <c r="BB130" s="11">
        <f t="shared" si="133"/>
        <v>1055</v>
      </c>
      <c r="BC130" s="11">
        <f t="shared" si="133"/>
        <v>1105</v>
      </c>
      <c r="BD130" s="11">
        <f t="shared" si="133"/>
        <v>1692</v>
      </c>
      <c r="BE130" s="11">
        <f t="shared" si="133"/>
        <v>903</v>
      </c>
      <c r="BF130" s="11">
        <f t="shared" si="133"/>
        <v>1241</v>
      </c>
      <c r="BG130" s="11">
        <f t="shared" si="133"/>
        <v>1177</v>
      </c>
      <c r="BH130" s="11">
        <f t="shared" si="133"/>
        <v>984</v>
      </c>
    </row>
    <row r="131" spans="1:60" ht="13.5" customHeight="1">
      <c r="A131" s="38">
        <v>41426</v>
      </c>
      <c r="B131" s="130" t="s">
        <v>68</v>
      </c>
      <c r="C131" s="40"/>
      <c r="D131" s="41" t="s">
        <v>16</v>
      </c>
      <c r="E131" s="42">
        <f t="shared" si="0"/>
        <v>1728</v>
      </c>
      <c r="F131" s="43">
        <v>4</v>
      </c>
      <c r="G131" s="43">
        <v>21</v>
      </c>
      <c r="H131" s="44">
        <f t="shared" si="1"/>
        <v>33</v>
      </c>
      <c r="I131" s="40"/>
      <c r="J131" s="45" t="s">
        <v>46</v>
      </c>
      <c r="K131" s="42">
        <f t="shared" si="2"/>
        <v>903</v>
      </c>
      <c r="L131" s="46">
        <v>1</v>
      </c>
      <c r="M131" s="46">
        <v>4</v>
      </c>
      <c r="N131" s="26">
        <f t="shared" si="3"/>
        <v>7</v>
      </c>
      <c r="O131" s="40"/>
      <c r="P131" t="s">
        <v>66</v>
      </c>
      <c r="Q131" s="40"/>
      <c r="R131">
        <f>MIN(Rules!$E$2,(MAX(H131/N131,N131/H131)))</f>
        <v>2</v>
      </c>
      <c r="S131">
        <f>VLOOKUP(B131,Rules!A:B,2,FALSE)</f>
        <v>70</v>
      </c>
      <c r="T131" s="40"/>
      <c r="U131" s="143">
        <f>1/(10^(-1*(E131+(IF(P131="Y",Rules!$I$2,0))-K131)/Rules!$E$12)+1)</f>
        <v>0.98890431113369237</v>
      </c>
      <c r="V131">
        <f t="shared" si="4"/>
        <v>2</v>
      </c>
      <c r="W131">
        <f t="shared" si="5"/>
        <v>-2</v>
      </c>
      <c r="Z131" s="48"/>
      <c r="AA131" s="11">
        <f t="shared" ref="AA131:BH131" si="134">IF($D131=AA$1,$E131+$V131,(IF($J131=AA$1,$K131+$W131,AA130)))</f>
        <v>1031</v>
      </c>
      <c r="AB131" s="11">
        <f t="shared" si="134"/>
        <v>1239</v>
      </c>
      <c r="AC131" s="11">
        <f t="shared" si="134"/>
        <v>759</v>
      </c>
      <c r="AD131" s="11">
        <f t="shared" si="134"/>
        <v>1120</v>
      </c>
      <c r="AE131" s="11">
        <f t="shared" si="134"/>
        <v>1046</v>
      </c>
      <c r="AF131" s="11">
        <f t="shared" si="134"/>
        <v>1781</v>
      </c>
      <c r="AG131" s="11">
        <f t="shared" si="134"/>
        <v>1442</v>
      </c>
      <c r="AH131" s="11">
        <f t="shared" si="134"/>
        <v>1810</v>
      </c>
      <c r="AI131" s="11">
        <f t="shared" si="134"/>
        <v>1509</v>
      </c>
      <c r="AJ131" s="11">
        <f t="shared" si="134"/>
        <v>1802</v>
      </c>
      <c r="AK131" s="11">
        <f t="shared" si="134"/>
        <v>1122</v>
      </c>
      <c r="AL131" s="11">
        <f t="shared" si="134"/>
        <v>1247</v>
      </c>
      <c r="AM131" s="11">
        <f t="shared" si="134"/>
        <v>1730</v>
      </c>
      <c r="AN131" s="11">
        <f t="shared" si="134"/>
        <v>1578</v>
      </c>
      <c r="AO131" s="11">
        <f t="shared" si="134"/>
        <v>212</v>
      </c>
      <c r="AP131" s="11">
        <f t="shared" si="134"/>
        <v>1288</v>
      </c>
      <c r="AQ131" s="11">
        <f t="shared" si="134"/>
        <v>955</v>
      </c>
      <c r="AR131" s="11">
        <f t="shared" si="134"/>
        <v>1214</v>
      </c>
      <c r="AS131" s="11">
        <f t="shared" si="134"/>
        <v>606</v>
      </c>
      <c r="AT131" s="11">
        <f t="shared" si="134"/>
        <v>1079</v>
      </c>
      <c r="AU131" s="11">
        <f t="shared" si="134"/>
        <v>1327</v>
      </c>
      <c r="AV131" s="11">
        <f t="shared" si="134"/>
        <v>1711</v>
      </c>
      <c r="AW131" s="11">
        <f t="shared" si="134"/>
        <v>1306</v>
      </c>
      <c r="AX131" s="11">
        <f t="shared" si="134"/>
        <v>1293</v>
      </c>
      <c r="AY131" s="11">
        <f t="shared" si="134"/>
        <v>276</v>
      </c>
      <c r="AZ131" s="11">
        <f t="shared" si="134"/>
        <v>1010</v>
      </c>
      <c r="BA131" s="11">
        <f t="shared" si="134"/>
        <v>1235</v>
      </c>
      <c r="BB131" s="11">
        <f t="shared" si="134"/>
        <v>1055</v>
      </c>
      <c r="BC131" s="11">
        <f t="shared" si="134"/>
        <v>1105</v>
      </c>
      <c r="BD131" s="11">
        <f t="shared" si="134"/>
        <v>1692</v>
      </c>
      <c r="BE131" s="11">
        <f t="shared" si="134"/>
        <v>901</v>
      </c>
      <c r="BF131" s="11">
        <f t="shared" si="134"/>
        <v>1241</v>
      </c>
      <c r="BG131" s="11">
        <f t="shared" si="134"/>
        <v>1177</v>
      </c>
      <c r="BH131" s="11">
        <f t="shared" si="134"/>
        <v>984</v>
      </c>
    </row>
    <row r="132" spans="1:60" ht="13.5" customHeight="1">
      <c r="A132" s="38">
        <v>41426</v>
      </c>
      <c r="B132" s="130" t="s">
        <v>68</v>
      </c>
      <c r="C132" s="40"/>
      <c r="D132" s="41" t="s">
        <v>33</v>
      </c>
      <c r="E132" s="42">
        <f t="shared" si="0"/>
        <v>1046</v>
      </c>
      <c r="F132" s="43">
        <v>1</v>
      </c>
      <c r="G132" s="43">
        <v>11</v>
      </c>
      <c r="H132" s="44">
        <f t="shared" si="1"/>
        <v>14</v>
      </c>
      <c r="I132" s="40"/>
      <c r="J132" s="45" t="s">
        <v>26</v>
      </c>
      <c r="K132" s="42">
        <f t="shared" si="2"/>
        <v>1781</v>
      </c>
      <c r="L132" s="46">
        <v>1</v>
      </c>
      <c r="M132" s="46">
        <v>20</v>
      </c>
      <c r="N132" s="26">
        <f t="shared" si="3"/>
        <v>23</v>
      </c>
      <c r="O132" s="40"/>
      <c r="P132" t="s">
        <v>66</v>
      </c>
      <c r="Q132" s="40"/>
      <c r="R132">
        <f>MIN(Rules!$E$2,(MAX(H132/N132,N132/H132)))</f>
        <v>1.6428571428571428</v>
      </c>
      <c r="S132">
        <f>VLOOKUP(B132,Rules!A:B,2,FALSE)</f>
        <v>70</v>
      </c>
      <c r="T132" s="40"/>
      <c r="U132" s="143">
        <f>1/(10^(-1*(E132+(IF(P132="Y",Rules!$I$2,0))-K132)/Rules!$E$12)+1)</f>
        <v>6.3326875310947911E-2</v>
      </c>
      <c r="V132">
        <f t="shared" si="4"/>
        <v>-7</v>
      </c>
      <c r="W132">
        <f t="shared" si="5"/>
        <v>7</v>
      </c>
      <c r="Z132" s="48"/>
      <c r="AA132" s="11">
        <f t="shared" ref="AA132:BH132" si="135">IF($D132=AA$1,$E132+$V132,(IF($J132=AA$1,$K132+$W132,AA131)))</f>
        <v>1031</v>
      </c>
      <c r="AB132" s="11">
        <f t="shared" si="135"/>
        <v>1239</v>
      </c>
      <c r="AC132" s="11">
        <f t="shared" si="135"/>
        <v>759</v>
      </c>
      <c r="AD132" s="11">
        <f t="shared" si="135"/>
        <v>1120</v>
      </c>
      <c r="AE132" s="11">
        <f t="shared" si="135"/>
        <v>1039</v>
      </c>
      <c r="AF132" s="11">
        <f t="shared" si="135"/>
        <v>1788</v>
      </c>
      <c r="AG132" s="11">
        <f t="shared" si="135"/>
        <v>1442</v>
      </c>
      <c r="AH132" s="11">
        <f t="shared" si="135"/>
        <v>1810</v>
      </c>
      <c r="AI132" s="11">
        <f t="shared" si="135"/>
        <v>1509</v>
      </c>
      <c r="AJ132" s="11">
        <f t="shared" si="135"/>
        <v>1802</v>
      </c>
      <c r="AK132" s="11">
        <f t="shared" si="135"/>
        <v>1122</v>
      </c>
      <c r="AL132" s="11">
        <f t="shared" si="135"/>
        <v>1247</v>
      </c>
      <c r="AM132" s="11">
        <f t="shared" si="135"/>
        <v>1730</v>
      </c>
      <c r="AN132" s="11">
        <f t="shared" si="135"/>
        <v>1578</v>
      </c>
      <c r="AO132" s="11">
        <f t="shared" si="135"/>
        <v>212</v>
      </c>
      <c r="AP132" s="11">
        <f t="shared" si="135"/>
        <v>1288</v>
      </c>
      <c r="AQ132" s="11">
        <f t="shared" si="135"/>
        <v>955</v>
      </c>
      <c r="AR132" s="11">
        <f t="shared" si="135"/>
        <v>1214</v>
      </c>
      <c r="AS132" s="11">
        <f t="shared" si="135"/>
        <v>606</v>
      </c>
      <c r="AT132" s="11">
        <f t="shared" si="135"/>
        <v>1079</v>
      </c>
      <c r="AU132" s="11">
        <f t="shared" si="135"/>
        <v>1327</v>
      </c>
      <c r="AV132" s="11">
        <f t="shared" si="135"/>
        <v>1711</v>
      </c>
      <c r="AW132" s="11">
        <f t="shared" si="135"/>
        <v>1306</v>
      </c>
      <c r="AX132" s="11">
        <f t="shared" si="135"/>
        <v>1293</v>
      </c>
      <c r="AY132" s="11">
        <f t="shared" si="135"/>
        <v>276</v>
      </c>
      <c r="AZ132" s="11">
        <f t="shared" si="135"/>
        <v>1010</v>
      </c>
      <c r="BA132" s="11">
        <f t="shared" si="135"/>
        <v>1235</v>
      </c>
      <c r="BB132" s="11">
        <f t="shared" si="135"/>
        <v>1055</v>
      </c>
      <c r="BC132" s="11">
        <f t="shared" si="135"/>
        <v>1105</v>
      </c>
      <c r="BD132" s="11">
        <f t="shared" si="135"/>
        <v>1692</v>
      </c>
      <c r="BE132" s="11">
        <f t="shared" si="135"/>
        <v>901</v>
      </c>
      <c r="BF132" s="11">
        <f t="shared" si="135"/>
        <v>1241</v>
      </c>
      <c r="BG132" s="11">
        <f t="shared" si="135"/>
        <v>1177</v>
      </c>
      <c r="BH132" s="11">
        <f t="shared" si="135"/>
        <v>984</v>
      </c>
    </row>
    <row r="133" spans="1:60" ht="13.5" customHeight="1">
      <c r="A133" s="38">
        <v>41426</v>
      </c>
      <c r="B133" s="130" t="s">
        <v>68</v>
      </c>
      <c r="C133" s="40"/>
      <c r="D133" s="41" t="s">
        <v>38</v>
      </c>
      <c r="E133" s="42">
        <f t="shared" si="0"/>
        <v>1010</v>
      </c>
      <c r="F133" s="43">
        <v>1</v>
      </c>
      <c r="G133" s="43">
        <v>12</v>
      </c>
      <c r="H133" s="44">
        <f t="shared" si="1"/>
        <v>15</v>
      </c>
      <c r="I133" s="40"/>
      <c r="J133" s="45" t="s">
        <v>28</v>
      </c>
      <c r="K133" s="42">
        <f t="shared" si="2"/>
        <v>1578</v>
      </c>
      <c r="L133" s="46">
        <v>0</v>
      </c>
      <c r="M133" s="46">
        <v>19</v>
      </c>
      <c r="N133" s="26">
        <f t="shared" si="3"/>
        <v>19</v>
      </c>
      <c r="O133" s="40"/>
      <c r="P133" t="s">
        <v>67</v>
      </c>
      <c r="Q133" s="40"/>
      <c r="R133">
        <f>MIN(Rules!$E$2,(MAX(H133/N133,N133/H133)))</f>
        <v>1.2666666666666666</v>
      </c>
      <c r="S133">
        <f>VLOOKUP(B133,Rules!A:B,2,FALSE)</f>
        <v>70</v>
      </c>
      <c r="T133" s="40"/>
      <c r="U133" s="143">
        <f>1/(10^(-1*(E133+(IF(P133="Y",Rules!$I$2,0))-K133)/Rules!$E$12)+1)</f>
        <v>6.8132476691941585E-2</v>
      </c>
      <c r="V133">
        <f t="shared" si="4"/>
        <v>-6</v>
      </c>
      <c r="W133">
        <f t="shared" si="5"/>
        <v>6</v>
      </c>
      <c r="Z133" s="48"/>
      <c r="AA133" s="11">
        <f t="shared" ref="AA133:BH133" si="136">IF($D133=AA$1,$E133+$V133,(IF($J133=AA$1,$K133+$W133,AA132)))</f>
        <v>1031</v>
      </c>
      <c r="AB133" s="11">
        <f t="shared" si="136"/>
        <v>1239</v>
      </c>
      <c r="AC133" s="11">
        <f t="shared" si="136"/>
        <v>759</v>
      </c>
      <c r="AD133" s="11">
        <f t="shared" si="136"/>
        <v>1120</v>
      </c>
      <c r="AE133" s="11">
        <f t="shared" si="136"/>
        <v>1039</v>
      </c>
      <c r="AF133" s="11">
        <f t="shared" si="136"/>
        <v>1788</v>
      </c>
      <c r="AG133" s="11">
        <f t="shared" si="136"/>
        <v>1442</v>
      </c>
      <c r="AH133" s="11">
        <f t="shared" si="136"/>
        <v>1810</v>
      </c>
      <c r="AI133" s="11">
        <f t="shared" si="136"/>
        <v>1509</v>
      </c>
      <c r="AJ133" s="11">
        <f t="shared" si="136"/>
        <v>1802</v>
      </c>
      <c r="AK133" s="11">
        <f t="shared" si="136"/>
        <v>1122</v>
      </c>
      <c r="AL133" s="11">
        <f t="shared" si="136"/>
        <v>1247</v>
      </c>
      <c r="AM133" s="11">
        <f t="shared" si="136"/>
        <v>1730</v>
      </c>
      <c r="AN133" s="11">
        <f t="shared" si="136"/>
        <v>1584</v>
      </c>
      <c r="AO133" s="11">
        <f t="shared" si="136"/>
        <v>212</v>
      </c>
      <c r="AP133" s="11">
        <f t="shared" si="136"/>
        <v>1288</v>
      </c>
      <c r="AQ133" s="11">
        <f t="shared" si="136"/>
        <v>955</v>
      </c>
      <c r="AR133" s="11">
        <f t="shared" si="136"/>
        <v>1214</v>
      </c>
      <c r="AS133" s="11">
        <f t="shared" si="136"/>
        <v>606</v>
      </c>
      <c r="AT133" s="11">
        <f t="shared" si="136"/>
        <v>1079</v>
      </c>
      <c r="AU133" s="11">
        <f t="shared" si="136"/>
        <v>1327</v>
      </c>
      <c r="AV133" s="11">
        <f t="shared" si="136"/>
        <v>1711</v>
      </c>
      <c r="AW133" s="11">
        <f t="shared" si="136"/>
        <v>1306</v>
      </c>
      <c r="AX133" s="11">
        <f t="shared" si="136"/>
        <v>1293</v>
      </c>
      <c r="AY133" s="11">
        <f t="shared" si="136"/>
        <v>276</v>
      </c>
      <c r="AZ133" s="11">
        <f t="shared" si="136"/>
        <v>1004</v>
      </c>
      <c r="BA133" s="11">
        <f t="shared" si="136"/>
        <v>1235</v>
      </c>
      <c r="BB133" s="11">
        <f t="shared" si="136"/>
        <v>1055</v>
      </c>
      <c r="BC133" s="11">
        <f t="shared" si="136"/>
        <v>1105</v>
      </c>
      <c r="BD133" s="11">
        <f t="shared" si="136"/>
        <v>1692</v>
      </c>
      <c r="BE133" s="11">
        <f t="shared" si="136"/>
        <v>901</v>
      </c>
      <c r="BF133" s="11">
        <f t="shared" si="136"/>
        <v>1241</v>
      </c>
      <c r="BG133" s="11">
        <f t="shared" si="136"/>
        <v>1177</v>
      </c>
      <c r="BH133" s="11">
        <f t="shared" si="136"/>
        <v>984</v>
      </c>
    </row>
    <row r="134" spans="1:60" ht="13.5" customHeight="1">
      <c r="A134" s="38">
        <v>41426</v>
      </c>
      <c r="B134" s="130" t="s">
        <v>68</v>
      </c>
      <c r="C134" s="40"/>
      <c r="D134" s="41" t="s">
        <v>17</v>
      </c>
      <c r="E134" s="42">
        <f t="shared" si="0"/>
        <v>1802</v>
      </c>
      <c r="F134" s="43">
        <v>1</v>
      </c>
      <c r="G134" s="43">
        <v>22</v>
      </c>
      <c r="H134" s="44">
        <f t="shared" si="1"/>
        <v>25</v>
      </c>
      <c r="I134" s="40"/>
      <c r="J134" s="45" t="s">
        <v>31</v>
      </c>
      <c r="K134" s="42">
        <f t="shared" si="2"/>
        <v>1241</v>
      </c>
      <c r="L134" s="46">
        <v>0</v>
      </c>
      <c r="M134" s="46">
        <v>9</v>
      </c>
      <c r="N134" s="26">
        <f t="shared" si="3"/>
        <v>9</v>
      </c>
      <c r="O134" s="40"/>
      <c r="P134" t="s">
        <v>66</v>
      </c>
      <c r="Q134" s="40"/>
      <c r="R134">
        <f>MIN(Rules!$E$2,(MAX(H134/N134,N134/H134)))</f>
        <v>2</v>
      </c>
      <c r="S134">
        <f>VLOOKUP(B134,Rules!A:B,2,FALSE)</f>
        <v>70</v>
      </c>
      <c r="T134" s="40"/>
      <c r="U134" s="143">
        <f>1/(10^(-1*(E134+(IF(P134="Y",Rules!$I$2,0))-K134)/Rules!$E$12)+1)</f>
        <v>0.96353570570652147</v>
      </c>
      <c r="V134">
        <f t="shared" si="4"/>
        <v>5</v>
      </c>
      <c r="W134">
        <f t="shared" si="5"/>
        <v>-5</v>
      </c>
      <c r="Z134" s="48"/>
      <c r="AA134" s="11">
        <f t="shared" ref="AA134:BH134" si="137">IF($D134=AA$1,$E134+$V134,(IF($J134=AA$1,$K134+$W134,AA133)))</f>
        <v>1031</v>
      </c>
      <c r="AB134" s="11">
        <f t="shared" si="137"/>
        <v>1239</v>
      </c>
      <c r="AC134" s="11">
        <f t="shared" si="137"/>
        <v>759</v>
      </c>
      <c r="AD134" s="11">
        <f t="shared" si="137"/>
        <v>1120</v>
      </c>
      <c r="AE134" s="11">
        <f t="shared" si="137"/>
        <v>1039</v>
      </c>
      <c r="AF134" s="11">
        <f t="shared" si="137"/>
        <v>1788</v>
      </c>
      <c r="AG134" s="11">
        <f t="shared" si="137"/>
        <v>1442</v>
      </c>
      <c r="AH134" s="11">
        <f t="shared" si="137"/>
        <v>1810</v>
      </c>
      <c r="AI134" s="11">
        <f t="shared" si="137"/>
        <v>1509</v>
      </c>
      <c r="AJ134" s="11">
        <f t="shared" si="137"/>
        <v>1807</v>
      </c>
      <c r="AK134" s="11">
        <f t="shared" si="137"/>
        <v>1122</v>
      </c>
      <c r="AL134" s="11">
        <f t="shared" si="137"/>
        <v>1247</v>
      </c>
      <c r="AM134" s="11">
        <f t="shared" si="137"/>
        <v>1730</v>
      </c>
      <c r="AN134" s="11">
        <f t="shared" si="137"/>
        <v>1584</v>
      </c>
      <c r="AO134" s="11">
        <f t="shared" si="137"/>
        <v>212</v>
      </c>
      <c r="AP134" s="11">
        <f t="shared" si="137"/>
        <v>1288</v>
      </c>
      <c r="AQ134" s="11">
        <f t="shared" si="137"/>
        <v>955</v>
      </c>
      <c r="AR134" s="11">
        <f t="shared" si="137"/>
        <v>1214</v>
      </c>
      <c r="AS134" s="11">
        <f t="shared" si="137"/>
        <v>606</v>
      </c>
      <c r="AT134" s="11">
        <f t="shared" si="137"/>
        <v>1079</v>
      </c>
      <c r="AU134" s="11">
        <f t="shared" si="137"/>
        <v>1327</v>
      </c>
      <c r="AV134" s="11">
        <f t="shared" si="137"/>
        <v>1711</v>
      </c>
      <c r="AW134" s="11">
        <f t="shared" si="137"/>
        <v>1306</v>
      </c>
      <c r="AX134" s="11">
        <f t="shared" si="137"/>
        <v>1293</v>
      </c>
      <c r="AY134" s="11">
        <f t="shared" si="137"/>
        <v>276</v>
      </c>
      <c r="AZ134" s="11">
        <f t="shared" si="137"/>
        <v>1004</v>
      </c>
      <c r="BA134" s="11">
        <f t="shared" si="137"/>
        <v>1235</v>
      </c>
      <c r="BB134" s="11">
        <f t="shared" si="137"/>
        <v>1055</v>
      </c>
      <c r="BC134" s="11">
        <f t="shared" si="137"/>
        <v>1105</v>
      </c>
      <c r="BD134" s="11">
        <f t="shared" si="137"/>
        <v>1692</v>
      </c>
      <c r="BE134" s="11">
        <f t="shared" si="137"/>
        <v>901</v>
      </c>
      <c r="BF134" s="11">
        <f t="shared" si="137"/>
        <v>1236</v>
      </c>
      <c r="BG134" s="11">
        <f t="shared" si="137"/>
        <v>1177</v>
      </c>
      <c r="BH134" s="11">
        <f t="shared" si="137"/>
        <v>984</v>
      </c>
    </row>
    <row r="135" spans="1:60" ht="13.5" customHeight="1">
      <c r="A135" s="38">
        <v>41427</v>
      </c>
      <c r="B135" s="130" t="s">
        <v>68</v>
      </c>
      <c r="C135" s="40"/>
      <c r="D135" s="41" t="s">
        <v>19</v>
      </c>
      <c r="E135" s="42">
        <f t="shared" si="0"/>
        <v>1442</v>
      </c>
      <c r="F135" s="43">
        <v>1</v>
      </c>
      <c r="G135" s="43">
        <v>15</v>
      </c>
      <c r="H135" s="44">
        <f t="shared" si="1"/>
        <v>18</v>
      </c>
      <c r="I135" s="40"/>
      <c r="J135" s="45" t="s">
        <v>30</v>
      </c>
      <c r="K135" s="42">
        <f t="shared" si="2"/>
        <v>1509</v>
      </c>
      <c r="L135" s="46">
        <v>2</v>
      </c>
      <c r="M135" s="46">
        <v>17</v>
      </c>
      <c r="N135" s="26">
        <f t="shared" si="3"/>
        <v>23</v>
      </c>
      <c r="O135" s="40"/>
      <c r="P135" t="s">
        <v>66</v>
      </c>
      <c r="Q135" s="40"/>
      <c r="R135">
        <f>MIN(Rules!$E$2,(MAX(H135/N135,N135/H135)))</f>
        <v>1.2777777777777777</v>
      </c>
      <c r="S135">
        <f>VLOOKUP(B135,Rules!A:B,2,FALSE)</f>
        <v>70</v>
      </c>
      <c r="T135" s="40"/>
      <c r="U135" s="143">
        <f>1/(10^(-1*(E135+(IF(P135="Y",Rules!$I$2,0))-K135)/Rules!$E$12)+1)</f>
        <v>0.59441062818221668</v>
      </c>
      <c r="V135">
        <f t="shared" si="4"/>
        <v>-53</v>
      </c>
      <c r="W135">
        <f t="shared" si="5"/>
        <v>53</v>
      </c>
      <c r="Z135" s="48"/>
      <c r="AA135" s="11">
        <f t="shared" ref="AA135:BH135" si="138">IF($D135=AA$1,$E135+$V135,(IF($J135=AA$1,$K135+$W135,AA134)))</f>
        <v>1031</v>
      </c>
      <c r="AB135" s="11">
        <f t="shared" si="138"/>
        <v>1239</v>
      </c>
      <c r="AC135" s="11">
        <f t="shared" si="138"/>
        <v>759</v>
      </c>
      <c r="AD135" s="11">
        <f t="shared" si="138"/>
        <v>1120</v>
      </c>
      <c r="AE135" s="11">
        <f t="shared" si="138"/>
        <v>1039</v>
      </c>
      <c r="AF135" s="11">
        <f t="shared" si="138"/>
        <v>1788</v>
      </c>
      <c r="AG135" s="11">
        <f t="shared" si="138"/>
        <v>1389</v>
      </c>
      <c r="AH135" s="11">
        <f t="shared" si="138"/>
        <v>1810</v>
      </c>
      <c r="AI135" s="11">
        <f t="shared" si="138"/>
        <v>1562</v>
      </c>
      <c r="AJ135" s="11">
        <f t="shared" si="138"/>
        <v>1807</v>
      </c>
      <c r="AK135" s="11">
        <f t="shared" si="138"/>
        <v>1122</v>
      </c>
      <c r="AL135" s="11">
        <f t="shared" si="138"/>
        <v>1247</v>
      </c>
      <c r="AM135" s="11">
        <f t="shared" si="138"/>
        <v>1730</v>
      </c>
      <c r="AN135" s="11">
        <f t="shared" si="138"/>
        <v>1584</v>
      </c>
      <c r="AO135" s="11">
        <f t="shared" si="138"/>
        <v>212</v>
      </c>
      <c r="AP135" s="11">
        <f t="shared" si="138"/>
        <v>1288</v>
      </c>
      <c r="AQ135" s="11">
        <f t="shared" si="138"/>
        <v>955</v>
      </c>
      <c r="AR135" s="11">
        <f t="shared" si="138"/>
        <v>1214</v>
      </c>
      <c r="AS135" s="11">
        <f t="shared" si="138"/>
        <v>606</v>
      </c>
      <c r="AT135" s="11">
        <f t="shared" si="138"/>
        <v>1079</v>
      </c>
      <c r="AU135" s="11">
        <f t="shared" si="138"/>
        <v>1327</v>
      </c>
      <c r="AV135" s="11">
        <f t="shared" si="138"/>
        <v>1711</v>
      </c>
      <c r="AW135" s="11">
        <f t="shared" si="138"/>
        <v>1306</v>
      </c>
      <c r="AX135" s="11">
        <f t="shared" si="138"/>
        <v>1293</v>
      </c>
      <c r="AY135" s="11">
        <f t="shared" si="138"/>
        <v>276</v>
      </c>
      <c r="AZ135" s="11">
        <f t="shared" si="138"/>
        <v>1004</v>
      </c>
      <c r="BA135" s="11">
        <f t="shared" si="138"/>
        <v>1235</v>
      </c>
      <c r="BB135" s="11">
        <f t="shared" si="138"/>
        <v>1055</v>
      </c>
      <c r="BC135" s="11">
        <f t="shared" si="138"/>
        <v>1105</v>
      </c>
      <c r="BD135" s="11">
        <f t="shared" si="138"/>
        <v>1692</v>
      </c>
      <c r="BE135" s="11">
        <f t="shared" si="138"/>
        <v>901</v>
      </c>
      <c r="BF135" s="11">
        <f t="shared" si="138"/>
        <v>1236</v>
      </c>
      <c r="BG135" s="11">
        <f t="shared" si="138"/>
        <v>1177</v>
      </c>
      <c r="BH135" s="11">
        <f t="shared" si="138"/>
        <v>984</v>
      </c>
    </row>
    <row r="136" spans="1:60" ht="13.5" customHeight="1">
      <c r="A136" s="38">
        <v>41434</v>
      </c>
      <c r="B136" s="130" t="s">
        <v>68</v>
      </c>
      <c r="C136" s="40"/>
      <c r="D136" s="41" t="s">
        <v>32</v>
      </c>
      <c r="E136" s="42">
        <f t="shared" si="0"/>
        <v>1327</v>
      </c>
      <c r="F136" s="43">
        <v>1</v>
      </c>
      <c r="G136" s="43">
        <v>15</v>
      </c>
      <c r="H136" s="44">
        <f t="shared" si="1"/>
        <v>18</v>
      </c>
      <c r="I136" s="40"/>
      <c r="J136" s="45" t="s">
        <v>42</v>
      </c>
      <c r="K136" s="42">
        <f t="shared" si="2"/>
        <v>1177</v>
      </c>
      <c r="L136" s="46">
        <v>2</v>
      </c>
      <c r="M136" s="46">
        <v>13</v>
      </c>
      <c r="N136" s="26">
        <f t="shared" si="3"/>
        <v>19</v>
      </c>
      <c r="O136" s="40"/>
      <c r="P136" t="s">
        <v>66</v>
      </c>
      <c r="Q136" s="40"/>
      <c r="R136">
        <f>MIN(Rules!$E$2,(MAX(H136/N136,N136/H136)))</f>
        <v>1.0555555555555556</v>
      </c>
      <c r="S136">
        <f>VLOOKUP(B136,Rules!A:B,2,FALSE)</f>
        <v>70</v>
      </c>
      <c r="T136" s="40"/>
      <c r="U136" s="143">
        <f>1/(10^(-1*(E136+(IF(P136="Y",Rules!$I$2,0))-K136)/Rules!$E$12)+1)</f>
        <v>0.79923999108689825</v>
      </c>
      <c r="V136">
        <f t="shared" si="4"/>
        <v>-59</v>
      </c>
      <c r="W136">
        <f t="shared" si="5"/>
        <v>59</v>
      </c>
      <c r="Z136" s="48"/>
      <c r="AA136" s="11">
        <f t="shared" ref="AA136:BH136" si="139">IF($D136=AA$1,$E136+$V136,(IF($J136=AA$1,$K136+$W136,AA135)))</f>
        <v>1031</v>
      </c>
      <c r="AB136" s="11">
        <f t="shared" si="139"/>
        <v>1239</v>
      </c>
      <c r="AC136" s="11">
        <f t="shared" si="139"/>
        <v>759</v>
      </c>
      <c r="AD136" s="11">
        <f t="shared" si="139"/>
        <v>1120</v>
      </c>
      <c r="AE136" s="11">
        <f t="shared" si="139"/>
        <v>1039</v>
      </c>
      <c r="AF136" s="11">
        <f t="shared" si="139"/>
        <v>1788</v>
      </c>
      <c r="AG136" s="11">
        <f t="shared" si="139"/>
        <v>1389</v>
      </c>
      <c r="AH136" s="11">
        <f t="shared" si="139"/>
        <v>1810</v>
      </c>
      <c r="AI136" s="11">
        <f t="shared" si="139"/>
        <v>1562</v>
      </c>
      <c r="AJ136" s="11">
        <f t="shared" si="139"/>
        <v>1807</v>
      </c>
      <c r="AK136" s="11">
        <f t="shared" si="139"/>
        <v>1122</v>
      </c>
      <c r="AL136" s="11">
        <f t="shared" si="139"/>
        <v>1247</v>
      </c>
      <c r="AM136" s="11">
        <f t="shared" si="139"/>
        <v>1730</v>
      </c>
      <c r="AN136" s="11">
        <f t="shared" si="139"/>
        <v>1584</v>
      </c>
      <c r="AO136" s="11">
        <f t="shared" si="139"/>
        <v>212</v>
      </c>
      <c r="AP136" s="11">
        <f t="shared" si="139"/>
        <v>1288</v>
      </c>
      <c r="AQ136" s="11">
        <f t="shared" si="139"/>
        <v>955</v>
      </c>
      <c r="AR136" s="11">
        <f t="shared" si="139"/>
        <v>1214</v>
      </c>
      <c r="AS136" s="11">
        <f t="shared" si="139"/>
        <v>606</v>
      </c>
      <c r="AT136" s="11">
        <f t="shared" si="139"/>
        <v>1079</v>
      </c>
      <c r="AU136" s="11">
        <f t="shared" si="139"/>
        <v>1268</v>
      </c>
      <c r="AV136" s="11">
        <f t="shared" si="139"/>
        <v>1711</v>
      </c>
      <c r="AW136" s="11">
        <f t="shared" si="139"/>
        <v>1306</v>
      </c>
      <c r="AX136" s="11">
        <f t="shared" si="139"/>
        <v>1293</v>
      </c>
      <c r="AY136" s="11">
        <f t="shared" si="139"/>
        <v>276</v>
      </c>
      <c r="AZ136" s="11">
        <f t="shared" si="139"/>
        <v>1004</v>
      </c>
      <c r="BA136" s="11">
        <f t="shared" si="139"/>
        <v>1235</v>
      </c>
      <c r="BB136" s="11">
        <f t="shared" si="139"/>
        <v>1055</v>
      </c>
      <c r="BC136" s="11">
        <f t="shared" si="139"/>
        <v>1105</v>
      </c>
      <c r="BD136" s="11">
        <f t="shared" si="139"/>
        <v>1692</v>
      </c>
      <c r="BE136" s="11">
        <f t="shared" si="139"/>
        <v>901</v>
      </c>
      <c r="BF136" s="11">
        <f t="shared" si="139"/>
        <v>1236</v>
      </c>
      <c r="BG136" s="11">
        <f t="shared" si="139"/>
        <v>1236</v>
      </c>
      <c r="BH136" s="11">
        <f t="shared" si="139"/>
        <v>984</v>
      </c>
    </row>
    <row r="137" spans="1:60" ht="13.5" customHeight="1">
      <c r="A137" s="38">
        <v>41434</v>
      </c>
      <c r="B137" s="130" t="s">
        <v>68</v>
      </c>
      <c r="C137" s="40"/>
      <c r="D137" s="41" t="s">
        <v>34</v>
      </c>
      <c r="E137" s="42">
        <f t="shared" si="0"/>
        <v>1031</v>
      </c>
      <c r="F137" s="43">
        <v>0</v>
      </c>
      <c r="G137" s="43">
        <v>6</v>
      </c>
      <c r="H137" s="44">
        <f t="shared" si="1"/>
        <v>6</v>
      </c>
      <c r="I137" s="40"/>
      <c r="J137" s="45" t="s">
        <v>23</v>
      </c>
      <c r="K137" s="42">
        <f t="shared" si="2"/>
        <v>1293</v>
      </c>
      <c r="L137" s="46">
        <v>0</v>
      </c>
      <c r="M137" s="46">
        <v>11</v>
      </c>
      <c r="N137" s="26">
        <f t="shared" si="3"/>
        <v>11</v>
      </c>
      <c r="O137" s="40"/>
      <c r="P137" t="s">
        <v>66</v>
      </c>
      <c r="Q137" s="40"/>
      <c r="R137">
        <f>MIN(Rules!$E$2,(MAX(H137/N137,N137/H137)))</f>
        <v>1.8333333333333333</v>
      </c>
      <c r="S137">
        <f>VLOOKUP(B137,Rules!A:B,2,FALSE)</f>
        <v>70</v>
      </c>
      <c r="T137" s="40"/>
      <c r="U137" s="143">
        <f>1/(10^(-1*(E137+(IF(P137="Y",Rules!$I$2,0))-K137)/Rules!$E$12)+1)</f>
        <v>0.37383975895794663</v>
      </c>
      <c r="V137">
        <f t="shared" si="4"/>
        <v>-48</v>
      </c>
      <c r="W137">
        <f t="shared" si="5"/>
        <v>48</v>
      </c>
      <c r="Z137" s="48"/>
      <c r="AA137" s="11">
        <f t="shared" ref="AA137:BH137" si="140">IF($D137=AA$1,$E137+$V137,(IF($J137=AA$1,$K137+$W137,AA136)))</f>
        <v>983</v>
      </c>
      <c r="AB137" s="11">
        <f t="shared" si="140"/>
        <v>1239</v>
      </c>
      <c r="AC137" s="11">
        <f t="shared" si="140"/>
        <v>759</v>
      </c>
      <c r="AD137" s="11">
        <f t="shared" si="140"/>
        <v>1120</v>
      </c>
      <c r="AE137" s="11">
        <f t="shared" si="140"/>
        <v>1039</v>
      </c>
      <c r="AF137" s="11">
        <f t="shared" si="140"/>
        <v>1788</v>
      </c>
      <c r="AG137" s="11">
        <f t="shared" si="140"/>
        <v>1389</v>
      </c>
      <c r="AH137" s="11">
        <f t="shared" si="140"/>
        <v>1810</v>
      </c>
      <c r="AI137" s="11">
        <f t="shared" si="140"/>
        <v>1562</v>
      </c>
      <c r="AJ137" s="11">
        <f t="shared" si="140"/>
        <v>1807</v>
      </c>
      <c r="AK137" s="11">
        <f t="shared" si="140"/>
        <v>1122</v>
      </c>
      <c r="AL137" s="11">
        <f t="shared" si="140"/>
        <v>1247</v>
      </c>
      <c r="AM137" s="11">
        <f t="shared" si="140"/>
        <v>1730</v>
      </c>
      <c r="AN137" s="11">
        <f t="shared" si="140"/>
        <v>1584</v>
      </c>
      <c r="AO137" s="11">
        <f t="shared" si="140"/>
        <v>212</v>
      </c>
      <c r="AP137" s="11">
        <f t="shared" si="140"/>
        <v>1288</v>
      </c>
      <c r="AQ137" s="11">
        <f t="shared" si="140"/>
        <v>955</v>
      </c>
      <c r="AR137" s="11">
        <f t="shared" si="140"/>
        <v>1214</v>
      </c>
      <c r="AS137" s="11">
        <f t="shared" si="140"/>
        <v>606</v>
      </c>
      <c r="AT137" s="11">
        <f t="shared" si="140"/>
        <v>1079</v>
      </c>
      <c r="AU137" s="11">
        <f t="shared" si="140"/>
        <v>1268</v>
      </c>
      <c r="AV137" s="11">
        <f t="shared" si="140"/>
        <v>1711</v>
      </c>
      <c r="AW137" s="11">
        <f t="shared" si="140"/>
        <v>1306</v>
      </c>
      <c r="AX137" s="11">
        <f t="shared" si="140"/>
        <v>1341</v>
      </c>
      <c r="AY137" s="11">
        <f t="shared" si="140"/>
        <v>276</v>
      </c>
      <c r="AZ137" s="11">
        <f t="shared" si="140"/>
        <v>1004</v>
      </c>
      <c r="BA137" s="11">
        <f t="shared" si="140"/>
        <v>1235</v>
      </c>
      <c r="BB137" s="11">
        <f t="shared" si="140"/>
        <v>1055</v>
      </c>
      <c r="BC137" s="11">
        <f t="shared" si="140"/>
        <v>1105</v>
      </c>
      <c r="BD137" s="11">
        <f t="shared" si="140"/>
        <v>1692</v>
      </c>
      <c r="BE137" s="11">
        <f t="shared" si="140"/>
        <v>901</v>
      </c>
      <c r="BF137" s="11">
        <f t="shared" si="140"/>
        <v>1236</v>
      </c>
      <c r="BG137" s="11">
        <f t="shared" si="140"/>
        <v>1236</v>
      </c>
      <c r="BH137" s="11">
        <f t="shared" si="140"/>
        <v>984</v>
      </c>
    </row>
    <row r="138" spans="1:60" ht="13.5" customHeight="1">
      <c r="A138" s="38">
        <v>41440</v>
      </c>
      <c r="B138" s="130" t="s">
        <v>68</v>
      </c>
      <c r="C138" s="40"/>
      <c r="D138" s="41" t="s">
        <v>41</v>
      </c>
      <c r="E138" s="42">
        <f t="shared" si="0"/>
        <v>984</v>
      </c>
      <c r="F138" s="43">
        <v>1</v>
      </c>
      <c r="G138" s="43">
        <v>12</v>
      </c>
      <c r="H138" s="44">
        <f t="shared" si="1"/>
        <v>15</v>
      </c>
      <c r="I138" s="40"/>
      <c r="J138" s="45" t="s">
        <v>27</v>
      </c>
      <c r="K138" s="42">
        <f t="shared" si="2"/>
        <v>1306</v>
      </c>
      <c r="L138" s="46">
        <v>1</v>
      </c>
      <c r="M138" s="46">
        <v>17</v>
      </c>
      <c r="N138" s="26">
        <f t="shared" si="3"/>
        <v>20</v>
      </c>
      <c r="O138" s="40"/>
      <c r="P138" t="s">
        <v>66</v>
      </c>
      <c r="Q138" s="40"/>
      <c r="R138">
        <f>MIN(Rules!$E$2,(MAX(H138/N138,N138/H138)))</f>
        <v>1.3333333333333333</v>
      </c>
      <c r="S138">
        <f>VLOOKUP(B138,Rules!A:B,2,FALSE)</f>
        <v>70</v>
      </c>
      <c r="T138" s="40"/>
      <c r="U138" s="143">
        <f>1/(10^(-1*(E138+(IF(P138="Y",Rules!$I$2,0))-K138)/Rules!$E$12)+1)</f>
        <v>0.31172023834857249</v>
      </c>
      <c r="V138">
        <f t="shared" si="4"/>
        <v>-29</v>
      </c>
      <c r="W138">
        <f t="shared" si="5"/>
        <v>29</v>
      </c>
      <c r="Z138" s="48"/>
      <c r="AA138" s="11">
        <f t="shared" ref="AA138:BH138" si="141">IF($D138=AA$1,$E138+$V138,(IF($J138=AA$1,$K138+$W138,AA137)))</f>
        <v>983</v>
      </c>
      <c r="AB138" s="11">
        <f t="shared" si="141"/>
        <v>1239</v>
      </c>
      <c r="AC138" s="11">
        <f t="shared" si="141"/>
        <v>759</v>
      </c>
      <c r="AD138" s="11">
        <f t="shared" si="141"/>
        <v>1120</v>
      </c>
      <c r="AE138" s="11">
        <f t="shared" si="141"/>
        <v>1039</v>
      </c>
      <c r="AF138" s="11">
        <f t="shared" si="141"/>
        <v>1788</v>
      </c>
      <c r="AG138" s="11">
        <f t="shared" si="141"/>
        <v>1389</v>
      </c>
      <c r="AH138" s="11">
        <f t="shared" si="141"/>
        <v>1810</v>
      </c>
      <c r="AI138" s="11">
        <f t="shared" si="141"/>
        <v>1562</v>
      </c>
      <c r="AJ138" s="11">
        <f t="shared" si="141"/>
        <v>1807</v>
      </c>
      <c r="AK138" s="11">
        <f t="shared" si="141"/>
        <v>1122</v>
      </c>
      <c r="AL138" s="11">
        <f t="shared" si="141"/>
        <v>1247</v>
      </c>
      <c r="AM138" s="11">
        <f t="shared" si="141"/>
        <v>1730</v>
      </c>
      <c r="AN138" s="11">
        <f t="shared" si="141"/>
        <v>1584</v>
      </c>
      <c r="AO138" s="11">
        <f t="shared" si="141"/>
        <v>212</v>
      </c>
      <c r="AP138" s="11">
        <f t="shared" si="141"/>
        <v>1288</v>
      </c>
      <c r="AQ138" s="11">
        <f t="shared" si="141"/>
        <v>955</v>
      </c>
      <c r="AR138" s="11">
        <f t="shared" si="141"/>
        <v>1214</v>
      </c>
      <c r="AS138" s="11">
        <f t="shared" si="141"/>
        <v>606</v>
      </c>
      <c r="AT138" s="11">
        <f t="shared" si="141"/>
        <v>1079</v>
      </c>
      <c r="AU138" s="11">
        <f t="shared" si="141"/>
        <v>1268</v>
      </c>
      <c r="AV138" s="11">
        <f t="shared" si="141"/>
        <v>1711</v>
      </c>
      <c r="AW138" s="11">
        <f t="shared" si="141"/>
        <v>1335</v>
      </c>
      <c r="AX138" s="11">
        <f t="shared" si="141"/>
        <v>1341</v>
      </c>
      <c r="AY138" s="11">
        <f t="shared" si="141"/>
        <v>276</v>
      </c>
      <c r="AZ138" s="11">
        <f t="shared" si="141"/>
        <v>1004</v>
      </c>
      <c r="BA138" s="11">
        <f t="shared" si="141"/>
        <v>1235</v>
      </c>
      <c r="BB138" s="11">
        <f t="shared" si="141"/>
        <v>1055</v>
      </c>
      <c r="BC138" s="11">
        <f t="shared" si="141"/>
        <v>1105</v>
      </c>
      <c r="BD138" s="11">
        <f t="shared" si="141"/>
        <v>1692</v>
      </c>
      <c r="BE138" s="11">
        <f t="shared" si="141"/>
        <v>901</v>
      </c>
      <c r="BF138" s="11">
        <f t="shared" si="141"/>
        <v>1236</v>
      </c>
      <c r="BG138" s="11">
        <f t="shared" si="141"/>
        <v>1236</v>
      </c>
      <c r="BH138" s="11">
        <f t="shared" si="141"/>
        <v>955</v>
      </c>
    </row>
    <row r="139" spans="1:60" ht="13.5" customHeight="1">
      <c r="A139" s="38">
        <v>41441</v>
      </c>
      <c r="B139" s="130" t="s">
        <v>68</v>
      </c>
      <c r="C139" s="40"/>
      <c r="D139" s="41" t="s">
        <v>18</v>
      </c>
      <c r="E139" s="42">
        <f t="shared" si="0"/>
        <v>1711</v>
      </c>
      <c r="F139" s="43">
        <v>0</v>
      </c>
      <c r="G139" s="43">
        <v>21</v>
      </c>
      <c r="H139" s="44">
        <f t="shared" si="1"/>
        <v>21</v>
      </c>
      <c r="I139" s="40"/>
      <c r="J139" s="45" t="s">
        <v>24</v>
      </c>
      <c r="K139" s="42">
        <f t="shared" si="2"/>
        <v>1235</v>
      </c>
      <c r="L139" s="46">
        <v>0</v>
      </c>
      <c r="M139" s="46">
        <v>9</v>
      </c>
      <c r="N139" s="26">
        <f t="shared" si="3"/>
        <v>9</v>
      </c>
      <c r="O139" s="40"/>
      <c r="P139" t="s">
        <v>66</v>
      </c>
      <c r="Q139" s="40"/>
      <c r="R139">
        <f>MIN(Rules!$E$2,(MAX(H139/N139,N139/H139)))</f>
        <v>2</v>
      </c>
      <c r="S139">
        <f>VLOOKUP(B139,Rules!A:B,2,FALSE)</f>
        <v>70</v>
      </c>
      <c r="T139" s="40"/>
      <c r="U139" s="143">
        <f>1/(10^(-1*(E139+(IF(P139="Y",Rules!$I$2,0))-K139)/Rules!$E$12)+1)</f>
        <v>0.94699143459355006</v>
      </c>
      <c r="V139">
        <f t="shared" si="4"/>
        <v>7</v>
      </c>
      <c r="W139">
        <f t="shared" si="5"/>
        <v>-7</v>
      </c>
      <c r="Z139" s="48"/>
      <c r="AA139" s="11">
        <f t="shared" ref="AA139:BH139" si="142">IF($D139=AA$1,$E139+$V139,(IF($J139=AA$1,$K139+$W139,AA138)))</f>
        <v>983</v>
      </c>
      <c r="AB139" s="11">
        <f t="shared" si="142"/>
        <v>1239</v>
      </c>
      <c r="AC139" s="11">
        <f t="shared" si="142"/>
        <v>759</v>
      </c>
      <c r="AD139" s="11">
        <f t="shared" si="142"/>
        <v>1120</v>
      </c>
      <c r="AE139" s="11">
        <f t="shared" si="142"/>
        <v>1039</v>
      </c>
      <c r="AF139" s="11">
        <f t="shared" si="142"/>
        <v>1788</v>
      </c>
      <c r="AG139" s="11">
        <f t="shared" si="142"/>
        <v>1389</v>
      </c>
      <c r="AH139" s="11">
        <f t="shared" si="142"/>
        <v>1810</v>
      </c>
      <c r="AI139" s="11">
        <f t="shared" si="142"/>
        <v>1562</v>
      </c>
      <c r="AJ139" s="11">
        <f t="shared" si="142"/>
        <v>1807</v>
      </c>
      <c r="AK139" s="11">
        <f t="shared" si="142"/>
        <v>1122</v>
      </c>
      <c r="AL139" s="11">
        <f t="shared" si="142"/>
        <v>1247</v>
      </c>
      <c r="AM139" s="11">
        <f t="shared" si="142"/>
        <v>1730</v>
      </c>
      <c r="AN139" s="11">
        <f t="shared" si="142"/>
        <v>1584</v>
      </c>
      <c r="AO139" s="11">
        <f t="shared" si="142"/>
        <v>212</v>
      </c>
      <c r="AP139" s="11">
        <f t="shared" si="142"/>
        <v>1288</v>
      </c>
      <c r="AQ139" s="11">
        <f t="shared" si="142"/>
        <v>955</v>
      </c>
      <c r="AR139" s="11">
        <f t="shared" si="142"/>
        <v>1214</v>
      </c>
      <c r="AS139" s="11">
        <f t="shared" si="142"/>
        <v>606</v>
      </c>
      <c r="AT139" s="11">
        <f t="shared" si="142"/>
        <v>1079</v>
      </c>
      <c r="AU139" s="11">
        <f t="shared" si="142"/>
        <v>1268</v>
      </c>
      <c r="AV139" s="11">
        <f t="shared" si="142"/>
        <v>1718</v>
      </c>
      <c r="AW139" s="11">
        <f t="shared" si="142"/>
        <v>1335</v>
      </c>
      <c r="AX139" s="11">
        <f t="shared" si="142"/>
        <v>1341</v>
      </c>
      <c r="AY139" s="11">
        <f t="shared" si="142"/>
        <v>276</v>
      </c>
      <c r="AZ139" s="11">
        <f t="shared" si="142"/>
        <v>1004</v>
      </c>
      <c r="BA139" s="11">
        <f t="shared" si="142"/>
        <v>1228</v>
      </c>
      <c r="BB139" s="11">
        <f t="shared" si="142"/>
        <v>1055</v>
      </c>
      <c r="BC139" s="11">
        <f t="shared" si="142"/>
        <v>1105</v>
      </c>
      <c r="BD139" s="11">
        <f t="shared" si="142"/>
        <v>1692</v>
      </c>
      <c r="BE139" s="11">
        <f t="shared" si="142"/>
        <v>901</v>
      </c>
      <c r="BF139" s="11">
        <f t="shared" si="142"/>
        <v>1236</v>
      </c>
      <c r="BG139" s="11">
        <f t="shared" si="142"/>
        <v>1236</v>
      </c>
      <c r="BH139" s="11">
        <f t="shared" si="142"/>
        <v>955</v>
      </c>
    </row>
    <row r="140" spans="1:60" ht="13.5" customHeight="1">
      <c r="A140" s="38">
        <v>41441</v>
      </c>
      <c r="B140" s="130" t="s">
        <v>68</v>
      </c>
      <c r="C140" s="40"/>
      <c r="D140" s="41" t="s">
        <v>35</v>
      </c>
      <c r="E140" s="42">
        <f t="shared" si="0"/>
        <v>1122</v>
      </c>
      <c r="F140" s="43">
        <v>0</v>
      </c>
      <c r="G140" s="43">
        <v>11</v>
      </c>
      <c r="H140" s="44">
        <f t="shared" si="1"/>
        <v>11</v>
      </c>
      <c r="I140" s="40"/>
      <c r="J140" s="45" t="s">
        <v>29</v>
      </c>
      <c r="K140" s="42">
        <f t="shared" si="2"/>
        <v>1120</v>
      </c>
      <c r="L140" s="46">
        <v>0</v>
      </c>
      <c r="M140" s="46">
        <v>13</v>
      </c>
      <c r="N140" s="26">
        <f t="shared" si="3"/>
        <v>13</v>
      </c>
      <c r="O140" s="40"/>
      <c r="P140" t="s">
        <v>66</v>
      </c>
      <c r="Q140" s="40"/>
      <c r="R140">
        <f>MIN(Rules!$E$2,(MAX(H140/N140,N140/H140)))</f>
        <v>1.1818181818181819</v>
      </c>
      <c r="S140">
        <f>VLOOKUP(B140,Rules!A:B,2,FALSE)</f>
        <v>70</v>
      </c>
      <c r="T140" s="40"/>
      <c r="U140" s="143">
        <f>1/(10^(-1*(E140+(IF(P140="Y",Rules!$I$2,0))-K140)/Rules!$E$12)+1)</f>
        <v>0.66818463897429847</v>
      </c>
      <c r="V140">
        <f t="shared" si="4"/>
        <v>-55</v>
      </c>
      <c r="W140">
        <f t="shared" si="5"/>
        <v>55</v>
      </c>
      <c r="Z140" s="48"/>
      <c r="AA140" s="11">
        <f t="shared" ref="AA140:BH140" si="143">IF($D140=AA$1,$E140+$V140,(IF($J140=AA$1,$K140+$W140,AA139)))</f>
        <v>983</v>
      </c>
      <c r="AB140" s="11">
        <f t="shared" si="143"/>
        <v>1239</v>
      </c>
      <c r="AC140" s="11">
        <f t="shared" si="143"/>
        <v>759</v>
      </c>
      <c r="AD140" s="11">
        <f t="shared" si="143"/>
        <v>1175</v>
      </c>
      <c r="AE140" s="11">
        <f t="shared" si="143"/>
        <v>1039</v>
      </c>
      <c r="AF140" s="11">
        <f t="shared" si="143"/>
        <v>1788</v>
      </c>
      <c r="AG140" s="11">
        <f t="shared" si="143"/>
        <v>1389</v>
      </c>
      <c r="AH140" s="11">
        <f t="shared" si="143"/>
        <v>1810</v>
      </c>
      <c r="AI140" s="11">
        <f t="shared" si="143"/>
        <v>1562</v>
      </c>
      <c r="AJ140" s="11">
        <f t="shared" si="143"/>
        <v>1807</v>
      </c>
      <c r="AK140" s="11">
        <f t="shared" si="143"/>
        <v>1067</v>
      </c>
      <c r="AL140" s="11">
        <f t="shared" si="143"/>
        <v>1247</v>
      </c>
      <c r="AM140" s="11">
        <f t="shared" si="143"/>
        <v>1730</v>
      </c>
      <c r="AN140" s="11">
        <f t="shared" si="143"/>
        <v>1584</v>
      </c>
      <c r="AO140" s="11">
        <f t="shared" si="143"/>
        <v>212</v>
      </c>
      <c r="AP140" s="11">
        <f t="shared" si="143"/>
        <v>1288</v>
      </c>
      <c r="AQ140" s="11">
        <f t="shared" si="143"/>
        <v>955</v>
      </c>
      <c r="AR140" s="11">
        <f t="shared" si="143"/>
        <v>1214</v>
      </c>
      <c r="AS140" s="11">
        <f t="shared" si="143"/>
        <v>606</v>
      </c>
      <c r="AT140" s="11">
        <f t="shared" si="143"/>
        <v>1079</v>
      </c>
      <c r="AU140" s="11">
        <f t="shared" si="143"/>
        <v>1268</v>
      </c>
      <c r="AV140" s="11">
        <f t="shared" si="143"/>
        <v>1718</v>
      </c>
      <c r="AW140" s="11">
        <f t="shared" si="143"/>
        <v>1335</v>
      </c>
      <c r="AX140" s="11">
        <f t="shared" si="143"/>
        <v>1341</v>
      </c>
      <c r="AY140" s="11">
        <f t="shared" si="143"/>
        <v>276</v>
      </c>
      <c r="AZ140" s="11">
        <f t="shared" si="143"/>
        <v>1004</v>
      </c>
      <c r="BA140" s="11">
        <f t="shared" si="143"/>
        <v>1228</v>
      </c>
      <c r="BB140" s="11">
        <f t="shared" si="143"/>
        <v>1055</v>
      </c>
      <c r="BC140" s="11">
        <f t="shared" si="143"/>
        <v>1105</v>
      </c>
      <c r="BD140" s="11">
        <f t="shared" si="143"/>
        <v>1692</v>
      </c>
      <c r="BE140" s="11">
        <f t="shared" si="143"/>
        <v>901</v>
      </c>
      <c r="BF140" s="11">
        <f t="shared" si="143"/>
        <v>1236</v>
      </c>
      <c r="BG140" s="11">
        <f t="shared" si="143"/>
        <v>1236</v>
      </c>
      <c r="BH140" s="11">
        <f t="shared" si="143"/>
        <v>955</v>
      </c>
    </row>
    <row r="141" spans="1:60" ht="13.5" customHeight="1">
      <c r="A141" s="38">
        <v>41448</v>
      </c>
      <c r="B141" s="130" t="s">
        <v>68</v>
      </c>
      <c r="C141" s="40"/>
      <c r="D141" s="41" t="s">
        <v>45</v>
      </c>
      <c r="E141" s="42">
        <f t="shared" si="0"/>
        <v>955</v>
      </c>
      <c r="F141" s="43">
        <v>0</v>
      </c>
      <c r="G141" s="43">
        <v>13</v>
      </c>
      <c r="H141" s="44">
        <f t="shared" si="1"/>
        <v>13</v>
      </c>
      <c r="I141" s="40"/>
      <c r="J141" s="45" t="s">
        <v>47</v>
      </c>
      <c r="K141" s="42">
        <f t="shared" si="2"/>
        <v>606</v>
      </c>
      <c r="L141" s="46">
        <v>2</v>
      </c>
      <c r="M141" s="46">
        <v>7</v>
      </c>
      <c r="N141" s="26">
        <f t="shared" si="3"/>
        <v>13</v>
      </c>
      <c r="O141" s="40"/>
      <c r="P141" t="s">
        <v>66</v>
      </c>
      <c r="Q141" s="40"/>
      <c r="R141">
        <f>MIN(Rules!$E$2,(MAX(H141/N141,N141/H141)))</f>
        <v>1</v>
      </c>
      <c r="S141">
        <f>VLOOKUP(B141,Rules!A:B,2,FALSE)</f>
        <v>70</v>
      </c>
      <c r="T141" s="40"/>
      <c r="U141" s="143">
        <f>1/(10^(-1*(E141+(IF(P141="Y",Rules!$I$2,0))-K141)/Rules!$E$12)+1)</f>
        <v>0.90870959882435109</v>
      </c>
      <c r="V141">
        <f t="shared" si="4"/>
        <v>-29</v>
      </c>
      <c r="W141">
        <f t="shared" si="5"/>
        <v>29</v>
      </c>
      <c r="Z141" s="48"/>
      <c r="AA141" s="11">
        <f t="shared" ref="AA141:BH141" si="144">IF($D141=AA$1,$E141+$V141,(IF($J141=AA$1,$K141+$W141,AA140)))</f>
        <v>983</v>
      </c>
      <c r="AB141" s="11">
        <f t="shared" si="144"/>
        <v>1239</v>
      </c>
      <c r="AC141" s="11">
        <f t="shared" si="144"/>
        <v>759</v>
      </c>
      <c r="AD141" s="11">
        <f t="shared" si="144"/>
        <v>1175</v>
      </c>
      <c r="AE141" s="11">
        <f t="shared" si="144"/>
        <v>1039</v>
      </c>
      <c r="AF141" s="11">
        <f t="shared" si="144"/>
        <v>1788</v>
      </c>
      <c r="AG141" s="11">
        <f t="shared" si="144"/>
        <v>1389</v>
      </c>
      <c r="AH141" s="11">
        <f t="shared" si="144"/>
        <v>1810</v>
      </c>
      <c r="AI141" s="11">
        <f t="shared" si="144"/>
        <v>1562</v>
      </c>
      <c r="AJ141" s="11">
        <f t="shared" si="144"/>
        <v>1807</v>
      </c>
      <c r="AK141" s="11">
        <f t="shared" si="144"/>
        <v>1067</v>
      </c>
      <c r="AL141" s="11">
        <f t="shared" si="144"/>
        <v>1247</v>
      </c>
      <c r="AM141" s="11">
        <f t="shared" si="144"/>
        <v>1730</v>
      </c>
      <c r="AN141" s="11">
        <f t="shared" si="144"/>
        <v>1584</v>
      </c>
      <c r="AO141" s="11">
        <f t="shared" si="144"/>
        <v>212</v>
      </c>
      <c r="AP141" s="11">
        <f t="shared" si="144"/>
        <v>1288</v>
      </c>
      <c r="AQ141" s="11">
        <f t="shared" si="144"/>
        <v>926</v>
      </c>
      <c r="AR141" s="11">
        <f t="shared" si="144"/>
        <v>1214</v>
      </c>
      <c r="AS141" s="11">
        <f t="shared" si="144"/>
        <v>635</v>
      </c>
      <c r="AT141" s="11">
        <f t="shared" si="144"/>
        <v>1079</v>
      </c>
      <c r="AU141" s="11">
        <f t="shared" si="144"/>
        <v>1268</v>
      </c>
      <c r="AV141" s="11">
        <f t="shared" si="144"/>
        <v>1718</v>
      </c>
      <c r="AW141" s="11">
        <f t="shared" si="144"/>
        <v>1335</v>
      </c>
      <c r="AX141" s="11">
        <f t="shared" si="144"/>
        <v>1341</v>
      </c>
      <c r="AY141" s="11">
        <f t="shared" si="144"/>
        <v>276</v>
      </c>
      <c r="AZ141" s="11">
        <f t="shared" si="144"/>
        <v>1004</v>
      </c>
      <c r="BA141" s="11">
        <f t="shared" si="144"/>
        <v>1228</v>
      </c>
      <c r="BB141" s="11">
        <f t="shared" si="144"/>
        <v>1055</v>
      </c>
      <c r="BC141" s="11">
        <f t="shared" si="144"/>
        <v>1105</v>
      </c>
      <c r="BD141" s="11">
        <f t="shared" si="144"/>
        <v>1692</v>
      </c>
      <c r="BE141" s="11">
        <f t="shared" si="144"/>
        <v>901</v>
      </c>
      <c r="BF141" s="11">
        <f t="shared" si="144"/>
        <v>1236</v>
      </c>
      <c r="BG141" s="11">
        <f t="shared" si="144"/>
        <v>1236</v>
      </c>
      <c r="BH141" s="11">
        <f t="shared" si="144"/>
        <v>955</v>
      </c>
    </row>
    <row r="142" spans="1:60" ht="13.5" customHeight="1">
      <c r="A142" s="38">
        <v>41448</v>
      </c>
      <c r="B142" s="130" t="s">
        <v>68</v>
      </c>
      <c r="C142" s="40"/>
      <c r="D142" s="41" t="s">
        <v>25</v>
      </c>
      <c r="E142" s="42">
        <f t="shared" si="0"/>
        <v>1810</v>
      </c>
      <c r="F142" s="43">
        <v>0</v>
      </c>
      <c r="G142" s="43">
        <v>12</v>
      </c>
      <c r="H142" s="44">
        <f t="shared" si="1"/>
        <v>12</v>
      </c>
      <c r="I142" s="40"/>
      <c r="J142" s="45" t="s">
        <v>30</v>
      </c>
      <c r="K142" s="42">
        <f t="shared" si="2"/>
        <v>1562</v>
      </c>
      <c r="L142" s="46">
        <v>0</v>
      </c>
      <c r="M142" s="46">
        <v>9</v>
      </c>
      <c r="N142" s="26">
        <f t="shared" si="3"/>
        <v>9</v>
      </c>
      <c r="O142" s="40"/>
      <c r="P142" t="s">
        <v>67</v>
      </c>
      <c r="Q142" s="40"/>
      <c r="R142">
        <f>MIN(Rules!$E$2,(MAX(H142/N142,N142/H142)))</f>
        <v>1.3333333333333333</v>
      </c>
      <c r="S142">
        <f>VLOOKUP(B142,Rules!A:B,2,FALSE)</f>
        <v>70</v>
      </c>
      <c r="T142" s="40"/>
      <c r="U142" s="143">
        <f>1/(10^(-1*(E142+(IF(P142="Y",Rules!$I$2,0))-K142)/Rules!$E$12)+1)</f>
        <v>0.75806172940885042</v>
      </c>
      <c r="V142">
        <f t="shared" si="4"/>
        <v>23</v>
      </c>
      <c r="W142">
        <f t="shared" si="5"/>
        <v>-23</v>
      </c>
      <c r="Z142" s="48"/>
      <c r="AA142" s="11">
        <f t="shared" ref="AA142:BH142" si="145">IF($D142=AA$1,$E142+$V142,(IF($J142=AA$1,$K142+$W142,AA141)))</f>
        <v>983</v>
      </c>
      <c r="AB142" s="11">
        <f t="shared" si="145"/>
        <v>1239</v>
      </c>
      <c r="AC142" s="11">
        <f t="shared" si="145"/>
        <v>759</v>
      </c>
      <c r="AD142" s="11">
        <f t="shared" si="145"/>
        <v>1175</v>
      </c>
      <c r="AE142" s="11">
        <f t="shared" si="145"/>
        <v>1039</v>
      </c>
      <c r="AF142" s="11">
        <f t="shared" si="145"/>
        <v>1788</v>
      </c>
      <c r="AG142" s="11">
        <f t="shared" si="145"/>
        <v>1389</v>
      </c>
      <c r="AH142" s="11">
        <f t="shared" si="145"/>
        <v>1833</v>
      </c>
      <c r="AI142" s="11">
        <f t="shared" si="145"/>
        <v>1539</v>
      </c>
      <c r="AJ142" s="11">
        <f t="shared" si="145"/>
        <v>1807</v>
      </c>
      <c r="AK142" s="11">
        <f t="shared" si="145"/>
        <v>1067</v>
      </c>
      <c r="AL142" s="11">
        <f t="shared" si="145"/>
        <v>1247</v>
      </c>
      <c r="AM142" s="11">
        <f t="shared" si="145"/>
        <v>1730</v>
      </c>
      <c r="AN142" s="11">
        <f t="shared" si="145"/>
        <v>1584</v>
      </c>
      <c r="AO142" s="11">
        <f t="shared" si="145"/>
        <v>212</v>
      </c>
      <c r="AP142" s="11">
        <f t="shared" si="145"/>
        <v>1288</v>
      </c>
      <c r="AQ142" s="11">
        <f t="shared" si="145"/>
        <v>926</v>
      </c>
      <c r="AR142" s="11">
        <f t="shared" si="145"/>
        <v>1214</v>
      </c>
      <c r="AS142" s="11">
        <f t="shared" si="145"/>
        <v>635</v>
      </c>
      <c r="AT142" s="11">
        <f t="shared" si="145"/>
        <v>1079</v>
      </c>
      <c r="AU142" s="11">
        <f t="shared" si="145"/>
        <v>1268</v>
      </c>
      <c r="AV142" s="11">
        <f t="shared" si="145"/>
        <v>1718</v>
      </c>
      <c r="AW142" s="11">
        <f t="shared" si="145"/>
        <v>1335</v>
      </c>
      <c r="AX142" s="11">
        <f t="shared" si="145"/>
        <v>1341</v>
      </c>
      <c r="AY142" s="11">
        <f t="shared" si="145"/>
        <v>276</v>
      </c>
      <c r="AZ142" s="11">
        <f t="shared" si="145"/>
        <v>1004</v>
      </c>
      <c r="BA142" s="11">
        <f t="shared" si="145"/>
        <v>1228</v>
      </c>
      <c r="BB142" s="11">
        <f t="shared" si="145"/>
        <v>1055</v>
      </c>
      <c r="BC142" s="11">
        <f t="shared" si="145"/>
        <v>1105</v>
      </c>
      <c r="BD142" s="11">
        <f t="shared" si="145"/>
        <v>1692</v>
      </c>
      <c r="BE142" s="11">
        <f t="shared" si="145"/>
        <v>901</v>
      </c>
      <c r="BF142" s="11">
        <f t="shared" si="145"/>
        <v>1236</v>
      </c>
      <c r="BG142" s="11">
        <f t="shared" si="145"/>
        <v>1236</v>
      </c>
      <c r="BH142" s="11">
        <f t="shared" si="145"/>
        <v>955</v>
      </c>
    </row>
    <row r="143" spans="1:60" ht="13.5" customHeight="1">
      <c r="A143" s="38">
        <v>41453</v>
      </c>
      <c r="B143" s="130" t="s">
        <v>72</v>
      </c>
      <c r="C143" s="40"/>
      <c r="D143" s="41" t="s">
        <v>44</v>
      </c>
      <c r="E143" s="42">
        <f t="shared" si="0"/>
        <v>759</v>
      </c>
      <c r="F143" s="43">
        <v>0</v>
      </c>
      <c r="G143" s="43">
        <v>12</v>
      </c>
      <c r="H143" s="44">
        <f t="shared" si="1"/>
        <v>12</v>
      </c>
      <c r="I143" s="40"/>
      <c r="J143" s="45" t="s">
        <v>36</v>
      </c>
      <c r="K143" s="42">
        <f t="shared" si="2"/>
        <v>1288</v>
      </c>
      <c r="L143" s="46">
        <v>3</v>
      </c>
      <c r="M143" s="46">
        <v>13</v>
      </c>
      <c r="N143" s="26">
        <f t="shared" si="3"/>
        <v>22</v>
      </c>
      <c r="O143" s="40"/>
      <c r="P143" t="s">
        <v>66</v>
      </c>
      <c r="Q143" s="40"/>
      <c r="R143">
        <f>MIN(Rules!$E$2,(MAX(H143/N143,N143/H143)))</f>
        <v>1.8333333333333333</v>
      </c>
      <c r="S143">
        <f>VLOOKUP(B143,Rules!A:B,2,FALSE)</f>
        <v>60</v>
      </c>
      <c r="T143" s="40"/>
      <c r="U143" s="143">
        <f>1/(10^(-1*(E143+(IF(P143="Y",Rules!$I$2,0))-K143)/Rules!$E$12)+1)</f>
        <v>0.14863345708724349</v>
      </c>
      <c r="V143">
        <f t="shared" si="4"/>
        <v>-16</v>
      </c>
      <c r="W143">
        <f t="shared" si="5"/>
        <v>16</v>
      </c>
      <c r="Z143" s="48"/>
      <c r="AA143" s="11">
        <f t="shared" ref="AA143:BH143" si="146">IF($D143=AA$1,$E143+$V143,(IF($J143=AA$1,$K143+$W143,AA142)))</f>
        <v>983</v>
      </c>
      <c r="AB143" s="11">
        <f t="shared" si="146"/>
        <v>1239</v>
      </c>
      <c r="AC143" s="11">
        <f t="shared" si="146"/>
        <v>743</v>
      </c>
      <c r="AD143" s="11">
        <f t="shared" si="146"/>
        <v>1175</v>
      </c>
      <c r="AE143" s="11">
        <f t="shared" si="146"/>
        <v>1039</v>
      </c>
      <c r="AF143" s="11">
        <f t="shared" si="146"/>
        <v>1788</v>
      </c>
      <c r="AG143" s="11">
        <f t="shared" si="146"/>
        <v>1389</v>
      </c>
      <c r="AH143" s="11">
        <f t="shared" si="146"/>
        <v>1833</v>
      </c>
      <c r="AI143" s="11">
        <f t="shared" si="146"/>
        <v>1539</v>
      </c>
      <c r="AJ143" s="11">
        <f t="shared" si="146"/>
        <v>1807</v>
      </c>
      <c r="AK143" s="11">
        <f t="shared" si="146"/>
        <v>1067</v>
      </c>
      <c r="AL143" s="11">
        <f t="shared" si="146"/>
        <v>1247</v>
      </c>
      <c r="AM143" s="11">
        <f t="shared" si="146"/>
        <v>1730</v>
      </c>
      <c r="AN143" s="11">
        <f t="shared" si="146"/>
        <v>1584</v>
      </c>
      <c r="AO143" s="11">
        <f t="shared" si="146"/>
        <v>212</v>
      </c>
      <c r="AP143" s="11">
        <f t="shared" si="146"/>
        <v>1304</v>
      </c>
      <c r="AQ143" s="11">
        <f t="shared" si="146"/>
        <v>926</v>
      </c>
      <c r="AR143" s="11">
        <f t="shared" si="146"/>
        <v>1214</v>
      </c>
      <c r="AS143" s="11">
        <f t="shared" si="146"/>
        <v>635</v>
      </c>
      <c r="AT143" s="11">
        <f t="shared" si="146"/>
        <v>1079</v>
      </c>
      <c r="AU143" s="11">
        <f t="shared" si="146"/>
        <v>1268</v>
      </c>
      <c r="AV143" s="11">
        <f t="shared" si="146"/>
        <v>1718</v>
      </c>
      <c r="AW143" s="11">
        <f t="shared" si="146"/>
        <v>1335</v>
      </c>
      <c r="AX143" s="11">
        <f t="shared" si="146"/>
        <v>1341</v>
      </c>
      <c r="AY143" s="11">
        <f t="shared" si="146"/>
        <v>276</v>
      </c>
      <c r="AZ143" s="11">
        <f t="shared" si="146"/>
        <v>1004</v>
      </c>
      <c r="BA143" s="11">
        <f t="shared" si="146"/>
        <v>1228</v>
      </c>
      <c r="BB143" s="11">
        <f t="shared" si="146"/>
        <v>1055</v>
      </c>
      <c r="BC143" s="11">
        <f t="shared" si="146"/>
        <v>1105</v>
      </c>
      <c r="BD143" s="11">
        <f t="shared" si="146"/>
        <v>1692</v>
      </c>
      <c r="BE143" s="11">
        <f t="shared" si="146"/>
        <v>901</v>
      </c>
      <c r="BF143" s="11">
        <f t="shared" si="146"/>
        <v>1236</v>
      </c>
      <c r="BG143" s="11">
        <f t="shared" si="146"/>
        <v>1236</v>
      </c>
      <c r="BH143" s="11">
        <f t="shared" si="146"/>
        <v>955</v>
      </c>
    </row>
    <row r="144" spans="1:60" ht="13.5" customHeight="1">
      <c r="A144" s="38">
        <v>41454</v>
      </c>
      <c r="B144" s="130" t="s">
        <v>68</v>
      </c>
      <c r="C144" s="40"/>
      <c r="D144" s="41" t="s">
        <v>23</v>
      </c>
      <c r="E144" s="42">
        <f t="shared" si="0"/>
        <v>1341</v>
      </c>
      <c r="F144" s="43">
        <v>1</v>
      </c>
      <c r="G144" s="43">
        <v>10</v>
      </c>
      <c r="H144" s="44">
        <f t="shared" si="1"/>
        <v>13</v>
      </c>
      <c r="I144" s="40"/>
      <c r="J144" s="45" t="s">
        <v>29</v>
      </c>
      <c r="K144" s="42">
        <f t="shared" si="2"/>
        <v>1175</v>
      </c>
      <c r="L144" s="46">
        <v>0</v>
      </c>
      <c r="M144" s="46">
        <v>12</v>
      </c>
      <c r="N144" s="26">
        <f t="shared" si="3"/>
        <v>12</v>
      </c>
      <c r="O144" s="40"/>
      <c r="P144" t="s">
        <v>66</v>
      </c>
      <c r="Q144" s="40"/>
      <c r="R144">
        <f>MIN(Rules!$E$2,(MAX(H144/N144,N144/H144)))</f>
        <v>1.0833333333333333</v>
      </c>
      <c r="S144">
        <f>VLOOKUP(B144,Rules!A:B,2,FALSE)</f>
        <v>70</v>
      </c>
      <c r="T144" s="40"/>
      <c r="U144" s="143">
        <f>1/(10^(-1*(E144+(IF(P144="Y",Rules!$I$2,0))-K144)/Rules!$E$12)+1)</f>
        <v>0.81080261103596418</v>
      </c>
      <c r="V144">
        <f t="shared" si="4"/>
        <v>14</v>
      </c>
      <c r="W144">
        <f t="shared" si="5"/>
        <v>-14</v>
      </c>
      <c r="Z144" s="48"/>
      <c r="AA144" s="11">
        <f t="shared" ref="AA144:BH144" si="147">IF($D144=AA$1,$E144+$V144,(IF($J144=AA$1,$K144+$W144,AA143)))</f>
        <v>983</v>
      </c>
      <c r="AB144" s="11">
        <f t="shared" si="147"/>
        <v>1239</v>
      </c>
      <c r="AC144" s="11">
        <f t="shared" si="147"/>
        <v>743</v>
      </c>
      <c r="AD144" s="11">
        <f t="shared" si="147"/>
        <v>1161</v>
      </c>
      <c r="AE144" s="11">
        <f t="shared" si="147"/>
        <v>1039</v>
      </c>
      <c r="AF144" s="11">
        <f t="shared" si="147"/>
        <v>1788</v>
      </c>
      <c r="AG144" s="11">
        <f t="shared" si="147"/>
        <v>1389</v>
      </c>
      <c r="AH144" s="11">
        <f t="shared" si="147"/>
        <v>1833</v>
      </c>
      <c r="AI144" s="11">
        <f t="shared" si="147"/>
        <v>1539</v>
      </c>
      <c r="AJ144" s="11">
        <f t="shared" si="147"/>
        <v>1807</v>
      </c>
      <c r="AK144" s="11">
        <f t="shared" si="147"/>
        <v>1067</v>
      </c>
      <c r="AL144" s="11">
        <f t="shared" si="147"/>
        <v>1247</v>
      </c>
      <c r="AM144" s="11">
        <f t="shared" si="147"/>
        <v>1730</v>
      </c>
      <c r="AN144" s="11">
        <f t="shared" si="147"/>
        <v>1584</v>
      </c>
      <c r="AO144" s="11">
        <f t="shared" si="147"/>
        <v>212</v>
      </c>
      <c r="AP144" s="11">
        <f t="shared" si="147"/>
        <v>1304</v>
      </c>
      <c r="AQ144" s="11">
        <f t="shared" si="147"/>
        <v>926</v>
      </c>
      <c r="AR144" s="11">
        <f t="shared" si="147"/>
        <v>1214</v>
      </c>
      <c r="AS144" s="11">
        <f t="shared" si="147"/>
        <v>635</v>
      </c>
      <c r="AT144" s="11">
        <f t="shared" si="147"/>
        <v>1079</v>
      </c>
      <c r="AU144" s="11">
        <f t="shared" si="147"/>
        <v>1268</v>
      </c>
      <c r="AV144" s="11">
        <f t="shared" si="147"/>
        <v>1718</v>
      </c>
      <c r="AW144" s="11">
        <f t="shared" si="147"/>
        <v>1335</v>
      </c>
      <c r="AX144" s="11">
        <f t="shared" si="147"/>
        <v>1355</v>
      </c>
      <c r="AY144" s="11">
        <f t="shared" si="147"/>
        <v>276</v>
      </c>
      <c r="AZ144" s="11">
        <f t="shared" si="147"/>
        <v>1004</v>
      </c>
      <c r="BA144" s="11">
        <f t="shared" si="147"/>
        <v>1228</v>
      </c>
      <c r="BB144" s="11">
        <f t="shared" si="147"/>
        <v>1055</v>
      </c>
      <c r="BC144" s="11">
        <f t="shared" si="147"/>
        <v>1105</v>
      </c>
      <c r="BD144" s="11">
        <f t="shared" si="147"/>
        <v>1692</v>
      </c>
      <c r="BE144" s="11">
        <f t="shared" si="147"/>
        <v>901</v>
      </c>
      <c r="BF144" s="11">
        <f t="shared" si="147"/>
        <v>1236</v>
      </c>
      <c r="BG144" s="11">
        <f t="shared" si="147"/>
        <v>1236</v>
      </c>
      <c r="BH144" s="11">
        <f t="shared" si="147"/>
        <v>955</v>
      </c>
    </row>
    <row r="145" spans="1:60" ht="13.5" customHeight="1">
      <c r="A145" s="38">
        <v>41454</v>
      </c>
      <c r="B145" s="130" t="s">
        <v>72</v>
      </c>
      <c r="C145" s="40"/>
      <c r="D145" s="41" t="s">
        <v>38</v>
      </c>
      <c r="E145" s="42">
        <f t="shared" si="0"/>
        <v>1004</v>
      </c>
      <c r="F145" s="43">
        <v>0</v>
      </c>
      <c r="G145" s="43">
        <v>8</v>
      </c>
      <c r="H145" s="44">
        <f t="shared" si="1"/>
        <v>8</v>
      </c>
      <c r="I145" s="40"/>
      <c r="J145" s="45" t="s">
        <v>22</v>
      </c>
      <c r="K145" s="42">
        <f t="shared" si="2"/>
        <v>1692</v>
      </c>
      <c r="L145" s="46">
        <v>1</v>
      </c>
      <c r="M145" s="46">
        <v>27</v>
      </c>
      <c r="N145" s="26">
        <f t="shared" si="3"/>
        <v>30</v>
      </c>
      <c r="O145" s="40"/>
      <c r="P145" t="s">
        <v>66</v>
      </c>
      <c r="Q145" s="40"/>
      <c r="R145">
        <f>MIN(Rules!$E$2,(MAX(H145/N145,N145/H145)))</f>
        <v>2</v>
      </c>
      <c r="S145">
        <f>VLOOKUP(B145,Rules!A:B,2,FALSE)</f>
        <v>60</v>
      </c>
      <c r="T145" s="40"/>
      <c r="U145" s="143">
        <f>1/(10^(-1*(E145+(IF(P145="Y",Rules!$I$2,0))-K145)/Rules!$E$12)+1)</f>
        <v>7.7444816214405521E-2</v>
      </c>
      <c r="V145">
        <f t="shared" si="4"/>
        <v>-9</v>
      </c>
      <c r="W145">
        <f t="shared" si="5"/>
        <v>9</v>
      </c>
      <c r="Z145" s="48"/>
      <c r="AA145" s="11">
        <f t="shared" ref="AA145:BH145" si="148">IF($D145=AA$1,$E145+$V145,(IF($J145=AA$1,$K145+$W145,AA144)))</f>
        <v>983</v>
      </c>
      <c r="AB145" s="11">
        <f t="shared" si="148"/>
        <v>1239</v>
      </c>
      <c r="AC145" s="11">
        <f t="shared" si="148"/>
        <v>743</v>
      </c>
      <c r="AD145" s="11">
        <f t="shared" si="148"/>
        <v>1161</v>
      </c>
      <c r="AE145" s="11">
        <f t="shared" si="148"/>
        <v>1039</v>
      </c>
      <c r="AF145" s="11">
        <f t="shared" si="148"/>
        <v>1788</v>
      </c>
      <c r="AG145" s="11">
        <f t="shared" si="148"/>
        <v>1389</v>
      </c>
      <c r="AH145" s="11">
        <f t="shared" si="148"/>
        <v>1833</v>
      </c>
      <c r="AI145" s="11">
        <f t="shared" si="148"/>
        <v>1539</v>
      </c>
      <c r="AJ145" s="11">
        <f t="shared" si="148"/>
        <v>1807</v>
      </c>
      <c r="AK145" s="11">
        <f t="shared" si="148"/>
        <v>1067</v>
      </c>
      <c r="AL145" s="11">
        <f t="shared" si="148"/>
        <v>1247</v>
      </c>
      <c r="AM145" s="11">
        <f t="shared" si="148"/>
        <v>1730</v>
      </c>
      <c r="AN145" s="11">
        <f t="shared" si="148"/>
        <v>1584</v>
      </c>
      <c r="AO145" s="11">
        <f t="shared" si="148"/>
        <v>212</v>
      </c>
      <c r="AP145" s="11">
        <f t="shared" si="148"/>
        <v>1304</v>
      </c>
      <c r="AQ145" s="11">
        <f t="shared" si="148"/>
        <v>926</v>
      </c>
      <c r="AR145" s="11">
        <f t="shared" si="148"/>
        <v>1214</v>
      </c>
      <c r="AS145" s="11">
        <f t="shared" si="148"/>
        <v>635</v>
      </c>
      <c r="AT145" s="11">
        <f t="shared" si="148"/>
        <v>1079</v>
      </c>
      <c r="AU145" s="11">
        <f t="shared" si="148"/>
        <v>1268</v>
      </c>
      <c r="AV145" s="11">
        <f t="shared" si="148"/>
        <v>1718</v>
      </c>
      <c r="AW145" s="11">
        <f t="shared" si="148"/>
        <v>1335</v>
      </c>
      <c r="AX145" s="11">
        <f t="shared" si="148"/>
        <v>1355</v>
      </c>
      <c r="AY145" s="11">
        <f t="shared" si="148"/>
        <v>276</v>
      </c>
      <c r="AZ145" s="11">
        <f t="shared" si="148"/>
        <v>995</v>
      </c>
      <c r="BA145" s="11">
        <f t="shared" si="148"/>
        <v>1228</v>
      </c>
      <c r="BB145" s="11">
        <f t="shared" si="148"/>
        <v>1055</v>
      </c>
      <c r="BC145" s="11">
        <f t="shared" si="148"/>
        <v>1105</v>
      </c>
      <c r="BD145" s="11">
        <f t="shared" si="148"/>
        <v>1701</v>
      </c>
      <c r="BE145" s="11">
        <f t="shared" si="148"/>
        <v>901</v>
      </c>
      <c r="BF145" s="11">
        <f t="shared" si="148"/>
        <v>1236</v>
      </c>
      <c r="BG145" s="11">
        <f t="shared" si="148"/>
        <v>1236</v>
      </c>
      <c r="BH145" s="11">
        <f t="shared" si="148"/>
        <v>955</v>
      </c>
    </row>
    <row r="146" spans="1:60" ht="13.5" customHeight="1">
      <c r="A146" s="38">
        <v>41454</v>
      </c>
      <c r="B146" s="130" t="s">
        <v>72</v>
      </c>
      <c r="C146" s="40"/>
      <c r="D146" s="41" t="s">
        <v>32</v>
      </c>
      <c r="E146" s="42">
        <f t="shared" si="0"/>
        <v>1268</v>
      </c>
      <c r="F146" s="43">
        <v>1</v>
      </c>
      <c r="G146" s="43">
        <v>17</v>
      </c>
      <c r="H146" s="44">
        <f t="shared" si="1"/>
        <v>20</v>
      </c>
      <c r="I146" s="40"/>
      <c r="J146" s="45" t="s">
        <v>34</v>
      </c>
      <c r="K146" s="42">
        <f t="shared" si="2"/>
        <v>983</v>
      </c>
      <c r="L146" s="46">
        <v>1</v>
      </c>
      <c r="M146" s="46">
        <v>11</v>
      </c>
      <c r="N146" s="26">
        <f t="shared" si="3"/>
        <v>14</v>
      </c>
      <c r="O146" s="40"/>
      <c r="P146" t="s">
        <v>66</v>
      </c>
      <c r="Q146" s="40"/>
      <c r="R146">
        <f>MIN(Rules!$E$2,(MAX(H146/N146,N146/H146)))</f>
        <v>1.4285714285714286</v>
      </c>
      <c r="S146">
        <f>VLOOKUP(B146,Rules!A:B,2,FALSE)</f>
        <v>60</v>
      </c>
      <c r="T146" s="40"/>
      <c r="U146" s="143">
        <f>1/(10^(-1*(E146+(IF(P146="Y",Rules!$I$2,0))-K146)/Rules!$E$12)+1)</f>
        <v>0.88113778355369832</v>
      </c>
      <c r="V146">
        <f t="shared" si="4"/>
        <v>10</v>
      </c>
      <c r="W146">
        <f t="shared" si="5"/>
        <v>-10</v>
      </c>
      <c r="Z146" s="48"/>
      <c r="AA146" s="11">
        <f t="shared" ref="AA146:BH146" si="149">IF($D146=AA$1,$E146+$V146,(IF($J146=AA$1,$K146+$W146,AA145)))</f>
        <v>973</v>
      </c>
      <c r="AB146" s="11">
        <f t="shared" si="149"/>
        <v>1239</v>
      </c>
      <c r="AC146" s="11">
        <f t="shared" si="149"/>
        <v>743</v>
      </c>
      <c r="AD146" s="11">
        <f t="shared" si="149"/>
        <v>1161</v>
      </c>
      <c r="AE146" s="11">
        <f t="shared" si="149"/>
        <v>1039</v>
      </c>
      <c r="AF146" s="11">
        <f t="shared" si="149"/>
        <v>1788</v>
      </c>
      <c r="AG146" s="11">
        <f t="shared" si="149"/>
        <v>1389</v>
      </c>
      <c r="AH146" s="11">
        <f t="shared" si="149"/>
        <v>1833</v>
      </c>
      <c r="AI146" s="11">
        <f t="shared" si="149"/>
        <v>1539</v>
      </c>
      <c r="AJ146" s="11">
        <f t="shared" si="149"/>
        <v>1807</v>
      </c>
      <c r="AK146" s="11">
        <f t="shared" si="149"/>
        <v>1067</v>
      </c>
      <c r="AL146" s="11">
        <f t="shared" si="149"/>
        <v>1247</v>
      </c>
      <c r="AM146" s="11">
        <f t="shared" si="149"/>
        <v>1730</v>
      </c>
      <c r="AN146" s="11">
        <f t="shared" si="149"/>
        <v>1584</v>
      </c>
      <c r="AO146" s="11">
        <f t="shared" si="149"/>
        <v>212</v>
      </c>
      <c r="AP146" s="11">
        <f t="shared" si="149"/>
        <v>1304</v>
      </c>
      <c r="AQ146" s="11">
        <f t="shared" si="149"/>
        <v>926</v>
      </c>
      <c r="AR146" s="11">
        <f t="shared" si="149"/>
        <v>1214</v>
      </c>
      <c r="AS146" s="11">
        <f t="shared" si="149"/>
        <v>635</v>
      </c>
      <c r="AT146" s="11">
        <f t="shared" si="149"/>
        <v>1079</v>
      </c>
      <c r="AU146" s="11">
        <f t="shared" si="149"/>
        <v>1278</v>
      </c>
      <c r="AV146" s="11">
        <f t="shared" si="149"/>
        <v>1718</v>
      </c>
      <c r="AW146" s="11">
        <f t="shared" si="149"/>
        <v>1335</v>
      </c>
      <c r="AX146" s="11">
        <f t="shared" si="149"/>
        <v>1355</v>
      </c>
      <c r="AY146" s="11">
        <f t="shared" si="149"/>
        <v>276</v>
      </c>
      <c r="AZ146" s="11">
        <f t="shared" si="149"/>
        <v>995</v>
      </c>
      <c r="BA146" s="11">
        <f t="shared" si="149"/>
        <v>1228</v>
      </c>
      <c r="BB146" s="11">
        <f t="shared" si="149"/>
        <v>1055</v>
      </c>
      <c r="BC146" s="11">
        <f t="shared" si="149"/>
        <v>1105</v>
      </c>
      <c r="BD146" s="11">
        <f t="shared" si="149"/>
        <v>1701</v>
      </c>
      <c r="BE146" s="11">
        <f t="shared" si="149"/>
        <v>901</v>
      </c>
      <c r="BF146" s="11">
        <f t="shared" si="149"/>
        <v>1236</v>
      </c>
      <c r="BG146" s="11">
        <f t="shared" si="149"/>
        <v>1236</v>
      </c>
      <c r="BH146" s="11">
        <f t="shared" si="149"/>
        <v>955</v>
      </c>
    </row>
    <row r="147" spans="1:60" ht="13.5" customHeight="1">
      <c r="A147" s="38">
        <v>41454</v>
      </c>
      <c r="B147" s="130" t="s">
        <v>72</v>
      </c>
      <c r="C147" s="40"/>
      <c r="D147" s="41" t="s">
        <v>31</v>
      </c>
      <c r="E147" s="42">
        <f t="shared" si="0"/>
        <v>1236</v>
      </c>
      <c r="F147" s="43">
        <v>1</v>
      </c>
      <c r="G147" s="43">
        <v>15</v>
      </c>
      <c r="H147" s="44">
        <f t="shared" si="1"/>
        <v>18</v>
      </c>
      <c r="I147" s="40"/>
      <c r="J147" s="45" t="s">
        <v>35</v>
      </c>
      <c r="K147" s="42">
        <f t="shared" si="2"/>
        <v>1067</v>
      </c>
      <c r="L147" s="46">
        <v>3</v>
      </c>
      <c r="M147" s="46">
        <v>10</v>
      </c>
      <c r="N147" s="26">
        <f t="shared" si="3"/>
        <v>19</v>
      </c>
      <c r="O147" s="40"/>
      <c r="P147" t="s">
        <v>66</v>
      </c>
      <c r="Q147" s="40"/>
      <c r="R147">
        <f>MIN(Rules!$E$2,(MAX(H147/N147,N147/H147)))</f>
        <v>1.0555555555555556</v>
      </c>
      <c r="S147">
        <f>VLOOKUP(B147,Rules!A:B,2,FALSE)</f>
        <v>60</v>
      </c>
      <c r="T147" s="40"/>
      <c r="U147" s="143">
        <f>1/(10^(-1*(E147+(IF(P147="Y",Rules!$I$2,0))-K147)/Rules!$E$12)+1)</f>
        <v>0.81291283968423933</v>
      </c>
      <c r="V147">
        <f t="shared" si="4"/>
        <v>-51</v>
      </c>
      <c r="W147">
        <f t="shared" si="5"/>
        <v>51</v>
      </c>
      <c r="Z147" s="48"/>
      <c r="AA147" s="11">
        <f t="shared" ref="AA147:BH147" si="150">IF($D147=AA$1,$E147+$V147,(IF($J147=AA$1,$K147+$W147,AA146)))</f>
        <v>973</v>
      </c>
      <c r="AB147" s="11">
        <f t="shared" si="150"/>
        <v>1239</v>
      </c>
      <c r="AC147" s="11">
        <f t="shared" si="150"/>
        <v>743</v>
      </c>
      <c r="AD147" s="11">
        <f t="shared" si="150"/>
        <v>1161</v>
      </c>
      <c r="AE147" s="11">
        <f t="shared" si="150"/>
        <v>1039</v>
      </c>
      <c r="AF147" s="11">
        <f t="shared" si="150"/>
        <v>1788</v>
      </c>
      <c r="AG147" s="11">
        <f t="shared" si="150"/>
        <v>1389</v>
      </c>
      <c r="AH147" s="11">
        <f t="shared" si="150"/>
        <v>1833</v>
      </c>
      <c r="AI147" s="11">
        <f t="shared" si="150"/>
        <v>1539</v>
      </c>
      <c r="AJ147" s="11">
        <f t="shared" si="150"/>
        <v>1807</v>
      </c>
      <c r="AK147" s="11">
        <f t="shared" si="150"/>
        <v>1118</v>
      </c>
      <c r="AL147" s="11">
        <f t="shared" si="150"/>
        <v>1247</v>
      </c>
      <c r="AM147" s="11">
        <f t="shared" si="150"/>
        <v>1730</v>
      </c>
      <c r="AN147" s="11">
        <f t="shared" si="150"/>
        <v>1584</v>
      </c>
      <c r="AO147" s="11">
        <f t="shared" si="150"/>
        <v>212</v>
      </c>
      <c r="AP147" s="11">
        <f t="shared" si="150"/>
        <v>1304</v>
      </c>
      <c r="AQ147" s="11">
        <f t="shared" si="150"/>
        <v>926</v>
      </c>
      <c r="AR147" s="11">
        <f t="shared" si="150"/>
        <v>1214</v>
      </c>
      <c r="AS147" s="11">
        <f t="shared" si="150"/>
        <v>635</v>
      </c>
      <c r="AT147" s="11">
        <f t="shared" si="150"/>
        <v>1079</v>
      </c>
      <c r="AU147" s="11">
        <f t="shared" si="150"/>
        <v>1278</v>
      </c>
      <c r="AV147" s="11">
        <f t="shared" si="150"/>
        <v>1718</v>
      </c>
      <c r="AW147" s="11">
        <f t="shared" si="150"/>
        <v>1335</v>
      </c>
      <c r="AX147" s="11">
        <f t="shared" si="150"/>
        <v>1355</v>
      </c>
      <c r="AY147" s="11">
        <f t="shared" si="150"/>
        <v>276</v>
      </c>
      <c r="AZ147" s="11">
        <f t="shared" si="150"/>
        <v>995</v>
      </c>
      <c r="BA147" s="11">
        <f t="shared" si="150"/>
        <v>1228</v>
      </c>
      <c r="BB147" s="11">
        <f t="shared" si="150"/>
        <v>1055</v>
      </c>
      <c r="BC147" s="11">
        <f t="shared" si="150"/>
        <v>1105</v>
      </c>
      <c r="BD147" s="11">
        <f t="shared" si="150"/>
        <v>1701</v>
      </c>
      <c r="BE147" s="11">
        <f t="shared" si="150"/>
        <v>901</v>
      </c>
      <c r="BF147" s="11">
        <f t="shared" si="150"/>
        <v>1185</v>
      </c>
      <c r="BG147" s="11">
        <f t="shared" si="150"/>
        <v>1236</v>
      </c>
      <c r="BH147" s="11">
        <f t="shared" si="150"/>
        <v>955</v>
      </c>
    </row>
    <row r="148" spans="1:60" ht="13.5" customHeight="1">
      <c r="A148" s="38">
        <v>41454</v>
      </c>
      <c r="B148" s="130" t="s">
        <v>72</v>
      </c>
      <c r="C148" s="40"/>
      <c r="D148" s="41" t="s">
        <v>43</v>
      </c>
      <c r="E148" s="42">
        <f t="shared" si="0"/>
        <v>1079</v>
      </c>
      <c r="F148" s="43">
        <v>2</v>
      </c>
      <c r="G148" s="43">
        <v>14</v>
      </c>
      <c r="H148" s="44">
        <f t="shared" si="1"/>
        <v>20</v>
      </c>
      <c r="I148" s="40"/>
      <c r="J148" s="45" t="s">
        <v>39</v>
      </c>
      <c r="K148" s="42">
        <f t="shared" si="2"/>
        <v>1214</v>
      </c>
      <c r="L148" s="46">
        <v>0</v>
      </c>
      <c r="M148" s="46">
        <v>8</v>
      </c>
      <c r="N148" s="26">
        <f t="shared" si="3"/>
        <v>8</v>
      </c>
      <c r="O148" s="40"/>
      <c r="P148" t="s">
        <v>66</v>
      </c>
      <c r="Q148" s="40"/>
      <c r="R148">
        <f>MIN(Rules!$E$2,(MAX(H148/N148,N148/H148)))</f>
        <v>2</v>
      </c>
      <c r="S148">
        <f>VLOOKUP(B148,Rules!A:B,2,FALSE)</f>
        <v>60</v>
      </c>
      <c r="T148" s="40"/>
      <c r="U148" s="143">
        <f>1/(10^(-1*(E148+(IF(P148="Y",Rules!$I$2,0))-K148)/Rules!$E$12)+1)</f>
        <v>0.51726252443237619</v>
      </c>
      <c r="V148">
        <f t="shared" si="4"/>
        <v>58</v>
      </c>
      <c r="W148">
        <f t="shared" si="5"/>
        <v>-58</v>
      </c>
      <c r="Z148" s="48"/>
      <c r="AA148" s="11">
        <f t="shared" ref="AA148:BH148" si="151">IF($D148=AA$1,$E148+$V148,(IF($J148=AA$1,$K148+$W148,AA147)))</f>
        <v>973</v>
      </c>
      <c r="AB148" s="11">
        <f t="shared" si="151"/>
        <v>1239</v>
      </c>
      <c r="AC148" s="11">
        <f t="shared" si="151"/>
        <v>743</v>
      </c>
      <c r="AD148" s="11">
        <f t="shared" si="151"/>
        <v>1161</v>
      </c>
      <c r="AE148" s="11">
        <f t="shared" si="151"/>
        <v>1039</v>
      </c>
      <c r="AF148" s="11">
        <f t="shared" si="151"/>
        <v>1788</v>
      </c>
      <c r="AG148" s="11">
        <f t="shared" si="151"/>
        <v>1389</v>
      </c>
      <c r="AH148" s="11">
        <f t="shared" si="151"/>
        <v>1833</v>
      </c>
      <c r="AI148" s="11">
        <f t="shared" si="151"/>
        <v>1539</v>
      </c>
      <c r="AJ148" s="11">
        <f t="shared" si="151"/>
        <v>1807</v>
      </c>
      <c r="AK148" s="11">
        <f t="shared" si="151"/>
        <v>1118</v>
      </c>
      <c r="AL148" s="11">
        <f t="shared" si="151"/>
        <v>1247</v>
      </c>
      <c r="AM148" s="11">
        <f t="shared" si="151"/>
        <v>1730</v>
      </c>
      <c r="AN148" s="11">
        <f t="shared" si="151"/>
        <v>1584</v>
      </c>
      <c r="AO148" s="11">
        <f t="shared" si="151"/>
        <v>212</v>
      </c>
      <c r="AP148" s="11">
        <f t="shared" si="151"/>
        <v>1304</v>
      </c>
      <c r="AQ148" s="11">
        <f t="shared" si="151"/>
        <v>926</v>
      </c>
      <c r="AR148" s="11">
        <f t="shared" si="151"/>
        <v>1156</v>
      </c>
      <c r="AS148" s="11">
        <f t="shared" si="151"/>
        <v>635</v>
      </c>
      <c r="AT148" s="11">
        <f t="shared" si="151"/>
        <v>1137</v>
      </c>
      <c r="AU148" s="11">
        <f t="shared" si="151"/>
        <v>1278</v>
      </c>
      <c r="AV148" s="11">
        <f t="shared" si="151"/>
        <v>1718</v>
      </c>
      <c r="AW148" s="11">
        <f t="shared" si="151"/>
        <v>1335</v>
      </c>
      <c r="AX148" s="11">
        <f t="shared" si="151"/>
        <v>1355</v>
      </c>
      <c r="AY148" s="11">
        <f t="shared" si="151"/>
        <v>276</v>
      </c>
      <c r="AZ148" s="11">
        <f t="shared" si="151"/>
        <v>995</v>
      </c>
      <c r="BA148" s="11">
        <f t="shared" si="151"/>
        <v>1228</v>
      </c>
      <c r="BB148" s="11">
        <f t="shared" si="151"/>
        <v>1055</v>
      </c>
      <c r="BC148" s="11">
        <f t="shared" si="151"/>
        <v>1105</v>
      </c>
      <c r="BD148" s="11">
        <f t="shared" si="151"/>
        <v>1701</v>
      </c>
      <c r="BE148" s="11">
        <f t="shared" si="151"/>
        <v>901</v>
      </c>
      <c r="BF148" s="11">
        <f t="shared" si="151"/>
        <v>1185</v>
      </c>
      <c r="BG148" s="11">
        <f t="shared" si="151"/>
        <v>1236</v>
      </c>
      <c r="BH148" s="11">
        <f t="shared" si="151"/>
        <v>955</v>
      </c>
    </row>
    <row r="149" spans="1:60" ht="13.5" customHeight="1">
      <c r="A149" s="38">
        <v>41454</v>
      </c>
      <c r="B149" s="39" t="s">
        <v>72</v>
      </c>
      <c r="C149" s="40"/>
      <c r="D149" s="41" t="s">
        <v>21</v>
      </c>
      <c r="E149" s="42">
        <f t="shared" si="0"/>
        <v>1247</v>
      </c>
      <c r="F149" s="43">
        <v>1</v>
      </c>
      <c r="G149" s="43">
        <v>12</v>
      </c>
      <c r="H149" s="44">
        <f t="shared" si="1"/>
        <v>15</v>
      </c>
      <c r="I149" s="40"/>
      <c r="J149" s="45" t="s">
        <v>40</v>
      </c>
      <c r="K149" s="42">
        <f t="shared" si="2"/>
        <v>1105</v>
      </c>
      <c r="L149" s="46">
        <v>0</v>
      </c>
      <c r="M149" s="46">
        <v>11</v>
      </c>
      <c r="N149" s="26">
        <f t="shared" si="3"/>
        <v>11</v>
      </c>
      <c r="O149" s="40"/>
      <c r="P149" t="s">
        <v>66</v>
      </c>
      <c r="Q149" s="40"/>
      <c r="R149">
        <f>MIN(Rules!$E$2,(MAX(H149/N149,N149/H149)))</f>
        <v>1.3636363636363635</v>
      </c>
      <c r="S149">
        <f>VLOOKUP(B149,Rules!A:B,2,FALSE)</f>
        <v>60</v>
      </c>
      <c r="T149" s="40"/>
      <c r="U149" s="143">
        <f>1/(10^(-1*(E149+(IF(P149="Y",Rules!$I$2,0))-K149)/Rules!$E$12)+1)</f>
        <v>0.79326338207270819</v>
      </c>
      <c r="V149">
        <f t="shared" si="4"/>
        <v>17</v>
      </c>
      <c r="W149">
        <f t="shared" si="5"/>
        <v>-17</v>
      </c>
      <c r="Z149" s="48"/>
      <c r="AA149" s="11">
        <f t="shared" ref="AA149:BH149" si="152">IF($D149=AA$1,$E149+$V149,(IF($J149=AA$1,$K149+$W149,AA148)))</f>
        <v>973</v>
      </c>
      <c r="AB149" s="11">
        <f t="shared" si="152"/>
        <v>1239</v>
      </c>
      <c r="AC149" s="11">
        <f t="shared" si="152"/>
        <v>743</v>
      </c>
      <c r="AD149" s="11">
        <f t="shared" si="152"/>
        <v>1161</v>
      </c>
      <c r="AE149" s="11">
        <f t="shared" si="152"/>
        <v>1039</v>
      </c>
      <c r="AF149" s="11">
        <f t="shared" si="152"/>
        <v>1788</v>
      </c>
      <c r="AG149" s="11">
        <f t="shared" si="152"/>
        <v>1389</v>
      </c>
      <c r="AH149" s="11">
        <f t="shared" si="152"/>
        <v>1833</v>
      </c>
      <c r="AI149" s="11">
        <f t="shared" si="152"/>
        <v>1539</v>
      </c>
      <c r="AJ149" s="11">
        <f t="shared" si="152"/>
        <v>1807</v>
      </c>
      <c r="AK149" s="11">
        <f t="shared" si="152"/>
        <v>1118</v>
      </c>
      <c r="AL149" s="11">
        <f t="shared" si="152"/>
        <v>1264</v>
      </c>
      <c r="AM149" s="11">
        <f t="shared" si="152"/>
        <v>1730</v>
      </c>
      <c r="AN149" s="11">
        <f t="shared" si="152"/>
        <v>1584</v>
      </c>
      <c r="AO149" s="11">
        <f t="shared" si="152"/>
        <v>212</v>
      </c>
      <c r="AP149" s="11">
        <f t="shared" si="152"/>
        <v>1304</v>
      </c>
      <c r="AQ149" s="11">
        <f t="shared" si="152"/>
        <v>926</v>
      </c>
      <c r="AR149" s="11">
        <f t="shared" si="152"/>
        <v>1156</v>
      </c>
      <c r="AS149" s="11">
        <f t="shared" si="152"/>
        <v>635</v>
      </c>
      <c r="AT149" s="11">
        <f t="shared" si="152"/>
        <v>1137</v>
      </c>
      <c r="AU149" s="11">
        <f t="shared" si="152"/>
        <v>1278</v>
      </c>
      <c r="AV149" s="11">
        <f t="shared" si="152"/>
        <v>1718</v>
      </c>
      <c r="AW149" s="11">
        <f t="shared" si="152"/>
        <v>1335</v>
      </c>
      <c r="AX149" s="11">
        <f t="shared" si="152"/>
        <v>1355</v>
      </c>
      <c r="AY149" s="11">
        <f t="shared" si="152"/>
        <v>276</v>
      </c>
      <c r="AZ149" s="11">
        <f t="shared" si="152"/>
        <v>995</v>
      </c>
      <c r="BA149" s="11">
        <f t="shared" si="152"/>
        <v>1228</v>
      </c>
      <c r="BB149" s="11">
        <f t="shared" si="152"/>
        <v>1055</v>
      </c>
      <c r="BC149" s="11">
        <f t="shared" si="152"/>
        <v>1088</v>
      </c>
      <c r="BD149" s="11">
        <f t="shared" si="152"/>
        <v>1701</v>
      </c>
      <c r="BE149" s="11">
        <f t="shared" si="152"/>
        <v>901</v>
      </c>
      <c r="BF149" s="11">
        <f t="shared" si="152"/>
        <v>1185</v>
      </c>
      <c r="BG149" s="11">
        <f t="shared" si="152"/>
        <v>1236</v>
      </c>
      <c r="BH149" s="11">
        <f t="shared" si="152"/>
        <v>955</v>
      </c>
    </row>
    <row r="150" spans="1:60" ht="13.5" customHeight="1">
      <c r="A150" s="38">
        <v>41455</v>
      </c>
      <c r="B150" s="39" t="s">
        <v>68</v>
      </c>
      <c r="C150" s="40"/>
      <c r="D150" s="41" t="s">
        <v>27</v>
      </c>
      <c r="E150" s="42">
        <f t="shared" si="0"/>
        <v>1335</v>
      </c>
      <c r="F150" s="43">
        <v>0</v>
      </c>
      <c r="G150" s="43">
        <v>18</v>
      </c>
      <c r="H150" s="44">
        <f t="shared" si="1"/>
        <v>18</v>
      </c>
      <c r="I150" s="40"/>
      <c r="J150" s="45" t="s">
        <v>42</v>
      </c>
      <c r="K150" s="42">
        <f t="shared" si="2"/>
        <v>1236</v>
      </c>
      <c r="L150" s="46">
        <v>0</v>
      </c>
      <c r="M150" s="46">
        <v>13</v>
      </c>
      <c r="N150" s="26">
        <f t="shared" si="3"/>
        <v>13</v>
      </c>
      <c r="O150" s="40"/>
      <c r="P150" t="s">
        <v>67</v>
      </c>
      <c r="Q150" s="40"/>
      <c r="R150">
        <f>MIN(Rules!$E$2,(MAX(H150/N150,N150/H150)))</f>
        <v>1.3846153846153846</v>
      </c>
      <c r="S150">
        <f>VLOOKUP(B150,Rules!A:B,2,FALSE)</f>
        <v>70</v>
      </c>
      <c r="T150" s="40"/>
      <c r="U150" s="143">
        <f>1/(10^(-1*(E150+(IF(P150="Y",Rules!$I$2,0))-K150)/Rules!$E$12)+1)</f>
        <v>0.61204390601665881</v>
      </c>
      <c r="V150">
        <f t="shared" si="4"/>
        <v>38</v>
      </c>
      <c r="W150">
        <f t="shared" si="5"/>
        <v>-38</v>
      </c>
      <c r="Z150" s="48"/>
      <c r="AA150" s="11">
        <f t="shared" ref="AA150:BH150" si="153">IF($D150=AA$1,$E150+$V150,(IF($J150=AA$1,$K150+$W150,AA149)))</f>
        <v>973</v>
      </c>
      <c r="AB150" s="11">
        <f t="shared" si="153"/>
        <v>1239</v>
      </c>
      <c r="AC150" s="11">
        <f t="shared" si="153"/>
        <v>743</v>
      </c>
      <c r="AD150" s="11">
        <f t="shared" si="153"/>
        <v>1161</v>
      </c>
      <c r="AE150" s="11">
        <f t="shared" si="153"/>
        <v>1039</v>
      </c>
      <c r="AF150" s="11">
        <f t="shared" si="153"/>
        <v>1788</v>
      </c>
      <c r="AG150" s="11">
        <f t="shared" si="153"/>
        <v>1389</v>
      </c>
      <c r="AH150" s="11">
        <f t="shared" si="153"/>
        <v>1833</v>
      </c>
      <c r="AI150" s="11">
        <f t="shared" si="153"/>
        <v>1539</v>
      </c>
      <c r="AJ150" s="11">
        <f t="shared" si="153"/>
        <v>1807</v>
      </c>
      <c r="AK150" s="11">
        <f t="shared" si="153"/>
        <v>1118</v>
      </c>
      <c r="AL150" s="11">
        <f t="shared" si="153"/>
        <v>1264</v>
      </c>
      <c r="AM150" s="11">
        <f t="shared" si="153"/>
        <v>1730</v>
      </c>
      <c r="AN150" s="11">
        <f t="shared" si="153"/>
        <v>1584</v>
      </c>
      <c r="AO150" s="11">
        <f t="shared" si="153"/>
        <v>212</v>
      </c>
      <c r="AP150" s="11">
        <f t="shared" si="153"/>
        <v>1304</v>
      </c>
      <c r="AQ150" s="11">
        <f t="shared" si="153"/>
        <v>926</v>
      </c>
      <c r="AR150" s="11">
        <f t="shared" si="153"/>
        <v>1156</v>
      </c>
      <c r="AS150" s="11">
        <f t="shared" si="153"/>
        <v>635</v>
      </c>
      <c r="AT150" s="11">
        <f t="shared" si="153"/>
        <v>1137</v>
      </c>
      <c r="AU150" s="11">
        <f t="shared" si="153"/>
        <v>1278</v>
      </c>
      <c r="AV150" s="11">
        <f t="shared" si="153"/>
        <v>1718</v>
      </c>
      <c r="AW150" s="11">
        <f t="shared" si="153"/>
        <v>1373</v>
      </c>
      <c r="AX150" s="11">
        <f t="shared" si="153"/>
        <v>1355</v>
      </c>
      <c r="AY150" s="11">
        <f t="shared" si="153"/>
        <v>276</v>
      </c>
      <c r="AZ150" s="11">
        <f t="shared" si="153"/>
        <v>995</v>
      </c>
      <c r="BA150" s="11">
        <f t="shared" si="153"/>
        <v>1228</v>
      </c>
      <c r="BB150" s="11">
        <f t="shared" si="153"/>
        <v>1055</v>
      </c>
      <c r="BC150" s="11">
        <f t="shared" si="153"/>
        <v>1088</v>
      </c>
      <c r="BD150" s="11">
        <f t="shared" si="153"/>
        <v>1701</v>
      </c>
      <c r="BE150" s="11">
        <f t="shared" si="153"/>
        <v>901</v>
      </c>
      <c r="BF150" s="11">
        <f t="shared" si="153"/>
        <v>1185</v>
      </c>
      <c r="BG150" s="11">
        <f t="shared" si="153"/>
        <v>1198</v>
      </c>
      <c r="BH150" s="11">
        <f t="shared" si="153"/>
        <v>955</v>
      </c>
    </row>
    <row r="151" spans="1:60" ht="13.5" customHeight="1">
      <c r="A151" s="38">
        <v>41455</v>
      </c>
      <c r="B151" s="39" t="s">
        <v>68</v>
      </c>
      <c r="C151" s="40"/>
      <c r="D151" s="41" t="s">
        <v>17</v>
      </c>
      <c r="E151" s="42">
        <f t="shared" si="0"/>
        <v>1807</v>
      </c>
      <c r="F151" s="43">
        <v>4</v>
      </c>
      <c r="G151" s="43">
        <v>16</v>
      </c>
      <c r="H151" s="44">
        <f t="shared" si="1"/>
        <v>28</v>
      </c>
      <c r="I151" s="40"/>
      <c r="J151" s="45" t="s">
        <v>28</v>
      </c>
      <c r="K151" s="42">
        <f t="shared" si="2"/>
        <v>1584</v>
      </c>
      <c r="L151" s="46">
        <v>1</v>
      </c>
      <c r="M151" s="46">
        <v>9</v>
      </c>
      <c r="N151" s="26">
        <f t="shared" si="3"/>
        <v>12</v>
      </c>
      <c r="O151" s="40"/>
      <c r="P151" t="s">
        <v>67</v>
      </c>
      <c r="Q151" s="40"/>
      <c r="R151">
        <f>MIN(Rules!$E$2,(MAX(H151/N151,N151/H151)))</f>
        <v>2</v>
      </c>
      <c r="S151">
        <f>VLOOKUP(B151,Rules!A:B,2,FALSE)</f>
        <v>70</v>
      </c>
      <c r="T151" s="40"/>
      <c r="U151" s="143">
        <f>1/(10^(-1*(E151+(IF(P151="Y",Rules!$I$2,0))-K151)/Rules!$E$12)+1)</f>
        <v>0.73632473562289935</v>
      </c>
      <c r="V151">
        <f t="shared" si="4"/>
        <v>37</v>
      </c>
      <c r="W151">
        <f t="shared" si="5"/>
        <v>-37</v>
      </c>
      <c r="Z151" s="48"/>
      <c r="AA151" s="11">
        <f t="shared" ref="AA151:BH151" si="154">IF($D151=AA$1,$E151+$V151,(IF($J151=AA$1,$K151+$W151,AA150)))</f>
        <v>973</v>
      </c>
      <c r="AB151" s="11">
        <f t="shared" si="154"/>
        <v>1239</v>
      </c>
      <c r="AC151" s="11">
        <f t="shared" si="154"/>
        <v>743</v>
      </c>
      <c r="AD151" s="11">
        <f t="shared" si="154"/>
        <v>1161</v>
      </c>
      <c r="AE151" s="11">
        <f t="shared" si="154"/>
        <v>1039</v>
      </c>
      <c r="AF151" s="11">
        <f t="shared" si="154"/>
        <v>1788</v>
      </c>
      <c r="AG151" s="11">
        <f t="shared" si="154"/>
        <v>1389</v>
      </c>
      <c r="AH151" s="11">
        <f t="shared" si="154"/>
        <v>1833</v>
      </c>
      <c r="AI151" s="11">
        <f t="shared" si="154"/>
        <v>1539</v>
      </c>
      <c r="AJ151" s="11">
        <f t="shared" si="154"/>
        <v>1844</v>
      </c>
      <c r="AK151" s="11">
        <f t="shared" si="154"/>
        <v>1118</v>
      </c>
      <c r="AL151" s="11">
        <f t="shared" si="154"/>
        <v>1264</v>
      </c>
      <c r="AM151" s="11">
        <f t="shared" si="154"/>
        <v>1730</v>
      </c>
      <c r="AN151" s="11">
        <f t="shared" si="154"/>
        <v>1547</v>
      </c>
      <c r="AO151" s="11">
        <f t="shared" si="154"/>
        <v>212</v>
      </c>
      <c r="AP151" s="11">
        <f t="shared" si="154"/>
        <v>1304</v>
      </c>
      <c r="AQ151" s="11">
        <f t="shared" si="154"/>
        <v>926</v>
      </c>
      <c r="AR151" s="11">
        <f t="shared" si="154"/>
        <v>1156</v>
      </c>
      <c r="AS151" s="11">
        <f t="shared" si="154"/>
        <v>635</v>
      </c>
      <c r="AT151" s="11">
        <f t="shared" si="154"/>
        <v>1137</v>
      </c>
      <c r="AU151" s="11">
        <f t="shared" si="154"/>
        <v>1278</v>
      </c>
      <c r="AV151" s="11">
        <f t="shared" si="154"/>
        <v>1718</v>
      </c>
      <c r="AW151" s="11">
        <f t="shared" si="154"/>
        <v>1373</v>
      </c>
      <c r="AX151" s="11">
        <f t="shared" si="154"/>
        <v>1355</v>
      </c>
      <c r="AY151" s="11">
        <f t="shared" si="154"/>
        <v>276</v>
      </c>
      <c r="AZ151" s="11">
        <f t="shared" si="154"/>
        <v>995</v>
      </c>
      <c r="BA151" s="11">
        <f t="shared" si="154"/>
        <v>1228</v>
      </c>
      <c r="BB151" s="11">
        <f t="shared" si="154"/>
        <v>1055</v>
      </c>
      <c r="BC151" s="11">
        <f t="shared" si="154"/>
        <v>1088</v>
      </c>
      <c r="BD151" s="11">
        <f t="shared" si="154"/>
        <v>1701</v>
      </c>
      <c r="BE151" s="11">
        <f t="shared" si="154"/>
        <v>901</v>
      </c>
      <c r="BF151" s="11">
        <f t="shared" si="154"/>
        <v>1185</v>
      </c>
      <c r="BG151" s="11">
        <f t="shared" si="154"/>
        <v>1198</v>
      </c>
      <c r="BH151" s="11">
        <f t="shared" si="154"/>
        <v>955</v>
      </c>
    </row>
    <row r="152" spans="1:60" ht="13.5" customHeight="1">
      <c r="A152" s="38">
        <v>41455</v>
      </c>
      <c r="B152" s="39" t="s">
        <v>68</v>
      </c>
      <c r="C152" s="40"/>
      <c r="D152" s="41" t="s">
        <v>47</v>
      </c>
      <c r="E152" s="42">
        <f t="shared" si="0"/>
        <v>635</v>
      </c>
      <c r="F152" s="43">
        <v>2</v>
      </c>
      <c r="G152" s="43">
        <v>11</v>
      </c>
      <c r="H152" s="44">
        <f t="shared" si="1"/>
        <v>17</v>
      </c>
      <c r="I152" s="40"/>
      <c r="J152" s="45" t="s">
        <v>45</v>
      </c>
      <c r="K152" s="42">
        <f t="shared" si="2"/>
        <v>926</v>
      </c>
      <c r="L152" s="46">
        <v>1</v>
      </c>
      <c r="M152" s="46">
        <v>13</v>
      </c>
      <c r="N152" s="26">
        <f t="shared" si="3"/>
        <v>16</v>
      </c>
      <c r="O152" s="40"/>
      <c r="P152" t="s">
        <v>67</v>
      </c>
      <c r="Q152" s="40"/>
      <c r="R152">
        <f>MIN(Rules!$E$2,(MAX(H152/N152,N152/H152)))</f>
        <v>1.0625</v>
      </c>
      <c r="S152">
        <f>VLOOKUP(B152,Rules!A:B,2,FALSE)</f>
        <v>70</v>
      </c>
      <c r="T152" s="40"/>
      <c r="U152" s="143">
        <f>1/(10^(-1*(E152+(IF(P152="Y",Rules!$I$2,0))-K152)/Rules!$E$12)+1)</f>
        <v>0.20749287013142895</v>
      </c>
      <c r="V152">
        <f t="shared" si="4"/>
        <v>59</v>
      </c>
      <c r="W152">
        <f t="shared" si="5"/>
        <v>-59</v>
      </c>
      <c r="Z152" s="48"/>
      <c r="AA152" s="11">
        <f t="shared" ref="AA152:BH152" si="155">IF($D152=AA$1,$E152+$V152,(IF($J152=AA$1,$K152+$W152,AA151)))</f>
        <v>973</v>
      </c>
      <c r="AB152" s="11">
        <f t="shared" si="155"/>
        <v>1239</v>
      </c>
      <c r="AC152" s="11">
        <f t="shared" si="155"/>
        <v>743</v>
      </c>
      <c r="AD152" s="11">
        <f t="shared" si="155"/>
        <v>1161</v>
      </c>
      <c r="AE152" s="11">
        <f t="shared" si="155"/>
        <v>1039</v>
      </c>
      <c r="AF152" s="11">
        <f t="shared" si="155"/>
        <v>1788</v>
      </c>
      <c r="AG152" s="11">
        <f t="shared" si="155"/>
        <v>1389</v>
      </c>
      <c r="AH152" s="11">
        <f t="shared" si="155"/>
        <v>1833</v>
      </c>
      <c r="AI152" s="11">
        <f t="shared" si="155"/>
        <v>1539</v>
      </c>
      <c r="AJ152" s="11">
        <f t="shared" si="155"/>
        <v>1844</v>
      </c>
      <c r="AK152" s="11">
        <f t="shared" si="155"/>
        <v>1118</v>
      </c>
      <c r="AL152" s="11">
        <f t="shared" si="155"/>
        <v>1264</v>
      </c>
      <c r="AM152" s="11">
        <f t="shared" si="155"/>
        <v>1730</v>
      </c>
      <c r="AN152" s="11">
        <f t="shared" si="155"/>
        <v>1547</v>
      </c>
      <c r="AO152" s="11">
        <f t="shared" si="155"/>
        <v>212</v>
      </c>
      <c r="AP152" s="11">
        <f t="shared" si="155"/>
        <v>1304</v>
      </c>
      <c r="AQ152" s="11">
        <f t="shared" si="155"/>
        <v>867</v>
      </c>
      <c r="AR152" s="11">
        <f t="shared" si="155"/>
        <v>1156</v>
      </c>
      <c r="AS152" s="11">
        <f t="shared" si="155"/>
        <v>694</v>
      </c>
      <c r="AT152" s="11">
        <f t="shared" si="155"/>
        <v>1137</v>
      </c>
      <c r="AU152" s="11">
        <f t="shared" si="155"/>
        <v>1278</v>
      </c>
      <c r="AV152" s="11">
        <f t="shared" si="155"/>
        <v>1718</v>
      </c>
      <c r="AW152" s="11">
        <f t="shared" si="155"/>
        <v>1373</v>
      </c>
      <c r="AX152" s="11">
        <f t="shared" si="155"/>
        <v>1355</v>
      </c>
      <c r="AY152" s="11">
        <f t="shared" si="155"/>
        <v>276</v>
      </c>
      <c r="AZ152" s="11">
        <f t="shared" si="155"/>
        <v>995</v>
      </c>
      <c r="BA152" s="11">
        <f t="shared" si="155"/>
        <v>1228</v>
      </c>
      <c r="BB152" s="11">
        <f t="shared" si="155"/>
        <v>1055</v>
      </c>
      <c r="BC152" s="11">
        <f t="shared" si="155"/>
        <v>1088</v>
      </c>
      <c r="BD152" s="11">
        <f t="shared" si="155"/>
        <v>1701</v>
      </c>
      <c r="BE152" s="11">
        <f t="shared" si="155"/>
        <v>901</v>
      </c>
      <c r="BF152" s="11">
        <f t="shared" si="155"/>
        <v>1185</v>
      </c>
      <c r="BG152" s="11">
        <f t="shared" si="155"/>
        <v>1198</v>
      </c>
      <c r="BH152" s="11">
        <f t="shared" si="155"/>
        <v>955</v>
      </c>
    </row>
    <row r="153" spans="1:60" ht="13.5" customHeight="1">
      <c r="A153" s="38">
        <v>41455</v>
      </c>
      <c r="B153" s="39" t="s">
        <v>72</v>
      </c>
      <c r="C153" s="40"/>
      <c r="D153" s="41" t="s">
        <v>20</v>
      </c>
      <c r="E153" s="42">
        <f t="shared" si="0"/>
        <v>1239</v>
      </c>
      <c r="F153" s="43">
        <v>2</v>
      </c>
      <c r="G153" s="43">
        <v>21</v>
      </c>
      <c r="H153" s="44">
        <f t="shared" si="1"/>
        <v>27</v>
      </c>
      <c r="I153" s="40"/>
      <c r="J153" s="45" t="s">
        <v>41</v>
      </c>
      <c r="K153" s="42">
        <f t="shared" si="2"/>
        <v>955</v>
      </c>
      <c r="L153" s="46">
        <v>0</v>
      </c>
      <c r="M153" s="46">
        <v>2</v>
      </c>
      <c r="N153" s="26">
        <f t="shared" si="3"/>
        <v>2</v>
      </c>
      <c r="O153" s="40"/>
      <c r="P153" t="s">
        <v>66</v>
      </c>
      <c r="Q153" s="40"/>
      <c r="R153">
        <f>MIN(Rules!$E$2,(MAX(H153/N153,N153/H153)))</f>
        <v>2</v>
      </c>
      <c r="S153">
        <f>VLOOKUP(B153,Rules!A:B,2,FALSE)</f>
        <v>60</v>
      </c>
      <c r="T153" s="40"/>
      <c r="U153" s="143">
        <f>1/(10^(-1*(E153+(IF(P153="Y",Rules!$I$2,0))-K153)/Rules!$E$12)+1)</f>
        <v>0.88065461850623161</v>
      </c>
      <c r="V153">
        <f t="shared" si="4"/>
        <v>14</v>
      </c>
      <c r="W153">
        <f t="shared" si="5"/>
        <v>-14</v>
      </c>
      <c r="Z153" s="48"/>
      <c r="AA153" s="11">
        <f t="shared" ref="AA153:BH153" si="156">IF($D153=AA$1,$E153+$V153,(IF($J153=AA$1,$K153+$W153,AA152)))</f>
        <v>973</v>
      </c>
      <c r="AB153" s="11">
        <f t="shared" si="156"/>
        <v>1253</v>
      </c>
      <c r="AC153" s="11">
        <f t="shared" si="156"/>
        <v>743</v>
      </c>
      <c r="AD153" s="11">
        <f t="shared" si="156"/>
        <v>1161</v>
      </c>
      <c r="AE153" s="11">
        <f t="shared" si="156"/>
        <v>1039</v>
      </c>
      <c r="AF153" s="11">
        <f t="shared" si="156"/>
        <v>1788</v>
      </c>
      <c r="AG153" s="11">
        <f t="shared" si="156"/>
        <v>1389</v>
      </c>
      <c r="AH153" s="11">
        <f t="shared" si="156"/>
        <v>1833</v>
      </c>
      <c r="AI153" s="11">
        <f t="shared" si="156"/>
        <v>1539</v>
      </c>
      <c r="AJ153" s="11">
        <f t="shared" si="156"/>
        <v>1844</v>
      </c>
      <c r="AK153" s="11">
        <f t="shared" si="156"/>
        <v>1118</v>
      </c>
      <c r="AL153" s="11">
        <f t="shared" si="156"/>
        <v>1264</v>
      </c>
      <c r="AM153" s="11">
        <f t="shared" si="156"/>
        <v>1730</v>
      </c>
      <c r="AN153" s="11">
        <f t="shared" si="156"/>
        <v>1547</v>
      </c>
      <c r="AO153" s="11">
        <f t="shared" si="156"/>
        <v>212</v>
      </c>
      <c r="AP153" s="11">
        <f t="shared" si="156"/>
        <v>1304</v>
      </c>
      <c r="AQ153" s="11">
        <f t="shared" si="156"/>
        <v>867</v>
      </c>
      <c r="AR153" s="11">
        <f t="shared" si="156"/>
        <v>1156</v>
      </c>
      <c r="AS153" s="11">
        <f t="shared" si="156"/>
        <v>694</v>
      </c>
      <c r="AT153" s="11">
        <f t="shared" si="156"/>
        <v>1137</v>
      </c>
      <c r="AU153" s="11">
        <f t="shared" si="156"/>
        <v>1278</v>
      </c>
      <c r="AV153" s="11">
        <f t="shared" si="156"/>
        <v>1718</v>
      </c>
      <c r="AW153" s="11">
        <f t="shared" si="156"/>
        <v>1373</v>
      </c>
      <c r="AX153" s="11">
        <f t="shared" si="156"/>
        <v>1355</v>
      </c>
      <c r="AY153" s="11">
        <f t="shared" si="156"/>
        <v>276</v>
      </c>
      <c r="AZ153" s="11">
        <f t="shared" si="156"/>
        <v>995</v>
      </c>
      <c r="BA153" s="11">
        <f t="shared" si="156"/>
        <v>1228</v>
      </c>
      <c r="BB153" s="11">
        <f t="shared" si="156"/>
        <v>1055</v>
      </c>
      <c r="BC153" s="11">
        <f t="shared" si="156"/>
        <v>1088</v>
      </c>
      <c r="BD153" s="11">
        <f t="shared" si="156"/>
        <v>1701</v>
      </c>
      <c r="BE153" s="11">
        <f t="shared" si="156"/>
        <v>901</v>
      </c>
      <c r="BF153" s="11">
        <f t="shared" si="156"/>
        <v>1185</v>
      </c>
      <c r="BG153" s="11">
        <f t="shared" si="156"/>
        <v>1198</v>
      </c>
      <c r="BH153" s="11">
        <f t="shared" si="156"/>
        <v>941</v>
      </c>
    </row>
    <row r="154" spans="1:60" ht="13.5" customHeight="1">
      <c r="A154" s="38">
        <v>41455</v>
      </c>
      <c r="B154" s="39" t="s">
        <v>72</v>
      </c>
      <c r="C154" s="40"/>
      <c r="D154" s="41" t="s">
        <v>19</v>
      </c>
      <c r="E154" s="42">
        <f t="shared" si="0"/>
        <v>1389</v>
      </c>
      <c r="F154" s="43">
        <v>0</v>
      </c>
      <c r="G154" s="43">
        <v>15</v>
      </c>
      <c r="H154" s="44">
        <f t="shared" si="1"/>
        <v>15</v>
      </c>
      <c r="I154" s="40"/>
      <c r="J154" s="45" t="s">
        <v>37</v>
      </c>
      <c r="K154" s="42">
        <f t="shared" si="2"/>
        <v>1055</v>
      </c>
      <c r="L154" s="46">
        <v>0</v>
      </c>
      <c r="M154" s="46">
        <v>8</v>
      </c>
      <c r="N154" s="26">
        <f t="shared" si="3"/>
        <v>8</v>
      </c>
      <c r="O154" s="40"/>
      <c r="P154" t="s">
        <v>66</v>
      </c>
      <c r="Q154" s="40"/>
      <c r="R154">
        <f>MIN(Rules!$E$2,(MAX(H154/N154,N154/H154)))</f>
        <v>1.875</v>
      </c>
      <c r="S154">
        <f>VLOOKUP(B154,Rules!A:B,2,FALSE)</f>
        <v>60</v>
      </c>
      <c r="T154" s="40"/>
      <c r="U154" s="143">
        <f>1/(10^(-1*(E154+(IF(P154="Y",Rules!$I$2,0))-K154)/Rules!$E$12)+1)</f>
        <v>0.90281509553199146</v>
      </c>
      <c r="V154">
        <f t="shared" si="4"/>
        <v>11</v>
      </c>
      <c r="W154">
        <f t="shared" si="5"/>
        <v>-11</v>
      </c>
      <c r="Z154" s="48"/>
      <c r="AA154" s="11">
        <f t="shared" ref="AA154:BH154" si="157">IF($D154=AA$1,$E154+$V154,(IF($J154=AA$1,$K154+$W154,AA153)))</f>
        <v>973</v>
      </c>
      <c r="AB154" s="11">
        <f t="shared" si="157"/>
        <v>1253</v>
      </c>
      <c r="AC154" s="11">
        <f t="shared" si="157"/>
        <v>743</v>
      </c>
      <c r="AD154" s="11">
        <f t="shared" si="157"/>
        <v>1161</v>
      </c>
      <c r="AE154" s="11">
        <f t="shared" si="157"/>
        <v>1039</v>
      </c>
      <c r="AF154" s="11">
        <f t="shared" si="157"/>
        <v>1788</v>
      </c>
      <c r="AG154" s="11">
        <f t="shared" si="157"/>
        <v>1400</v>
      </c>
      <c r="AH154" s="11">
        <f t="shared" si="157"/>
        <v>1833</v>
      </c>
      <c r="AI154" s="11">
        <f t="shared" si="157"/>
        <v>1539</v>
      </c>
      <c r="AJ154" s="11">
        <f t="shared" si="157"/>
        <v>1844</v>
      </c>
      <c r="AK154" s="11">
        <f t="shared" si="157"/>
        <v>1118</v>
      </c>
      <c r="AL154" s="11">
        <f t="shared" si="157"/>
        <v>1264</v>
      </c>
      <c r="AM154" s="11">
        <f t="shared" si="157"/>
        <v>1730</v>
      </c>
      <c r="AN154" s="11">
        <f t="shared" si="157"/>
        <v>1547</v>
      </c>
      <c r="AO154" s="11">
        <f t="shared" si="157"/>
        <v>212</v>
      </c>
      <c r="AP154" s="11">
        <f t="shared" si="157"/>
        <v>1304</v>
      </c>
      <c r="AQ154" s="11">
        <f t="shared" si="157"/>
        <v>867</v>
      </c>
      <c r="AR154" s="11">
        <f t="shared" si="157"/>
        <v>1156</v>
      </c>
      <c r="AS154" s="11">
        <f t="shared" si="157"/>
        <v>694</v>
      </c>
      <c r="AT154" s="11">
        <f t="shared" si="157"/>
        <v>1137</v>
      </c>
      <c r="AU154" s="11">
        <f t="shared" si="157"/>
        <v>1278</v>
      </c>
      <c r="AV154" s="11">
        <f t="shared" si="157"/>
        <v>1718</v>
      </c>
      <c r="AW154" s="11">
        <f t="shared" si="157"/>
        <v>1373</v>
      </c>
      <c r="AX154" s="11">
        <f t="shared" si="157"/>
        <v>1355</v>
      </c>
      <c r="AY154" s="11">
        <f t="shared" si="157"/>
        <v>276</v>
      </c>
      <c r="AZ154" s="11">
        <f t="shared" si="157"/>
        <v>995</v>
      </c>
      <c r="BA154" s="11">
        <f t="shared" si="157"/>
        <v>1228</v>
      </c>
      <c r="BB154" s="11">
        <f t="shared" si="157"/>
        <v>1044</v>
      </c>
      <c r="BC154" s="11">
        <f t="shared" si="157"/>
        <v>1088</v>
      </c>
      <c r="BD154" s="11">
        <f t="shared" si="157"/>
        <v>1701</v>
      </c>
      <c r="BE154" s="11">
        <f t="shared" si="157"/>
        <v>901</v>
      </c>
      <c r="BF154" s="11">
        <f t="shared" si="157"/>
        <v>1185</v>
      </c>
      <c r="BG154" s="11">
        <f t="shared" si="157"/>
        <v>1198</v>
      </c>
      <c r="BH154" s="11">
        <f t="shared" si="157"/>
        <v>941</v>
      </c>
    </row>
    <row r="155" spans="1:60" ht="13.5" customHeight="1">
      <c r="A155" s="38">
        <v>41461</v>
      </c>
      <c r="B155" s="39" t="s">
        <v>72</v>
      </c>
      <c r="C155" s="40"/>
      <c r="D155" s="41" t="s">
        <v>21</v>
      </c>
      <c r="E155" s="42">
        <f t="shared" si="0"/>
        <v>1264</v>
      </c>
      <c r="F155" s="43">
        <v>1</v>
      </c>
      <c r="G155" s="43">
        <v>12</v>
      </c>
      <c r="H155" s="44">
        <f t="shared" si="1"/>
        <v>15</v>
      </c>
      <c r="I155" s="40"/>
      <c r="J155" s="45" t="s">
        <v>46</v>
      </c>
      <c r="K155" s="42">
        <f t="shared" si="2"/>
        <v>901</v>
      </c>
      <c r="L155" s="46">
        <v>0</v>
      </c>
      <c r="M155" s="46">
        <v>14</v>
      </c>
      <c r="N155" s="26">
        <f t="shared" si="3"/>
        <v>14</v>
      </c>
      <c r="O155" s="40"/>
      <c r="P155" t="s">
        <v>66</v>
      </c>
      <c r="Q155" s="40"/>
      <c r="R155">
        <f>MIN(Rules!$E$2,(MAX(H155/N155,N155/H155)))</f>
        <v>1.0714285714285714</v>
      </c>
      <c r="S155">
        <f>VLOOKUP(B155,Rules!A:B,2,FALSE)</f>
        <v>60</v>
      </c>
      <c r="T155" s="40"/>
      <c r="U155" s="143">
        <f>1/(10^(-1*(E155+(IF(P155="Y",Rules!$I$2,0))-K155)/Rules!$E$12)+1)</f>
        <v>0.91391892705423039</v>
      </c>
      <c r="V155">
        <f t="shared" si="4"/>
        <v>6</v>
      </c>
      <c r="W155">
        <f t="shared" si="5"/>
        <v>-6</v>
      </c>
      <c r="Z155" s="48"/>
      <c r="AA155" s="11">
        <f t="shared" ref="AA155:BH155" si="158">IF($D155=AA$1,$E155+$V155,(IF($J155=AA$1,$K155+$W155,AA154)))</f>
        <v>973</v>
      </c>
      <c r="AB155" s="11">
        <f t="shared" si="158"/>
        <v>1253</v>
      </c>
      <c r="AC155" s="11">
        <f t="shared" si="158"/>
        <v>743</v>
      </c>
      <c r="AD155" s="11">
        <f t="shared" si="158"/>
        <v>1161</v>
      </c>
      <c r="AE155" s="11">
        <f t="shared" si="158"/>
        <v>1039</v>
      </c>
      <c r="AF155" s="11">
        <f t="shared" si="158"/>
        <v>1788</v>
      </c>
      <c r="AG155" s="11">
        <f t="shared" si="158"/>
        <v>1400</v>
      </c>
      <c r="AH155" s="11">
        <f t="shared" si="158"/>
        <v>1833</v>
      </c>
      <c r="AI155" s="11">
        <f t="shared" si="158"/>
        <v>1539</v>
      </c>
      <c r="AJ155" s="11">
        <f t="shared" si="158"/>
        <v>1844</v>
      </c>
      <c r="AK155" s="11">
        <f t="shared" si="158"/>
        <v>1118</v>
      </c>
      <c r="AL155" s="11">
        <f t="shared" si="158"/>
        <v>1270</v>
      </c>
      <c r="AM155" s="11">
        <f t="shared" si="158"/>
        <v>1730</v>
      </c>
      <c r="AN155" s="11">
        <f t="shared" si="158"/>
        <v>1547</v>
      </c>
      <c r="AO155" s="11">
        <f t="shared" si="158"/>
        <v>212</v>
      </c>
      <c r="AP155" s="11">
        <f t="shared" si="158"/>
        <v>1304</v>
      </c>
      <c r="AQ155" s="11">
        <f t="shared" si="158"/>
        <v>867</v>
      </c>
      <c r="AR155" s="11">
        <f t="shared" si="158"/>
        <v>1156</v>
      </c>
      <c r="AS155" s="11">
        <f t="shared" si="158"/>
        <v>694</v>
      </c>
      <c r="AT155" s="11">
        <f t="shared" si="158"/>
        <v>1137</v>
      </c>
      <c r="AU155" s="11">
        <f t="shared" si="158"/>
        <v>1278</v>
      </c>
      <c r="AV155" s="11">
        <f t="shared" si="158"/>
        <v>1718</v>
      </c>
      <c r="AW155" s="11">
        <f t="shared" si="158"/>
        <v>1373</v>
      </c>
      <c r="AX155" s="11">
        <f t="shared" si="158"/>
        <v>1355</v>
      </c>
      <c r="AY155" s="11">
        <f t="shared" si="158"/>
        <v>276</v>
      </c>
      <c r="AZ155" s="11">
        <f t="shared" si="158"/>
        <v>995</v>
      </c>
      <c r="BA155" s="11">
        <f t="shared" si="158"/>
        <v>1228</v>
      </c>
      <c r="BB155" s="11">
        <f t="shared" si="158"/>
        <v>1044</v>
      </c>
      <c r="BC155" s="11">
        <f t="shared" si="158"/>
        <v>1088</v>
      </c>
      <c r="BD155" s="11">
        <f t="shared" si="158"/>
        <v>1701</v>
      </c>
      <c r="BE155" s="11">
        <f t="shared" si="158"/>
        <v>895</v>
      </c>
      <c r="BF155" s="11">
        <f t="shared" si="158"/>
        <v>1185</v>
      </c>
      <c r="BG155" s="11">
        <f t="shared" si="158"/>
        <v>1198</v>
      </c>
      <c r="BH155" s="11">
        <f t="shared" si="158"/>
        <v>941</v>
      </c>
    </row>
    <row r="156" spans="1:60" ht="13.5" customHeight="1">
      <c r="A156" s="38">
        <v>41461</v>
      </c>
      <c r="B156" s="39" t="s">
        <v>72</v>
      </c>
      <c r="C156" s="40"/>
      <c r="D156" s="41" t="s">
        <v>33</v>
      </c>
      <c r="E156" s="42">
        <f t="shared" si="0"/>
        <v>1039</v>
      </c>
      <c r="F156" s="43">
        <v>0</v>
      </c>
      <c r="G156" s="43">
        <v>10</v>
      </c>
      <c r="H156" s="44">
        <f t="shared" si="1"/>
        <v>10</v>
      </c>
      <c r="I156" s="40"/>
      <c r="J156" s="45" t="s">
        <v>36</v>
      </c>
      <c r="K156" s="42">
        <f t="shared" si="2"/>
        <v>1304</v>
      </c>
      <c r="L156" s="46">
        <v>3</v>
      </c>
      <c r="M156" s="46">
        <v>17</v>
      </c>
      <c r="N156" s="26">
        <f t="shared" si="3"/>
        <v>26</v>
      </c>
      <c r="O156" s="40"/>
      <c r="P156" t="s">
        <v>66</v>
      </c>
      <c r="Q156" s="40"/>
      <c r="R156">
        <f>MIN(Rules!$E$2,(MAX(H156/N156,N156/H156)))</f>
        <v>2</v>
      </c>
      <c r="S156">
        <f>VLOOKUP(B156,Rules!A:B,2,FALSE)</f>
        <v>60</v>
      </c>
      <c r="T156" s="40"/>
      <c r="U156" s="143">
        <f>1/(10^(-1*(E156+(IF(P156="Y",Rules!$I$2,0))-K156)/Rules!$E$12)+1)</f>
        <v>0.37061145278249774</v>
      </c>
      <c r="V156">
        <f t="shared" si="4"/>
        <v>-44</v>
      </c>
      <c r="W156">
        <f t="shared" si="5"/>
        <v>44</v>
      </c>
      <c r="Z156" s="48"/>
      <c r="AA156" s="11">
        <f t="shared" ref="AA156:BH156" si="159">IF($D156=AA$1,$E156+$V156,(IF($J156=AA$1,$K156+$W156,AA155)))</f>
        <v>973</v>
      </c>
      <c r="AB156" s="11">
        <f t="shared" si="159"/>
        <v>1253</v>
      </c>
      <c r="AC156" s="11">
        <f t="shared" si="159"/>
        <v>743</v>
      </c>
      <c r="AD156" s="11">
        <f t="shared" si="159"/>
        <v>1161</v>
      </c>
      <c r="AE156" s="11">
        <f t="shared" si="159"/>
        <v>995</v>
      </c>
      <c r="AF156" s="11">
        <f t="shared" si="159"/>
        <v>1788</v>
      </c>
      <c r="AG156" s="11">
        <f t="shared" si="159"/>
        <v>1400</v>
      </c>
      <c r="AH156" s="11">
        <f t="shared" si="159"/>
        <v>1833</v>
      </c>
      <c r="AI156" s="11">
        <f t="shared" si="159"/>
        <v>1539</v>
      </c>
      <c r="AJ156" s="11">
        <f t="shared" si="159"/>
        <v>1844</v>
      </c>
      <c r="AK156" s="11">
        <f t="shared" si="159"/>
        <v>1118</v>
      </c>
      <c r="AL156" s="11">
        <f t="shared" si="159"/>
        <v>1270</v>
      </c>
      <c r="AM156" s="11">
        <f t="shared" si="159"/>
        <v>1730</v>
      </c>
      <c r="AN156" s="11">
        <f t="shared" si="159"/>
        <v>1547</v>
      </c>
      <c r="AO156" s="11">
        <f t="shared" si="159"/>
        <v>212</v>
      </c>
      <c r="AP156" s="11">
        <f t="shared" si="159"/>
        <v>1348</v>
      </c>
      <c r="AQ156" s="11">
        <f t="shared" si="159"/>
        <v>867</v>
      </c>
      <c r="AR156" s="11">
        <f t="shared" si="159"/>
        <v>1156</v>
      </c>
      <c r="AS156" s="11">
        <f t="shared" si="159"/>
        <v>694</v>
      </c>
      <c r="AT156" s="11">
        <f t="shared" si="159"/>
        <v>1137</v>
      </c>
      <c r="AU156" s="11">
        <f t="shared" si="159"/>
        <v>1278</v>
      </c>
      <c r="AV156" s="11">
        <f t="shared" si="159"/>
        <v>1718</v>
      </c>
      <c r="AW156" s="11">
        <f t="shared" si="159"/>
        <v>1373</v>
      </c>
      <c r="AX156" s="11">
        <f t="shared" si="159"/>
        <v>1355</v>
      </c>
      <c r="AY156" s="11">
        <f t="shared" si="159"/>
        <v>276</v>
      </c>
      <c r="AZ156" s="11">
        <f t="shared" si="159"/>
        <v>995</v>
      </c>
      <c r="BA156" s="11">
        <f t="shared" si="159"/>
        <v>1228</v>
      </c>
      <c r="BB156" s="11">
        <f t="shared" si="159"/>
        <v>1044</v>
      </c>
      <c r="BC156" s="11">
        <f t="shared" si="159"/>
        <v>1088</v>
      </c>
      <c r="BD156" s="11">
        <f t="shared" si="159"/>
        <v>1701</v>
      </c>
      <c r="BE156" s="11">
        <f t="shared" si="159"/>
        <v>895</v>
      </c>
      <c r="BF156" s="11">
        <f t="shared" si="159"/>
        <v>1185</v>
      </c>
      <c r="BG156" s="11">
        <f t="shared" si="159"/>
        <v>1198</v>
      </c>
      <c r="BH156" s="11">
        <f t="shared" si="159"/>
        <v>941</v>
      </c>
    </row>
    <row r="157" spans="1:60" ht="13.5" customHeight="1">
      <c r="A157" s="38">
        <v>41461</v>
      </c>
      <c r="B157" s="39" t="s">
        <v>72</v>
      </c>
      <c r="C157" s="40"/>
      <c r="D157" s="41" t="s">
        <v>19</v>
      </c>
      <c r="E157" s="42">
        <f t="shared" si="0"/>
        <v>1400</v>
      </c>
      <c r="F157" s="43">
        <v>0</v>
      </c>
      <c r="G157" s="43">
        <v>13</v>
      </c>
      <c r="H157" s="44">
        <f t="shared" si="1"/>
        <v>13</v>
      </c>
      <c r="I157" s="40"/>
      <c r="J157" s="45" t="s">
        <v>30</v>
      </c>
      <c r="K157" s="42">
        <f t="shared" si="2"/>
        <v>1539</v>
      </c>
      <c r="L157" s="46">
        <v>1</v>
      </c>
      <c r="M157" s="46">
        <v>5</v>
      </c>
      <c r="N157" s="26">
        <f t="shared" si="3"/>
        <v>8</v>
      </c>
      <c r="O157" s="40"/>
      <c r="P157" t="s">
        <v>66</v>
      </c>
      <c r="Q157" s="40"/>
      <c r="R157">
        <f>MIN(Rules!$E$2,(MAX(H157/N157,N157/H157)))</f>
        <v>1.625</v>
      </c>
      <c r="S157">
        <f>VLOOKUP(B157,Rules!A:B,2,FALSE)</f>
        <v>60</v>
      </c>
      <c r="T157" s="40"/>
      <c r="U157" s="143">
        <f>1/(10^(-1*(E157+(IF(P157="Y",Rules!$I$2,0))-K157)/Rules!$E$12)+1)</f>
        <v>0.51266151054902576</v>
      </c>
      <c r="V157">
        <f t="shared" si="4"/>
        <v>48</v>
      </c>
      <c r="W157">
        <f t="shared" si="5"/>
        <v>-48</v>
      </c>
      <c r="Z157" s="48"/>
      <c r="AA157" s="11">
        <f t="shared" ref="AA157:BH157" si="160">IF($D157=AA$1,$E157+$V157,(IF($J157=AA$1,$K157+$W157,AA156)))</f>
        <v>973</v>
      </c>
      <c r="AB157" s="11">
        <f t="shared" si="160"/>
        <v>1253</v>
      </c>
      <c r="AC157" s="11">
        <f t="shared" si="160"/>
        <v>743</v>
      </c>
      <c r="AD157" s="11">
        <f t="shared" si="160"/>
        <v>1161</v>
      </c>
      <c r="AE157" s="11">
        <f t="shared" si="160"/>
        <v>995</v>
      </c>
      <c r="AF157" s="11">
        <f t="shared" si="160"/>
        <v>1788</v>
      </c>
      <c r="AG157" s="11">
        <f t="shared" si="160"/>
        <v>1448</v>
      </c>
      <c r="AH157" s="11">
        <f t="shared" si="160"/>
        <v>1833</v>
      </c>
      <c r="AI157" s="11">
        <f t="shared" si="160"/>
        <v>1491</v>
      </c>
      <c r="AJ157" s="11">
        <f t="shared" si="160"/>
        <v>1844</v>
      </c>
      <c r="AK157" s="11">
        <f t="shared" si="160"/>
        <v>1118</v>
      </c>
      <c r="AL157" s="11">
        <f t="shared" si="160"/>
        <v>1270</v>
      </c>
      <c r="AM157" s="11">
        <f t="shared" si="160"/>
        <v>1730</v>
      </c>
      <c r="AN157" s="11">
        <f t="shared" si="160"/>
        <v>1547</v>
      </c>
      <c r="AO157" s="11">
        <f t="shared" si="160"/>
        <v>212</v>
      </c>
      <c r="AP157" s="11">
        <f t="shared" si="160"/>
        <v>1348</v>
      </c>
      <c r="AQ157" s="11">
        <f t="shared" si="160"/>
        <v>867</v>
      </c>
      <c r="AR157" s="11">
        <f t="shared" si="160"/>
        <v>1156</v>
      </c>
      <c r="AS157" s="11">
        <f t="shared" si="160"/>
        <v>694</v>
      </c>
      <c r="AT157" s="11">
        <f t="shared" si="160"/>
        <v>1137</v>
      </c>
      <c r="AU157" s="11">
        <f t="shared" si="160"/>
        <v>1278</v>
      </c>
      <c r="AV157" s="11">
        <f t="shared" si="160"/>
        <v>1718</v>
      </c>
      <c r="AW157" s="11">
        <f t="shared" si="160"/>
        <v>1373</v>
      </c>
      <c r="AX157" s="11">
        <f t="shared" si="160"/>
        <v>1355</v>
      </c>
      <c r="AY157" s="11">
        <f t="shared" si="160"/>
        <v>276</v>
      </c>
      <c r="AZ157" s="11">
        <f t="shared" si="160"/>
        <v>995</v>
      </c>
      <c r="BA157" s="11">
        <f t="shared" si="160"/>
        <v>1228</v>
      </c>
      <c r="BB157" s="11">
        <f t="shared" si="160"/>
        <v>1044</v>
      </c>
      <c r="BC157" s="11">
        <f t="shared" si="160"/>
        <v>1088</v>
      </c>
      <c r="BD157" s="11">
        <f t="shared" si="160"/>
        <v>1701</v>
      </c>
      <c r="BE157" s="11">
        <f t="shared" si="160"/>
        <v>895</v>
      </c>
      <c r="BF157" s="11">
        <f t="shared" si="160"/>
        <v>1185</v>
      </c>
      <c r="BG157" s="11">
        <f t="shared" si="160"/>
        <v>1198</v>
      </c>
      <c r="BH157" s="11">
        <f t="shared" si="160"/>
        <v>941</v>
      </c>
    </row>
    <row r="158" spans="1:60" ht="13.5" customHeight="1">
      <c r="A158" s="38">
        <v>41461</v>
      </c>
      <c r="B158" s="39" t="s">
        <v>72</v>
      </c>
      <c r="C158" s="40"/>
      <c r="D158" s="41" t="s">
        <v>24</v>
      </c>
      <c r="E158" s="42">
        <f t="shared" si="0"/>
        <v>1228</v>
      </c>
      <c r="F158" s="43">
        <v>1</v>
      </c>
      <c r="G158" s="43">
        <v>7</v>
      </c>
      <c r="H158" s="44">
        <f t="shared" si="1"/>
        <v>10</v>
      </c>
      <c r="I158" s="40"/>
      <c r="J158" s="45" t="s">
        <v>22</v>
      </c>
      <c r="K158" s="42">
        <f t="shared" si="2"/>
        <v>1701</v>
      </c>
      <c r="L158" s="46">
        <v>0</v>
      </c>
      <c r="M158" s="46">
        <v>12</v>
      </c>
      <c r="N158" s="26">
        <f t="shared" si="3"/>
        <v>12</v>
      </c>
      <c r="O158" s="40"/>
      <c r="P158" t="s">
        <v>66</v>
      </c>
      <c r="Q158" s="40"/>
      <c r="R158">
        <f>MIN(Rules!$E$2,(MAX(H158/N158,N158/H158)))</f>
        <v>1.2</v>
      </c>
      <c r="S158">
        <f>VLOOKUP(B158,Rules!A:B,2,FALSE)</f>
        <v>60</v>
      </c>
      <c r="T158" s="40"/>
      <c r="U158" s="143">
        <f>1/(10^(-1*(E158+(IF(P158="Y",Rules!$I$2,0))-K158)/Rules!$E$12)+1)</f>
        <v>0.1843017747773763</v>
      </c>
      <c r="V158">
        <f t="shared" si="4"/>
        <v>-13</v>
      </c>
      <c r="W158">
        <f t="shared" si="5"/>
        <v>13</v>
      </c>
      <c r="Z158" s="48"/>
      <c r="AA158" s="11">
        <f t="shared" ref="AA158:BH158" si="161">IF($D158=AA$1,$E158+$V158,(IF($J158=AA$1,$K158+$W158,AA157)))</f>
        <v>973</v>
      </c>
      <c r="AB158" s="11">
        <f t="shared" si="161"/>
        <v>1253</v>
      </c>
      <c r="AC158" s="11">
        <f t="shared" si="161"/>
        <v>743</v>
      </c>
      <c r="AD158" s="11">
        <f t="shared" si="161"/>
        <v>1161</v>
      </c>
      <c r="AE158" s="11">
        <f t="shared" si="161"/>
        <v>995</v>
      </c>
      <c r="AF158" s="11">
        <f t="shared" si="161"/>
        <v>1788</v>
      </c>
      <c r="AG158" s="11">
        <f t="shared" si="161"/>
        <v>1448</v>
      </c>
      <c r="AH158" s="11">
        <f t="shared" si="161"/>
        <v>1833</v>
      </c>
      <c r="AI158" s="11">
        <f t="shared" si="161"/>
        <v>1491</v>
      </c>
      <c r="AJ158" s="11">
        <f t="shared" si="161"/>
        <v>1844</v>
      </c>
      <c r="AK158" s="11">
        <f t="shared" si="161"/>
        <v>1118</v>
      </c>
      <c r="AL158" s="11">
        <f t="shared" si="161"/>
        <v>1270</v>
      </c>
      <c r="AM158" s="11">
        <f t="shared" si="161"/>
        <v>1730</v>
      </c>
      <c r="AN158" s="11">
        <f t="shared" si="161"/>
        <v>1547</v>
      </c>
      <c r="AO158" s="11">
        <f t="shared" si="161"/>
        <v>212</v>
      </c>
      <c r="AP158" s="11">
        <f t="shared" si="161"/>
        <v>1348</v>
      </c>
      <c r="AQ158" s="11">
        <f t="shared" si="161"/>
        <v>867</v>
      </c>
      <c r="AR158" s="11">
        <f t="shared" si="161"/>
        <v>1156</v>
      </c>
      <c r="AS158" s="11">
        <f t="shared" si="161"/>
        <v>694</v>
      </c>
      <c r="AT158" s="11">
        <f t="shared" si="161"/>
        <v>1137</v>
      </c>
      <c r="AU158" s="11">
        <f t="shared" si="161"/>
        <v>1278</v>
      </c>
      <c r="AV158" s="11">
        <f t="shared" si="161"/>
        <v>1718</v>
      </c>
      <c r="AW158" s="11">
        <f t="shared" si="161"/>
        <v>1373</v>
      </c>
      <c r="AX158" s="11">
        <f t="shared" si="161"/>
        <v>1355</v>
      </c>
      <c r="AY158" s="11">
        <f t="shared" si="161"/>
        <v>276</v>
      </c>
      <c r="AZ158" s="11">
        <f t="shared" si="161"/>
        <v>995</v>
      </c>
      <c r="BA158" s="11">
        <f t="shared" si="161"/>
        <v>1215</v>
      </c>
      <c r="BB158" s="11">
        <f t="shared" si="161"/>
        <v>1044</v>
      </c>
      <c r="BC158" s="11">
        <f t="shared" si="161"/>
        <v>1088</v>
      </c>
      <c r="BD158" s="11">
        <f t="shared" si="161"/>
        <v>1714</v>
      </c>
      <c r="BE158" s="11">
        <f t="shared" si="161"/>
        <v>895</v>
      </c>
      <c r="BF158" s="11">
        <f t="shared" si="161"/>
        <v>1185</v>
      </c>
      <c r="BG158" s="11">
        <f t="shared" si="161"/>
        <v>1198</v>
      </c>
      <c r="BH158" s="11">
        <f t="shared" si="161"/>
        <v>941</v>
      </c>
    </row>
    <row r="159" spans="1:60" ht="13.5" customHeight="1">
      <c r="A159" s="38">
        <v>41462</v>
      </c>
      <c r="B159" s="39" t="s">
        <v>68</v>
      </c>
      <c r="C159" s="40"/>
      <c r="D159" s="41" t="s">
        <v>16</v>
      </c>
      <c r="E159" s="42">
        <f t="shared" si="0"/>
        <v>1730</v>
      </c>
      <c r="F159" s="43">
        <v>1</v>
      </c>
      <c r="G159" s="43">
        <v>16</v>
      </c>
      <c r="H159" s="44">
        <f t="shared" si="1"/>
        <v>19</v>
      </c>
      <c r="I159" s="40"/>
      <c r="J159" s="45" t="s">
        <v>26</v>
      </c>
      <c r="K159" s="42">
        <f t="shared" si="2"/>
        <v>1788</v>
      </c>
      <c r="L159" s="46">
        <v>0</v>
      </c>
      <c r="M159" s="46">
        <v>17</v>
      </c>
      <c r="N159" s="26">
        <f t="shared" si="3"/>
        <v>17</v>
      </c>
      <c r="O159" s="40"/>
      <c r="P159" t="s">
        <v>66</v>
      </c>
      <c r="Q159" s="40"/>
      <c r="R159">
        <f>MIN(Rules!$E$2,(MAX(H159/N159,N159/H159)))</f>
        <v>1.1176470588235294</v>
      </c>
      <c r="S159">
        <f>VLOOKUP(B159,Rules!A:B,2,FALSE)</f>
        <v>70</v>
      </c>
      <c r="T159" s="40"/>
      <c r="U159" s="143">
        <f>1/(10^(-1*(E159+(IF(P159="Y",Rules!$I$2,0))-K159)/Rules!$E$12)+1)</f>
        <v>0.60436246691131601</v>
      </c>
      <c r="V159">
        <f t="shared" si="4"/>
        <v>31</v>
      </c>
      <c r="W159">
        <f t="shared" si="5"/>
        <v>-31</v>
      </c>
      <c r="Z159" s="48"/>
      <c r="AA159" s="11">
        <f t="shared" ref="AA159:BH159" si="162">IF($D159=AA$1,$E159+$V159,(IF($J159=AA$1,$K159+$W159,AA158)))</f>
        <v>973</v>
      </c>
      <c r="AB159" s="11">
        <f t="shared" si="162"/>
        <v>1253</v>
      </c>
      <c r="AC159" s="11">
        <f t="shared" si="162"/>
        <v>743</v>
      </c>
      <c r="AD159" s="11">
        <f t="shared" si="162"/>
        <v>1161</v>
      </c>
      <c r="AE159" s="11">
        <f t="shared" si="162"/>
        <v>995</v>
      </c>
      <c r="AF159" s="11">
        <f t="shared" si="162"/>
        <v>1757</v>
      </c>
      <c r="AG159" s="11">
        <f t="shared" si="162"/>
        <v>1448</v>
      </c>
      <c r="AH159" s="11">
        <f t="shared" si="162"/>
        <v>1833</v>
      </c>
      <c r="AI159" s="11">
        <f t="shared" si="162"/>
        <v>1491</v>
      </c>
      <c r="AJ159" s="11">
        <f t="shared" si="162"/>
        <v>1844</v>
      </c>
      <c r="AK159" s="11">
        <f t="shared" si="162"/>
        <v>1118</v>
      </c>
      <c r="AL159" s="11">
        <f t="shared" si="162"/>
        <v>1270</v>
      </c>
      <c r="AM159" s="11">
        <f t="shared" si="162"/>
        <v>1761</v>
      </c>
      <c r="AN159" s="11">
        <f t="shared" si="162"/>
        <v>1547</v>
      </c>
      <c r="AO159" s="11">
        <f t="shared" si="162"/>
        <v>212</v>
      </c>
      <c r="AP159" s="11">
        <f t="shared" si="162"/>
        <v>1348</v>
      </c>
      <c r="AQ159" s="11">
        <f t="shared" si="162"/>
        <v>867</v>
      </c>
      <c r="AR159" s="11">
        <f t="shared" si="162"/>
        <v>1156</v>
      </c>
      <c r="AS159" s="11">
        <f t="shared" si="162"/>
        <v>694</v>
      </c>
      <c r="AT159" s="11">
        <f t="shared" si="162"/>
        <v>1137</v>
      </c>
      <c r="AU159" s="11">
        <f t="shared" si="162"/>
        <v>1278</v>
      </c>
      <c r="AV159" s="11">
        <f t="shared" si="162"/>
        <v>1718</v>
      </c>
      <c r="AW159" s="11">
        <f t="shared" si="162"/>
        <v>1373</v>
      </c>
      <c r="AX159" s="11">
        <f t="shared" si="162"/>
        <v>1355</v>
      </c>
      <c r="AY159" s="11">
        <f t="shared" si="162"/>
        <v>276</v>
      </c>
      <c r="AZ159" s="11">
        <f t="shared" si="162"/>
        <v>995</v>
      </c>
      <c r="BA159" s="11">
        <f t="shared" si="162"/>
        <v>1215</v>
      </c>
      <c r="BB159" s="11">
        <f t="shared" si="162"/>
        <v>1044</v>
      </c>
      <c r="BC159" s="11">
        <f t="shared" si="162"/>
        <v>1088</v>
      </c>
      <c r="BD159" s="11">
        <f t="shared" si="162"/>
        <v>1714</v>
      </c>
      <c r="BE159" s="11">
        <f t="shared" si="162"/>
        <v>895</v>
      </c>
      <c r="BF159" s="11">
        <f t="shared" si="162"/>
        <v>1185</v>
      </c>
      <c r="BG159" s="11">
        <f t="shared" si="162"/>
        <v>1198</v>
      </c>
      <c r="BH159" s="11">
        <f t="shared" si="162"/>
        <v>941</v>
      </c>
    </row>
    <row r="160" spans="1:60" ht="13.5" customHeight="1">
      <c r="A160" s="38">
        <v>41468</v>
      </c>
      <c r="B160" s="39" t="s">
        <v>72</v>
      </c>
      <c r="C160" s="40"/>
      <c r="D160" s="41" t="s">
        <v>43</v>
      </c>
      <c r="E160" s="42">
        <f t="shared" si="0"/>
        <v>1137</v>
      </c>
      <c r="F160" s="43">
        <v>0</v>
      </c>
      <c r="G160" s="43">
        <v>16</v>
      </c>
      <c r="H160" s="44">
        <f t="shared" si="1"/>
        <v>16</v>
      </c>
      <c r="I160" s="40"/>
      <c r="J160" s="45" t="s">
        <v>42</v>
      </c>
      <c r="K160" s="42">
        <f t="shared" si="2"/>
        <v>1198</v>
      </c>
      <c r="L160" s="46">
        <v>2</v>
      </c>
      <c r="M160" s="46">
        <v>15</v>
      </c>
      <c r="N160" s="26">
        <f t="shared" si="3"/>
        <v>21</v>
      </c>
      <c r="O160" s="40"/>
      <c r="P160" s="40" t="s">
        <v>66</v>
      </c>
      <c r="Q160" s="40"/>
      <c r="R160" s="40">
        <f>MIN(Rules!$E$2,(MAX(H160/N160,N160/H160)))</f>
        <v>1.3125</v>
      </c>
      <c r="S160" s="40">
        <f>VLOOKUP(B160,Rules!A:B,2,FALSE)</f>
        <v>60</v>
      </c>
      <c r="T160" s="40"/>
      <c r="U160" s="143">
        <f>1/(10^(-1*(E160+(IF(P160="Y",Rules!$I$2,0))-K160)/Rules!$E$12)+1)</f>
        <v>0.60105434414126879</v>
      </c>
      <c r="V160">
        <f t="shared" si="4"/>
        <v>-47</v>
      </c>
      <c r="W160">
        <f t="shared" si="5"/>
        <v>47</v>
      </c>
      <c r="Z160" s="48"/>
      <c r="AA160" s="11">
        <f t="shared" ref="AA160:BH160" si="163">IF($D160=AA$1,$E160+$V160,(IF($J160=AA$1,$K160+$W160,AA159)))</f>
        <v>973</v>
      </c>
      <c r="AB160" s="11">
        <f t="shared" si="163"/>
        <v>1253</v>
      </c>
      <c r="AC160" s="11">
        <f t="shared" si="163"/>
        <v>743</v>
      </c>
      <c r="AD160" s="11">
        <f t="shared" si="163"/>
        <v>1161</v>
      </c>
      <c r="AE160" s="11">
        <f t="shared" si="163"/>
        <v>995</v>
      </c>
      <c r="AF160" s="11">
        <f t="shared" si="163"/>
        <v>1757</v>
      </c>
      <c r="AG160" s="11">
        <f t="shared" si="163"/>
        <v>1448</v>
      </c>
      <c r="AH160" s="11">
        <f t="shared" si="163"/>
        <v>1833</v>
      </c>
      <c r="AI160" s="11">
        <f t="shared" si="163"/>
        <v>1491</v>
      </c>
      <c r="AJ160" s="11">
        <f t="shared" si="163"/>
        <v>1844</v>
      </c>
      <c r="AK160" s="11">
        <f t="shared" si="163"/>
        <v>1118</v>
      </c>
      <c r="AL160" s="11">
        <f t="shared" si="163"/>
        <v>1270</v>
      </c>
      <c r="AM160" s="11">
        <f t="shared" si="163"/>
        <v>1761</v>
      </c>
      <c r="AN160" s="11">
        <f t="shared" si="163"/>
        <v>1547</v>
      </c>
      <c r="AO160" s="11">
        <f t="shared" si="163"/>
        <v>212</v>
      </c>
      <c r="AP160" s="11">
        <f t="shared" si="163"/>
        <v>1348</v>
      </c>
      <c r="AQ160" s="11">
        <f t="shared" si="163"/>
        <v>867</v>
      </c>
      <c r="AR160" s="11">
        <f t="shared" si="163"/>
        <v>1156</v>
      </c>
      <c r="AS160" s="11">
        <f t="shared" si="163"/>
        <v>694</v>
      </c>
      <c r="AT160" s="11">
        <f t="shared" si="163"/>
        <v>1090</v>
      </c>
      <c r="AU160" s="11">
        <f t="shared" si="163"/>
        <v>1278</v>
      </c>
      <c r="AV160" s="11">
        <f t="shared" si="163"/>
        <v>1718</v>
      </c>
      <c r="AW160" s="11">
        <f t="shared" si="163"/>
        <v>1373</v>
      </c>
      <c r="AX160" s="11">
        <f t="shared" si="163"/>
        <v>1355</v>
      </c>
      <c r="AY160" s="11">
        <f t="shared" si="163"/>
        <v>276</v>
      </c>
      <c r="AZ160" s="11">
        <f t="shared" si="163"/>
        <v>995</v>
      </c>
      <c r="BA160" s="11">
        <f t="shared" si="163"/>
        <v>1215</v>
      </c>
      <c r="BB160" s="11">
        <f t="shared" si="163"/>
        <v>1044</v>
      </c>
      <c r="BC160" s="11">
        <f t="shared" si="163"/>
        <v>1088</v>
      </c>
      <c r="BD160" s="11">
        <f t="shared" si="163"/>
        <v>1714</v>
      </c>
      <c r="BE160" s="11">
        <f t="shared" si="163"/>
        <v>895</v>
      </c>
      <c r="BF160" s="11">
        <f t="shared" si="163"/>
        <v>1185</v>
      </c>
      <c r="BG160" s="11">
        <f t="shared" si="163"/>
        <v>1245</v>
      </c>
      <c r="BH160" s="11">
        <f t="shared" si="163"/>
        <v>941</v>
      </c>
    </row>
    <row r="161" spans="1:60" ht="13.5" customHeight="1">
      <c r="A161" s="38">
        <v>41468</v>
      </c>
      <c r="B161" s="39" t="s">
        <v>72</v>
      </c>
      <c r="C161" s="40"/>
      <c r="D161" s="41" t="s">
        <v>45</v>
      </c>
      <c r="E161" s="42">
        <f t="shared" si="0"/>
        <v>867</v>
      </c>
      <c r="F161" s="43">
        <v>0</v>
      </c>
      <c r="G161" s="43">
        <v>10</v>
      </c>
      <c r="H161" s="44">
        <f t="shared" si="1"/>
        <v>10</v>
      </c>
      <c r="I161" s="40"/>
      <c r="J161" s="45" t="s">
        <v>20</v>
      </c>
      <c r="K161" s="42">
        <f t="shared" si="2"/>
        <v>1253</v>
      </c>
      <c r="L161" s="46">
        <v>8</v>
      </c>
      <c r="M161" s="46">
        <v>13</v>
      </c>
      <c r="N161" s="26">
        <f t="shared" si="3"/>
        <v>37</v>
      </c>
      <c r="O161" s="40"/>
      <c r="P161" s="40" t="s">
        <v>66</v>
      </c>
      <c r="Q161" s="40"/>
      <c r="R161" s="40">
        <f>MIN(Rules!$E$2,(MAX(H161/N161,N161/H161)))</f>
        <v>2</v>
      </c>
      <c r="S161" s="40">
        <f>VLOOKUP(B161,Rules!A:B,2,FALSE)</f>
        <v>60</v>
      </c>
      <c r="T161" s="40"/>
      <c r="U161" s="143">
        <f>1/(10^(-1*(E161+(IF(P161="Y",Rules!$I$2,0))-K161)/Rules!$E$12)+1)</f>
        <v>0.25221753506142647</v>
      </c>
      <c r="V161">
        <f t="shared" si="4"/>
        <v>-30</v>
      </c>
      <c r="W161">
        <f t="shared" si="5"/>
        <v>30</v>
      </c>
      <c r="Z161" s="48"/>
      <c r="AA161" s="11">
        <f t="shared" ref="AA161:BH161" si="164">IF($D161=AA$1,$E161+$V161,(IF($J161=AA$1,$K161+$W161,AA160)))</f>
        <v>973</v>
      </c>
      <c r="AB161" s="11">
        <f t="shared" si="164"/>
        <v>1283</v>
      </c>
      <c r="AC161" s="11">
        <f t="shared" si="164"/>
        <v>743</v>
      </c>
      <c r="AD161" s="11">
        <f t="shared" si="164"/>
        <v>1161</v>
      </c>
      <c r="AE161" s="11">
        <f t="shared" si="164"/>
        <v>995</v>
      </c>
      <c r="AF161" s="11">
        <f t="shared" si="164"/>
        <v>1757</v>
      </c>
      <c r="AG161" s="11">
        <f t="shared" si="164"/>
        <v>1448</v>
      </c>
      <c r="AH161" s="11">
        <f t="shared" si="164"/>
        <v>1833</v>
      </c>
      <c r="AI161" s="11">
        <f t="shared" si="164"/>
        <v>1491</v>
      </c>
      <c r="AJ161" s="11">
        <f t="shared" si="164"/>
        <v>1844</v>
      </c>
      <c r="AK161" s="11">
        <f t="shared" si="164"/>
        <v>1118</v>
      </c>
      <c r="AL161" s="11">
        <f t="shared" si="164"/>
        <v>1270</v>
      </c>
      <c r="AM161" s="11">
        <f t="shared" si="164"/>
        <v>1761</v>
      </c>
      <c r="AN161" s="11">
        <f t="shared" si="164"/>
        <v>1547</v>
      </c>
      <c r="AO161" s="11">
        <f t="shared" si="164"/>
        <v>212</v>
      </c>
      <c r="AP161" s="11">
        <f t="shared" si="164"/>
        <v>1348</v>
      </c>
      <c r="AQ161" s="11">
        <f t="shared" si="164"/>
        <v>837</v>
      </c>
      <c r="AR161" s="11">
        <f t="shared" si="164"/>
        <v>1156</v>
      </c>
      <c r="AS161" s="11">
        <f t="shared" si="164"/>
        <v>694</v>
      </c>
      <c r="AT161" s="11">
        <f t="shared" si="164"/>
        <v>1090</v>
      </c>
      <c r="AU161" s="11">
        <f t="shared" si="164"/>
        <v>1278</v>
      </c>
      <c r="AV161" s="11">
        <f t="shared" si="164"/>
        <v>1718</v>
      </c>
      <c r="AW161" s="11">
        <f t="shared" si="164"/>
        <v>1373</v>
      </c>
      <c r="AX161" s="11">
        <f t="shared" si="164"/>
        <v>1355</v>
      </c>
      <c r="AY161" s="11">
        <f t="shared" si="164"/>
        <v>276</v>
      </c>
      <c r="AZ161" s="11">
        <f t="shared" si="164"/>
        <v>995</v>
      </c>
      <c r="BA161" s="11">
        <f t="shared" si="164"/>
        <v>1215</v>
      </c>
      <c r="BB161" s="11">
        <f t="shared" si="164"/>
        <v>1044</v>
      </c>
      <c r="BC161" s="11">
        <f t="shared" si="164"/>
        <v>1088</v>
      </c>
      <c r="BD161" s="11">
        <f t="shared" si="164"/>
        <v>1714</v>
      </c>
      <c r="BE161" s="11">
        <f t="shared" si="164"/>
        <v>895</v>
      </c>
      <c r="BF161" s="11">
        <f t="shared" si="164"/>
        <v>1185</v>
      </c>
      <c r="BG161" s="11">
        <f t="shared" si="164"/>
        <v>1245</v>
      </c>
      <c r="BH161" s="11">
        <f t="shared" si="164"/>
        <v>941</v>
      </c>
    </row>
    <row r="162" spans="1:60" ht="13.5" customHeight="1">
      <c r="A162" s="38">
        <v>41468</v>
      </c>
      <c r="B162" s="39" t="s">
        <v>72</v>
      </c>
      <c r="C162" s="40"/>
      <c r="D162" s="41" t="s">
        <v>28</v>
      </c>
      <c r="E162" s="42">
        <f t="shared" si="0"/>
        <v>1547</v>
      </c>
      <c r="F162" s="43">
        <v>1</v>
      </c>
      <c r="G162" s="43">
        <v>19</v>
      </c>
      <c r="H162" s="44">
        <f t="shared" si="1"/>
        <v>22</v>
      </c>
      <c r="I162" s="40"/>
      <c r="J162" s="45" t="s">
        <v>32</v>
      </c>
      <c r="K162" s="42">
        <f t="shared" si="2"/>
        <v>1278</v>
      </c>
      <c r="L162" s="46">
        <v>0</v>
      </c>
      <c r="M162" s="46">
        <v>15</v>
      </c>
      <c r="N162" s="26">
        <f t="shared" si="3"/>
        <v>15</v>
      </c>
      <c r="O162" s="40"/>
      <c r="P162" s="40" t="s">
        <v>66</v>
      </c>
      <c r="Q162" s="40"/>
      <c r="R162" s="40">
        <f>MIN(Rules!$E$2,(MAX(H162/N162,N162/H162)))</f>
        <v>1.4666666666666666</v>
      </c>
      <c r="S162" s="40">
        <f>VLOOKUP(B162,Rules!A:B,2,FALSE)</f>
        <v>60</v>
      </c>
      <c r="T162" s="40"/>
      <c r="U162" s="143">
        <f>1/(10^(-1*(E162+(IF(P162="Y",Rules!$I$2,0))-K162)/Rules!$E$12)+1)</f>
        <v>0.873201408956088</v>
      </c>
      <c r="V162">
        <f t="shared" si="4"/>
        <v>11</v>
      </c>
      <c r="W162">
        <f t="shared" si="5"/>
        <v>-11</v>
      </c>
      <c r="Z162" s="48"/>
      <c r="AA162" s="11">
        <f t="shared" ref="AA162:BH162" si="165">IF($D162=AA$1,$E162+$V162,(IF($J162=AA$1,$K162+$W162,AA161)))</f>
        <v>973</v>
      </c>
      <c r="AB162" s="11">
        <f t="shared" si="165"/>
        <v>1283</v>
      </c>
      <c r="AC162" s="11">
        <f t="shared" si="165"/>
        <v>743</v>
      </c>
      <c r="AD162" s="11">
        <f t="shared" si="165"/>
        <v>1161</v>
      </c>
      <c r="AE162" s="11">
        <f t="shared" si="165"/>
        <v>995</v>
      </c>
      <c r="AF162" s="11">
        <f t="shared" si="165"/>
        <v>1757</v>
      </c>
      <c r="AG162" s="11">
        <f t="shared" si="165"/>
        <v>1448</v>
      </c>
      <c r="AH162" s="11">
        <f t="shared" si="165"/>
        <v>1833</v>
      </c>
      <c r="AI162" s="11">
        <f t="shared" si="165"/>
        <v>1491</v>
      </c>
      <c r="AJ162" s="11">
        <f t="shared" si="165"/>
        <v>1844</v>
      </c>
      <c r="AK162" s="11">
        <f t="shared" si="165"/>
        <v>1118</v>
      </c>
      <c r="AL162" s="11">
        <f t="shared" si="165"/>
        <v>1270</v>
      </c>
      <c r="AM162" s="11">
        <f t="shared" si="165"/>
        <v>1761</v>
      </c>
      <c r="AN162" s="11">
        <f t="shared" si="165"/>
        <v>1558</v>
      </c>
      <c r="AO162" s="11">
        <f t="shared" si="165"/>
        <v>212</v>
      </c>
      <c r="AP162" s="11">
        <f t="shared" si="165"/>
        <v>1348</v>
      </c>
      <c r="AQ162" s="11">
        <f t="shared" si="165"/>
        <v>837</v>
      </c>
      <c r="AR162" s="11">
        <f t="shared" si="165"/>
        <v>1156</v>
      </c>
      <c r="AS162" s="11">
        <f t="shared" si="165"/>
        <v>694</v>
      </c>
      <c r="AT162" s="11">
        <f t="shared" si="165"/>
        <v>1090</v>
      </c>
      <c r="AU162" s="11">
        <f t="shared" si="165"/>
        <v>1267</v>
      </c>
      <c r="AV162" s="11">
        <f t="shared" si="165"/>
        <v>1718</v>
      </c>
      <c r="AW162" s="11">
        <f t="shared" si="165"/>
        <v>1373</v>
      </c>
      <c r="AX162" s="11">
        <f t="shared" si="165"/>
        <v>1355</v>
      </c>
      <c r="AY162" s="11">
        <f t="shared" si="165"/>
        <v>276</v>
      </c>
      <c r="AZ162" s="11">
        <f t="shared" si="165"/>
        <v>995</v>
      </c>
      <c r="BA162" s="11">
        <f t="shared" si="165"/>
        <v>1215</v>
      </c>
      <c r="BB162" s="11">
        <f t="shared" si="165"/>
        <v>1044</v>
      </c>
      <c r="BC162" s="11">
        <f t="shared" si="165"/>
        <v>1088</v>
      </c>
      <c r="BD162" s="11">
        <f t="shared" si="165"/>
        <v>1714</v>
      </c>
      <c r="BE162" s="11">
        <f t="shared" si="165"/>
        <v>895</v>
      </c>
      <c r="BF162" s="11">
        <f t="shared" si="165"/>
        <v>1185</v>
      </c>
      <c r="BG162" s="11">
        <f t="shared" si="165"/>
        <v>1245</v>
      </c>
      <c r="BH162" s="11">
        <f t="shared" si="165"/>
        <v>941</v>
      </c>
    </row>
    <row r="163" spans="1:60" ht="13.5" customHeight="1">
      <c r="A163" s="38">
        <v>41468</v>
      </c>
      <c r="B163" s="39" t="s">
        <v>72</v>
      </c>
      <c r="C163" s="40"/>
      <c r="D163" s="41" t="s">
        <v>29</v>
      </c>
      <c r="E163" s="42">
        <f t="shared" si="0"/>
        <v>1161</v>
      </c>
      <c r="F163" s="43">
        <v>1</v>
      </c>
      <c r="G163" s="43">
        <v>14</v>
      </c>
      <c r="H163" s="44">
        <f t="shared" si="1"/>
        <v>17</v>
      </c>
      <c r="I163" s="40"/>
      <c r="J163" s="45" t="s">
        <v>35</v>
      </c>
      <c r="K163" s="42">
        <f t="shared" si="2"/>
        <v>1118</v>
      </c>
      <c r="L163" s="46">
        <v>0</v>
      </c>
      <c r="M163" s="46">
        <v>10</v>
      </c>
      <c r="N163" s="26">
        <f t="shared" si="3"/>
        <v>10</v>
      </c>
      <c r="O163" s="40"/>
      <c r="P163" s="40" t="s">
        <v>66</v>
      </c>
      <c r="Q163" s="40"/>
      <c r="R163" s="40">
        <f>MIN(Rules!$E$2,(MAX(H163/N163,N163/H163)))</f>
        <v>1.7</v>
      </c>
      <c r="S163" s="40">
        <f>VLOOKUP(B163,Rules!A:B,2,FALSE)</f>
        <v>60</v>
      </c>
      <c r="T163" s="40"/>
      <c r="U163" s="143">
        <f>1/(10^(-1*(E163+(IF(P163="Y",Rules!$I$2,0))-K163)/Rules!$E$12)+1)</f>
        <v>0.70864202787588626</v>
      </c>
      <c r="V163">
        <f t="shared" si="4"/>
        <v>30</v>
      </c>
      <c r="W163">
        <f t="shared" si="5"/>
        <v>-30</v>
      </c>
      <c r="Z163" s="48"/>
      <c r="AA163" s="11">
        <f t="shared" ref="AA163:BH163" si="166">IF($D163=AA$1,$E163+$V163,(IF($J163=AA$1,$K163+$W163,AA162)))</f>
        <v>973</v>
      </c>
      <c r="AB163" s="11">
        <f t="shared" si="166"/>
        <v>1283</v>
      </c>
      <c r="AC163" s="11">
        <f t="shared" si="166"/>
        <v>743</v>
      </c>
      <c r="AD163" s="11">
        <f t="shared" si="166"/>
        <v>1191</v>
      </c>
      <c r="AE163" s="11">
        <f t="shared" si="166"/>
        <v>995</v>
      </c>
      <c r="AF163" s="11">
        <f t="shared" si="166"/>
        <v>1757</v>
      </c>
      <c r="AG163" s="11">
        <f t="shared" si="166"/>
        <v>1448</v>
      </c>
      <c r="AH163" s="11">
        <f t="shared" si="166"/>
        <v>1833</v>
      </c>
      <c r="AI163" s="11">
        <f t="shared" si="166"/>
        <v>1491</v>
      </c>
      <c r="AJ163" s="11">
        <f t="shared" si="166"/>
        <v>1844</v>
      </c>
      <c r="AK163" s="11">
        <f t="shared" si="166"/>
        <v>1088</v>
      </c>
      <c r="AL163" s="11">
        <f t="shared" si="166"/>
        <v>1270</v>
      </c>
      <c r="AM163" s="11">
        <f t="shared" si="166"/>
        <v>1761</v>
      </c>
      <c r="AN163" s="11">
        <f t="shared" si="166"/>
        <v>1558</v>
      </c>
      <c r="AO163" s="11">
        <f t="shared" si="166"/>
        <v>212</v>
      </c>
      <c r="AP163" s="11">
        <f t="shared" si="166"/>
        <v>1348</v>
      </c>
      <c r="AQ163" s="11">
        <f t="shared" si="166"/>
        <v>837</v>
      </c>
      <c r="AR163" s="11">
        <f t="shared" si="166"/>
        <v>1156</v>
      </c>
      <c r="AS163" s="11">
        <f t="shared" si="166"/>
        <v>694</v>
      </c>
      <c r="AT163" s="11">
        <f t="shared" si="166"/>
        <v>1090</v>
      </c>
      <c r="AU163" s="11">
        <f t="shared" si="166"/>
        <v>1267</v>
      </c>
      <c r="AV163" s="11">
        <f t="shared" si="166"/>
        <v>1718</v>
      </c>
      <c r="AW163" s="11">
        <f t="shared" si="166"/>
        <v>1373</v>
      </c>
      <c r="AX163" s="11">
        <f t="shared" si="166"/>
        <v>1355</v>
      </c>
      <c r="AY163" s="11">
        <f t="shared" si="166"/>
        <v>276</v>
      </c>
      <c r="AZ163" s="11">
        <f t="shared" si="166"/>
        <v>995</v>
      </c>
      <c r="BA163" s="11">
        <f t="shared" si="166"/>
        <v>1215</v>
      </c>
      <c r="BB163" s="11">
        <f t="shared" si="166"/>
        <v>1044</v>
      </c>
      <c r="BC163" s="11">
        <f t="shared" si="166"/>
        <v>1088</v>
      </c>
      <c r="BD163" s="11">
        <f t="shared" si="166"/>
        <v>1714</v>
      </c>
      <c r="BE163" s="11">
        <f t="shared" si="166"/>
        <v>895</v>
      </c>
      <c r="BF163" s="11">
        <f t="shared" si="166"/>
        <v>1185</v>
      </c>
      <c r="BG163" s="11">
        <f t="shared" si="166"/>
        <v>1245</v>
      </c>
      <c r="BH163" s="11">
        <f t="shared" si="166"/>
        <v>941</v>
      </c>
    </row>
    <row r="164" spans="1:60" ht="13.5" customHeight="1">
      <c r="A164" s="38">
        <v>41469</v>
      </c>
      <c r="B164" s="39" t="s">
        <v>68</v>
      </c>
      <c r="C164" s="40"/>
      <c r="D164" s="41" t="s">
        <v>17</v>
      </c>
      <c r="E164" s="42">
        <f t="shared" si="0"/>
        <v>1844</v>
      </c>
      <c r="F164" s="43">
        <v>2</v>
      </c>
      <c r="G164" s="43">
        <v>15</v>
      </c>
      <c r="H164" s="44">
        <f t="shared" si="1"/>
        <v>21</v>
      </c>
      <c r="I164" s="40"/>
      <c r="J164" s="45" t="s">
        <v>27</v>
      </c>
      <c r="K164" s="42">
        <f t="shared" si="2"/>
        <v>1373</v>
      </c>
      <c r="L164" s="46">
        <v>0</v>
      </c>
      <c r="M164" s="46">
        <v>14</v>
      </c>
      <c r="N164" s="26">
        <f t="shared" si="3"/>
        <v>14</v>
      </c>
      <c r="O164" s="40"/>
      <c r="P164" s="40" t="s">
        <v>66</v>
      </c>
      <c r="Q164" s="40"/>
      <c r="R164" s="40">
        <f>MIN(Rules!$E$2,(MAX(H164/N164,N164/H164)))</f>
        <v>1.5</v>
      </c>
      <c r="S164" s="40">
        <f>VLOOKUP(B164,Rules!A:B,2,FALSE)</f>
        <v>70</v>
      </c>
      <c r="T164" s="40"/>
      <c r="U164" s="143">
        <f>1/(10^(-1*(E164+(IF(P164="Y",Rules!$I$2,0))-K164)/Rules!$E$12)+1)</f>
        <v>0.94582359961290008</v>
      </c>
      <c r="V164">
        <f t="shared" si="4"/>
        <v>6</v>
      </c>
      <c r="W164">
        <f t="shared" si="5"/>
        <v>-6</v>
      </c>
      <c r="Z164" s="48"/>
      <c r="AA164" s="11">
        <f t="shared" ref="AA164:BH164" si="167">IF($D164=AA$1,$E164+$V164,(IF($J164=AA$1,$K164+$W164,AA163)))</f>
        <v>973</v>
      </c>
      <c r="AB164" s="11">
        <f t="shared" si="167"/>
        <v>1283</v>
      </c>
      <c r="AC164" s="11">
        <f t="shared" si="167"/>
        <v>743</v>
      </c>
      <c r="AD164" s="11">
        <f t="shared" si="167"/>
        <v>1191</v>
      </c>
      <c r="AE164" s="11">
        <f t="shared" si="167"/>
        <v>995</v>
      </c>
      <c r="AF164" s="11">
        <f t="shared" si="167"/>
        <v>1757</v>
      </c>
      <c r="AG164" s="11">
        <f t="shared" si="167"/>
        <v>1448</v>
      </c>
      <c r="AH164" s="11">
        <f t="shared" si="167"/>
        <v>1833</v>
      </c>
      <c r="AI164" s="11">
        <f t="shared" si="167"/>
        <v>1491</v>
      </c>
      <c r="AJ164" s="11">
        <f t="shared" si="167"/>
        <v>1850</v>
      </c>
      <c r="AK164" s="11">
        <f t="shared" si="167"/>
        <v>1088</v>
      </c>
      <c r="AL164" s="11">
        <f t="shared" si="167"/>
        <v>1270</v>
      </c>
      <c r="AM164" s="11">
        <f t="shared" si="167"/>
        <v>1761</v>
      </c>
      <c r="AN164" s="11">
        <f t="shared" si="167"/>
        <v>1558</v>
      </c>
      <c r="AO164" s="11">
        <f t="shared" si="167"/>
        <v>212</v>
      </c>
      <c r="AP164" s="11">
        <f t="shared" si="167"/>
        <v>1348</v>
      </c>
      <c r="AQ164" s="11">
        <f t="shared" si="167"/>
        <v>837</v>
      </c>
      <c r="AR164" s="11">
        <f t="shared" si="167"/>
        <v>1156</v>
      </c>
      <c r="AS164" s="11">
        <f t="shared" si="167"/>
        <v>694</v>
      </c>
      <c r="AT164" s="11">
        <f t="shared" si="167"/>
        <v>1090</v>
      </c>
      <c r="AU164" s="11">
        <f t="shared" si="167"/>
        <v>1267</v>
      </c>
      <c r="AV164" s="11">
        <f t="shared" si="167"/>
        <v>1718</v>
      </c>
      <c r="AW164" s="11">
        <f t="shared" si="167"/>
        <v>1367</v>
      </c>
      <c r="AX164" s="11">
        <f t="shared" si="167"/>
        <v>1355</v>
      </c>
      <c r="AY164" s="11">
        <f t="shared" si="167"/>
        <v>276</v>
      </c>
      <c r="AZ164" s="11">
        <f t="shared" si="167"/>
        <v>995</v>
      </c>
      <c r="BA164" s="11">
        <f t="shared" si="167"/>
        <v>1215</v>
      </c>
      <c r="BB164" s="11">
        <f t="shared" si="167"/>
        <v>1044</v>
      </c>
      <c r="BC164" s="11">
        <f t="shared" si="167"/>
        <v>1088</v>
      </c>
      <c r="BD164" s="11">
        <f t="shared" si="167"/>
        <v>1714</v>
      </c>
      <c r="BE164" s="11">
        <f t="shared" si="167"/>
        <v>895</v>
      </c>
      <c r="BF164" s="11">
        <f t="shared" si="167"/>
        <v>1185</v>
      </c>
      <c r="BG164" s="11">
        <f t="shared" si="167"/>
        <v>1245</v>
      </c>
      <c r="BH164" s="11">
        <f t="shared" si="167"/>
        <v>941</v>
      </c>
    </row>
    <row r="165" spans="1:60" ht="13.5" customHeight="1">
      <c r="A165" s="38">
        <v>41475</v>
      </c>
      <c r="B165" s="39" t="s">
        <v>72</v>
      </c>
      <c r="C165" s="40"/>
      <c r="D165" s="41" t="s">
        <v>21</v>
      </c>
      <c r="E165" s="42">
        <f t="shared" si="0"/>
        <v>1270</v>
      </c>
      <c r="F165" s="43">
        <v>1</v>
      </c>
      <c r="G165" s="43">
        <v>11</v>
      </c>
      <c r="H165" s="44">
        <f t="shared" si="1"/>
        <v>14</v>
      </c>
      <c r="I165" s="40"/>
      <c r="J165" s="45" t="s">
        <v>20</v>
      </c>
      <c r="K165" s="42">
        <f t="shared" si="2"/>
        <v>1283</v>
      </c>
      <c r="L165" s="46">
        <v>0</v>
      </c>
      <c r="M165" s="46">
        <v>9</v>
      </c>
      <c r="N165" s="26">
        <f t="shared" si="3"/>
        <v>9</v>
      </c>
      <c r="O165" s="40"/>
      <c r="P165" s="40" t="s">
        <v>66</v>
      </c>
      <c r="Q165" s="40"/>
      <c r="R165" s="40">
        <f>MIN(Rules!$E$2,(MAX(H165/N165,N165/H165)))</f>
        <v>1.5555555555555556</v>
      </c>
      <c r="S165" s="40">
        <f>VLOOKUP(B165,Rules!A:B,2,FALSE)</f>
        <v>60</v>
      </c>
      <c r="T165" s="40"/>
      <c r="U165" s="143">
        <f>1/(10^(-1*(E165+(IF(P165="Y",Rules!$I$2,0))-K165)/Rules!$E$12)+1)</f>
        <v>0.65269539143308319</v>
      </c>
      <c r="V165">
        <f t="shared" si="4"/>
        <v>32</v>
      </c>
      <c r="W165">
        <f t="shared" si="5"/>
        <v>-32</v>
      </c>
      <c r="Z165" s="48"/>
      <c r="AA165" s="11">
        <f t="shared" ref="AA165:BH165" si="168">IF($D165=AA$1,$E165+$V165,(IF($J165=AA$1,$K165+$W165,AA164)))</f>
        <v>973</v>
      </c>
      <c r="AB165" s="11">
        <f t="shared" si="168"/>
        <v>1251</v>
      </c>
      <c r="AC165" s="11">
        <f t="shared" si="168"/>
        <v>743</v>
      </c>
      <c r="AD165" s="11">
        <f t="shared" si="168"/>
        <v>1191</v>
      </c>
      <c r="AE165" s="11">
        <f t="shared" si="168"/>
        <v>995</v>
      </c>
      <c r="AF165" s="11">
        <f t="shared" si="168"/>
        <v>1757</v>
      </c>
      <c r="AG165" s="11">
        <f t="shared" si="168"/>
        <v>1448</v>
      </c>
      <c r="AH165" s="11">
        <f t="shared" si="168"/>
        <v>1833</v>
      </c>
      <c r="AI165" s="11">
        <f t="shared" si="168"/>
        <v>1491</v>
      </c>
      <c r="AJ165" s="11">
        <f t="shared" si="168"/>
        <v>1850</v>
      </c>
      <c r="AK165" s="11">
        <f t="shared" si="168"/>
        <v>1088</v>
      </c>
      <c r="AL165" s="11">
        <f t="shared" si="168"/>
        <v>1302</v>
      </c>
      <c r="AM165" s="11">
        <f t="shared" si="168"/>
        <v>1761</v>
      </c>
      <c r="AN165" s="11">
        <f t="shared" si="168"/>
        <v>1558</v>
      </c>
      <c r="AO165" s="11">
        <f t="shared" si="168"/>
        <v>212</v>
      </c>
      <c r="AP165" s="11">
        <f t="shared" si="168"/>
        <v>1348</v>
      </c>
      <c r="AQ165" s="11">
        <f t="shared" si="168"/>
        <v>837</v>
      </c>
      <c r="AR165" s="11">
        <f t="shared" si="168"/>
        <v>1156</v>
      </c>
      <c r="AS165" s="11">
        <f t="shared" si="168"/>
        <v>694</v>
      </c>
      <c r="AT165" s="11">
        <f t="shared" si="168"/>
        <v>1090</v>
      </c>
      <c r="AU165" s="11">
        <f t="shared" si="168"/>
        <v>1267</v>
      </c>
      <c r="AV165" s="11">
        <f t="shared" si="168"/>
        <v>1718</v>
      </c>
      <c r="AW165" s="11">
        <f t="shared" si="168"/>
        <v>1367</v>
      </c>
      <c r="AX165" s="11">
        <f t="shared" si="168"/>
        <v>1355</v>
      </c>
      <c r="AY165" s="11">
        <f t="shared" si="168"/>
        <v>276</v>
      </c>
      <c r="AZ165" s="11">
        <f t="shared" si="168"/>
        <v>995</v>
      </c>
      <c r="BA165" s="11">
        <f t="shared" si="168"/>
        <v>1215</v>
      </c>
      <c r="BB165" s="11">
        <f t="shared" si="168"/>
        <v>1044</v>
      </c>
      <c r="BC165" s="11">
        <f t="shared" si="168"/>
        <v>1088</v>
      </c>
      <c r="BD165" s="11">
        <f t="shared" si="168"/>
        <v>1714</v>
      </c>
      <c r="BE165" s="11">
        <f t="shared" si="168"/>
        <v>895</v>
      </c>
      <c r="BF165" s="11">
        <f t="shared" si="168"/>
        <v>1185</v>
      </c>
      <c r="BG165" s="11">
        <f t="shared" si="168"/>
        <v>1245</v>
      </c>
      <c r="BH165" s="11">
        <f t="shared" si="168"/>
        <v>941</v>
      </c>
    </row>
    <row r="166" spans="1:60" ht="13.5" customHeight="1">
      <c r="A166" s="38">
        <v>41475</v>
      </c>
      <c r="B166" s="39" t="s">
        <v>72</v>
      </c>
      <c r="C166" s="40"/>
      <c r="D166" s="41" t="s">
        <v>42</v>
      </c>
      <c r="E166" s="42">
        <f t="shared" si="0"/>
        <v>1245</v>
      </c>
      <c r="F166" s="43">
        <v>2</v>
      </c>
      <c r="G166" s="43">
        <v>8</v>
      </c>
      <c r="H166" s="44">
        <f t="shared" si="1"/>
        <v>14</v>
      </c>
      <c r="I166" s="40"/>
      <c r="J166" s="45" t="s">
        <v>36</v>
      </c>
      <c r="K166" s="42">
        <f t="shared" si="2"/>
        <v>1348</v>
      </c>
      <c r="L166" s="46">
        <v>0</v>
      </c>
      <c r="M166" s="46">
        <v>16</v>
      </c>
      <c r="N166" s="26">
        <f t="shared" si="3"/>
        <v>16</v>
      </c>
      <c r="O166" s="40"/>
      <c r="P166" s="40" t="s">
        <v>66</v>
      </c>
      <c r="Q166" s="40"/>
      <c r="R166" s="40">
        <f>MIN(Rules!$E$2,(MAX(H166/N166,N166/H166)))</f>
        <v>1.1428571428571428</v>
      </c>
      <c r="S166" s="40">
        <f>VLOOKUP(B166,Rules!A:B,2,FALSE)</f>
        <v>60</v>
      </c>
      <c r="T166" s="40"/>
      <c r="U166" s="143">
        <f>1/(10^(-1*(E166+(IF(P166="Y",Rules!$I$2,0))-K166)/Rules!$E$12)+1)</f>
        <v>0.55390048821887805</v>
      </c>
      <c r="V166">
        <f t="shared" si="4"/>
        <v>-38</v>
      </c>
      <c r="W166">
        <f t="shared" si="5"/>
        <v>38</v>
      </c>
      <c r="Z166" s="48"/>
      <c r="AA166" s="11">
        <f t="shared" ref="AA166:BH166" si="169">IF($D166=AA$1,$E166+$V166,(IF($J166=AA$1,$K166+$W166,AA165)))</f>
        <v>973</v>
      </c>
      <c r="AB166" s="11">
        <f t="shared" si="169"/>
        <v>1251</v>
      </c>
      <c r="AC166" s="11">
        <f t="shared" si="169"/>
        <v>743</v>
      </c>
      <c r="AD166" s="11">
        <f t="shared" si="169"/>
        <v>1191</v>
      </c>
      <c r="AE166" s="11">
        <f t="shared" si="169"/>
        <v>995</v>
      </c>
      <c r="AF166" s="11">
        <f t="shared" si="169"/>
        <v>1757</v>
      </c>
      <c r="AG166" s="11">
        <f t="shared" si="169"/>
        <v>1448</v>
      </c>
      <c r="AH166" s="11">
        <f t="shared" si="169"/>
        <v>1833</v>
      </c>
      <c r="AI166" s="11">
        <f t="shared" si="169"/>
        <v>1491</v>
      </c>
      <c r="AJ166" s="11">
        <f t="shared" si="169"/>
        <v>1850</v>
      </c>
      <c r="AK166" s="11">
        <f t="shared" si="169"/>
        <v>1088</v>
      </c>
      <c r="AL166" s="11">
        <f t="shared" si="169"/>
        <v>1302</v>
      </c>
      <c r="AM166" s="11">
        <f t="shared" si="169"/>
        <v>1761</v>
      </c>
      <c r="AN166" s="11">
        <f t="shared" si="169"/>
        <v>1558</v>
      </c>
      <c r="AO166" s="11">
        <f t="shared" si="169"/>
        <v>212</v>
      </c>
      <c r="AP166" s="11">
        <f t="shared" si="169"/>
        <v>1386</v>
      </c>
      <c r="AQ166" s="11">
        <f t="shared" si="169"/>
        <v>837</v>
      </c>
      <c r="AR166" s="11">
        <f t="shared" si="169"/>
        <v>1156</v>
      </c>
      <c r="AS166" s="11">
        <f t="shared" si="169"/>
        <v>694</v>
      </c>
      <c r="AT166" s="11">
        <f t="shared" si="169"/>
        <v>1090</v>
      </c>
      <c r="AU166" s="11">
        <f t="shared" si="169"/>
        <v>1267</v>
      </c>
      <c r="AV166" s="11">
        <f t="shared" si="169"/>
        <v>1718</v>
      </c>
      <c r="AW166" s="11">
        <f t="shared" si="169"/>
        <v>1367</v>
      </c>
      <c r="AX166" s="11">
        <f t="shared" si="169"/>
        <v>1355</v>
      </c>
      <c r="AY166" s="11">
        <f t="shared" si="169"/>
        <v>276</v>
      </c>
      <c r="AZ166" s="11">
        <f t="shared" si="169"/>
        <v>995</v>
      </c>
      <c r="BA166" s="11">
        <f t="shared" si="169"/>
        <v>1215</v>
      </c>
      <c r="BB166" s="11">
        <f t="shared" si="169"/>
        <v>1044</v>
      </c>
      <c r="BC166" s="11">
        <f t="shared" si="169"/>
        <v>1088</v>
      </c>
      <c r="BD166" s="11">
        <f t="shared" si="169"/>
        <v>1714</v>
      </c>
      <c r="BE166" s="11">
        <f t="shared" si="169"/>
        <v>895</v>
      </c>
      <c r="BF166" s="11">
        <f t="shared" si="169"/>
        <v>1185</v>
      </c>
      <c r="BG166" s="11">
        <f t="shared" si="169"/>
        <v>1207</v>
      </c>
      <c r="BH166" s="11">
        <f t="shared" si="169"/>
        <v>941</v>
      </c>
    </row>
    <row r="167" spans="1:60" ht="13.5" customHeight="1">
      <c r="A167" s="38">
        <v>41475</v>
      </c>
      <c r="B167" s="39" t="s">
        <v>72</v>
      </c>
      <c r="C167" s="40"/>
      <c r="D167" s="41" t="s">
        <v>28</v>
      </c>
      <c r="E167" s="42">
        <f t="shared" si="0"/>
        <v>1558</v>
      </c>
      <c r="F167" s="43">
        <v>0</v>
      </c>
      <c r="G167" s="43">
        <v>12</v>
      </c>
      <c r="H167" s="44">
        <f t="shared" si="1"/>
        <v>12</v>
      </c>
      <c r="I167" s="40"/>
      <c r="J167" s="45" t="s">
        <v>22</v>
      </c>
      <c r="K167" s="42">
        <f t="shared" si="2"/>
        <v>1714</v>
      </c>
      <c r="L167" s="46">
        <v>1</v>
      </c>
      <c r="M167" s="46">
        <v>11</v>
      </c>
      <c r="N167" s="26">
        <f t="shared" si="3"/>
        <v>14</v>
      </c>
      <c r="O167" s="40"/>
      <c r="P167" s="40" t="s">
        <v>66</v>
      </c>
      <c r="Q167" s="40"/>
      <c r="R167" s="40">
        <f>MIN(Rules!$E$2,(MAX(H167/N167,N167/H167)))</f>
        <v>1.1666666666666667</v>
      </c>
      <c r="S167" s="40">
        <f>VLOOKUP(B167,Rules!A:B,2,FALSE)</f>
        <v>60</v>
      </c>
      <c r="T167" s="40"/>
      <c r="U167" s="143">
        <f>1/(10^(-1*(E167+(IF(P167="Y",Rules!$I$2,0))-K167)/Rules!$E$12)+1)</f>
        <v>0.49309268417804242</v>
      </c>
      <c r="V167">
        <f t="shared" si="4"/>
        <v>-35</v>
      </c>
      <c r="W167">
        <f t="shared" si="5"/>
        <v>35</v>
      </c>
      <c r="Z167" s="48"/>
      <c r="AA167" s="11">
        <f t="shared" ref="AA167:BH167" si="170">IF($D167=AA$1,$E167+$V167,(IF($J167=AA$1,$K167+$W167,AA166)))</f>
        <v>973</v>
      </c>
      <c r="AB167" s="11">
        <f t="shared" si="170"/>
        <v>1251</v>
      </c>
      <c r="AC167" s="11">
        <f t="shared" si="170"/>
        <v>743</v>
      </c>
      <c r="AD167" s="11">
        <f t="shared" si="170"/>
        <v>1191</v>
      </c>
      <c r="AE167" s="11">
        <f t="shared" si="170"/>
        <v>995</v>
      </c>
      <c r="AF167" s="11">
        <f t="shared" si="170"/>
        <v>1757</v>
      </c>
      <c r="AG167" s="11">
        <f t="shared" si="170"/>
        <v>1448</v>
      </c>
      <c r="AH167" s="11">
        <f t="shared" si="170"/>
        <v>1833</v>
      </c>
      <c r="AI167" s="11">
        <f t="shared" si="170"/>
        <v>1491</v>
      </c>
      <c r="AJ167" s="11">
        <f t="shared" si="170"/>
        <v>1850</v>
      </c>
      <c r="AK167" s="11">
        <f t="shared" si="170"/>
        <v>1088</v>
      </c>
      <c r="AL167" s="11">
        <f t="shared" si="170"/>
        <v>1302</v>
      </c>
      <c r="AM167" s="11">
        <f t="shared" si="170"/>
        <v>1761</v>
      </c>
      <c r="AN167" s="11">
        <f t="shared" si="170"/>
        <v>1523</v>
      </c>
      <c r="AO167" s="11">
        <f t="shared" si="170"/>
        <v>212</v>
      </c>
      <c r="AP167" s="11">
        <f t="shared" si="170"/>
        <v>1386</v>
      </c>
      <c r="AQ167" s="11">
        <f t="shared" si="170"/>
        <v>837</v>
      </c>
      <c r="AR167" s="11">
        <f t="shared" si="170"/>
        <v>1156</v>
      </c>
      <c r="AS167" s="11">
        <f t="shared" si="170"/>
        <v>694</v>
      </c>
      <c r="AT167" s="11">
        <f t="shared" si="170"/>
        <v>1090</v>
      </c>
      <c r="AU167" s="11">
        <f t="shared" si="170"/>
        <v>1267</v>
      </c>
      <c r="AV167" s="11">
        <f t="shared" si="170"/>
        <v>1718</v>
      </c>
      <c r="AW167" s="11">
        <f t="shared" si="170"/>
        <v>1367</v>
      </c>
      <c r="AX167" s="11">
        <f t="shared" si="170"/>
        <v>1355</v>
      </c>
      <c r="AY167" s="11">
        <f t="shared" si="170"/>
        <v>276</v>
      </c>
      <c r="AZ167" s="11">
        <f t="shared" si="170"/>
        <v>995</v>
      </c>
      <c r="BA167" s="11">
        <f t="shared" si="170"/>
        <v>1215</v>
      </c>
      <c r="BB167" s="11">
        <f t="shared" si="170"/>
        <v>1044</v>
      </c>
      <c r="BC167" s="11">
        <f t="shared" si="170"/>
        <v>1088</v>
      </c>
      <c r="BD167" s="11">
        <f t="shared" si="170"/>
        <v>1749</v>
      </c>
      <c r="BE167" s="11">
        <f t="shared" si="170"/>
        <v>895</v>
      </c>
      <c r="BF167" s="11">
        <f t="shared" si="170"/>
        <v>1185</v>
      </c>
      <c r="BG167" s="11">
        <f t="shared" si="170"/>
        <v>1207</v>
      </c>
      <c r="BH167" s="11">
        <f t="shared" si="170"/>
        <v>941</v>
      </c>
    </row>
    <row r="168" spans="1:60" ht="13.5" customHeight="1">
      <c r="A168" s="38">
        <v>41475</v>
      </c>
      <c r="B168" s="39" t="s">
        <v>72</v>
      </c>
      <c r="C168" s="40"/>
      <c r="D168" s="41" t="s">
        <v>19</v>
      </c>
      <c r="E168" s="42">
        <f t="shared" si="0"/>
        <v>1448</v>
      </c>
      <c r="F168" s="43">
        <v>0</v>
      </c>
      <c r="G168" s="43">
        <v>20</v>
      </c>
      <c r="H168" s="44">
        <f t="shared" si="1"/>
        <v>20</v>
      </c>
      <c r="I168" s="40"/>
      <c r="J168" s="45" t="s">
        <v>29</v>
      </c>
      <c r="K168" s="42">
        <f t="shared" si="2"/>
        <v>1191</v>
      </c>
      <c r="L168" s="46">
        <v>1</v>
      </c>
      <c r="M168" s="46">
        <v>22</v>
      </c>
      <c r="N168" s="26">
        <f t="shared" si="3"/>
        <v>25</v>
      </c>
      <c r="O168" s="40"/>
      <c r="P168" s="40" t="s">
        <v>66</v>
      </c>
      <c r="Q168" s="40"/>
      <c r="R168" s="40">
        <f>MIN(Rules!$E$2,(MAX(H168/N168,N168/H168)))</f>
        <v>1.25</v>
      </c>
      <c r="S168" s="40">
        <f>VLOOKUP(B168,Rules!A:B,2,FALSE)</f>
        <v>60</v>
      </c>
      <c r="T168" s="40"/>
      <c r="U168" s="143">
        <f>1/(10^(-1*(E168+(IF(P168="Y",Rules!$I$2,0))-K168)/Rules!$E$12)+1)</f>
        <v>0.86695553176254103</v>
      </c>
      <c r="V168">
        <f t="shared" si="4"/>
        <v>-65</v>
      </c>
      <c r="W168">
        <f t="shared" si="5"/>
        <v>65</v>
      </c>
      <c r="Z168" s="48"/>
      <c r="AA168" s="11">
        <f t="shared" ref="AA168:BH168" si="171">IF($D168=AA$1,$E168+$V168,(IF($J168=AA$1,$K168+$W168,AA167)))</f>
        <v>973</v>
      </c>
      <c r="AB168" s="11">
        <f t="shared" si="171"/>
        <v>1251</v>
      </c>
      <c r="AC168" s="11">
        <f t="shared" si="171"/>
        <v>743</v>
      </c>
      <c r="AD168" s="11">
        <f t="shared" si="171"/>
        <v>1256</v>
      </c>
      <c r="AE168" s="11">
        <f t="shared" si="171"/>
        <v>995</v>
      </c>
      <c r="AF168" s="11">
        <f t="shared" si="171"/>
        <v>1757</v>
      </c>
      <c r="AG168" s="11">
        <f t="shared" si="171"/>
        <v>1383</v>
      </c>
      <c r="AH168" s="11">
        <f t="shared" si="171"/>
        <v>1833</v>
      </c>
      <c r="AI168" s="11">
        <f t="shared" si="171"/>
        <v>1491</v>
      </c>
      <c r="AJ168" s="11">
        <f t="shared" si="171"/>
        <v>1850</v>
      </c>
      <c r="AK168" s="11">
        <f t="shared" si="171"/>
        <v>1088</v>
      </c>
      <c r="AL168" s="11">
        <f t="shared" si="171"/>
        <v>1302</v>
      </c>
      <c r="AM168" s="11">
        <f t="shared" si="171"/>
        <v>1761</v>
      </c>
      <c r="AN168" s="11">
        <f t="shared" si="171"/>
        <v>1523</v>
      </c>
      <c r="AO168" s="11">
        <f t="shared" si="171"/>
        <v>212</v>
      </c>
      <c r="AP168" s="11">
        <f t="shared" si="171"/>
        <v>1386</v>
      </c>
      <c r="AQ168" s="11">
        <f t="shared" si="171"/>
        <v>837</v>
      </c>
      <c r="AR168" s="11">
        <f t="shared" si="171"/>
        <v>1156</v>
      </c>
      <c r="AS168" s="11">
        <f t="shared" si="171"/>
        <v>694</v>
      </c>
      <c r="AT168" s="11">
        <f t="shared" si="171"/>
        <v>1090</v>
      </c>
      <c r="AU168" s="11">
        <f t="shared" si="171"/>
        <v>1267</v>
      </c>
      <c r="AV168" s="11">
        <f t="shared" si="171"/>
        <v>1718</v>
      </c>
      <c r="AW168" s="11">
        <f t="shared" si="171"/>
        <v>1367</v>
      </c>
      <c r="AX168" s="11">
        <f t="shared" si="171"/>
        <v>1355</v>
      </c>
      <c r="AY168" s="11">
        <f t="shared" si="171"/>
        <v>276</v>
      </c>
      <c r="AZ168" s="11">
        <f t="shared" si="171"/>
        <v>995</v>
      </c>
      <c r="BA168" s="11">
        <f t="shared" si="171"/>
        <v>1215</v>
      </c>
      <c r="BB168" s="11">
        <f t="shared" si="171"/>
        <v>1044</v>
      </c>
      <c r="BC168" s="11">
        <f t="shared" si="171"/>
        <v>1088</v>
      </c>
      <c r="BD168" s="11">
        <f t="shared" si="171"/>
        <v>1749</v>
      </c>
      <c r="BE168" s="11">
        <f t="shared" si="171"/>
        <v>895</v>
      </c>
      <c r="BF168" s="11">
        <f t="shared" si="171"/>
        <v>1185</v>
      </c>
      <c r="BG168" s="11">
        <f t="shared" si="171"/>
        <v>1207</v>
      </c>
      <c r="BH168" s="11">
        <f t="shared" si="171"/>
        <v>941</v>
      </c>
    </row>
    <row r="169" spans="1:60" ht="13.5" customHeight="1">
      <c r="A169" s="38">
        <v>41476</v>
      </c>
      <c r="B169" s="39" t="s">
        <v>68</v>
      </c>
      <c r="C169" s="40"/>
      <c r="D169" s="41" t="s">
        <v>18</v>
      </c>
      <c r="E169" s="42">
        <f t="shared" si="0"/>
        <v>1718</v>
      </c>
      <c r="F169" s="43">
        <v>5</v>
      </c>
      <c r="G169" s="43">
        <v>11</v>
      </c>
      <c r="H169" s="44">
        <f t="shared" si="1"/>
        <v>26</v>
      </c>
      <c r="I169" s="40"/>
      <c r="J169" s="45" t="s">
        <v>47</v>
      </c>
      <c r="K169" s="42">
        <f t="shared" si="2"/>
        <v>694</v>
      </c>
      <c r="L169" s="46">
        <v>0</v>
      </c>
      <c r="M169" s="46">
        <v>10</v>
      </c>
      <c r="N169" s="26">
        <f t="shared" si="3"/>
        <v>10</v>
      </c>
      <c r="O169" s="40"/>
      <c r="P169" s="40" t="s">
        <v>66</v>
      </c>
      <c r="Q169" s="40"/>
      <c r="R169" s="40">
        <f>MIN(Rules!$E$2,(MAX(H169/N169,N169/H169)))</f>
        <v>2</v>
      </c>
      <c r="S169" s="40">
        <f>VLOOKUP(B169,Rules!A:B,2,FALSE)</f>
        <v>70</v>
      </c>
      <c r="T169" s="40"/>
      <c r="U169" s="143">
        <f>1/(10^(-1*(E169+(IF(P169="Y",Rules!$I$2,0))-K169)/Rules!$E$12)+1)</f>
        <v>0.99553259338191691</v>
      </c>
      <c r="V169">
        <f t="shared" si="4"/>
        <v>1</v>
      </c>
      <c r="W169">
        <f t="shared" si="5"/>
        <v>-1</v>
      </c>
      <c r="Z169" s="48"/>
      <c r="AA169" s="11">
        <f t="shared" ref="AA169:BH169" si="172">IF($D169=AA$1,$E169+$V169,(IF($J169=AA$1,$K169+$W169,AA168)))</f>
        <v>973</v>
      </c>
      <c r="AB169" s="11">
        <f t="shared" si="172"/>
        <v>1251</v>
      </c>
      <c r="AC169" s="11">
        <f t="shared" si="172"/>
        <v>743</v>
      </c>
      <c r="AD169" s="11">
        <f t="shared" si="172"/>
        <v>1256</v>
      </c>
      <c r="AE169" s="11">
        <f t="shared" si="172"/>
        <v>995</v>
      </c>
      <c r="AF169" s="11">
        <f t="shared" si="172"/>
        <v>1757</v>
      </c>
      <c r="AG169" s="11">
        <f t="shared" si="172"/>
        <v>1383</v>
      </c>
      <c r="AH169" s="11">
        <f t="shared" si="172"/>
        <v>1833</v>
      </c>
      <c r="AI169" s="11">
        <f t="shared" si="172"/>
        <v>1491</v>
      </c>
      <c r="AJ169" s="11">
        <f t="shared" si="172"/>
        <v>1850</v>
      </c>
      <c r="AK169" s="11">
        <f t="shared" si="172"/>
        <v>1088</v>
      </c>
      <c r="AL169" s="11">
        <f t="shared" si="172"/>
        <v>1302</v>
      </c>
      <c r="AM169" s="11">
        <f t="shared" si="172"/>
        <v>1761</v>
      </c>
      <c r="AN169" s="11">
        <f t="shared" si="172"/>
        <v>1523</v>
      </c>
      <c r="AO169" s="11">
        <f t="shared" si="172"/>
        <v>212</v>
      </c>
      <c r="AP169" s="11">
        <f t="shared" si="172"/>
        <v>1386</v>
      </c>
      <c r="AQ169" s="11">
        <f t="shared" si="172"/>
        <v>837</v>
      </c>
      <c r="AR169" s="11">
        <f t="shared" si="172"/>
        <v>1156</v>
      </c>
      <c r="AS169" s="11">
        <f t="shared" si="172"/>
        <v>693</v>
      </c>
      <c r="AT169" s="11">
        <f t="shared" si="172"/>
        <v>1090</v>
      </c>
      <c r="AU169" s="11">
        <f t="shared" si="172"/>
        <v>1267</v>
      </c>
      <c r="AV169" s="11">
        <f t="shared" si="172"/>
        <v>1719</v>
      </c>
      <c r="AW169" s="11">
        <f t="shared" si="172"/>
        <v>1367</v>
      </c>
      <c r="AX169" s="11">
        <f t="shared" si="172"/>
        <v>1355</v>
      </c>
      <c r="AY169" s="11">
        <f t="shared" si="172"/>
        <v>276</v>
      </c>
      <c r="AZ169" s="11">
        <f t="shared" si="172"/>
        <v>995</v>
      </c>
      <c r="BA169" s="11">
        <f t="shared" si="172"/>
        <v>1215</v>
      </c>
      <c r="BB169" s="11">
        <f t="shared" si="172"/>
        <v>1044</v>
      </c>
      <c r="BC169" s="11">
        <f t="shared" si="172"/>
        <v>1088</v>
      </c>
      <c r="BD169" s="11">
        <f t="shared" si="172"/>
        <v>1749</v>
      </c>
      <c r="BE169" s="11">
        <f t="shared" si="172"/>
        <v>895</v>
      </c>
      <c r="BF169" s="11">
        <f t="shared" si="172"/>
        <v>1185</v>
      </c>
      <c r="BG169" s="11">
        <f t="shared" si="172"/>
        <v>1207</v>
      </c>
      <c r="BH169" s="11">
        <f t="shared" si="172"/>
        <v>941</v>
      </c>
    </row>
    <row r="170" spans="1:60" ht="13.5" customHeight="1">
      <c r="A170" s="38">
        <v>41476</v>
      </c>
      <c r="B170" s="39" t="s">
        <v>68</v>
      </c>
      <c r="C170" s="40"/>
      <c r="D170" s="41" t="s">
        <v>23</v>
      </c>
      <c r="E170" s="42">
        <f t="shared" si="0"/>
        <v>1355</v>
      </c>
      <c r="F170" s="43">
        <v>0</v>
      </c>
      <c r="G170" s="43">
        <v>13</v>
      </c>
      <c r="H170" s="44">
        <f t="shared" si="1"/>
        <v>13</v>
      </c>
      <c r="I170" s="40"/>
      <c r="J170" s="45" t="s">
        <v>25</v>
      </c>
      <c r="K170" s="42">
        <f t="shared" si="2"/>
        <v>1833</v>
      </c>
      <c r="L170" s="46">
        <v>0</v>
      </c>
      <c r="M170" s="46">
        <v>7</v>
      </c>
      <c r="N170" s="26">
        <f t="shared" si="3"/>
        <v>7</v>
      </c>
      <c r="O170" s="40"/>
      <c r="P170" s="40" t="s">
        <v>66</v>
      </c>
      <c r="Q170" s="40"/>
      <c r="R170" s="40">
        <f>MIN(Rules!$E$2,(MAX(H170/N170,N170/H170)))</f>
        <v>1.8571428571428572</v>
      </c>
      <c r="S170" s="40">
        <f>VLOOKUP(B170,Rules!A:B,2,FALSE)</f>
        <v>70</v>
      </c>
      <c r="T170" s="40"/>
      <c r="U170" s="143">
        <f>1/(10^(-1*(E170+(IF(P170="Y",Rules!$I$2,0))-K170)/Rules!$E$12)+1)</f>
        <v>0.18086532413007061</v>
      </c>
      <c r="V170">
        <f t="shared" si="4"/>
        <v>106</v>
      </c>
      <c r="W170">
        <f t="shared" si="5"/>
        <v>-106</v>
      </c>
      <c r="Z170" s="48"/>
      <c r="AA170" s="11">
        <f t="shared" ref="AA170:BH170" si="173">IF($D170=AA$1,$E170+$V170,(IF($J170=AA$1,$K170+$W170,AA169)))</f>
        <v>973</v>
      </c>
      <c r="AB170" s="11">
        <f t="shared" si="173"/>
        <v>1251</v>
      </c>
      <c r="AC170" s="11">
        <f t="shared" si="173"/>
        <v>743</v>
      </c>
      <c r="AD170" s="11">
        <f t="shared" si="173"/>
        <v>1256</v>
      </c>
      <c r="AE170" s="11">
        <f t="shared" si="173"/>
        <v>995</v>
      </c>
      <c r="AF170" s="11">
        <f t="shared" si="173"/>
        <v>1757</v>
      </c>
      <c r="AG170" s="11">
        <f t="shared" si="173"/>
        <v>1383</v>
      </c>
      <c r="AH170" s="11">
        <f t="shared" si="173"/>
        <v>1727</v>
      </c>
      <c r="AI170" s="11">
        <f t="shared" si="173"/>
        <v>1491</v>
      </c>
      <c r="AJ170" s="11">
        <f t="shared" si="173"/>
        <v>1850</v>
      </c>
      <c r="AK170" s="11">
        <f t="shared" si="173"/>
        <v>1088</v>
      </c>
      <c r="AL170" s="11">
        <f t="shared" si="173"/>
        <v>1302</v>
      </c>
      <c r="AM170" s="11">
        <f t="shared" si="173"/>
        <v>1761</v>
      </c>
      <c r="AN170" s="11">
        <f t="shared" si="173"/>
        <v>1523</v>
      </c>
      <c r="AO170" s="11">
        <f t="shared" si="173"/>
        <v>212</v>
      </c>
      <c r="AP170" s="11">
        <f t="shared" si="173"/>
        <v>1386</v>
      </c>
      <c r="AQ170" s="11">
        <f t="shared" si="173"/>
        <v>837</v>
      </c>
      <c r="AR170" s="11">
        <f t="shared" si="173"/>
        <v>1156</v>
      </c>
      <c r="AS170" s="11">
        <f t="shared" si="173"/>
        <v>693</v>
      </c>
      <c r="AT170" s="11">
        <f t="shared" si="173"/>
        <v>1090</v>
      </c>
      <c r="AU170" s="11">
        <f t="shared" si="173"/>
        <v>1267</v>
      </c>
      <c r="AV170" s="11">
        <f t="shared" si="173"/>
        <v>1719</v>
      </c>
      <c r="AW170" s="11">
        <f t="shared" si="173"/>
        <v>1367</v>
      </c>
      <c r="AX170" s="11">
        <f t="shared" si="173"/>
        <v>1461</v>
      </c>
      <c r="AY170" s="11">
        <f t="shared" si="173"/>
        <v>276</v>
      </c>
      <c r="AZ170" s="11">
        <f t="shared" si="173"/>
        <v>995</v>
      </c>
      <c r="BA170" s="11">
        <f t="shared" si="173"/>
        <v>1215</v>
      </c>
      <c r="BB170" s="11">
        <f t="shared" si="173"/>
        <v>1044</v>
      </c>
      <c r="BC170" s="11">
        <f t="shared" si="173"/>
        <v>1088</v>
      </c>
      <c r="BD170" s="11">
        <f t="shared" si="173"/>
        <v>1749</v>
      </c>
      <c r="BE170" s="11">
        <f t="shared" si="173"/>
        <v>895</v>
      </c>
      <c r="BF170" s="11">
        <f t="shared" si="173"/>
        <v>1185</v>
      </c>
      <c r="BG170" s="11">
        <f t="shared" si="173"/>
        <v>1207</v>
      </c>
      <c r="BH170" s="11">
        <f t="shared" si="173"/>
        <v>941</v>
      </c>
    </row>
    <row r="171" spans="1:60" ht="13.5" customHeight="1">
      <c r="A171" s="38">
        <v>41482</v>
      </c>
      <c r="B171" s="39" t="s">
        <v>72</v>
      </c>
      <c r="C171" s="40"/>
      <c r="D171" s="41" t="s">
        <v>29</v>
      </c>
      <c r="E171" s="42">
        <f t="shared" si="0"/>
        <v>1256</v>
      </c>
      <c r="F171" s="43">
        <v>1</v>
      </c>
      <c r="G171" s="43">
        <v>17</v>
      </c>
      <c r="H171" s="44">
        <f t="shared" si="1"/>
        <v>20</v>
      </c>
      <c r="I171" s="40"/>
      <c r="J171" s="45" t="s">
        <v>47</v>
      </c>
      <c r="K171" s="42">
        <f t="shared" si="2"/>
        <v>693</v>
      </c>
      <c r="L171" s="46">
        <v>1</v>
      </c>
      <c r="M171" s="46">
        <v>8</v>
      </c>
      <c r="N171" s="26">
        <f t="shared" si="3"/>
        <v>11</v>
      </c>
      <c r="O171" s="40"/>
      <c r="P171" s="40" t="s">
        <v>67</v>
      </c>
      <c r="Q171" s="40"/>
      <c r="R171" s="40">
        <f>MIN(Rules!$E$2,(MAX(H171/N171,N171/H171)))</f>
        <v>1.8181818181818181</v>
      </c>
      <c r="S171" s="40">
        <f>VLOOKUP(B171,Rules!A:B,2,FALSE)</f>
        <v>60</v>
      </c>
      <c r="T171" s="40"/>
      <c r="U171" s="143">
        <f>1/(10^(-1*(E171+(IF(P171="Y",Rules!$I$2,0))-K171)/Rules!$E$12)+1)</f>
        <v>0.93039098420660626</v>
      </c>
      <c r="V171">
        <f t="shared" si="4"/>
        <v>8</v>
      </c>
      <c r="W171">
        <f t="shared" si="5"/>
        <v>-8</v>
      </c>
      <c r="Z171" s="48"/>
      <c r="AA171" s="11">
        <f t="shared" ref="AA171:BH171" si="174">IF($D171=AA$1,$E171+$V171,(IF($J171=AA$1,$K171+$W171,AA170)))</f>
        <v>973</v>
      </c>
      <c r="AB171" s="11">
        <f t="shared" si="174"/>
        <v>1251</v>
      </c>
      <c r="AC171" s="11">
        <f t="shared" si="174"/>
        <v>743</v>
      </c>
      <c r="AD171" s="11">
        <f t="shared" si="174"/>
        <v>1264</v>
      </c>
      <c r="AE171" s="11">
        <f t="shared" si="174"/>
        <v>995</v>
      </c>
      <c r="AF171" s="11">
        <f t="shared" si="174"/>
        <v>1757</v>
      </c>
      <c r="AG171" s="11">
        <f t="shared" si="174"/>
        <v>1383</v>
      </c>
      <c r="AH171" s="11">
        <f t="shared" si="174"/>
        <v>1727</v>
      </c>
      <c r="AI171" s="11">
        <f t="shared" si="174"/>
        <v>1491</v>
      </c>
      <c r="AJ171" s="11">
        <f t="shared" si="174"/>
        <v>1850</v>
      </c>
      <c r="AK171" s="11">
        <f t="shared" si="174"/>
        <v>1088</v>
      </c>
      <c r="AL171" s="11">
        <f t="shared" si="174"/>
        <v>1302</v>
      </c>
      <c r="AM171" s="11">
        <f t="shared" si="174"/>
        <v>1761</v>
      </c>
      <c r="AN171" s="11">
        <f t="shared" si="174"/>
        <v>1523</v>
      </c>
      <c r="AO171" s="11">
        <f t="shared" si="174"/>
        <v>212</v>
      </c>
      <c r="AP171" s="11">
        <f t="shared" si="174"/>
        <v>1386</v>
      </c>
      <c r="AQ171" s="11">
        <f t="shared" si="174"/>
        <v>837</v>
      </c>
      <c r="AR171" s="11">
        <f t="shared" si="174"/>
        <v>1156</v>
      </c>
      <c r="AS171" s="11">
        <f t="shared" si="174"/>
        <v>685</v>
      </c>
      <c r="AT171" s="11">
        <f t="shared" si="174"/>
        <v>1090</v>
      </c>
      <c r="AU171" s="11">
        <f t="shared" si="174"/>
        <v>1267</v>
      </c>
      <c r="AV171" s="11">
        <f t="shared" si="174"/>
        <v>1719</v>
      </c>
      <c r="AW171" s="11">
        <f t="shared" si="174"/>
        <v>1367</v>
      </c>
      <c r="AX171" s="11">
        <f t="shared" si="174"/>
        <v>1461</v>
      </c>
      <c r="AY171" s="11">
        <f t="shared" si="174"/>
        <v>276</v>
      </c>
      <c r="AZ171" s="11">
        <f t="shared" si="174"/>
        <v>995</v>
      </c>
      <c r="BA171" s="11">
        <f t="shared" si="174"/>
        <v>1215</v>
      </c>
      <c r="BB171" s="11">
        <f t="shared" si="174"/>
        <v>1044</v>
      </c>
      <c r="BC171" s="11">
        <f t="shared" si="174"/>
        <v>1088</v>
      </c>
      <c r="BD171" s="11">
        <f t="shared" si="174"/>
        <v>1749</v>
      </c>
      <c r="BE171" s="11">
        <f t="shared" si="174"/>
        <v>895</v>
      </c>
      <c r="BF171" s="11">
        <f t="shared" si="174"/>
        <v>1185</v>
      </c>
      <c r="BG171" s="11">
        <f t="shared" si="174"/>
        <v>1207</v>
      </c>
      <c r="BH171" s="11">
        <f t="shared" si="174"/>
        <v>941</v>
      </c>
    </row>
    <row r="172" spans="1:60" ht="13.5" customHeight="1">
      <c r="A172" s="38">
        <v>41482</v>
      </c>
      <c r="B172" s="39" t="s">
        <v>72</v>
      </c>
      <c r="C172" s="40"/>
      <c r="D172" s="41" t="s">
        <v>21</v>
      </c>
      <c r="E172" s="42">
        <f t="shared" si="0"/>
        <v>1302</v>
      </c>
      <c r="F172" s="43">
        <v>1</v>
      </c>
      <c r="G172" s="43">
        <v>16</v>
      </c>
      <c r="H172" s="44">
        <f t="shared" si="1"/>
        <v>19</v>
      </c>
      <c r="I172" s="40"/>
      <c r="J172" s="45" t="s">
        <v>26</v>
      </c>
      <c r="K172" s="42">
        <f t="shared" si="2"/>
        <v>1757</v>
      </c>
      <c r="L172" s="46">
        <v>1</v>
      </c>
      <c r="M172" s="46">
        <v>17</v>
      </c>
      <c r="N172" s="26">
        <f t="shared" si="3"/>
        <v>20</v>
      </c>
      <c r="O172" s="40"/>
      <c r="P172" s="40" t="s">
        <v>67</v>
      </c>
      <c r="Q172" s="40"/>
      <c r="R172" s="40">
        <f>MIN(Rules!$E$2,(MAX(H172/N172,N172/H172)))</f>
        <v>1.0526315789473684</v>
      </c>
      <c r="S172" s="40">
        <f>VLOOKUP(B172,Rules!A:B,2,FALSE)</f>
        <v>60</v>
      </c>
      <c r="T172" s="40"/>
      <c r="U172" s="143">
        <f>1/(10^(-1*(E172+(IF(P172="Y",Rules!$I$2,0))-K172)/Rules!$E$12)+1)</f>
        <v>0.10954936127707525</v>
      </c>
      <c r="V172">
        <f t="shared" si="4"/>
        <v>-7</v>
      </c>
      <c r="W172">
        <f t="shared" si="5"/>
        <v>7</v>
      </c>
      <c r="Z172" s="48"/>
      <c r="AA172" s="11">
        <f t="shared" ref="AA172:BH172" si="175">IF($D172=AA$1,$E172+$V172,(IF($J172=AA$1,$K172+$W172,AA171)))</f>
        <v>973</v>
      </c>
      <c r="AB172" s="11">
        <f t="shared" si="175"/>
        <v>1251</v>
      </c>
      <c r="AC172" s="11">
        <f t="shared" si="175"/>
        <v>743</v>
      </c>
      <c r="AD172" s="11">
        <f t="shared" si="175"/>
        <v>1264</v>
      </c>
      <c r="AE172" s="11">
        <f t="shared" si="175"/>
        <v>995</v>
      </c>
      <c r="AF172" s="11">
        <f t="shared" si="175"/>
        <v>1764</v>
      </c>
      <c r="AG172" s="11">
        <f t="shared" si="175"/>
        <v>1383</v>
      </c>
      <c r="AH172" s="11">
        <f t="shared" si="175"/>
        <v>1727</v>
      </c>
      <c r="AI172" s="11">
        <f t="shared" si="175"/>
        <v>1491</v>
      </c>
      <c r="AJ172" s="11">
        <f t="shared" si="175"/>
        <v>1850</v>
      </c>
      <c r="AK172" s="11">
        <f t="shared" si="175"/>
        <v>1088</v>
      </c>
      <c r="AL172" s="11">
        <f t="shared" si="175"/>
        <v>1295</v>
      </c>
      <c r="AM172" s="11">
        <f t="shared" si="175"/>
        <v>1761</v>
      </c>
      <c r="AN172" s="11">
        <f t="shared" si="175"/>
        <v>1523</v>
      </c>
      <c r="AO172" s="11">
        <f t="shared" si="175"/>
        <v>212</v>
      </c>
      <c r="AP172" s="11">
        <f t="shared" si="175"/>
        <v>1386</v>
      </c>
      <c r="AQ172" s="11">
        <f t="shared" si="175"/>
        <v>837</v>
      </c>
      <c r="AR172" s="11">
        <f t="shared" si="175"/>
        <v>1156</v>
      </c>
      <c r="AS172" s="11">
        <f t="shared" si="175"/>
        <v>685</v>
      </c>
      <c r="AT172" s="11">
        <f t="shared" si="175"/>
        <v>1090</v>
      </c>
      <c r="AU172" s="11">
        <f t="shared" si="175"/>
        <v>1267</v>
      </c>
      <c r="AV172" s="11">
        <f t="shared" si="175"/>
        <v>1719</v>
      </c>
      <c r="AW172" s="11">
        <f t="shared" si="175"/>
        <v>1367</v>
      </c>
      <c r="AX172" s="11">
        <f t="shared" si="175"/>
        <v>1461</v>
      </c>
      <c r="AY172" s="11">
        <f t="shared" si="175"/>
        <v>276</v>
      </c>
      <c r="AZ172" s="11">
        <f t="shared" si="175"/>
        <v>995</v>
      </c>
      <c r="BA172" s="11">
        <f t="shared" si="175"/>
        <v>1215</v>
      </c>
      <c r="BB172" s="11">
        <f t="shared" si="175"/>
        <v>1044</v>
      </c>
      <c r="BC172" s="11">
        <f t="shared" si="175"/>
        <v>1088</v>
      </c>
      <c r="BD172" s="11">
        <f t="shared" si="175"/>
        <v>1749</v>
      </c>
      <c r="BE172" s="11">
        <f t="shared" si="175"/>
        <v>895</v>
      </c>
      <c r="BF172" s="11">
        <f t="shared" si="175"/>
        <v>1185</v>
      </c>
      <c r="BG172" s="11">
        <f t="shared" si="175"/>
        <v>1207</v>
      </c>
      <c r="BH172" s="11">
        <f t="shared" si="175"/>
        <v>941</v>
      </c>
    </row>
    <row r="173" spans="1:60" ht="13.5" customHeight="1">
      <c r="A173" s="38">
        <v>41482</v>
      </c>
      <c r="B173" s="39" t="s">
        <v>72</v>
      </c>
      <c r="C173" s="40"/>
      <c r="D173" s="41" t="s">
        <v>36</v>
      </c>
      <c r="E173" s="42">
        <f t="shared" si="0"/>
        <v>1386</v>
      </c>
      <c r="F173" s="43">
        <v>0</v>
      </c>
      <c r="G173" s="43">
        <v>8</v>
      </c>
      <c r="H173" s="44">
        <f t="shared" si="1"/>
        <v>8</v>
      </c>
      <c r="I173" s="40"/>
      <c r="J173" s="45" t="s">
        <v>25</v>
      </c>
      <c r="K173" s="42">
        <f t="shared" si="2"/>
        <v>1727</v>
      </c>
      <c r="L173" s="46">
        <v>0</v>
      </c>
      <c r="M173" s="46">
        <v>14</v>
      </c>
      <c r="N173" s="26">
        <f t="shared" si="3"/>
        <v>14</v>
      </c>
      <c r="O173" s="40"/>
      <c r="P173" s="40" t="s">
        <v>67</v>
      </c>
      <c r="Q173" s="40"/>
      <c r="R173" s="40">
        <f>MIN(Rules!$E$2,(MAX(H173/N173,N173/H173)))</f>
        <v>1.75</v>
      </c>
      <c r="S173" s="40">
        <f>VLOOKUP(B173,Rules!A:B,2,FALSE)</f>
        <v>60</v>
      </c>
      <c r="T173" s="40"/>
      <c r="U173" s="143">
        <f>1/(10^(-1*(E173+(IF(P173="Y",Rules!$I$2,0))-K173)/Rules!$E$12)+1)</f>
        <v>0.17216464460767322</v>
      </c>
      <c r="V173">
        <f t="shared" si="4"/>
        <v>-18</v>
      </c>
      <c r="W173">
        <f t="shared" si="5"/>
        <v>18</v>
      </c>
      <c r="Z173" s="48"/>
      <c r="AA173" s="11">
        <f t="shared" ref="AA173:BH173" si="176">IF($D173=AA$1,$E173+$V173,(IF($J173=AA$1,$K173+$W173,AA172)))</f>
        <v>973</v>
      </c>
      <c r="AB173" s="11">
        <f t="shared" si="176"/>
        <v>1251</v>
      </c>
      <c r="AC173" s="11">
        <f t="shared" si="176"/>
        <v>743</v>
      </c>
      <c r="AD173" s="11">
        <f t="shared" si="176"/>
        <v>1264</v>
      </c>
      <c r="AE173" s="11">
        <f t="shared" si="176"/>
        <v>995</v>
      </c>
      <c r="AF173" s="11">
        <f t="shared" si="176"/>
        <v>1764</v>
      </c>
      <c r="AG173" s="11">
        <f t="shared" si="176"/>
        <v>1383</v>
      </c>
      <c r="AH173" s="11">
        <f t="shared" si="176"/>
        <v>1745</v>
      </c>
      <c r="AI173" s="11">
        <f t="shared" si="176"/>
        <v>1491</v>
      </c>
      <c r="AJ173" s="11">
        <f t="shared" si="176"/>
        <v>1850</v>
      </c>
      <c r="AK173" s="11">
        <f t="shared" si="176"/>
        <v>1088</v>
      </c>
      <c r="AL173" s="11">
        <f t="shared" si="176"/>
        <v>1295</v>
      </c>
      <c r="AM173" s="11">
        <f t="shared" si="176"/>
        <v>1761</v>
      </c>
      <c r="AN173" s="11">
        <f t="shared" si="176"/>
        <v>1523</v>
      </c>
      <c r="AO173" s="11">
        <f t="shared" si="176"/>
        <v>212</v>
      </c>
      <c r="AP173" s="11">
        <f t="shared" si="176"/>
        <v>1368</v>
      </c>
      <c r="AQ173" s="11">
        <f t="shared" si="176"/>
        <v>837</v>
      </c>
      <c r="AR173" s="11">
        <f t="shared" si="176"/>
        <v>1156</v>
      </c>
      <c r="AS173" s="11">
        <f t="shared" si="176"/>
        <v>685</v>
      </c>
      <c r="AT173" s="11">
        <f t="shared" si="176"/>
        <v>1090</v>
      </c>
      <c r="AU173" s="11">
        <f t="shared" si="176"/>
        <v>1267</v>
      </c>
      <c r="AV173" s="11">
        <f t="shared" si="176"/>
        <v>1719</v>
      </c>
      <c r="AW173" s="11">
        <f t="shared" si="176"/>
        <v>1367</v>
      </c>
      <c r="AX173" s="11">
        <f t="shared" si="176"/>
        <v>1461</v>
      </c>
      <c r="AY173" s="11">
        <f t="shared" si="176"/>
        <v>276</v>
      </c>
      <c r="AZ173" s="11">
        <f t="shared" si="176"/>
        <v>995</v>
      </c>
      <c r="BA173" s="11">
        <f t="shared" si="176"/>
        <v>1215</v>
      </c>
      <c r="BB173" s="11">
        <f t="shared" si="176"/>
        <v>1044</v>
      </c>
      <c r="BC173" s="11">
        <f t="shared" si="176"/>
        <v>1088</v>
      </c>
      <c r="BD173" s="11">
        <f t="shared" si="176"/>
        <v>1749</v>
      </c>
      <c r="BE173" s="11">
        <f t="shared" si="176"/>
        <v>895</v>
      </c>
      <c r="BF173" s="11">
        <f t="shared" si="176"/>
        <v>1185</v>
      </c>
      <c r="BG173" s="11">
        <f t="shared" si="176"/>
        <v>1207</v>
      </c>
      <c r="BH173" s="11">
        <f t="shared" si="176"/>
        <v>941</v>
      </c>
    </row>
    <row r="174" spans="1:60" ht="13.5" customHeight="1">
      <c r="A174" s="38">
        <v>41482</v>
      </c>
      <c r="B174" s="39" t="s">
        <v>72</v>
      </c>
      <c r="C174" s="40"/>
      <c r="D174" s="41" t="s">
        <v>27</v>
      </c>
      <c r="E174" s="42">
        <f t="shared" si="0"/>
        <v>1367</v>
      </c>
      <c r="F174" s="43">
        <v>2</v>
      </c>
      <c r="G174" s="43">
        <v>9</v>
      </c>
      <c r="H174" s="44">
        <f t="shared" si="1"/>
        <v>15</v>
      </c>
      <c r="I174" s="40"/>
      <c r="J174" s="45" t="s">
        <v>22</v>
      </c>
      <c r="K174" s="42">
        <f t="shared" si="2"/>
        <v>1749</v>
      </c>
      <c r="L174" s="46">
        <v>0</v>
      </c>
      <c r="M174" s="46">
        <v>17</v>
      </c>
      <c r="N174" s="26">
        <f t="shared" si="3"/>
        <v>17</v>
      </c>
      <c r="O174" s="40"/>
      <c r="P174" s="40" t="s">
        <v>67</v>
      </c>
      <c r="Q174" s="40"/>
      <c r="R174" s="40">
        <f>MIN(Rules!$E$2,(MAX(H174/N174,N174/H174)))</f>
        <v>1.1333333333333333</v>
      </c>
      <c r="S174" s="40">
        <f>VLOOKUP(B174,Rules!A:B,2,FALSE)</f>
        <v>60</v>
      </c>
      <c r="T174" s="40"/>
      <c r="U174" s="143">
        <f>1/(10^(-1*(E174+(IF(P174="Y",Rules!$I$2,0))-K174)/Rules!$E$12)+1)</f>
        <v>0.14689369395084367</v>
      </c>
      <c r="V174">
        <f t="shared" si="4"/>
        <v>-10</v>
      </c>
      <c r="W174">
        <f t="shared" si="5"/>
        <v>10</v>
      </c>
      <c r="Z174" s="48"/>
      <c r="AA174" s="11">
        <f t="shared" ref="AA174:BH174" si="177">IF($D174=AA$1,$E174+$V174,(IF($J174=AA$1,$K174+$W174,AA173)))</f>
        <v>973</v>
      </c>
      <c r="AB174" s="11">
        <f t="shared" si="177"/>
        <v>1251</v>
      </c>
      <c r="AC174" s="11">
        <f t="shared" si="177"/>
        <v>743</v>
      </c>
      <c r="AD174" s="11">
        <f t="shared" si="177"/>
        <v>1264</v>
      </c>
      <c r="AE174" s="11">
        <f t="shared" si="177"/>
        <v>995</v>
      </c>
      <c r="AF174" s="11">
        <f t="shared" si="177"/>
        <v>1764</v>
      </c>
      <c r="AG174" s="11">
        <f t="shared" si="177"/>
        <v>1383</v>
      </c>
      <c r="AH174" s="11">
        <f t="shared" si="177"/>
        <v>1745</v>
      </c>
      <c r="AI174" s="11">
        <f t="shared" si="177"/>
        <v>1491</v>
      </c>
      <c r="AJ174" s="11">
        <f t="shared" si="177"/>
        <v>1850</v>
      </c>
      <c r="AK174" s="11">
        <f t="shared" si="177"/>
        <v>1088</v>
      </c>
      <c r="AL174" s="11">
        <f t="shared" si="177"/>
        <v>1295</v>
      </c>
      <c r="AM174" s="11">
        <f t="shared" si="177"/>
        <v>1761</v>
      </c>
      <c r="AN174" s="11">
        <f t="shared" si="177"/>
        <v>1523</v>
      </c>
      <c r="AO174" s="11">
        <f t="shared" si="177"/>
        <v>212</v>
      </c>
      <c r="AP174" s="11">
        <f t="shared" si="177"/>
        <v>1368</v>
      </c>
      <c r="AQ174" s="11">
        <f t="shared" si="177"/>
        <v>837</v>
      </c>
      <c r="AR174" s="11">
        <f t="shared" si="177"/>
        <v>1156</v>
      </c>
      <c r="AS174" s="11">
        <f t="shared" si="177"/>
        <v>685</v>
      </c>
      <c r="AT174" s="11">
        <f t="shared" si="177"/>
        <v>1090</v>
      </c>
      <c r="AU174" s="11">
        <f t="shared" si="177"/>
        <v>1267</v>
      </c>
      <c r="AV174" s="11">
        <f t="shared" si="177"/>
        <v>1719</v>
      </c>
      <c r="AW174" s="11">
        <f t="shared" si="177"/>
        <v>1357</v>
      </c>
      <c r="AX174" s="11">
        <f t="shared" si="177"/>
        <v>1461</v>
      </c>
      <c r="AY174" s="11">
        <f t="shared" si="177"/>
        <v>276</v>
      </c>
      <c r="AZ174" s="11">
        <f t="shared" si="177"/>
        <v>995</v>
      </c>
      <c r="BA174" s="11">
        <f t="shared" si="177"/>
        <v>1215</v>
      </c>
      <c r="BB174" s="11">
        <f t="shared" si="177"/>
        <v>1044</v>
      </c>
      <c r="BC174" s="11">
        <f t="shared" si="177"/>
        <v>1088</v>
      </c>
      <c r="BD174" s="11">
        <f t="shared" si="177"/>
        <v>1759</v>
      </c>
      <c r="BE174" s="11">
        <f t="shared" si="177"/>
        <v>895</v>
      </c>
      <c r="BF174" s="11">
        <f t="shared" si="177"/>
        <v>1185</v>
      </c>
      <c r="BG174" s="11">
        <f t="shared" si="177"/>
        <v>1207</v>
      </c>
      <c r="BH174" s="11">
        <f t="shared" si="177"/>
        <v>941</v>
      </c>
    </row>
    <row r="175" spans="1:60" ht="13.5" customHeight="1">
      <c r="A175" s="38">
        <v>41489</v>
      </c>
      <c r="B175" s="39" t="s">
        <v>70</v>
      </c>
      <c r="C175" s="40"/>
      <c r="D175" s="41" t="s">
        <v>23</v>
      </c>
      <c r="E175" s="42">
        <f t="shared" si="0"/>
        <v>1461</v>
      </c>
      <c r="F175" s="43">
        <v>0</v>
      </c>
      <c r="G175" s="43">
        <v>12</v>
      </c>
      <c r="H175" s="44">
        <f t="shared" si="1"/>
        <v>12</v>
      </c>
      <c r="I175" s="40"/>
      <c r="J175" s="45" t="s">
        <v>22</v>
      </c>
      <c r="K175" s="42">
        <f t="shared" si="2"/>
        <v>1759</v>
      </c>
      <c r="L175" s="46">
        <v>0</v>
      </c>
      <c r="M175" s="46">
        <v>14</v>
      </c>
      <c r="N175" s="26">
        <f t="shared" si="3"/>
        <v>14</v>
      </c>
      <c r="O175" s="40"/>
      <c r="P175" s="40" t="s">
        <v>67</v>
      </c>
      <c r="Q175" s="40"/>
      <c r="R175" s="40">
        <f>MIN(Rules!$E$2,(MAX(H175/N175,N175/H175)))</f>
        <v>1.1666666666666667</v>
      </c>
      <c r="S175" s="40">
        <f>VLOOKUP(B175,Rules!A:B,2,FALSE)</f>
        <v>80</v>
      </c>
      <c r="T175" s="40"/>
      <c r="U175" s="143">
        <f>1/(10^(-1*(E175+(IF(P175="Y",Rules!$I$2,0))-K175)/Rules!$E$12)+1)</f>
        <v>0.202241931872159</v>
      </c>
      <c r="V175">
        <f t="shared" si="4"/>
        <v>-19</v>
      </c>
      <c r="W175">
        <f t="shared" si="5"/>
        <v>19</v>
      </c>
      <c r="Z175" s="48"/>
      <c r="AA175" s="11">
        <f t="shared" ref="AA175:BH175" si="178">IF($D175=AA$1,$E175+$V175,(IF($J175=AA$1,$K175+$W175,AA174)))</f>
        <v>973</v>
      </c>
      <c r="AB175" s="11">
        <f t="shared" si="178"/>
        <v>1251</v>
      </c>
      <c r="AC175" s="11">
        <f t="shared" si="178"/>
        <v>743</v>
      </c>
      <c r="AD175" s="11">
        <f t="shared" si="178"/>
        <v>1264</v>
      </c>
      <c r="AE175" s="11">
        <f t="shared" si="178"/>
        <v>995</v>
      </c>
      <c r="AF175" s="11">
        <f t="shared" si="178"/>
        <v>1764</v>
      </c>
      <c r="AG175" s="11">
        <f t="shared" si="178"/>
        <v>1383</v>
      </c>
      <c r="AH175" s="11">
        <f t="shared" si="178"/>
        <v>1745</v>
      </c>
      <c r="AI175" s="11">
        <f t="shared" si="178"/>
        <v>1491</v>
      </c>
      <c r="AJ175" s="11">
        <f t="shared" si="178"/>
        <v>1850</v>
      </c>
      <c r="AK175" s="11">
        <f t="shared" si="178"/>
        <v>1088</v>
      </c>
      <c r="AL175" s="11">
        <f t="shared" si="178"/>
        <v>1295</v>
      </c>
      <c r="AM175" s="11">
        <f t="shared" si="178"/>
        <v>1761</v>
      </c>
      <c r="AN175" s="11">
        <f t="shared" si="178"/>
        <v>1523</v>
      </c>
      <c r="AO175" s="11">
        <f t="shared" si="178"/>
        <v>212</v>
      </c>
      <c r="AP175" s="11">
        <f t="shared" si="178"/>
        <v>1368</v>
      </c>
      <c r="AQ175" s="11">
        <f t="shared" si="178"/>
        <v>837</v>
      </c>
      <c r="AR175" s="11">
        <f t="shared" si="178"/>
        <v>1156</v>
      </c>
      <c r="AS175" s="11">
        <f t="shared" si="178"/>
        <v>685</v>
      </c>
      <c r="AT175" s="11">
        <f t="shared" si="178"/>
        <v>1090</v>
      </c>
      <c r="AU175" s="11">
        <f t="shared" si="178"/>
        <v>1267</v>
      </c>
      <c r="AV175" s="11">
        <f t="shared" si="178"/>
        <v>1719</v>
      </c>
      <c r="AW175" s="11">
        <f t="shared" si="178"/>
        <v>1357</v>
      </c>
      <c r="AX175" s="11">
        <f t="shared" si="178"/>
        <v>1442</v>
      </c>
      <c r="AY175" s="11">
        <f t="shared" si="178"/>
        <v>276</v>
      </c>
      <c r="AZ175" s="11">
        <f t="shared" si="178"/>
        <v>995</v>
      </c>
      <c r="BA175" s="11">
        <f t="shared" si="178"/>
        <v>1215</v>
      </c>
      <c r="BB175" s="11">
        <f t="shared" si="178"/>
        <v>1044</v>
      </c>
      <c r="BC175" s="11">
        <f t="shared" si="178"/>
        <v>1088</v>
      </c>
      <c r="BD175" s="11">
        <f t="shared" si="178"/>
        <v>1778</v>
      </c>
      <c r="BE175" s="11">
        <f t="shared" si="178"/>
        <v>895</v>
      </c>
      <c r="BF175" s="11">
        <f t="shared" si="178"/>
        <v>1185</v>
      </c>
      <c r="BG175" s="11">
        <f t="shared" si="178"/>
        <v>1207</v>
      </c>
      <c r="BH175" s="11">
        <f t="shared" si="178"/>
        <v>941</v>
      </c>
    </row>
    <row r="176" spans="1:60" ht="13.5" customHeight="1">
      <c r="A176" s="38">
        <v>41489</v>
      </c>
      <c r="B176" s="39" t="s">
        <v>70</v>
      </c>
      <c r="C176" s="40"/>
      <c r="D176" s="41" t="s">
        <v>17</v>
      </c>
      <c r="E176" s="42">
        <f t="shared" si="0"/>
        <v>1850</v>
      </c>
      <c r="F176" s="43">
        <v>1</v>
      </c>
      <c r="G176" s="43">
        <v>16</v>
      </c>
      <c r="H176" s="44">
        <f t="shared" si="1"/>
        <v>19</v>
      </c>
      <c r="I176" s="40"/>
      <c r="J176" s="45" t="s">
        <v>26</v>
      </c>
      <c r="K176" s="42">
        <f t="shared" si="2"/>
        <v>1764</v>
      </c>
      <c r="L176" s="46">
        <v>0</v>
      </c>
      <c r="M176" s="46">
        <v>14</v>
      </c>
      <c r="N176" s="26">
        <f t="shared" si="3"/>
        <v>14</v>
      </c>
      <c r="O176" s="40"/>
      <c r="P176" s="40" t="s">
        <v>66</v>
      </c>
      <c r="Q176" s="40"/>
      <c r="R176" s="40">
        <f>MIN(Rules!$E$2,(MAX(H176/N176,N176/H176)))</f>
        <v>1.3571428571428572</v>
      </c>
      <c r="S176" s="40">
        <f>VLOOKUP(B176,Rules!A:B,2,FALSE)</f>
        <v>80</v>
      </c>
      <c r="T176" s="40"/>
      <c r="U176" s="143">
        <f>1/(10^(-1*(E176+(IF(P176="Y",Rules!$I$2,0))-K176)/Rules!$E$12)+1)</f>
        <v>0.74778246493857348</v>
      </c>
      <c r="V176">
        <f t="shared" si="4"/>
        <v>27</v>
      </c>
      <c r="W176">
        <f t="shared" si="5"/>
        <v>-27</v>
      </c>
      <c r="Z176" s="48"/>
      <c r="AA176" s="11">
        <f t="shared" ref="AA176:BH176" si="179">IF($D176=AA$1,$E176+$V176,(IF($J176=AA$1,$K176+$W176,AA175)))</f>
        <v>973</v>
      </c>
      <c r="AB176" s="11">
        <f t="shared" si="179"/>
        <v>1251</v>
      </c>
      <c r="AC176" s="11">
        <f t="shared" si="179"/>
        <v>743</v>
      </c>
      <c r="AD176" s="11">
        <f t="shared" si="179"/>
        <v>1264</v>
      </c>
      <c r="AE176" s="11">
        <f t="shared" si="179"/>
        <v>995</v>
      </c>
      <c r="AF176" s="11">
        <f t="shared" si="179"/>
        <v>1737</v>
      </c>
      <c r="AG176" s="11">
        <f t="shared" si="179"/>
        <v>1383</v>
      </c>
      <c r="AH176" s="11">
        <f t="shared" si="179"/>
        <v>1745</v>
      </c>
      <c r="AI176" s="11">
        <f t="shared" si="179"/>
        <v>1491</v>
      </c>
      <c r="AJ176" s="11">
        <f t="shared" si="179"/>
        <v>1877</v>
      </c>
      <c r="AK176" s="11">
        <f t="shared" si="179"/>
        <v>1088</v>
      </c>
      <c r="AL176" s="11">
        <f t="shared" si="179"/>
        <v>1295</v>
      </c>
      <c r="AM176" s="11">
        <f t="shared" si="179"/>
        <v>1761</v>
      </c>
      <c r="AN176" s="11">
        <f t="shared" si="179"/>
        <v>1523</v>
      </c>
      <c r="AO176" s="11">
        <f t="shared" si="179"/>
        <v>212</v>
      </c>
      <c r="AP176" s="11">
        <f t="shared" si="179"/>
        <v>1368</v>
      </c>
      <c r="AQ176" s="11">
        <f t="shared" si="179"/>
        <v>837</v>
      </c>
      <c r="AR176" s="11">
        <f t="shared" si="179"/>
        <v>1156</v>
      </c>
      <c r="AS176" s="11">
        <f t="shared" si="179"/>
        <v>685</v>
      </c>
      <c r="AT176" s="11">
        <f t="shared" si="179"/>
        <v>1090</v>
      </c>
      <c r="AU176" s="11">
        <f t="shared" si="179"/>
        <v>1267</v>
      </c>
      <c r="AV176" s="11">
        <f t="shared" si="179"/>
        <v>1719</v>
      </c>
      <c r="AW176" s="11">
        <f t="shared" si="179"/>
        <v>1357</v>
      </c>
      <c r="AX176" s="11">
        <f t="shared" si="179"/>
        <v>1442</v>
      </c>
      <c r="AY176" s="11">
        <f t="shared" si="179"/>
        <v>276</v>
      </c>
      <c r="AZ176" s="11">
        <f t="shared" si="179"/>
        <v>995</v>
      </c>
      <c r="BA176" s="11">
        <f t="shared" si="179"/>
        <v>1215</v>
      </c>
      <c r="BB176" s="11">
        <f t="shared" si="179"/>
        <v>1044</v>
      </c>
      <c r="BC176" s="11">
        <f t="shared" si="179"/>
        <v>1088</v>
      </c>
      <c r="BD176" s="11">
        <f t="shared" si="179"/>
        <v>1778</v>
      </c>
      <c r="BE176" s="11">
        <f t="shared" si="179"/>
        <v>895</v>
      </c>
      <c r="BF176" s="11">
        <f t="shared" si="179"/>
        <v>1185</v>
      </c>
      <c r="BG176" s="11">
        <f t="shared" si="179"/>
        <v>1207</v>
      </c>
      <c r="BH176" s="11">
        <f t="shared" si="179"/>
        <v>941</v>
      </c>
    </row>
    <row r="177" spans="1:60" ht="13.5" customHeight="1">
      <c r="A177" s="38">
        <v>41490</v>
      </c>
      <c r="B177" s="39" t="s">
        <v>70</v>
      </c>
      <c r="C177" s="40"/>
      <c r="D177" s="41" t="s">
        <v>16</v>
      </c>
      <c r="E177" s="42">
        <f t="shared" si="0"/>
        <v>1761</v>
      </c>
      <c r="F177" s="43">
        <v>0</v>
      </c>
      <c r="G177" s="43">
        <v>15</v>
      </c>
      <c r="H177" s="44">
        <f t="shared" si="1"/>
        <v>15</v>
      </c>
      <c r="I177" s="40"/>
      <c r="J177" s="45" t="s">
        <v>29</v>
      </c>
      <c r="K177" s="42">
        <f t="shared" si="2"/>
        <v>1264</v>
      </c>
      <c r="L177" s="46">
        <v>0</v>
      </c>
      <c r="M177" s="46">
        <v>9</v>
      </c>
      <c r="N177" s="26">
        <f t="shared" si="3"/>
        <v>9</v>
      </c>
      <c r="O177" s="40"/>
      <c r="P177" s="40" t="s">
        <v>67</v>
      </c>
      <c r="Q177" s="40"/>
      <c r="R177" s="40">
        <f>MIN(Rules!$E$2,(MAX(H177/N177,N177/H177)))</f>
        <v>1.6666666666666667</v>
      </c>
      <c r="S177" s="40">
        <f>VLOOKUP(B177,Rules!A:B,2,FALSE)</f>
        <v>80</v>
      </c>
      <c r="T177" s="40"/>
      <c r="U177" s="143">
        <f>1/(10^(-1*(E177+(IF(P177="Y",Rules!$I$2,0))-K177)/Rules!$E$12)+1)</f>
        <v>0.90794265994824308</v>
      </c>
      <c r="V177">
        <f t="shared" si="4"/>
        <v>12</v>
      </c>
      <c r="W177">
        <f t="shared" si="5"/>
        <v>-12</v>
      </c>
      <c r="Z177" s="48"/>
      <c r="AA177" s="11">
        <f t="shared" ref="AA177:BH177" si="180">IF($D177=AA$1,$E177+$V177,(IF($J177=AA$1,$K177+$W177,AA176)))</f>
        <v>973</v>
      </c>
      <c r="AB177" s="11">
        <f t="shared" si="180"/>
        <v>1251</v>
      </c>
      <c r="AC177" s="11">
        <f t="shared" si="180"/>
        <v>743</v>
      </c>
      <c r="AD177" s="11">
        <f t="shared" si="180"/>
        <v>1252</v>
      </c>
      <c r="AE177" s="11">
        <f t="shared" si="180"/>
        <v>995</v>
      </c>
      <c r="AF177" s="11">
        <f t="shared" si="180"/>
        <v>1737</v>
      </c>
      <c r="AG177" s="11">
        <f t="shared" si="180"/>
        <v>1383</v>
      </c>
      <c r="AH177" s="11">
        <f t="shared" si="180"/>
        <v>1745</v>
      </c>
      <c r="AI177" s="11">
        <f t="shared" si="180"/>
        <v>1491</v>
      </c>
      <c r="AJ177" s="11">
        <f t="shared" si="180"/>
        <v>1877</v>
      </c>
      <c r="AK177" s="11">
        <f t="shared" si="180"/>
        <v>1088</v>
      </c>
      <c r="AL177" s="11">
        <f t="shared" si="180"/>
        <v>1295</v>
      </c>
      <c r="AM177" s="11">
        <f t="shared" si="180"/>
        <v>1773</v>
      </c>
      <c r="AN177" s="11">
        <f t="shared" si="180"/>
        <v>1523</v>
      </c>
      <c r="AO177" s="11">
        <f t="shared" si="180"/>
        <v>212</v>
      </c>
      <c r="AP177" s="11">
        <f t="shared" si="180"/>
        <v>1368</v>
      </c>
      <c r="AQ177" s="11">
        <f t="shared" si="180"/>
        <v>837</v>
      </c>
      <c r="AR177" s="11">
        <f t="shared" si="180"/>
        <v>1156</v>
      </c>
      <c r="AS177" s="11">
        <f t="shared" si="180"/>
        <v>685</v>
      </c>
      <c r="AT177" s="11">
        <f t="shared" si="180"/>
        <v>1090</v>
      </c>
      <c r="AU177" s="11">
        <f t="shared" si="180"/>
        <v>1267</v>
      </c>
      <c r="AV177" s="11">
        <f t="shared" si="180"/>
        <v>1719</v>
      </c>
      <c r="AW177" s="11">
        <f t="shared" si="180"/>
        <v>1357</v>
      </c>
      <c r="AX177" s="11">
        <f t="shared" si="180"/>
        <v>1442</v>
      </c>
      <c r="AY177" s="11">
        <f t="shared" si="180"/>
        <v>276</v>
      </c>
      <c r="AZ177" s="11">
        <f t="shared" si="180"/>
        <v>995</v>
      </c>
      <c r="BA177" s="11">
        <f t="shared" si="180"/>
        <v>1215</v>
      </c>
      <c r="BB177" s="11">
        <f t="shared" si="180"/>
        <v>1044</v>
      </c>
      <c r="BC177" s="11">
        <f t="shared" si="180"/>
        <v>1088</v>
      </c>
      <c r="BD177" s="11">
        <f t="shared" si="180"/>
        <v>1778</v>
      </c>
      <c r="BE177" s="11">
        <f t="shared" si="180"/>
        <v>895</v>
      </c>
      <c r="BF177" s="11">
        <f t="shared" si="180"/>
        <v>1185</v>
      </c>
      <c r="BG177" s="11">
        <f t="shared" si="180"/>
        <v>1207</v>
      </c>
      <c r="BH177" s="11">
        <f t="shared" si="180"/>
        <v>941</v>
      </c>
    </row>
    <row r="178" spans="1:60" ht="13.5" customHeight="1">
      <c r="A178" s="38">
        <v>41490</v>
      </c>
      <c r="B178" s="39" t="s">
        <v>70</v>
      </c>
      <c r="C178" s="40"/>
      <c r="D178" s="41" t="s">
        <v>18</v>
      </c>
      <c r="E178" s="42">
        <f t="shared" si="0"/>
        <v>1719</v>
      </c>
      <c r="F178" s="43">
        <v>4</v>
      </c>
      <c r="G178" s="43">
        <v>17</v>
      </c>
      <c r="H178" s="44">
        <f t="shared" si="1"/>
        <v>29</v>
      </c>
      <c r="I178" s="40"/>
      <c r="J178" s="45" t="s">
        <v>25</v>
      </c>
      <c r="K178" s="42">
        <f t="shared" si="2"/>
        <v>1745</v>
      </c>
      <c r="L178" s="46">
        <v>1</v>
      </c>
      <c r="M178" s="46">
        <v>10</v>
      </c>
      <c r="N178" s="26">
        <f t="shared" si="3"/>
        <v>13</v>
      </c>
      <c r="O178" s="40"/>
      <c r="P178" s="40" t="s">
        <v>67</v>
      </c>
      <c r="Q178" s="40"/>
      <c r="R178" s="40">
        <f>MIN(Rules!$E$2,(MAX(H178/N178,N178/H178)))</f>
        <v>2</v>
      </c>
      <c r="S178" s="40">
        <f>VLOOKUP(B178,Rules!A:B,2,FALSE)</f>
        <v>80</v>
      </c>
      <c r="T178" s="40"/>
      <c r="U178" s="143">
        <f>1/(10^(-1*(E178+(IF(P178="Y",Rules!$I$2,0))-K178)/Rules!$E$12)+1)</f>
        <v>0.47010210410739234</v>
      </c>
      <c r="V178">
        <f t="shared" si="4"/>
        <v>85</v>
      </c>
      <c r="W178">
        <f t="shared" si="5"/>
        <v>-85</v>
      </c>
      <c r="Z178" s="48"/>
      <c r="AA178" s="11">
        <f t="shared" ref="AA178:BH178" si="181">IF($D178=AA$1,$E178+$V178,(IF($J178=AA$1,$K178+$W178,AA177)))</f>
        <v>973</v>
      </c>
      <c r="AB178" s="11">
        <f t="shared" si="181"/>
        <v>1251</v>
      </c>
      <c r="AC178" s="11">
        <f t="shared" si="181"/>
        <v>743</v>
      </c>
      <c r="AD178" s="11">
        <f t="shared" si="181"/>
        <v>1252</v>
      </c>
      <c r="AE178" s="11">
        <f t="shared" si="181"/>
        <v>995</v>
      </c>
      <c r="AF178" s="11">
        <f t="shared" si="181"/>
        <v>1737</v>
      </c>
      <c r="AG178" s="11">
        <f t="shared" si="181"/>
        <v>1383</v>
      </c>
      <c r="AH178" s="11">
        <f t="shared" si="181"/>
        <v>1660</v>
      </c>
      <c r="AI178" s="11">
        <f t="shared" si="181"/>
        <v>1491</v>
      </c>
      <c r="AJ178" s="11">
        <f t="shared" si="181"/>
        <v>1877</v>
      </c>
      <c r="AK178" s="11">
        <f t="shared" si="181"/>
        <v>1088</v>
      </c>
      <c r="AL178" s="11">
        <f t="shared" si="181"/>
        <v>1295</v>
      </c>
      <c r="AM178" s="11">
        <f t="shared" si="181"/>
        <v>1773</v>
      </c>
      <c r="AN178" s="11">
        <f t="shared" si="181"/>
        <v>1523</v>
      </c>
      <c r="AO178" s="11">
        <f t="shared" si="181"/>
        <v>212</v>
      </c>
      <c r="AP178" s="11">
        <f t="shared" si="181"/>
        <v>1368</v>
      </c>
      <c r="AQ178" s="11">
        <f t="shared" si="181"/>
        <v>837</v>
      </c>
      <c r="AR178" s="11">
        <f t="shared" si="181"/>
        <v>1156</v>
      </c>
      <c r="AS178" s="11">
        <f t="shared" si="181"/>
        <v>685</v>
      </c>
      <c r="AT178" s="11">
        <f t="shared" si="181"/>
        <v>1090</v>
      </c>
      <c r="AU178" s="11">
        <f t="shared" si="181"/>
        <v>1267</v>
      </c>
      <c r="AV178" s="11">
        <f t="shared" si="181"/>
        <v>1804</v>
      </c>
      <c r="AW178" s="11">
        <f t="shared" si="181"/>
        <v>1357</v>
      </c>
      <c r="AX178" s="11">
        <f t="shared" si="181"/>
        <v>1442</v>
      </c>
      <c r="AY178" s="11">
        <f t="shared" si="181"/>
        <v>276</v>
      </c>
      <c r="AZ178" s="11">
        <f t="shared" si="181"/>
        <v>995</v>
      </c>
      <c r="BA178" s="11">
        <f t="shared" si="181"/>
        <v>1215</v>
      </c>
      <c r="BB178" s="11">
        <f t="shared" si="181"/>
        <v>1044</v>
      </c>
      <c r="BC178" s="11">
        <f t="shared" si="181"/>
        <v>1088</v>
      </c>
      <c r="BD178" s="11">
        <f t="shared" si="181"/>
        <v>1778</v>
      </c>
      <c r="BE178" s="11">
        <f t="shared" si="181"/>
        <v>895</v>
      </c>
      <c r="BF178" s="11">
        <f t="shared" si="181"/>
        <v>1185</v>
      </c>
      <c r="BG178" s="11">
        <f t="shared" si="181"/>
        <v>1207</v>
      </c>
      <c r="BH178" s="11">
        <f t="shared" si="181"/>
        <v>941</v>
      </c>
    </row>
    <row r="179" spans="1:60" ht="13.5" customHeight="1">
      <c r="A179" s="38">
        <v>41511</v>
      </c>
      <c r="B179" s="39" t="s">
        <v>70</v>
      </c>
      <c r="C179" s="40"/>
      <c r="D179" s="41" t="s">
        <v>18</v>
      </c>
      <c r="E179" s="42">
        <f t="shared" si="0"/>
        <v>1804</v>
      </c>
      <c r="F179" s="43">
        <v>1</v>
      </c>
      <c r="G179" s="43">
        <v>16</v>
      </c>
      <c r="H179" s="44">
        <f t="shared" si="1"/>
        <v>19</v>
      </c>
      <c r="I179" s="40"/>
      <c r="J179" s="45" t="s">
        <v>22</v>
      </c>
      <c r="K179" s="42">
        <f t="shared" si="2"/>
        <v>1778</v>
      </c>
      <c r="L179" s="46">
        <v>0</v>
      </c>
      <c r="M179" s="46">
        <v>13</v>
      </c>
      <c r="N179" s="26">
        <f t="shared" si="3"/>
        <v>13</v>
      </c>
      <c r="O179" s="40"/>
      <c r="P179" s="40" t="s">
        <v>67</v>
      </c>
      <c r="Q179" s="40"/>
      <c r="R179" s="40">
        <f>MIN(Rules!$E$2,(MAX(H179/N179,N179/H179)))</f>
        <v>1.4615384615384615</v>
      </c>
      <c r="S179" s="40">
        <f>VLOOKUP(B179,Rules!A:B,2,FALSE)</f>
        <v>80</v>
      </c>
      <c r="T179" s="40"/>
      <c r="U179" s="143">
        <f>1/(10^(-1*(E179+(IF(P179="Y",Rules!$I$2,0))-K179)/Rules!$E$12)+1)</f>
        <v>0.52989789589260761</v>
      </c>
      <c r="V179">
        <f t="shared" si="4"/>
        <v>55</v>
      </c>
      <c r="W179">
        <f t="shared" si="5"/>
        <v>-55</v>
      </c>
      <c r="Z179" s="48"/>
      <c r="AA179" s="11">
        <f t="shared" ref="AA179:BH179" si="182">IF($D179=AA$1,$E179+$V179,(IF($J179=AA$1,$K179+$W179,AA178)))</f>
        <v>973</v>
      </c>
      <c r="AB179" s="11">
        <f t="shared" si="182"/>
        <v>1251</v>
      </c>
      <c r="AC179" s="11">
        <f t="shared" si="182"/>
        <v>743</v>
      </c>
      <c r="AD179" s="11">
        <f t="shared" si="182"/>
        <v>1252</v>
      </c>
      <c r="AE179" s="11">
        <f t="shared" si="182"/>
        <v>995</v>
      </c>
      <c r="AF179" s="11">
        <f t="shared" si="182"/>
        <v>1737</v>
      </c>
      <c r="AG179" s="11">
        <f t="shared" si="182"/>
        <v>1383</v>
      </c>
      <c r="AH179" s="11">
        <f t="shared" si="182"/>
        <v>1660</v>
      </c>
      <c r="AI179" s="11">
        <f t="shared" si="182"/>
        <v>1491</v>
      </c>
      <c r="AJ179" s="11">
        <f t="shared" si="182"/>
        <v>1877</v>
      </c>
      <c r="AK179" s="11">
        <f t="shared" si="182"/>
        <v>1088</v>
      </c>
      <c r="AL179" s="11">
        <f t="shared" si="182"/>
        <v>1295</v>
      </c>
      <c r="AM179" s="11">
        <f t="shared" si="182"/>
        <v>1773</v>
      </c>
      <c r="AN179" s="11">
        <f t="shared" si="182"/>
        <v>1523</v>
      </c>
      <c r="AO179" s="11">
        <f t="shared" si="182"/>
        <v>212</v>
      </c>
      <c r="AP179" s="11">
        <f t="shared" si="182"/>
        <v>1368</v>
      </c>
      <c r="AQ179" s="11">
        <f t="shared" si="182"/>
        <v>837</v>
      </c>
      <c r="AR179" s="11">
        <f t="shared" si="182"/>
        <v>1156</v>
      </c>
      <c r="AS179" s="11">
        <f t="shared" si="182"/>
        <v>685</v>
      </c>
      <c r="AT179" s="11">
        <f t="shared" si="182"/>
        <v>1090</v>
      </c>
      <c r="AU179" s="11">
        <f t="shared" si="182"/>
        <v>1267</v>
      </c>
      <c r="AV179" s="11">
        <f t="shared" si="182"/>
        <v>1859</v>
      </c>
      <c r="AW179" s="11">
        <f t="shared" si="182"/>
        <v>1357</v>
      </c>
      <c r="AX179" s="11">
        <f t="shared" si="182"/>
        <v>1442</v>
      </c>
      <c r="AY179" s="11">
        <f t="shared" si="182"/>
        <v>276</v>
      </c>
      <c r="AZ179" s="11">
        <f t="shared" si="182"/>
        <v>995</v>
      </c>
      <c r="BA179" s="11">
        <f t="shared" si="182"/>
        <v>1215</v>
      </c>
      <c r="BB179" s="11">
        <f t="shared" si="182"/>
        <v>1044</v>
      </c>
      <c r="BC179" s="11">
        <f t="shared" si="182"/>
        <v>1088</v>
      </c>
      <c r="BD179" s="11">
        <f t="shared" si="182"/>
        <v>1723</v>
      </c>
      <c r="BE179" s="11">
        <f t="shared" si="182"/>
        <v>895</v>
      </c>
      <c r="BF179" s="11">
        <f t="shared" si="182"/>
        <v>1185</v>
      </c>
      <c r="BG179" s="11">
        <f t="shared" si="182"/>
        <v>1207</v>
      </c>
      <c r="BH179" s="11">
        <f t="shared" si="182"/>
        <v>941</v>
      </c>
    </row>
    <row r="180" spans="1:60" ht="13.5" customHeight="1">
      <c r="A180" s="38">
        <v>41518</v>
      </c>
      <c r="B180" s="39" t="s">
        <v>70</v>
      </c>
      <c r="C180" s="40"/>
      <c r="D180" s="41" t="s">
        <v>17</v>
      </c>
      <c r="E180" s="42">
        <f t="shared" si="0"/>
        <v>1877</v>
      </c>
      <c r="F180" s="43">
        <v>3</v>
      </c>
      <c r="G180" s="43">
        <v>18</v>
      </c>
      <c r="H180" s="44">
        <f t="shared" si="1"/>
        <v>27</v>
      </c>
      <c r="I180" s="40"/>
      <c r="J180" s="45" t="s">
        <v>16</v>
      </c>
      <c r="K180" s="42">
        <f t="shared" si="2"/>
        <v>1773</v>
      </c>
      <c r="L180" s="46">
        <v>3</v>
      </c>
      <c r="M180" s="46">
        <v>11</v>
      </c>
      <c r="N180" s="26">
        <f t="shared" si="3"/>
        <v>20</v>
      </c>
      <c r="O180" s="40"/>
      <c r="P180" s="40" t="s">
        <v>66</v>
      </c>
      <c r="Q180" s="40"/>
      <c r="R180" s="40">
        <f>MIN(Rules!$E$2,(MAX(H180/N180,N180/H180)))</f>
        <v>1.35</v>
      </c>
      <c r="S180" s="40">
        <f>VLOOKUP(B180,Rules!A:B,2,FALSE)</f>
        <v>80</v>
      </c>
      <c r="T180" s="40"/>
      <c r="U180" s="143">
        <f>1/(10^(-1*(E180+(IF(P180="Y",Rules!$I$2,0))-K180)/Rules!$E$12)+1)</f>
        <v>0.76309317629103468</v>
      </c>
      <c r="V180">
        <f t="shared" si="4"/>
        <v>26</v>
      </c>
      <c r="W180">
        <f t="shared" si="5"/>
        <v>-26</v>
      </c>
      <c r="Z180" s="48"/>
      <c r="AA180" s="11">
        <f t="shared" ref="AA180:BH180" si="183">IF($D180=AA$1,$E180+$V180,(IF($J180=AA$1,$K180+$W180,AA179)))</f>
        <v>973</v>
      </c>
      <c r="AB180" s="11">
        <f t="shared" si="183"/>
        <v>1251</v>
      </c>
      <c r="AC180" s="11">
        <f t="shared" si="183"/>
        <v>743</v>
      </c>
      <c r="AD180" s="11">
        <f t="shared" si="183"/>
        <v>1252</v>
      </c>
      <c r="AE180" s="11">
        <f t="shared" si="183"/>
        <v>995</v>
      </c>
      <c r="AF180" s="11">
        <f t="shared" si="183"/>
        <v>1737</v>
      </c>
      <c r="AG180" s="11">
        <f t="shared" si="183"/>
        <v>1383</v>
      </c>
      <c r="AH180" s="11">
        <f t="shared" si="183"/>
        <v>1660</v>
      </c>
      <c r="AI180" s="11">
        <f t="shared" si="183"/>
        <v>1491</v>
      </c>
      <c r="AJ180" s="11">
        <f t="shared" si="183"/>
        <v>1903</v>
      </c>
      <c r="AK180" s="11">
        <f t="shared" si="183"/>
        <v>1088</v>
      </c>
      <c r="AL180" s="11">
        <f t="shared" si="183"/>
        <v>1295</v>
      </c>
      <c r="AM180" s="11">
        <f t="shared" si="183"/>
        <v>1747</v>
      </c>
      <c r="AN180" s="11">
        <f t="shared" si="183"/>
        <v>1523</v>
      </c>
      <c r="AO180" s="11">
        <f t="shared" si="183"/>
        <v>212</v>
      </c>
      <c r="AP180" s="11">
        <f t="shared" si="183"/>
        <v>1368</v>
      </c>
      <c r="AQ180" s="11">
        <f t="shared" si="183"/>
        <v>837</v>
      </c>
      <c r="AR180" s="11">
        <f t="shared" si="183"/>
        <v>1156</v>
      </c>
      <c r="AS180" s="11">
        <f t="shared" si="183"/>
        <v>685</v>
      </c>
      <c r="AT180" s="11">
        <f t="shared" si="183"/>
        <v>1090</v>
      </c>
      <c r="AU180" s="11">
        <f t="shared" si="183"/>
        <v>1267</v>
      </c>
      <c r="AV180" s="11">
        <f t="shared" si="183"/>
        <v>1859</v>
      </c>
      <c r="AW180" s="11">
        <f t="shared" si="183"/>
        <v>1357</v>
      </c>
      <c r="AX180" s="11">
        <f t="shared" si="183"/>
        <v>1442</v>
      </c>
      <c r="AY180" s="11">
        <f t="shared" si="183"/>
        <v>276</v>
      </c>
      <c r="AZ180" s="11">
        <f t="shared" si="183"/>
        <v>995</v>
      </c>
      <c r="BA180" s="11">
        <f t="shared" si="183"/>
        <v>1215</v>
      </c>
      <c r="BB180" s="11">
        <f t="shared" si="183"/>
        <v>1044</v>
      </c>
      <c r="BC180" s="11">
        <f t="shared" si="183"/>
        <v>1088</v>
      </c>
      <c r="BD180" s="11">
        <f t="shared" si="183"/>
        <v>1723</v>
      </c>
      <c r="BE180" s="11">
        <f t="shared" si="183"/>
        <v>895</v>
      </c>
      <c r="BF180" s="11">
        <f t="shared" si="183"/>
        <v>1185</v>
      </c>
      <c r="BG180" s="11">
        <f t="shared" si="183"/>
        <v>1207</v>
      </c>
      <c r="BH180" s="11">
        <f t="shared" si="183"/>
        <v>941</v>
      </c>
    </row>
    <row r="181" spans="1:60" ht="13.5" customHeight="1">
      <c r="A181" s="38">
        <v>41539</v>
      </c>
      <c r="B181" s="39" t="s">
        <v>70</v>
      </c>
      <c r="C181" s="40"/>
      <c r="D181" s="41" t="s">
        <v>17</v>
      </c>
      <c r="E181" s="42">
        <f t="shared" si="0"/>
        <v>1903</v>
      </c>
      <c r="F181" s="43">
        <v>2</v>
      </c>
      <c r="G181" s="43">
        <v>12</v>
      </c>
      <c r="H181" s="44">
        <f t="shared" si="1"/>
        <v>18</v>
      </c>
      <c r="I181" s="40"/>
      <c r="J181" s="45" t="s">
        <v>18</v>
      </c>
      <c r="K181" s="42">
        <f t="shared" si="2"/>
        <v>1859</v>
      </c>
      <c r="L181" s="46">
        <v>1</v>
      </c>
      <c r="M181" s="46">
        <v>14</v>
      </c>
      <c r="N181" s="26">
        <f t="shared" si="3"/>
        <v>17</v>
      </c>
      <c r="O181" s="40"/>
      <c r="P181" s="40" t="s">
        <v>66</v>
      </c>
      <c r="Q181" s="40"/>
      <c r="R181" s="40">
        <f>MIN(Rules!$E$2,(MAX(H181/N181,N181/H181)))</f>
        <v>1.0588235294117647</v>
      </c>
      <c r="S181" s="40">
        <f>VLOOKUP(B181,Rules!A:B,2,FALSE)</f>
        <v>80</v>
      </c>
      <c r="T181" s="40"/>
      <c r="U181" s="143">
        <f>1/(10^(-1*(E181+(IF(P181="Y",Rules!$I$2,0))-K181)/Rules!$E$12)+1)</f>
        <v>0.70959193609476201</v>
      </c>
      <c r="V181">
        <f t="shared" si="4"/>
        <v>25</v>
      </c>
      <c r="W181">
        <f t="shared" si="5"/>
        <v>-25</v>
      </c>
      <c r="Z181" s="48"/>
      <c r="AA181" s="11">
        <f t="shared" ref="AA181:BH181" si="184">IF($D181=AA$1,$E181+$V181,(IF($J181=AA$1,$K181+$W181,AA180)))</f>
        <v>973</v>
      </c>
      <c r="AB181" s="11">
        <f t="shared" si="184"/>
        <v>1251</v>
      </c>
      <c r="AC181" s="11">
        <f t="shared" si="184"/>
        <v>743</v>
      </c>
      <c r="AD181" s="11">
        <f t="shared" si="184"/>
        <v>1252</v>
      </c>
      <c r="AE181" s="11">
        <f t="shared" si="184"/>
        <v>995</v>
      </c>
      <c r="AF181" s="11">
        <f t="shared" si="184"/>
        <v>1737</v>
      </c>
      <c r="AG181" s="11">
        <f t="shared" si="184"/>
        <v>1383</v>
      </c>
      <c r="AH181" s="11">
        <f t="shared" si="184"/>
        <v>1660</v>
      </c>
      <c r="AI181" s="11">
        <f t="shared" si="184"/>
        <v>1491</v>
      </c>
      <c r="AJ181" s="11">
        <f t="shared" si="184"/>
        <v>1928</v>
      </c>
      <c r="AK181" s="11">
        <f t="shared" si="184"/>
        <v>1088</v>
      </c>
      <c r="AL181" s="11">
        <f t="shared" si="184"/>
        <v>1295</v>
      </c>
      <c r="AM181" s="11">
        <f t="shared" si="184"/>
        <v>1747</v>
      </c>
      <c r="AN181" s="11">
        <f t="shared" si="184"/>
        <v>1523</v>
      </c>
      <c r="AO181" s="11">
        <f t="shared" si="184"/>
        <v>212</v>
      </c>
      <c r="AP181" s="11">
        <f t="shared" si="184"/>
        <v>1368</v>
      </c>
      <c r="AQ181" s="11">
        <f t="shared" si="184"/>
        <v>837</v>
      </c>
      <c r="AR181" s="11">
        <f t="shared" si="184"/>
        <v>1156</v>
      </c>
      <c r="AS181" s="11">
        <f t="shared" si="184"/>
        <v>685</v>
      </c>
      <c r="AT181" s="11">
        <f t="shared" si="184"/>
        <v>1090</v>
      </c>
      <c r="AU181" s="11">
        <f t="shared" si="184"/>
        <v>1267</v>
      </c>
      <c r="AV181" s="11">
        <f t="shared" si="184"/>
        <v>1834</v>
      </c>
      <c r="AW181" s="11">
        <f t="shared" si="184"/>
        <v>1357</v>
      </c>
      <c r="AX181" s="11">
        <f t="shared" si="184"/>
        <v>1442</v>
      </c>
      <c r="AY181" s="11">
        <f t="shared" si="184"/>
        <v>276</v>
      </c>
      <c r="AZ181" s="11">
        <f t="shared" si="184"/>
        <v>995</v>
      </c>
      <c r="BA181" s="11">
        <f t="shared" si="184"/>
        <v>1215</v>
      </c>
      <c r="BB181" s="11">
        <f t="shared" si="184"/>
        <v>1044</v>
      </c>
      <c r="BC181" s="11">
        <f t="shared" si="184"/>
        <v>1088</v>
      </c>
      <c r="BD181" s="11">
        <f t="shared" si="184"/>
        <v>1723</v>
      </c>
      <c r="BE181" s="11">
        <f t="shared" si="184"/>
        <v>895</v>
      </c>
      <c r="BF181" s="11">
        <f t="shared" si="184"/>
        <v>1185</v>
      </c>
      <c r="BG181" s="11">
        <f t="shared" si="184"/>
        <v>1207</v>
      </c>
      <c r="BH181" s="11">
        <f t="shared" si="184"/>
        <v>941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H189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0.6640625" customWidth="1"/>
    <col min="2" max="2" width="8.44140625" customWidth="1"/>
    <col min="3" max="3" width="3.88671875" customWidth="1"/>
    <col min="4" max="4" width="10.88671875" customWidth="1"/>
    <col min="5" max="5" width="6.441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0.88671875" customWidth="1"/>
    <col min="11" max="11" width="6.441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75" t="s">
        <v>52</v>
      </c>
      <c r="E1" s="25" t="s">
        <v>53</v>
      </c>
      <c r="F1" s="76" t="s">
        <v>54</v>
      </c>
      <c r="G1" s="76" t="s">
        <v>55</v>
      </c>
      <c r="H1" s="76" t="s">
        <v>56</v>
      </c>
      <c r="I1" s="4"/>
      <c r="J1" s="77" t="s">
        <v>57</v>
      </c>
      <c r="K1" s="25" t="s">
        <v>53</v>
      </c>
      <c r="L1" s="76" t="s">
        <v>54</v>
      </c>
      <c r="M1" s="76" t="s">
        <v>55</v>
      </c>
      <c r="N1" s="7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141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78"/>
      <c r="B2" s="79"/>
      <c r="C2" s="79"/>
      <c r="D2" s="80"/>
      <c r="E2" s="81"/>
      <c r="F2" s="82"/>
      <c r="G2" s="82"/>
      <c r="H2" s="82"/>
      <c r="I2" s="79"/>
      <c r="J2" s="83"/>
      <c r="K2" s="81"/>
      <c r="L2" s="82"/>
      <c r="M2" s="82"/>
      <c r="N2" s="82"/>
      <c r="O2" s="79"/>
      <c r="P2" s="79"/>
      <c r="Q2" s="79"/>
      <c r="R2" s="79"/>
      <c r="S2" s="79"/>
      <c r="T2" s="79"/>
      <c r="U2" s="142"/>
      <c r="V2" s="79"/>
      <c r="W2" s="79"/>
      <c r="X2" s="79"/>
      <c r="Y2" s="79"/>
      <c r="Z2" s="85" t="s">
        <v>97</v>
      </c>
      <c r="AA2" s="86">
        <f>LOOKUP(9.999E+307,'2011'!AA:AA)</f>
        <v>1089</v>
      </c>
      <c r="AB2" s="86">
        <f>LOOKUP(9.999E+307,'2011'!AB:AB)</f>
        <v>1391</v>
      </c>
      <c r="AC2" s="86">
        <f>LOOKUP(9.999E+307,'2011'!AC:AC)</f>
        <v>910</v>
      </c>
      <c r="AD2" s="86">
        <f>LOOKUP(9.999E+307,'2011'!AD:AD)</f>
        <v>1019</v>
      </c>
      <c r="AE2" s="86">
        <f>LOOKUP(9.999E+307,'2011'!AE:AE)</f>
        <v>954</v>
      </c>
      <c r="AF2" s="86">
        <f>LOOKUP(9.999E+307,'2011'!AF:AF)</f>
        <v>1737</v>
      </c>
      <c r="AG2" s="86">
        <f>LOOKUP(9.999E+307,'2011'!AG:AG)</f>
        <v>1429</v>
      </c>
      <c r="AH2" s="86">
        <f>LOOKUP(9.999E+307,'2011'!AH:AH)</f>
        <v>1658</v>
      </c>
      <c r="AI2" s="86">
        <f>LOOKUP(9.999E+307,'2011'!AI:AI)</f>
        <v>1554</v>
      </c>
      <c r="AJ2" s="86">
        <f>LOOKUP(9.999E+307,'2011'!AJ:AJ)</f>
        <v>1785</v>
      </c>
      <c r="AK2" s="86">
        <f>LOOKUP(9.999E+307,'2011'!AK:AK)</f>
        <v>937</v>
      </c>
      <c r="AL2" s="86">
        <f>LOOKUP(9.999E+307,'2011'!AL:AL)</f>
        <v>1345</v>
      </c>
      <c r="AM2" s="86">
        <f>LOOKUP(9.999E+307,'2011'!AM:AM)</f>
        <v>1813</v>
      </c>
      <c r="AN2" s="86">
        <f>LOOKUP(9.999E+307,'2011'!AN:AN)</f>
        <v>1619</v>
      </c>
      <c r="AO2" s="86">
        <f>LOOKUP(9.999E+307,'2011'!AO:AO)</f>
        <v>267</v>
      </c>
      <c r="AP2" s="86">
        <f>LOOKUP(9.999E+307,'2011'!AP:AP)</f>
        <v>1314</v>
      </c>
      <c r="AQ2" s="86">
        <f>LOOKUP(9.999E+307,'2011'!AQ:AQ)</f>
        <v>920</v>
      </c>
      <c r="AR2" s="86">
        <f>LOOKUP(9.999E+307,'2011'!AR:AR)</f>
        <v>1234</v>
      </c>
      <c r="AS2" s="86">
        <f>LOOKUP(9.999E+307,'2011'!AS:AS)</f>
        <v>589</v>
      </c>
      <c r="AT2" s="86">
        <f>LOOKUP(9.999E+307,'2011'!AT:AT)</f>
        <v>1152</v>
      </c>
      <c r="AU2" s="86">
        <f>LOOKUP(9.999E+307,'2011'!AU:AU)</f>
        <v>1133</v>
      </c>
      <c r="AV2" s="86">
        <f>LOOKUP(9.999E+307,'2011'!AV:AV)</f>
        <v>1587</v>
      </c>
      <c r="AW2" s="86">
        <f>LOOKUP(9.999E+307,'2011'!AW:AW)</f>
        <v>1351</v>
      </c>
      <c r="AX2" s="86">
        <f>LOOKUP(9.999E+307,'2011'!AX:AX)</f>
        <v>1306</v>
      </c>
      <c r="AY2" s="86">
        <f>LOOKUP(9.999E+307,'2011'!AY:AY)</f>
        <v>295</v>
      </c>
      <c r="AZ2" s="86">
        <f>LOOKUP(9.999E+307,'2011'!AZ:AZ)</f>
        <v>1066</v>
      </c>
      <c r="BA2" s="86">
        <f>LOOKUP(9.999E+307,'2011'!BA:BA)</f>
        <v>1260</v>
      </c>
      <c r="BB2" s="86">
        <f>LOOKUP(9.999E+307,'2011'!BB:BB)</f>
        <v>1092</v>
      </c>
      <c r="BC2" s="86">
        <f>LOOKUP(9.999E+307,'2011'!BC:BC)</f>
        <v>1102</v>
      </c>
      <c r="BD2" s="86">
        <f>LOOKUP(9.999E+307,'2011'!BD:BD)</f>
        <v>1582</v>
      </c>
      <c r="BE2" s="86">
        <f>LOOKUP(9.999E+307,'2011'!BE:BE)</f>
        <v>1043</v>
      </c>
      <c r="BF2" s="86">
        <f>LOOKUP(9.999E+307,'2011'!BF:BF)</f>
        <v>1026</v>
      </c>
      <c r="BG2" s="86">
        <f>LOOKUP(9.999E+307,'2011'!BG:BG)</f>
        <v>1245</v>
      </c>
      <c r="BH2" s="86">
        <f>LOOKUP(9.999E+307,'2011'!BH:BH)</f>
        <v>1079</v>
      </c>
    </row>
    <row r="3" spans="1:60" ht="13.5" customHeight="1">
      <c r="A3" s="38">
        <v>40943</v>
      </c>
      <c r="B3" s="130" t="s">
        <v>65</v>
      </c>
      <c r="C3" s="40"/>
      <c r="D3" s="87" t="s">
        <v>17</v>
      </c>
      <c r="E3" s="42">
        <f t="shared" ref="E3:E189" si="0">HLOOKUP(D3,AA$1:BX$10000,ROW()-1,FALSE)</f>
        <v>1785</v>
      </c>
      <c r="F3" s="88">
        <v>0</v>
      </c>
      <c r="G3" s="88">
        <v>11</v>
      </c>
      <c r="H3" s="89">
        <f t="shared" ref="H3:H189" si="1">F3*3+G3</f>
        <v>11</v>
      </c>
      <c r="I3" s="40"/>
      <c r="J3" s="90" t="s">
        <v>16</v>
      </c>
      <c r="K3" s="42">
        <f t="shared" ref="K3:K189" si="2">HLOOKUP(J3,AA$1:BX$10000,ROW()-1,FALSE)</f>
        <v>1813</v>
      </c>
      <c r="L3" s="91">
        <v>1</v>
      </c>
      <c r="M3" s="91">
        <v>14</v>
      </c>
      <c r="N3" s="131">
        <f t="shared" ref="N3:N189" si="3">L3*3+M3</f>
        <v>17</v>
      </c>
      <c r="O3" s="40"/>
      <c r="P3" t="s">
        <v>66</v>
      </c>
      <c r="Q3" s="40"/>
      <c r="R3">
        <f>MIN(Rules!$E$2,(MAX(H3/N3,N3/H3)))</f>
        <v>1.5454545454545454</v>
      </c>
      <c r="S3">
        <f>VLOOKUP(B3,Rules!A:B,2,FALSE)</f>
        <v>45</v>
      </c>
      <c r="T3" s="40"/>
      <c r="U3" s="143">
        <f>1/(10^(-1*(E3+(IF(P3="Y",Rules!$I$2,0))-K3)/Rules!$E$12)+1)</f>
        <v>0.63687603752914757</v>
      </c>
      <c r="V3">
        <f t="shared" ref="V3:V189" si="4">ROUND(IF(H3&gt;N3,(S3*R3*(1-U3)),IF(H3&lt;N3,(S3*R3*(0-U3)),S3*R3*(0.5-U3))),0)</f>
        <v>-44</v>
      </c>
      <c r="W3">
        <f t="shared" ref="W3:W189" si="5">-1*V3</f>
        <v>44</v>
      </c>
      <c r="Z3" s="48"/>
      <c r="AA3" s="11">
        <f t="shared" ref="AA3:BH3" si="6">IF($D3=AA$1,$E3+$V3,(IF($J3=AA$1,$K3+$W3,AA2)))</f>
        <v>1089</v>
      </c>
      <c r="AB3" s="11">
        <f t="shared" si="6"/>
        <v>1391</v>
      </c>
      <c r="AC3" s="11">
        <f t="shared" si="6"/>
        <v>910</v>
      </c>
      <c r="AD3" s="11">
        <f t="shared" si="6"/>
        <v>1019</v>
      </c>
      <c r="AE3" s="11">
        <f t="shared" si="6"/>
        <v>954</v>
      </c>
      <c r="AF3" s="11">
        <f t="shared" si="6"/>
        <v>1737</v>
      </c>
      <c r="AG3" s="11">
        <f t="shared" si="6"/>
        <v>1429</v>
      </c>
      <c r="AH3" s="11">
        <f t="shared" si="6"/>
        <v>1658</v>
      </c>
      <c r="AI3" s="11">
        <f t="shared" si="6"/>
        <v>1554</v>
      </c>
      <c r="AJ3" s="11">
        <f t="shared" si="6"/>
        <v>1741</v>
      </c>
      <c r="AK3" s="11">
        <f t="shared" si="6"/>
        <v>937</v>
      </c>
      <c r="AL3" s="11">
        <f t="shared" si="6"/>
        <v>1345</v>
      </c>
      <c r="AM3" s="11">
        <f t="shared" si="6"/>
        <v>1857</v>
      </c>
      <c r="AN3" s="11">
        <f t="shared" si="6"/>
        <v>1619</v>
      </c>
      <c r="AO3" s="11">
        <f t="shared" si="6"/>
        <v>267</v>
      </c>
      <c r="AP3" s="11">
        <f t="shared" si="6"/>
        <v>1314</v>
      </c>
      <c r="AQ3" s="11">
        <f t="shared" si="6"/>
        <v>920</v>
      </c>
      <c r="AR3" s="11">
        <f t="shared" si="6"/>
        <v>1234</v>
      </c>
      <c r="AS3" s="11">
        <f t="shared" si="6"/>
        <v>589</v>
      </c>
      <c r="AT3" s="11">
        <f t="shared" si="6"/>
        <v>1152</v>
      </c>
      <c r="AU3" s="11">
        <f t="shared" si="6"/>
        <v>1133</v>
      </c>
      <c r="AV3" s="11">
        <f t="shared" si="6"/>
        <v>1587</v>
      </c>
      <c r="AW3" s="11">
        <f t="shared" si="6"/>
        <v>1351</v>
      </c>
      <c r="AX3" s="11">
        <f t="shared" si="6"/>
        <v>1306</v>
      </c>
      <c r="AY3" s="11">
        <f t="shared" si="6"/>
        <v>295</v>
      </c>
      <c r="AZ3" s="11">
        <f t="shared" si="6"/>
        <v>1066</v>
      </c>
      <c r="BA3" s="11">
        <f t="shared" si="6"/>
        <v>1260</v>
      </c>
      <c r="BB3" s="11">
        <f t="shared" si="6"/>
        <v>1092</v>
      </c>
      <c r="BC3" s="11">
        <f t="shared" si="6"/>
        <v>1102</v>
      </c>
      <c r="BD3" s="11">
        <f t="shared" si="6"/>
        <v>1582</v>
      </c>
      <c r="BE3" s="11">
        <f t="shared" si="6"/>
        <v>1043</v>
      </c>
      <c r="BF3" s="11">
        <f t="shared" si="6"/>
        <v>1026</v>
      </c>
      <c r="BG3" s="11">
        <f t="shared" si="6"/>
        <v>1245</v>
      </c>
      <c r="BH3" s="11">
        <f t="shared" si="6"/>
        <v>1079</v>
      </c>
    </row>
    <row r="4" spans="1:60" ht="13.5" customHeight="1">
      <c r="A4" s="38">
        <v>40943</v>
      </c>
      <c r="B4" s="130" t="s">
        <v>65</v>
      </c>
      <c r="C4" s="40"/>
      <c r="D4" s="41" t="s">
        <v>36</v>
      </c>
      <c r="E4" s="42">
        <f t="shared" si="0"/>
        <v>1314</v>
      </c>
      <c r="F4" s="43">
        <v>0</v>
      </c>
      <c r="G4" s="43">
        <v>8</v>
      </c>
      <c r="H4" s="44">
        <f t="shared" si="1"/>
        <v>8</v>
      </c>
      <c r="I4" s="40"/>
      <c r="J4" s="45" t="s">
        <v>18</v>
      </c>
      <c r="K4" s="42">
        <f t="shared" si="2"/>
        <v>1587</v>
      </c>
      <c r="L4" s="46">
        <v>1</v>
      </c>
      <c r="M4" s="46">
        <v>11</v>
      </c>
      <c r="N4" s="26">
        <f t="shared" si="3"/>
        <v>14</v>
      </c>
      <c r="O4" s="40"/>
      <c r="P4" t="s">
        <v>66</v>
      </c>
      <c r="Q4" s="40"/>
      <c r="R4">
        <f>MIN(Rules!$E$2,(MAX(H4/N4,N4/H4)))</f>
        <v>1.75</v>
      </c>
      <c r="S4">
        <f>VLOOKUP(B4,Rules!A:B,2,FALSE)</f>
        <v>45</v>
      </c>
      <c r="T4" s="40"/>
      <c r="U4" s="143">
        <f>1/(10^(-1*(E4+(IF(P4="Y",Rules!$I$2,0))-K4)/Rules!$E$12)+1)</f>
        <v>0.36205962079186177</v>
      </c>
      <c r="V4">
        <f t="shared" si="4"/>
        <v>-29</v>
      </c>
      <c r="W4">
        <f t="shared" si="5"/>
        <v>29</v>
      </c>
      <c r="Z4" s="48"/>
      <c r="AA4" s="11">
        <f t="shared" ref="AA4:BH4" si="7">IF($D4=AA$1,$E4+$V4,(IF($J4=AA$1,$K4+$W4,AA3)))</f>
        <v>1089</v>
      </c>
      <c r="AB4" s="11">
        <f t="shared" si="7"/>
        <v>1391</v>
      </c>
      <c r="AC4" s="11">
        <f t="shared" si="7"/>
        <v>910</v>
      </c>
      <c r="AD4" s="11">
        <f t="shared" si="7"/>
        <v>1019</v>
      </c>
      <c r="AE4" s="11">
        <f t="shared" si="7"/>
        <v>954</v>
      </c>
      <c r="AF4" s="11">
        <f t="shared" si="7"/>
        <v>1737</v>
      </c>
      <c r="AG4" s="11">
        <f t="shared" si="7"/>
        <v>1429</v>
      </c>
      <c r="AH4" s="11">
        <f t="shared" si="7"/>
        <v>1658</v>
      </c>
      <c r="AI4" s="11">
        <f t="shared" si="7"/>
        <v>1554</v>
      </c>
      <c r="AJ4" s="11">
        <f t="shared" si="7"/>
        <v>1741</v>
      </c>
      <c r="AK4" s="11">
        <f t="shared" si="7"/>
        <v>937</v>
      </c>
      <c r="AL4" s="11">
        <f t="shared" si="7"/>
        <v>1345</v>
      </c>
      <c r="AM4" s="11">
        <f t="shared" si="7"/>
        <v>1857</v>
      </c>
      <c r="AN4" s="11">
        <f t="shared" si="7"/>
        <v>1619</v>
      </c>
      <c r="AO4" s="11">
        <f t="shared" si="7"/>
        <v>267</v>
      </c>
      <c r="AP4" s="11">
        <f t="shared" si="7"/>
        <v>1285</v>
      </c>
      <c r="AQ4" s="11">
        <f t="shared" si="7"/>
        <v>920</v>
      </c>
      <c r="AR4" s="11">
        <f t="shared" si="7"/>
        <v>1234</v>
      </c>
      <c r="AS4" s="11">
        <f t="shared" si="7"/>
        <v>589</v>
      </c>
      <c r="AT4" s="11">
        <f t="shared" si="7"/>
        <v>1152</v>
      </c>
      <c r="AU4" s="11">
        <f t="shared" si="7"/>
        <v>1133</v>
      </c>
      <c r="AV4" s="11">
        <f t="shared" si="7"/>
        <v>1616</v>
      </c>
      <c r="AW4" s="11">
        <f t="shared" si="7"/>
        <v>1351</v>
      </c>
      <c r="AX4" s="11">
        <f t="shared" si="7"/>
        <v>1306</v>
      </c>
      <c r="AY4" s="11">
        <f t="shared" si="7"/>
        <v>295</v>
      </c>
      <c r="AZ4" s="11">
        <f t="shared" si="7"/>
        <v>1066</v>
      </c>
      <c r="BA4" s="11">
        <f t="shared" si="7"/>
        <v>1260</v>
      </c>
      <c r="BB4" s="11">
        <f t="shared" si="7"/>
        <v>1092</v>
      </c>
      <c r="BC4" s="11">
        <f t="shared" si="7"/>
        <v>1102</v>
      </c>
      <c r="BD4" s="11">
        <f t="shared" si="7"/>
        <v>1582</v>
      </c>
      <c r="BE4" s="11">
        <f t="shared" si="7"/>
        <v>1043</v>
      </c>
      <c r="BF4" s="11">
        <f t="shared" si="7"/>
        <v>1026</v>
      </c>
      <c r="BG4" s="11">
        <f t="shared" si="7"/>
        <v>1245</v>
      </c>
      <c r="BH4" s="11">
        <f t="shared" si="7"/>
        <v>1079</v>
      </c>
    </row>
    <row r="5" spans="1:60" ht="13.5" customHeight="1">
      <c r="A5" s="38">
        <v>40943</v>
      </c>
      <c r="B5" s="130" t="s">
        <v>65</v>
      </c>
      <c r="C5" s="40"/>
      <c r="D5" s="41" t="s">
        <v>30</v>
      </c>
      <c r="E5" s="42">
        <f t="shared" si="0"/>
        <v>1554</v>
      </c>
      <c r="F5" s="43">
        <v>1</v>
      </c>
      <c r="G5" s="43">
        <v>10</v>
      </c>
      <c r="H5" s="44">
        <f t="shared" si="1"/>
        <v>13</v>
      </c>
      <c r="I5" s="40"/>
      <c r="J5" s="45" t="s">
        <v>25</v>
      </c>
      <c r="K5" s="42">
        <f t="shared" si="2"/>
        <v>1658</v>
      </c>
      <c r="L5" s="46">
        <v>1</v>
      </c>
      <c r="M5" s="46">
        <v>9</v>
      </c>
      <c r="N5" s="26">
        <f t="shared" si="3"/>
        <v>12</v>
      </c>
      <c r="O5" s="40"/>
      <c r="P5" t="s">
        <v>66</v>
      </c>
      <c r="Q5" s="40"/>
      <c r="R5">
        <f>MIN(Rules!$E$2,(MAX(H5/N5,N5/H5)))</f>
        <v>1.0833333333333333</v>
      </c>
      <c r="S5">
        <f>VLOOKUP(B5,Rules!A:B,2,FALSE)</f>
        <v>45</v>
      </c>
      <c r="T5" s="40"/>
      <c r="U5" s="143">
        <f>1/(10^(-1*(E5+(IF(P5="Y",Rules!$I$2,0))-K5)/Rules!$E$12)+1)</f>
        <v>0.55276229438923563</v>
      </c>
      <c r="V5">
        <f t="shared" si="4"/>
        <v>22</v>
      </c>
      <c r="W5">
        <f t="shared" si="5"/>
        <v>-22</v>
      </c>
      <c r="Z5" s="48"/>
      <c r="AA5" s="11">
        <f t="shared" ref="AA5:BH5" si="8">IF($D5=AA$1,$E5+$V5,(IF($J5=AA$1,$K5+$W5,AA4)))</f>
        <v>1089</v>
      </c>
      <c r="AB5" s="11">
        <f t="shared" si="8"/>
        <v>1391</v>
      </c>
      <c r="AC5" s="11">
        <f t="shared" si="8"/>
        <v>910</v>
      </c>
      <c r="AD5" s="11">
        <f t="shared" si="8"/>
        <v>1019</v>
      </c>
      <c r="AE5" s="11">
        <f t="shared" si="8"/>
        <v>954</v>
      </c>
      <c r="AF5" s="11">
        <f t="shared" si="8"/>
        <v>1737</v>
      </c>
      <c r="AG5" s="11">
        <f t="shared" si="8"/>
        <v>1429</v>
      </c>
      <c r="AH5" s="11">
        <f t="shared" si="8"/>
        <v>1636</v>
      </c>
      <c r="AI5" s="11">
        <f t="shared" si="8"/>
        <v>1576</v>
      </c>
      <c r="AJ5" s="11">
        <f t="shared" si="8"/>
        <v>1741</v>
      </c>
      <c r="AK5" s="11">
        <f t="shared" si="8"/>
        <v>937</v>
      </c>
      <c r="AL5" s="11">
        <f t="shared" si="8"/>
        <v>1345</v>
      </c>
      <c r="AM5" s="11">
        <f t="shared" si="8"/>
        <v>1857</v>
      </c>
      <c r="AN5" s="11">
        <f t="shared" si="8"/>
        <v>1619</v>
      </c>
      <c r="AO5" s="11">
        <f t="shared" si="8"/>
        <v>267</v>
      </c>
      <c r="AP5" s="11">
        <f t="shared" si="8"/>
        <v>1285</v>
      </c>
      <c r="AQ5" s="11">
        <f t="shared" si="8"/>
        <v>920</v>
      </c>
      <c r="AR5" s="11">
        <f t="shared" si="8"/>
        <v>1234</v>
      </c>
      <c r="AS5" s="11">
        <f t="shared" si="8"/>
        <v>589</v>
      </c>
      <c r="AT5" s="11">
        <f t="shared" si="8"/>
        <v>1152</v>
      </c>
      <c r="AU5" s="11">
        <f t="shared" si="8"/>
        <v>1133</v>
      </c>
      <c r="AV5" s="11">
        <f t="shared" si="8"/>
        <v>1616</v>
      </c>
      <c r="AW5" s="11">
        <f t="shared" si="8"/>
        <v>1351</v>
      </c>
      <c r="AX5" s="11">
        <f t="shared" si="8"/>
        <v>1306</v>
      </c>
      <c r="AY5" s="11">
        <f t="shared" si="8"/>
        <v>295</v>
      </c>
      <c r="AZ5" s="11">
        <f t="shared" si="8"/>
        <v>1066</v>
      </c>
      <c r="BA5" s="11">
        <f t="shared" si="8"/>
        <v>1260</v>
      </c>
      <c r="BB5" s="11">
        <f t="shared" si="8"/>
        <v>1092</v>
      </c>
      <c r="BC5" s="11">
        <f t="shared" si="8"/>
        <v>1102</v>
      </c>
      <c r="BD5" s="11">
        <f t="shared" si="8"/>
        <v>1582</v>
      </c>
      <c r="BE5" s="11">
        <f t="shared" si="8"/>
        <v>1043</v>
      </c>
      <c r="BF5" s="11">
        <f t="shared" si="8"/>
        <v>1026</v>
      </c>
      <c r="BG5" s="11">
        <f t="shared" si="8"/>
        <v>1245</v>
      </c>
      <c r="BH5" s="11">
        <f t="shared" si="8"/>
        <v>1079</v>
      </c>
    </row>
    <row r="6" spans="1:60" ht="13.5" customHeight="1">
      <c r="A6" s="38">
        <v>40943</v>
      </c>
      <c r="B6" s="130" t="s">
        <v>65</v>
      </c>
      <c r="C6" s="40"/>
      <c r="D6" s="41" t="s">
        <v>28</v>
      </c>
      <c r="E6" s="42">
        <f t="shared" si="0"/>
        <v>1619</v>
      </c>
      <c r="F6" s="43">
        <v>0</v>
      </c>
      <c r="G6" s="43">
        <v>12</v>
      </c>
      <c r="H6" s="44">
        <f t="shared" si="1"/>
        <v>12</v>
      </c>
      <c r="I6" s="40"/>
      <c r="J6" s="45" t="s">
        <v>22</v>
      </c>
      <c r="K6" s="42">
        <f t="shared" si="2"/>
        <v>1582</v>
      </c>
      <c r="L6" s="46">
        <v>2</v>
      </c>
      <c r="M6" s="46">
        <v>11</v>
      </c>
      <c r="N6" s="26">
        <f t="shared" si="3"/>
        <v>17</v>
      </c>
      <c r="O6" s="40"/>
      <c r="P6" t="s">
        <v>66</v>
      </c>
      <c r="Q6" s="40"/>
      <c r="R6">
        <f>MIN(Rules!$E$2,(MAX(H6/N6,N6/H6)))</f>
        <v>1.4166666666666667</v>
      </c>
      <c r="S6">
        <f>VLOOKUP(B6,Rules!A:B,2,FALSE)</f>
        <v>45</v>
      </c>
      <c r="T6" s="40"/>
      <c r="U6" s="143">
        <f>1/(10^(-1*(E6+(IF(P6="Y",Rules!$I$2,0))-K6)/Rules!$E$12)+1)</f>
        <v>0.70290437982018106</v>
      </c>
      <c r="V6">
        <f t="shared" si="4"/>
        <v>-45</v>
      </c>
      <c r="W6">
        <f t="shared" si="5"/>
        <v>45</v>
      </c>
      <c r="Z6" s="48"/>
      <c r="AA6" s="11">
        <f t="shared" ref="AA6:BH6" si="9">IF($D6=AA$1,$E6+$V6,(IF($J6=AA$1,$K6+$W6,AA5)))</f>
        <v>1089</v>
      </c>
      <c r="AB6" s="11">
        <f t="shared" si="9"/>
        <v>1391</v>
      </c>
      <c r="AC6" s="11">
        <f t="shared" si="9"/>
        <v>910</v>
      </c>
      <c r="AD6" s="11">
        <f t="shared" si="9"/>
        <v>1019</v>
      </c>
      <c r="AE6" s="11">
        <f t="shared" si="9"/>
        <v>954</v>
      </c>
      <c r="AF6" s="11">
        <f t="shared" si="9"/>
        <v>1737</v>
      </c>
      <c r="AG6" s="11">
        <f t="shared" si="9"/>
        <v>1429</v>
      </c>
      <c r="AH6" s="11">
        <f t="shared" si="9"/>
        <v>1636</v>
      </c>
      <c r="AI6" s="11">
        <f t="shared" si="9"/>
        <v>1576</v>
      </c>
      <c r="AJ6" s="11">
        <f t="shared" si="9"/>
        <v>1741</v>
      </c>
      <c r="AK6" s="11">
        <f t="shared" si="9"/>
        <v>937</v>
      </c>
      <c r="AL6" s="11">
        <f t="shared" si="9"/>
        <v>1345</v>
      </c>
      <c r="AM6" s="11">
        <f t="shared" si="9"/>
        <v>1857</v>
      </c>
      <c r="AN6" s="11">
        <f t="shared" si="9"/>
        <v>1574</v>
      </c>
      <c r="AO6" s="11">
        <f t="shared" si="9"/>
        <v>267</v>
      </c>
      <c r="AP6" s="11">
        <f t="shared" si="9"/>
        <v>1285</v>
      </c>
      <c r="AQ6" s="11">
        <f t="shared" si="9"/>
        <v>920</v>
      </c>
      <c r="AR6" s="11">
        <f t="shared" si="9"/>
        <v>1234</v>
      </c>
      <c r="AS6" s="11">
        <f t="shared" si="9"/>
        <v>589</v>
      </c>
      <c r="AT6" s="11">
        <f t="shared" si="9"/>
        <v>1152</v>
      </c>
      <c r="AU6" s="11">
        <f t="shared" si="9"/>
        <v>1133</v>
      </c>
      <c r="AV6" s="11">
        <f t="shared" si="9"/>
        <v>1616</v>
      </c>
      <c r="AW6" s="11">
        <f t="shared" si="9"/>
        <v>1351</v>
      </c>
      <c r="AX6" s="11">
        <f t="shared" si="9"/>
        <v>1306</v>
      </c>
      <c r="AY6" s="11">
        <f t="shared" si="9"/>
        <v>295</v>
      </c>
      <c r="AZ6" s="11">
        <f t="shared" si="9"/>
        <v>1066</v>
      </c>
      <c r="BA6" s="11">
        <f t="shared" si="9"/>
        <v>1260</v>
      </c>
      <c r="BB6" s="11">
        <f t="shared" si="9"/>
        <v>1092</v>
      </c>
      <c r="BC6" s="11">
        <f t="shared" si="9"/>
        <v>1102</v>
      </c>
      <c r="BD6" s="11">
        <f t="shared" si="9"/>
        <v>1627</v>
      </c>
      <c r="BE6" s="11">
        <f t="shared" si="9"/>
        <v>1043</v>
      </c>
      <c r="BF6" s="11">
        <f t="shared" si="9"/>
        <v>1026</v>
      </c>
      <c r="BG6" s="11">
        <f t="shared" si="9"/>
        <v>1245</v>
      </c>
      <c r="BH6" s="11">
        <f t="shared" si="9"/>
        <v>1079</v>
      </c>
    </row>
    <row r="7" spans="1:60" ht="13.5" customHeight="1">
      <c r="A7" s="38">
        <v>40943</v>
      </c>
      <c r="B7" s="130" t="s">
        <v>65</v>
      </c>
      <c r="C7" s="40"/>
      <c r="D7" s="41" t="s">
        <v>27</v>
      </c>
      <c r="E7" s="42">
        <f t="shared" si="0"/>
        <v>1351</v>
      </c>
      <c r="F7" s="43">
        <v>1</v>
      </c>
      <c r="G7" s="43">
        <v>15</v>
      </c>
      <c r="H7" s="44">
        <f t="shared" si="1"/>
        <v>18</v>
      </c>
      <c r="I7" s="40"/>
      <c r="J7" s="45" t="s">
        <v>23</v>
      </c>
      <c r="K7" s="42">
        <f t="shared" si="2"/>
        <v>1306</v>
      </c>
      <c r="L7" s="46">
        <v>1</v>
      </c>
      <c r="M7" s="46">
        <v>9</v>
      </c>
      <c r="N7" s="26">
        <f t="shared" si="3"/>
        <v>12</v>
      </c>
      <c r="O7" s="40"/>
      <c r="P7" t="s">
        <v>66</v>
      </c>
      <c r="Q7" s="40"/>
      <c r="R7">
        <f>MIN(Rules!$E$2,(MAX(H7/N7,N7/H7)))</f>
        <v>1.5</v>
      </c>
      <c r="S7">
        <f>VLOOKUP(B7,Rules!A:B,2,FALSE)</f>
        <v>45</v>
      </c>
      <c r="T7" s="40"/>
      <c r="U7" s="143">
        <f>1/(10^(-1*(E7+(IF(P7="Y",Rules!$I$2,0))-K7)/Rules!$E$12)+1)</f>
        <v>0.71054001236983777</v>
      </c>
      <c r="V7">
        <f t="shared" si="4"/>
        <v>20</v>
      </c>
      <c r="W7">
        <f t="shared" si="5"/>
        <v>-20</v>
      </c>
      <c r="Z7" s="48"/>
      <c r="AA7" s="11">
        <f t="shared" ref="AA7:BH7" si="10">IF($D7=AA$1,$E7+$V7,(IF($J7=AA$1,$K7+$W7,AA6)))</f>
        <v>1089</v>
      </c>
      <c r="AB7" s="11">
        <f t="shared" si="10"/>
        <v>1391</v>
      </c>
      <c r="AC7" s="11">
        <f t="shared" si="10"/>
        <v>910</v>
      </c>
      <c r="AD7" s="11">
        <f t="shared" si="10"/>
        <v>1019</v>
      </c>
      <c r="AE7" s="11">
        <f t="shared" si="10"/>
        <v>954</v>
      </c>
      <c r="AF7" s="11">
        <f t="shared" si="10"/>
        <v>1737</v>
      </c>
      <c r="AG7" s="11">
        <f t="shared" si="10"/>
        <v>1429</v>
      </c>
      <c r="AH7" s="11">
        <f t="shared" si="10"/>
        <v>1636</v>
      </c>
      <c r="AI7" s="11">
        <f t="shared" si="10"/>
        <v>1576</v>
      </c>
      <c r="AJ7" s="11">
        <f t="shared" si="10"/>
        <v>1741</v>
      </c>
      <c r="AK7" s="11">
        <f t="shared" si="10"/>
        <v>937</v>
      </c>
      <c r="AL7" s="11">
        <f t="shared" si="10"/>
        <v>1345</v>
      </c>
      <c r="AM7" s="11">
        <f t="shared" si="10"/>
        <v>1857</v>
      </c>
      <c r="AN7" s="11">
        <f t="shared" si="10"/>
        <v>1574</v>
      </c>
      <c r="AO7" s="11">
        <f t="shared" si="10"/>
        <v>267</v>
      </c>
      <c r="AP7" s="11">
        <f t="shared" si="10"/>
        <v>1285</v>
      </c>
      <c r="AQ7" s="11">
        <f t="shared" si="10"/>
        <v>920</v>
      </c>
      <c r="AR7" s="11">
        <f t="shared" si="10"/>
        <v>1234</v>
      </c>
      <c r="AS7" s="11">
        <f t="shared" si="10"/>
        <v>589</v>
      </c>
      <c r="AT7" s="11">
        <f t="shared" si="10"/>
        <v>1152</v>
      </c>
      <c r="AU7" s="11">
        <f t="shared" si="10"/>
        <v>1133</v>
      </c>
      <c r="AV7" s="11">
        <f t="shared" si="10"/>
        <v>1616</v>
      </c>
      <c r="AW7" s="11">
        <f t="shared" si="10"/>
        <v>1371</v>
      </c>
      <c r="AX7" s="11">
        <f t="shared" si="10"/>
        <v>1286</v>
      </c>
      <c r="AY7" s="11">
        <f t="shared" si="10"/>
        <v>295</v>
      </c>
      <c r="AZ7" s="11">
        <f t="shared" si="10"/>
        <v>1066</v>
      </c>
      <c r="BA7" s="11">
        <f t="shared" si="10"/>
        <v>1260</v>
      </c>
      <c r="BB7" s="11">
        <f t="shared" si="10"/>
        <v>1092</v>
      </c>
      <c r="BC7" s="11">
        <f t="shared" si="10"/>
        <v>1102</v>
      </c>
      <c r="BD7" s="11">
        <f t="shared" si="10"/>
        <v>1627</v>
      </c>
      <c r="BE7" s="11">
        <f t="shared" si="10"/>
        <v>1043</v>
      </c>
      <c r="BF7" s="11">
        <f t="shared" si="10"/>
        <v>1026</v>
      </c>
      <c r="BG7" s="11">
        <f t="shared" si="10"/>
        <v>1245</v>
      </c>
      <c r="BH7" s="11">
        <f t="shared" si="10"/>
        <v>1079</v>
      </c>
    </row>
    <row r="8" spans="1:60" ht="13.5" customHeight="1">
      <c r="A8" s="38">
        <v>40943</v>
      </c>
      <c r="B8" s="130" t="s">
        <v>65</v>
      </c>
      <c r="C8" s="40"/>
      <c r="D8" s="41" t="s">
        <v>34</v>
      </c>
      <c r="E8" s="42">
        <f t="shared" si="0"/>
        <v>1089</v>
      </c>
      <c r="F8" s="43">
        <v>0</v>
      </c>
      <c r="G8" s="43">
        <v>13</v>
      </c>
      <c r="H8" s="44">
        <f t="shared" si="1"/>
        <v>13</v>
      </c>
      <c r="I8" s="40"/>
      <c r="J8" s="45" t="s">
        <v>37</v>
      </c>
      <c r="K8" s="42">
        <f t="shared" si="2"/>
        <v>1092</v>
      </c>
      <c r="L8" s="46">
        <v>0</v>
      </c>
      <c r="M8" s="46">
        <v>12</v>
      </c>
      <c r="N8" s="26">
        <f t="shared" si="3"/>
        <v>12</v>
      </c>
      <c r="O8" s="40"/>
      <c r="P8" t="s">
        <v>66</v>
      </c>
      <c r="Q8" s="40"/>
      <c r="R8">
        <f>MIN(Rules!$E$2,(MAX(H8/N8,N8/H8)))</f>
        <v>1.0833333333333333</v>
      </c>
      <c r="S8">
        <f>VLOOKUP(B8,Rules!A:B,2,FALSE)</f>
        <v>45</v>
      </c>
      <c r="T8" s="40"/>
      <c r="U8" s="143">
        <f>1/(10^(-1*(E8+(IF(P8="Y",Rules!$I$2,0))-K8)/Rules!$E$12)+1)</f>
        <v>0.66305986739849943</v>
      </c>
      <c r="V8">
        <f t="shared" si="4"/>
        <v>16</v>
      </c>
      <c r="W8">
        <f t="shared" si="5"/>
        <v>-16</v>
      </c>
      <c r="Z8" s="48"/>
      <c r="AA8" s="11">
        <f t="shared" ref="AA8:BH8" si="11">IF($D8=AA$1,$E8+$V8,(IF($J8=AA$1,$K8+$W8,AA7)))</f>
        <v>1105</v>
      </c>
      <c r="AB8" s="11">
        <f t="shared" si="11"/>
        <v>1391</v>
      </c>
      <c r="AC8" s="11">
        <f t="shared" si="11"/>
        <v>910</v>
      </c>
      <c r="AD8" s="11">
        <f t="shared" si="11"/>
        <v>1019</v>
      </c>
      <c r="AE8" s="11">
        <f t="shared" si="11"/>
        <v>954</v>
      </c>
      <c r="AF8" s="11">
        <f t="shared" si="11"/>
        <v>1737</v>
      </c>
      <c r="AG8" s="11">
        <f t="shared" si="11"/>
        <v>1429</v>
      </c>
      <c r="AH8" s="11">
        <f t="shared" si="11"/>
        <v>1636</v>
      </c>
      <c r="AI8" s="11">
        <f t="shared" si="11"/>
        <v>1576</v>
      </c>
      <c r="AJ8" s="11">
        <f t="shared" si="11"/>
        <v>1741</v>
      </c>
      <c r="AK8" s="11">
        <f t="shared" si="11"/>
        <v>937</v>
      </c>
      <c r="AL8" s="11">
        <f t="shared" si="11"/>
        <v>1345</v>
      </c>
      <c r="AM8" s="11">
        <f t="shared" si="11"/>
        <v>1857</v>
      </c>
      <c r="AN8" s="11">
        <f t="shared" si="11"/>
        <v>1574</v>
      </c>
      <c r="AO8" s="11">
        <f t="shared" si="11"/>
        <v>267</v>
      </c>
      <c r="AP8" s="11">
        <f t="shared" si="11"/>
        <v>1285</v>
      </c>
      <c r="AQ8" s="11">
        <f t="shared" si="11"/>
        <v>920</v>
      </c>
      <c r="AR8" s="11">
        <f t="shared" si="11"/>
        <v>1234</v>
      </c>
      <c r="AS8" s="11">
        <f t="shared" si="11"/>
        <v>589</v>
      </c>
      <c r="AT8" s="11">
        <f t="shared" si="11"/>
        <v>1152</v>
      </c>
      <c r="AU8" s="11">
        <f t="shared" si="11"/>
        <v>1133</v>
      </c>
      <c r="AV8" s="11">
        <f t="shared" si="11"/>
        <v>1616</v>
      </c>
      <c r="AW8" s="11">
        <f t="shared" si="11"/>
        <v>1371</v>
      </c>
      <c r="AX8" s="11">
        <f t="shared" si="11"/>
        <v>1286</v>
      </c>
      <c r="AY8" s="11">
        <f t="shared" si="11"/>
        <v>295</v>
      </c>
      <c r="AZ8" s="11">
        <f t="shared" si="11"/>
        <v>1066</v>
      </c>
      <c r="BA8" s="11">
        <f t="shared" si="11"/>
        <v>1260</v>
      </c>
      <c r="BB8" s="11">
        <f t="shared" si="11"/>
        <v>1076</v>
      </c>
      <c r="BC8" s="11">
        <f t="shared" si="11"/>
        <v>1102</v>
      </c>
      <c r="BD8" s="11">
        <f t="shared" si="11"/>
        <v>1627</v>
      </c>
      <c r="BE8" s="11">
        <f t="shared" si="11"/>
        <v>1043</v>
      </c>
      <c r="BF8" s="11">
        <f t="shared" si="11"/>
        <v>1026</v>
      </c>
      <c r="BG8" s="11">
        <f t="shared" si="11"/>
        <v>1245</v>
      </c>
      <c r="BH8" s="11">
        <f t="shared" si="11"/>
        <v>1079</v>
      </c>
    </row>
    <row r="9" spans="1:60" ht="13.5" customHeight="1">
      <c r="A9" s="38">
        <v>40944</v>
      </c>
      <c r="B9" s="130" t="s">
        <v>65</v>
      </c>
      <c r="C9" s="40"/>
      <c r="D9" s="41" t="s">
        <v>20</v>
      </c>
      <c r="E9" s="42">
        <f t="shared" si="0"/>
        <v>1391</v>
      </c>
      <c r="F9" s="43">
        <v>0</v>
      </c>
      <c r="G9" s="43">
        <v>10</v>
      </c>
      <c r="H9" s="44">
        <f t="shared" si="1"/>
        <v>10</v>
      </c>
      <c r="I9" s="40"/>
      <c r="J9" s="45" t="s">
        <v>26</v>
      </c>
      <c r="K9" s="42">
        <f t="shared" si="2"/>
        <v>1737</v>
      </c>
      <c r="L9" s="46">
        <v>1</v>
      </c>
      <c r="M9" s="46">
        <v>7</v>
      </c>
      <c r="N9" s="26">
        <f t="shared" si="3"/>
        <v>10</v>
      </c>
      <c r="O9" s="40"/>
      <c r="P9" t="s">
        <v>66</v>
      </c>
      <c r="Q9" s="40"/>
      <c r="R9">
        <f>MIN(Rules!$E$2,(MAX(H9/N9,N9/H9)))</f>
        <v>1</v>
      </c>
      <c r="S9">
        <f>VLOOKUP(B9,Rules!A:B,2,FALSE)</f>
        <v>45</v>
      </c>
      <c r="T9" s="40"/>
      <c r="U9" s="143">
        <f>1/(10^(-1*(E9+(IF(P9="Y",Rules!$I$2,0))-K9)/Rules!$E$12)+1)</f>
        <v>0.28851374802858731</v>
      </c>
      <c r="V9">
        <f t="shared" si="4"/>
        <v>10</v>
      </c>
      <c r="W9">
        <f t="shared" si="5"/>
        <v>-10</v>
      </c>
      <c r="Z9" s="48"/>
      <c r="AA9" s="11">
        <f t="shared" ref="AA9:BH9" si="12">IF($D9=AA$1,$E9+$V9,(IF($J9=AA$1,$K9+$W9,AA8)))</f>
        <v>1105</v>
      </c>
      <c r="AB9" s="11">
        <f t="shared" si="12"/>
        <v>1401</v>
      </c>
      <c r="AC9" s="11">
        <f t="shared" si="12"/>
        <v>910</v>
      </c>
      <c r="AD9" s="11">
        <f t="shared" si="12"/>
        <v>1019</v>
      </c>
      <c r="AE9" s="11">
        <f t="shared" si="12"/>
        <v>954</v>
      </c>
      <c r="AF9" s="11">
        <f t="shared" si="12"/>
        <v>1727</v>
      </c>
      <c r="AG9" s="11">
        <f t="shared" si="12"/>
        <v>1429</v>
      </c>
      <c r="AH9" s="11">
        <f t="shared" si="12"/>
        <v>1636</v>
      </c>
      <c r="AI9" s="11">
        <f t="shared" si="12"/>
        <v>1576</v>
      </c>
      <c r="AJ9" s="11">
        <f t="shared" si="12"/>
        <v>1741</v>
      </c>
      <c r="AK9" s="11">
        <f t="shared" si="12"/>
        <v>937</v>
      </c>
      <c r="AL9" s="11">
        <f t="shared" si="12"/>
        <v>1345</v>
      </c>
      <c r="AM9" s="11">
        <f t="shared" si="12"/>
        <v>1857</v>
      </c>
      <c r="AN9" s="11">
        <f t="shared" si="12"/>
        <v>1574</v>
      </c>
      <c r="AO9" s="11">
        <f t="shared" si="12"/>
        <v>267</v>
      </c>
      <c r="AP9" s="11">
        <f t="shared" si="12"/>
        <v>1285</v>
      </c>
      <c r="AQ9" s="11">
        <f t="shared" si="12"/>
        <v>920</v>
      </c>
      <c r="AR9" s="11">
        <f t="shared" si="12"/>
        <v>1234</v>
      </c>
      <c r="AS9" s="11">
        <f t="shared" si="12"/>
        <v>589</v>
      </c>
      <c r="AT9" s="11">
        <f t="shared" si="12"/>
        <v>1152</v>
      </c>
      <c r="AU9" s="11">
        <f t="shared" si="12"/>
        <v>1133</v>
      </c>
      <c r="AV9" s="11">
        <f t="shared" si="12"/>
        <v>1616</v>
      </c>
      <c r="AW9" s="11">
        <f t="shared" si="12"/>
        <v>1371</v>
      </c>
      <c r="AX9" s="11">
        <f t="shared" si="12"/>
        <v>1286</v>
      </c>
      <c r="AY9" s="11">
        <f t="shared" si="12"/>
        <v>295</v>
      </c>
      <c r="AZ9" s="11">
        <f t="shared" si="12"/>
        <v>1066</v>
      </c>
      <c r="BA9" s="11">
        <f t="shared" si="12"/>
        <v>1260</v>
      </c>
      <c r="BB9" s="11">
        <f t="shared" si="12"/>
        <v>1076</v>
      </c>
      <c r="BC9" s="11">
        <f t="shared" si="12"/>
        <v>1102</v>
      </c>
      <c r="BD9" s="11">
        <f t="shared" si="12"/>
        <v>1627</v>
      </c>
      <c r="BE9" s="11">
        <f t="shared" si="12"/>
        <v>1043</v>
      </c>
      <c r="BF9" s="11">
        <f t="shared" si="12"/>
        <v>1026</v>
      </c>
      <c r="BG9" s="11">
        <f t="shared" si="12"/>
        <v>1245</v>
      </c>
      <c r="BH9" s="11">
        <f t="shared" si="12"/>
        <v>1079</v>
      </c>
    </row>
    <row r="10" spans="1:60" ht="13.5" customHeight="1">
      <c r="A10" s="38">
        <v>40944</v>
      </c>
      <c r="B10" s="130" t="s">
        <v>65</v>
      </c>
      <c r="C10" s="40"/>
      <c r="D10" s="41" t="s">
        <v>19</v>
      </c>
      <c r="E10" s="42">
        <f t="shared" si="0"/>
        <v>1429</v>
      </c>
      <c r="F10" s="43">
        <v>1</v>
      </c>
      <c r="G10" s="43">
        <v>11</v>
      </c>
      <c r="H10" s="44">
        <f t="shared" si="1"/>
        <v>14</v>
      </c>
      <c r="I10" s="40"/>
      <c r="J10" s="45" t="s">
        <v>21</v>
      </c>
      <c r="K10" s="42">
        <f t="shared" si="2"/>
        <v>1345</v>
      </c>
      <c r="L10" s="46">
        <v>1</v>
      </c>
      <c r="M10" s="46">
        <v>15</v>
      </c>
      <c r="N10" s="26">
        <f t="shared" si="3"/>
        <v>18</v>
      </c>
      <c r="O10" s="40"/>
      <c r="P10" t="s">
        <v>66</v>
      </c>
      <c r="Q10" s="40"/>
      <c r="R10">
        <f>MIN(Rules!$E$2,(MAX(H10/N10,N10/H10)))</f>
        <v>1.2857142857142858</v>
      </c>
      <c r="S10">
        <f>VLOOKUP(B10,Rules!A:B,2,FALSE)</f>
        <v>45</v>
      </c>
      <c r="T10" s="40"/>
      <c r="U10" s="143">
        <f>1/(10^(-1*(E10+(IF(P10="Y",Rules!$I$2,0))-K10)/Rules!$E$12)+1)</f>
        <v>0.74604139819756388</v>
      </c>
      <c r="V10">
        <f t="shared" si="4"/>
        <v>-43</v>
      </c>
      <c r="W10">
        <f t="shared" si="5"/>
        <v>43</v>
      </c>
      <c r="Z10" s="48"/>
      <c r="AA10" s="11">
        <f t="shared" ref="AA10:BH10" si="13">IF($D10=AA$1,$E10+$V10,(IF($J10=AA$1,$K10+$W10,AA9)))</f>
        <v>1105</v>
      </c>
      <c r="AB10" s="11">
        <f t="shared" si="13"/>
        <v>1401</v>
      </c>
      <c r="AC10" s="11">
        <f t="shared" si="13"/>
        <v>910</v>
      </c>
      <c r="AD10" s="11">
        <f t="shared" si="13"/>
        <v>1019</v>
      </c>
      <c r="AE10" s="11">
        <f t="shared" si="13"/>
        <v>954</v>
      </c>
      <c r="AF10" s="11">
        <f t="shared" si="13"/>
        <v>1727</v>
      </c>
      <c r="AG10" s="11">
        <f t="shared" si="13"/>
        <v>1386</v>
      </c>
      <c r="AH10" s="11">
        <f t="shared" si="13"/>
        <v>1636</v>
      </c>
      <c r="AI10" s="11">
        <f t="shared" si="13"/>
        <v>1576</v>
      </c>
      <c r="AJ10" s="11">
        <f t="shared" si="13"/>
        <v>1741</v>
      </c>
      <c r="AK10" s="11">
        <f t="shared" si="13"/>
        <v>937</v>
      </c>
      <c r="AL10" s="11">
        <f t="shared" si="13"/>
        <v>1388</v>
      </c>
      <c r="AM10" s="11">
        <f t="shared" si="13"/>
        <v>1857</v>
      </c>
      <c r="AN10" s="11">
        <f t="shared" si="13"/>
        <v>1574</v>
      </c>
      <c r="AO10" s="11">
        <f t="shared" si="13"/>
        <v>267</v>
      </c>
      <c r="AP10" s="11">
        <f t="shared" si="13"/>
        <v>1285</v>
      </c>
      <c r="AQ10" s="11">
        <f t="shared" si="13"/>
        <v>920</v>
      </c>
      <c r="AR10" s="11">
        <f t="shared" si="13"/>
        <v>1234</v>
      </c>
      <c r="AS10" s="11">
        <f t="shared" si="13"/>
        <v>589</v>
      </c>
      <c r="AT10" s="11">
        <f t="shared" si="13"/>
        <v>1152</v>
      </c>
      <c r="AU10" s="11">
        <f t="shared" si="13"/>
        <v>1133</v>
      </c>
      <c r="AV10" s="11">
        <f t="shared" si="13"/>
        <v>1616</v>
      </c>
      <c r="AW10" s="11">
        <f t="shared" si="13"/>
        <v>1371</v>
      </c>
      <c r="AX10" s="11">
        <f t="shared" si="13"/>
        <v>1286</v>
      </c>
      <c r="AY10" s="11">
        <f t="shared" si="13"/>
        <v>295</v>
      </c>
      <c r="AZ10" s="11">
        <f t="shared" si="13"/>
        <v>1066</v>
      </c>
      <c r="BA10" s="11">
        <f t="shared" si="13"/>
        <v>1260</v>
      </c>
      <c r="BB10" s="11">
        <f t="shared" si="13"/>
        <v>1076</v>
      </c>
      <c r="BC10" s="11">
        <f t="shared" si="13"/>
        <v>1102</v>
      </c>
      <c r="BD10" s="11">
        <f t="shared" si="13"/>
        <v>1627</v>
      </c>
      <c r="BE10" s="11">
        <f t="shared" si="13"/>
        <v>1043</v>
      </c>
      <c r="BF10" s="11">
        <f t="shared" si="13"/>
        <v>1026</v>
      </c>
      <c r="BG10" s="11">
        <f t="shared" si="13"/>
        <v>1245</v>
      </c>
      <c r="BH10" s="11">
        <f t="shared" si="13"/>
        <v>1079</v>
      </c>
    </row>
    <row r="11" spans="1:60" ht="13.5" customHeight="1">
      <c r="A11" s="38">
        <v>40944</v>
      </c>
      <c r="B11" s="130" t="s">
        <v>65</v>
      </c>
      <c r="C11" s="40"/>
      <c r="D11" s="41" t="s">
        <v>32</v>
      </c>
      <c r="E11" s="42">
        <f t="shared" si="0"/>
        <v>1133</v>
      </c>
      <c r="F11" s="43">
        <v>0</v>
      </c>
      <c r="G11" s="43">
        <v>12</v>
      </c>
      <c r="H11" s="44">
        <f t="shared" si="1"/>
        <v>12</v>
      </c>
      <c r="I11" s="40"/>
      <c r="J11" s="45" t="s">
        <v>31</v>
      </c>
      <c r="K11" s="42">
        <f t="shared" si="2"/>
        <v>1026</v>
      </c>
      <c r="L11" s="46">
        <v>1</v>
      </c>
      <c r="M11" s="46">
        <v>6</v>
      </c>
      <c r="N11" s="26">
        <f t="shared" si="3"/>
        <v>9</v>
      </c>
      <c r="O11" s="40"/>
      <c r="P11" t="s">
        <v>66</v>
      </c>
      <c r="Q11" s="40"/>
      <c r="R11">
        <f>MIN(Rules!$E$2,(MAX(H11/N11,N11/H11)))</f>
        <v>1.3333333333333333</v>
      </c>
      <c r="S11">
        <f>VLOOKUP(B11,Rules!A:B,2,FALSE)</f>
        <v>45</v>
      </c>
      <c r="T11" s="40"/>
      <c r="U11" s="143">
        <f>1/(10^(-1*(E11+(IF(P11="Y",Rules!$I$2,0))-K11)/Rules!$E$12)+1)</f>
        <v>0.7655816869159987</v>
      </c>
      <c r="V11">
        <f t="shared" si="4"/>
        <v>14</v>
      </c>
      <c r="W11">
        <f t="shared" si="5"/>
        <v>-14</v>
      </c>
      <c r="Z11" s="48"/>
      <c r="AA11" s="11">
        <f t="shared" ref="AA11:BH11" si="14">IF($D11=AA$1,$E11+$V11,(IF($J11=AA$1,$K11+$W11,AA10)))</f>
        <v>1105</v>
      </c>
      <c r="AB11" s="11">
        <f t="shared" si="14"/>
        <v>1401</v>
      </c>
      <c r="AC11" s="11">
        <f t="shared" si="14"/>
        <v>910</v>
      </c>
      <c r="AD11" s="11">
        <f t="shared" si="14"/>
        <v>1019</v>
      </c>
      <c r="AE11" s="11">
        <f t="shared" si="14"/>
        <v>954</v>
      </c>
      <c r="AF11" s="11">
        <f t="shared" si="14"/>
        <v>1727</v>
      </c>
      <c r="AG11" s="11">
        <f t="shared" si="14"/>
        <v>1386</v>
      </c>
      <c r="AH11" s="11">
        <f t="shared" si="14"/>
        <v>1636</v>
      </c>
      <c r="AI11" s="11">
        <f t="shared" si="14"/>
        <v>1576</v>
      </c>
      <c r="AJ11" s="11">
        <f t="shared" si="14"/>
        <v>1741</v>
      </c>
      <c r="AK11" s="11">
        <f t="shared" si="14"/>
        <v>937</v>
      </c>
      <c r="AL11" s="11">
        <f t="shared" si="14"/>
        <v>1388</v>
      </c>
      <c r="AM11" s="11">
        <f t="shared" si="14"/>
        <v>1857</v>
      </c>
      <c r="AN11" s="11">
        <f t="shared" si="14"/>
        <v>1574</v>
      </c>
      <c r="AO11" s="11">
        <f t="shared" si="14"/>
        <v>267</v>
      </c>
      <c r="AP11" s="11">
        <f t="shared" si="14"/>
        <v>1285</v>
      </c>
      <c r="AQ11" s="11">
        <f t="shared" si="14"/>
        <v>920</v>
      </c>
      <c r="AR11" s="11">
        <f t="shared" si="14"/>
        <v>1234</v>
      </c>
      <c r="AS11" s="11">
        <f t="shared" si="14"/>
        <v>589</v>
      </c>
      <c r="AT11" s="11">
        <f t="shared" si="14"/>
        <v>1152</v>
      </c>
      <c r="AU11" s="11">
        <f t="shared" si="14"/>
        <v>1147</v>
      </c>
      <c r="AV11" s="11">
        <f t="shared" si="14"/>
        <v>1616</v>
      </c>
      <c r="AW11" s="11">
        <f t="shared" si="14"/>
        <v>1371</v>
      </c>
      <c r="AX11" s="11">
        <f t="shared" si="14"/>
        <v>1286</v>
      </c>
      <c r="AY11" s="11">
        <f t="shared" si="14"/>
        <v>295</v>
      </c>
      <c r="AZ11" s="11">
        <f t="shared" si="14"/>
        <v>1066</v>
      </c>
      <c r="BA11" s="11">
        <f t="shared" si="14"/>
        <v>1260</v>
      </c>
      <c r="BB11" s="11">
        <f t="shared" si="14"/>
        <v>1076</v>
      </c>
      <c r="BC11" s="11">
        <f t="shared" si="14"/>
        <v>1102</v>
      </c>
      <c r="BD11" s="11">
        <f t="shared" si="14"/>
        <v>1627</v>
      </c>
      <c r="BE11" s="11">
        <f t="shared" si="14"/>
        <v>1043</v>
      </c>
      <c r="BF11" s="11">
        <f t="shared" si="14"/>
        <v>1012</v>
      </c>
      <c r="BG11" s="11">
        <f t="shared" si="14"/>
        <v>1245</v>
      </c>
      <c r="BH11" s="11">
        <f t="shared" si="14"/>
        <v>1079</v>
      </c>
    </row>
    <row r="12" spans="1:60" ht="13.5" customHeight="1">
      <c r="A12" s="38">
        <v>40944</v>
      </c>
      <c r="B12" s="130" t="s">
        <v>65</v>
      </c>
      <c r="C12" s="40"/>
      <c r="D12" s="41" t="s">
        <v>43</v>
      </c>
      <c r="E12" s="42">
        <f t="shared" si="0"/>
        <v>1152</v>
      </c>
      <c r="F12" s="43">
        <v>2</v>
      </c>
      <c r="G12" s="43">
        <v>15</v>
      </c>
      <c r="H12" s="44">
        <f t="shared" si="1"/>
        <v>21</v>
      </c>
      <c r="I12" s="40"/>
      <c r="J12" s="45" t="s">
        <v>38</v>
      </c>
      <c r="K12" s="42">
        <f t="shared" si="2"/>
        <v>1066</v>
      </c>
      <c r="L12" s="46">
        <v>0</v>
      </c>
      <c r="M12" s="46">
        <v>8</v>
      </c>
      <c r="N12" s="26">
        <f t="shared" si="3"/>
        <v>8</v>
      </c>
      <c r="O12" s="40"/>
      <c r="P12" t="s">
        <v>66</v>
      </c>
      <c r="Q12" s="40"/>
      <c r="R12">
        <f>MIN(Rules!$E$2,(MAX(H12/N12,N12/H12)))</f>
        <v>2</v>
      </c>
      <c r="S12">
        <f>VLOOKUP(B12,Rules!A:B,2,FALSE)</f>
        <v>45</v>
      </c>
      <c r="T12" s="40"/>
      <c r="U12" s="143">
        <f>1/(10^(-1*(E12+(IF(P12="Y",Rules!$I$2,0))-K12)/Rules!$E$12)+1)</f>
        <v>0.74778246493857348</v>
      </c>
      <c r="V12">
        <f t="shared" si="4"/>
        <v>23</v>
      </c>
      <c r="W12">
        <f t="shared" si="5"/>
        <v>-23</v>
      </c>
      <c r="Z12" s="48"/>
      <c r="AA12" s="11">
        <f t="shared" ref="AA12:BH12" si="15">IF($D12=AA$1,$E12+$V12,(IF($J12=AA$1,$K12+$W12,AA11)))</f>
        <v>1105</v>
      </c>
      <c r="AB12" s="11">
        <f t="shared" si="15"/>
        <v>1401</v>
      </c>
      <c r="AC12" s="11">
        <f t="shared" si="15"/>
        <v>910</v>
      </c>
      <c r="AD12" s="11">
        <f t="shared" si="15"/>
        <v>1019</v>
      </c>
      <c r="AE12" s="11">
        <f t="shared" si="15"/>
        <v>954</v>
      </c>
      <c r="AF12" s="11">
        <f t="shared" si="15"/>
        <v>1727</v>
      </c>
      <c r="AG12" s="11">
        <f t="shared" si="15"/>
        <v>1386</v>
      </c>
      <c r="AH12" s="11">
        <f t="shared" si="15"/>
        <v>1636</v>
      </c>
      <c r="AI12" s="11">
        <f t="shared" si="15"/>
        <v>1576</v>
      </c>
      <c r="AJ12" s="11">
        <f t="shared" si="15"/>
        <v>1741</v>
      </c>
      <c r="AK12" s="11">
        <f t="shared" si="15"/>
        <v>937</v>
      </c>
      <c r="AL12" s="11">
        <f t="shared" si="15"/>
        <v>1388</v>
      </c>
      <c r="AM12" s="11">
        <f t="shared" si="15"/>
        <v>1857</v>
      </c>
      <c r="AN12" s="11">
        <f t="shared" si="15"/>
        <v>1574</v>
      </c>
      <c r="AO12" s="11">
        <f t="shared" si="15"/>
        <v>267</v>
      </c>
      <c r="AP12" s="11">
        <f t="shared" si="15"/>
        <v>1285</v>
      </c>
      <c r="AQ12" s="11">
        <f t="shared" si="15"/>
        <v>920</v>
      </c>
      <c r="AR12" s="11">
        <f t="shared" si="15"/>
        <v>1234</v>
      </c>
      <c r="AS12" s="11">
        <f t="shared" si="15"/>
        <v>589</v>
      </c>
      <c r="AT12" s="11">
        <f t="shared" si="15"/>
        <v>1175</v>
      </c>
      <c r="AU12" s="11">
        <f t="shared" si="15"/>
        <v>1147</v>
      </c>
      <c r="AV12" s="11">
        <f t="shared" si="15"/>
        <v>1616</v>
      </c>
      <c r="AW12" s="11">
        <f t="shared" si="15"/>
        <v>1371</v>
      </c>
      <c r="AX12" s="11">
        <f t="shared" si="15"/>
        <v>1286</v>
      </c>
      <c r="AY12" s="11">
        <f t="shared" si="15"/>
        <v>295</v>
      </c>
      <c r="AZ12" s="11">
        <f t="shared" si="15"/>
        <v>1043</v>
      </c>
      <c r="BA12" s="11">
        <f t="shared" si="15"/>
        <v>1260</v>
      </c>
      <c r="BB12" s="11">
        <f t="shared" si="15"/>
        <v>1076</v>
      </c>
      <c r="BC12" s="11">
        <f t="shared" si="15"/>
        <v>1102</v>
      </c>
      <c r="BD12" s="11">
        <f t="shared" si="15"/>
        <v>1627</v>
      </c>
      <c r="BE12" s="11">
        <f t="shared" si="15"/>
        <v>1043</v>
      </c>
      <c r="BF12" s="11">
        <f t="shared" si="15"/>
        <v>1012</v>
      </c>
      <c r="BG12" s="11">
        <f t="shared" si="15"/>
        <v>1245</v>
      </c>
      <c r="BH12" s="11">
        <f t="shared" si="15"/>
        <v>1079</v>
      </c>
    </row>
    <row r="13" spans="1:60" ht="13.5" customHeight="1">
      <c r="A13" s="38">
        <v>40944</v>
      </c>
      <c r="B13" s="130" t="s">
        <v>65</v>
      </c>
      <c r="C13" s="40"/>
      <c r="D13" s="41" t="s">
        <v>42</v>
      </c>
      <c r="E13" s="42">
        <f t="shared" si="0"/>
        <v>1245</v>
      </c>
      <c r="F13" s="43">
        <v>4</v>
      </c>
      <c r="G13" s="43">
        <v>9</v>
      </c>
      <c r="H13" s="44">
        <f t="shared" si="1"/>
        <v>21</v>
      </c>
      <c r="I13" s="40"/>
      <c r="J13" s="45" t="s">
        <v>29</v>
      </c>
      <c r="K13" s="42">
        <f t="shared" si="2"/>
        <v>1019</v>
      </c>
      <c r="L13" s="46">
        <v>1</v>
      </c>
      <c r="M13" s="46">
        <v>13</v>
      </c>
      <c r="N13" s="26">
        <f t="shared" si="3"/>
        <v>16</v>
      </c>
      <c r="O13" s="40"/>
      <c r="P13" t="s">
        <v>66</v>
      </c>
      <c r="Q13" s="40"/>
      <c r="R13">
        <f>MIN(Rules!$E$2,(MAX(H13/N13,N13/H13)))</f>
        <v>1.3125</v>
      </c>
      <c r="S13">
        <f>VLOOKUP(B13,Rules!A:B,2,FALSE)</f>
        <v>45</v>
      </c>
      <c r="T13" s="40"/>
      <c r="U13" s="143">
        <f>1/(10^(-1*(E13+(IF(P13="Y",Rules!$I$2,0))-K13)/Rules!$E$12)+1)</f>
        <v>0.84960980696218946</v>
      </c>
      <c r="V13">
        <f t="shared" si="4"/>
        <v>9</v>
      </c>
      <c r="W13">
        <f t="shared" si="5"/>
        <v>-9</v>
      </c>
      <c r="Z13" s="48"/>
      <c r="AA13" s="11">
        <f t="shared" ref="AA13:BH13" si="16">IF($D13=AA$1,$E13+$V13,(IF($J13=AA$1,$K13+$W13,AA12)))</f>
        <v>1105</v>
      </c>
      <c r="AB13" s="11">
        <f t="shared" si="16"/>
        <v>1401</v>
      </c>
      <c r="AC13" s="11">
        <f t="shared" si="16"/>
        <v>910</v>
      </c>
      <c r="AD13" s="11">
        <f t="shared" si="16"/>
        <v>1010</v>
      </c>
      <c r="AE13" s="11">
        <f t="shared" si="16"/>
        <v>954</v>
      </c>
      <c r="AF13" s="11">
        <f t="shared" si="16"/>
        <v>1727</v>
      </c>
      <c r="AG13" s="11">
        <f t="shared" si="16"/>
        <v>1386</v>
      </c>
      <c r="AH13" s="11">
        <f t="shared" si="16"/>
        <v>1636</v>
      </c>
      <c r="AI13" s="11">
        <f t="shared" si="16"/>
        <v>1576</v>
      </c>
      <c r="AJ13" s="11">
        <f t="shared" si="16"/>
        <v>1741</v>
      </c>
      <c r="AK13" s="11">
        <f t="shared" si="16"/>
        <v>937</v>
      </c>
      <c r="AL13" s="11">
        <f t="shared" si="16"/>
        <v>1388</v>
      </c>
      <c r="AM13" s="11">
        <f t="shared" si="16"/>
        <v>1857</v>
      </c>
      <c r="AN13" s="11">
        <f t="shared" si="16"/>
        <v>1574</v>
      </c>
      <c r="AO13" s="11">
        <f t="shared" si="16"/>
        <v>267</v>
      </c>
      <c r="AP13" s="11">
        <f t="shared" si="16"/>
        <v>1285</v>
      </c>
      <c r="AQ13" s="11">
        <f t="shared" si="16"/>
        <v>920</v>
      </c>
      <c r="AR13" s="11">
        <f t="shared" si="16"/>
        <v>1234</v>
      </c>
      <c r="AS13" s="11">
        <f t="shared" si="16"/>
        <v>589</v>
      </c>
      <c r="AT13" s="11">
        <f t="shared" si="16"/>
        <v>1175</v>
      </c>
      <c r="AU13" s="11">
        <f t="shared" si="16"/>
        <v>1147</v>
      </c>
      <c r="AV13" s="11">
        <f t="shared" si="16"/>
        <v>1616</v>
      </c>
      <c r="AW13" s="11">
        <f t="shared" si="16"/>
        <v>1371</v>
      </c>
      <c r="AX13" s="11">
        <f t="shared" si="16"/>
        <v>1286</v>
      </c>
      <c r="AY13" s="11">
        <f t="shared" si="16"/>
        <v>295</v>
      </c>
      <c r="AZ13" s="11">
        <f t="shared" si="16"/>
        <v>1043</v>
      </c>
      <c r="BA13" s="11">
        <f t="shared" si="16"/>
        <v>1260</v>
      </c>
      <c r="BB13" s="11">
        <f t="shared" si="16"/>
        <v>1076</v>
      </c>
      <c r="BC13" s="11">
        <f t="shared" si="16"/>
        <v>1102</v>
      </c>
      <c r="BD13" s="11">
        <f t="shared" si="16"/>
        <v>1627</v>
      </c>
      <c r="BE13" s="11">
        <f t="shared" si="16"/>
        <v>1043</v>
      </c>
      <c r="BF13" s="11">
        <f t="shared" si="16"/>
        <v>1012</v>
      </c>
      <c r="BG13" s="11">
        <f t="shared" si="16"/>
        <v>1254</v>
      </c>
      <c r="BH13" s="11">
        <f t="shared" si="16"/>
        <v>1079</v>
      </c>
    </row>
    <row r="14" spans="1:60" ht="13.5" customHeight="1">
      <c r="A14" s="38">
        <v>40944</v>
      </c>
      <c r="B14" s="130" t="s">
        <v>65</v>
      </c>
      <c r="C14" s="40"/>
      <c r="D14" s="41" t="s">
        <v>24</v>
      </c>
      <c r="E14" s="42">
        <f t="shared" si="0"/>
        <v>1260</v>
      </c>
      <c r="F14" s="43">
        <v>1</v>
      </c>
      <c r="G14" s="43">
        <v>12</v>
      </c>
      <c r="H14" s="44">
        <f t="shared" si="1"/>
        <v>15</v>
      </c>
      <c r="I14" s="40"/>
      <c r="J14" s="45" t="s">
        <v>40</v>
      </c>
      <c r="K14" s="42">
        <f t="shared" si="2"/>
        <v>1102</v>
      </c>
      <c r="L14" s="46">
        <v>0</v>
      </c>
      <c r="M14" s="46">
        <v>12</v>
      </c>
      <c r="N14" s="26">
        <f t="shared" si="3"/>
        <v>12</v>
      </c>
      <c r="O14" s="40"/>
      <c r="P14" t="s">
        <v>66</v>
      </c>
      <c r="Q14" s="40"/>
      <c r="R14">
        <f>MIN(Rules!$E$2,(MAX(H14/N14,N14/H14)))</f>
        <v>1.25</v>
      </c>
      <c r="S14">
        <f>VLOOKUP(B14,Rules!A:B,2,FALSE)</f>
        <v>45</v>
      </c>
      <c r="T14" s="40"/>
      <c r="U14" s="143">
        <f>1/(10^(-1*(E14+(IF(P14="Y",Rules!$I$2,0))-K14)/Rules!$E$12)+1)</f>
        <v>0.80508627444419811</v>
      </c>
      <c r="V14">
        <f t="shared" si="4"/>
        <v>11</v>
      </c>
      <c r="W14">
        <f t="shared" si="5"/>
        <v>-11</v>
      </c>
      <c r="Z14" s="48"/>
      <c r="AA14" s="11">
        <f t="shared" ref="AA14:BH14" si="17">IF($D14=AA$1,$E14+$V14,(IF($J14=AA$1,$K14+$W14,AA13)))</f>
        <v>1105</v>
      </c>
      <c r="AB14" s="11">
        <f t="shared" si="17"/>
        <v>1401</v>
      </c>
      <c r="AC14" s="11">
        <f t="shared" si="17"/>
        <v>910</v>
      </c>
      <c r="AD14" s="11">
        <f t="shared" si="17"/>
        <v>1010</v>
      </c>
      <c r="AE14" s="11">
        <f t="shared" si="17"/>
        <v>954</v>
      </c>
      <c r="AF14" s="11">
        <f t="shared" si="17"/>
        <v>1727</v>
      </c>
      <c r="AG14" s="11">
        <f t="shared" si="17"/>
        <v>1386</v>
      </c>
      <c r="AH14" s="11">
        <f t="shared" si="17"/>
        <v>1636</v>
      </c>
      <c r="AI14" s="11">
        <f t="shared" si="17"/>
        <v>1576</v>
      </c>
      <c r="AJ14" s="11">
        <f t="shared" si="17"/>
        <v>1741</v>
      </c>
      <c r="AK14" s="11">
        <f t="shared" si="17"/>
        <v>937</v>
      </c>
      <c r="AL14" s="11">
        <f t="shared" si="17"/>
        <v>1388</v>
      </c>
      <c r="AM14" s="11">
        <f t="shared" si="17"/>
        <v>1857</v>
      </c>
      <c r="AN14" s="11">
        <f t="shared" si="17"/>
        <v>1574</v>
      </c>
      <c r="AO14" s="11">
        <f t="shared" si="17"/>
        <v>267</v>
      </c>
      <c r="AP14" s="11">
        <f t="shared" si="17"/>
        <v>1285</v>
      </c>
      <c r="AQ14" s="11">
        <f t="shared" si="17"/>
        <v>920</v>
      </c>
      <c r="AR14" s="11">
        <f t="shared" si="17"/>
        <v>1234</v>
      </c>
      <c r="AS14" s="11">
        <f t="shared" si="17"/>
        <v>589</v>
      </c>
      <c r="AT14" s="11">
        <f t="shared" si="17"/>
        <v>1175</v>
      </c>
      <c r="AU14" s="11">
        <f t="shared" si="17"/>
        <v>1147</v>
      </c>
      <c r="AV14" s="11">
        <f t="shared" si="17"/>
        <v>1616</v>
      </c>
      <c r="AW14" s="11">
        <f t="shared" si="17"/>
        <v>1371</v>
      </c>
      <c r="AX14" s="11">
        <f t="shared" si="17"/>
        <v>1286</v>
      </c>
      <c r="AY14" s="11">
        <f t="shared" si="17"/>
        <v>295</v>
      </c>
      <c r="AZ14" s="11">
        <f t="shared" si="17"/>
        <v>1043</v>
      </c>
      <c r="BA14" s="11">
        <f t="shared" si="17"/>
        <v>1271</v>
      </c>
      <c r="BB14" s="11">
        <f t="shared" si="17"/>
        <v>1076</v>
      </c>
      <c r="BC14" s="11">
        <f t="shared" si="17"/>
        <v>1091</v>
      </c>
      <c r="BD14" s="11">
        <f t="shared" si="17"/>
        <v>1627</v>
      </c>
      <c r="BE14" s="11">
        <f t="shared" si="17"/>
        <v>1043</v>
      </c>
      <c r="BF14" s="11">
        <f t="shared" si="17"/>
        <v>1012</v>
      </c>
      <c r="BG14" s="11">
        <f t="shared" si="17"/>
        <v>1254</v>
      </c>
      <c r="BH14" s="11">
        <f t="shared" si="17"/>
        <v>1079</v>
      </c>
    </row>
    <row r="15" spans="1:60" ht="13.5" customHeight="1">
      <c r="A15" s="38">
        <v>40944</v>
      </c>
      <c r="B15" s="130" t="s">
        <v>65</v>
      </c>
      <c r="C15" s="40"/>
      <c r="D15" s="41" t="s">
        <v>33</v>
      </c>
      <c r="E15" s="42">
        <f t="shared" si="0"/>
        <v>954</v>
      </c>
      <c r="F15" s="43">
        <v>1</v>
      </c>
      <c r="G15" s="43">
        <v>17</v>
      </c>
      <c r="H15" s="44">
        <f t="shared" si="1"/>
        <v>20</v>
      </c>
      <c r="I15" s="40"/>
      <c r="J15" s="45" t="s">
        <v>46</v>
      </c>
      <c r="K15" s="42">
        <f t="shared" si="2"/>
        <v>1043</v>
      </c>
      <c r="L15" s="46">
        <v>0</v>
      </c>
      <c r="M15" s="46">
        <v>12</v>
      </c>
      <c r="N15" s="26">
        <f t="shared" si="3"/>
        <v>12</v>
      </c>
      <c r="O15" s="40"/>
      <c r="P15" t="s">
        <v>66</v>
      </c>
      <c r="Q15" s="40"/>
      <c r="R15">
        <f>MIN(Rules!$E$2,(MAX(H15/N15,N15/H15)))</f>
        <v>1.6666666666666667</v>
      </c>
      <c r="S15">
        <f>VLOOKUP(B15,Rules!A:B,2,FALSE)</f>
        <v>45</v>
      </c>
      <c r="T15" s="40"/>
      <c r="U15" s="143">
        <f>1/(10^(-1*(E15+(IF(P15="Y",Rules!$I$2,0))-K15)/Rules!$E$12)+1)</f>
        <v>0.56977062756990682</v>
      </c>
      <c r="V15">
        <f t="shared" si="4"/>
        <v>32</v>
      </c>
      <c r="W15">
        <f t="shared" si="5"/>
        <v>-32</v>
      </c>
      <c r="Z15" s="48"/>
      <c r="AA15" s="11">
        <f t="shared" ref="AA15:BH15" si="18">IF($D15=AA$1,$E15+$V15,(IF($J15=AA$1,$K15+$W15,AA14)))</f>
        <v>1105</v>
      </c>
      <c r="AB15" s="11">
        <f t="shared" si="18"/>
        <v>1401</v>
      </c>
      <c r="AC15" s="11">
        <f t="shared" si="18"/>
        <v>910</v>
      </c>
      <c r="AD15" s="11">
        <f t="shared" si="18"/>
        <v>1010</v>
      </c>
      <c r="AE15" s="11">
        <f t="shared" si="18"/>
        <v>986</v>
      </c>
      <c r="AF15" s="11">
        <f t="shared" si="18"/>
        <v>1727</v>
      </c>
      <c r="AG15" s="11">
        <f t="shared" si="18"/>
        <v>1386</v>
      </c>
      <c r="AH15" s="11">
        <f t="shared" si="18"/>
        <v>1636</v>
      </c>
      <c r="AI15" s="11">
        <f t="shared" si="18"/>
        <v>1576</v>
      </c>
      <c r="AJ15" s="11">
        <f t="shared" si="18"/>
        <v>1741</v>
      </c>
      <c r="AK15" s="11">
        <f t="shared" si="18"/>
        <v>937</v>
      </c>
      <c r="AL15" s="11">
        <f t="shared" si="18"/>
        <v>1388</v>
      </c>
      <c r="AM15" s="11">
        <f t="shared" si="18"/>
        <v>1857</v>
      </c>
      <c r="AN15" s="11">
        <f t="shared" si="18"/>
        <v>1574</v>
      </c>
      <c r="AO15" s="11">
        <f t="shared" si="18"/>
        <v>267</v>
      </c>
      <c r="AP15" s="11">
        <f t="shared" si="18"/>
        <v>1285</v>
      </c>
      <c r="AQ15" s="11">
        <f t="shared" si="18"/>
        <v>920</v>
      </c>
      <c r="AR15" s="11">
        <f t="shared" si="18"/>
        <v>1234</v>
      </c>
      <c r="AS15" s="11">
        <f t="shared" si="18"/>
        <v>589</v>
      </c>
      <c r="AT15" s="11">
        <f t="shared" si="18"/>
        <v>1175</v>
      </c>
      <c r="AU15" s="11">
        <f t="shared" si="18"/>
        <v>1147</v>
      </c>
      <c r="AV15" s="11">
        <f t="shared" si="18"/>
        <v>1616</v>
      </c>
      <c r="AW15" s="11">
        <f t="shared" si="18"/>
        <v>1371</v>
      </c>
      <c r="AX15" s="11">
        <f t="shared" si="18"/>
        <v>1286</v>
      </c>
      <c r="AY15" s="11">
        <f t="shared" si="18"/>
        <v>295</v>
      </c>
      <c r="AZ15" s="11">
        <f t="shared" si="18"/>
        <v>1043</v>
      </c>
      <c r="BA15" s="11">
        <f t="shared" si="18"/>
        <v>1271</v>
      </c>
      <c r="BB15" s="11">
        <f t="shared" si="18"/>
        <v>1076</v>
      </c>
      <c r="BC15" s="11">
        <f t="shared" si="18"/>
        <v>1091</v>
      </c>
      <c r="BD15" s="11">
        <f t="shared" si="18"/>
        <v>1627</v>
      </c>
      <c r="BE15" s="11">
        <f t="shared" si="18"/>
        <v>1011</v>
      </c>
      <c r="BF15" s="11">
        <f t="shared" si="18"/>
        <v>1012</v>
      </c>
      <c r="BG15" s="11">
        <f t="shared" si="18"/>
        <v>1254</v>
      </c>
      <c r="BH15" s="11">
        <f t="shared" si="18"/>
        <v>1079</v>
      </c>
    </row>
    <row r="16" spans="1:60" ht="13.5" customHeight="1">
      <c r="A16" s="38">
        <v>40944</v>
      </c>
      <c r="B16" s="130" t="s">
        <v>65</v>
      </c>
      <c r="C16" s="40"/>
      <c r="D16" s="41" t="s">
        <v>49</v>
      </c>
      <c r="E16" s="42">
        <f t="shared" si="0"/>
        <v>267</v>
      </c>
      <c r="F16" s="43">
        <v>1</v>
      </c>
      <c r="G16" s="43">
        <v>1</v>
      </c>
      <c r="H16" s="44">
        <f t="shared" si="1"/>
        <v>4</v>
      </c>
      <c r="I16" s="40"/>
      <c r="J16" s="45" t="s">
        <v>41</v>
      </c>
      <c r="K16" s="42">
        <f t="shared" si="2"/>
        <v>1079</v>
      </c>
      <c r="L16" s="46">
        <v>3</v>
      </c>
      <c r="M16" s="46">
        <v>25</v>
      </c>
      <c r="N16" s="26">
        <f t="shared" si="3"/>
        <v>34</v>
      </c>
      <c r="O16" s="40"/>
      <c r="P16" t="s">
        <v>66</v>
      </c>
      <c r="Q16" s="40"/>
      <c r="R16">
        <f>MIN(Rules!$E$2,(MAX(H16/N16,N16/H16)))</f>
        <v>2</v>
      </c>
      <c r="S16">
        <f>VLOOKUP(B16,Rules!A:B,2,FALSE)</f>
        <v>45</v>
      </c>
      <c r="T16" s="40"/>
      <c r="U16" s="143">
        <f>1/(10^(-1*(E16+(IF(P16="Y",Rules!$I$2,0))-K16)/Rules!$E$12)+1)</f>
        <v>4.527697430779392E-2</v>
      </c>
      <c r="V16">
        <f t="shared" si="4"/>
        <v>-4</v>
      </c>
      <c r="W16">
        <f t="shared" si="5"/>
        <v>4</v>
      </c>
      <c r="Z16" s="48"/>
      <c r="AA16" s="11">
        <f t="shared" ref="AA16:BH16" si="19">IF($D16=AA$1,$E16+$V16,(IF($J16=AA$1,$K16+$W16,AA15)))</f>
        <v>1105</v>
      </c>
      <c r="AB16" s="11">
        <f t="shared" si="19"/>
        <v>1401</v>
      </c>
      <c r="AC16" s="11">
        <f t="shared" si="19"/>
        <v>910</v>
      </c>
      <c r="AD16" s="11">
        <f t="shared" si="19"/>
        <v>1010</v>
      </c>
      <c r="AE16" s="11">
        <f t="shared" si="19"/>
        <v>986</v>
      </c>
      <c r="AF16" s="11">
        <f t="shared" si="19"/>
        <v>1727</v>
      </c>
      <c r="AG16" s="11">
        <f t="shared" si="19"/>
        <v>1386</v>
      </c>
      <c r="AH16" s="11">
        <f t="shared" si="19"/>
        <v>1636</v>
      </c>
      <c r="AI16" s="11">
        <f t="shared" si="19"/>
        <v>1576</v>
      </c>
      <c r="AJ16" s="11">
        <f t="shared" si="19"/>
        <v>1741</v>
      </c>
      <c r="AK16" s="11">
        <f t="shared" si="19"/>
        <v>937</v>
      </c>
      <c r="AL16" s="11">
        <f t="shared" si="19"/>
        <v>1388</v>
      </c>
      <c r="AM16" s="11">
        <f t="shared" si="19"/>
        <v>1857</v>
      </c>
      <c r="AN16" s="11">
        <f t="shared" si="19"/>
        <v>1574</v>
      </c>
      <c r="AO16" s="11">
        <f t="shared" si="19"/>
        <v>263</v>
      </c>
      <c r="AP16" s="11">
        <f t="shared" si="19"/>
        <v>1285</v>
      </c>
      <c r="AQ16" s="11">
        <f t="shared" si="19"/>
        <v>920</v>
      </c>
      <c r="AR16" s="11">
        <f t="shared" si="19"/>
        <v>1234</v>
      </c>
      <c r="AS16" s="11">
        <f t="shared" si="19"/>
        <v>589</v>
      </c>
      <c r="AT16" s="11">
        <f t="shared" si="19"/>
        <v>1175</v>
      </c>
      <c r="AU16" s="11">
        <f t="shared" si="19"/>
        <v>1147</v>
      </c>
      <c r="AV16" s="11">
        <f t="shared" si="19"/>
        <v>1616</v>
      </c>
      <c r="AW16" s="11">
        <f t="shared" si="19"/>
        <v>1371</v>
      </c>
      <c r="AX16" s="11">
        <f t="shared" si="19"/>
        <v>1286</v>
      </c>
      <c r="AY16" s="11">
        <f t="shared" si="19"/>
        <v>295</v>
      </c>
      <c r="AZ16" s="11">
        <f t="shared" si="19"/>
        <v>1043</v>
      </c>
      <c r="BA16" s="11">
        <f t="shared" si="19"/>
        <v>1271</v>
      </c>
      <c r="BB16" s="11">
        <f t="shared" si="19"/>
        <v>1076</v>
      </c>
      <c r="BC16" s="11">
        <f t="shared" si="19"/>
        <v>1091</v>
      </c>
      <c r="BD16" s="11">
        <f t="shared" si="19"/>
        <v>1627</v>
      </c>
      <c r="BE16" s="11">
        <f t="shared" si="19"/>
        <v>1011</v>
      </c>
      <c r="BF16" s="11">
        <f t="shared" si="19"/>
        <v>1012</v>
      </c>
      <c r="BG16" s="11">
        <f t="shared" si="19"/>
        <v>1254</v>
      </c>
      <c r="BH16" s="11">
        <f t="shared" si="19"/>
        <v>1083</v>
      </c>
    </row>
    <row r="17" spans="1:60" ht="13.5" customHeight="1">
      <c r="A17" s="38">
        <v>40944</v>
      </c>
      <c r="B17" s="130" t="s">
        <v>65</v>
      </c>
      <c r="C17" s="40"/>
      <c r="D17" s="41" t="s">
        <v>45</v>
      </c>
      <c r="E17" s="42">
        <f t="shared" si="0"/>
        <v>920</v>
      </c>
      <c r="F17" s="43">
        <v>0</v>
      </c>
      <c r="G17" s="43">
        <v>9</v>
      </c>
      <c r="H17" s="44">
        <f t="shared" si="1"/>
        <v>9</v>
      </c>
      <c r="I17" s="40"/>
      <c r="J17" s="45" t="s">
        <v>39</v>
      </c>
      <c r="K17" s="42">
        <f t="shared" si="2"/>
        <v>1234</v>
      </c>
      <c r="L17" s="46">
        <v>1</v>
      </c>
      <c r="M17" s="46">
        <v>9</v>
      </c>
      <c r="N17" s="26">
        <f t="shared" si="3"/>
        <v>12</v>
      </c>
      <c r="O17" s="40"/>
      <c r="P17" t="s">
        <v>66</v>
      </c>
      <c r="Q17" s="40"/>
      <c r="R17">
        <f>MIN(Rules!$E$2,(MAX(H17/N17,N17/H17)))</f>
        <v>1.3333333333333333</v>
      </c>
      <c r="S17">
        <f>VLOOKUP(B17,Rules!A:B,2,FALSE)</f>
        <v>45</v>
      </c>
      <c r="T17" s="40"/>
      <c r="U17" s="143">
        <f>1/(10^(-1*(E17+(IF(P17="Y",Rules!$I$2,0))-K17)/Rules!$E$12)+1)</f>
        <v>0.31967888425044344</v>
      </c>
      <c r="V17">
        <f t="shared" si="4"/>
        <v>-19</v>
      </c>
      <c r="W17">
        <f t="shared" si="5"/>
        <v>19</v>
      </c>
      <c r="Z17" s="48"/>
      <c r="AA17" s="11">
        <f t="shared" ref="AA17:BH17" si="20">IF($D17=AA$1,$E17+$V17,(IF($J17=AA$1,$K17+$W17,AA16)))</f>
        <v>1105</v>
      </c>
      <c r="AB17" s="11">
        <f t="shared" si="20"/>
        <v>1401</v>
      </c>
      <c r="AC17" s="11">
        <f t="shared" si="20"/>
        <v>910</v>
      </c>
      <c r="AD17" s="11">
        <f t="shared" si="20"/>
        <v>1010</v>
      </c>
      <c r="AE17" s="11">
        <f t="shared" si="20"/>
        <v>986</v>
      </c>
      <c r="AF17" s="11">
        <f t="shared" si="20"/>
        <v>1727</v>
      </c>
      <c r="AG17" s="11">
        <f t="shared" si="20"/>
        <v>1386</v>
      </c>
      <c r="AH17" s="11">
        <f t="shared" si="20"/>
        <v>1636</v>
      </c>
      <c r="AI17" s="11">
        <f t="shared" si="20"/>
        <v>1576</v>
      </c>
      <c r="AJ17" s="11">
        <f t="shared" si="20"/>
        <v>1741</v>
      </c>
      <c r="AK17" s="11">
        <f t="shared" si="20"/>
        <v>937</v>
      </c>
      <c r="AL17" s="11">
        <f t="shared" si="20"/>
        <v>1388</v>
      </c>
      <c r="AM17" s="11">
        <f t="shared" si="20"/>
        <v>1857</v>
      </c>
      <c r="AN17" s="11">
        <f t="shared" si="20"/>
        <v>1574</v>
      </c>
      <c r="AO17" s="11">
        <f t="shared" si="20"/>
        <v>263</v>
      </c>
      <c r="AP17" s="11">
        <f t="shared" si="20"/>
        <v>1285</v>
      </c>
      <c r="AQ17" s="11">
        <f t="shared" si="20"/>
        <v>901</v>
      </c>
      <c r="AR17" s="11">
        <f t="shared" si="20"/>
        <v>1253</v>
      </c>
      <c r="AS17" s="11">
        <f t="shared" si="20"/>
        <v>589</v>
      </c>
      <c r="AT17" s="11">
        <f t="shared" si="20"/>
        <v>1175</v>
      </c>
      <c r="AU17" s="11">
        <f t="shared" si="20"/>
        <v>1147</v>
      </c>
      <c r="AV17" s="11">
        <f t="shared" si="20"/>
        <v>1616</v>
      </c>
      <c r="AW17" s="11">
        <f t="shared" si="20"/>
        <v>1371</v>
      </c>
      <c r="AX17" s="11">
        <f t="shared" si="20"/>
        <v>1286</v>
      </c>
      <c r="AY17" s="11">
        <f t="shared" si="20"/>
        <v>295</v>
      </c>
      <c r="AZ17" s="11">
        <f t="shared" si="20"/>
        <v>1043</v>
      </c>
      <c r="BA17" s="11">
        <f t="shared" si="20"/>
        <v>1271</v>
      </c>
      <c r="BB17" s="11">
        <f t="shared" si="20"/>
        <v>1076</v>
      </c>
      <c r="BC17" s="11">
        <f t="shared" si="20"/>
        <v>1091</v>
      </c>
      <c r="BD17" s="11">
        <f t="shared" si="20"/>
        <v>1627</v>
      </c>
      <c r="BE17" s="11">
        <f t="shared" si="20"/>
        <v>1011</v>
      </c>
      <c r="BF17" s="11">
        <f t="shared" si="20"/>
        <v>1012</v>
      </c>
      <c r="BG17" s="11">
        <f t="shared" si="20"/>
        <v>1254</v>
      </c>
      <c r="BH17" s="11">
        <f t="shared" si="20"/>
        <v>1083</v>
      </c>
    </row>
    <row r="18" spans="1:60" ht="13.5" customHeight="1">
      <c r="A18" s="38">
        <v>40950</v>
      </c>
      <c r="B18" s="130" t="s">
        <v>65</v>
      </c>
      <c r="C18" s="40"/>
      <c r="D18" s="41" t="s">
        <v>16</v>
      </c>
      <c r="E18" s="42">
        <f t="shared" si="0"/>
        <v>1857</v>
      </c>
      <c r="F18" s="43">
        <v>0</v>
      </c>
      <c r="G18" s="43">
        <v>10</v>
      </c>
      <c r="H18" s="44">
        <f t="shared" si="1"/>
        <v>10</v>
      </c>
      <c r="I18" s="40"/>
      <c r="J18" s="45" t="s">
        <v>20</v>
      </c>
      <c r="K18" s="42">
        <f t="shared" si="2"/>
        <v>1401</v>
      </c>
      <c r="L18" s="46">
        <v>2</v>
      </c>
      <c r="M18" s="46">
        <v>8</v>
      </c>
      <c r="N18" s="26">
        <f t="shared" si="3"/>
        <v>14</v>
      </c>
      <c r="O18" s="40"/>
      <c r="P18" t="s">
        <v>66</v>
      </c>
      <c r="Q18" s="40"/>
      <c r="R18">
        <f>MIN(Rules!$E$2,(MAX(H18/N18,N18/H18)))</f>
        <v>1.4</v>
      </c>
      <c r="S18">
        <f>VLOOKUP(B18,Rules!A:B,2,FALSE)</f>
        <v>45</v>
      </c>
      <c r="T18" s="40"/>
      <c r="U18" s="143">
        <f>1/(10^(-1*(E18+(IF(P18="Y",Rules!$I$2,0))-K18)/Rules!$E$12)+1)</f>
        <v>0.94217300097117962</v>
      </c>
      <c r="V18">
        <f t="shared" si="4"/>
        <v>-59</v>
      </c>
      <c r="W18">
        <f t="shared" si="5"/>
        <v>59</v>
      </c>
      <c r="Z18" s="48"/>
      <c r="AA18" s="11">
        <f t="shared" ref="AA18:BH18" si="21">IF($D18=AA$1,$E18+$V18,(IF($J18=AA$1,$K18+$W18,AA17)))</f>
        <v>1105</v>
      </c>
      <c r="AB18" s="11">
        <f t="shared" si="21"/>
        <v>1460</v>
      </c>
      <c r="AC18" s="11">
        <f t="shared" si="21"/>
        <v>910</v>
      </c>
      <c r="AD18" s="11">
        <f t="shared" si="21"/>
        <v>1010</v>
      </c>
      <c r="AE18" s="11">
        <f t="shared" si="21"/>
        <v>986</v>
      </c>
      <c r="AF18" s="11">
        <f t="shared" si="21"/>
        <v>1727</v>
      </c>
      <c r="AG18" s="11">
        <f t="shared" si="21"/>
        <v>1386</v>
      </c>
      <c r="AH18" s="11">
        <f t="shared" si="21"/>
        <v>1636</v>
      </c>
      <c r="AI18" s="11">
        <f t="shared" si="21"/>
        <v>1576</v>
      </c>
      <c r="AJ18" s="11">
        <f t="shared" si="21"/>
        <v>1741</v>
      </c>
      <c r="AK18" s="11">
        <f t="shared" si="21"/>
        <v>937</v>
      </c>
      <c r="AL18" s="11">
        <f t="shared" si="21"/>
        <v>1388</v>
      </c>
      <c r="AM18" s="11">
        <f t="shared" si="21"/>
        <v>1798</v>
      </c>
      <c r="AN18" s="11">
        <f t="shared" si="21"/>
        <v>1574</v>
      </c>
      <c r="AO18" s="11">
        <f t="shared" si="21"/>
        <v>263</v>
      </c>
      <c r="AP18" s="11">
        <f t="shared" si="21"/>
        <v>1285</v>
      </c>
      <c r="AQ18" s="11">
        <f t="shared" si="21"/>
        <v>901</v>
      </c>
      <c r="AR18" s="11">
        <f t="shared" si="21"/>
        <v>1253</v>
      </c>
      <c r="AS18" s="11">
        <f t="shared" si="21"/>
        <v>589</v>
      </c>
      <c r="AT18" s="11">
        <f t="shared" si="21"/>
        <v>1175</v>
      </c>
      <c r="AU18" s="11">
        <f t="shared" si="21"/>
        <v>1147</v>
      </c>
      <c r="AV18" s="11">
        <f t="shared" si="21"/>
        <v>1616</v>
      </c>
      <c r="AW18" s="11">
        <f t="shared" si="21"/>
        <v>1371</v>
      </c>
      <c r="AX18" s="11">
        <f t="shared" si="21"/>
        <v>1286</v>
      </c>
      <c r="AY18" s="11">
        <f t="shared" si="21"/>
        <v>295</v>
      </c>
      <c r="AZ18" s="11">
        <f t="shared" si="21"/>
        <v>1043</v>
      </c>
      <c r="BA18" s="11">
        <f t="shared" si="21"/>
        <v>1271</v>
      </c>
      <c r="BB18" s="11">
        <f t="shared" si="21"/>
        <v>1076</v>
      </c>
      <c r="BC18" s="11">
        <f t="shared" si="21"/>
        <v>1091</v>
      </c>
      <c r="BD18" s="11">
        <f t="shared" si="21"/>
        <v>1627</v>
      </c>
      <c r="BE18" s="11">
        <f t="shared" si="21"/>
        <v>1011</v>
      </c>
      <c r="BF18" s="11">
        <f t="shared" si="21"/>
        <v>1012</v>
      </c>
      <c r="BG18" s="11">
        <f t="shared" si="21"/>
        <v>1254</v>
      </c>
      <c r="BH18" s="11">
        <f t="shared" si="21"/>
        <v>1083</v>
      </c>
    </row>
    <row r="19" spans="1:60" ht="13.5" customHeight="1">
      <c r="A19" s="38">
        <v>40950</v>
      </c>
      <c r="B19" s="130" t="s">
        <v>65</v>
      </c>
      <c r="C19" s="40"/>
      <c r="D19" s="41" t="s">
        <v>29</v>
      </c>
      <c r="E19" s="42">
        <f t="shared" si="0"/>
        <v>1010</v>
      </c>
      <c r="F19" s="43">
        <v>0</v>
      </c>
      <c r="G19" s="43">
        <v>7</v>
      </c>
      <c r="H19" s="44">
        <f t="shared" si="1"/>
        <v>7</v>
      </c>
      <c r="I19" s="40"/>
      <c r="J19" s="45" t="s">
        <v>43</v>
      </c>
      <c r="K19" s="42">
        <f t="shared" si="2"/>
        <v>1175</v>
      </c>
      <c r="L19" s="46">
        <v>0</v>
      </c>
      <c r="M19" s="46">
        <v>10</v>
      </c>
      <c r="N19" s="26">
        <f t="shared" si="3"/>
        <v>10</v>
      </c>
      <c r="O19" s="40"/>
      <c r="P19" t="s">
        <v>66</v>
      </c>
      <c r="Q19" s="40"/>
      <c r="R19">
        <f>MIN(Rules!$E$2,(MAX(H19/N19,N19/H19)))</f>
        <v>1.4285714285714286</v>
      </c>
      <c r="S19">
        <f>VLOOKUP(B19,Rules!A:B,2,FALSE)</f>
        <v>45</v>
      </c>
      <c r="T19" s="40"/>
      <c r="U19" s="143">
        <f>1/(10^(-1*(E19+(IF(P19="Y",Rules!$I$2,0))-K19)/Rules!$E$12)+1)</f>
        <v>0.48273747556762381</v>
      </c>
      <c r="V19">
        <f t="shared" si="4"/>
        <v>-31</v>
      </c>
      <c r="W19">
        <f t="shared" si="5"/>
        <v>31</v>
      </c>
      <c r="Z19" s="48"/>
      <c r="AA19" s="11">
        <f t="shared" ref="AA19:BH19" si="22">IF($D19=AA$1,$E19+$V19,(IF($J19=AA$1,$K19+$W19,AA18)))</f>
        <v>1105</v>
      </c>
      <c r="AB19" s="11">
        <f t="shared" si="22"/>
        <v>1460</v>
      </c>
      <c r="AC19" s="11">
        <f t="shared" si="22"/>
        <v>910</v>
      </c>
      <c r="AD19" s="11">
        <f t="shared" si="22"/>
        <v>979</v>
      </c>
      <c r="AE19" s="11">
        <f t="shared" si="22"/>
        <v>986</v>
      </c>
      <c r="AF19" s="11">
        <f t="shared" si="22"/>
        <v>1727</v>
      </c>
      <c r="AG19" s="11">
        <f t="shared" si="22"/>
        <v>1386</v>
      </c>
      <c r="AH19" s="11">
        <f t="shared" si="22"/>
        <v>1636</v>
      </c>
      <c r="AI19" s="11">
        <f t="shared" si="22"/>
        <v>1576</v>
      </c>
      <c r="AJ19" s="11">
        <f t="shared" si="22"/>
        <v>1741</v>
      </c>
      <c r="AK19" s="11">
        <f t="shared" si="22"/>
        <v>937</v>
      </c>
      <c r="AL19" s="11">
        <f t="shared" si="22"/>
        <v>1388</v>
      </c>
      <c r="AM19" s="11">
        <f t="shared" si="22"/>
        <v>1798</v>
      </c>
      <c r="AN19" s="11">
        <f t="shared" si="22"/>
        <v>1574</v>
      </c>
      <c r="AO19" s="11">
        <f t="shared" si="22"/>
        <v>263</v>
      </c>
      <c r="AP19" s="11">
        <f t="shared" si="22"/>
        <v>1285</v>
      </c>
      <c r="AQ19" s="11">
        <f t="shared" si="22"/>
        <v>901</v>
      </c>
      <c r="AR19" s="11">
        <f t="shared" si="22"/>
        <v>1253</v>
      </c>
      <c r="AS19" s="11">
        <f t="shared" si="22"/>
        <v>589</v>
      </c>
      <c r="AT19" s="11">
        <f t="shared" si="22"/>
        <v>1206</v>
      </c>
      <c r="AU19" s="11">
        <f t="shared" si="22"/>
        <v>1147</v>
      </c>
      <c r="AV19" s="11">
        <f t="shared" si="22"/>
        <v>1616</v>
      </c>
      <c r="AW19" s="11">
        <f t="shared" si="22"/>
        <v>1371</v>
      </c>
      <c r="AX19" s="11">
        <f t="shared" si="22"/>
        <v>1286</v>
      </c>
      <c r="AY19" s="11">
        <f t="shared" si="22"/>
        <v>295</v>
      </c>
      <c r="AZ19" s="11">
        <f t="shared" si="22"/>
        <v>1043</v>
      </c>
      <c r="BA19" s="11">
        <f t="shared" si="22"/>
        <v>1271</v>
      </c>
      <c r="BB19" s="11">
        <f t="shared" si="22"/>
        <v>1076</v>
      </c>
      <c r="BC19" s="11">
        <f t="shared" si="22"/>
        <v>1091</v>
      </c>
      <c r="BD19" s="11">
        <f t="shared" si="22"/>
        <v>1627</v>
      </c>
      <c r="BE19" s="11">
        <f t="shared" si="22"/>
        <v>1011</v>
      </c>
      <c r="BF19" s="11">
        <f t="shared" si="22"/>
        <v>1012</v>
      </c>
      <c r="BG19" s="11">
        <f t="shared" si="22"/>
        <v>1254</v>
      </c>
      <c r="BH19" s="11">
        <f t="shared" si="22"/>
        <v>1083</v>
      </c>
    </row>
    <row r="20" spans="1:60" ht="13.5" customHeight="1">
      <c r="A20" s="38">
        <v>40950</v>
      </c>
      <c r="B20" s="130" t="s">
        <v>65</v>
      </c>
      <c r="D20" s="41" t="s">
        <v>46</v>
      </c>
      <c r="E20" s="42">
        <f t="shared" si="0"/>
        <v>1011</v>
      </c>
      <c r="F20" s="43">
        <v>0</v>
      </c>
      <c r="G20" s="43">
        <v>21</v>
      </c>
      <c r="H20" s="44">
        <f t="shared" si="1"/>
        <v>21</v>
      </c>
      <c r="J20" s="45" t="s">
        <v>49</v>
      </c>
      <c r="K20" s="42">
        <f t="shared" si="2"/>
        <v>263</v>
      </c>
      <c r="L20" s="46">
        <v>0</v>
      </c>
      <c r="M20" s="46">
        <v>2</v>
      </c>
      <c r="N20" s="26">
        <f t="shared" si="3"/>
        <v>2</v>
      </c>
      <c r="P20" t="s">
        <v>66</v>
      </c>
      <c r="R20">
        <f>MIN(Rules!$E$2,(MAX(H20/N20,N20/H20)))</f>
        <v>2</v>
      </c>
      <c r="S20">
        <f>VLOOKUP(B20,Rules!A:B,2,FALSE)</f>
        <v>45</v>
      </c>
      <c r="U20" s="143">
        <f>1/(10^(-1*(E20+(IF(P20="Y",Rules!$I$2,0))-K20)/Rules!$E$12)+1)</f>
        <v>0.98425625012892115</v>
      </c>
      <c r="V20">
        <f t="shared" si="4"/>
        <v>1</v>
      </c>
      <c r="W20">
        <f t="shared" si="5"/>
        <v>-1</v>
      </c>
      <c r="Z20" s="48"/>
      <c r="AA20" s="11">
        <f t="shared" ref="AA20:BH20" si="23">IF($D20=AA$1,$E20+$V20,(IF($J20=AA$1,$K20+$W20,AA19)))</f>
        <v>1105</v>
      </c>
      <c r="AB20" s="11">
        <f t="shared" si="23"/>
        <v>1460</v>
      </c>
      <c r="AC20" s="11">
        <f t="shared" si="23"/>
        <v>910</v>
      </c>
      <c r="AD20" s="11">
        <f t="shared" si="23"/>
        <v>979</v>
      </c>
      <c r="AE20" s="11">
        <f t="shared" si="23"/>
        <v>986</v>
      </c>
      <c r="AF20" s="11">
        <f t="shared" si="23"/>
        <v>1727</v>
      </c>
      <c r="AG20" s="11">
        <f t="shared" si="23"/>
        <v>1386</v>
      </c>
      <c r="AH20" s="11">
        <f t="shared" si="23"/>
        <v>1636</v>
      </c>
      <c r="AI20" s="11">
        <f t="shared" si="23"/>
        <v>1576</v>
      </c>
      <c r="AJ20" s="11">
        <f t="shared" si="23"/>
        <v>1741</v>
      </c>
      <c r="AK20" s="11">
        <f t="shared" si="23"/>
        <v>937</v>
      </c>
      <c r="AL20" s="11">
        <f t="shared" si="23"/>
        <v>1388</v>
      </c>
      <c r="AM20" s="11">
        <f t="shared" si="23"/>
        <v>1798</v>
      </c>
      <c r="AN20" s="11">
        <f t="shared" si="23"/>
        <v>1574</v>
      </c>
      <c r="AO20" s="11">
        <f t="shared" si="23"/>
        <v>262</v>
      </c>
      <c r="AP20" s="11">
        <f t="shared" si="23"/>
        <v>1285</v>
      </c>
      <c r="AQ20" s="11">
        <f t="shared" si="23"/>
        <v>901</v>
      </c>
      <c r="AR20" s="11">
        <f t="shared" si="23"/>
        <v>1253</v>
      </c>
      <c r="AS20" s="11">
        <f t="shared" si="23"/>
        <v>589</v>
      </c>
      <c r="AT20" s="11">
        <f t="shared" si="23"/>
        <v>1206</v>
      </c>
      <c r="AU20" s="11">
        <f t="shared" si="23"/>
        <v>1147</v>
      </c>
      <c r="AV20" s="11">
        <f t="shared" si="23"/>
        <v>1616</v>
      </c>
      <c r="AW20" s="11">
        <f t="shared" si="23"/>
        <v>1371</v>
      </c>
      <c r="AX20" s="11">
        <f t="shared" si="23"/>
        <v>1286</v>
      </c>
      <c r="AY20" s="11">
        <f t="shared" si="23"/>
        <v>295</v>
      </c>
      <c r="AZ20" s="11">
        <f t="shared" si="23"/>
        <v>1043</v>
      </c>
      <c r="BA20" s="11">
        <f t="shared" si="23"/>
        <v>1271</v>
      </c>
      <c r="BB20" s="11">
        <f t="shared" si="23"/>
        <v>1076</v>
      </c>
      <c r="BC20" s="11">
        <f t="shared" si="23"/>
        <v>1091</v>
      </c>
      <c r="BD20" s="11">
        <f t="shared" si="23"/>
        <v>1627</v>
      </c>
      <c r="BE20" s="11">
        <f t="shared" si="23"/>
        <v>1012</v>
      </c>
      <c r="BF20" s="11">
        <f t="shared" si="23"/>
        <v>1012</v>
      </c>
      <c r="BG20" s="11">
        <f t="shared" si="23"/>
        <v>1254</v>
      </c>
      <c r="BH20" s="11">
        <f t="shared" si="23"/>
        <v>1083</v>
      </c>
    </row>
    <row r="21" spans="1:60" ht="13.5" customHeight="1">
      <c r="A21" s="38">
        <v>40951</v>
      </c>
      <c r="B21" s="130" t="s">
        <v>65</v>
      </c>
      <c r="D21" s="41" t="s">
        <v>25</v>
      </c>
      <c r="E21" s="42">
        <f t="shared" si="0"/>
        <v>1636</v>
      </c>
      <c r="F21" s="43">
        <v>2</v>
      </c>
      <c r="G21" s="43">
        <v>6</v>
      </c>
      <c r="H21" s="44">
        <f t="shared" si="1"/>
        <v>12</v>
      </c>
      <c r="J21" s="45" t="s">
        <v>36</v>
      </c>
      <c r="K21" s="42">
        <f t="shared" si="2"/>
        <v>1285</v>
      </c>
      <c r="L21" s="46">
        <v>2</v>
      </c>
      <c r="M21" s="46">
        <v>9</v>
      </c>
      <c r="N21" s="26">
        <f t="shared" si="3"/>
        <v>15</v>
      </c>
      <c r="P21" t="s">
        <v>66</v>
      </c>
      <c r="R21">
        <f>MIN(Rules!$E$2,(MAX(H21/N21,N21/H21)))</f>
        <v>1.25</v>
      </c>
      <c r="S21">
        <f>VLOOKUP(B21,Rules!A:B,2,FALSE)</f>
        <v>45</v>
      </c>
      <c r="U21" s="143">
        <f>1/(10^(-1*(E21+(IF(P21="Y",Rules!$I$2,0))-K21)/Rules!$E$12)+1)</f>
        <v>0.9094707853354177</v>
      </c>
      <c r="V21">
        <f t="shared" si="4"/>
        <v>-51</v>
      </c>
      <c r="W21">
        <f t="shared" si="5"/>
        <v>51</v>
      </c>
      <c r="Z21" s="48"/>
      <c r="AA21" s="11">
        <f t="shared" ref="AA21:BH21" si="24">IF($D21=AA$1,$E21+$V21,(IF($J21=AA$1,$K21+$W21,AA20)))</f>
        <v>1105</v>
      </c>
      <c r="AB21" s="11">
        <f t="shared" si="24"/>
        <v>1460</v>
      </c>
      <c r="AC21" s="11">
        <f t="shared" si="24"/>
        <v>910</v>
      </c>
      <c r="AD21" s="11">
        <f t="shared" si="24"/>
        <v>979</v>
      </c>
      <c r="AE21" s="11">
        <f t="shared" si="24"/>
        <v>986</v>
      </c>
      <c r="AF21" s="11">
        <f t="shared" si="24"/>
        <v>1727</v>
      </c>
      <c r="AG21" s="11">
        <f t="shared" si="24"/>
        <v>1386</v>
      </c>
      <c r="AH21" s="11">
        <f t="shared" si="24"/>
        <v>1585</v>
      </c>
      <c r="AI21" s="11">
        <f t="shared" si="24"/>
        <v>1576</v>
      </c>
      <c r="AJ21" s="11">
        <f t="shared" si="24"/>
        <v>1741</v>
      </c>
      <c r="AK21" s="11">
        <f t="shared" si="24"/>
        <v>937</v>
      </c>
      <c r="AL21" s="11">
        <f t="shared" si="24"/>
        <v>1388</v>
      </c>
      <c r="AM21" s="11">
        <f t="shared" si="24"/>
        <v>1798</v>
      </c>
      <c r="AN21" s="11">
        <f t="shared" si="24"/>
        <v>1574</v>
      </c>
      <c r="AO21" s="11">
        <f t="shared" si="24"/>
        <v>262</v>
      </c>
      <c r="AP21" s="11">
        <f t="shared" si="24"/>
        <v>1336</v>
      </c>
      <c r="AQ21" s="11">
        <f t="shared" si="24"/>
        <v>901</v>
      </c>
      <c r="AR21" s="11">
        <f t="shared" si="24"/>
        <v>1253</v>
      </c>
      <c r="AS21" s="11">
        <f t="shared" si="24"/>
        <v>589</v>
      </c>
      <c r="AT21" s="11">
        <f t="shared" si="24"/>
        <v>1206</v>
      </c>
      <c r="AU21" s="11">
        <f t="shared" si="24"/>
        <v>1147</v>
      </c>
      <c r="AV21" s="11">
        <f t="shared" si="24"/>
        <v>1616</v>
      </c>
      <c r="AW21" s="11">
        <f t="shared" si="24"/>
        <v>1371</v>
      </c>
      <c r="AX21" s="11">
        <f t="shared" si="24"/>
        <v>1286</v>
      </c>
      <c r="AY21" s="11">
        <f t="shared" si="24"/>
        <v>295</v>
      </c>
      <c r="AZ21" s="11">
        <f t="shared" si="24"/>
        <v>1043</v>
      </c>
      <c r="BA21" s="11">
        <f t="shared" si="24"/>
        <v>1271</v>
      </c>
      <c r="BB21" s="11">
        <f t="shared" si="24"/>
        <v>1076</v>
      </c>
      <c r="BC21" s="11">
        <f t="shared" si="24"/>
        <v>1091</v>
      </c>
      <c r="BD21" s="11">
        <f t="shared" si="24"/>
        <v>1627</v>
      </c>
      <c r="BE21" s="11">
        <f t="shared" si="24"/>
        <v>1012</v>
      </c>
      <c r="BF21" s="11">
        <f t="shared" si="24"/>
        <v>1012</v>
      </c>
      <c r="BG21" s="11">
        <f t="shared" si="24"/>
        <v>1254</v>
      </c>
      <c r="BH21" s="11">
        <f t="shared" si="24"/>
        <v>1083</v>
      </c>
    </row>
    <row r="22" spans="1:60" ht="13.5" customHeight="1">
      <c r="A22" s="38">
        <v>40951</v>
      </c>
      <c r="B22" s="130" t="s">
        <v>65</v>
      </c>
      <c r="C22" s="40"/>
      <c r="D22" s="41" t="s">
        <v>26</v>
      </c>
      <c r="E22" s="42">
        <f t="shared" si="0"/>
        <v>1727</v>
      </c>
      <c r="F22" s="43">
        <v>4</v>
      </c>
      <c r="G22" s="43">
        <v>11</v>
      </c>
      <c r="H22" s="44">
        <f t="shared" si="1"/>
        <v>23</v>
      </c>
      <c r="I22" s="40"/>
      <c r="J22" s="45" t="s">
        <v>30</v>
      </c>
      <c r="K22" s="42">
        <f t="shared" si="2"/>
        <v>1576</v>
      </c>
      <c r="L22" s="46">
        <v>0</v>
      </c>
      <c r="M22" s="46">
        <v>10</v>
      </c>
      <c r="N22" s="26">
        <f t="shared" si="3"/>
        <v>10</v>
      </c>
      <c r="O22" s="40"/>
      <c r="P22" t="s">
        <v>66</v>
      </c>
      <c r="Q22" s="40"/>
      <c r="R22">
        <f>MIN(Rules!$E$2,(MAX(H22/N22,N22/H22)))</f>
        <v>2</v>
      </c>
      <c r="S22">
        <f>VLOOKUP(B22,Rules!A:B,2,FALSE)</f>
        <v>45</v>
      </c>
      <c r="T22" s="40"/>
      <c r="U22" s="143">
        <f>1/(10^(-1*(E22+(IF(P22="Y",Rules!$I$2,0))-K22)/Rules!$E$12)+1)</f>
        <v>0.79997789746209791</v>
      </c>
      <c r="V22">
        <f t="shared" si="4"/>
        <v>18</v>
      </c>
      <c r="W22">
        <f t="shared" si="5"/>
        <v>-18</v>
      </c>
      <c r="Z22" s="48"/>
      <c r="AA22" s="11">
        <f t="shared" ref="AA22:BH22" si="25">IF($D22=AA$1,$E22+$V22,(IF($J22=AA$1,$K22+$W22,AA21)))</f>
        <v>1105</v>
      </c>
      <c r="AB22" s="11">
        <f t="shared" si="25"/>
        <v>1460</v>
      </c>
      <c r="AC22" s="11">
        <f t="shared" si="25"/>
        <v>910</v>
      </c>
      <c r="AD22" s="11">
        <f t="shared" si="25"/>
        <v>979</v>
      </c>
      <c r="AE22" s="11">
        <f t="shared" si="25"/>
        <v>986</v>
      </c>
      <c r="AF22" s="11">
        <f t="shared" si="25"/>
        <v>1745</v>
      </c>
      <c r="AG22" s="11">
        <f t="shared" si="25"/>
        <v>1386</v>
      </c>
      <c r="AH22" s="11">
        <f t="shared" si="25"/>
        <v>1585</v>
      </c>
      <c r="AI22" s="11">
        <f t="shared" si="25"/>
        <v>1558</v>
      </c>
      <c r="AJ22" s="11">
        <f t="shared" si="25"/>
        <v>1741</v>
      </c>
      <c r="AK22" s="11">
        <f t="shared" si="25"/>
        <v>937</v>
      </c>
      <c r="AL22" s="11">
        <f t="shared" si="25"/>
        <v>1388</v>
      </c>
      <c r="AM22" s="11">
        <f t="shared" si="25"/>
        <v>1798</v>
      </c>
      <c r="AN22" s="11">
        <f t="shared" si="25"/>
        <v>1574</v>
      </c>
      <c r="AO22" s="11">
        <f t="shared" si="25"/>
        <v>262</v>
      </c>
      <c r="AP22" s="11">
        <f t="shared" si="25"/>
        <v>1336</v>
      </c>
      <c r="AQ22" s="11">
        <f t="shared" si="25"/>
        <v>901</v>
      </c>
      <c r="AR22" s="11">
        <f t="shared" si="25"/>
        <v>1253</v>
      </c>
      <c r="AS22" s="11">
        <f t="shared" si="25"/>
        <v>589</v>
      </c>
      <c r="AT22" s="11">
        <f t="shared" si="25"/>
        <v>1206</v>
      </c>
      <c r="AU22" s="11">
        <f t="shared" si="25"/>
        <v>1147</v>
      </c>
      <c r="AV22" s="11">
        <f t="shared" si="25"/>
        <v>1616</v>
      </c>
      <c r="AW22" s="11">
        <f t="shared" si="25"/>
        <v>1371</v>
      </c>
      <c r="AX22" s="11">
        <f t="shared" si="25"/>
        <v>1286</v>
      </c>
      <c r="AY22" s="11">
        <f t="shared" si="25"/>
        <v>295</v>
      </c>
      <c r="AZ22" s="11">
        <f t="shared" si="25"/>
        <v>1043</v>
      </c>
      <c r="BA22" s="11">
        <f t="shared" si="25"/>
        <v>1271</v>
      </c>
      <c r="BB22" s="11">
        <f t="shared" si="25"/>
        <v>1076</v>
      </c>
      <c r="BC22" s="11">
        <f t="shared" si="25"/>
        <v>1091</v>
      </c>
      <c r="BD22" s="11">
        <f t="shared" si="25"/>
        <v>1627</v>
      </c>
      <c r="BE22" s="11">
        <f t="shared" si="25"/>
        <v>1012</v>
      </c>
      <c r="BF22" s="11">
        <f t="shared" si="25"/>
        <v>1012</v>
      </c>
      <c r="BG22" s="11">
        <f t="shared" si="25"/>
        <v>1254</v>
      </c>
      <c r="BH22" s="11">
        <f t="shared" si="25"/>
        <v>1083</v>
      </c>
    </row>
    <row r="23" spans="1:60" ht="13.5" customHeight="1">
      <c r="A23" s="38">
        <v>40951</v>
      </c>
      <c r="B23" s="130" t="s">
        <v>65</v>
      </c>
      <c r="C23" s="40"/>
      <c r="D23" s="41" t="s">
        <v>31</v>
      </c>
      <c r="E23" s="42">
        <f t="shared" si="0"/>
        <v>1012</v>
      </c>
      <c r="F23" s="43">
        <v>0</v>
      </c>
      <c r="G23" s="43">
        <v>5</v>
      </c>
      <c r="H23" s="44">
        <f t="shared" si="1"/>
        <v>5</v>
      </c>
      <c r="J23" s="45" t="s">
        <v>27</v>
      </c>
      <c r="K23" s="42">
        <f t="shared" si="2"/>
        <v>1371</v>
      </c>
      <c r="L23" s="46">
        <v>0</v>
      </c>
      <c r="M23" s="46">
        <v>17</v>
      </c>
      <c r="N23" s="26">
        <f t="shared" si="3"/>
        <v>17</v>
      </c>
      <c r="O23" s="40"/>
      <c r="P23" t="s">
        <v>66</v>
      </c>
      <c r="Q23" s="40"/>
      <c r="R23">
        <f>MIN(Rules!$E$2,(MAX(H23/N23,N23/H23)))</f>
        <v>2</v>
      </c>
      <c r="S23">
        <f>VLOOKUP(B23,Rules!A:B,2,FALSE)</f>
        <v>45</v>
      </c>
      <c r="T23" s="40"/>
      <c r="U23" s="143">
        <f>1/(10^(-1*(E23+(IF(P23="Y",Rules!$I$2,0))-K23)/Rules!$E$12)+1)</f>
        <v>0.27638181864444716</v>
      </c>
      <c r="V23">
        <f t="shared" si="4"/>
        <v>-25</v>
      </c>
      <c r="W23">
        <f t="shared" si="5"/>
        <v>25</v>
      </c>
      <c r="Z23" s="48"/>
      <c r="AA23" s="11">
        <f t="shared" ref="AA23:BH23" si="26">IF($D23=AA$1,$E23+$V23,(IF($J23=AA$1,$K23+$W23,AA22)))</f>
        <v>1105</v>
      </c>
      <c r="AB23" s="11">
        <f t="shared" si="26"/>
        <v>1460</v>
      </c>
      <c r="AC23" s="11">
        <f t="shared" si="26"/>
        <v>910</v>
      </c>
      <c r="AD23" s="11">
        <f t="shared" si="26"/>
        <v>979</v>
      </c>
      <c r="AE23" s="11">
        <f t="shared" si="26"/>
        <v>986</v>
      </c>
      <c r="AF23" s="11">
        <f t="shared" si="26"/>
        <v>1745</v>
      </c>
      <c r="AG23" s="11">
        <f t="shared" si="26"/>
        <v>1386</v>
      </c>
      <c r="AH23" s="11">
        <f t="shared" si="26"/>
        <v>1585</v>
      </c>
      <c r="AI23" s="11">
        <f t="shared" si="26"/>
        <v>1558</v>
      </c>
      <c r="AJ23" s="11">
        <f t="shared" si="26"/>
        <v>1741</v>
      </c>
      <c r="AK23" s="11">
        <f t="shared" si="26"/>
        <v>937</v>
      </c>
      <c r="AL23" s="11">
        <f t="shared" si="26"/>
        <v>1388</v>
      </c>
      <c r="AM23" s="11">
        <f t="shared" si="26"/>
        <v>1798</v>
      </c>
      <c r="AN23" s="11">
        <f t="shared" si="26"/>
        <v>1574</v>
      </c>
      <c r="AO23" s="11">
        <f t="shared" si="26"/>
        <v>262</v>
      </c>
      <c r="AP23" s="11">
        <f t="shared" si="26"/>
        <v>1336</v>
      </c>
      <c r="AQ23" s="11">
        <f t="shared" si="26"/>
        <v>901</v>
      </c>
      <c r="AR23" s="11">
        <f t="shared" si="26"/>
        <v>1253</v>
      </c>
      <c r="AS23" s="11">
        <f t="shared" si="26"/>
        <v>589</v>
      </c>
      <c r="AT23" s="11">
        <f t="shared" si="26"/>
        <v>1206</v>
      </c>
      <c r="AU23" s="11">
        <f t="shared" si="26"/>
        <v>1147</v>
      </c>
      <c r="AV23" s="11">
        <f t="shared" si="26"/>
        <v>1616</v>
      </c>
      <c r="AW23" s="11">
        <f t="shared" si="26"/>
        <v>1396</v>
      </c>
      <c r="AX23" s="11">
        <f t="shared" si="26"/>
        <v>1286</v>
      </c>
      <c r="AY23" s="11">
        <f t="shared" si="26"/>
        <v>295</v>
      </c>
      <c r="AZ23" s="11">
        <f t="shared" si="26"/>
        <v>1043</v>
      </c>
      <c r="BA23" s="11">
        <f t="shared" si="26"/>
        <v>1271</v>
      </c>
      <c r="BB23" s="11">
        <f t="shared" si="26"/>
        <v>1076</v>
      </c>
      <c r="BC23" s="11">
        <f t="shared" si="26"/>
        <v>1091</v>
      </c>
      <c r="BD23" s="11">
        <f t="shared" si="26"/>
        <v>1627</v>
      </c>
      <c r="BE23" s="11">
        <f t="shared" si="26"/>
        <v>1012</v>
      </c>
      <c r="BF23" s="11">
        <f t="shared" si="26"/>
        <v>987</v>
      </c>
      <c r="BG23" s="11">
        <f t="shared" si="26"/>
        <v>1254</v>
      </c>
      <c r="BH23" s="11">
        <f t="shared" si="26"/>
        <v>1083</v>
      </c>
    </row>
    <row r="24" spans="1:60" ht="13.5" customHeight="1">
      <c r="A24" s="38">
        <v>40951</v>
      </c>
      <c r="B24" s="130" t="s">
        <v>65</v>
      </c>
      <c r="C24" s="40"/>
      <c r="D24" s="41" t="s">
        <v>23</v>
      </c>
      <c r="E24" s="42">
        <f t="shared" si="0"/>
        <v>1286</v>
      </c>
      <c r="F24" s="43">
        <v>0</v>
      </c>
      <c r="G24" s="43">
        <v>17</v>
      </c>
      <c r="H24" s="44">
        <f t="shared" si="1"/>
        <v>17</v>
      </c>
      <c r="J24" s="45" t="s">
        <v>28</v>
      </c>
      <c r="K24" s="42">
        <f t="shared" si="2"/>
        <v>1574</v>
      </c>
      <c r="L24" s="46">
        <v>0</v>
      </c>
      <c r="M24" s="46">
        <v>12</v>
      </c>
      <c r="N24" s="26">
        <f t="shared" si="3"/>
        <v>12</v>
      </c>
      <c r="O24" s="40"/>
      <c r="P24" t="s">
        <v>66</v>
      </c>
      <c r="Q24" s="40"/>
      <c r="R24">
        <f>MIN(Rules!$E$2,(MAX(H24/N24,N24/H24)))</f>
        <v>1.4166666666666667</v>
      </c>
      <c r="S24">
        <f>VLOOKUP(B24,Rules!A:B,2,FALSE)</f>
        <v>45</v>
      </c>
      <c r="T24" s="40"/>
      <c r="U24" s="143">
        <f>1/(10^(-1*(E24+(IF(P24="Y",Rules!$I$2,0))-K24)/Rules!$E$12)+1)</f>
        <v>0.34626142502570817</v>
      </c>
      <c r="V24">
        <f t="shared" si="4"/>
        <v>42</v>
      </c>
      <c r="W24">
        <f t="shared" si="5"/>
        <v>-42</v>
      </c>
      <c r="Z24" s="48"/>
      <c r="AA24" s="11">
        <f t="shared" ref="AA24:BH24" si="27">IF($D24=AA$1,$E24+$V24,(IF($J24=AA$1,$K24+$W24,AA23)))</f>
        <v>1105</v>
      </c>
      <c r="AB24" s="11">
        <f t="shared" si="27"/>
        <v>1460</v>
      </c>
      <c r="AC24" s="11">
        <f t="shared" si="27"/>
        <v>910</v>
      </c>
      <c r="AD24" s="11">
        <f t="shared" si="27"/>
        <v>979</v>
      </c>
      <c r="AE24" s="11">
        <f t="shared" si="27"/>
        <v>986</v>
      </c>
      <c r="AF24" s="11">
        <f t="shared" si="27"/>
        <v>1745</v>
      </c>
      <c r="AG24" s="11">
        <f t="shared" si="27"/>
        <v>1386</v>
      </c>
      <c r="AH24" s="11">
        <f t="shared" si="27"/>
        <v>1585</v>
      </c>
      <c r="AI24" s="11">
        <f t="shared" si="27"/>
        <v>1558</v>
      </c>
      <c r="AJ24" s="11">
        <f t="shared" si="27"/>
        <v>1741</v>
      </c>
      <c r="AK24" s="11">
        <f t="shared" si="27"/>
        <v>937</v>
      </c>
      <c r="AL24" s="11">
        <f t="shared" si="27"/>
        <v>1388</v>
      </c>
      <c r="AM24" s="11">
        <f t="shared" si="27"/>
        <v>1798</v>
      </c>
      <c r="AN24" s="11">
        <f t="shared" si="27"/>
        <v>1532</v>
      </c>
      <c r="AO24" s="11">
        <f t="shared" si="27"/>
        <v>262</v>
      </c>
      <c r="AP24" s="11">
        <f t="shared" si="27"/>
        <v>1336</v>
      </c>
      <c r="AQ24" s="11">
        <f t="shared" si="27"/>
        <v>901</v>
      </c>
      <c r="AR24" s="11">
        <f t="shared" si="27"/>
        <v>1253</v>
      </c>
      <c r="AS24" s="11">
        <f t="shared" si="27"/>
        <v>589</v>
      </c>
      <c r="AT24" s="11">
        <f t="shared" si="27"/>
        <v>1206</v>
      </c>
      <c r="AU24" s="11">
        <f t="shared" si="27"/>
        <v>1147</v>
      </c>
      <c r="AV24" s="11">
        <f t="shared" si="27"/>
        <v>1616</v>
      </c>
      <c r="AW24" s="11">
        <f t="shared" si="27"/>
        <v>1396</v>
      </c>
      <c r="AX24" s="11">
        <f t="shared" si="27"/>
        <v>1328</v>
      </c>
      <c r="AY24" s="11">
        <f t="shared" si="27"/>
        <v>295</v>
      </c>
      <c r="AZ24" s="11">
        <f t="shared" si="27"/>
        <v>1043</v>
      </c>
      <c r="BA24" s="11">
        <f t="shared" si="27"/>
        <v>1271</v>
      </c>
      <c r="BB24" s="11">
        <f t="shared" si="27"/>
        <v>1076</v>
      </c>
      <c r="BC24" s="11">
        <f t="shared" si="27"/>
        <v>1091</v>
      </c>
      <c r="BD24" s="11">
        <f t="shared" si="27"/>
        <v>1627</v>
      </c>
      <c r="BE24" s="11">
        <f t="shared" si="27"/>
        <v>1012</v>
      </c>
      <c r="BF24" s="11">
        <f t="shared" si="27"/>
        <v>987</v>
      </c>
      <c r="BG24" s="11">
        <f t="shared" si="27"/>
        <v>1254</v>
      </c>
      <c r="BH24" s="11">
        <f t="shared" si="27"/>
        <v>1083</v>
      </c>
    </row>
    <row r="25" spans="1:60" ht="13.5" customHeight="1">
      <c r="A25" s="38">
        <v>40951</v>
      </c>
      <c r="B25" s="130" t="s">
        <v>65</v>
      </c>
      <c r="C25" s="40"/>
      <c r="D25" s="41" t="s">
        <v>22</v>
      </c>
      <c r="E25" s="42">
        <f t="shared" si="0"/>
        <v>1627</v>
      </c>
      <c r="F25" s="43">
        <v>2</v>
      </c>
      <c r="G25" s="43">
        <v>15</v>
      </c>
      <c r="H25" s="44">
        <f t="shared" si="1"/>
        <v>21</v>
      </c>
      <c r="J25" s="45" t="s">
        <v>19</v>
      </c>
      <c r="K25" s="42">
        <f t="shared" si="2"/>
        <v>1386</v>
      </c>
      <c r="L25" s="46">
        <v>0</v>
      </c>
      <c r="M25" s="46">
        <v>9</v>
      </c>
      <c r="N25" s="26">
        <f t="shared" si="3"/>
        <v>9</v>
      </c>
      <c r="O25" s="40"/>
      <c r="P25" t="s">
        <v>66</v>
      </c>
      <c r="Q25" s="40"/>
      <c r="R25">
        <f>MIN(Rules!$E$2,(MAX(H25/N25,N25/H25)))</f>
        <v>2</v>
      </c>
      <c r="S25">
        <f>VLOOKUP(B25,Rules!A:B,2,FALSE)</f>
        <v>45</v>
      </c>
      <c r="T25" s="40"/>
      <c r="U25" s="143">
        <f>1/(10^(-1*(E25+(IF(P25="Y",Rules!$I$2,0))-K25)/Rules!$E$12)+1)</f>
        <v>0.85822457824397469</v>
      </c>
      <c r="V25">
        <f t="shared" si="4"/>
        <v>13</v>
      </c>
      <c r="W25">
        <f t="shared" si="5"/>
        <v>-13</v>
      </c>
      <c r="Z25" s="48"/>
      <c r="AA25" s="11">
        <f t="shared" ref="AA25:BH25" si="28">IF($D25=AA$1,$E25+$V25,(IF($J25=AA$1,$K25+$W25,AA24)))</f>
        <v>1105</v>
      </c>
      <c r="AB25" s="11">
        <f t="shared" si="28"/>
        <v>1460</v>
      </c>
      <c r="AC25" s="11">
        <f t="shared" si="28"/>
        <v>910</v>
      </c>
      <c r="AD25" s="11">
        <f t="shared" si="28"/>
        <v>979</v>
      </c>
      <c r="AE25" s="11">
        <f t="shared" si="28"/>
        <v>986</v>
      </c>
      <c r="AF25" s="11">
        <f t="shared" si="28"/>
        <v>1745</v>
      </c>
      <c r="AG25" s="11">
        <f t="shared" si="28"/>
        <v>1373</v>
      </c>
      <c r="AH25" s="11">
        <f t="shared" si="28"/>
        <v>1585</v>
      </c>
      <c r="AI25" s="11">
        <f t="shared" si="28"/>
        <v>1558</v>
      </c>
      <c r="AJ25" s="11">
        <f t="shared" si="28"/>
        <v>1741</v>
      </c>
      <c r="AK25" s="11">
        <f t="shared" si="28"/>
        <v>937</v>
      </c>
      <c r="AL25" s="11">
        <f t="shared" si="28"/>
        <v>1388</v>
      </c>
      <c r="AM25" s="11">
        <f t="shared" si="28"/>
        <v>1798</v>
      </c>
      <c r="AN25" s="11">
        <f t="shared" si="28"/>
        <v>1532</v>
      </c>
      <c r="AO25" s="11">
        <f t="shared" si="28"/>
        <v>262</v>
      </c>
      <c r="AP25" s="11">
        <f t="shared" si="28"/>
        <v>1336</v>
      </c>
      <c r="AQ25" s="11">
        <f t="shared" si="28"/>
        <v>901</v>
      </c>
      <c r="AR25" s="11">
        <f t="shared" si="28"/>
        <v>1253</v>
      </c>
      <c r="AS25" s="11">
        <f t="shared" si="28"/>
        <v>589</v>
      </c>
      <c r="AT25" s="11">
        <f t="shared" si="28"/>
        <v>1206</v>
      </c>
      <c r="AU25" s="11">
        <f t="shared" si="28"/>
        <v>1147</v>
      </c>
      <c r="AV25" s="11">
        <f t="shared" si="28"/>
        <v>1616</v>
      </c>
      <c r="AW25" s="11">
        <f t="shared" si="28"/>
        <v>1396</v>
      </c>
      <c r="AX25" s="11">
        <f t="shared" si="28"/>
        <v>1328</v>
      </c>
      <c r="AY25" s="11">
        <f t="shared" si="28"/>
        <v>295</v>
      </c>
      <c r="AZ25" s="11">
        <f t="shared" si="28"/>
        <v>1043</v>
      </c>
      <c r="BA25" s="11">
        <f t="shared" si="28"/>
        <v>1271</v>
      </c>
      <c r="BB25" s="11">
        <f t="shared" si="28"/>
        <v>1076</v>
      </c>
      <c r="BC25" s="11">
        <f t="shared" si="28"/>
        <v>1091</v>
      </c>
      <c r="BD25" s="11">
        <f t="shared" si="28"/>
        <v>1640</v>
      </c>
      <c r="BE25" s="11">
        <f t="shared" si="28"/>
        <v>1012</v>
      </c>
      <c r="BF25" s="11">
        <f t="shared" si="28"/>
        <v>987</v>
      </c>
      <c r="BG25" s="11">
        <f t="shared" si="28"/>
        <v>1254</v>
      </c>
      <c r="BH25" s="11">
        <f t="shared" si="28"/>
        <v>1083</v>
      </c>
    </row>
    <row r="26" spans="1:60" ht="13.5" customHeight="1">
      <c r="A26" s="38">
        <v>40951</v>
      </c>
      <c r="B26" s="130" t="s">
        <v>65</v>
      </c>
      <c r="C26" s="40"/>
      <c r="D26" s="41" t="s">
        <v>21</v>
      </c>
      <c r="E26" s="42">
        <f t="shared" si="0"/>
        <v>1388</v>
      </c>
      <c r="F26" s="43">
        <v>1</v>
      </c>
      <c r="G26" s="43">
        <v>8</v>
      </c>
      <c r="H26" s="44">
        <f t="shared" si="1"/>
        <v>11</v>
      </c>
      <c r="J26" s="45" t="s">
        <v>32</v>
      </c>
      <c r="K26" s="42">
        <f t="shared" si="2"/>
        <v>1147</v>
      </c>
      <c r="L26" s="46">
        <v>0</v>
      </c>
      <c r="M26" s="46">
        <v>11</v>
      </c>
      <c r="N26" s="26">
        <f t="shared" si="3"/>
        <v>11</v>
      </c>
      <c r="O26" s="40"/>
      <c r="P26" t="s">
        <v>66</v>
      </c>
      <c r="Q26" s="40"/>
      <c r="R26">
        <f>MIN(Rules!$E$2,(MAX(H26/N26,N26/H26)))</f>
        <v>1</v>
      </c>
      <c r="S26">
        <f>VLOOKUP(B26,Rules!A:B,2,FALSE)</f>
        <v>45</v>
      </c>
      <c r="T26" s="40"/>
      <c r="U26" s="143">
        <f>1/(10^(-1*(E26+(IF(P26="Y",Rules!$I$2,0))-K26)/Rules!$E$12)+1)</f>
        <v>0.85822457824397469</v>
      </c>
      <c r="V26">
        <f t="shared" si="4"/>
        <v>-16</v>
      </c>
      <c r="W26">
        <f t="shared" si="5"/>
        <v>16</v>
      </c>
      <c r="Z26" s="48"/>
      <c r="AA26" s="11">
        <f t="shared" ref="AA26:BH26" si="29">IF($D26=AA$1,$E26+$V26,(IF($J26=AA$1,$K26+$W26,AA25)))</f>
        <v>1105</v>
      </c>
      <c r="AB26" s="11">
        <f t="shared" si="29"/>
        <v>1460</v>
      </c>
      <c r="AC26" s="11">
        <f t="shared" si="29"/>
        <v>910</v>
      </c>
      <c r="AD26" s="11">
        <f t="shared" si="29"/>
        <v>979</v>
      </c>
      <c r="AE26" s="11">
        <f t="shared" si="29"/>
        <v>986</v>
      </c>
      <c r="AF26" s="11">
        <f t="shared" si="29"/>
        <v>1745</v>
      </c>
      <c r="AG26" s="11">
        <f t="shared" si="29"/>
        <v>1373</v>
      </c>
      <c r="AH26" s="11">
        <f t="shared" si="29"/>
        <v>1585</v>
      </c>
      <c r="AI26" s="11">
        <f t="shared" si="29"/>
        <v>1558</v>
      </c>
      <c r="AJ26" s="11">
        <f t="shared" si="29"/>
        <v>1741</v>
      </c>
      <c r="AK26" s="11">
        <f t="shared" si="29"/>
        <v>937</v>
      </c>
      <c r="AL26" s="11">
        <f t="shared" si="29"/>
        <v>1372</v>
      </c>
      <c r="AM26" s="11">
        <f t="shared" si="29"/>
        <v>1798</v>
      </c>
      <c r="AN26" s="11">
        <f t="shared" si="29"/>
        <v>1532</v>
      </c>
      <c r="AO26" s="11">
        <f t="shared" si="29"/>
        <v>262</v>
      </c>
      <c r="AP26" s="11">
        <f t="shared" si="29"/>
        <v>1336</v>
      </c>
      <c r="AQ26" s="11">
        <f t="shared" si="29"/>
        <v>901</v>
      </c>
      <c r="AR26" s="11">
        <f t="shared" si="29"/>
        <v>1253</v>
      </c>
      <c r="AS26" s="11">
        <f t="shared" si="29"/>
        <v>589</v>
      </c>
      <c r="AT26" s="11">
        <f t="shared" si="29"/>
        <v>1206</v>
      </c>
      <c r="AU26" s="11">
        <f t="shared" si="29"/>
        <v>1163</v>
      </c>
      <c r="AV26" s="11">
        <f t="shared" si="29"/>
        <v>1616</v>
      </c>
      <c r="AW26" s="11">
        <f t="shared" si="29"/>
        <v>1396</v>
      </c>
      <c r="AX26" s="11">
        <f t="shared" si="29"/>
        <v>1328</v>
      </c>
      <c r="AY26" s="11">
        <f t="shared" si="29"/>
        <v>295</v>
      </c>
      <c r="AZ26" s="11">
        <f t="shared" si="29"/>
        <v>1043</v>
      </c>
      <c r="BA26" s="11">
        <f t="shared" si="29"/>
        <v>1271</v>
      </c>
      <c r="BB26" s="11">
        <f t="shared" si="29"/>
        <v>1076</v>
      </c>
      <c r="BC26" s="11">
        <f t="shared" si="29"/>
        <v>1091</v>
      </c>
      <c r="BD26" s="11">
        <f t="shared" si="29"/>
        <v>1640</v>
      </c>
      <c r="BE26" s="11">
        <f t="shared" si="29"/>
        <v>1012</v>
      </c>
      <c r="BF26" s="11">
        <f t="shared" si="29"/>
        <v>987</v>
      </c>
      <c r="BG26" s="11">
        <f t="shared" si="29"/>
        <v>1254</v>
      </c>
      <c r="BH26" s="11">
        <f t="shared" si="29"/>
        <v>1083</v>
      </c>
    </row>
    <row r="27" spans="1:60" ht="13.5" customHeight="1">
      <c r="A27" s="38">
        <v>40951</v>
      </c>
      <c r="B27" s="130" t="s">
        <v>65</v>
      </c>
      <c r="C27" s="40"/>
      <c r="D27" s="41" t="s">
        <v>38</v>
      </c>
      <c r="E27" s="42">
        <f t="shared" si="0"/>
        <v>1043</v>
      </c>
      <c r="F27" s="43">
        <v>1</v>
      </c>
      <c r="G27" s="43">
        <v>6</v>
      </c>
      <c r="H27" s="44">
        <f t="shared" si="1"/>
        <v>9</v>
      </c>
      <c r="J27" s="45" t="s">
        <v>24</v>
      </c>
      <c r="K27" s="42">
        <f t="shared" si="2"/>
        <v>1271</v>
      </c>
      <c r="L27" s="46">
        <v>0</v>
      </c>
      <c r="M27" s="46">
        <v>12</v>
      </c>
      <c r="N27" s="26">
        <f t="shared" si="3"/>
        <v>12</v>
      </c>
      <c r="O27" s="40"/>
      <c r="P27" t="s">
        <v>66</v>
      </c>
      <c r="Q27" s="40"/>
      <c r="R27">
        <f>MIN(Rules!$E$2,(MAX(H27/N27,N27/H27)))</f>
        <v>1.3333333333333333</v>
      </c>
      <c r="S27">
        <f>VLOOKUP(B27,Rules!A:B,2,FALSE)</f>
        <v>45</v>
      </c>
      <c r="T27" s="40"/>
      <c r="U27" s="143">
        <f>1/(10^(-1*(E27+(IF(P27="Y",Rules!$I$2,0))-K27)/Rules!$E$12)+1)</f>
        <v>0.41115244438913801</v>
      </c>
      <c r="V27">
        <f t="shared" si="4"/>
        <v>-25</v>
      </c>
      <c r="W27">
        <f t="shared" si="5"/>
        <v>25</v>
      </c>
      <c r="Z27" s="48"/>
      <c r="AA27" s="11">
        <f t="shared" ref="AA27:BH27" si="30">IF($D27=AA$1,$E27+$V27,(IF($J27=AA$1,$K27+$W27,AA26)))</f>
        <v>1105</v>
      </c>
      <c r="AB27" s="11">
        <f t="shared" si="30"/>
        <v>1460</v>
      </c>
      <c r="AC27" s="11">
        <f t="shared" si="30"/>
        <v>910</v>
      </c>
      <c r="AD27" s="11">
        <f t="shared" si="30"/>
        <v>979</v>
      </c>
      <c r="AE27" s="11">
        <f t="shared" si="30"/>
        <v>986</v>
      </c>
      <c r="AF27" s="11">
        <f t="shared" si="30"/>
        <v>1745</v>
      </c>
      <c r="AG27" s="11">
        <f t="shared" si="30"/>
        <v>1373</v>
      </c>
      <c r="AH27" s="11">
        <f t="shared" si="30"/>
        <v>1585</v>
      </c>
      <c r="AI27" s="11">
        <f t="shared" si="30"/>
        <v>1558</v>
      </c>
      <c r="AJ27" s="11">
        <f t="shared" si="30"/>
        <v>1741</v>
      </c>
      <c r="AK27" s="11">
        <f t="shared" si="30"/>
        <v>937</v>
      </c>
      <c r="AL27" s="11">
        <f t="shared" si="30"/>
        <v>1372</v>
      </c>
      <c r="AM27" s="11">
        <f t="shared" si="30"/>
        <v>1798</v>
      </c>
      <c r="AN27" s="11">
        <f t="shared" si="30"/>
        <v>1532</v>
      </c>
      <c r="AO27" s="11">
        <f t="shared" si="30"/>
        <v>262</v>
      </c>
      <c r="AP27" s="11">
        <f t="shared" si="30"/>
        <v>1336</v>
      </c>
      <c r="AQ27" s="11">
        <f t="shared" si="30"/>
        <v>901</v>
      </c>
      <c r="AR27" s="11">
        <f t="shared" si="30"/>
        <v>1253</v>
      </c>
      <c r="AS27" s="11">
        <f t="shared" si="30"/>
        <v>589</v>
      </c>
      <c r="AT27" s="11">
        <f t="shared" si="30"/>
        <v>1206</v>
      </c>
      <c r="AU27" s="11">
        <f t="shared" si="30"/>
        <v>1163</v>
      </c>
      <c r="AV27" s="11">
        <f t="shared" si="30"/>
        <v>1616</v>
      </c>
      <c r="AW27" s="11">
        <f t="shared" si="30"/>
        <v>1396</v>
      </c>
      <c r="AX27" s="11">
        <f t="shared" si="30"/>
        <v>1328</v>
      </c>
      <c r="AY27" s="11">
        <f t="shared" si="30"/>
        <v>295</v>
      </c>
      <c r="AZ27" s="11">
        <f t="shared" si="30"/>
        <v>1018</v>
      </c>
      <c r="BA27" s="11">
        <f t="shared" si="30"/>
        <v>1296</v>
      </c>
      <c r="BB27" s="11">
        <f t="shared" si="30"/>
        <v>1076</v>
      </c>
      <c r="BC27" s="11">
        <f t="shared" si="30"/>
        <v>1091</v>
      </c>
      <c r="BD27" s="11">
        <f t="shared" si="30"/>
        <v>1640</v>
      </c>
      <c r="BE27" s="11">
        <f t="shared" si="30"/>
        <v>1012</v>
      </c>
      <c r="BF27" s="11">
        <f t="shared" si="30"/>
        <v>987</v>
      </c>
      <c r="BG27" s="11">
        <f t="shared" si="30"/>
        <v>1254</v>
      </c>
      <c r="BH27" s="11">
        <f t="shared" si="30"/>
        <v>1083</v>
      </c>
    </row>
    <row r="28" spans="1:60" ht="13.5" customHeight="1">
      <c r="A28" s="38">
        <v>40951</v>
      </c>
      <c r="B28" s="130" t="s">
        <v>65</v>
      </c>
      <c r="C28" s="40"/>
      <c r="D28" s="41" t="s">
        <v>40</v>
      </c>
      <c r="E28" s="42">
        <f t="shared" si="0"/>
        <v>1091</v>
      </c>
      <c r="F28" s="43">
        <v>0</v>
      </c>
      <c r="G28" s="43">
        <v>13</v>
      </c>
      <c r="H28" s="44">
        <f t="shared" si="1"/>
        <v>13</v>
      </c>
      <c r="J28" s="45" t="s">
        <v>34</v>
      </c>
      <c r="K28" s="42">
        <f t="shared" si="2"/>
        <v>1105</v>
      </c>
      <c r="L28" s="46">
        <v>1</v>
      </c>
      <c r="M28" s="46">
        <v>13</v>
      </c>
      <c r="N28" s="26">
        <f t="shared" si="3"/>
        <v>16</v>
      </c>
      <c r="O28" s="40"/>
      <c r="P28" t="s">
        <v>66</v>
      </c>
      <c r="Q28" s="40"/>
      <c r="R28">
        <f>MIN(Rules!$E$2,(MAX(H28/N28,N28/H28)))</f>
        <v>1.2307692307692308</v>
      </c>
      <c r="S28">
        <f>VLOOKUP(B28,Rules!A:B,2,FALSE)</f>
        <v>45</v>
      </c>
      <c r="T28" s="40"/>
      <c r="U28" s="143">
        <f>1/(10^(-1*(E28+(IF(P28="Y",Rules!$I$2,0))-K28)/Rules!$E$12)+1)</f>
        <v>0.65165073975324428</v>
      </c>
      <c r="V28">
        <f t="shared" si="4"/>
        <v>-36</v>
      </c>
      <c r="W28">
        <f t="shared" si="5"/>
        <v>36</v>
      </c>
      <c r="Z28" s="48"/>
      <c r="AA28" s="11">
        <f t="shared" ref="AA28:BH28" si="31">IF($D28=AA$1,$E28+$V28,(IF($J28=AA$1,$K28+$W28,AA27)))</f>
        <v>1141</v>
      </c>
      <c r="AB28" s="11">
        <f t="shared" si="31"/>
        <v>1460</v>
      </c>
      <c r="AC28" s="11">
        <f t="shared" si="31"/>
        <v>910</v>
      </c>
      <c r="AD28" s="11">
        <f t="shared" si="31"/>
        <v>979</v>
      </c>
      <c r="AE28" s="11">
        <f t="shared" si="31"/>
        <v>986</v>
      </c>
      <c r="AF28" s="11">
        <f t="shared" si="31"/>
        <v>1745</v>
      </c>
      <c r="AG28" s="11">
        <f t="shared" si="31"/>
        <v>1373</v>
      </c>
      <c r="AH28" s="11">
        <f t="shared" si="31"/>
        <v>1585</v>
      </c>
      <c r="AI28" s="11">
        <f t="shared" si="31"/>
        <v>1558</v>
      </c>
      <c r="AJ28" s="11">
        <f t="shared" si="31"/>
        <v>1741</v>
      </c>
      <c r="AK28" s="11">
        <f t="shared" si="31"/>
        <v>937</v>
      </c>
      <c r="AL28" s="11">
        <f t="shared" si="31"/>
        <v>1372</v>
      </c>
      <c r="AM28" s="11">
        <f t="shared" si="31"/>
        <v>1798</v>
      </c>
      <c r="AN28" s="11">
        <f t="shared" si="31"/>
        <v>1532</v>
      </c>
      <c r="AO28" s="11">
        <f t="shared" si="31"/>
        <v>262</v>
      </c>
      <c r="AP28" s="11">
        <f t="shared" si="31"/>
        <v>1336</v>
      </c>
      <c r="AQ28" s="11">
        <f t="shared" si="31"/>
        <v>901</v>
      </c>
      <c r="AR28" s="11">
        <f t="shared" si="31"/>
        <v>1253</v>
      </c>
      <c r="AS28" s="11">
        <f t="shared" si="31"/>
        <v>589</v>
      </c>
      <c r="AT28" s="11">
        <f t="shared" si="31"/>
        <v>1206</v>
      </c>
      <c r="AU28" s="11">
        <f t="shared" si="31"/>
        <v>1163</v>
      </c>
      <c r="AV28" s="11">
        <f t="shared" si="31"/>
        <v>1616</v>
      </c>
      <c r="AW28" s="11">
        <f t="shared" si="31"/>
        <v>1396</v>
      </c>
      <c r="AX28" s="11">
        <f t="shared" si="31"/>
        <v>1328</v>
      </c>
      <c r="AY28" s="11">
        <f t="shared" si="31"/>
        <v>295</v>
      </c>
      <c r="AZ28" s="11">
        <f t="shared" si="31"/>
        <v>1018</v>
      </c>
      <c r="BA28" s="11">
        <f t="shared" si="31"/>
        <v>1296</v>
      </c>
      <c r="BB28" s="11">
        <f t="shared" si="31"/>
        <v>1076</v>
      </c>
      <c r="BC28" s="11">
        <f t="shared" si="31"/>
        <v>1055</v>
      </c>
      <c r="BD28" s="11">
        <f t="shared" si="31"/>
        <v>1640</v>
      </c>
      <c r="BE28" s="11">
        <f t="shared" si="31"/>
        <v>1012</v>
      </c>
      <c r="BF28" s="11">
        <f t="shared" si="31"/>
        <v>987</v>
      </c>
      <c r="BG28" s="11">
        <f t="shared" si="31"/>
        <v>1254</v>
      </c>
      <c r="BH28" s="11">
        <f t="shared" si="31"/>
        <v>1083</v>
      </c>
    </row>
    <row r="29" spans="1:60" ht="13.5" customHeight="1">
      <c r="A29" s="38">
        <v>40951</v>
      </c>
      <c r="B29" s="130" t="s">
        <v>65</v>
      </c>
      <c r="C29" s="40"/>
      <c r="D29" s="41" t="s">
        <v>37</v>
      </c>
      <c r="E29" s="42">
        <f t="shared" si="0"/>
        <v>1076</v>
      </c>
      <c r="F29" s="43">
        <v>4</v>
      </c>
      <c r="G29" s="43">
        <v>14</v>
      </c>
      <c r="H29" s="44">
        <f t="shared" si="1"/>
        <v>26</v>
      </c>
      <c r="J29" s="45" t="s">
        <v>42</v>
      </c>
      <c r="K29" s="42">
        <f t="shared" si="2"/>
        <v>1254</v>
      </c>
      <c r="L29" s="46">
        <v>1</v>
      </c>
      <c r="M29" s="46">
        <v>17</v>
      </c>
      <c r="N29" s="26">
        <f t="shared" si="3"/>
        <v>20</v>
      </c>
      <c r="O29" s="40"/>
      <c r="P29" t="s">
        <v>66</v>
      </c>
      <c r="Q29" s="40"/>
      <c r="R29">
        <f>MIN(Rules!$E$2,(MAX(H29/N29,N29/H29)))</f>
        <v>1.3</v>
      </c>
      <c r="S29">
        <f>VLOOKUP(B29,Rules!A:B,2,FALSE)</f>
        <v>45</v>
      </c>
      <c r="T29" s="40"/>
      <c r="U29" s="143">
        <f>1/(10^(-1*(E29+(IF(P29="Y",Rules!$I$2,0))-K29)/Rules!$E$12)+1)</f>
        <v>0.46780839982344824</v>
      </c>
      <c r="V29">
        <f t="shared" si="4"/>
        <v>31</v>
      </c>
      <c r="W29">
        <f t="shared" si="5"/>
        <v>-31</v>
      </c>
      <c r="Z29" s="48"/>
      <c r="AA29" s="11">
        <f t="shared" ref="AA29:BH29" si="32">IF($D29=AA$1,$E29+$V29,(IF($J29=AA$1,$K29+$W29,AA28)))</f>
        <v>1141</v>
      </c>
      <c r="AB29" s="11">
        <f t="shared" si="32"/>
        <v>1460</v>
      </c>
      <c r="AC29" s="11">
        <f t="shared" si="32"/>
        <v>910</v>
      </c>
      <c r="AD29" s="11">
        <f t="shared" si="32"/>
        <v>979</v>
      </c>
      <c r="AE29" s="11">
        <f t="shared" si="32"/>
        <v>986</v>
      </c>
      <c r="AF29" s="11">
        <f t="shared" si="32"/>
        <v>1745</v>
      </c>
      <c r="AG29" s="11">
        <f t="shared" si="32"/>
        <v>1373</v>
      </c>
      <c r="AH29" s="11">
        <f t="shared" si="32"/>
        <v>1585</v>
      </c>
      <c r="AI29" s="11">
        <f t="shared" si="32"/>
        <v>1558</v>
      </c>
      <c r="AJ29" s="11">
        <f t="shared" si="32"/>
        <v>1741</v>
      </c>
      <c r="AK29" s="11">
        <f t="shared" si="32"/>
        <v>937</v>
      </c>
      <c r="AL29" s="11">
        <f t="shared" si="32"/>
        <v>1372</v>
      </c>
      <c r="AM29" s="11">
        <f t="shared" si="32"/>
        <v>1798</v>
      </c>
      <c r="AN29" s="11">
        <f t="shared" si="32"/>
        <v>1532</v>
      </c>
      <c r="AO29" s="11">
        <f t="shared" si="32"/>
        <v>262</v>
      </c>
      <c r="AP29" s="11">
        <f t="shared" si="32"/>
        <v>1336</v>
      </c>
      <c r="AQ29" s="11">
        <f t="shared" si="32"/>
        <v>901</v>
      </c>
      <c r="AR29" s="11">
        <f t="shared" si="32"/>
        <v>1253</v>
      </c>
      <c r="AS29" s="11">
        <f t="shared" si="32"/>
        <v>589</v>
      </c>
      <c r="AT29" s="11">
        <f t="shared" si="32"/>
        <v>1206</v>
      </c>
      <c r="AU29" s="11">
        <f t="shared" si="32"/>
        <v>1163</v>
      </c>
      <c r="AV29" s="11">
        <f t="shared" si="32"/>
        <v>1616</v>
      </c>
      <c r="AW29" s="11">
        <f t="shared" si="32"/>
        <v>1396</v>
      </c>
      <c r="AX29" s="11">
        <f t="shared" si="32"/>
        <v>1328</v>
      </c>
      <c r="AY29" s="11">
        <f t="shared" si="32"/>
        <v>295</v>
      </c>
      <c r="AZ29" s="11">
        <f t="shared" si="32"/>
        <v>1018</v>
      </c>
      <c r="BA29" s="11">
        <f t="shared" si="32"/>
        <v>1296</v>
      </c>
      <c r="BB29" s="11">
        <f t="shared" si="32"/>
        <v>1107</v>
      </c>
      <c r="BC29" s="11">
        <f t="shared" si="32"/>
        <v>1055</v>
      </c>
      <c r="BD29" s="11">
        <f t="shared" si="32"/>
        <v>1640</v>
      </c>
      <c r="BE29" s="11">
        <f t="shared" si="32"/>
        <v>1012</v>
      </c>
      <c r="BF29" s="11">
        <f t="shared" si="32"/>
        <v>987</v>
      </c>
      <c r="BG29" s="11">
        <f t="shared" si="32"/>
        <v>1223</v>
      </c>
      <c r="BH29" s="11">
        <f t="shared" si="32"/>
        <v>1083</v>
      </c>
    </row>
    <row r="30" spans="1:60" ht="13.5" customHeight="1">
      <c r="A30" s="38">
        <v>40951</v>
      </c>
      <c r="B30" s="130" t="s">
        <v>65</v>
      </c>
      <c r="C30" s="40"/>
      <c r="D30" s="41" t="s">
        <v>39</v>
      </c>
      <c r="E30" s="42">
        <f t="shared" si="0"/>
        <v>1253</v>
      </c>
      <c r="F30" s="43">
        <v>1</v>
      </c>
      <c r="G30" s="43">
        <v>13</v>
      </c>
      <c r="H30" s="44">
        <f t="shared" si="1"/>
        <v>16</v>
      </c>
      <c r="J30" s="45" t="s">
        <v>47</v>
      </c>
      <c r="K30" s="42">
        <f t="shared" si="2"/>
        <v>589</v>
      </c>
      <c r="L30" s="46">
        <v>1</v>
      </c>
      <c r="M30" s="46">
        <v>7</v>
      </c>
      <c r="N30" s="26">
        <f t="shared" si="3"/>
        <v>10</v>
      </c>
      <c r="O30" s="40"/>
      <c r="P30" t="s">
        <v>66</v>
      </c>
      <c r="Q30" s="40"/>
      <c r="R30">
        <f>MIN(Rules!$E$2,(MAX(H30/N30,N30/H30)))</f>
        <v>1.6</v>
      </c>
      <c r="S30">
        <f>VLOOKUP(B30,Rules!A:B,2,FALSE)</f>
        <v>45</v>
      </c>
      <c r="T30" s="40"/>
      <c r="U30" s="143">
        <f>1/(10^(-1*(E30+(IF(P30="Y",Rules!$I$2,0))-K30)/Rules!$E$12)+1)</f>
        <v>0.97699137169712125</v>
      </c>
      <c r="V30">
        <f t="shared" si="4"/>
        <v>2</v>
      </c>
      <c r="W30">
        <f t="shared" si="5"/>
        <v>-2</v>
      </c>
      <c r="Z30" s="48"/>
      <c r="AA30" s="11">
        <f t="shared" ref="AA30:BH30" si="33">IF($D30=AA$1,$E30+$V30,(IF($J30=AA$1,$K30+$W30,AA29)))</f>
        <v>1141</v>
      </c>
      <c r="AB30" s="11">
        <f t="shared" si="33"/>
        <v>1460</v>
      </c>
      <c r="AC30" s="11">
        <f t="shared" si="33"/>
        <v>910</v>
      </c>
      <c r="AD30" s="11">
        <f t="shared" si="33"/>
        <v>979</v>
      </c>
      <c r="AE30" s="11">
        <f t="shared" si="33"/>
        <v>986</v>
      </c>
      <c r="AF30" s="11">
        <f t="shared" si="33"/>
        <v>1745</v>
      </c>
      <c r="AG30" s="11">
        <f t="shared" si="33"/>
        <v>1373</v>
      </c>
      <c r="AH30" s="11">
        <f t="shared" si="33"/>
        <v>1585</v>
      </c>
      <c r="AI30" s="11">
        <f t="shared" si="33"/>
        <v>1558</v>
      </c>
      <c r="AJ30" s="11">
        <f t="shared" si="33"/>
        <v>1741</v>
      </c>
      <c r="AK30" s="11">
        <f t="shared" si="33"/>
        <v>937</v>
      </c>
      <c r="AL30" s="11">
        <f t="shared" si="33"/>
        <v>1372</v>
      </c>
      <c r="AM30" s="11">
        <f t="shared" si="33"/>
        <v>1798</v>
      </c>
      <c r="AN30" s="11">
        <f t="shared" si="33"/>
        <v>1532</v>
      </c>
      <c r="AO30" s="11">
        <f t="shared" si="33"/>
        <v>262</v>
      </c>
      <c r="AP30" s="11">
        <f t="shared" si="33"/>
        <v>1336</v>
      </c>
      <c r="AQ30" s="11">
        <f t="shared" si="33"/>
        <v>901</v>
      </c>
      <c r="AR30" s="11">
        <f t="shared" si="33"/>
        <v>1255</v>
      </c>
      <c r="AS30" s="11">
        <f t="shared" si="33"/>
        <v>587</v>
      </c>
      <c r="AT30" s="11">
        <f t="shared" si="33"/>
        <v>1206</v>
      </c>
      <c r="AU30" s="11">
        <f t="shared" si="33"/>
        <v>1163</v>
      </c>
      <c r="AV30" s="11">
        <f t="shared" si="33"/>
        <v>1616</v>
      </c>
      <c r="AW30" s="11">
        <f t="shared" si="33"/>
        <v>1396</v>
      </c>
      <c r="AX30" s="11">
        <f t="shared" si="33"/>
        <v>1328</v>
      </c>
      <c r="AY30" s="11">
        <f t="shared" si="33"/>
        <v>295</v>
      </c>
      <c r="AZ30" s="11">
        <f t="shared" si="33"/>
        <v>1018</v>
      </c>
      <c r="BA30" s="11">
        <f t="shared" si="33"/>
        <v>1296</v>
      </c>
      <c r="BB30" s="11">
        <f t="shared" si="33"/>
        <v>1107</v>
      </c>
      <c r="BC30" s="11">
        <f t="shared" si="33"/>
        <v>1055</v>
      </c>
      <c r="BD30" s="11">
        <f t="shared" si="33"/>
        <v>1640</v>
      </c>
      <c r="BE30" s="11">
        <f t="shared" si="33"/>
        <v>1012</v>
      </c>
      <c r="BF30" s="11">
        <f t="shared" si="33"/>
        <v>987</v>
      </c>
      <c r="BG30" s="11">
        <f t="shared" si="33"/>
        <v>1223</v>
      </c>
      <c r="BH30" s="11">
        <f t="shared" si="33"/>
        <v>1083</v>
      </c>
    </row>
    <row r="31" spans="1:60" ht="13.5" customHeight="1">
      <c r="A31" s="38">
        <v>40951</v>
      </c>
      <c r="B31" s="130" t="s">
        <v>65</v>
      </c>
      <c r="C31" s="40"/>
      <c r="D31" s="41" t="s">
        <v>44</v>
      </c>
      <c r="E31" s="42">
        <f t="shared" si="0"/>
        <v>910</v>
      </c>
      <c r="F31" s="43">
        <v>0</v>
      </c>
      <c r="G31" s="43">
        <v>13</v>
      </c>
      <c r="H31" s="44">
        <f t="shared" si="1"/>
        <v>13</v>
      </c>
      <c r="I31" s="40"/>
      <c r="J31" s="45" t="s">
        <v>45</v>
      </c>
      <c r="K31" s="42">
        <f t="shared" si="2"/>
        <v>901</v>
      </c>
      <c r="L31" s="46">
        <v>2</v>
      </c>
      <c r="M31" s="46">
        <v>9</v>
      </c>
      <c r="N31" s="26">
        <f t="shared" si="3"/>
        <v>15</v>
      </c>
      <c r="O31" s="40"/>
      <c r="P31" t="s">
        <v>66</v>
      </c>
      <c r="Q31" s="40"/>
      <c r="R31">
        <f>MIN(Rules!$E$2,(MAX(H31/N31,N31/H31)))</f>
        <v>1.1538461538461537</v>
      </c>
      <c r="S31">
        <f>VLOOKUP(B31,Rules!A:B,2,FALSE)</f>
        <v>45</v>
      </c>
      <c r="T31" s="40"/>
      <c r="U31" s="143">
        <f>1/(10^(-1*(E31+(IF(P31="Y",Rules!$I$2,0))-K31)/Rules!$E$12)+1)</f>
        <v>0.67529269872987041</v>
      </c>
      <c r="V31">
        <f t="shared" si="4"/>
        <v>-35</v>
      </c>
      <c r="W31">
        <f t="shared" si="5"/>
        <v>35</v>
      </c>
      <c r="Z31" s="48"/>
      <c r="AA31" s="11">
        <f t="shared" ref="AA31:BH31" si="34">IF($D31=AA$1,$E31+$V31,(IF($J31=AA$1,$K31+$W31,AA30)))</f>
        <v>1141</v>
      </c>
      <c r="AB31" s="11">
        <f t="shared" si="34"/>
        <v>1460</v>
      </c>
      <c r="AC31" s="11">
        <f t="shared" si="34"/>
        <v>875</v>
      </c>
      <c r="AD31" s="11">
        <f t="shared" si="34"/>
        <v>979</v>
      </c>
      <c r="AE31" s="11">
        <f t="shared" si="34"/>
        <v>986</v>
      </c>
      <c r="AF31" s="11">
        <f t="shared" si="34"/>
        <v>1745</v>
      </c>
      <c r="AG31" s="11">
        <f t="shared" si="34"/>
        <v>1373</v>
      </c>
      <c r="AH31" s="11">
        <f t="shared" si="34"/>
        <v>1585</v>
      </c>
      <c r="AI31" s="11">
        <f t="shared" si="34"/>
        <v>1558</v>
      </c>
      <c r="AJ31" s="11">
        <f t="shared" si="34"/>
        <v>1741</v>
      </c>
      <c r="AK31" s="11">
        <f t="shared" si="34"/>
        <v>937</v>
      </c>
      <c r="AL31" s="11">
        <f t="shared" si="34"/>
        <v>1372</v>
      </c>
      <c r="AM31" s="11">
        <f t="shared" si="34"/>
        <v>1798</v>
      </c>
      <c r="AN31" s="11">
        <f t="shared" si="34"/>
        <v>1532</v>
      </c>
      <c r="AO31" s="11">
        <f t="shared" si="34"/>
        <v>262</v>
      </c>
      <c r="AP31" s="11">
        <f t="shared" si="34"/>
        <v>1336</v>
      </c>
      <c r="AQ31" s="11">
        <f t="shared" si="34"/>
        <v>936</v>
      </c>
      <c r="AR31" s="11">
        <f t="shared" si="34"/>
        <v>1255</v>
      </c>
      <c r="AS31" s="11">
        <f t="shared" si="34"/>
        <v>587</v>
      </c>
      <c r="AT31" s="11">
        <f t="shared" si="34"/>
        <v>1206</v>
      </c>
      <c r="AU31" s="11">
        <f t="shared" si="34"/>
        <v>1163</v>
      </c>
      <c r="AV31" s="11">
        <f t="shared" si="34"/>
        <v>1616</v>
      </c>
      <c r="AW31" s="11">
        <f t="shared" si="34"/>
        <v>1396</v>
      </c>
      <c r="AX31" s="11">
        <f t="shared" si="34"/>
        <v>1328</v>
      </c>
      <c r="AY31" s="11">
        <f t="shared" si="34"/>
        <v>295</v>
      </c>
      <c r="AZ31" s="11">
        <f t="shared" si="34"/>
        <v>1018</v>
      </c>
      <c r="BA31" s="11">
        <f t="shared" si="34"/>
        <v>1296</v>
      </c>
      <c r="BB31" s="11">
        <f t="shared" si="34"/>
        <v>1107</v>
      </c>
      <c r="BC31" s="11">
        <f t="shared" si="34"/>
        <v>1055</v>
      </c>
      <c r="BD31" s="11">
        <f t="shared" si="34"/>
        <v>1640</v>
      </c>
      <c r="BE31" s="11">
        <f t="shared" si="34"/>
        <v>1012</v>
      </c>
      <c r="BF31" s="11">
        <f t="shared" si="34"/>
        <v>987</v>
      </c>
      <c r="BG31" s="11">
        <f t="shared" si="34"/>
        <v>1223</v>
      </c>
      <c r="BH31" s="11">
        <f t="shared" si="34"/>
        <v>1083</v>
      </c>
    </row>
    <row r="32" spans="1:60" ht="13.5" customHeight="1">
      <c r="A32" s="38">
        <v>40951</v>
      </c>
      <c r="B32" s="130" t="s">
        <v>65</v>
      </c>
      <c r="C32" s="40"/>
      <c r="D32" s="41" t="s">
        <v>35</v>
      </c>
      <c r="E32" s="42">
        <f t="shared" si="0"/>
        <v>937</v>
      </c>
      <c r="F32" s="43">
        <v>0</v>
      </c>
      <c r="G32" s="43">
        <v>11</v>
      </c>
      <c r="H32" s="44">
        <f t="shared" si="1"/>
        <v>11</v>
      </c>
      <c r="I32" s="40"/>
      <c r="J32" s="45" t="s">
        <v>33</v>
      </c>
      <c r="K32" s="42">
        <f t="shared" si="2"/>
        <v>986</v>
      </c>
      <c r="L32" s="46">
        <v>0</v>
      </c>
      <c r="M32" s="46">
        <v>8</v>
      </c>
      <c r="N32" s="26">
        <f t="shared" si="3"/>
        <v>8</v>
      </c>
      <c r="O32" s="40"/>
      <c r="P32" t="s">
        <v>66</v>
      </c>
      <c r="Q32" s="40"/>
      <c r="R32">
        <f>MIN(Rules!$E$2,(MAX(H32/N32,N32/H32)))</f>
        <v>1.375</v>
      </c>
      <c r="S32">
        <f>VLOOKUP(B32,Rules!A:B,2,FALSE)</f>
        <v>45</v>
      </c>
      <c r="T32" s="40"/>
      <c r="U32" s="143">
        <f>1/(10^(-1*(E32+(IF(P32="Y",Rules!$I$2,0))-K32)/Rules!$E$12)+1)</f>
        <v>0.61422859603687308</v>
      </c>
      <c r="V32">
        <f t="shared" si="4"/>
        <v>24</v>
      </c>
      <c r="W32">
        <f t="shared" si="5"/>
        <v>-24</v>
      </c>
      <c r="Z32" s="48"/>
      <c r="AA32" s="11">
        <f t="shared" ref="AA32:BH32" si="35">IF($D32=AA$1,$E32+$V32,(IF($J32=AA$1,$K32+$W32,AA31)))</f>
        <v>1141</v>
      </c>
      <c r="AB32" s="11">
        <f t="shared" si="35"/>
        <v>1460</v>
      </c>
      <c r="AC32" s="11">
        <f t="shared" si="35"/>
        <v>875</v>
      </c>
      <c r="AD32" s="11">
        <f t="shared" si="35"/>
        <v>979</v>
      </c>
      <c r="AE32" s="11">
        <f t="shared" si="35"/>
        <v>962</v>
      </c>
      <c r="AF32" s="11">
        <f t="shared" si="35"/>
        <v>1745</v>
      </c>
      <c r="AG32" s="11">
        <f t="shared" si="35"/>
        <v>1373</v>
      </c>
      <c r="AH32" s="11">
        <f t="shared" si="35"/>
        <v>1585</v>
      </c>
      <c r="AI32" s="11">
        <f t="shared" si="35"/>
        <v>1558</v>
      </c>
      <c r="AJ32" s="11">
        <f t="shared" si="35"/>
        <v>1741</v>
      </c>
      <c r="AK32" s="11">
        <f t="shared" si="35"/>
        <v>961</v>
      </c>
      <c r="AL32" s="11">
        <f t="shared" si="35"/>
        <v>1372</v>
      </c>
      <c r="AM32" s="11">
        <f t="shared" si="35"/>
        <v>1798</v>
      </c>
      <c r="AN32" s="11">
        <f t="shared" si="35"/>
        <v>1532</v>
      </c>
      <c r="AO32" s="11">
        <f t="shared" si="35"/>
        <v>262</v>
      </c>
      <c r="AP32" s="11">
        <f t="shared" si="35"/>
        <v>1336</v>
      </c>
      <c r="AQ32" s="11">
        <f t="shared" si="35"/>
        <v>936</v>
      </c>
      <c r="AR32" s="11">
        <f t="shared" si="35"/>
        <v>1255</v>
      </c>
      <c r="AS32" s="11">
        <f t="shared" si="35"/>
        <v>587</v>
      </c>
      <c r="AT32" s="11">
        <f t="shared" si="35"/>
        <v>1206</v>
      </c>
      <c r="AU32" s="11">
        <f t="shared" si="35"/>
        <v>1163</v>
      </c>
      <c r="AV32" s="11">
        <f t="shared" si="35"/>
        <v>1616</v>
      </c>
      <c r="AW32" s="11">
        <f t="shared" si="35"/>
        <v>1396</v>
      </c>
      <c r="AX32" s="11">
        <f t="shared" si="35"/>
        <v>1328</v>
      </c>
      <c r="AY32" s="11">
        <f t="shared" si="35"/>
        <v>295</v>
      </c>
      <c r="AZ32" s="11">
        <f t="shared" si="35"/>
        <v>1018</v>
      </c>
      <c r="BA32" s="11">
        <f t="shared" si="35"/>
        <v>1296</v>
      </c>
      <c r="BB32" s="11">
        <f t="shared" si="35"/>
        <v>1107</v>
      </c>
      <c r="BC32" s="11">
        <f t="shared" si="35"/>
        <v>1055</v>
      </c>
      <c r="BD32" s="11">
        <f t="shared" si="35"/>
        <v>1640</v>
      </c>
      <c r="BE32" s="11">
        <f t="shared" si="35"/>
        <v>1012</v>
      </c>
      <c r="BF32" s="11">
        <f t="shared" si="35"/>
        <v>987</v>
      </c>
      <c r="BG32" s="11">
        <f t="shared" si="35"/>
        <v>1223</v>
      </c>
      <c r="BH32" s="11">
        <f t="shared" si="35"/>
        <v>1083</v>
      </c>
    </row>
    <row r="33" spans="1:60" ht="13.5" customHeight="1">
      <c r="A33" s="38">
        <v>40971</v>
      </c>
      <c r="B33" s="130" t="s">
        <v>65</v>
      </c>
      <c r="C33" s="40"/>
      <c r="D33" s="41" t="s">
        <v>20</v>
      </c>
      <c r="E33" s="42">
        <f t="shared" si="0"/>
        <v>1460</v>
      </c>
      <c r="F33" s="43">
        <v>0</v>
      </c>
      <c r="G33" s="43">
        <v>11</v>
      </c>
      <c r="H33" s="44">
        <f t="shared" si="1"/>
        <v>11</v>
      </c>
      <c r="I33" s="40"/>
      <c r="J33" s="45" t="s">
        <v>18</v>
      </c>
      <c r="K33" s="42">
        <f t="shared" si="2"/>
        <v>1616</v>
      </c>
      <c r="L33" s="46">
        <v>1</v>
      </c>
      <c r="M33" s="46">
        <v>14</v>
      </c>
      <c r="N33" s="26">
        <f t="shared" si="3"/>
        <v>17</v>
      </c>
      <c r="O33" s="40"/>
      <c r="P33" t="s">
        <v>66</v>
      </c>
      <c r="Q33" s="40"/>
      <c r="R33">
        <f>MIN(Rules!$E$2,(MAX(H33/N33,N33/H33)))</f>
        <v>1.5454545454545454</v>
      </c>
      <c r="S33">
        <f>VLOOKUP(B33,Rules!A:B,2,FALSE)</f>
        <v>45</v>
      </c>
      <c r="T33" s="40"/>
      <c r="U33" s="143">
        <f>1/(10^(-1*(E33+(IF(P33="Y",Rules!$I$2,0))-K33)/Rules!$E$12)+1)</f>
        <v>0.49309268417804242</v>
      </c>
      <c r="V33">
        <f t="shared" si="4"/>
        <v>-34</v>
      </c>
      <c r="W33">
        <f t="shared" si="5"/>
        <v>34</v>
      </c>
      <c r="Z33" s="48"/>
      <c r="AA33" s="11">
        <f t="shared" ref="AA33:BH33" si="36">IF($D33=AA$1,$E33+$V33,(IF($J33=AA$1,$K33+$W33,AA32)))</f>
        <v>1141</v>
      </c>
      <c r="AB33" s="11">
        <f t="shared" si="36"/>
        <v>1426</v>
      </c>
      <c r="AC33" s="11">
        <f t="shared" si="36"/>
        <v>875</v>
      </c>
      <c r="AD33" s="11">
        <f t="shared" si="36"/>
        <v>979</v>
      </c>
      <c r="AE33" s="11">
        <f t="shared" si="36"/>
        <v>962</v>
      </c>
      <c r="AF33" s="11">
        <f t="shared" si="36"/>
        <v>1745</v>
      </c>
      <c r="AG33" s="11">
        <f t="shared" si="36"/>
        <v>1373</v>
      </c>
      <c r="AH33" s="11">
        <f t="shared" si="36"/>
        <v>1585</v>
      </c>
      <c r="AI33" s="11">
        <f t="shared" si="36"/>
        <v>1558</v>
      </c>
      <c r="AJ33" s="11">
        <f t="shared" si="36"/>
        <v>1741</v>
      </c>
      <c r="AK33" s="11">
        <f t="shared" si="36"/>
        <v>961</v>
      </c>
      <c r="AL33" s="11">
        <f t="shared" si="36"/>
        <v>1372</v>
      </c>
      <c r="AM33" s="11">
        <f t="shared" si="36"/>
        <v>1798</v>
      </c>
      <c r="AN33" s="11">
        <f t="shared" si="36"/>
        <v>1532</v>
      </c>
      <c r="AO33" s="11">
        <f t="shared" si="36"/>
        <v>262</v>
      </c>
      <c r="AP33" s="11">
        <f t="shared" si="36"/>
        <v>1336</v>
      </c>
      <c r="AQ33" s="11">
        <f t="shared" si="36"/>
        <v>936</v>
      </c>
      <c r="AR33" s="11">
        <f t="shared" si="36"/>
        <v>1255</v>
      </c>
      <c r="AS33" s="11">
        <f t="shared" si="36"/>
        <v>587</v>
      </c>
      <c r="AT33" s="11">
        <f t="shared" si="36"/>
        <v>1206</v>
      </c>
      <c r="AU33" s="11">
        <f t="shared" si="36"/>
        <v>1163</v>
      </c>
      <c r="AV33" s="11">
        <f t="shared" si="36"/>
        <v>1650</v>
      </c>
      <c r="AW33" s="11">
        <f t="shared" si="36"/>
        <v>1396</v>
      </c>
      <c r="AX33" s="11">
        <f t="shared" si="36"/>
        <v>1328</v>
      </c>
      <c r="AY33" s="11">
        <f t="shared" si="36"/>
        <v>295</v>
      </c>
      <c r="AZ33" s="11">
        <f t="shared" si="36"/>
        <v>1018</v>
      </c>
      <c r="BA33" s="11">
        <f t="shared" si="36"/>
        <v>1296</v>
      </c>
      <c r="BB33" s="11">
        <f t="shared" si="36"/>
        <v>1107</v>
      </c>
      <c r="BC33" s="11">
        <f t="shared" si="36"/>
        <v>1055</v>
      </c>
      <c r="BD33" s="11">
        <f t="shared" si="36"/>
        <v>1640</v>
      </c>
      <c r="BE33" s="11">
        <f t="shared" si="36"/>
        <v>1012</v>
      </c>
      <c r="BF33" s="11">
        <f t="shared" si="36"/>
        <v>987</v>
      </c>
      <c r="BG33" s="11">
        <f t="shared" si="36"/>
        <v>1223</v>
      </c>
      <c r="BH33" s="11">
        <f t="shared" si="36"/>
        <v>1083</v>
      </c>
    </row>
    <row r="34" spans="1:60" ht="13.5" customHeight="1">
      <c r="A34" s="38">
        <v>40971</v>
      </c>
      <c r="B34" s="130" t="s">
        <v>65</v>
      </c>
      <c r="C34" s="40"/>
      <c r="D34" s="41" t="s">
        <v>36</v>
      </c>
      <c r="E34" s="42">
        <f t="shared" si="0"/>
        <v>1336</v>
      </c>
      <c r="F34" s="43">
        <v>1</v>
      </c>
      <c r="G34" s="43">
        <v>9</v>
      </c>
      <c r="H34" s="44">
        <f t="shared" si="1"/>
        <v>12</v>
      </c>
      <c r="I34" s="40"/>
      <c r="J34" s="45" t="s">
        <v>17</v>
      </c>
      <c r="K34" s="42">
        <f t="shared" si="2"/>
        <v>1741</v>
      </c>
      <c r="L34" s="46">
        <v>1</v>
      </c>
      <c r="M34" s="46">
        <v>14</v>
      </c>
      <c r="N34" s="26">
        <f t="shared" si="3"/>
        <v>17</v>
      </c>
      <c r="O34" s="40"/>
      <c r="P34" t="s">
        <v>66</v>
      </c>
      <c r="Q34" s="40"/>
      <c r="R34">
        <f>MIN(Rules!$E$2,(MAX(H34/N34,N34/H34)))</f>
        <v>1.4166666666666667</v>
      </c>
      <c r="S34">
        <f>VLOOKUP(B34,Rules!A:B,2,FALSE)</f>
        <v>45</v>
      </c>
      <c r="T34" s="40"/>
      <c r="U34" s="143">
        <f>1/(10^(-1*(E34+(IF(P34="Y",Rules!$I$2,0))-K34)/Rules!$E$12)+1)</f>
        <v>0.23607530085516132</v>
      </c>
      <c r="V34">
        <f t="shared" si="4"/>
        <v>-15</v>
      </c>
      <c r="W34">
        <f t="shared" si="5"/>
        <v>15</v>
      </c>
      <c r="Z34" s="48"/>
      <c r="AA34" s="11">
        <f t="shared" ref="AA34:BH34" si="37">IF($D34=AA$1,$E34+$V34,(IF($J34=AA$1,$K34+$W34,AA33)))</f>
        <v>1141</v>
      </c>
      <c r="AB34" s="11">
        <f t="shared" si="37"/>
        <v>1426</v>
      </c>
      <c r="AC34" s="11">
        <f t="shared" si="37"/>
        <v>875</v>
      </c>
      <c r="AD34" s="11">
        <f t="shared" si="37"/>
        <v>979</v>
      </c>
      <c r="AE34" s="11">
        <f t="shared" si="37"/>
        <v>962</v>
      </c>
      <c r="AF34" s="11">
        <f t="shared" si="37"/>
        <v>1745</v>
      </c>
      <c r="AG34" s="11">
        <f t="shared" si="37"/>
        <v>1373</v>
      </c>
      <c r="AH34" s="11">
        <f t="shared" si="37"/>
        <v>1585</v>
      </c>
      <c r="AI34" s="11">
        <f t="shared" si="37"/>
        <v>1558</v>
      </c>
      <c r="AJ34" s="11">
        <f t="shared" si="37"/>
        <v>1756</v>
      </c>
      <c r="AK34" s="11">
        <f t="shared" si="37"/>
        <v>961</v>
      </c>
      <c r="AL34" s="11">
        <f t="shared" si="37"/>
        <v>1372</v>
      </c>
      <c r="AM34" s="11">
        <f t="shared" si="37"/>
        <v>1798</v>
      </c>
      <c r="AN34" s="11">
        <f t="shared" si="37"/>
        <v>1532</v>
      </c>
      <c r="AO34" s="11">
        <f t="shared" si="37"/>
        <v>262</v>
      </c>
      <c r="AP34" s="11">
        <f t="shared" si="37"/>
        <v>1321</v>
      </c>
      <c r="AQ34" s="11">
        <f t="shared" si="37"/>
        <v>936</v>
      </c>
      <c r="AR34" s="11">
        <f t="shared" si="37"/>
        <v>1255</v>
      </c>
      <c r="AS34" s="11">
        <f t="shared" si="37"/>
        <v>587</v>
      </c>
      <c r="AT34" s="11">
        <f t="shared" si="37"/>
        <v>1206</v>
      </c>
      <c r="AU34" s="11">
        <f t="shared" si="37"/>
        <v>1163</v>
      </c>
      <c r="AV34" s="11">
        <f t="shared" si="37"/>
        <v>1650</v>
      </c>
      <c r="AW34" s="11">
        <f t="shared" si="37"/>
        <v>1396</v>
      </c>
      <c r="AX34" s="11">
        <f t="shared" si="37"/>
        <v>1328</v>
      </c>
      <c r="AY34" s="11">
        <f t="shared" si="37"/>
        <v>295</v>
      </c>
      <c r="AZ34" s="11">
        <f t="shared" si="37"/>
        <v>1018</v>
      </c>
      <c r="BA34" s="11">
        <f t="shared" si="37"/>
        <v>1296</v>
      </c>
      <c r="BB34" s="11">
        <f t="shared" si="37"/>
        <v>1107</v>
      </c>
      <c r="BC34" s="11">
        <f t="shared" si="37"/>
        <v>1055</v>
      </c>
      <c r="BD34" s="11">
        <f t="shared" si="37"/>
        <v>1640</v>
      </c>
      <c r="BE34" s="11">
        <f t="shared" si="37"/>
        <v>1012</v>
      </c>
      <c r="BF34" s="11">
        <f t="shared" si="37"/>
        <v>987</v>
      </c>
      <c r="BG34" s="11">
        <f t="shared" si="37"/>
        <v>1223</v>
      </c>
      <c r="BH34" s="11">
        <f t="shared" si="37"/>
        <v>1083</v>
      </c>
    </row>
    <row r="35" spans="1:60" ht="13.5" customHeight="1">
      <c r="A35" s="38">
        <v>40971</v>
      </c>
      <c r="B35" s="130" t="s">
        <v>65</v>
      </c>
      <c r="C35" s="40"/>
      <c r="D35" s="41" t="s">
        <v>19</v>
      </c>
      <c r="E35" s="42">
        <f t="shared" si="0"/>
        <v>1373</v>
      </c>
      <c r="F35" s="43">
        <v>0</v>
      </c>
      <c r="G35" s="43">
        <v>14</v>
      </c>
      <c r="H35" s="44">
        <f t="shared" si="1"/>
        <v>14</v>
      </c>
      <c r="I35" s="40"/>
      <c r="J35" s="45" t="s">
        <v>23</v>
      </c>
      <c r="K35" s="42">
        <f t="shared" si="2"/>
        <v>1328</v>
      </c>
      <c r="L35" s="46">
        <v>0</v>
      </c>
      <c r="M35" s="46">
        <v>8</v>
      </c>
      <c r="N35" s="26">
        <f t="shared" si="3"/>
        <v>8</v>
      </c>
      <c r="O35" s="40"/>
      <c r="P35" t="s">
        <v>66</v>
      </c>
      <c r="Q35" s="40"/>
      <c r="R35">
        <f>MIN(Rules!$E$2,(MAX(H35/N35,N35/H35)))</f>
        <v>1.75</v>
      </c>
      <c r="S35">
        <f>VLOOKUP(B35,Rules!A:B,2,FALSE)</f>
        <v>45</v>
      </c>
      <c r="T35" s="40"/>
      <c r="U35" s="143">
        <f>1/(10^(-1*(E35+(IF(P35="Y",Rules!$I$2,0))-K35)/Rules!$E$12)+1)</f>
        <v>0.71054001236983777</v>
      </c>
      <c r="V35">
        <f t="shared" si="4"/>
        <v>23</v>
      </c>
      <c r="W35">
        <f t="shared" si="5"/>
        <v>-23</v>
      </c>
      <c r="Z35" s="48"/>
      <c r="AA35" s="11">
        <f t="shared" ref="AA35:BH35" si="38">IF($D35=AA$1,$E35+$V35,(IF($J35=AA$1,$K35+$W35,AA34)))</f>
        <v>1141</v>
      </c>
      <c r="AB35" s="11">
        <f t="shared" si="38"/>
        <v>1426</v>
      </c>
      <c r="AC35" s="11">
        <f t="shared" si="38"/>
        <v>875</v>
      </c>
      <c r="AD35" s="11">
        <f t="shared" si="38"/>
        <v>979</v>
      </c>
      <c r="AE35" s="11">
        <f t="shared" si="38"/>
        <v>962</v>
      </c>
      <c r="AF35" s="11">
        <f t="shared" si="38"/>
        <v>1745</v>
      </c>
      <c r="AG35" s="11">
        <f t="shared" si="38"/>
        <v>1396</v>
      </c>
      <c r="AH35" s="11">
        <f t="shared" si="38"/>
        <v>1585</v>
      </c>
      <c r="AI35" s="11">
        <f t="shared" si="38"/>
        <v>1558</v>
      </c>
      <c r="AJ35" s="11">
        <f t="shared" si="38"/>
        <v>1756</v>
      </c>
      <c r="AK35" s="11">
        <f t="shared" si="38"/>
        <v>961</v>
      </c>
      <c r="AL35" s="11">
        <f t="shared" si="38"/>
        <v>1372</v>
      </c>
      <c r="AM35" s="11">
        <f t="shared" si="38"/>
        <v>1798</v>
      </c>
      <c r="AN35" s="11">
        <f t="shared" si="38"/>
        <v>1532</v>
      </c>
      <c r="AO35" s="11">
        <f t="shared" si="38"/>
        <v>262</v>
      </c>
      <c r="AP35" s="11">
        <f t="shared" si="38"/>
        <v>1321</v>
      </c>
      <c r="AQ35" s="11">
        <f t="shared" si="38"/>
        <v>936</v>
      </c>
      <c r="AR35" s="11">
        <f t="shared" si="38"/>
        <v>1255</v>
      </c>
      <c r="AS35" s="11">
        <f t="shared" si="38"/>
        <v>587</v>
      </c>
      <c r="AT35" s="11">
        <f t="shared" si="38"/>
        <v>1206</v>
      </c>
      <c r="AU35" s="11">
        <f t="shared" si="38"/>
        <v>1163</v>
      </c>
      <c r="AV35" s="11">
        <f t="shared" si="38"/>
        <v>1650</v>
      </c>
      <c r="AW35" s="11">
        <f t="shared" si="38"/>
        <v>1396</v>
      </c>
      <c r="AX35" s="11">
        <f t="shared" si="38"/>
        <v>1305</v>
      </c>
      <c r="AY35" s="11">
        <f t="shared" si="38"/>
        <v>295</v>
      </c>
      <c r="AZ35" s="11">
        <f t="shared" si="38"/>
        <v>1018</v>
      </c>
      <c r="BA35" s="11">
        <f t="shared" si="38"/>
        <v>1296</v>
      </c>
      <c r="BB35" s="11">
        <f t="shared" si="38"/>
        <v>1107</v>
      </c>
      <c r="BC35" s="11">
        <f t="shared" si="38"/>
        <v>1055</v>
      </c>
      <c r="BD35" s="11">
        <f t="shared" si="38"/>
        <v>1640</v>
      </c>
      <c r="BE35" s="11">
        <f t="shared" si="38"/>
        <v>1012</v>
      </c>
      <c r="BF35" s="11">
        <f t="shared" si="38"/>
        <v>987</v>
      </c>
      <c r="BG35" s="11">
        <f t="shared" si="38"/>
        <v>1223</v>
      </c>
      <c r="BH35" s="11">
        <f t="shared" si="38"/>
        <v>1083</v>
      </c>
    </row>
    <row r="36" spans="1:60" ht="13.5" customHeight="1">
      <c r="A36" s="38">
        <v>40971</v>
      </c>
      <c r="B36" s="130" t="s">
        <v>65</v>
      </c>
      <c r="C36" s="40"/>
      <c r="D36" s="41" t="s">
        <v>27</v>
      </c>
      <c r="E36" s="42">
        <f t="shared" si="0"/>
        <v>1396</v>
      </c>
      <c r="F36" s="43">
        <v>2</v>
      </c>
      <c r="G36" s="43">
        <v>11</v>
      </c>
      <c r="H36" s="44">
        <f t="shared" si="1"/>
        <v>17</v>
      </c>
      <c r="I36" s="40"/>
      <c r="J36" s="45" t="s">
        <v>28</v>
      </c>
      <c r="K36" s="42">
        <f t="shared" si="2"/>
        <v>1532</v>
      </c>
      <c r="L36" s="46">
        <v>0</v>
      </c>
      <c r="M36" s="46">
        <v>18</v>
      </c>
      <c r="N36" s="26">
        <f t="shared" si="3"/>
        <v>18</v>
      </c>
      <c r="O36" s="40"/>
      <c r="P36" t="s">
        <v>66</v>
      </c>
      <c r="Q36" s="40"/>
      <c r="R36">
        <f>MIN(Rules!$E$2,(MAX(H36/N36,N36/H36)))</f>
        <v>1.0588235294117647</v>
      </c>
      <c r="S36">
        <f>VLOOKUP(B36,Rules!A:B,2,FALSE)</f>
        <v>45</v>
      </c>
      <c r="T36" s="40"/>
      <c r="U36" s="143">
        <f>1/(10^(-1*(E36+(IF(P36="Y",Rules!$I$2,0))-K36)/Rules!$E$12)+1)</f>
        <v>0.51611251481267006</v>
      </c>
      <c r="V36">
        <f t="shared" si="4"/>
        <v>-25</v>
      </c>
      <c r="W36">
        <f t="shared" si="5"/>
        <v>25</v>
      </c>
      <c r="Z36" s="48"/>
      <c r="AA36" s="11">
        <f t="shared" ref="AA36:BH36" si="39">IF($D36=AA$1,$E36+$V36,(IF($J36=AA$1,$K36+$W36,AA35)))</f>
        <v>1141</v>
      </c>
      <c r="AB36" s="11">
        <f t="shared" si="39"/>
        <v>1426</v>
      </c>
      <c r="AC36" s="11">
        <f t="shared" si="39"/>
        <v>875</v>
      </c>
      <c r="AD36" s="11">
        <f t="shared" si="39"/>
        <v>979</v>
      </c>
      <c r="AE36" s="11">
        <f t="shared" si="39"/>
        <v>962</v>
      </c>
      <c r="AF36" s="11">
        <f t="shared" si="39"/>
        <v>1745</v>
      </c>
      <c r="AG36" s="11">
        <f t="shared" si="39"/>
        <v>1396</v>
      </c>
      <c r="AH36" s="11">
        <f t="shared" si="39"/>
        <v>1585</v>
      </c>
      <c r="AI36" s="11">
        <f t="shared" si="39"/>
        <v>1558</v>
      </c>
      <c r="AJ36" s="11">
        <f t="shared" si="39"/>
        <v>1756</v>
      </c>
      <c r="AK36" s="11">
        <f t="shared" si="39"/>
        <v>961</v>
      </c>
      <c r="AL36" s="11">
        <f t="shared" si="39"/>
        <v>1372</v>
      </c>
      <c r="AM36" s="11">
        <f t="shared" si="39"/>
        <v>1798</v>
      </c>
      <c r="AN36" s="11">
        <f t="shared" si="39"/>
        <v>1557</v>
      </c>
      <c r="AO36" s="11">
        <f t="shared" si="39"/>
        <v>262</v>
      </c>
      <c r="AP36" s="11">
        <f t="shared" si="39"/>
        <v>1321</v>
      </c>
      <c r="AQ36" s="11">
        <f t="shared" si="39"/>
        <v>936</v>
      </c>
      <c r="AR36" s="11">
        <f t="shared" si="39"/>
        <v>1255</v>
      </c>
      <c r="AS36" s="11">
        <f t="shared" si="39"/>
        <v>587</v>
      </c>
      <c r="AT36" s="11">
        <f t="shared" si="39"/>
        <v>1206</v>
      </c>
      <c r="AU36" s="11">
        <f t="shared" si="39"/>
        <v>1163</v>
      </c>
      <c r="AV36" s="11">
        <f t="shared" si="39"/>
        <v>1650</v>
      </c>
      <c r="AW36" s="11">
        <f t="shared" si="39"/>
        <v>1371</v>
      </c>
      <c r="AX36" s="11">
        <f t="shared" si="39"/>
        <v>1305</v>
      </c>
      <c r="AY36" s="11">
        <f t="shared" si="39"/>
        <v>295</v>
      </c>
      <c r="AZ36" s="11">
        <f t="shared" si="39"/>
        <v>1018</v>
      </c>
      <c r="BA36" s="11">
        <f t="shared" si="39"/>
        <v>1296</v>
      </c>
      <c r="BB36" s="11">
        <f t="shared" si="39"/>
        <v>1107</v>
      </c>
      <c r="BC36" s="11">
        <f t="shared" si="39"/>
        <v>1055</v>
      </c>
      <c r="BD36" s="11">
        <f t="shared" si="39"/>
        <v>1640</v>
      </c>
      <c r="BE36" s="11">
        <f t="shared" si="39"/>
        <v>1012</v>
      </c>
      <c r="BF36" s="11">
        <f t="shared" si="39"/>
        <v>987</v>
      </c>
      <c r="BG36" s="11">
        <f t="shared" si="39"/>
        <v>1223</v>
      </c>
      <c r="BH36" s="11">
        <f t="shared" si="39"/>
        <v>1083</v>
      </c>
    </row>
    <row r="37" spans="1:60" ht="13.5" customHeight="1">
      <c r="A37" s="38">
        <v>40971</v>
      </c>
      <c r="B37" s="130" t="s">
        <v>65</v>
      </c>
      <c r="C37" s="40"/>
      <c r="D37" s="41" t="s">
        <v>34</v>
      </c>
      <c r="E37" s="42">
        <f t="shared" si="0"/>
        <v>1141</v>
      </c>
      <c r="F37" s="43">
        <v>2</v>
      </c>
      <c r="G37" s="43">
        <v>14</v>
      </c>
      <c r="H37" s="44">
        <f t="shared" si="1"/>
        <v>20</v>
      </c>
      <c r="I37" s="40"/>
      <c r="J37" s="45" t="s">
        <v>38</v>
      </c>
      <c r="K37" s="42">
        <f t="shared" si="2"/>
        <v>1018</v>
      </c>
      <c r="L37" s="46">
        <v>1</v>
      </c>
      <c r="M37" s="46">
        <v>8</v>
      </c>
      <c r="N37" s="26">
        <f t="shared" si="3"/>
        <v>11</v>
      </c>
      <c r="O37" s="40"/>
      <c r="P37" t="s">
        <v>66</v>
      </c>
      <c r="Q37" s="40"/>
      <c r="R37">
        <f>MIN(Rules!$E$2,(MAX(H37/N37,N37/H37)))</f>
        <v>1.8181818181818181</v>
      </c>
      <c r="S37">
        <f>VLOOKUP(B37,Rules!A:B,2,FALSE)</f>
        <v>45</v>
      </c>
      <c r="T37" s="40"/>
      <c r="U37" s="143">
        <f>1/(10^(-1*(E37+(IF(P37="Y",Rules!$I$2,0))-K37)/Rules!$E$12)+1)</f>
        <v>0.77854570280114421</v>
      </c>
      <c r="V37">
        <f t="shared" si="4"/>
        <v>18</v>
      </c>
      <c r="W37">
        <f t="shared" si="5"/>
        <v>-18</v>
      </c>
      <c r="Z37" s="48"/>
      <c r="AA37" s="11">
        <f t="shared" ref="AA37:BH37" si="40">IF($D37=AA$1,$E37+$V37,(IF($J37=AA$1,$K37+$W37,AA36)))</f>
        <v>1159</v>
      </c>
      <c r="AB37" s="11">
        <f t="shared" si="40"/>
        <v>1426</v>
      </c>
      <c r="AC37" s="11">
        <f t="shared" si="40"/>
        <v>875</v>
      </c>
      <c r="AD37" s="11">
        <f t="shared" si="40"/>
        <v>979</v>
      </c>
      <c r="AE37" s="11">
        <f t="shared" si="40"/>
        <v>962</v>
      </c>
      <c r="AF37" s="11">
        <f t="shared" si="40"/>
        <v>1745</v>
      </c>
      <c r="AG37" s="11">
        <f t="shared" si="40"/>
        <v>1396</v>
      </c>
      <c r="AH37" s="11">
        <f t="shared" si="40"/>
        <v>1585</v>
      </c>
      <c r="AI37" s="11">
        <f t="shared" si="40"/>
        <v>1558</v>
      </c>
      <c r="AJ37" s="11">
        <f t="shared" si="40"/>
        <v>1756</v>
      </c>
      <c r="AK37" s="11">
        <f t="shared" si="40"/>
        <v>961</v>
      </c>
      <c r="AL37" s="11">
        <f t="shared" si="40"/>
        <v>1372</v>
      </c>
      <c r="AM37" s="11">
        <f t="shared" si="40"/>
        <v>1798</v>
      </c>
      <c r="AN37" s="11">
        <f t="shared" si="40"/>
        <v>1557</v>
      </c>
      <c r="AO37" s="11">
        <f t="shared" si="40"/>
        <v>262</v>
      </c>
      <c r="AP37" s="11">
        <f t="shared" si="40"/>
        <v>1321</v>
      </c>
      <c r="AQ37" s="11">
        <f t="shared" si="40"/>
        <v>936</v>
      </c>
      <c r="AR37" s="11">
        <f t="shared" si="40"/>
        <v>1255</v>
      </c>
      <c r="AS37" s="11">
        <f t="shared" si="40"/>
        <v>587</v>
      </c>
      <c r="AT37" s="11">
        <f t="shared" si="40"/>
        <v>1206</v>
      </c>
      <c r="AU37" s="11">
        <f t="shared" si="40"/>
        <v>1163</v>
      </c>
      <c r="AV37" s="11">
        <f t="shared" si="40"/>
        <v>1650</v>
      </c>
      <c r="AW37" s="11">
        <f t="shared" si="40"/>
        <v>1371</v>
      </c>
      <c r="AX37" s="11">
        <f t="shared" si="40"/>
        <v>1305</v>
      </c>
      <c r="AY37" s="11">
        <f t="shared" si="40"/>
        <v>295</v>
      </c>
      <c r="AZ37" s="11">
        <f t="shared" si="40"/>
        <v>1000</v>
      </c>
      <c r="BA37" s="11">
        <f t="shared" si="40"/>
        <v>1296</v>
      </c>
      <c r="BB37" s="11">
        <f t="shared" si="40"/>
        <v>1107</v>
      </c>
      <c r="BC37" s="11">
        <f t="shared" si="40"/>
        <v>1055</v>
      </c>
      <c r="BD37" s="11">
        <f t="shared" si="40"/>
        <v>1640</v>
      </c>
      <c r="BE37" s="11">
        <f t="shared" si="40"/>
        <v>1012</v>
      </c>
      <c r="BF37" s="11">
        <f t="shared" si="40"/>
        <v>987</v>
      </c>
      <c r="BG37" s="11">
        <f t="shared" si="40"/>
        <v>1223</v>
      </c>
      <c r="BH37" s="11">
        <f t="shared" si="40"/>
        <v>1083</v>
      </c>
    </row>
    <row r="38" spans="1:60" ht="13.5" customHeight="1">
      <c r="A38" s="38">
        <v>40971</v>
      </c>
      <c r="B38" s="130" t="s">
        <v>65</v>
      </c>
      <c r="C38" s="40"/>
      <c r="D38" s="41" t="s">
        <v>29</v>
      </c>
      <c r="E38" s="42">
        <f t="shared" si="0"/>
        <v>979</v>
      </c>
      <c r="F38" s="43">
        <v>0</v>
      </c>
      <c r="G38" s="43">
        <v>14</v>
      </c>
      <c r="H38" s="44">
        <f t="shared" si="1"/>
        <v>14</v>
      </c>
      <c r="I38" s="40"/>
      <c r="J38" s="45" t="s">
        <v>37</v>
      </c>
      <c r="K38" s="42">
        <f t="shared" si="2"/>
        <v>1107</v>
      </c>
      <c r="L38" s="46">
        <v>1</v>
      </c>
      <c r="M38" s="46">
        <v>8</v>
      </c>
      <c r="N38" s="26">
        <f t="shared" si="3"/>
        <v>11</v>
      </c>
      <c r="O38" s="40"/>
      <c r="P38" t="s">
        <v>66</v>
      </c>
      <c r="Q38" s="40"/>
      <c r="R38">
        <f>MIN(Rules!$E$2,(MAX(H38/N38,N38/H38)))</f>
        <v>1.2727272727272727</v>
      </c>
      <c r="S38">
        <f>VLOOKUP(B38,Rules!A:B,2,FALSE)</f>
        <v>45</v>
      </c>
      <c r="T38" s="40"/>
      <c r="U38" s="143">
        <f>1/(10^(-1*(E38+(IF(P38="Y",Rules!$I$2,0))-K38)/Rules!$E$12)+1)</f>
        <v>0.52530679298045857</v>
      </c>
      <c r="V38">
        <f t="shared" si="4"/>
        <v>27</v>
      </c>
      <c r="W38">
        <f t="shared" si="5"/>
        <v>-27</v>
      </c>
      <c r="Z38" s="48"/>
      <c r="AA38" s="11">
        <f t="shared" ref="AA38:BH38" si="41">IF($D38=AA$1,$E38+$V38,(IF($J38=AA$1,$K38+$W38,AA37)))</f>
        <v>1159</v>
      </c>
      <c r="AB38" s="11">
        <f t="shared" si="41"/>
        <v>1426</v>
      </c>
      <c r="AC38" s="11">
        <f t="shared" si="41"/>
        <v>875</v>
      </c>
      <c r="AD38" s="11">
        <f t="shared" si="41"/>
        <v>1006</v>
      </c>
      <c r="AE38" s="11">
        <f t="shared" si="41"/>
        <v>962</v>
      </c>
      <c r="AF38" s="11">
        <f t="shared" si="41"/>
        <v>1745</v>
      </c>
      <c r="AG38" s="11">
        <f t="shared" si="41"/>
        <v>1396</v>
      </c>
      <c r="AH38" s="11">
        <f t="shared" si="41"/>
        <v>1585</v>
      </c>
      <c r="AI38" s="11">
        <f t="shared" si="41"/>
        <v>1558</v>
      </c>
      <c r="AJ38" s="11">
        <f t="shared" si="41"/>
        <v>1756</v>
      </c>
      <c r="AK38" s="11">
        <f t="shared" si="41"/>
        <v>961</v>
      </c>
      <c r="AL38" s="11">
        <f t="shared" si="41"/>
        <v>1372</v>
      </c>
      <c r="AM38" s="11">
        <f t="shared" si="41"/>
        <v>1798</v>
      </c>
      <c r="AN38" s="11">
        <f t="shared" si="41"/>
        <v>1557</v>
      </c>
      <c r="AO38" s="11">
        <f t="shared" si="41"/>
        <v>262</v>
      </c>
      <c r="AP38" s="11">
        <f t="shared" si="41"/>
        <v>1321</v>
      </c>
      <c r="AQ38" s="11">
        <f t="shared" si="41"/>
        <v>936</v>
      </c>
      <c r="AR38" s="11">
        <f t="shared" si="41"/>
        <v>1255</v>
      </c>
      <c r="AS38" s="11">
        <f t="shared" si="41"/>
        <v>587</v>
      </c>
      <c r="AT38" s="11">
        <f t="shared" si="41"/>
        <v>1206</v>
      </c>
      <c r="AU38" s="11">
        <f t="shared" si="41"/>
        <v>1163</v>
      </c>
      <c r="AV38" s="11">
        <f t="shared" si="41"/>
        <v>1650</v>
      </c>
      <c r="AW38" s="11">
        <f t="shared" si="41"/>
        <v>1371</v>
      </c>
      <c r="AX38" s="11">
        <f t="shared" si="41"/>
        <v>1305</v>
      </c>
      <c r="AY38" s="11">
        <f t="shared" si="41"/>
        <v>295</v>
      </c>
      <c r="AZ38" s="11">
        <f t="shared" si="41"/>
        <v>1000</v>
      </c>
      <c r="BA38" s="11">
        <f t="shared" si="41"/>
        <v>1296</v>
      </c>
      <c r="BB38" s="11">
        <f t="shared" si="41"/>
        <v>1080</v>
      </c>
      <c r="BC38" s="11">
        <f t="shared" si="41"/>
        <v>1055</v>
      </c>
      <c r="BD38" s="11">
        <f t="shared" si="41"/>
        <v>1640</v>
      </c>
      <c r="BE38" s="11">
        <f t="shared" si="41"/>
        <v>1012</v>
      </c>
      <c r="BF38" s="11">
        <f t="shared" si="41"/>
        <v>987</v>
      </c>
      <c r="BG38" s="11">
        <f t="shared" si="41"/>
        <v>1223</v>
      </c>
      <c r="BH38" s="11">
        <f t="shared" si="41"/>
        <v>1083</v>
      </c>
    </row>
    <row r="39" spans="1:60" ht="13.5" customHeight="1">
      <c r="A39" s="38">
        <v>40972</v>
      </c>
      <c r="B39" s="130" t="s">
        <v>65</v>
      </c>
      <c r="C39" s="40"/>
      <c r="D39" s="41" t="s">
        <v>25</v>
      </c>
      <c r="E39" s="42">
        <f t="shared" si="0"/>
        <v>1585</v>
      </c>
      <c r="F39" s="43">
        <v>1</v>
      </c>
      <c r="G39" s="43">
        <v>7</v>
      </c>
      <c r="H39" s="44">
        <f t="shared" si="1"/>
        <v>10</v>
      </c>
      <c r="I39" s="40"/>
      <c r="J39" s="45" t="s">
        <v>26</v>
      </c>
      <c r="K39" s="42">
        <f t="shared" si="2"/>
        <v>1745</v>
      </c>
      <c r="L39" s="46">
        <v>0</v>
      </c>
      <c r="M39" s="46">
        <v>6</v>
      </c>
      <c r="N39" s="26">
        <f t="shared" si="3"/>
        <v>6</v>
      </c>
      <c r="O39" s="40"/>
      <c r="P39" t="s">
        <v>66</v>
      </c>
      <c r="Q39" s="40"/>
      <c r="R39">
        <f>MIN(Rules!$E$2,(MAX(H39/N39,N39/H39)))</f>
        <v>1.6666666666666667</v>
      </c>
      <c r="S39">
        <f>VLOOKUP(B39,Rules!A:B,2,FALSE)</f>
        <v>45</v>
      </c>
      <c r="T39" s="40"/>
      <c r="U39" s="143">
        <f>1/(10^(-1*(E39+(IF(P39="Y",Rules!$I$2,0))-K39)/Rules!$E$12)+1)</f>
        <v>0.4884891087822083</v>
      </c>
      <c r="V39">
        <f t="shared" si="4"/>
        <v>38</v>
      </c>
      <c r="W39">
        <f t="shared" si="5"/>
        <v>-38</v>
      </c>
      <c r="Z39" s="48"/>
      <c r="AA39" s="11">
        <f t="shared" ref="AA39:BH39" si="42">IF($D39=AA$1,$E39+$V39,(IF($J39=AA$1,$K39+$W39,AA38)))</f>
        <v>1159</v>
      </c>
      <c r="AB39" s="11">
        <f t="shared" si="42"/>
        <v>1426</v>
      </c>
      <c r="AC39" s="11">
        <f t="shared" si="42"/>
        <v>875</v>
      </c>
      <c r="AD39" s="11">
        <f t="shared" si="42"/>
        <v>1006</v>
      </c>
      <c r="AE39" s="11">
        <f t="shared" si="42"/>
        <v>962</v>
      </c>
      <c r="AF39" s="11">
        <f t="shared" si="42"/>
        <v>1707</v>
      </c>
      <c r="AG39" s="11">
        <f t="shared" si="42"/>
        <v>1396</v>
      </c>
      <c r="AH39" s="11">
        <f t="shared" si="42"/>
        <v>1623</v>
      </c>
      <c r="AI39" s="11">
        <f t="shared" si="42"/>
        <v>1558</v>
      </c>
      <c r="AJ39" s="11">
        <f t="shared" si="42"/>
        <v>1756</v>
      </c>
      <c r="AK39" s="11">
        <f t="shared" si="42"/>
        <v>961</v>
      </c>
      <c r="AL39" s="11">
        <f t="shared" si="42"/>
        <v>1372</v>
      </c>
      <c r="AM39" s="11">
        <f t="shared" si="42"/>
        <v>1798</v>
      </c>
      <c r="AN39" s="11">
        <f t="shared" si="42"/>
        <v>1557</v>
      </c>
      <c r="AO39" s="11">
        <f t="shared" si="42"/>
        <v>262</v>
      </c>
      <c r="AP39" s="11">
        <f t="shared" si="42"/>
        <v>1321</v>
      </c>
      <c r="AQ39" s="11">
        <f t="shared" si="42"/>
        <v>936</v>
      </c>
      <c r="AR39" s="11">
        <f t="shared" si="42"/>
        <v>1255</v>
      </c>
      <c r="AS39" s="11">
        <f t="shared" si="42"/>
        <v>587</v>
      </c>
      <c r="AT39" s="11">
        <f t="shared" si="42"/>
        <v>1206</v>
      </c>
      <c r="AU39" s="11">
        <f t="shared" si="42"/>
        <v>1163</v>
      </c>
      <c r="AV39" s="11">
        <f t="shared" si="42"/>
        <v>1650</v>
      </c>
      <c r="AW39" s="11">
        <f t="shared" si="42"/>
        <v>1371</v>
      </c>
      <c r="AX39" s="11">
        <f t="shared" si="42"/>
        <v>1305</v>
      </c>
      <c r="AY39" s="11">
        <f t="shared" si="42"/>
        <v>295</v>
      </c>
      <c r="AZ39" s="11">
        <f t="shared" si="42"/>
        <v>1000</v>
      </c>
      <c r="BA39" s="11">
        <f t="shared" si="42"/>
        <v>1296</v>
      </c>
      <c r="BB39" s="11">
        <f t="shared" si="42"/>
        <v>1080</v>
      </c>
      <c r="BC39" s="11">
        <f t="shared" si="42"/>
        <v>1055</v>
      </c>
      <c r="BD39" s="11">
        <f t="shared" si="42"/>
        <v>1640</v>
      </c>
      <c r="BE39" s="11">
        <f t="shared" si="42"/>
        <v>1012</v>
      </c>
      <c r="BF39" s="11">
        <f t="shared" si="42"/>
        <v>987</v>
      </c>
      <c r="BG39" s="11">
        <f t="shared" si="42"/>
        <v>1223</v>
      </c>
      <c r="BH39" s="11">
        <f t="shared" si="42"/>
        <v>1083</v>
      </c>
    </row>
    <row r="40" spans="1:60" ht="13.5" customHeight="1">
      <c r="A40" s="38">
        <v>40972</v>
      </c>
      <c r="B40" s="130" t="s">
        <v>65</v>
      </c>
      <c r="C40" s="40"/>
      <c r="D40" s="41" t="s">
        <v>30</v>
      </c>
      <c r="E40" s="42">
        <f t="shared" si="0"/>
        <v>1558</v>
      </c>
      <c r="F40" s="43">
        <v>0</v>
      </c>
      <c r="G40" s="43">
        <v>8</v>
      </c>
      <c r="H40" s="44">
        <f t="shared" si="1"/>
        <v>8</v>
      </c>
      <c r="I40" s="40"/>
      <c r="J40" s="45" t="s">
        <v>16</v>
      </c>
      <c r="K40" s="42">
        <f t="shared" si="2"/>
        <v>1798</v>
      </c>
      <c r="L40" s="46">
        <v>0</v>
      </c>
      <c r="M40" s="46">
        <v>14</v>
      </c>
      <c r="N40" s="26">
        <f t="shared" si="3"/>
        <v>14</v>
      </c>
      <c r="O40" s="40"/>
      <c r="P40" t="s">
        <v>66</v>
      </c>
      <c r="Q40" s="40"/>
      <c r="R40">
        <f>MIN(Rules!$E$2,(MAX(H40/N40,N40/H40)))</f>
        <v>1.75</v>
      </c>
      <c r="S40">
        <f>VLOOKUP(B40,Rules!A:B,2,FALSE)</f>
        <v>45</v>
      </c>
      <c r="T40" s="40"/>
      <c r="U40" s="143">
        <f>1/(10^(-1*(E40+(IF(P40="Y",Rules!$I$2,0))-K40)/Rules!$E$12)+1)</f>
        <v>0.39784190682528303</v>
      </c>
      <c r="V40">
        <f t="shared" si="4"/>
        <v>-31</v>
      </c>
      <c r="W40">
        <f t="shared" si="5"/>
        <v>31</v>
      </c>
      <c r="Z40" s="48"/>
      <c r="AA40" s="11">
        <f t="shared" ref="AA40:BH40" si="43">IF($D40=AA$1,$E40+$V40,(IF($J40=AA$1,$K40+$W40,AA39)))</f>
        <v>1159</v>
      </c>
      <c r="AB40" s="11">
        <f t="shared" si="43"/>
        <v>1426</v>
      </c>
      <c r="AC40" s="11">
        <f t="shared" si="43"/>
        <v>875</v>
      </c>
      <c r="AD40" s="11">
        <f t="shared" si="43"/>
        <v>1006</v>
      </c>
      <c r="AE40" s="11">
        <f t="shared" si="43"/>
        <v>962</v>
      </c>
      <c r="AF40" s="11">
        <f t="shared" si="43"/>
        <v>1707</v>
      </c>
      <c r="AG40" s="11">
        <f t="shared" si="43"/>
        <v>1396</v>
      </c>
      <c r="AH40" s="11">
        <f t="shared" si="43"/>
        <v>1623</v>
      </c>
      <c r="AI40" s="11">
        <f t="shared" si="43"/>
        <v>1527</v>
      </c>
      <c r="AJ40" s="11">
        <f t="shared" si="43"/>
        <v>1756</v>
      </c>
      <c r="AK40" s="11">
        <f t="shared" si="43"/>
        <v>961</v>
      </c>
      <c r="AL40" s="11">
        <f t="shared" si="43"/>
        <v>1372</v>
      </c>
      <c r="AM40" s="11">
        <f t="shared" si="43"/>
        <v>1829</v>
      </c>
      <c r="AN40" s="11">
        <f t="shared" si="43"/>
        <v>1557</v>
      </c>
      <c r="AO40" s="11">
        <f t="shared" si="43"/>
        <v>262</v>
      </c>
      <c r="AP40" s="11">
        <f t="shared" si="43"/>
        <v>1321</v>
      </c>
      <c r="AQ40" s="11">
        <f t="shared" si="43"/>
        <v>936</v>
      </c>
      <c r="AR40" s="11">
        <f t="shared" si="43"/>
        <v>1255</v>
      </c>
      <c r="AS40" s="11">
        <f t="shared" si="43"/>
        <v>587</v>
      </c>
      <c r="AT40" s="11">
        <f t="shared" si="43"/>
        <v>1206</v>
      </c>
      <c r="AU40" s="11">
        <f t="shared" si="43"/>
        <v>1163</v>
      </c>
      <c r="AV40" s="11">
        <f t="shared" si="43"/>
        <v>1650</v>
      </c>
      <c r="AW40" s="11">
        <f t="shared" si="43"/>
        <v>1371</v>
      </c>
      <c r="AX40" s="11">
        <f t="shared" si="43"/>
        <v>1305</v>
      </c>
      <c r="AY40" s="11">
        <f t="shared" si="43"/>
        <v>295</v>
      </c>
      <c r="AZ40" s="11">
        <f t="shared" si="43"/>
        <v>1000</v>
      </c>
      <c r="BA40" s="11">
        <f t="shared" si="43"/>
        <v>1296</v>
      </c>
      <c r="BB40" s="11">
        <f t="shared" si="43"/>
        <v>1080</v>
      </c>
      <c r="BC40" s="11">
        <f t="shared" si="43"/>
        <v>1055</v>
      </c>
      <c r="BD40" s="11">
        <f t="shared" si="43"/>
        <v>1640</v>
      </c>
      <c r="BE40" s="11">
        <f t="shared" si="43"/>
        <v>1012</v>
      </c>
      <c r="BF40" s="11">
        <f t="shared" si="43"/>
        <v>987</v>
      </c>
      <c r="BG40" s="11">
        <f t="shared" si="43"/>
        <v>1223</v>
      </c>
      <c r="BH40" s="11">
        <f t="shared" si="43"/>
        <v>1083</v>
      </c>
    </row>
    <row r="41" spans="1:60" ht="13.5" customHeight="1">
      <c r="A41" s="38">
        <v>40972</v>
      </c>
      <c r="B41" s="130" t="s">
        <v>65</v>
      </c>
      <c r="C41" s="40"/>
      <c r="D41" s="41" t="s">
        <v>43</v>
      </c>
      <c r="E41" s="42">
        <f t="shared" si="0"/>
        <v>1206</v>
      </c>
      <c r="F41" s="43">
        <v>0</v>
      </c>
      <c r="G41" s="43">
        <v>16</v>
      </c>
      <c r="H41" s="44">
        <f t="shared" si="1"/>
        <v>16</v>
      </c>
      <c r="I41" s="40"/>
      <c r="J41" s="45" t="s">
        <v>24</v>
      </c>
      <c r="K41" s="42">
        <f t="shared" si="2"/>
        <v>1296</v>
      </c>
      <c r="L41" s="46">
        <v>2</v>
      </c>
      <c r="M41" s="46">
        <v>8</v>
      </c>
      <c r="N41" s="26">
        <f t="shared" si="3"/>
        <v>14</v>
      </c>
      <c r="O41" s="40"/>
      <c r="P41" t="s">
        <v>66</v>
      </c>
      <c r="Q41" s="40"/>
      <c r="R41">
        <f>MIN(Rules!$E$2,(MAX(H41/N41,N41/H41)))</f>
        <v>1.1428571428571428</v>
      </c>
      <c r="S41">
        <f>VLOOKUP(B41,Rules!A:B,2,FALSE)</f>
        <v>45</v>
      </c>
      <c r="T41" s="40"/>
      <c r="U41" s="143">
        <f>1/(10^(-1*(E41+(IF(P41="Y",Rules!$I$2,0))-K41)/Rules!$E$12)+1)</f>
        <v>0.56864139188366769</v>
      </c>
      <c r="V41">
        <f t="shared" si="4"/>
        <v>22</v>
      </c>
      <c r="W41">
        <f t="shared" si="5"/>
        <v>-22</v>
      </c>
      <c r="Z41" s="48"/>
      <c r="AA41" s="11">
        <f t="shared" ref="AA41:BH41" si="44">IF($D41=AA$1,$E41+$V41,(IF($J41=AA$1,$K41+$W41,AA40)))</f>
        <v>1159</v>
      </c>
      <c r="AB41" s="11">
        <f t="shared" si="44"/>
        <v>1426</v>
      </c>
      <c r="AC41" s="11">
        <f t="shared" si="44"/>
        <v>875</v>
      </c>
      <c r="AD41" s="11">
        <f t="shared" si="44"/>
        <v>1006</v>
      </c>
      <c r="AE41" s="11">
        <f t="shared" si="44"/>
        <v>962</v>
      </c>
      <c r="AF41" s="11">
        <f t="shared" si="44"/>
        <v>1707</v>
      </c>
      <c r="AG41" s="11">
        <f t="shared" si="44"/>
        <v>1396</v>
      </c>
      <c r="AH41" s="11">
        <f t="shared" si="44"/>
        <v>1623</v>
      </c>
      <c r="AI41" s="11">
        <f t="shared" si="44"/>
        <v>1527</v>
      </c>
      <c r="AJ41" s="11">
        <f t="shared" si="44"/>
        <v>1756</v>
      </c>
      <c r="AK41" s="11">
        <f t="shared" si="44"/>
        <v>961</v>
      </c>
      <c r="AL41" s="11">
        <f t="shared" si="44"/>
        <v>1372</v>
      </c>
      <c r="AM41" s="11">
        <f t="shared" si="44"/>
        <v>1829</v>
      </c>
      <c r="AN41" s="11">
        <f t="shared" si="44"/>
        <v>1557</v>
      </c>
      <c r="AO41" s="11">
        <f t="shared" si="44"/>
        <v>262</v>
      </c>
      <c r="AP41" s="11">
        <f t="shared" si="44"/>
        <v>1321</v>
      </c>
      <c r="AQ41" s="11">
        <f t="shared" si="44"/>
        <v>936</v>
      </c>
      <c r="AR41" s="11">
        <f t="shared" si="44"/>
        <v>1255</v>
      </c>
      <c r="AS41" s="11">
        <f t="shared" si="44"/>
        <v>587</v>
      </c>
      <c r="AT41" s="11">
        <f t="shared" si="44"/>
        <v>1228</v>
      </c>
      <c r="AU41" s="11">
        <f t="shared" si="44"/>
        <v>1163</v>
      </c>
      <c r="AV41" s="11">
        <f t="shared" si="44"/>
        <v>1650</v>
      </c>
      <c r="AW41" s="11">
        <f t="shared" si="44"/>
        <v>1371</v>
      </c>
      <c r="AX41" s="11">
        <f t="shared" si="44"/>
        <v>1305</v>
      </c>
      <c r="AY41" s="11">
        <f t="shared" si="44"/>
        <v>295</v>
      </c>
      <c r="AZ41" s="11">
        <f t="shared" si="44"/>
        <v>1000</v>
      </c>
      <c r="BA41" s="11">
        <f t="shared" si="44"/>
        <v>1274</v>
      </c>
      <c r="BB41" s="11">
        <f t="shared" si="44"/>
        <v>1080</v>
      </c>
      <c r="BC41" s="11">
        <f t="shared" si="44"/>
        <v>1055</v>
      </c>
      <c r="BD41" s="11">
        <f t="shared" si="44"/>
        <v>1640</v>
      </c>
      <c r="BE41" s="11">
        <f t="shared" si="44"/>
        <v>1012</v>
      </c>
      <c r="BF41" s="11">
        <f t="shared" si="44"/>
        <v>987</v>
      </c>
      <c r="BG41" s="11">
        <f t="shared" si="44"/>
        <v>1223</v>
      </c>
      <c r="BH41" s="11">
        <f t="shared" si="44"/>
        <v>1083</v>
      </c>
    </row>
    <row r="42" spans="1:60" ht="13.5" customHeight="1">
      <c r="A42" s="38">
        <v>40972</v>
      </c>
      <c r="B42" s="130" t="s">
        <v>65</v>
      </c>
      <c r="C42" s="40"/>
      <c r="D42" s="41" t="s">
        <v>42</v>
      </c>
      <c r="E42" s="42">
        <f t="shared" si="0"/>
        <v>1223</v>
      </c>
      <c r="F42" s="43">
        <v>2</v>
      </c>
      <c r="G42" s="43">
        <v>20</v>
      </c>
      <c r="H42" s="44">
        <f t="shared" si="1"/>
        <v>26</v>
      </c>
      <c r="I42" s="40"/>
      <c r="J42" s="45" t="s">
        <v>40</v>
      </c>
      <c r="K42" s="42">
        <f t="shared" si="2"/>
        <v>1055</v>
      </c>
      <c r="L42" s="46">
        <v>1</v>
      </c>
      <c r="M42" s="46">
        <v>8</v>
      </c>
      <c r="N42" s="26">
        <f t="shared" si="3"/>
        <v>11</v>
      </c>
      <c r="O42" s="40"/>
      <c r="P42" t="s">
        <v>66</v>
      </c>
      <c r="Q42" s="40"/>
      <c r="R42">
        <f>MIN(Rules!$E$2,(MAX(H42/N42,N42/H42)))</f>
        <v>2</v>
      </c>
      <c r="S42">
        <f>VLOOKUP(B42,Rules!A:B,2,FALSE)</f>
        <v>45</v>
      </c>
      <c r="T42" s="40"/>
      <c r="U42" s="143">
        <f>1/(10^(-1*(E42+(IF(P42="Y",Rules!$I$2,0))-K42)/Rules!$E$12)+1)</f>
        <v>0.81221145034742626</v>
      </c>
      <c r="V42">
        <f t="shared" si="4"/>
        <v>17</v>
      </c>
      <c r="W42">
        <f t="shared" si="5"/>
        <v>-17</v>
      </c>
      <c r="Z42" s="48"/>
      <c r="AA42" s="11">
        <f t="shared" ref="AA42:BH42" si="45">IF($D42=AA$1,$E42+$V42,(IF($J42=AA$1,$K42+$W42,AA41)))</f>
        <v>1159</v>
      </c>
      <c r="AB42" s="11">
        <f t="shared" si="45"/>
        <v>1426</v>
      </c>
      <c r="AC42" s="11">
        <f t="shared" si="45"/>
        <v>875</v>
      </c>
      <c r="AD42" s="11">
        <f t="shared" si="45"/>
        <v>1006</v>
      </c>
      <c r="AE42" s="11">
        <f t="shared" si="45"/>
        <v>962</v>
      </c>
      <c r="AF42" s="11">
        <f t="shared" si="45"/>
        <v>1707</v>
      </c>
      <c r="AG42" s="11">
        <f t="shared" si="45"/>
        <v>1396</v>
      </c>
      <c r="AH42" s="11">
        <f t="shared" si="45"/>
        <v>1623</v>
      </c>
      <c r="AI42" s="11">
        <f t="shared" si="45"/>
        <v>1527</v>
      </c>
      <c r="AJ42" s="11">
        <f t="shared" si="45"/>
        <v>1756</v>
      </c>
      <c r="AK42" s="11">
        <f t="shared" si="45"/>
        <v>961</v>
      </c>
      <c r="AL42" s="11">
        <f t="shared" si="45"/>
        <v>1372</v>
      </c>
      <c r="AM42" s="11">
        <f t="shared" si="45"/>
        <v>1829</v>
      </c>
      <c r="AN42" s="11">
        <f t="shared" si="45"/>
        <v>1557</v>
      </c>
      <c r="AO42" s="11">
        <f t="shared" si="45"/>
        <v>262</v>
      </c>
      <c r="AP42" s="11">
        <f t="shared" si="45"/>
        <v>1321</v>
      </c>
      <c r="AQ42" s="11">
        <f t="shared" si="45"/>
        <v>936</v>
      </c>
      <c r="AR42" s="11">
        <f t="shared" si="45"/>
        <v>1255</v>
      </c>
      <c r="AS42" s="11">
        <f t="shared" si="45"/>
        <v>587</v>
      </c>
      <c r="AT42" s="11">
        <f t="shared" si="45"/>
        <v>1228</v>
      </c>
      <c r="AU42" s="11">
        <f t="shared" si="45"/>
        <v>1163</v>
      </c>
      <c r="AV42" s="11">
        <f t="shared" si="45"/>
        <v>1650</v>
      </c>
      <c r="AW42" s="11">
        <f t="shared" si="45"/>
        <v>1371</v>
      </c>
      <c r="AX42" s="11">
        <f t="shared" si="45"/>
        <v>1305</v>
      </c>
      <c r="AY42" s="11">
        <f t="shared" si="45"/>
        <v>295</v>
      </c>
      <c r="AZ42" s="11">
        <f t="shared" si="45"/>
        <v>1000</v>
      </c>
      <c r="BA42" s="11">
        <f t="shared" si="45"/>
        <v>1274</v>
      </c>
      <c r="BB42" s="11">
        <f t="shared" si="45"/>
        <v>1080</v>
      </c>
      <c r="BC42" s="11">
        <f t="shared" si="45"/>
        <v>1038</v>
      </c>
      <c r="BD42" s="11">
        <f t="shared" si="45"/>
        <v>1640</v>
      </c>
      <c r="BE42" s="11">
        <f t="shared" si="45"/>
        <v>1012</v>
      </c>
      <c r="BF42" s="11">
        <f t="shared" si="45"/>
        <v>987</v>
      </c>
      <c r="BG42" s="11">
        <f t="shared" si="45"/>
        <v>1240</v>
      </c>
      <c r="BH42" s="11">
        <f t="shared" si="45"/>
        <v>1083</v>
      </c>
    </row>
    <row r="43" spans="1:60" ht="13.5" customHeight="1">
      <c r="A43" s="38">
        <v>40972</v>
      </c>
      <c r="B43" s="130" t="s">
        <v>65</v>
      </c>
      <c r="C43" s="40"/>
      <c r="D43" s="41" t="s">
        <v>47</v>
      </c>
      <c r="E43" s="42">
        <f t="shared" si="0"/>
        <v>587</v>
      </c>
      <c r="F43" s="43">
        <v>0</v>
      </c>
      <c r="G43" s="43">
        <v>4</v>
      </c>
      <c r="H43" s="44">
        <f t="shared" si="1"/>
        <v>4</v>
      </c>
      <c r="I43" s="40"/>
      <c r="J43" s="45" t="s">
        <v>44</v>
      </c>
      <c r="K43" s="42">
        <f t="shared" si="2"/>
        <v>875</v>
      </c>
      <c r="L43" s="46">
        <v>2</v>
      </c>
      <c r="M43" s="46">
        <v>6</v>
      </c>
      <c r="N43" s="26">
        <f t="shared" si="3"/>
        <v>12</v>
      </c>
      <c r="O43" s="40"/>
      <c r="P43" t="s">
        <v>66</v>
      </c>
      <c r="Q43" s="40"/>
      <c r="R43">
        <f>MIN(Rules!$E$2,(MAX(H43/N43,N43/H43)))</f>
        <v>2</v>
      </c>
      <c r="S43">
        <f>VLOOKUP(B43,Rules!A:B,2,FALSE)</f>
        <v>45</v>
      </c>
      <c r="T43" s="40"/>
      <c r="U43" s="143">
        <f>1/(10^(-1*(E43+(IF(P43="Y",Rules!$I$2,0))-K43)/Rules!$E$12)+1)</f>
        <v>0.34626142502570817</v>
      </c>
      <c r="V43">
        <f t="shared" si="4"/>
        <v>-31</v>
      </c>
      <c r="W43">
        <f t="shared" si="5"/>
        <v>31</v>
      </c>
      <c r="Z43" s="48"/>
      <c r="AA43" s="11">
        <f t="shared" ref="AA43:BH43" si="46">IF($D43=AA$1,$E43+$V43,(IF($J43=AA$1,$K43+$W43,AA42)))</f>
        <v>1159</v>
      </c>
      <c r="AB43" s="11">
        <f t="shared" si="46"/>
        <v>1426</v>
      </c>
      <c r="AC43" s="11">
        <f t="shared" si="46"/>
        <v>906</v>
      </c>
      <c r="AD43" s="11">
        <f t="shared" si="46"/>
        <v>1006</v>
      </c>
      <c r="AE43" s="11">
        <f t="shared" si="46"/>
        <v>962</v>
      </c>
      <c r="AF43" s="11">
        <f t="shared" si="46"/>
        <v>1707</v>
      </c>
      <c r="AG43" s="11">
        <f t="shared" si="46"/>
        <v>1396</v>
      </c>
      <c r="AH43" s="11">
        <f t="shared" si="46"/>
        <v>1623</v>
      </c>
      <c r="AI43" s="11">
        <f t="shared" si="46"/>
        <v>1527</v>
      </c>
      <c r="AJ43" s="11">
        <f t="shared" si="46"/>
        <v>1756</v>
      </c>
      <c r="AK43" s="11">
        <f t="shared" si="46"/>
        <v>961</v>
      </c>
      <c r="AL43" s="11">
        <f t="shared" si="46"/>
        <v>1372</v>
      </c>
      <c r="AM43" s="11">
        <f t="shared" si="46"/>
        <v>1829</v>
      </c>
      <c r="AN43" s="11">
        <f t="shared" si="46"/>
        <v>1557</v>
      </c>
      <c r="AO43" s="11">
        <f t="shared" si="46"/>
        <v>262</v>
      </c>
      <c r="AP43" s="11">
        <f t="shared" si="46"/>
        <v>1321</v>
      </c>
      <c r="AQ43" s="11">
        <f t="shared" si="46"/>
        <v>936</v>
      </c>
      <c r="AR43" s="11">
        <f t="shared" si="46"/>
        <v>1255</v>
      </c>
      <c r="AS43" s="11">
        <f t="shared" si="46"/>
        <v>556</v>
      </c>
      <c r="AT43" s="11">
        <f t="shared" si="46"/>
        <v>1228</v>
      </c>
      <c r="AU43" s="11">
        <f t="shared" si="46"/>
        <v>1163</v>
      </c>
      <c r="AV43" s="11">
        <f t="shared" si="46"/>
        <v>1650</v>
      </c>
      <c r="AW43" s="11">
        <f t="shared" si="46"/>
        <v>1371</v>
      </c>
      <c r="AX43" s="11">
        <f t="shared" si="46"/>
        <v>1305</v>
      </c>
      <c r="AY43" s="11">
        <f t="shared" si="46"/>
        <v>295</v>
      </c>
      <c r="AZ43" s="11">
        <f t="shared" si="46"/>
        <v>1000</v>
      </c>
      <c r="BA43" s="11">
        <f t="shared" si="46"/>
        <v>1274</v>
      </c>
      <c r="BB43" s="11">
        <f t="shared" si="46"/>
        <v>1080</v>
      </c>
      <c r="BC43" s="11">
        <f t="shared" si="46"/>
        <v>1038</v>
      </c>
      <c r="BD43" s="11">
        <f t="shared" si="46"/>
        <v>1640</v>
      </c>
      <c r="BE43" s="11">
        <f t="shared" si="46"/>
        <v>1012</v>
      </c>
      <c r="BF43" s="11">
        <f t="shared" si="46"/>
        <v>987</v>
      </c>
      <c r="BG43" s="11">
        <f t="shared" si="46"/>
        <v>1240</v>
      </c>
      <c r="BH43" s="11">
        <f t="shared" si="46"/>
        <v>1083</v>
      </c>
    </row>
    <row r="44" spans="1:60" ht="13.5" customHeight="1">
      <c r="A44" s="38">
        <v>40972</v>
      </c>
      <c r="B44" s="130" t="s">
        <v>65</v>
      </c>
      <c r="C44" s="40"/>
      <c r="D44" s="41" t="s">
        <v>33</v>
      </c>
      <c r="E44" s="42">
        <f t="shared" si="0"/>
        <v>962</v>
      </c>
      <c r="F44" s="43">
        <v>0</v>
      </c>
      <c r="G44" s="43">
        <v>10</v>
      </c>
      <c r="H44" s="44">
        <f t="shared" si="1"/>
        <v>10</v>
      </c>
      <c r="I44" s="40"/>
      <c r="J44" s="45" t="s">
        <v>39</v>
      </c>
      <c r="K44" s="42">
        <f t="shared" si="2"/>
        <v>1255</v>
      </c>
      <c r="L44" s="46">
        <v>0</v>
      </c>
      <c r="M44" s="46">
        <v>9</v>
      </c>
      <c r="N44" s="26">
        <f t="shared" si="3"/>
        <v>9</v>
      </c>
      <c r="O44" s="40"/>
      <c r="P44" t="s">
        <v>66</v>
      </c>
      <c r="Q44" s="40"/>
      <c r="R44">
        <f>MIN(Rules!$E$2,(MAX(H44/N44,N44/H44)))</f>
        <v>1.1111111111111112</v>
      </c>
      <c r="S44">
        <f>VLOOKUP(B44,Rules!A:B,2,FALSE)</f>
        <v>45</v>
      </c>
      <c r="T44" s="40"/>
      <c r="U44" s="143">
        <f>1/(10^(-1*(E44+(IF(P44="Y",Rules!$I$2,0))-K44)/Rules!$E$12)+1)</f>
        <v>0.34106780560897437</v>
      </c>
      <c r="V44">
        <f t="shared" si="4"/>
        <v>33</v>
      </c>
      <c r="W44">
        <f t="shared" si="5"/>
        <v>-33</v>
      </c>
      <c r="Z44" s="48"/>
      <c r="AA44" s="11">
        <f t="shared" ref="AA44:BH44" si="47">IF($D44=AA$1,$E44+$V44,(IF($J44=AA$1,$K44+$W44,AA43)))</f>
        <v>1159</v>
      </c>
      <c r="AB44" s="11">
        <f t="shared" si="47"/>
        <v>1426</v>
      </c>
      <c r="AC44" s="11">
        <f t="shared" si="47"/>
        <v>906</v>
      </c>
      <c r="AD44" s="11">
        <f t="shared" si="47"/>
        <v>1006</v>
      </c>
      <c r="AE44" s="11">
        <f t="shared" si="47"/>
        <v>995</v>
      </c>
      <c r="AF44" s="11">
        <f t="shared" si="47"/>
        <v>1707</v>
      </c>
      <c r="AG44" s="11">
        <f t="shared" si="47"/>
        <v>1396</v>
      </c>
      <c r="AH44" s="11">
        <f t="shared" si="47"/>
        <v>1623</v>
      </c>
      <c r="AI44" s="11">
        <f t="shared" si="47"/>
        <v>1527</v>
      </c>
      <c r="AJ44" s="11">
        <f t="shared" si="47"/>
        <v>1756</v>
      </c>
      <c r="AK44" s="11">
        <f t="shared" si="47"/>
        <v>961</v>
      </c>
      <c r="AL44" s="11">
        <f t="shared" si="47"/>
        <v>1372</v>
      </c>
      <c r="AM44" s="11">
        <f t="shared" si="47"/>
        <v>1829</v>
      </c>
      <c r="AN44" s="11">
        <f t="shared" si="47"/>
        <v>1557</v>
      </c>
      <c r="AO44" s="11">
        <f t="shared" si="47"/>
        <v>262</v>
      </c>
      <c r="AP44" s="11">
        <f t="shared" si="47"/>
        <v>1321</v>
      </c>
      <c r="AQ44" s="11">
        <f t="shared" si="47"/>
        <v>936</v>
      </c>
      <c r="AR44" s="11">
        <f t="shared" si="47"/>
        <v>1222</v>
      </c>
      <c r="AS44" s="11">
        <f t="shared" si="47"/>
        <v>556</v>
      </c>
      <c r="AT44" s="11">
        <f t="shared" si="47"/>
        <v>1228</v>
      </c>
      <c r="AU44" s="11">
        <f t="shared" si="47"/>
        <v>1163</v>
      </c>
      <c r="AV44" s="11">
        <f t="shared" si="47"/>
        <v>1650</v>
      </c>
      <c r="AW44" s="11">
        <f t="shared" si="47"/>
        <v>1371</v>
      </c>
      <c r="AX44" s="11">
        <f t="shared" si="47"/>
        <v>1305</v>
      </c>
      <c r="AY44" s="11">
        <f t="shared" si="47"/>
        <v>295</v>
      </c>
      <c r="AZ44" s="11">
        <f t="shared" si="47"/>
        <v>1000</v>
      </c>
      <c r="BA44" s="11">
        <f t="shared" si="47"/>
        <v>1274</v>
      </c>
      <c r="BB44" s="11">
        <f t="shared" si="47"/>
        <v>1080</v>
      </c>
      <c r="BC44" s="11">
        <f t="shared" si="47"/>
        <v>1038</v>
      </c>
      <c r="BD44" s="11">
        <f t="shared" si="47"/>
        <v>1640</v>
      </c>
      <c r="BE44" s="11">
        <f t="shared" si="47"/>
        <v>1012</v>
      </c>
      <c r="BF44" s="11">
        <f t="shared" si="47"/>
        <v>987</v>
      </c>
      <c r="BG44" s="11">
        <f t="shared" si="47"/>
        <v>1240</v>
      </c>
      <c r="BH44" s="11">
        <f t="shared" si="47"/>
        <v>1083</v>
      </c>
    </row>
    <row r="45" spans="1:60" ht="13.5" customHeight="1">
      <c r="A45" s="38">
        <v>40972</v>
      </c>
      <c r="B45" s="130" t="s">
        <v>65</v>
      </c>
      <c r="C45" s="40"/>
      <c r="D45" s="41" t="s">
        <v>41</v>
      </c>
      <c r="E45" s="42">
        <f t="shared" si="0"/>
        <v>1083</v>
      </c>
      <c r="F45" s="43">
        <v>1</v>
      </c>
      <c r="G45" s="43">
        <v>12</v>
      </c>
      <c r="H45" s="44">
        <f t="shared" si="1"/>
        <v>15</v>
      </c>
      <c r="I45" s="40"/>
      <c r="J45" s="45" t="s">
        <v>46</v>
      </c>
      <c r="K45" s="42">
        <f t="shared" si="2"/>
        <v>1012</v>
      </c>
      <c r="L45" s="46">
        <v>4</v>
      </c>
      <c r="M45" s="46">
        <v>7</v>
      </c>
      <c r="N45" s="26">
        <f t="shared" si="3"/>
        <v>19</v>
      </c>
      <c r="O45" s="40"/>
      <c r="P45" t="s">
        <v>66</v>
      </c>
      <c r="Q45" s="40"/>
      <c r="R45">
        <f>MIN(Rules!$E$2,(MAX(H45/N45,N45/H45)))</f>
        <v>1.2666666666666666</v>
      </c>
      <c r="S45">
        <f>VLOOKUP(B45,Rules!A:B,2,FALSE)</f>
        <v>45</v>
      </c>
      <c r="T45" s="40"/>
      <c r="U45" s="143">
        <f>1/(10^(-1*(E45+(IF(P45="Y",Rules!$I$2,0))-K45)/Rules!$E$12)+1)</f>
        <v>0.73453265430376558</v>
      </c>
      <c r="V45">
        <f t="shared" si="4"/>
        <v>-42</v>
      </c>
      <c r="W45">
        <f t="shared" si="5"/>
        <v>42</v>
      </c>
      <c r="Z45" s="48"/>
      <c r="AA45" s="11">
        <f t="shared" ref="AA45:BH45" si="48">IF($D45=AA$1,$E45+$V45,(IF($J45=AA$1,$K45+$W45,AA44)))</f>
        <v>1159</v>
      </c>
      <c r="AB45" s="11">
        <f t="shared" si="48"/>
        <v>1426</v>
      </c>
      <c r="AC45" s="11">
        <f t="shared" si="48"/>
        <v>906</v>
      </c>
      <c r="AD45" s="11">
        <f t="shared" si="48"/>
        <v>1006</v>
      </c>
      <c r="AE45" s="11">
        <f t="shared" si="48"/>
        <v>995</v>
      </c>
      <c r="AF45" s="11">
        <f t="shared" si="48"/>
        <v>1707</v>
      </c>
      <c r="AG45" s="11">
        <f t="shared" si="48"/>
        <v>1396</v>
      </c>
      <c r="AH45" s="11">
        <f t="shared" si="48"/>
        <v>1623</v>
      </c>
      <c r="AI45" s="11">
        <f t="shared" si="48"/>
        <v>1527</v>
      </c>
      <c r="AJ45" s="11">
        <f t="shared" si="48"/>
        <v>1756</v>
      </c>
      <c r="AK45" s="11">
        <f t="shared" si="48"/>
        <v>961</v>
      </c>
      <c r="AL45" s="11">
        <f t="shared" si="48"/>
        <v>1372</v>
      </c>
      <c r="AM45" s="11">
        <f t="shared" si="48"/>
        <v>1829</v>
      </c>
      <c r="AN45" s="11">
        <f t="shared" si="48"/>
        <v>1557</v>
      </c>
      <c r="AO45" s="11">
        <f t="shared" si="48"/>
        <v>262</v>
      </c>
      <c r="AP45" s="11">
        <f t="shared" si="48"/>
        <v>1321</v>
      </c>
      <c r="AQ45" s="11">
        <f t="shared" si="48"/>
        <v>936</v>
      </c>
      <c r="AR45" s="11">
        <f t="shared" si="48"/>
        <v>1222</v>
      </c>
      <c r="AS45" s="11">
        <f t="shared" si="48"/>
        <v>556</v>
      </c>
      <c r="AT45" s="11">
        <f t="shared" si="48"/>
        <v>1228</v>
      </c>
      <c r="AU45" s="11">
        <f t="shared" si="48"/>
        <v>1163</v>
      </c>
      <c r="AV45" s="11">
        <f t="shared" si="48"/>
        <v>1650</v>
      </c>
      <c r="AW45" s="11">
        <f t="shared" si="48"/>
        <v>1371</v>
      </c>
      <c r="AX45" s="11">
        <f t="shared" si="48"/>
        <v>1305</v>
      </c>
      <c r="AY45" s="11">
        <f t="shared" si="48"/>
        <v>295</v>
      </c>
      <c r="AZ45" s="11">
        <f t="shared" si="48"/>
        <v>1000</v>
      </c>
      <c r="BA45" s="11">
        <f t="shared" si="48"/>
        <v>1274</v>
      </c>
      <c r="BB45" s="11">
        <f t="shared" si="48"/>
        <v>1080</v>
      </c>
      <c r="BC45" s="11">
        <f t="shared" si="48"/>
        <v>1038</v>
      </c>
      <c r="BD45" s="11">
        <f t="shared" si="48"/>
        <v>1640</v>
      </c>
      <c r="BE45" s="11">
        <f t="shared" si="48"/>
        <v>1054</v>
      </c>
      <c r="BF45" s="11">
        <f t="shared" si="48"/>
        <v>987</v>
      </c>
      <c r="BG45" s="11">
        <f t="shared" si="48"/>
        <v>1240</v>
      </c>
      <c r="BH45" s="11">
        <f t="shared" si="48"/>
        <v>1041</v>
      </c>
    </row>
    <row r="46" spans="1:60" ht="13.5" customHeight="1">
      <c r="A46" s="38">
        <v>40972</v>
      </c>
      <c r="B46" s="130" t="s">
        <v>65</v>
      </c>
      <c r="C46" s="40"/>
      <c r="D46" s="41" t="s">
        <v>49</v>
      </c>
      <c r="E46" s="42">
        <f t="shared" si="0"/>
        <v>262</v>
      </c>
      <c r="F46" s="43">
        <v>0</v>
      </c>
      <c r="G46" s="43">
        <v>4</v>
      </c>
      <c r="H46" s="44">
        <f t="shared" si="1"/>
        <v>4</v>
      </c>
      <c r="I46" s="40"/>
      <c r="J46" s="45" t="s">
        <v>35</v>
      </c>
      <c r="K46" s="42">
        <f t="shared" si="2"/>
        <v>961</v>
      </c>
      <c r="L46" s="46">
        <v>9</v>
      </c>
      <c r="M46" s="46">
        <v>23</v>
      </c>
      <c r="N46" s="26">
        <f t="shared" si="3"/>
        <v>50</v>
      </c>
      <c r="O46" s="40"/>
      <c r="P46" t="s">
        <v>66</v>
      </c>
      <c r="Q46" s="40"/>
      <c r="R46">
        <f>MIN(Rules!$E$2,(MAX(H46/N46,N46/H46)))</f>
        <v>2</v>
      </c>
      <c r="S46">
        <f>VLOOKUP(B46,Rules!A:B,2,FALSE)</f>
        <v>45</v>
      </c>
      <c r="T46" s="40"/>
      <c r="U46" s="143">
        <f>1/(10^(-1*(E46+(IF(P46="Y",Rules!$I$2,0))-K46)/Rules!$E$12)+1)</f>
        <v>7.3902118900734379E-2</v>
      </c>
      <c r="V46">
        <f t="shared" si="4"/>
        <v>-7</v>
      </c>
      <c r="W46">
        <f t="shared" si="5"/>
        <v>7</v>
      </c>
      <c r="Z46" s="48"/>
      <c r="AA46" s="11">
        <f t="shared" ref="AA46:BH46" si="49">IF($D46=AA$1,$E46+$V46,(IF($J46=AA$1,$K46+$W46,AA45)))</f>
        <v>1159</v>
      </c>
      <c r="AB46" s="11">
        <f t="shared" si="49"/>
        <v>1426</v>
      </c>
      <c r="AC46" s="11">
        <f t="shared" si="49"/>
        <v>906</v>
      </c>
      <c r="AD46" s="11">
        <f t="shared" si="49"/>
        <v>1006</v>
      </c>
      <c r="AE46" s="11">
        <f t="shared" si="49"/>
        <v>995</v>
      </c>
      <c r="AF46" s="11">
        <f t="shared" si="49"/>
        <v>1707</v>
      </c>
      <c r="AG46" s="11">
        <f t="shared" si="49"/>
        <v>1396</v>
      </c>
      <c r="AH46" s="11">
        <f t="shared" si="49"/>
        <v>1623</v>
      </c>
      <c r="AI46" s="11">
        <f t="shared" si="49"/>
        <v>1527</v>
      </c>
      <c r="AJ46" s="11">
        <f t="shared" si="49"/>
        <v>1756</v>
      </c>
      <c r="AK46" s="11">
        <f t="shared" si="49"/>
        <v>968</v>
      </c>
      <c r="AL46" s="11">
        <f t="shared" si="49"/>
        <v>1372</v>
      </c>
      <c r="AM46" s="11">
        <f t="shared" si="49"/>
        <v>1829</v>
      </c>
      <c r="AN46" s="11">
        <f t="shared" si="49"/>
        <v>1557</v>
      </c>
      <c r="AO46" s="11">
        <f t="shared" si="49"/>
        <v>255</v>
      </c>
      <c r="AP46" s="11">
        <f t="shared" si="49"/>
        <v>1321</v>
      </c>
      <c r="AQ46" s="11">
        <f t="shared" si="49"/>
        <v>936</v>
      </c>
      <c r="AR46" s="11">
        <f t="shared" si="49"/>
        <v>1222</v>
      </c>
      <c r="AS46" s="11">
        <f t="shared" si="49"/>
        <v>556</v>
      </c>
      <c r="AT46" s="11">
        <f t="shared" si="49"/>
        <v>1228</v>
      </c>
      <c r="AU46" s="11">
        <f t="shared" si="49"/>
        <v>1163</v>
      </c>
      <c r="AV46" s="11">
        <f t="shared" si="49"/>
        <v>1650</v>
      </c>
      <c r="AW46" s="11">
        <f t="shared" si="49"/>
        <v>1371</v>
      </c>
      <c r="AX46" s="11">
        <f t="shared" si="49"/>
        <v>1305</v>
      </c>
      <c r="AY46" s="11">
        <f t="shared" si="49"/>
        <v>295</v>
      </c>
      <c r="AZ46" s="11">
        <f t="shared" si="49"/>
        <v>1000</v>
      </c>
      <c r="BA46" s="11">
        <f t="shared" si="49"/>
        <v>1274</v>
      </c>
      <c r="BB46" s="11">
        <f t="shared" si="49"/>
        <v>1080</v>
      </c>
      <c r="BC46" s="11">
        <f t="shared" si="49"/>
        <v>1038</v>
      </c>
      <c r="BD46" s="11">
        <f t="shared" si="49"/>
        <v>1640</v>
      </c>
      <c r="BE46" s="11">
        <f t="shared" si="49"/>
        <v>1054</v>
      </c>
      <c r="BF46" s="11">
        <f t="shared" si="49"/>
        <v>987</v>
      </c>
      <c r="BG46" s="11">
        <f t="shared" si="49"/>
        <v>1240</v>
      </c>
      <c r="BH46" s="11">
        <f t="shared" si="49"/>
        <v>1041</v>
      </c>
    </row>
    <row r="47" spans="1:60" ht="13.5" customHeight="1">
      <c r="A47" s="38">
        <v>40973</v>
      </c>
      <c r="B47" s="130" t="s">
        <v>65</v>
      </c>
      <c r="C47" s="40"/>
      <c r="D47" s="41" t="s">
        <v>31</v>
      </c>
      <c r="E47" s="42">
        <f t="shared" si="0"/>
        <v>987</v>
      </c>
      <c r="F47" s="43">
        <v>0</v>
      </c>
      <c r="G47" s="43">
        <v>14</v>
      </c>
      <c r="H47" s="44">
        <f t="shared" si="1"/>
        <v>14</v>
      </c>
      <c r="I47" s="40"/>
      <c r="J47" s="45" t="s">
        <v>21</v>
      </c>
      <c r="K47" s="42">
        <f t="shared" si="2"/>
        <v>1372</v>
      </c>
      <c r="L47" s="46">
        <v>0</v>
      </c>
      <c r="M47" s="46">
        <v>13</v>
      </c>
      <c r="N47" s="26">
        <f t="shared" si="3"/>
        <v>13</v>
      </c>
      <c r="O47" s="40"/>
      <c r="P47" t="s">
        <v>66</v>
      </c>
      <c r="Q47" s="40"/>
      <c r="R47">
        <f>MIN(Rules!$E$2,(MAX(H47/N47,N47/H47)))</f>
        <v>1.0769230769230769</v>
      </c>
      <c r="S47">
        <f>VLOOKUP(B47,Rules!A:B,2,FALSE)</f>
        <v>45</v>
      </c>
      <c r="T47" s="40"/>
      <c r="U47" s="143">
        <f>1/(10^(-1*(E47+(IF(P47="Y",Rules!$I$2,0))-K47)/Rules!$E$12)+1)</f>
        <v>0.25308707857105678</v>
      </c>
      <c r="V47">
        <f t="shared" si="4"/>
        <v>36</v>
      </c>
      <c r="W47">
        <f t="shared" si="5"/>
        <v>-36</v>
      </c>
      <c r="Z47" s="48"/>
      <c r="AA47" s="11">
        <f t="shared" ref="AA47:BH47" si="50">IF($D47=AA$1,$E47+$V47,(IF($J47=AA$1,$K47+$W47,AA46)))</f>
        <v>1159</v>
      </c>
      <c r="AB47" s="11">
        <f t="shared" si="50"/>
        <v>1426</v>
      </c>
      <c r="AC47" s="11">
        <f t="shared" si="50"/>
        <v>906</v>
      </c>
      <c r="AD47" s="11">
        <f t="shared" si="50"/>
        <v>1006</v>
      </c>
      <c r="AE47" s="11">
        <f t="shared" si="50"/>
        <v>995</v>
      </c>
      <c r="AF47" s="11">
        <f t="shared" si="50"/>
        <v>1707</v>
      </c>
      <c r="AG47" s="11">
        <f t="shared" si="50"/>
        <v>1396</v>
      </c>
      <c r="AH47" s="11">
        <f t="shared" si="50"/>
        <v>1623</v>
      </c>
      <c r="AI47" s="11">
        <f t="shared" si="50"/>
        <v>1527</v>
      </c>
      <c r="AJ47" s="11">
        <f t="shared" si="50"/>
        <v>1756</v>
      </c>
      <c r="AK47" s="11">
        <f t="shared" si="50"/>
        <v>968</v>
      </c>
      <c r="AL47" s="11">
        <f t="shared" si="50"/>
        <v>1336</v>
      </c>
      <c r="AM47" s="11">
        <f t="shared" si="50"/>
        <v>1829</v>
      </c>
      <c r="AN47" s="11">
        <f t="shared" si="50"/>
        <v>1557</v>
      </c>
      <c r="AO47" s="11">
        <f t="shared" si="50"/>
        <v>255</v>
      </c>
      <c r="AP47" s="11">
        <f t="shared" si="50"/>
        <v>1321</v>
      </c>
      <c r="AQ47" s="11">
        <f t="shared" si="50"/>
        <v>936</v>
      </c>
      <c r="AR47" s="11">
        <f t="shared" si="50"/>
        <v>1222</v>
      </c>
      <c r="AS47" s="11">
        <f t="shared" si="50"/>
        <v>556</v>
      </c>
      <c r="AT47" s="11">
        <f t="shared" si="50"/>
        <v>1228</v>
      </c>
      <c r="AU47" s="11">
        <f t="shared" si="50"/>
        <v>1163</v>
      </c>
      <c r="AV47" s="11">
        <f t="shared" si="50"/>
        <v>1650</v>
      </c>
      <c r="AW47" s="11">
        <f t="shared" si="50"/>
        <v>1371</v>
      </c>
      <c r="AX47" s="11">
        <f t="shared" si="50"/>
        <v>1305</v>
      </c>
      <c r="AY47" s="11">
        <f t="shared" si="50"/>
        <v>295</v>
      </c>
      <c r="AZ47" s="11">
        <f t="shared" si="50"/>
        <v>1000</v>
      </c>
      <c r="BA47" s="11">
        <f t="shared" si="50"/>
        <v>1274</v>
      </c>
      <c r="BB47" s="11">
        <f t="shared" si="50"/>
        <v>1080</v>
      </c>
      <c r="BC47" s="11">
        <f t="shared" si="50"/>
        <v>1038</v>
      </c>
      <c r="BD47" s="11">
        <f t="shared" si="50"/>
        <v>1640</v>
      </c>
      <c r="BE47" s="11">
        <f t="shared" si="50"/>
        <v>1054</v>
      </c>
      <c r="BF47" s="11">
        <f t="shared" si="50"/>
        <v>1023</v>
      </c>
      <c r="BG47" s="11">
        <f t="shared" si="50"/>
        <v>1240</v>
      </c>
      <c r="BH47" s="11">
        <f t="shared" si="50"/>
        <v>1041</v>
      </c>
    </row>
    <row r="48" spans="1:60" ht="13.5" customHeight="1">
      <c r="A48" s="38">
        <v>40973</v>
      </c>
      <c r="B48" s="130" t="s">
        <v>65</v>
      </c>
      <c r="C48" s="40"/>
      <c r="D48" s="41" t="s">
        <v>32</v>
      </c>
      <c r="E48" s="42">
        <f t="shared" si="0"/>
        <v>1163</v>
      </c>
      <c r="F48" s="43">
        <v>0</v>
      </c>
      <c r="G48" s="43">
        <v>13</v>
      </c>
      <c r="H48" s="44">
        <f t="shared" si="1"/>
        <v>13</v>
      </c>
      <c r="I48" s="40"/>
      <c r="J48" s="45" t="s">
        <v>22</v>
      </c>
      <c r="K48" s="42">
        <f t="shared" si="2"/>
        <v>1640</v>
      </c>
      <c r="L48" s="46">
        <v>2</v>
      </c>
      <c r="M48" s="46">
        <v>13</v>
      </c>
      <c r="N48" s="26">
        <f t="shared" si="3"/>
        <v>19</v>
      </c>
      <c r="O48" s="40"/>
      <c r="P48" t="s">
        <v>66</v>
      </c>
      <c r="Q48" s="40"/>
      <c r="R48">
        <f>MIN(Rules!$E$2,(MAX(H48/N48,N48/H48)))</f>
        <v>1.4615384615384615</v>
      </c>
      <c r="S48">
        <f>VLOOKUP(B48,Rules!A:B,2,FALSE)</f>
        <v>45</v>
      </c>
      <c r="T48" s="40"/>
      <c r="U48" s="143">
        <f>1/(10^(-1*(E48+(IF(P48="Y",Rules!$I$2,0))-K48)/Rules!$E$12)+1)</f>
        <v>0.18154859715673885</v>
      </c>
      <c r="V48">
        <f t="shared" si="4"/>
        <v>-12</v>
      </c>
      <c r="W48">
        <f t="shared" si="5"/>
        <v>12</v>
      </c>
      <c r="Z48" s="48"/>
      <c r="AA48" s="11">
        <f t="shared" ref="AA48:BH48" si="51">IF($D48=AA$1,$E48+$V48,(IF($J48=AA$1,$K48+$W48,AA47)))</f>
        <v>1159</v>
      </c>
      <c r="AB48" s="11">
        <f t="shared" si="51"/>
        <v>1426</v>
      </c>
      <c r="AC48" s="11">
        <f t="shared" si="51"/>
        <v>906</v>
      </c>
      <c r="AD48" s="11">
        <f t="shared" si="51"/>
        <v>1006</v>
      </c>
      <c r="AE48" s="11">
        <f t="shared" si="51"/>
        <v>995</v>
      </c>
      <c r="AF48" s="11">
        <f t="shared" si="51"/>
        <v>1707</v>
      </c>
      <c r="AG48" s="11">
        <f t="shared" si="51"/>
        <v>1396</v>
      </c>
      <c r="AH48" s="11">
        <f t="shared" si="51"/>
        <v>1623</v>
      </c>
      <c r="AI48" s="11">
        <f t="shared" si="51"/>
        <v>1527</v>
      </c>
      <c r="AJ48" s="11">
        <f t="shared" si="51"/>
        <v>1756</v>
      </c>
      <c r="AK48" s="11">
        <f t="shared" si="51"/>
        <v>968</v>
      </c>
      <c r="AL48" s="11">
        <f t="shared" si="51"/>
        <v>1336</v>
      </c>
      <c r="AM48" s="11">
        <f t="shared" si="51"/>
        <v>1829</v>
      </c>
      <c r="AN48" s="11">
        <f t="shared" si="51"/>
        <v>1557</v>
      </c>
      <c r="AO48" s="11">
        <f t="shared" si="51"/>
        <v>255</v>
      </c>
      <c r="AP48" s="11">
        <f t="shared" si="51"/>
        <v>1321</v>
      </c>
      <c r="AQ48" s="11">
        <f t="shared" si="51"/>
        <v>936</v>
      </c>
      <c r="AR48" s="11">
        <f t="shared" si="51"/>
        <v>1222</v>
      </c>
      <c r="AS48" s="11">
        <f t="shared" si="51"/>
        <v>556</v>
      </c>
      <c r="AT48" s="11">
        <f t="shared" si="51"/>
        <v>1228</v>
      </c>
      <c r="AU48" s="11">
        <f t="shared" si="51"/>
        <v>1151</v>
      </c>
      <c r="AV48" s="11">
        <f t="shared" si="51"/>
        <v>1650</v>
      </c>
      <c r="AW48" s="11">
        <f t="shared" si="51"/>
        <v>1371</v>
      </c>
      <c r="AX48" s="11">
        <f t="shared" si="51"/>
        <v>1305</v>
      </c>
      <c r="AY48" s="11">
        <f t="shared" si="51"/>
        <v>295</v>
      </c>
      <c r="AZ48" s="11">
        <f t="shared" si="51"/>
        <v>1000</v>
      </c>
      <c r="BA48" s="11">
        <f t="shared" si="51"/>
        <v>1274</v>
      </c>
      <c r="BB48" s="11">
        <f t="shared" si="51"/>
        <v>1080</v>
      </c>
      <c r="BC48" s="11">
        <f t="shared" si="51"/>
        <v>1038</v>
      </c>
      <c r="BD48" s="11">
        <f t="shared" si="51"/>
        <v>1652</v>
      </c>
      <c r="BE48" s="11">
        <f t="shared" si="51"/>
        <v>1054</v>
      </c>
      <c r="BF48" s="11">
        <f t="shared" si="51"/>
        <v>1023</v>
      </c>
      <c r="BG48" s="11">
        <f t="shared" si="51"/>
        <v>1240</v>
      </c>
      <c r="BH48" s="11">
        <f t="shared" si="51"/>
        <v>1041</v>
      </c>
    </row>
    <row r="49" spans="1:60" ht="13.5" customHeight="1">
      <c r="A49" s="38">
        <v>40978</v>
      </c>
      <c r="B49" s="130" t="s">
        <v>65</v>
      </c>
      <c r="C49" s="40"/>
      <c r="D49" s="41" t="s">
        <v>26</v>
      </c>
      <c r="E49" s="42">
        <f t="shared" si="0"/>
        <v>1707</v>
      </c>
      <c r="F49" s="43">
        <v>2</v>
      </c>
      <c r="G49" s="43">
        <v>14</v>
      </c>
      <c r="H49" s="44">
        <f t="shared" si="1"/>
        <v>20</v>
      </c>
      <c r="I49" s="40"/>
      <c r="J49" s="45" t="s">
        <v>36</v>
      </c>
      <c r="K49" s="42">
        <f t="shared" si="2"/>
        <v>1321</v>
      </c>
      <c r="L49" s="46">
        <v>0</v>
      </c>
      <c r="M49" s="46">
        <v>10</v>
      </c>
      <c r="N49" s="26">
        <f t="shared" si="3"/>
        <v>10</v>
      </c>
      <c r="O49" s="40"/>
      <c r="P49" t="s">
        <v>66</v>
      </c>
      <c r="Q49" s="40"/>
      <c r="R49">
        <f>MIN(Rules!$E$2,(MAX(H49/N49,N49/H49)))</f>
        <v>2</v>
      </c>
      <c r="S49">
        <f>VLOOKUP(B49,Rules!A:B,2,FALSE)</f>
        <v>45</v>
      </c>
      <c r="T49" s="40"/>
      <c r="U49" s="143">
        <f>1/(10^(-1*(E49+(IF(P49="Y",Rules!$I$2,0))-K49)/Rules!$E$12)+1)</f>
        <v>0.92189456514610002</v>
      </c>
      <c r="V49">
        <f t="shared" si="4"/>
        <v>7</v>
      </c>
      <c r="W49">
        <f t="shared" si="5"/>
        <v>-7</v>
      </c>
      <c r="Z49" s="48"/>
      <c r="AA49" s="11">
        <f t="shared" ref="AA49:BH49" si="52">IF($D49=AA$1,$E49+$V49,(IF($J49=AA$1,$K49+$W49,AA48)))</f>
        <v>1159</v>
      </c>
      <c r="AB49" s="11">
        <f t="shared" si="52"/>
        <v>1426</v>
      </c>
      <c r="AC49" s="11">
        <f t="shared" si="52"/>
        <v>906</v>
      </c>
      <c r="AD49" s="11">
        <f t="shared" si="52"/>
        <v>1006</v>
      </c>
      <c r="AE49" s="11">
        <f t="shared" si="52"/>
        <v>995</v>
      </c>
      <c r="AF49" s="11">
        <f t="shared" si="52"/>
        <v>1714</v>
      </c>
      <c r="AG49" s="11">
        <f t="shared" si="52"/>
        <v>1396</v>
      </c>
      <c r="AH49" s="11">
        <f t="shared" si="52"/>
        <v>1623</v>
      </c>
      <c r="AI49" s="11">
        <f t="shared" si="52"/>
        <v>1527</v>
      </c>
      <c r="AJ49" s="11">
        <f t="shared" si="52"/>
        <v>1756</v>
      </c>
      <c r="AK49" s="11">
        <f t="shared" si="52"/>
        <v>968</v>
      </c>
      <c r="AL49" s="11">
        <f t="shared" si="52"/>
        <v>1336</v>
      </c>
      <c r="AM49" s="11">
        <f t="shared" si="52"/>
        <v>1829</v>
      </c>
      <c r="AN49" s="11">
        <f t="shared" si="52"/>
        <v>1557</v>
      </c>
      <c r="AO49" s="11">
        <f t="shared" si="52"/>
        <v>255</v>
      </c>
      <c r="AP49" s="11">
        <f t="shared" si="52"/>
        <v>1314</v>
      </c>
      <c r="AQ49" s="11">
        <f t="shared" si="52"/>
        <v>936</v>
      </c>
      <c r="AR49" s="11">
        <f t="shared" si="52"/>
        <v>1222</v>
      </c>
      <c r="AS49" s="11">
        <f t="shared" si="52"/>
        <v>556</v>
      </c>
      <c r="AT49" s="11">
        <f t="shared" si="52"/>
        <v>1228</v>
      </c>
      <c r="AU49" s="11">
        <f t="shared" si="52"/>
        <v>1151</v>
      </c>
      <c r="AV49" s="11">
        <f t="shared" si="52"/>
        <v>1650</v>
      </c>
      <c r="AW49" s="11">
        <f t="shared" si="52"/>
        <v>1371</v>
      </c>
      <c r="AX49" s="11">
        <f t="shared" si="52"/>
        <v>1305</v>
      </c>
      <c r="AY49" s="11">
        <f t="shared" si="52"/>
        <v>295</v>
      </c>
      <c r="AZ49" s="11">
        <f t="shared" si="52"/>
        <v>1000</v>
      </c>
      <c r="BA49" s="11">
        <f t="shared" si="52"/>
        <v>1274</v>
      </c>
      <c r="BB49" s="11">
        <f t="shared" si="52"/>
        <v>1080</v>
      </c>
      <c r="BC49" s="11">
        <f t="shared" si="52"/>
        <v>1038</v>
      </c>
      <c r="BD49" s="11">
        <f t="shared" si="52"/>
        <v>1652</v>
      </c>
      <c r="BE49" s="11">
        <f t="shared" si="52"/>
        <v>1054</v>
      </c>
      <c r="BF49" s="11">
        <f t="shared" si="52"/>
        <v>1023</v>
      </c>
      <c r="BG49" s="11">
        <f t="shared" si="52"/>
        <v>1240</v>
      </c>
      <c r="BH49" s="11">
        <f t="shared" si="52"/>
        <v>1041</v>
      </c>
    </row>
    <row r="50" spans="1:60" ht="13.5" customHeight="1">
      <c r="A50" s="38">
        <v>40978</v>
      </c>
      <c r="B50" s="130" t="s">
        <v>65</v>
      </c>
      <c r="C50" s="40"/>
      <c r="D50" s="41" t="s">
        <v>22</v>
      </c>
      <c r="E50" s="42">
        <f t="shared" si="0"/>
        <v>1652</v>
      </c>
      <c r="F50" s="43">
        <v>2</v>
      </c>
      <c r="G50" s="43">
        <v>11</v>
      </c>
      <c r="H50" s="44">
        <f t="shared" si="1"/>
        <v>17</v>
      </c>
      <c r="I50" s="40"/>
      <c r="J50" s="45" t="s">
        <v>31</v>
      </c>
      <c r="K50" s="42">
        <f t="shared" si="2"/>
        <v>1023</v>
      </c>
      <c r="L50" s="46">
        <v>0</v>
      </c>
      <c r="M50" s="46">
        <v>8</v>
      </c>
      <c r="N50" s="26">
        <f t="shared" si="3"/>
        <v>8</v>
      </c>
      <c r="O50" s="40"/>
      <c r="P50" t="s">
        <v>66</v>
      </c>
      <c r="Q50" s="40"/>
      <c r="R50">
        <f>MIN(Rules!$E$2,(MAX(H50/N50,N50/H50)))</f>
        <v>2</v>
      </c>
      <c r="S50">
        <f>VLOOKUP(B50,Rules!A:B,2,FALSE)</f>
        <v>45</v>
      </c>
      <c r="T50" s="40"/>
      <c r="U50" s="143">
        <f>1/(10^(-1*(E50+(IF(P50="Y",Rules!$I$2,0))-K50)/Rules!$E$12)+1)</f>
        <v>0.97307556689817032</v>
      </c>
      <c r="V50">
        <f t="shared" si="4"/>
        <v>2</v>
      </c>
      <c r="W50">
        <f t="shared" si="5"/>
        <v>-2</v>
      </c>
      <c r="Z50" s="48"/>
      <c r="AA50" s="11">
        <f t="shared" ref="AA50:BH50" si="53">IF($D50=AA$1,$E50+$V50,(IF($J50=AA$1,$K50+$W50,AA49)))</f>
        <v>1159</v>
      </c>
      <c r="AB50" s="11">
        <f t="shared" si="53"/>
        <v>1426</v>
      </c>
      <c r="AC50" s="11">
        <f t="shared" si="53"/>
        <v>906</v>
      </c>
      <c r="AD50" s="11">
        <f t="shared" si="53"/>
        <v>1006</v>
      </c>
      <c r="AE50" s="11">
        <f t="shared" si="53"/>
        <v>995</v>
      </c>
      <c r="AF50" s="11">
        <f t="shared" si="53"/>
        <v>1714</v>
      </c>
      <c r="AG50" s="11">
        <f t="shared" si="53"/>
        <v>1396</v>
      </c>
      <c r="AH50" s="11">
        <f t="shared" si="53"/>
        <v>1623</v>
      </c>
      <c r="AI50" s="11">
        <f t="shared" si="53"/>
        <v>1527</v>
      </c>
      <c r="AJ50" s="11">
        <f t="shared" si="53"/>
        <v>1756</v>
      </c>
      <c r="AK50" s="11">
        <f t="shared" si="53"/>
        <v>968</v>
      </c>
      <c r="AL50" s="11">
        <f t="shared" si="53"/>
        <v>1336</v>
      </c>
      <c r="AM50" s="11">
        <f t="shared" si="53"/>
        <v>1829</v>
      </c>
      <c r="AN50" s="11">
        <f t="shared" si="53"/>
        <v>1557</v>
      </c>
      <c r="AO50" s="11">
        <f t="shared" si="53"/>
        <v>255</v>
      </c>
      <c r="AP50" s="11">
        <f t="shared" si="53"/>
        <v>1314</v>
      </c>
      <c r="AQ50" s="11">
        <f t="shared" si="53"/>
        <v>936</v>
      </c>
      <c r="AR50" s="11">
        <f t="shared" si="53"/>
        <v>1222</v>
      </c>
      <c r="AS50" s="11">
        <f t="shared" si="53"/>
        <v>556</v>
      </c>
      <c r="AT50" s="11">
        <f t="shared" si="53"/>
        <v>1228</v>
      </c>
      <c r="AU50" s="11">
        <f t="shared" si="53"/>
        <v>1151</v>
      </c>
      <c r="AV50" s="11">
        <f t="shared" si="53"/>
        <v>1650</v>
      </c>
      <c r="AW50" s="11">
        <f t="shared" si="53"/>
        <v>1371</v>
      </c>
      <c r="AX50" s="11">
        <f t="shared" si="53"/>
        <v>1305</v>
      </c>
      <c r="AY50" s="11">
        <f t="shared" si="53"/>
        <v>295</v>
      </c>
      <c r="AZ50" s="11">
        <f t="shared" si="53"/>
        <v>1000</v>
      </c>
      <c r="BA50" s="11">
        <f t="shared" si="53"/>
        <v>1274</v>
      </c>
      <c r="BB50" s="11">
        <f t="shared" si="53"/>
        <v>1080</v>
      </c>
      <c r="BC50" s="11">
        <f t="shared" si="53"/>
        <v>1038</v>
      </c>
      <c r="BD50" s="11">
        <f t="shared" si="53"/>
        <v>1654</v>
      </c>
      <c r="BE50" s="11">
        <f t="shared" si="53"/>
        <v>1054</v>
      </c>
      <c r="BF50" s="11">
        <f t="shared" si="53"/>
        <v>1021</v>
      </c>
      <c r="BG50" s="11">
        <f t="shared" si="53"/>
        <v>1240</v>
      </c>
      <c r="BH50" s="11">
        <f t="shared" si="53"/>
        <v>1041</v>
      </c>
    </row>
    <row r="51" spans="1:60" ht="13.5" customHeight="1">
      <c r="A51" s="38">
        <v>40978</v>
      </c>
      <c r="B51" s="130" t="s">
        <v>65</v>
      </c>
      <c r="C51" s="40"/>
      <c r="D51" s="41" t="s">
        <v>39</v>
      </c>
      <c r="E51" s="42">
        <f t="shared" si="0"/>
        <v>1222</v>
      </c>
      <c r="F51" s="43">
        <v>1</v>
      </c>
      <c r="G51" s="43">
        <v>30</v>
      </c>
      <c r="H51" s="44">
        <f t="shared" si="1"/>
        <v>33</v>
      </c>
      <c r="I51" s="40"/>
      <c r="J51" s="45" t="s">
        <v>49</v>
      </c>
      <c r="K51" s="42">
        <f t="shared" si="2"/>
        <v>255</v>
      </c>
      <c r="L51" s="46">
        <v>0</v>
      </c>
      <c r="M51" s="46">
        <v>1</v>
      </c>
      <c r="N51" s="26">
        <f t="shared" si="3"/>
        <v>1</v>
      </c>
      <c r="O51" s="40"/>
      <c r="P51" t="s">
        <v>66</v>
      </c>
      <c r="Q51" s="40"/>
      <c r="R51">
        <f>MIN(Rules!$E$2,(MAX(H51/N51,N51/H51)))</f>
        <v>2</v>
      </c>
      <c r="S51">
        <f>VLOOKUP(B51,Rules!A:B,2,FALSE)</f>
        <v>45</v>
      </c>
      <c r="T51" s="40"/>
      <c r="U51" s="143">
        <f>1/(10^(-1*(E51+(IF(P51="Y",Rules!$I$2,0))-K51)/Rules!$E$12)+1)</f>
        <v>0.99419939231879662</v>
      </c>
      <c r="V51">
        <f t="shared" si="4"/>
        <v>1</v>
      </c>
      <c r="W51">
        <f t="shared" si="5"/>
        <v>-1</v>
      </c>
      <c r="Z51" s="48"/>
      <c r="AA51" s="11">
        <f t="shared" ref="AA51:BH51" si="54">IF($D51=AA$1,$E51+$V51,(IF($J51=AA$1,$K51+$W51,AA50)))</f>
        <v>1159</v>
      </c>
      <c r="AB51" s="11">
        <f t="shared" si="54"/>
        <v>1426</v>
      </c>
      <c r="AC51" s="11">
        <f t="shared" si="54"/>
        <v>906</v>
      </c>
      <c r="AD51" s="11">
        <f t="shared" si="54"/>
        <v>1006</v>
      </c>
      <c r="AE51" s="11">
        <f t="shared" si="54"/>
        <v>995</v>
      </c>
      <c r="AF51" s="11">
        <f t="shared" si="54"/>
        <v>1714</v>
      </c>
      <c r="AG51" s="11">
        <f t="shared" si="54"/>
        <v>1396</v>
      </c>
      <c r="AH51" s="11">
        <f t="shared" si="54"/>
        <v>1623</v>
      </c>
      <c r="AI51" s="11">
        <f t="shared" si="54"/>
        <v>1527</v>
      </c>
      <c r="AJ51" s="11">
        <f t="shared" si="54"/>
        <v>1756</v>
      </c>
      <c r="AK51" s="11">
        <f t="shared" si="54"/>
        <v>968</v>
      </c>
      <c r="AL51" s="11">
        <f t="shared" si="54"/>
        <v>1336</v>
      </c>
      <c r="AM51" s="11">
        <f t="shared" si="54"/>
        <v>1829</v>
      </c>
      <c r="AN51" s="11">
        <f t="shared" si="54"/>
        <v>1557</v>
      </c>
      <c r="AO51" s="11">
        <f t="shared" si="54"/>
        <v>254</v>
      </c>
      <c r="AP51" s="11">
        <f t="shared" si="54"/>
        <v>1314</v>
      </c>
      <c r="AQ51" s="11">
        <f t="shared" si="54"/>
        <v>936</v>
      </c>
      <c r="AR51" s="11">
        <f t="shared" si="54"/>
        <v>1223</v>
      </c>
      <c r="AS51" s="11">
        <f t="shared" si="54"/>
        <v>556</v>
      </c>
      <c r="AT51" s="11">
        <f t="shared" si="54"/>
        <v>1228</v>
      </c>
      <c r="AU51" s="11">
        <f t="shared" si="54"/>
        <v>1151</v>
      </c>
      <c r="AV51" s="11">
        <f t="shared" si="54"/>
        <v>1650</v>
      </c>
      <c r="AW51" s="11">
        <f t="shared" si="54"/>
        <v>1371</v>
      </c>
      <c r="AX51" s="11">
        <f t="shared" si="54"/>
        <v>1305</v>
      </c>
      <c r="AY51" s="11">
        <f t="shared" si="54"/>
        <v>295</v>
      </c>
      <c r="AZ51" s="11">
        <f t="shared" si="54"/>
        <v>1000</v>
      </c>
      <c r="BA51" s="11">
        <f t="shared" si="54"/>
        <v>1274</v>
      </c>
      <c r="BB51" s="11">
        <f t="shared" si="54"/>
        <v>1080</v>
      </c>
      <c r="BC51" s="11">
        <f t="shared" si="54"/>
        <v>1038</v>
      </c>
      <c r="BD51" s="11">
        <f t="shared" si="54"/>
        <v>1654</v>
      </c>
      <c r="BE51" s="11">
        <f t="shared" si="54"/>
        <v>1054</v>
      </c>
      <c r="BF51" s="11">
        <f t="shared" si="54"/>
        <v>1021</v>
      </c>
      <c r="BG51" s="11">
        <f t="shared" si="54"/>
        <v>1240</v>
      </c>
      <c r="BH51" s="11">
        <f t="shared" si="54"/>
        <v>1041</v>
      </c>
    </row>
    <row r="52" spans="1:60" ht="13.5" customHeight="1">
      <c r="A52" s="38">
        <v>40979</v>
      </c>
      <c r="B52" s="130" t="s">
        <v>65</v>
      </c>
      <c r="C52" s="40"/>
      <c r="D52" s="41" t="s">
        <v>17</v>
      </c>
      <c r="E52" s="42">
        <f t="shared" si="0"/>
        <v>1756</v>
      </c>
      <c r="F52" s="43">
        <v>4</v>
      </c>
      <c r="G52" s="43">
        <v>17</v>
      </c>
      <c r="H52" s="44">
        <f t="shared" si="1"/>
        <v>29</v>
      </c>
      <c r="I52" s="40"/>
      <c r="J52" s="45" t="s">
        <v>20</v>
      </c>
      <c r="K52" s="42">
        <f t="shared" si="2"/>
        <v>1426</v>
      </c>
      <c r="L52" s="46">
        <v>1</v>
      </c>
      <c r="M52" s="46">
        <v>10</v>
      </c>
      <c r="N52" s="26">
        <f t="shared" si="3"/>
        <v>13</v>
      </c>
      <c r="O52" s="40"/>
      <c r="P52" t="s">
        <v>66</v>
      </c>
      <c r="Q52" s="40"/>
      <c r="R52">
        <f>MIN(Rules!$E$2,(MAX(H52/N52,N52/H52)))</f>
        <v>2</v>
      </c>
      <c r="S52">
        <f>VLOOKUP(B52,Rules!A:B,2,FALSE)</f>
        <v>45</v>
      </c>
      <c r="T52" s="40"/>
      <c r="U52" s="143">
        <f>1/(10^(-1*(E52+(IF(P52="Y",Rules!$I$2,0))-K52)/Rules!$E$12)+1)</f>
        <v>0.9011868291216677</v>
      </c>
      <c r="V52">
        <f t="shared" si="4"/>
        <v>9</v>
      </c>
      <c r="W52">
        <f t="shared" si="5"/>
        <v>-9</v>
      </c>
      <c r="Z52" s="48"/>
      <c r="AA52" s="11">
        <f t="shared" ref="AA52:BH52" si="55">IF($D52=AA$1,$E52+$V52,(IF($J52=AA$1,$K52+$W52,AA51)))</f>
        <v>1159</v>
      </c>
      <c r="AB52" s="11">
        <f t="shared" si="55"/>
        <v>1417</v>
      </c>
      <c r="AC52" s="11">
        <f t="shared" si="55"/>
        <v>906</v>
      </c>
      <c r="AD52" s="11">
        <f t="shared" si="55"/>
        <v>1006</v>
      </c>
      <c r="AE52" s="11">
        <f t="shared" si="55"/>
        <v>995</v>
      </c>
      <c r="AF52" s="11">
        <f t="shared" si="55"/>
        <v>1714</v>
      </c>
      <c r="AG52" s="11">
        <f t="shared" si="55"/>
        <v>1396</v>
      </c>
      <c r="AH52" s="11">
        <f t="shared" si="55"/>
        <v>1623</v>
      </c>
      <c r="AI52" s="11">
        <f t="shared" si="55"/>
        <v>1527</v>
      </c>
      <c r="AJ52" s="11">
        <f t="shared" si="55"/>
        <v>1765</v>
      </c>
      <c r="AK52" s="11">
        <f t="shared" si="55"/>
        <v>968</v>
      </c>
      <c r="AL52" s="11">
        <f t="shared" si="55"/>
        <v>1336</v>
      </c>
      <c r="AM52" s="11">
        <f t="shared" si="55"/>
        <v>1829</v>
      </c>
      <c r="AN52" s="11">
        <f t="shared" si="55"/>
        <v>1557</v>
      </c>
      <c r="AO52" s="11">
        <f t="shared" si="55"/>
        <v>254</v>
      </c>
      <c r="AP52" s="11">
        <f t="shared" si="55"/>
        <v>1314</v>
      </c>
      <c r="AQ52" s="11">
        <f t="shared" si="55"/>
        <v>936</v>
      </c>
      <c r="AR52" s="11">
        <f t="shared" si="55"/>
        <v>1223</v>
      </c>
      <c r="AS52" s="11">
        <f t="shared" si="55"/>
        <v>556</v>
      </c>
      <c r="AT52" s="11">
        <f t="shared" si="55"/>
        <v>1228</v>
      </c>
      <c r="AU52" s="11">
        <f t="shared" si="55"/>
        <v>1151</v>
      </c>
      <c r="AV52" s="11">
        <f t="shared" si="55"/>
        <v>1650</v>
      </c>
      <c r="AW52" s="11">
        <f t="shared" si="55"/>
        <v>1371</v>
      </c>
      <c r="AX52" s="11">
        <f t="shared" si="55"/>
        <v>1305</v>
      </c>
      <c r="AY52" s="11">
        <f t="shared" si="55"/>
        <v>295</v>
      </c>
      <c r="AZ52" s="11">
        <f t="shared" si="55"/>
        <v>1000</v>
      </c>
      <c r="BA52" s="11">
        <f t="shared" si="55"/>
        <v>1274</v>
      </c>
      <c r="BB52" s="11">
        <f t="shared" si="55"/>
        <v>1080</v>
      </c>
      <c r="BC52" s="11">
        <f t="shared" si="55"/>
        <v>1038</v>
      </c>
      <c r="BD52" s="11">
        <f t="shared" si="55"/>
        <v>1654</v>
      </c>
      <c r="BE52" s="11">
        <f t="shared" si="55"/>
        <v>1054</v>
      </c>
      <c r="BF52" s="11">
        <f t="shared" si="55"/>
        <v>1021</v>
      </c>
      <c r="BG52" s="11">
        <f t="shared" si="55"/>
        <v>1240</v>
      </c>
      <c r="BH52" s="11">
        <f t="shared" si="55"/>
        <v>1041</v>
      </c>
    </row>
    <row r="53" spans="1:60" ht="13.5" customHeight="1">
      <c r="A53" s="38">
        <v>40979</v>
      </c>
      <c r="B53" s="130" t="s">
        <v>65</v>
      </c>
      <c r="C53" s="40"/>
      <c r="D53" s="41" t="s">
        <v>16</v>
      </c>
      <c r="E53" s="42">
        <f t="shared" si="0"/>
        <v>1829</v>
      </c>
      <c r="F53" s="43">
        <v>2</v>
      </c>
      <c r="G53" s="43">
        <v>16</v>
      </c>
      <c r="H53" s="44">
        <f t="shared" si="1"/>
        <v>22</v>
      </c>
      <c r="I53" s="40"/>
      <c r="J53" s="45" t="s">
        <v>25</v>
      </c>
      <c r="K53" s="42">
        <f t="shared" si="2"/>
        <v>1623</v>
      </c>
      <c r="L53" s="46">
        <v>1</v>
      </c>
      <c r="M53" s="46">
        <v>8</v>
      </c>
      <c r="N53" s="26">
        <f t="shared" si="3"/>
        <v>11</v>
      </c>
      <c r="O53" s="40"/>
      <c r="P53" t="s">
        <v>66</v>
      </c>
      <c r="Q53" s="40"/>
      <c r="R53">
        <f>MIN(Rules!$E$2,(MAX(H53/N53,N53/H53)))</f>
        <v>2</v>
      </c>
      <c r="S53">
        <f>VLOOKUP(B53,Rules!A:B,2,FALSE)</f>
        <v>45</v>
      </c>
      <c r="T53" s="40"/>
      <c r="U53" s="143">
        <f>1/(10^(-1*(E53+(IF(P53="Y",Rules!$I$2,0))-K53)/Rules!$E$12)+1)</f>
        <v>0.83745880351851665</v>
      </c>
      <c r="V53">
        <f t="shared" si="4"/>
        <v>15</v>
      </c>
      <c r="W53">
        <f t="shared" si="5"/>
        <v>-15</v>
      </c>
      <c r="Z53" s="48"/>
      <c r="AA53" s="11">
        <f t="shared" ref="AA53:BH53" si="56">IF($D53=AA$1,$E53+$V53,(IF($J53=AA$1,$K53+$W53,AA52)))</f>
        <v>1159</v>
      </c>
      <c r="AB53" s="11">
        <f t="shared" si="56"/>
        <v>1417</v>
      </c>
      <c r="AC53" s="11">
        <f t="shared" si="56"/>
        <v>906</v>
      </c>
      <c r="AD53" s="11">
        <f t="shared" si="56"/>
        <v>1006</v>
      </c>
      <c r="AE53" s="11">
        <f t="shared" si="56"/>
        <v>995</v>
      </c>
      <c r="AF53" s="11">
        <f t="shared" si="56"/>
        <v>1714</v>
      </c>
      <c r="AG53" s="11">
        <f t="shared" si="56"/>
        <v>1396</v>
      </c>
      <c r="AH53" s="11">
        <f t="shared" si="56"/>
        <v>1608</v>
      </c>
      <c r="AI53" s="11">
        <f t="shared" si="56"/>
        <v>1527</v>
      </c>
      <c r="AJ53" s="11">
        <f t="shared" si="56"/>
        <v>1765</v>
      </c>
      <c r="AK53" s="11">
        <f t="shared" si="56"/>
        <v>968</v>
      </c>
      <c r="AL53" s="11">
        <f t="shared" si="56"/>
        <v>1336</v>
      </c>
      <c r="AM53" s="11">
        <f t="shared" si="56"/>
        <v>1844</v>
      </c>
      <c r="AN53" s="11">
        <f t="shared" si="56"/>
        <v>1557</v>
      </c>
      <c r="AO53" s="11">
        <f t="shared" si="56"/>
        <v>254</v>
      </c>
      <c r="AP53" s="11">
        <f t="shared" si="56"/>
        <v>1314</v>
      </c>
      <c r="AQ53" s="11">
        <f t="shared" si="56"/>
        <v>936</v>
      </c>
      <c r="AR53" s="11">
        <f t="shared" si="56"/>
        <v>1223</v>
      </c>
      <c r="AS53" s="11">
        <f t="shared" si="56"/>
        <v>556</v>
      </c>
      <c r="AT53" s="11">
        <f t="shared" si="56"/>
        <v>1228</v>
      </c>
      <c r="AU53" s="11">
        <f t="shared" si="56"/>
        <v>1151</v>
      </c>
      <c r="AV53" s="11">
        <f t="shared" si="56"/>
        <v>1650</v>
      </c>
      <c r="AW53" s="11">
        <f t="shared" si="56"/>
        <v>1371</v>
      </c>
      <c r="AX53" s="11">
        <f t="shared" si="56"/>
        <v>1305</v>
      </c>
      <c r="AY53" s="11">
        <f t="shared" si="56"/>
        <v>295</v>
      </c>
      <c r="AZ53" s="11">
        <f t="shared" si="56"/>
        <v>1000</v>
      </c>
      <c r="BA53" s="11">
        <f t="shared" si="56"/>
        <v>1274</v>
      </c>
      <c r="BB53" s="11">
        <f t="shared" si="56"/>
        <v>1080</v>
      </c>
      <c r="BC53" s="11">
        <f t="shared" si="56"/>
        <v>1038</v>
      </c>
      <c r="BD53" s="11">
        <f t="shared" si="56"/>
        <v>1654</v>
      </c>
      <c r="BE53" s="11">
        <f t="shared" si="56"/>
        <v>1054</v>
      </c>
      <c r="BF53" s="11">
        <f t="shared" si="56"/>
        <v>1021</v>
      </c>
      <c r="BG53" s="11">
        <f t="shared" si="56"/>
        <v>1240</v>
      </c>
      <c r="BH53" s="11">
        <f t="shared" si="56"/>
        <v>1041</v>
      </c>
    </row>
    <row r="54" spans="1:60" ht="13.5" customHeight="1">
      <c r="A54" s="38">
        <v>40979</v>
      </c>
      <c r="B54" s="130" t="s">
        <v>65</v>
      </c>
      <c r="C54" s="40"/>
      <c r="D54" s="41" t="s">
        <v>18</v>
      </c>
      <c r="E54" s="42">
        <f t="shared" si="0"/>
        <v>1650</v>
      </c>
      <c r="F54" s="43">
        <v>0</v>
      </c>
      <c r="G54" s="43">
        <v>11</v>
      </c>
      <c r="H54" s="44">
        <f t="shared" si="1"/>
        <v>11</v>
      </c>
      <c r="I54" s="40"/>
      <c r="J54" s="45" t="s">
        <v>30</v>
      </c>
      <c r="K54" s="42">
        <f t="shared" si="2"/>
        <v>1527</v>
      </c>
      <c r="L54" s="46">
        <v>1</v>
      </c>
      <c r="M54" s="46">
        <v>13</v>
      </c>
      <c r="N54" s="26">
        <f t="shared" si="3"/>
        <v>16</v>
      </c>
      <c r="O54" s="40"/>
      <c r="P54" t="s">
        <v>66</v>
      </c>
      <c r="Q54" s="40"/>
      <c r="R54">
        <f>MIN(Rules!$E$2,(MAX(H54/N54,N54/H54)))</f>
        <v>1.4545454545454546</v>
      </c>
      <c r="S54">
        <f>VLOOKUP(B54,Rules!A:B,2,FALSE)</f>
        <v>45</v>
      </c>
      <c r="T54" s="40"/>
      <c r="U54" s="143">
        <f>1/(10^(-1*(E54+(IF(P54="Y",Rules!$I$2,0))-K54)/Rules!$E$12)+1)</f>
        <v>0.77854570280114421</v>
      </c>
      <c r="V54">
        <f t="shared" si="4"/>
        <v>-51</v>
      </c>
      <c r="W54">
        <f t="shared" si="5"/>
        <v>51</v>
      </c>
      <c r="Z54" s="48"/>
      <c r="AA54" s="11">
        <f t="shared" ref="AA54:BH54" si="57">IF($D54=AA$1,$E54+$V54,(IF($J54=AA$1,$K54+$W54,AA53)))</f>
        <v>1159</v>
      </c>
      <c r="AB54" s="11">
        <f t="shared" si="57"/>
        <v>1417</v>
      </c>
      <c r="AC54" s="11">
        <f t="shared" si="57"/>
        <v>906</v>
      </c>
      <c r="AD54" s="11">
        <f t="shared" si="57"/>
        <v>1006</v>
      </c>
      <c r="AE54" s="11">
        <f t="shared" si="57"/>
        <v>995</v>
      </c>
      <c r="AF54" s="11">
        <f t="shared" si="57"/>
        <v>1714</v>
      </c>
      <c r="AG54" s="11">
        <f t="shared" si="57"/>
        <v>1396</v>
      </c>
      <c r="AH54" s="11">
        <f t="shared" si="57"/>
        <v>1608</v>
      </c>
      <c r="AI54" s="11">
        <f t="shared" si="57"/>
        <v>1578</v>
      </c>
      <c r="AJ54" s="11">
        <f t="shared" si="57"/>
        <v>1765</v>
      </c>
      <c r="AK54" s="11">
        <f t="shared" si="57"/>
        <v>968</v>
      </c>
      <c r="AL54" s="11">
        <f t="shared" si="57"/>
        <v>1336</v>
      </c>
      <c r="AM54" s="11">
        <f t="shared" si="57"/>
        <v>1844</v>
      </c>
      <c r="AN54" s="11">
        <f t="shared" si="57"/>
        <v>1557</v>
      </c>
      <c r="AO54" s="11">
        <f t="shared" si="57"/>
        <v>254</v>
      </c>
      <c r="AP54" s="11">
        <f t="shared" si="57"/>
        <v>1314</v>
      </c>
      <c r="AQ54" s="11">
        <f t="shared" si="57"/>
        <v>936</v>
      </c>
      <c r="AR54" s="11">
        <f t="shared" si="57"/>
        <v>1223</v>
      </c>
      <c r="AS54" s="11">
        <f t="shared" si="57"/>
        <v>556</v>
      </c>
      <c r="AT54" s="11">
        <f t="shared" si="57"/>
        <v>1228</v>
      </c>
      <c r="AU54" s="11">
        <f t="shared" si="57"/>
        <v>1151</v>
      </c>
      <c r="AV54" s="11">
        <f t="shared" si="57"/>
        <v>1599</v>
      </c>
      <c r="AW54" s="11">
        <f t="shared" si="57"/>
        <v>1371</v>
      </c>
      <c r="AX54" s="11">
        <f t="shared" si="57"/>
        <v>1305</v>
      </c>
      <c r="AY54" s="11">
        <f t="shared" si="57"/>
        <v>295</v>
      </c>
      <c r="AZ54" s="11">
        <f t="shared" si="57"/>
        <v>1000</v>
      </c>
      <c r="BA54" s="11">
        <f t="shared" si="57"/>
        <v>1274</v>
      </c>
      <c r="BB54" s="11">
        <f t="shared" si="57"/>
        <v>1080</v>
      </c>
      <c r="BC54" s="11">
        <f t="shared" si="57"/>
        <v>1038</v>
      </c>
      <c r="BD54" s="11">
        <f t="shared" si="57"/>
        <v>1654</v>
      </c>
      <c r="BE54" s="11">
        <f t="shared" si="57"/>
        <v>1054</v>
      </c>
      <c r="BF54" s="11">
        <f t="shared" si="57"/>
        <v>1021</v>
      </c>
      <c r="BG54" s="11">
        <f t="shared" si="57"/>
        <v>1240</v>
      </c>
      <c r="BH54" s="11">
        <f t="shared" si="57"/>
        <v>1041</v>
      </c>
    </row>
    <row r="55" spans="1:60" ht="13.5" customHeight="1">
      <c r="A55" s="38">
        <v>40979</v>
      </c>
      <c r="B55" s="130" t="s">
        <v>65</v>
      </c>
      <c r="C55" s="40"/>
      <c r="D55" s="41" t="s">
        <v>23</v>
      </c>
      <c r="E55" s="42">
        <f t="shared" si="0"/>
        <v>1305</v>
      </c>
      <c r="F55" s="43">
        <v>2</v>
      </c>
      <c r="G55" s="43">
        <v>24</v>
      </c>
      <c r="H55" s="44">
        <f t="shared" si="1"/>
        <v>30</v>
      </c>
      <c r="I55" s="40"/>
      <c r="J55" s="45" t="s">
        <v>32</v>
      </c>
      <c r="K55" s="42">
        <f t="shared" si="2"/>
        <v>1151</v>
      </c>
      <c r="L55" s="46">
        <v>1</v>
      </c>
      <c r="M55" s="46">
        <v>15</v>
      </c>
      <c r="N55" s="26">
        <f t="shared" si="3"/>
        <v>18</v>
      </c>
      <c r="O55" s="40"/>
      <c r="P55" t="s">
        <v>66</v>
      </c>
      <c r="Q55" s="40"/>
      <c r="R55">
        <f>MIN(Rules!$E$2,(MAX(H55/N55,N55/H55)))</f>
        <v>1.6666666666666667</v>
      </c>
      <c r="S55">
        <f>VLOOKUP(B55,Rules!A:B,2,FALSE)</f>
        <v>45</v>
      </c>
      <c r="T55" s="40"/>
      <c r="U55" s="143">
        <f>1/(10^(-1*(E55+(IF(P55="Y",Rules!$I$2,0))-K55)/Rules!$E$12)+1)</f>
        <v>0.80217940353608386</v>
      </c>
      <c r="V55">
        <f t="shared" si="4"/>
        <v>15</v>
      </c>
      <c r="W55">
        <f t="shared" si="5"/>
        <v>-15</v>
      </c>
      <c r="Z55" s="48"/>
      <c r="AA55" s="11">
        <f t="shared" ref="AA55:BH55" si="58">IF($D55=AA$1,$E55+$V55,(IF($J55=AA$1,$K55+$W55,AA54)))</f>
        <v>1159</v>
      </c>
      <c r="AB55" s="11">
        <f t="shared" si="58"/>
        <v>1417</v>
      </c>
      <c r="AC55" s="11">
        <f t="shared" si="58"/>
        <v>906</v>
      </c>
      <c r="AD55" s="11">
        <f t="shared" si="58"/>
        <v>1006</v>
      </c>
      <c r="AE55" s="11">
        <f t="shared" si="58"/>
        <v>995</v>
      </c>
      <c r="AF55" s="11">
        <f t="shared" si="58"/>
        <v>1714</v>
      </c>
      <c r="AG55" s="11">
        <f t="shared" si="58"/>
        <v>1396</v>
      </c>
      <c r="AH55" s="11">
        <f t="shared" si="58"/>
        <v>1608</v>
      </c>
      <c r="AI55" s="11">
        <f t="shared" si="58"/>
        <v>1578</v>
      </c>
      <c r="AJ55" s="11">
        <f t="shared" si="58"/>
        <v>1765</v>
      </c>
      <c r="AK55" s="11">
        <f t="shared" si="58"/>
        <v>968</v>
      </c>
      <c r="AL55" s="11">
        <f t="shared" si="58"/>
        <v>1336</v>
      </c>
      <c r="AM55" s="11">
        <f t="shared" si="58"/>
        <v>1844</v>
      </c>
      <c r="AN55" s="11">
        <f t="shared" si="58"/>
        <v>1557</v>
      </c>
      <c r="AO55" s="11">
        <f t="shared" si="58"/>
        <v>254</v>
      </c>
      <c r="AP55" s="11">
        <f t="shared" si="58"/>
        <v>1314</v>
      </c>
      <c r="AQ55" s="11">
        <f t="shared" si="58"/>
        <v>936</v>
      </c>
      <c r="AR55" s="11">
        <f t="shared" si="58"/>
        <v>1223</v>
      </c>
      <c r="AS55" s="11">
        <f t="shared" si="58"/>
        <v>556</v>
      </c>
      <c r="AT55" s="11">
        <f t="shared" si="58"/>
        <v>1228</v>
      </c>
      <c r="AU55" s="11">
        <f t="shared" si="58"/>
        <v>1136</v>
      </c>
      <c r="AV55" s="11">
        <f t="shared" si="58"/>
        <v>1599</v>
      </c>
      <c r="AW55" s="11">
        <f t="shared" si="58"/>
        <v>1371</v>
      </c>
      <c r="AX55" s="11">
        <f t="shared" si="58"/>
        <v>1320</v>
      </c>
      <c r="AY55" s="11">
        <f t="shared" si="58"/>
        <v>295</v>
      </c>
      <c r="AZ55" s="11">
        <f t="shared" si="58"/>
        <v>1000</v>
      </c>
      <c r="BA55" s="11">
        <f t="shared" si="58"/>
        <v>1274</v>
      </c>
      <c r="BB55" s="11">
        <f t="shared" si="58"/>
        <v>1080</v>
      </c>
      <c r="BC55" s="11">
        <f t="shared" si="58"/>
        <v>1038</v>
      </c>
      <c r="BD55" s="11">
        <f t="shared" si="58"/>
        <v>1654</v>
      </c>
      <c r="BE55" s="11">
        <f t="shared" si="58"/>
        <v>1054</v>
      </c>
      <c r="BF55" s="11">
        <f t="shared" si="58"/>
        <v>1021</v>
      </c>
      <c r="BG55" s="11">
        <f t="shared" si="58"/>
        <v>1240</v>
      </c>
      <c r="BH55" s="11">
        <f t="shared" si="58"/>
        <v>1041</v>
      </c>
    </row>
    <row r="56" spans="1:60" ht="13.5" customHeight="1">
      <c r="A56" s="38">
        <v>40979</v>
      </c>
      <c r="B56" s="130" t="s">
        <v>65</v>
      </c>
      <c r="C56" s="40"/>
      <c r="D56" s="41" t="s">
        <v>21</v>
      </c>
      <c r="E56" s="42">
        <f t="shared" si="0"/>
        <v>1336</v>
      </c>
      <c r="F56" s="43">
        <v>1</v>
      </c>
      <c r="G56" s="43">
        <v>12</v>
      </c>
      <c r="H56" s="44">
        <f t="shared" si="1"/>
        <v>15</v>
      </c>
      <c r="I56" s="40"/>
      <c r="J56" s="45" t="s">
        <v>27</v>
      </c>
      <c r="K56" s="42">
        <f t="shared" si="2"/>
        <v>1371</v>
      </c>
      <c r="L56" s="46">
        <v>1</v>
      </c>
      <c r="M56" s="46">
        <v>11</v>
      </c>
      <c r="N56" s="26">
        <f t="shared" si="3"/>
        <v>14</v>
      </c>
      <c r="O56" s="40"/>
      <c r="P56" t="s">
        <v>66</v>
      </c>
      <c r="Q56" s="40"/>
      <c r="R56">
        <f>MIN(Rules!$E$2,(MAX(H56/N56,N56/H56)))</f>
        <v>1.0714285714285714</v>
      </c>
      <c r="S56">
        <f>VLOOKUP(B56,Rules!A:B,2,FALSE)</f>
        <v>45</v>
      </c>
      <c r="T56" s="40"/>
      <c r="U56" s="143">
        <f>1/(10^(-1*(E56+(IF(P56="Y",Rules!$I$2,0))-K56)/Rules!$E$12)+1)</f>
        <v>0.62938854721750226</v>
      </c>
      <c r="V56">
        <f t="shared" si="4"/>
        <v>18</v>
      </c>
      <c r="W56">
        <f t="shared" si="5"/>
        <v>-18</v>
      </c>
      <c r="Z56" s="48"/>
      <c r="AA56" s="11">
        <f t="shared" ref="AA56:BH56" si="59">IF($D56=AA$1,$E56+$V56,(IF($J56=AA$1,$K56+$W56,AA55)))</f>
        <v>1159</v>
      </c>
      <c r="AB56" s="11">
        <f t="shared" si="59"/>
        <v>1417</v>
      </c>
      <c r="AC56" s="11">
        <f t="shared" si="59"/>
        <v>906</v>
      </c>
      <c r="AD56" s="11">
        <f t="shared" si="59"/>
        <v>1006</v>
      </c>
      <c r="AE56" s="11">
        <f t="shared" si="59"/>
        <v>995</v>
      </c>
      <c r="AF56" s="11">
        <f t="shared" si="59"/>
        <v>1714</v>
      </c>
      <c r="AG56" s="11">
        <f t="shared" si="59"/>
        <v>1396</v>
      </c>
      <c r="AH56" s="11">
        <f t="shared" si="59"/>
        <v>1608</v>
      </c>
      <c r="AI56" s="11">
        <f t="shared" si="59"/>
        <v>1578</v>
      </c>
      <c r="AJ56" s="11">
        <f t="shared" si="59"/>
        <v>1765</v>
      </c>
      <c r="AK56" s="11">
        <f t="shared" si="59"/>
        <v>968</v>
      </c>
      <c r="AL56" s="11">
        <f t="shared" si="59"/>
        <v>1354</v>
      </c>
      <c r="AM56" s="11">
        <f t="shared" si="59"/>
        <v>1844</v>
      </c>
      <c r="AN56" s="11">
        <f t="shared" si="59"/>
        <v>1557</v>
      </c>
      <c r="AO56" s="11">
        <f t="shared" si="59"/>
        <v>254</v>
      </c>
      <c r="AP56" s="11">
        <f t="shared" si="59"/>
        <v>1314</v>
      </c>
      <c r="AQ56" s="11">
        <f t="shared" si="59"/>
        <v>936</v>
      </c>
      <c r="AR56" s="11">
        <f t="shared" si="59"/>
        <v>1223</v>
      </c>
      <c r="AS56" s="11">
        <f t="shared" si="59"/>
        <v>556</v>
      </c>
      <c r="AT56" s="11">
        <f t="shared" si="59"/>
        <v>1228</v>
      </c>
      <c r="AU56" s="11">
        <f t="shared" si="59"/>
        <v>1136</v>
      </c>
      <c r="AV56" s="11">
        <f t="shared" si="59"/>
        <v>1599</v>
      </c>
      <c r="AW56" s="11">
        <f t="shared" si="59"/>
        <v>1353</v>
      </c>
      <c r="AX56" s="11">
        <f t="shared" si="59"/>
        <v>1320</v>
      </c>
      <c r="AY56" s="11">
        <f t="shared" si="59"/>
        <v>295</v>
      </c>
      <c r="AZ56" s="11">
        <f t="shared" si="59"/>
        <v>1000</v>
      </c>
      <c r="BA56" s="11">
        <f t="shared" si="59"/>
        <v>1274</v>
      </c>
      <c r="BB56" s="11">
        <f t="shared" si="59"/>
        <v>1080</v>
      </c>
      <c r="BC56" s="11">
        <f t="shared" si="59"/>
        <v>1038</v>
      </c>
      <c r="BD56" s="11">
        <f t="shared" si="59"/>
        <v>1654</v>
      </c>
      <c r="BE56" s="11">
        <f t="shared" si="59"/>
        <v>1054</v>
      </c>
      <c r="BF56" s="11">
        <f t="shared" si="59"/>
        <v>1021</v>
      </c>
      <c r="BG56" s="11">
        <f t="shared" si="59"/>
        <v>1240</v>
      </c>
      <c r="BH56" s="11">
        <f t="shared" si="59"/>
        <v>1041</v>
      </c>
    </row>
    <row r="57" spans="1:60" ht="13.5" customHeight="1">
      <c r="A57" s="38">
        <v>40979</v>
      </c>
      <c r="B57" s="130" t="s">
        <v>65</v>
      </c>
      <c r="C57" s="40"/>
      <c r="D57" s="41" t="s">
        <v>28</v>
      </c>
      <c r="E57" s="42">
        <f t="shared" si="0"/>
        <v>1557</v>
      </c>
      <c r="F57" s="43">
        <v>2</v>
      </c>
      <c r="G57" s="43">
        <v>13</v>
      </c>
      <c r="H57" s="44">
        <f t="shared" si="1"/>
        <v>19</v>
      </c>
      <c r="I57" s="40"/>
      <c r="J57" s="45" t="s">
        <v>19</v>
      </c>
      <c r="K57" s="42">
        <f t="shared" si="2"/>
        <v>1396</v>
      </c>
      <c r="L57" s="46">
        <v>2</v>
      </c>
      <c r="M57" s="46">
        <v>8</v>
      </c>
      <c r="N57" s="26">
        <f t="shared" si="3"/>
        <v>14</v>
      </c>
      <c r="O57" s="40"/>
      <c r="P57" t="s">
        <v>66</v>
      </c>
      <c r="Q57" s="40"/>
      <c r="R57">
        <f>MIN(Rules!$E$2,(MAX(H57/N57,N57/H57)))</f>
        <v>1.3571428571428572</v>
      </c>
      <c r="S57">
        <f>VLOOKUP(B57,Rules!A:B,2,FALSE)</f>
        <v>45</v>
      </c>
      <c r="T57" s="40"/>
      <c r="U57" s="143">
        <f>1/(10^(-1*(E57+(IF(P57="Y",Rules!$I$2,0))-K57)/Rules!$E$12)+1)</f>
        <v>0.80724510340202338</v>
      </c>
      <c r="V57">
        <f t="shared" si="4"/>
        <v>12</v>
      </c>
      <c r="W57">
        <f t="shared" si="5"/>
        <v>-12</v>
      </c>
      <c r="Z57" s="48"/>
      <c r="AA57" s="11">
        <f t="shared" ref="AA57:BH57" si="60">IF($D57=AA$1,$E57+$V57,(IF($J57=AA$1,$K57+$W57,AA56)))</f>
        <v>1159</v>
      </c>
      <c r="AB57" s="11">
        <f t="shared" si="60"/>
        <v>1417</v>
      </c>
      <c r="AC57" s="11">
        <f t="shared" si="60"/>
        <v>906</v>
      </c>
      <c r="AD57" s="11">
        <f t="shared" si="60"/>
        <v>1006</v>
      </c>
      <c r="AE57" s="11">
        <f t="shared" si="60"/>
        <v>995</v>
      </c>
      <c r="AF57" s="11">
        <f t="shared" si="60"/>
        <v>1714</v>
      </c>
      <c r="AG57" s="11">
        <f t="shared" si="60"/>
        <v>1384</v>
      </c>
      <c r="AH57" s="11">
        <f t="shared" si="60"/>
        <v>1608</v>
      </c>
      <c r="AI57" s="11">
        <f t="shared" si="60"/>
        <v>1578</v>
      </c>
      <c r="AJ57" s="11">
        <f t="shared" si="60"/>
        <v>1765</v>
      </c>
      <c r="AK57" s="11">
        <f t="shared" si="60"/>
        <v>968</v>
      </c>
      <c r="AL57" s="11">
        <f t="shared" si="60"/>
        <v>1354</v>
      </c>
      <c r="AM57" s="11">
        <f t="shared" si="60"/>
        <v>1844</v>
      </c>
      <c r="AN57" s="11">
        <f t="shared" si="60"/>
        <v>1569</v>
      </c>
      <c r="AO57" s="11">
        <f t="shared" si="60"/>
        <v>254</v>
      </c>
      <c r="AP57" s="11">
        <f t="shared" si="60"/>
        <v>1314</v>
      </c>
      <c r="AQ57" s="11">
        <f t="shared" si="60"/>
        <v>936</v>
      </c>
      <c r="AR57" s="11">
        <f t="shared" si="60"/>
        <v>1223</v>
      </c>
      <c r="AS57" s="11">
        <f t="shared" si="60"/>
        <v>556</v>
      </c>
      <c r="AT57" s="11">
        <f t="shared" si="60"/>
        <v>1228</v>
      </c>
      <c r="AU57" s="11">
        <f t="shared" si="60"/>
        <v>1136</v>
      </c>
      <c r="AV57" s="11">
        <f t="shared" si="60"/>
        <v>1599</v>
      </c>
      <c r="AW57" s="11">
        <f t="shared" si="60"/>
        <v>1353</v>
      </c>
      <c r="AX57" s="11">
        <f t="shared" si="60"/>
        <v>1320</v>
      </c>
      <c r="AY57" s="11">
        <f t="shared" si="60"/>
        <v>295</v>
      </c>
      <c r="AZ57" s="11">
        <f t="shared" si="60"/>
        <v>1000</v>
      </c>
      <c r="BA57" s="11">
        <f t="shared" si="60"/>
        <v>1274</v>
      </c>
      <c r="BB57" s="11">
        <f t="shared" si="60"/>
        <v>1080</v>
      </c>
      <c r="BC57" s="11">
        <f t="shared" si="60"/>
        <v>1038</v>
      </c>
      <c r="BD57" s="11">
        <f t="shared" si="60"/>
        <v>1654</v>
      </c>
      <c r="BE57" s="11">
        <f t="shared" si="60"/>
        <v>1054</v>
      </c>
      <c r="BF57" s="11">
        <f t="shared" si="60"/>
        <v>1021</v>
      </c>
      <c r="BG57" s="11">
        <f t="shared" si="60"/>
        <v>1240</v>
      </c>
      <c r="BH57" s="11">
        <f t="shared" si="60"/>
        <v>1041</v>
      </c>
    </row>
    <row r="58" spans="1:60" ht="13.5" customHeight="1">
      <c r="A58" s="38">
        <v>40979</v>
      </c>
      <c r="B58" s="130" t="s">
        <v>65</v>
      </c>
      <c r="C58" s="40"/>
      <c r="D58" s="41" t="s">
        <v>40</v>
      </c>
      <c r="E58" s="42">
        <f t="shared" si="0"/>
        <v>1038</v>
      </c>
      <c r="F58" s="43">
        <v>0</v>
      </c>
      <c r="G58" s="43">
        <v>14</v>
      </c>
      <c r="H58" s="44">
        <f t="shared" si="1"/>
        <v>14</v>
      </c>
      <c r="I58" s="40"/>
      <c r="J58" s="45" t="s">
        <v>29</v>
      </c>
      <c r="K58" s="42">
        <f t="shared" si="2"/>
        <v>1006</v>
      </c>
      <c r="L58" s="46">
        <v>4</v>
      </c>
      <c r="M58" s="46">
        <v>10</v>
      </c>
      <c r="N58" s="26">
        <f t="shared" si="3"/>
        <v>22</v>
      </c>
      <c r="O58" s="40"/>
      <c r="P58" t="s">
        <v>66</v>
      </c>
      <c r="Q58" s="40"/>
      <c r="R58">
        <f>MIN(Rules!$E$2,(MAX(H58/N58,N58/H58)))</f>
        <v>1.5714285714285714</v>
      </c>
      <c r="S58">
        <f>VLOOKUP(B58,Rules!A:B,2,FALSE)</f>
        <v>45</v>
      </c>
      <c r="T58" s="40"/>
      <c r="U58" s="143">
        <f>1/(10^(-1*(E58+(IF(P58="Y",Rules!$I$2,0))-K58)/Rules!$E$12)+1)</f>
        <v>0.69807353921147675</v>
      </c>
      <c r="V58">
        <f t="shared" si="4"/>
        <v>-49</v>
      </c>
      <c r="W58">
        <f t="shared" si="5"/>
        <v>49</v>
      </c>
      <c r="Z58" s="48"/>
      <c r="AA58" s="11">
        <f t="shared" ref="AA58:BH58" si="61">IF($D58=AA$1,$E58+$V58,(IF($J58=AA$1,$K58+$W58,AA57)))</f>
        <v>1159</v>
      </c>
      <c r="AB58" s="11">
        <f t="shared" si="61"/>
        <v>1417</v>
      </c>
      <c r="AC58" s="11">
        <f t="shared" si="61"/>
        <v>906</v>
      </c>
      <c r="AD58" s="11">
        <f t="shared" si="61"/>
        <v>1055</v>
      </c>
      <c r="AE58" s="11">
        <f t="shared" si="61"/>
        <v>995</v>
      </c>
      <c r="AF58" s="11">
        <f t="shared" si="61"/>
        <v>1714</v>
      </c>
      <c r="AG58" s="11">
        <f t="shared" si="61"/>
        <v>1384</v>
      </c>
      <c r="AH58" s="11">
        <f t="shared" si="61"/>
        <v>1608</v>
      </c>
      <c r="AI58" s="11">
        <f t="shared" si="61"/>
        <v>1578</v>
      </c>
      <c r="AJ58" s="11">
        <f t="shared" si="61"/>
        <v>1765</v>
      </c>
      <c r="AK58" s="11">
        <f t="shared" si="61"/>
        <v>968</v>
      </c>
      <c r="AL58" s="11">
        <f t="shared" si="61"/>
        <v>1354</v>
      </c>
      <c r="AM58" s="11">
        <f t="shared" si="61"/>
        <v>1844</v>
      </c>
      <c r="AN58" s="11">
        <f t="shared" si="61"/>
        <v>1569</v>
      </c>
      <c r="AO58" s="11">
        <f t="shared" si="61"/>
        <v>254</v>
      </c>
      <c r="AP58" s="11">
        <f t="shared" si="61"/>
        <v>1314</v>
      </c>
      <c r="AQ58" s="11">
        <f t="shared" si="61"/>
        <v>936</v>
      </c>
      <c r="AR58" s="11">
        <f t="shared" si="61"/>
        <v>1223</v>
      </c>
      <c r="AS58" s="11">
        <f t="shared" si="61"/>
        <v>556</v>
      </c>
      <c r="AT58" s="11">
        <f t="shared" si="61"/>
        <v>1228</v>
      </c>
      <c r="AU58" s="11">
        <f t="shared" si="61"/>
        <v>1136</v>
      </c>
      <c r="AV58" s="11">
        <f t="shared" si="61"/>
        <v>1599</v>
      </c>
      <c r="AW58" s="11">
        <f t="shared" si="61"/>
        <v>1353</v>
      </c>
      <c r="AX58" s="11">
        <f t="shared" si="61"/>
        <v>1320</v>
      </c>
      <c r="AY58" s="11">
        <f t="shared" si="61"/>
        <v>295</v>
      </c>
      <c r="AZ58" s="11">
        <f t="shared" si="61"/>
        <v>1000</v>
      </c>
      <c r="BA58" s="11">
        <f t="shared" si="61"/>
        <v>1274</v>
      </c>
      <c r="BB58" s="11">
        <f t="shared" si="61"/>
        <v>1080</v>
      </c>
      <c r="BC58" s="11">
        <f t="shared" si="61"/>
        <v>989</v>
      </c>
      <c r="BD58" s="11">
        <f t="shared" si="61"/>
        <v>1654</v>
      </c>
      <c r="BE58" s="11">
        <f t="shared" si="61"/>
        <v>1054</v>
      </c>
      <c r="BF58" s="11">
        <f t="shared" si="61"/>
        <v>1021</v>
      </c>
      <c r="BG58" s="11">
        <f t="shared" si="61"/>
        <v>1240</v>
      </c>
      <c r="BH58" s="11">
        <f t="shared" si="61"/>
        <v>1041</v>
      </c>
    </row>
    <row r="59" spans="1:60" ht="13.5" customHeight="1">
      <c r="A59" s="38">
        <v>40979</v>
      </c>
      <c r="B59" s="130" t="s">
        <v>65</v>
      </c>
      <c r="C59" s="40"/>
      <c r="D59" s="41" t="s">
        <v>38</v>
      </c>
      <c r="E59" s="42">
        <f t="shared" si="0"/>
        <v>1000</v>
      </c>
      <c r="F59" s="43">
        <v>2</v>
      </c>
      <c r="G59" s="43">
        <v>5</v>
      </c>
      <c r="H59" s="44">
        <f t="shared" si="1"/>
        <v>11</v>
      </c>
      <c r="I59" s="40"/>
      <c r="J59" s="45" t="s">
        <v>42</v>
      </c>
      <c r="K59" s="42">
        <f t="shared" si="2"/>
        <v>1240</v>
      </c>
      <c r="L59" s="46">
        <v>1</v>
      </c>
      <c r="M59" s="46">
        <v>21</v>
      </c>
      <c r="N59" s="26">
        <f t="shared" si="3"/>
        <v>24</v>
      </c>
      <c r="O59" s="40"/>
      <c r="P59" t="s">
        <v>66</v>
      </c>
      <c r="Q59" s="40"/>
      <c r="R59">
        <f>MIN(Rules!$E$2,(MAX(H59/N59,N59/H59)))</f>
        <v>2</v>
      </c>
      <c r="S59">
        <f>VLOOKUP(B59,Rules!A:B,2,FALSE)</f>
        <v>45</v>
      </c>
      <c r="T59" s="40"/>
      <c r="U59" s="143">
        <f>1/(10^(-1*(E59+(IF(P59="Y",Rules!$I$2,0))-K59)/Rules!$E$12)+1)</f>
        <v>0.39784190682528303</v>
      </c>
      <c r="V59">
        <f t="shared" si="4"/>
        <v>-36</v>
      </c>
      <c r="W59">
        <f t="shared" si="5"/>
        <v>36</v>
      </c>
      <c r="Z59" s="48"/>
      <c r="AA59" s="11">
        <f t="shared" ref="AA59:BH59" si="62">IF($D59=AA$1,$E59+$V59,(IF($J59=AA$1,$K59+$W59,AA58)))</f>
        <v>1159</v>
      </c>
      <c r="AB59" s="11">
        <f t="shared" si="62"/>
        <v>1417</v>
      </c>
      <c r="AC59" s="11">
        <f t="shared" si="62"/>
        <v>906</v>
      </c>
      <c r="AD59" s="11">
        <f t="shared" si="62"/>
        <v>1055</v>
      </c>
      <c r="AE59" s="11">
        <f t="shared" si="62"/>
        <v>995</v>
      </c>
      <c r="AF59" s="11">
        <f t="shared" si="62"/>
        <v>1714</v>
      </c>
      <c r="AG59" s="11">
        <f t="shared" si="62"/>
        <v>1384</v>
      </c>
      <c r="AH59" s="11">
        <f t="shared" si="62"/>
        <v>1608</v>
      </c>
      <c r="AI59" s="11">
        <f t="shared" si="62"/>
        <v>1578</v>
      </c>
      <c r="AJ59" s="11">
        <f t="shared" si="62"/>
        <v>1765</v>
      </c>
      <c r="AK59" s="11">
        <f t="shared" si="62"/>
        <v>968</v>
      </c>
      <c r="AL59" s="11">
        <f t="shared" si="62"/>
        <v>1354</v>
      </c>
      <c r="AM59" s="11">
        <f t="shared" si="62"/>
        <v>1844</v>
      </c>
      <c r="AN59" s="11">
        <f t="shared" si="62"/>
        <v>1569</v>
      </c>
      <c r="AO59" s="11">
        <f t="shared" si="62"/>
        <v>254</v>
      </c>
      <c r="AP59" s="11">
        <f t="shared" si="62"/>
        <v>1314</v>
      </c>
      <c r="AQ59" s="11">
        <f t="shared" si="62"/>
        <v>936</v>
      </c>
      <c r="AR59" s="11">
        <f t="shared" si="62"/>
        <v>1223</v>
      </c>
      <c r="AS59" s="11">
        <f t="shared" si="62"/>
        <v>556</v>
      </c>
      <c r="AT59" s="11">
        <f t="shared" si="62"/>
        <v>1228</v>
      </c>
      <c r="AU59" s="11">
        <f t="shared" si="62"/>
        <v>1136</v>
      </c>
      <c r="AV59" s="11">
        <f t="shared" si="62"/>
        <v>1599</v>
      </c>
      <c r="AW59" s="11">
        <f t="shared" si="62"/>
        <v>1353</v>
      </c>
      <c r="AX59" s="11">
        <f t="shared" si="62"/>
        <v>1320</v>
      </c>
      <c r="AY59" s="11">
        <f t="shared" si="62"/>
        <v>295</v>
      </c>
      <c r="AZ59" s="11">
        <f t="shared" si="62"/>
        <v>964</v>
      </c>
      <c r="BA59" s="11">
        <f t="shared" si="62"/>
        <v>1274</v>
      </c>
      <c r="BB59" s="11">
        <f t="shared" si="62"/>
        <v>1080</v>
      </c>
      <c r="BC59" s="11">
        <f t="shared" si="62"/>
        <v>989</v>
      </c>
      <c r="BD59" s="11">
        <f t="shared" si="62"/>
        <v>1654</v>
      </c>
      <c r="BE59" s="11">
        <f t="shared" si="62"/>
        <v>1054</v>
      </c>
      <c r="BF59" s="11">
        <f t="shared" si="62"/>
        <v>1021</v>
      </c>
      <c r="BG59" s="11">
        <f t="shared" si="62"/>
        <v>1276</v>
      </c>
      <c r="BH59" s="11">
        <f t="shared" si="62"/>
        <v>1041</v>
      </c>
    </row>
    <row r="60" spans="1:60" ht="13.5" customHeight="1">
      <c r="A60" s="38">
        <v>40979</v>
      </c>
      <c r="B60" s="130" t="s">
        <v>65</v>
      </c>
      <c r="C60" s="40"/>
      <c r="D60" s="41" t="s">
        <v>37</v>
      </c>
      <c r="E60" s="42">
        <f t="shared" si="0"/>
        <v>1080</v>
      </c>
      <c r="F60" s="43">
        <v>1</v>
      </c>
      <c r="G60" s="43">
        <v>8</v>
      </c>
      <c r="H60" s="44">
        <f t="shared" si="1"/>
        <v>11</v>
      </c>
      <c r="I60" s="40"/>
      <c r="J60" s="45" t="s">
        <v>43</v>
      </c>
      <c r="K60" s="42">
        <f t="shared" si="2"/>
        <v>1228</v>
      </c>
      <c r="L60" s="46">
        <v>1</v>
      </c>
      <c r="M60" s="46">
        <v>16</v>
      </c>
      <c r="N60" s="26">
        <f t="shared" si="3"/>
        <v>19</v>
      </c>
      <c r="O60" s="40"/>
      <c r="P60" t="s">
        <v>66</v>
      </c>
      <c r="Q60" s="40"/>
      <c r="R60">
        <f>MIN(Rules!$E$2,(MAX(H60/N60,N60/H60)))</f>
        <v>1.7272727272727273</v>
      </c>
      <c r="S60">
        <f>VLOOKUP(B60,Rules!A:B,2,FALSE)</f>
        <v>45</v>
      </c>
      <c r="T60" s="40"/>
      <c r="U60" s="143">
        <f>1/(10^(-1*(E60+(IF(P60="Y",Rules!$I$2,0))-K60)/Rules!$E$12)+1)</f>
        <v>0.50230256881570334</v>
      </c>
      <c r="V60">
        <f t="shared" si="4"/>
        <v>-39</v>
      </c>
      <c r="W60">
        <f t="shared" si="5"/>
        <v>39</v>
      </c>
      <c r="Z60" s="48"/>
      <c r="AA60" s="11">
        <f t="shared" ref="AA60:BH60" si="63">IF($D60=AA$1,$E60+$V60,(IF($J60=AA$1,$K60+$W60,AA59)))</f>
        <v>1159</v>
      </c>
      <c r="AB60" s="11">
        <f t="shared" si="63"/>
        <v>1417</v>
      </c>
      <c r="AC60" s="11">
        <f t="shared" si="63"/>
        <v>906</v>
      </c>
      <c r="AD60" s="11">
        <f t="shared" si="63"/>
        <v>1055</v>
      </c>
      <c r="AE60" s="11">
        <f t="shared" si="63"/>
        <v>995</v>
      </c>
      <c r="AF60" s="11">
        <f t="shared" si="63"/>
        <v>1714</v>
      </c>
      <c r="AG60" s="11">
        <f t="shared" si="63"/>
        <v>1384</v>
      </c>
      <c r="AH60" s="11">
        <f t="shared" si="63"/>
        <v>1608</v>
      </c>
      <c r="AI60" s="11">
        <f t="shared" si="63"/>
        <v>1578</v>
      </c>
      <c r="AJ60" s="11">
        <f t="shared" si="63"/>
        <v>1765</v>
      </c>
      <c r="AK60" s="11">
        <f t="shared" si="63"/>
        <v>968</v>
      </c>
      <c r="AL60" s="11">
        <f t="shared" si="63"/>
        <v>1354</v>
      </c>
      <c r="AM60" s="11">
        <f t="shared" si="63"/>
        <v>1844</v>
      </c>
      <c r="AN60" s="11">
        <f t="shared" si="63"/>
        <v>1569</v>
      </c>
      <c r="AO60" s="11">
        <f t="shared" si="63"/>
        <v>254</v>
      </c>
      <c r="AP60" s="11">
        <f t="shared" si="63"/>
        <v>1314</v>
      </c>
      <c r="AQ60" s="11">
        <f t="shared" si="63"/>
        <v>936</v>
      </c>
      <c r="AR60" s="11">
        <f t="shared" si="63"/>
        <v>1223</v>
      </c>
      <c r="AS60" s="11">
        <f t="shared" si="63"/>
        <v>556</v>
      </c>
      <c r="AT60" s="11">
        <f t="shared" si="63"/>
        <v>1267</v>
      </c>
      <c r="AU60" s="11">
        <f t="shared" si="63"/>
        <v>1136</v>
      </c>
      <c r="AV60" s="11">
        <f t="shared" si="63"/>
        <v>1599</v>
      </c>
      <c r="AW60" s="11">
        <f t="shared" si="63"/>
        <v>1353</v>
      </c>
      <c r="AX60" s="11">
        <f t="shared" si="63"/>
        <v>1320</v>
      </c>
      <c r="AY60" s="11">
        <f t="shared" si="63"/>
        <v>295</v>
      </c>
      <c r="AZ60" s="11">
        <f t="shared" si="63"/>
        <v>964</v>
      </c>
      <c r="BA60" s="11">
        <f t="shared" si="63"/>
        <v>1274</v>
      </c>
      <c r="BB60" s="11">
        <f t="shared" si="63"/>
        <v>1041</v>
      </c>
      <c r="BC60" s="11">
        <f t="shared" si="63"/>
        <v>989</v>
      </c>
      <c r="BD60" s="11">
        <f t="shared" si="63"/>
        <v>1654</v>
      </c>
      <c r="BE60" s="11">
        <f t="shared" si="63"/>
        <v>1054</v>
      </c>
      <c r="BF60" s="11">
        <f t="shared" si="63"/>
        <v>1021</v>
      </c>
      <c r="BG60" s="11">
        <f t="shared" si="63"/>
        <v>1276</v>
      </c>
      <c r="BH60" s="11">
        <f t="shared" si="63"/>
        <v>1041</v>
      </c>
    </row>
    <row r="61" spans="1:60" ht="13.5" customHeight="1">
      <c r="A61" s="38">
        <v>40979</v>
      </c>
      <c r="B61" s="130" t="s">
        <v>65</v>
      </c>
      <c r="C61" s="40"/>
      <c r="D61" s="41" t="s">
        <v>24</v>
      </c>
      <c r="E61" s="42">
        <f t="shared" si="0"/>
        <v>1274</v>
      </c>
      <c r="F61" s="43">
        <v>1</v>
      </c>
      <c r="G61" s="43">
        <v>10</v>
      </c>
      <c r="H61" s="44">
        <f t="shared" si="1"/>
        <v>13</v>
      </c>
      <c r="I61" s="40"/>
      <c r="J61" s="45" t="s">
        <v>34</v>
      </c>
      <c r="K61" s="42">
        <f t="shared" si="2"/>
        <v>1159</v>
      </c>
      <c r="L61" s="46">
        <v>1</v>
      </c>
      <c r="M61" s="46">
        <v>6</v>
      </c>
      <c r="N61" s="26">
        <f t="shared" si="3"/>
        <v>9</v>
      </c>
      <c r="O61" s="40"/>
      <c r="P61" t="s">
        <v>66</v>
      </c>
      <c r="Q61" s="40"/>
      <c r="R61">
        <f>MIN(Rules!$E$2,(MAX(H61/N61,N61/H61)))</f>
        <v>1.4444444444444444</v>
      </c>
      <c r="S61">
        <f>VLOOKUP(B61,Rules!A:B,2,FALSE)</f>
        <v>45</v>
      </c>
      <c r="T61" s="40"/>
      <c r="U61" s="143">
        <f>1/(10^(-1*(E61+(IF(P61="Y",Rules!$I$2,0))-K61)/Rules!$E$12)+1)</f>
        <v>0.77212867346858394</v>
      </c>
      <c r="V61">
        <f t="shared" si="4"/>
        <v>15</v>
      </c>
      <c r="W61">
        <f t="shared" si="5"/>
        <v>-15</v>
      </c>
      <c r="Z61" s="48"/>
      <c r="AA61" s="11">
        <f t="shared" ref="AA61:BH61" si="64">IF($D61=AA$1,$E61+$V61,(IF($J61=AA$1,$K61+$W61,AA60)))</f>
        <v>1144</v>
      </c>
      <c r="AB61" s="11">
        <f t="shared" si="64"/>
        <v>1417</v>
      </c>
      <c r="AC61" s="11">
        <f t="shared" si="64"/>
        <v>906</v>
      </c>
      <c r="AD61" s="11">
        <f t="shared" si="64"/>
        <v>1055</v>
      </c>
      <c r="AE61" s="11">
        <f t="shared" si="64"/>
        <v>995</v>
      </c>
      <c r="AF61" s="11">
        <f t="shared" si="64"/>
        <v>1714</v>
      </c>
      <c r="AG61" s="11">
        <f t="shared" si="64"/>
        <v>1384</v>
      </c>
      <c r="AH61" s="11">
        <f t="shared" si="64"/>
        <v>1608</v>
      </c>
      <c r="AI61" s="11">
        <f t="shared" si="64"/>
        <v>1578</v>
      </c>
      <c r="AJ61" s="11">
        <f t="shared" si="64"/>
        <v>1765</v>
      </c>
      <c r="AK61" s="11">
        <f t="shared" si="64"/>
        <v>968</v>
      </c>
      <c r="AL61" s="11">
        <f t="shared" si="64"/>
        <v>1354</v>
      </c>
      <c r="AM61" s="11">
        <f t="shared" si="64"/>
        <v>1844</v>
      </c>
      <c r="AN61" s="11">
        <f t="shared" si="64"/>
        <v>1569</v>
      </c>
      <c r="AO61" s="11">
        <f t="shared" si="64"/>
        <v>254</v>
      </c>
      <c r="AP61" s="11">
        <f t="shared" si="64"/>
        <v>1314</v>
      </c>
      <c r="AQ61" s="11">
        <f t="shared" si="64"/>
        <v>936</v>
      </c>
      <c r="AR61" s="11">
        <f t="shared" si="64"/>
        <v>1223</v>
      </c>
      <c r="AS61" s="11">
        <f t="shared" si="64"/>
        <v>556</v>
      </c>
      <c r="AT61" s="11">
        <f t="shared" si="64"/>
        <v>1267</v>
      </c>
      <c r="AU61" s="11">
        <f t="shared" si="64"/>
        <v>1136</v>
      </c>
      <c r="AV61" s="11">
        <f t="shared" si="64"/>
        <v>1599</v>
      </c>
      <c r="AW61" s="11">
        <f t="shared" si="64"/>
        <v>1353</v>
      </c>
      <c r="AX61" s="11">
        <f t="shared" si="64"/>
        <v>1320</v>
      </c>
      <c r="AY61" s="11">
        <f t="shared" si="64"/>
        <v>295</v>
      </c>
      <c r="AZ61" s="11">
        <f t="shared" si="64"/>
        <v>964</v>
      </c>
      <c r="BA61" s="11">
        <f t="shared" si="64"/>
        <v>1289</v>
      </c>
      <c r="BB61" s="11">
        <f t="shared" si="64"/>
        <v>1041</v>
      </c>
      <c r="BC61" s="11">
        <f t="shared" si="64"/>
        <v>989</v>
      </c>
      <c r="BD61" s="11">
        <f t="shared" si="64"/>
        <v>1654</v>
      </c>
      <c r="BE61" s="11">
        <f t="shared" si="64"/>
        <v>1054</v>
      </c>
      <c r="BF61" s="11">
        <f t="shared" si="64"/>
        <v>1021</v>
      </c>
      <c r="BG61" s="11">
        <f t="shared" si="64"/>
        <v>1276</v>
      </c>
      <c r="BH61" s="11">
        <f t="shared" si="64"/>
        <v>1041</v>
      </c>
    </row>
    <row r="62" spans="1:60" ht="13.5" customHeight="1">
      <c r="A62" s="38">
        <v>40979</v>
      </c>
      <c r="B62" s="130" t="s">
        <v>65</v>
      </c>
      <c r="C62" s="40"/>
      <c r="D62" s="41" t="s">
        <v>35</v>
      </c>
      <c r="E62" s="42">
        <f t="shared" si="0"/>
        <v>968</v>
      </c>
      <c r="F62" s="43">
        <v>0</v>
      </c>
      <c r="G62" s="43">
        <v>11</v>
      </c>
      <c r="H62" s="44">
        <f t="shared" si="1"/>
        <v>11</v>
      </c>
      <c r="I62" s="40"/>
      <c r="J62" s="45" t="s">
        <v>41</v>
      </c>
      <c r="K62" s="42">
        <f t="shared" si="2"/>
        <v>1041</v>
      </c>
      <c r="L62" s="46">
        <v>0</v>
      </c>
      <c r="M62" s="46">
        <v>9</v>
      </c>
      <c r="N62" s="26">
        <f t="shared" si="3"/>
        <v>9</v>
      </c>
      <c r="O62" s="40"/>
      <c r="P62" t="s">
        <v>66</v>
      </c>
      <c r="Q62" s="40"/>
      <c r="R62">
        <f>MIN(Rules!$E$2,(MAX(H62/N62,N62/H62)))</f>
        <v>1.2222222222222223</v>
      </c>
      <c r="S62">
        <f>VLOOKUP(B62,Rules!A:B,2,FALSE)</f>
        <v>45</v>
      </c>
      <c r="T62" s="40"/>
      <c r="U62" s="143">
        <f>1/(10^(-1*(E62+(IF(P62="Y",Rules!$I$2,0))-K62)/Rules!$E$12)+1)</f>
        <v>0.58773216136129691</v>
      </c>
      <c r="V62">
        <f t="shared" si="4"/>
        <v>23</v>
      </c>
      <c r="W62">
        <f t="shared" si="5"/>
        <v>-23</v>
      </c>
      <c r="Z62" s="48"/>
      <c r="AA62" s="11">
        <f t="shared" ref="AA62:BH62" si="65">IF($D62=AA$1,$E62+$V62,(IF($J62=AA$1,$K62+$W62,AA61)))</f>
        <v>1144</v>
      </c>
      <c r="AB62" s="11">
        <f t="shared" si="65"/>
        <v>1417</v>
      </c>
      <c r="AC62" s="11">
        <f t="shared" si="65"/>
        <v>906</v>
      </c>
      <c r="AD62" s="11">
        <f t="shared" si="65"/>
        <v>1055</v>
      </c>
      <c r="AE62" s="11">
        <f t="shared" si="65"/>
        <v>995</v>
      </c>
      <c r="AF62" s="11">
        <f t="shared" si="65"/>
        <v>1714</v>
      </c>
      <c r="AG62" s="11">
        <f t="shared" si="65"/>
        <v>1384</v>
      </c>
      <c r="AH62" s="11">
        <f t="shared" si="65"/>
        <v>1608</v>
      </c>
      <c r="AI62" s="11">
        <f t="shared" si="65"/>
        <v>1578</v>
      </c>
      <c r="AJ62" s="11">
        <f t="shared" si="65"/>
        <v>1765</v>
      </c>
      <c r="AK62" s="11">
        <f t="shared" si="65"/>
        <v>991</v>
      </c>
      <c r="AL62" s="11">
        <f t="shared" si="65"/>
        <v>1354</v>
      </c>
      <c r="AM62" s="11">
        <f t="shared" si="65"/>
        <v>1844</v>
      </c>
      <c r="AN62" s="11">
        <f t="shared" si="65"/>
        <v>1569</v>
      </c>
      <c r="AO62" s="11">
        <f t="shared" si="65"/>
        <v>254</v>
      </c>
      <c r="AP62" s="11">
        <f t="shared" si="65"/>
        <v>1314</v>
      </c>
      <c r="AQ62" s="11">
        <f t="shared" si="65"/>
        <v>936</v>
      </c>
      <c r="AR62" s="11">
        <f t="shared" si="65"/>
        <v>1223</v>
      </c>
      <c r="AS62" s="11">
        <f t="shared" si="65"/>
        <v>556</v>
      </c>
      <c r="AT62" s="11">
        <f t="shared" si="65"/>
        <v>1267</v>
      </c>
      <c r="AU62" s="11">
        <f t="shared" si="65"/>
        <v>1136</v>
      </c>
      <c r="AV62" s="11">
        <f t="shared" si="65"/>
        <v>1599</v>
      </c>
      <c r="AW62" s="11">
        <f t="shared" si="65"/>
        <v>1353</v>
      </c>
      <c r="AX62" s="11">
        <f t="shared" si="65"/>
        <v>1320</v>
      </c>
      <c r="AY62" s="11">
        <f t="shared" si="65"/>
        <v>295</v>
      </c>
      <c r="AZ62" s="11">
        <f t="shared" si="65"/>
        <v>964</v>
      </c>
      <c r="BA62" s="11">
        <f t="shared" si="65"/>
        <v>1289</v>
      </c>
      <c r="BB62" s="11">
        <f t="shared" si="65"/>
        <v>1041</v>
      </c>
      <c r="BC62" s="11">
        <f t="shared" si="65"/>
        <v>989</v>
      </c>
      <c r="BD62" s="11">
        <f t="shared" si="65"/>
        <v>1654</v>
      </c>
      <c r="BE62" s="11">
        <f t="shared" si="65"/>
        <v>1054</v>
      </c>
      <c r="BF62" s="11">
        <f t="shared" si="65"/>
        <v>1021</v>
      </c>
      <c r="BG62" s="11">
        <f t="shared" si="65"/>
        <v>1276</v>
      </c>
      <c r="BH62" s="11">
        <f t="shared" si="65"/>
        <v>1018</v>
      </c>
    </row>
    <row r="63" spans="1:60" ht="13.5" customHeight="1">
      <c r="A63" s="38">
        <v>40979</v>
      </c>
      <c r="B63" s="130" t="s">
        <v>65</v>
      </c>
      <c r="C63" s="40"/>
      <c r="D63" s="41" t="s">
        <v>44</v>
      </c>
      <c r="E63" s="42">
        <f t="shared" si="0"/>
        <v>906</v>
      </c>
      <c r="F63" s="43">
        <v>0</v>
      </c>
      <c r="G63" s="43">
        <v>14</v>
      </c>
      <c r="H63" s="44">
        <f t="shared" si="1"/>
        <v>14</v>
      </c>
      <c r="I63" s="40"/>
      <c r="J63" s="45" t="s">
        <v>33</v>
      </c>
      <c r="K63" s="42">
        <f t="shared" si="2"/>
        <v>995</v>
      </c>
      <c r="L63" s="46">
        <v>1</v>
      </c>
      <c r="M63" s="46">
        <v>12</v>
      </c>
      <c r="N63" s="26">
        <f t="shared" si="3"/>
        <v>15</v>
      </c>
      <c r="O63" s="40"/>
      <c r="P63" t="s">
        <v>66</v>
      </c>
      <c r="Q63" s="40"/>
      <c r="R63">
        <f>MIN(Rules!$E$2,(MAX(H63/N63,N63/H63)))</f>
        <v>1.0714285714285714</v>
      </c>
      <c r="S63">
        <f>VLOOKUP(B63,Rules!A:B,2,FALSE)</f>
        <v>45</v>
      </c>
      <c r="T63" s="40"/>
      <c r="U63" s="143">
        <f>1/(10^(-1*(E63+(IF(P63="Y",Rules!$I$2,0))-K63)/Rules!$E$12)+1)</f>
        <v>0.56977062756990682</v>
      </c>
      <c r="V63">
        <f t="shared" si="4"/>
        <v>-27</v>
      </c>
      <c r="W63">
        <f t="shared" si="5"/>
        <v>27</v>
      </c>
      <c r="Z63" s="48"/>
      <c r="AA63" s="11">
        <f t="shared" ref="AA63:BH63" si="66">IF($D63=AA$1,$E63+$V63,(IF($J63=AA$1,$K63+$W63,AA62)))</f>
        <v>1144</v>
      </c>
      <c r="AB63" s="11">
        <f t="shared" si="66"/>
        <v>1417</v>
      </c>
      <c r="AC63" s="11">
        <f t="shared" si="66"/>
        <v>879</v>
      </c>
      <c r="AD63" s="11">
        <f t="shared" si="66"/>
        <v>1055</v>
      </c>
      <c r="AE63" s="11">
        <f t="shared" si="66"/>
        <v>1022</v>
      </c>
      <c r="AF63" s="11">
        <f t="shared" si="66"/>
        <v>1714</v>
      </c>
      <c r="AG63" s="11">
        <f t="shared" si="66"/>
        <v>1384</v>
      </c>
      <c r="AH63" s="11">
        <f t="shared" si="66"/>
        <v>1608</v>
      </c>
      <c r="AI63" s="11">
        <f t="shared" si="66"/>
        <v>1578</v>
      </c>
      <c r="AJ63" s="11">
        <f t="shared" si="66"/>
        <v>1765</v>
      </c>
      <c r="AK63" s="11">
        <f t="shared" si="66"/>
        <v>991</v>
      </c>
      <c r="AL63" s="11">
        <f t="shared" si="66"/>
        <v>1354</v>
      </c>
      <c r="AM63" s="11">
        <f t="shared" si="66"/>
        <v>1844</v>
      </c>
      <c r="AN63" s="11">
        <f t="shared" si="66"/>
        <v>1569</v>
      </c>
      <c r="AO63" s="11">
        <f t="shared" si="66"/>
        <v>254</v>
      </c>
      <c r="AP63" s="11">
        <f t="shared" si="66"/>
        <v>1314</v>
      </c>
      <c r="AQ63" s="11">
        <f t="shared" si="66"/>
        <v>936</v>
      </c>
      <c r="AR63" s="11">
        <f t="shared" si="66"/>
        <v>1223</v>
      </c>
      <c r="AS63" s="11">
        <f t="shared" si="66"/>
        <v>556</v>
      </c>
      <c r="AT63" s="11">
        <f t="shared" si="66"/>
        <v>1267</v>
      </c>
      <c r="AU63" s="11">
        <f t="shared" si="66"/>
        <v>1136</v>
      </c>
      <c r="AV63" s="11">
        <f t="shared" si="66"/>
        <v>1599</v>
      </c>
      <c r="AW63" s="11">
        <f t="shared" si="66"/>
        <v>1353</v>
      </c>
      <c r="AX63" s="11">
        <f t="shared" si="66"/>
        <v>1320</v>
      </c>
      <c r="AY63" s="11">
        <f t="shared" si="66"/>
        <v>295</v>
      </c>
      <c r="AZ63" s="11">
        <f t="shared" si="66"/>
        <v>964</v>
      </c>
      <c r="BA63" s="11">
        <f t="shared" si="66"/>
        <v>1289</v>
      </c>
      <c r="BB63" s="11">
        <f t="shared" si="66"/>
        <v>1041</v>
      </c>
      <c r="BC63" s="11">
        <f t="shared" si="66"/>
        <v>989</v>
      </c>
      <c r="BD63" s="11">
        <f t="shared" si="66"/>
        <v>1654</v>
      </c>
      <c r="BE63" s="11">
        <f t="shared" si="66"/>
        <v>1054</v>
      </c>
      <c r="BF63" s="11">
        <f t="shared" si="66"/>
        <v>1021</v>
      </c>
      <c r="BG63" s="11">
        <f t="shared" si="66"/>
        <v>1276</v>
      </c>
      <c r="BH63" s="11">
        <f t="shared" si="66"/>
        <v>1018</v>
      </c>
    </row>
    <row r="64" spans="1:60" ht="13.5" customHeight="1">
      <c r="A64" s="38">
        <v>40979</v>
      </c>
      <c r="B64" s="130" t="s">
        <v>65</v>
      </c>
      <c r="C64" s="40"/>
      <c r="D64" s="41" t="s">
        <v>45</v>
      </c>
      <c r="E64" s="42">
        <f t="shared" si="0"/>
        <v>936</v>
      </c>
      <c r="F64" s="43">
        <v>1</v>
      </c>
      <c r="G64" s="43">
        <v>10</v>
      </c>
      <c r="H64" s="44">
        <f t="shared" si="1"/>
        <v>13</v>
      </c>
      <c r="I64" s="40"/>
      <c r="J64" s="45" t="s">
        <v>47</v>
      </c>
      <c r="K64" s="42">
        <f t="shared" si="2"/>
        <v>556</v>
      </c>
      <c r="L64" s="46">
        <v>0</v>
      </c>
      <c r="M64" s="46">
        <v>8</v>
      </c>
      <c r="N64" s="26">
        <f t="shared" si="3"/>
        <v>8</v>
      </c>
      <c r="O64" s="40"/>
      <c r="P64" t="s">
        <v>66</v>
      </c>
      <c r="Q64" s="40"/>
      <c r="R64">
        <f>MIN(Rules!$E$2,(MAX(H64/N64,N64/H64)))</f>
        <v>1.625</v>
      </c>
      <c r="S64">
        <f>VLOOKUP(B64,Rules!A:B,2,FALSE)</f>
        <v>45</v>
      </c>
      <c r="T64" s="40"/>
      <c r="U64" s="143">
        <f>1/(10^(-1*(E64+(IF(P64="Y",Rules!$I$2,0))-K64)/Rules!$E$12)+1)</f>
        <v>0.91988165697098079</v>
      </c>
      <c r="V64">
        <f t="shared" si="4"/>
        <v>6</v>
      </c>
      <c r="W64">
        <f t="shared" si="5"/>
        <v>-6</v>
      </c>
      <c r="Z64" s="48"/>
      <c r="AA64" s="11">
        <f t="shared" ref="AA64:BH64" si="67">IF($D64=AA$1,$E64+$V64,(IF($J64=AA$1,$K64+$W64,AA63)))</f>
        <v>1144</v>
      </c>
      <c r="AB64" s="11">
        <f t="shared" si="67"/>
        <v>1417</v>
      </c>
      <c r="AC64" s="11">
        <f t="shared" si="67"/>
        <v>879</v>
      </c>
      <c r="AD64" s="11">
        <f t="shared" si="67"/>
        <v>1055</v>
      </c>
      <c r="AE64" s="11">
        <f t="shared" si="67"/>
        <v>1022</v>
      </c>
      <c r="AF64" s="11">
        <f t="shared" si="67"/>
        <v>1714</v>
      </c>
      <c r="AG64" s="11">
        <f t="shared" si="67"/>
        <v>1384</v>
      </c>
      <c r="AH64" s="11">
        <f t="shared" si="67"/>
        <v>1608</v>
      </c>
      <c r="AI64" s="11">
        <f t="shared" si="67"/>
        <v>1578</v>
      </c>
      <c r="AJ64" s="11">
        <f t="shared" si="67"/>
        <v>1765</v>
      </c>
      <c r="AK64" s="11">
        <f t="shared" si="67"/>
        <v>991</v>
      </c>
      <c r="AL64" s="11">
        <f t="shared" si="67"/>
        <v>1354</v>
      </c>
      <c r="AM64" s="11">
        <f t="shared" si="67"/>
        <v>1844</v>
      </c>
      <c r="AN64" s="11">
        <f t="shared" si="67"/>
        <v>1569</v>
      </c>
      <c r="AO64" s="11">
        <f t="shared" si="67"/>
        <v>254</v>
      </c>
      <c r="AP64" s="11">
        <f t="shared" si="67"/>
        <v>1314</v>
      </c>
      <c r="AQ64" s="11">
        <f t="shared" si="67"/>
        <v>942</v>
      </c>
      <c r="AR64" s="11">
        <f t="shared" si="67"/>
        <v>1223</v>
      </c>
      <c r="AS64" s="11">
        <f t="shared" si="67"/>
        <v>550</v>
      </c>
      <c r="AT64" s="11">
        <f t="shared" si="67"/>
        <v>1267</v>
      </c>
      <c r="AU64" s="11">
        <f t="shared" si="67"/>
        <v>1136</v>
      </c>
      <c r="AV64" s="11">
        <f t="shared" si="67"/>
        <v>1599</v>
      </c>
      <c r="AW64" s="11">
        <f t="shared" si="67"/>
        <v>1353</v>
      </c>
      <c r="AX64" s="11">
        <f t="shared" si="67"/>
        <v>1320</v>
      </c>
      <c r="AY64" s="11">
        <f t="shared" si="67"/>
        <v>295</v>
      </c>
      <c r="AZ64" s="11">
        <f t="shared" si="67"/>
        <v>964</v>
      </c>
      <c r="BA64" s="11">
        <f t="shared" si="67"/>
        <v>1289</v>
      </c>
      <c r="BB64" s="11">
        <f t="shared" si="67"/>
        <v>1041</v>
      </c>
      <c r="BC64" s="11">
        <f t="shared" si="67"/>
        <v>989</v>
      </c>
      <c r="BD64" s="11">
        <f t="shared" si="67"/>
        <v>1654</v>
      </c>
      <c r="BE64" s="11">
        <f t="shared" si="67"/>
        <v>1054</v>
      </c>
      <c r="BF64" s="11">
        <f t="shared" si="67"/>
        <v>1021</v>
      </c>
      <c r="BG64" s="11">
        <f t="shared" si="67"/>
        <v>1276</v>
      </c>
      <c r="BH64" s="11">
        <f t="shared" si="67"/>
        <v>1018</v>
      </c>
    </row>
    <row r="65" spans="1:60" ht="13.5" customHeight="1">
      <c r="A65" s="38">
        <v>40986</v>
      </c>
      <c r="B65" s="130" t="s">
        <v>65</v>
      </c>
      <c r="C65" s="40"/>
      <c r="D65" s="41" t="s">
        <v>26</v>
      </c>
      <c r="E65" s="42">
        <f t="shared" si="0"/>
        <v>1714</v>
      </c>
      <c r="F65" s="43">
        <v>0</v>
      </c>
      <c r="G65" s="43">
        <v>11</v>
      </c>
      <c r="H65" s="44">
        <f t="shared" si="1"/>
        <v>11</v>
      </c>
      <c r="I65" s="40"/>
      <c r="J65" s="45" t="s">
        <v>16</v>
      </c>
      <c r="K65" s="42">
        <f t="shared" si="2"/>
        <v>1844</v>
      </c>
      <c r="L65" s="46">
        <v>0</v>
      </c>
      <c r="M65" s="46">
        <v>13</v>
      </c>
      <c r="N65" s="26">
        <f t="shared" si="3"/>
        <v>13</v>
      </c>
      <c r="O65" s="40"/>
      <c r="P65" t="s">
        <v>66</v>
      </c>
      <c r="Q65" s="40"/>
      <c r="R65">
        <f>MIN(Rules!$E$2,(MAX(H65/N65,N65/H65)))</f>
        <v>1.1818181818181819</v>
      </c>
      <c r="S65">
        <f>VLOOKUP(B65,Rules!A:B,2,FALSE)</f>
        <v>45</v>
      </c>
      <c r="T65" s="40"/>
      <c r="U65" s="143">
        <f>1/(10^(-1*(E65+(IF(P65="Y",Rules!$I$2,0))-K65)/Rules!$E$12)+1)</f>
        <v>0.52300958729756231</v>
      </c>
      <c r="V65">
        <f t="shared" si="4"/>
        <v>-28</v>
      </c>
      <c r="W65">
        <f t="shared" si="5"/>
        <v>28</v>
      </c>
      <c r="Z65" s="48"/>
      <c r="AA65" s="11">
        <f t="shared" ref="AA65:BH65" si="68">IF($D65=AA$1,$E65+$V65,(IF($J65=AA$1,$K65+$W65,AA64)))</f>
        <v>1144</v>
      </c>
      <c r="AB65" s="11">
        <f t="shared" si="68"/>
        <v>1417</v>
      </c>
      <c r="AC65" s="11">
        <f t="shared" si="68"/>
        <v>879</v>
      </c>
      <c r="AD65" s="11">
        <f t="shared" si="68"/>
        <v>1055</v>
      </c>
      <c r="AE65" s="11">
        <f t="shared" si="68"/>
        <v>1022</v>
      </c>
      <c r="AF65" s="11">
        <f t="shared" si="68"/>
        <v>1686</v>
      </c>
      <c r="AG65" s="11">
        <f t="shared" si="68"/>
        <v>1384</v>
      </c>
      <c r="AH65" s="11">
        <f t="shared" si="68"/>
        <v>1608</v>
      </c>
      <c r="AI65" s="11">
        <f t="shared" si="68"/>
        <v>1578</v>
      </c>
      <c r="AJ65" s="11">
        <f t="shared" si="68"/>
        <v>1765</v>
      </c>
      <c r="AK65" s="11">
        <f t="shared" si="68"/>
        <v>991</v>
      </c>
      <c r="AL65" s="11">
        <f t="shared" si="68"/>
        <v>1354</v>
      </c>
      <c r="AM65" s="11">
        <f t="shared" si="68"/>
        <v>1872</v>
      </c>
      <c r="AN65" s="11">
        <f t="shared" si="68"/>
        <v>1569</v>
      </c>
      <c r="AO65" s="11">
        <f t="shared" si="68"/>
        <v>254</v>
      </c>
      <c r="AP65" s="11">
        <f t="shared" si="68"/>
        <v>1314</v>
      </c>
      <c r="AQ65" s="11">
        <f t="shared" si="68"/>
        <v>942</v>
      </c>
      <c r="AR65" s="11">
        <f t="shared" si="68"/>
        <v>1223</v>
      </c>
      <c r="AS65" s="11">
        <f t="shared" si="68"/>
        <v>550</v>
      </c>
      <c r="AT65" s="11">
        <f t="shared" si="68"/>
        <v>1267</v>
      </c>
      <c r="AU65" s="11">
        <f t="shared" si="68"/>
        <v>1136</v>
      </c>
      <c r="AV65" s="11">
        <f t="shared" si="68"/>
        <v>1599</v>
      </c>
      <c r="AW65" s="11">
        <f t="shared" si="68"/>
        <v>1353</v>
      </c>
      <c r="AX65" s="11">
        <f t="shared" si="68"/>
        <v>1320</v>
      </c>
      <c r="AY65" s="11">
        <f t="shared" si="68"/>
        <v>295</v>
      </c>
      <c r="AZ65" s="11">
        <f t="shared" si="68"/>
        <v>964</v>
      </c>
      <c r="BA65" s="11">
        <f t="shared" si="68"/>
        <v>1289</v>
      </c>
      <c r="BB65" s="11">
        <f t="shared" si="68"/>
        <v>1041</v>
      </c>
      <c r="BC65" s="11">
        <f t="shared" si="68"/>
        <v>989</v>
      </c>
      <c r="BD65" s="11">
        <f t="shared" si="68"/>
        <v>1654</v>
      </c>
      <c r="BE65" s="11">
        <f t="shared" si="68"/>
        <v>1054</v>
      </c>
      <c r="BF65" s="11">
        <f t="shared" si="68"/>
        <v>1021</v>
      </c>
      <c r="BG65" s="11">
        <f t="shared" si="68"/>
        <v>1276</v>
      </c>
      <c r="BH65" s="11">
        <f t="shared" si="68"/>
        <v>1018</v>
      </c>
    </row>
    <row r="66" spans="1:60" ht="13.5" customHeight="1">
      <c r="A66" s="38">
        <v>40986</v>
      </c>
      <c r="B66" s="130" t="s">
        <v>65</v>
      </c>
      <c r="C66" s="40"/>
      <c r="D66" s="41" t="s">
        <v>30</v>
      </c>
      <c r="E66" s="42">
        <f t="shared" si="0"/>
        <v>1578</v>
      </c>
      <c r="F66" s="43">
        <v>0</v>
      </c>
      <c r="G66" s="43">
        <v>15</v>
      </c>
      <c r="H66" s="44">
        <f t="shared" si="1"/>
        <v>15</v>
      </c>
      <c r="I66" s="40"/>
      <c r="J66" s="45" t="s">
        <v>17</v>
      </c>
      <c r="K66" s="42">
        <f t="shared" si="2"/>
        <v>1765</v>
      </c>
      <c r="L66" s="46">
        <v>1</v>
      </c>
      <c r="M66" s="46">
        <v>10</v>
      </c>
      <c r="N66" s="26">
        <f t="shared" si="3"/>
        <v>13</v>
      </c>
      <c r="O66" s="40"/>
      <c r="P66" t="s">
        <v>66</v>
      </c>
      <c r="Q66" s="40"/>
      <c r="R66">
        <f>MIN(Rules!$E$2,(MAX(H66/N66,N66/H66)))</f>
        <v>1.1538461538461537</v>
      </c>
      <c r="S66">
        <f>VLOOKUP(B66,Rules!A:B,2,FALSE)</f>
        <v>45</v>
      </c>
      <c r="T66" s="40"/>
      <c r="U66" s="143">
        <f>1/(10^(-1*(E66+(IF(P66="Y",Rules!$I$2,0))-K66)/Rules!$E$12)+1)</f>
        <v>0.45750494000727809</v>
      </c>
      <c r="V66">
        <f t="shared" si="4"/>
        <v>28</v>
      </c>
      <c r="W66">
        <f t="shared" si="5"/>
        <v>-28</v>
      </c>
      <c r="Z66" s="48"/>
      <c r="AA66" s="11">
        <f t="shared" ref="AA66:BH66" si="69">IF($D66=AA$1,$E66+$V66,(IF($J66=AA$1,$K66+$W66,AA65)))</f>
        <v>1144</v>
      </c>
      <c r="AB66" s="11">
        <f t="shared" si="69"/>
        <v>1417</v>
      </c>
      <c r="AC66" s="11">
        <f t="shared" si="69"/>
        <v>879</v>
      </c>
      <c r="AD66" s="11">
        <f t="shared" si="69"/>
        <v>1055</v>
      </c>
      <c r="AE66" s="11">
        <f t="shared" si="69"/>
        <v>1022</v>
      </c>
      <c r="AF66" s="11">
        <f t="shared" si="69"/>
        <v>1686</v>
      </c>
      <c r="AG66" s="11">
        <f t="shared" si="69"/>
        <v>1384</v>
      </c>
      <c r="AH66" s="11">
        <f t="shared" si="69"/>
        <v>1608</v>
      </c>
      <c r="AI66" s="11">
        <f t="shared" si="69"/>
        <v>1606</v>
      </c>
      <c r="AJ66" s="11">
        <f t="shared" si="69"/>
        <v>1737</v>
      </c>
      <c r="AK66" s="11">
        <f t="shared" si="69"/>
        <v>991</v>
      </c>
      <c r="AL66" s="11">
        <f t="shared" si="69"/>
        <v>1354</v>
      </c>
      <c r="AM66" s="11">
        <f t="shared" si="69"/>
        <v>1872</v>
      </c>
      <c r="AN66" s="11">
        <f t="shared" si="69"/>
        <v>1569</v>
      </c>
      <c r="AO66" s="11">
        <f t="shared" si="69"/>
        <v>254</v>
      </c>
      <c r="AP66" s="11">
        <f t="shared" si="69"/>
        <v>1314</v>
      </c>
      <c r="AQ66" s="11">
        <f t="shared" si="69"/>
        <v>942</v>
      </c>
      <c r="AR66" s="11">
        <f t="shared" si="69"/>
        <v>1223</v>
      </c>
      <c r="AS66" s="11">
        <f t="shared" si="69"/>
        <v>550</v>
      </c>
      <c r="AT66" s="11">
        <f t="shared" si="69"/>
        <v>1267</v>
      </c>
      <c r="AU66" s="11">
        <f t="shared" si="69"/>
        <v>1136</v>
      </c>
      <c r="AV66" s="11">
        <f t="shared" si="69"/>
        <v>1599</v>
      </c>
      <c r="AW66" s="11">
        <f t="shared" si="69"/>
        <v>1353</v>
      </c>
      <c r="AX66" s="11">
        <f t="shared" si="69"/>
        <v>1320</v>
      </c>
      <c r="AY66" s="11">
        <f t="shared" si="69"/>
        <v>295</v>
      </c>
      <c r="AZ66" s="11">
        <f t="shared" si="69"/>
        <v>964</v>
      </c>
      <c r="BA66" s="11">
        <f t="shared" si="69"/>
        <v>1289</v>
      </c>
      <c r="BB66" s="11">
        <f t="shared" si="69"/>
        <v>1041</v>
      </c>
      <c r="BC66" s="11">
        <f t="shared" si="69"/>
        <v>989</v>
      </c>
      <c r="BD66" s="11">
        <f t="shared" si="69"/>
        <v>1654</v>
      </c>
      <c r="BE66" s="11">
        <f t="shared" si="69"/>
        <v>1054</v>
      </c>
      <c r="BF66" s="11">
        <f t="shared" si="69"/>
        <v>1021</v>
      </c>
      <c r="BG66" s="11">
        <f t="shared" si="69"/>
        <v>1276</v>
      </c>
      <c r="BH66" s="11">
        <f t="shared" si="69"/>
        <v>1018</v>
      </c>
    </row>
    <row r="67" spans="1:60" ht="13.5" customHeight="1">
      <c r="A67" s="38">
        <v>40986</v>
      </c>
      <c r="B67" s="130" t="s">
        <v>65</v>
      </c>
      <c r="C67" s="40"/>
      <c r="D67" s="41" t="s">
        <v>36</v>
      </c>
      <c r="E67" s="42">
        <f t="shared" si="0"/>
        <v>1314</v>
      </c>
      <c r="F67" s="43">
        <v>1</v>
      </c>
      <c r="G67" s="43">
        <v>15</v>
      </c>
      <c r="H67" s="44">
        <f t="shared" si="1"/>
        <v>18</v>
      </c>
      <c r="I67" s="40"/>
      <c r="J67" s="45" t="s">
        <v>20</v>
      </c>
      <c r="K67" s="42">
        <f t="shared" si="2"/>
        <v>1417</v>
      </c>
      <c r="L67" s="46">
        <v>1</v>
      </c>
      <c r="M67" s="46">
        <v>10</v>
      </c>
      <c r="N67" s="26">
        <f t="shared" si="3"/>
        <v>13</v>
      </c>
      <c r="O67" s="40"/>
      <c r="P67" t="s">
        <v>66</v>
      </c>
      <c r="Q67" s="40"/>
      <c r="R67">
        <f>MIN(Rules!$E$2,(MAX(H67/N67,N67/H67)))</f>
        <v>1.3846153846153846</v>
      </c>
      <c r="S67">
        <f>VLOOKUP(B67,Rules!A:B,2,FALSE)</f>
        <v>45</v>
      </c>
      <c r="T67" s="40"/>
      <c r="U67" s="143">
        <f>1/(10^(-1*(E67+(IF(P67="Y",Rules!$I$2,0))-K67)/Rules!$E$12)+1)</f>
        <v>0.55390048821887805</v>
      </c>
      <c r="V67">
        <f t="shared" si="4"/>
        <v>28</v>
      </c>
      <c r="W67">
        <f t="shared" si="5"/>
        <v>-28</v>
      </c>
      <c r="Z67" s="48"/>
      <c r="AA67" s="11">
        <f t="shared" ref="AA67:BH67" si="70">IF($D67=AA$1,$E67+$V67,(IF($J67=AA$1,$K67+$W67,AA66)))</f>
        <v>1144</v>
      </c>
      <c r="AB67" s="11">
        <f t="shared" si="70"/>
        <v>1389</v>
      </c>
      <c r="AC67" s="11">
        <f t="shared" si="70"/>
        <v>879</v>
      </c>
      <c r="AD67" s="11">
        <f t="shared" si="70"/>
        <v>1055</v>
      </c>
      <c r="AE67" s="11">
        <f t="shared" si="70"/>
        <v>1022</v>
      </c>
      <c r="AF67" s="11">
        <f t="shared" si="70"/>
        <v>1686</v>
      </c>
      <c r="AG67" s="11">
        <f t="shared" si="70"/>
        <v>1384</v>
      </c>
      <c r="AH67" s="11">
        <f t="shared" si="70"/>
        <v>1608</v>
      </c>
      <c r="AI67" s="11">
        <f t="shared" si="70"/>
        <v>1606</v>
      </c>
      <c r="AJ67" s="11">
        <f t="shared" si="70"/>
        <v>1737</v>
      </c>
      <c r="AK67" s="11">
        <f t="shared" si="70"/>
        <v>991</v>
      </c>
      <c r="AL67" s="11">
        <f t="shared" si="70"/>
        <v>1354</v>
      </c>
      <c r="AM67" s="11">
        <f t="shared" si="70"/>
        <v>1872</v>
      </c>
      <c r="AN67" s="11">
        <f t="shared" si="70"/>
        <v>1569</v>
      </c>
      <c r="AO67" s="11">
        <f t="shared" si="70"/>
        <v>254</v>
      </c>
      <c r="AP67" s="11">
        <f t="shared" si="70"/>
        <v>1342</v>
      </c>
      <c r="AQ67" s="11">
        <f t="shared" si="70"/>
        <v>942</v>
      </c>
      <c r="AR67" s="11">
        <f t="shared" si="70"/>
        <v>1223</v>
      </c>
      <c r="AS67" s="11">
        <f t="shared" si="70"/>
        <v>550</v>
      </c>
      <c r="AT67" s="11">
        <f t="shared" si="70"/>
        <v>1267</v>
      </c>
      <c r="AU67" s="11">
        <f t="shared" si="70"/>
        <v>1136</v>
      </c>
      <c r="AV67" s="11">
        <f t="shared" si="70"/>
        <v>1599</v>
      </c>
      <c r="AW67" s="11">
        <f t="shared" si="70"/>
        <v>1353</v>
      </c>
      <c r="AX67" s="11">
        <f t="shared" si="70"/>
        <v>1320</v>
      </c>
      <c r="AY67" s="11">
        <f t="shared" si="70"/>
        <v>295</v>
      </c>
      <c r="AZ67" s="11">
        <f t="shared" si="70"/>
        <v>964</v>
      </c>
      <c r="BA67" s="11">
        <f t="shared" si="70"/>
        <v>1289</v>
      </c>
      <c r="BB67" s="11">
        <f t="shared" si="70"/>
        <v>1041</v>
      </c>
      <c r="BC67" s="11">
        <f t="shared" si="70"/>
        <v>989</v>
      </c>
      <c r="BD67" s="11">
        <f t="shared" si="70"/>
        <v>1654</v>
      </c>
      <c r="BE67" s="11">
        <f t="shared" si="70"/>
        <v>1054</v>
      </c>
      <c r="BF67" s="11">
        <f t="shared" si="70"/>
        <v>1021</v>
      </c>
      <c r="BG67" s="11">
        <f t="shared" si="70"/>
        <v>1276</v>
      </c>
      <c r="BH67" s="11">
        <f t="shared" si="70"/>
        <v>1018</v>
      </c>
    </row>
    <row r="68" spans="1:60" ht="13.5" customHeight="1">
      <c r="A68" s="38">
        <v>40986</v>
      </c>
      <c r="B68" s="130" t="s">
        <v>65</v>
      </c>
      <c r="C68" s="40"/>
      <c r="D68" s="41" t="s">
        <v>25</v>
      </c>
      <c r="E68" s="42">
        <f t="shared" si="0"/>
        <v>1608</v>
      </c>
      <c r="F68" s="43">
        <v>0</v>
      </c>
      <c r="G68" s="43">
        <v>17</v>
      </c>
      <c r="H68" s="44">
        <f t="shared" si="1"/>
        <v>17</v>
      </c>
      <c r="I68" s="40"/>
      <c r="J68" s="45" t="s">
        <v>18</v>
      </c>
      <c r="K68" s="42">
        <f t="shared" si="2"/>
        <v>1599</v>
      </c>
      <c r="L68" s="46">
        <v>1</v>
      </c>
      <c r="M68" s="46">
        <v>7</v>
      </c>
      <c r="N68" s="26">
        <f t="shared" si="3"/>
        <v>10</v>
      </c>
      <c r="O68" s="40"/>
      <c r="P68" t="s">
        <v>66</v>
      </c>
      <c r="Q68" s="40"/>
      <c r="R68">
        <f>MIN(Rules!$E$2,(MAX(H68/N68,N68/H68)))</f>
        <v>1.7</v>
      </c>
      <c r="S68">
        <f>VLOOKUP(B68,Rules!A:B,2,FALSE)</f>
        <v>45</v>
      </c>
      <c r="T68" s="40"/>
      <c r="U68" s="143">
        <f>1/(10^(-1*(E68+(IF(P68="Y",Rules!$I$2,0))-K68)/Rules!$E$12)+1)</f>
        <v>0.67529269872987041</v>
      </c>
      <c r="V68">
        <f t="shared" si="4"/>
        <v>25</v>
      </c>
      <c r="W68">
        <f t="shared" si="5"/>
        <v>-25</v>
      </c>
      <c r="Z68" s="48"/>
      <c r="AA68" s="11">
        <f t="shared" ref="AA68:BH68" si="71">IF($D68=AA$1,$E68+$V68,(IF($J68=AA$1,$K68+$W68,AA67)))</f>
        <v>1144</v>
      </c>
      <c r="AB68" s="11">
        <f t="shared" si="71"/>
        <v>1389</v>
      </c>
      <c r="AC68" s="11">
        <f t="shared" si="71"/>
        <v>879</v>
      </c>
      <c r="AD68" s="11">
        <f t="shared" si="71"/>
        <v>1055</v>
      </c>
      <c r="AE68" s="11">
        <f t="shared" si="71"/>
        <v>1022</v>
      </c>
      <c r="AF68" s="11">
        <f t="shared" si="71"/>
        <v>1686</v>
      </c>
      <c r="AG68" s="11">
        <f t="shared" si="71"/>
        <v>1384</v>
      </c>
      <c r="AH68" s="11">
        <f t="shared" si="71"/>
        <v>1633</v>
      </c>
      <c r="AI68" s="11">
        <f t="shared" si="71"/>
        <v>1606</v>
      </c>
      <c r="AJ68" s="11">
        <f t="shared" si="71"/>
        <v>1737</v>
      </c>
      <c r="AK68" s="11">
        <f t="shared" si="71"/>
        <v>991</v>
      </c>
      <c r="AL68" s="11">
        <f t="shared" si="71"/>
        <v>1354</v>
      </c>
      <c r="AM68" s="11">
        <f t="shared" si="71"/>
        <v>1872</v>
      </c>
      <c r="AN68" s="11">
        <f t="shared" si="71"/>
        <v>1569</v>
      </c>
      <c r="AO68" s="11">
        <f t="shared" si="71"/>
        <v>254</v>
      </c>
      <c r="AP68" s="11">
        <f t="shared" si="71"/>
        <v>1342</v>
      </c>
      <c r="AQ68" s="11">
        <f t="shared" si="71"/>
        <v>942</v>
      </c>
      <c r="AR68" s="11">
        <f t="shared" si="71"/>
        <v>1223</v>
      </c>
      <c r="AS68" s="11">
        <f t="shared" si="71"/>
        <v>550</v>
      </c>
      <c r="AT68" s="11">
        <f t="shared" si="71"/>
        <v>1267</v>
      </c>
      <c r="AU68" s="11">
        <f t="shared" si="71"/>
        <v>1136</v>
      </c>
      <c r="AV68" s="11">
        <f t="shared" si="71"/>
        <v>1574</v>
      </c>
      <c r="AW68" s="11">
        <f t="shared" si="71"/>
        <v>1353</v>
      </c>
      <c r="AX68" s="11">
        <f t="shared" si="71"/>
        <v>1320</v>
      </c>
      <c r="AY68" s="11">
        <f t="shared" si="71"/>
        <v>295</v>
      </c>
      <c r="AZ68" s="11">
        <f t="shared" si="71"/>
        <v>964</v>
      </c>
      <c r="BA68" s="11">
        <f t="shared" si="71"/>
        <v>1289</v>
      </c>
      <c r="BB68" s="11">
        <f t="shared" si="71"/>
        <v>1041</v>
      </c>
      <c r="BC68" s="11">
        <f t="shared" si="71"/>
        <v>989</v>
      </c>
      <c r="BD68" s="11">
        <f t="shared" si="71"/>
        <v>1654</v>
      </c>
      <c r="BE68" s="11">
        <f t="shared" si="71"/>
        <v>1054</v>
      </c>
      <c r="BF68" s="11">
        <f t="shared" si="71"/>
        <v>1021</v>
      </c>
      <c r="BG68" s="11">
        <f t="shared" si="71"/>
        <v>1276</v>
      </c>
      <c r="BH68" s="11">
        <f t="shared" si="71"/>
        <v>1018</v>
      </c>
    </row>
    <row r="69" spans="1:60" ht="13.5" customHeight="1">
      <c r="A69" s="38">
        <v>40986</v>
      </c>
      <c r="B69" s="130" t="s">
        <v>65</v>
      </c>
      <c r="C69" s="40"/>
      <c r="D69" s="41" t="s">
        <v>31</v>
      </c>
      <c r="E69" s="42">
        <f t="shared" si="0"/>
        <v>1021</v>
      </c>
      <c r="F69" s="43">
        <v>1</v>
      </c>
      <c r="G69" s="43">
        <v>19</v>
      </c>
      <c r="H69" s="44">
        <f t="shared" si="1"/>
        <v>22</v>
      </c>
      <c r="I69" s="40"/>
      <c r="J69" s="45" t="s">
        <v>23</v>
      </c>
      <c r="K69" s="42">
        <f t="shared" si="2"/>
        <v>1320</v>
      </c>
      <c r="L69" s="46">
        <v>2</v>
      </c>
      <c r="M69" s="46">
        <v>11</v>
      </c>
      <c r="N69" s="26">
        <f t="shared" si="3"/>
        <v>17</v>
      </c>
      <c r="O69" s="40"/>
      <c r="P69" t="s">
        <v>66</v>
      </c>
      <c r="Q69" s="40"/>
      <c r="R69">
        <f>MIN(Rules!$E$2,(MAX(H69/N69,N69/H69)))</f>
        <v>1.2941176470588236</v>
      </c>
      <c r="S69">
        <f>VLOOKUP(B69,Rules!A:B,2,FALSE)</f>
        <v>45</v>
      </c>
      <c r="T69" s="40"/>
      <c r="U69" s="143">
        <f>1/(10^(-1*(E69+(IF(P69="Y",Rules!$I$2,0))-K69)/Rules!$E$12)+1)</f>
        <v>0.33488553702270724</v>
      </c>
      <c r="V69">
        <f t="shared" si="4"/>
        <v>39</v>
      </c>
      <c r="W69">
        <f t="shared" si="5"/>
        <v>-39</v>
      </c>
      <c r="Z69" s="48"/>
      <c r="AA69" s="11">
        <f t="shared" ref="AA69:BH69" si="72">IF($D69=AA$1,$E69+$V69,(IF($J69=AA$1,$K69+$W69,AA68)))</f>
        <v>1144</v>
      </c>
      <c r="AB69" s="11">
        <f t="shared" si="72"/>
        <v>1389</v>
      </c>
      <c r="AC69" s="11">
        <f t="shared" si="72"/>
        <v>879</v>
      </c>
      <c r="AD69" s="11">
        <f t="shared" si="72"/>
        <v>1055</v>
      </c>
      <c r="AE69" s="11">
        <f t="shared" si="72"/>
        <v>1022</v>
      </c>
      <c r="AF69" s="11">
        <f t="shared" si="72"/>
        <v>1686</v>
      </c>
      <c r="AG69" s="11">
        <f t="shared" si="72"/>
        <v>1384</v>
      </c>
      <c r="AH69" s="11">
        <f t="shared" si="72"/>
        <v>1633</v>
      </c>
      <c r="AI69" s="11">
        <f t="shared" si="72"/>
        <v>1606</v>
      </c>
      <c r="AJ69" s="11">
        <f t="shared" si="72"/>
        <v>1737</v>
      </c>
      <c r="AK69" s="11">
        <f t="shared" si="72"/>
        <v>991</v>
      </c>
      <c r="AL69" s="11">
        <f t="shared" si="72"/>
        <v>1354</v>
      </c>
      <c r="AM69" s="11">
        <f t="shared" si="72"/>
        <v>1872</v>
      </c>
      <c r="AN69" s="11">
        <f t="shared" si="72"/>
        <v>1569</v>
      </c>
      <c r="AO69" s="11">
        <f t="shared" si="72"/>
        <v>254</v>
      </c>
      <c r="AP69" s="11">
        <f t="shared" si="72"/>
        <v>1342</v>
      </c>
      <c r="AQ69" s="11">
        <f t="shared" si="72"/>
        <v>942</v>
      </c>
      <c r="AR69" s="11">
        <f t="shared" si="72"/>
        <v>1223</v>
      </c>
      <c r="AS69" s="11">
        <f t="shared" si="72"/>
        <v>550</v>
      </c>
      <c r="AT69" s="11">
        <f t="shared" si="72"/>
        <v>1267</v>
      </c>
      <c r="AU69" s="11">
        <f t="shared" si="72"/>
        <v>1136</v>
      </c>
      <c r="AV69" s="11">
        <f t="shared" si="72"/>
        <v>1574</v>
      </c>
      <c r="AW69" s="11">
        <f t="shared" si="72"/>
        <v>1353</v>
      </c>
      <c r="AX69" s="11">
        <f t="shared" si="72"/>
        <v>1281</v>
      </c>
      <c r="AY69" s="11">
        <f t="shared" si="72"/>
        <v>295</v>
      </c>
      <c r="AZ69" s="11">
        <f t="shared" si="72"/>
        <v>964</v>
      </c>
      <c r="BA69" s="11">
        <f t="shared" si="72"/>
        <v>1289</v>
      </c>
      <c r="BB69" s="11">
        <f t="shared" si="72"/>
        <v>1041</v>
      </c>
      <c r="BC69" s="11">
        <f t="shared" si="72"/>
        <v>989</v>
      </c>
      <c r="BD69" s="11">
        <f t="shared" si="72"/>
        <v>1654</v>
      </c>
      <c r="BE69" s="11">
        <f t="shared" si="72"/>
        <v>1054</v>
      </c>
      <c r="BF69" s="11">
        <f t="shared" si="72"/>
        <v>1060</v>
      </c>
      <c r="BG69" s="11">
        <f t="shared" si="72"/>
        <v>1276</v>
      </c>
      <c r="BH69" s="11">
        <f t="shared" si="72"/>
        <v>1018</v>
      </c>
    </row>
    <row r="70" spans="1:60" ht="13.5" customHeight="1">
      <c r="A70" s="38">
        <v>40986</v>
      </c>
      <c r="B70" s="130" t="s">
        <v>65</v>
      </c>
      <c r="C70" s="40"/>
      <c r="D70" s="41" t="s">
        <v>27</v>
      </c>
      <c r="E70" s="42">
        <f t="shared" si="0"/>
        <v>1353</v>
      </c>
      <c r="F70" s="43">
        <v>0</v>
      </c>
      <c r="G70" s="43">
        <v>10</v>
      </c>
      <c r="H70" s="44">
        <f t="shared" si="1"/>
        <v>10</v>
      </c>
      <c r="I70" s="40"/>
      <c r="J70" s="45" t="s">
        <v>19</v>
      </c>
      <c r="K70" s="42">
        <f t="shared" si="2"/>
        <v>1384</v>
      </c>
      <c r="L70" s="46">
        <v>0</v>
      </c>
      <c r="M70" s="46">
        <v>13</v>
      </c>
      <c r="N70" s="26">
        <f t="shared" si="3"/>
        <v>13</v>
      </c>
      <c r="O70" s="40"/>
      <c r="P70" t="s">
        <v>66</v>
      </c>
      <c r="Q70" s="40"/>
      <c r="R70">
        <f>MIN(Rules!$E$2,(MAX(H70/N70,N70/H70)))</f>
        <v>1.3</v>
      </c>
      <c r="S70">
        <f>VLOOKUP(B70,Rules!A:B,2,FALSE)</f>
        <v>45</v>
      </c>
      <c r="T70" s="40"/>
      <c r="U70" s="143">
        <f>1/(10^(-1*(E70+(IF(P70="Y",Rules!$I$2,0))-K70)/Rules!$E$12)+1)</f>
        <v>0.63367499186372822</v>
      </c>
      <c r="V70">
        <f t="shared" si="4"/>
        <v>-37</v>
      </c>
      <c r="W70">
        <f t="shared" si="5"/>
        <v>37</v>
      </c>
      <c r="Z70" s="48"/>
      <c r="AA70" s="11">
        <f t="shared" ref="AA70:BH70" si="73">IF($D70=AA$1,$E70+$V70,(IF($J70=AA$1,$K70+$W70,AA69)))</f>
        <v>1144</v>
      </c>
      <c r="AB70" s="11">
        <f t="shared" si="73"/>
        <v>1389</v>
      </c>
      <c r="AC70" s="11">
        <f t="shared" si="73"/>
        <v>879</v>
      </c>
      <c r="AD70" s="11">
        <f t="shared" si="73"/>
        <v>1055</v>
      </c>
      <c r="AE70" s="11">
        <f t="shared" si="73"/>
        <v>1022</v>
      </c>
      <c r="AF70" s="11">
        <f t="shared" si="73"/>
        <v>1686</v>
      </c>
      <c r="AG70" s="11">
        <f t="shared" si="73"/>
        <v>1421</v>
      </c>
      <c r="AH70" s="11">
        <f t="shared" si="73"/>
        <v>1633</v>
      </c>
      <c r="AI70" s="11">
        <f t="shared" si="73"/>
        <v>1606</v>
      </c>
      <c r="AJ70" s="11">
        <f t="shared" si="73"/>
        <v>1737</v>
      </c>
      <c r="AK70" s="11">
        <f t="shared" si="73"/>
        <v>991</v>
      </c>
      <c r="AL70" s="11">
        <f t="shared" si="73"/>
        <v>1354</v>
      </c>
      <c r="AM70" s="11">
        <f t="shared" si="73"/>
        <v>1872</v>
      </c>
      <c r="AN70" s="11">
        <f t="shared" si="73"/>
        <v>1569</v>
      </c>
      <c r="AO70" s="11">
        <f t="shared" si="73"/>
        <v>254</v>
      </c>
      <c r="AP70" s="11">
        <f t="shared" si="73"/>
        <v>1342</v>
      </c>
      <c r="AQ70" s="11">
        <f t="shared" si="73"/>
        <v>942</v>
      </c>
      <c r="AR70" s="11">
        <f t="shared" si="73"/>
        <v>1223</v>
      </c>
      <c r="AS70" s="11">
        <f t="shared" si="73"/>
        <v>550</v>
      </c>
      <c r="AT70" s="11">
        <f t="shared" si="73"/>
        <v>1267</v>
      </c>
      <c r="AU70" s="11">
        <f t="shared" si="73"/>
        <v>1136</v>
      </c>
      <c r="AV70" s="11">
        <f t="shared" si="73"/>
        <v>1574</v>
      </c>
      <c r="AW70" s="11">
        <f t="shared" si="73"/>
        <v>1316</v>
      </c>
      <c r="AX70" s="11">
        <f t="shared" si="73"/>
        <v>1281</v>
      </c>
      <c r="AY70" s="11">
        <f t="shared" si="73"/>
        <v>295</v>
      </c>
      <c r="AZ70" s="11">
        <f t="shared" si="73"/>
        <v>964</v>
      </c>
      <c r="BA70" s="11">
        <f t="shared" si="73"/>
        <v>1289</v>
      </c>
      <c r="BB70" s="11">
        <f t="shared" si="73"/>
        <v>1041</v>
      </c>
      <c r="BC70" s="11">
        <f t="shared" si="73"/>
        <v>989</v>
      </c>
      <c r="BD70" s="11">
        <f t="shared" si="73"/>
        <v>1654</v>
      </c>
      <c r="BE70" s="11">
        <f t="shared" si="73"/>
        <v>1054</v>
      </c>
      <c r="BF70" s="11">
        <f t="shared" si="73"/>
        <v>1060</v>
      </c>
      <c r="BG70" s="11">
        <f t="shared" si="73"/>
        <v>1276</v>
      </c>
      <c r="BH70" s="11">
        <f t="shared" si="73"/>
        <v>1018</v>
      </c>
    </row>
    <row r="71" spans="1:60" ht="13.5" customHeight="1">
      <c r="A71" s="38">
        <v>40986</v>
      </c>
      <c r="B71" s="130" t="s">
        <v>65</v>
      </c>
      <c r="C71" s="40"/>
      <c r="D71" s="41" t="s">
        <v>32</v>
      </c>
      <c r="E71" s="42">
        <f t="shared" si="0"/>
        <v>1136</v>
      </c>
      <c r="F71" s="43">
        <v>0</v>
      </c>
      <c r="G71" s="43">
        <v>17</v>
      </c>
      <c r="H71" s="44">
        <f t="shared" si="1"/>
        <v>17</v>
      </c>
      <c r="I71" s="40"/>
      <c r="J71" s="45" t="s">
        <v>28</v>
      </c>
      <c r="K71" s="42">
        <f t="shared" si="2"/>
        <v>1569</v>
      </c>
      <c r="L71" s="46">
        <v>2</v>
      </c>
      <c r="M71" s="46">
        <v>15</v>
      </c>
      <c r="N71" s="26">
        <f t="shared" si="3"/>
        <v>21</v>
      </c>
      <c r="O71" s="40"/>
      <c r="P71" t="s">
        <v>66</v>
      </c>
      <c r="Q71" s="40"/>
      <c r="R71">
        <f>MIN(Rules!$E$2,(MAX(H71/N71,N71/H71)))</f>
        <v>1.2352941176470589</v>
      </c>
      <c r="S71">
        <f>VLOOKUP(B71,Rules!A:B,2,FALSE)</f>
        <v>45</v>
      </c>
      <c r="T71" s="40"/>
      <c r="U71" s="143">
        <f>1/(10^(-1*(E71+(IF(P71="Y",Rules!$I$2,0))-K71)/Rules!$E$12)+1)</f>
        <v>0.21361634427772278</v>
      </c>
      <c r="V71">
        <f t="shared" si="4"/>
        <v>-12</v>
      </c>
      <c r="W71">
        <f t="shared" si="5"/>
        <v>12</v>
      </c>
      <c r="Z71" s="48"/>
      <c r="AA71" s="11">
        <f t="shared" ref="AA71:BH71" si="74">IF($D71=AA$1,$E71+$V71,(IF($J71=AA$1,$K71+$W71,AA70)))</f>
        <v>1144</v>
      </c>
      <c r="AB71" s="11">
        <f t="shared" si="74"/>
        <v>1389</v>
      </c>
      <c r="AC71" s="11">
        <f t="shared" si="74"/>
        <v>879</v>
      </c>
      <c r="AD71" s="11">
        <f t="shared" si="74"/>
        <v>1055</v>
      </c>
      <c r="AE71" s="11">
        <f t="shared" si="74"/>
        <v>1022</v>
      </c>
      <c r="AF71" s="11">
        <f t="shared" si="74"/>
        <v>1686</v>
      </c>
      <c r="AG71" s="11">
        <f t="shared" si="74"/>
        <v>1421</v>
      </c>
      <c r="AH71" s="11">
        <f t="shared" si="74"/>
        <v>1633</v>
      </c>
      <c r="AI71" s="11">
        <f t="shared" si="74"/>
        <v>1606</v>
      </c>
      <c r="AJ71" s="11">
        <f t="shared" si="74"/>
        <v>1737</v>
      </c>
      <c r="AK71" s="11">
        <f t="shared" si="74"/>
        <v>991</v>
      </c>
      <c r="AL71" s="11">
        <f t="shared" si="74"/>
        <v>1354</v>
      </c>
      <c r="AM71" s="11">
        <f t="shared" si="74"/>
        <v>1872</v>
      </c>
      <c r="AN71" s="11">
        <f t="shared" si="74"/>
        <v>1581</v>
      </c>
      <c r="AO71" s="11">
        <f t="shared" si="74"/>
        <v>254</v>
      </c>
      <c r="AP71" s="11">
        <f t="shared" si="74"/>
        <v>1342</v>
      </c>
      <c r="AQ71" s="11">
        <f t="shared" si="74"/>
        <v>942</v>
      </c>
      <c r="AR71" s="11">
        <f t="shared" si="74"/>
        <v>1223</v>
      </c>
      <c r="AS71" s="11">
        <f t="shared" si="74"/>
        <v>550</v>
      </c>
      <c r="AT71" s="11">
        <f t="shared" si="74"/>
        <v>1267</v>
      </c>
      <c r="AU71" s="11">
        <f t="shared" si="74"/>
        <v>1124</v>
      </c>
      <c r="AV71" s="11">
        <f t="shared" si="74"/>
        <v>1574</v>
      </c>
      <c r="AW71" s="11">
        <f t="shared" si="74"/>
        <v>1316</v>
      </c>
      <c r="AX71" s="11">
        <f t="shared" si="74"/>
        <v>1281</v>
      </c>
      <c r="AY71" s="11">
        <f t="shared" si="74"/>
        <v>295</v>
      </c>
      <c r="AZ71" s="11">
        <f t="shared" si="74"/>
        <v>964</v>
      </c>
      <c r="BA71" s="11">
        <f t="shared" si="74"/>
        <v>1289</v>
      </c>
      <c r="BB71" s="11">
        <f t="shared" si="74"/>
        <v>1041</v>
      </c>
      <c r="BC71" s="11">
        <f t="shared" si="74"/>
        <v>989</v>
      </c>
      <c r="BD71" s="11">
        <f t="shared" si="74"/>
        <v>1654</v>
      </c>
      <c r="BE71" s="11">
        <f t="shared" si="74"/>
        <v>1054</v>
      </c>
      <c r="BF71" s="11">
        <f t="shared" si="74"/>
        <v>1060</v>
      </c>
      <c r="BG71" s="11">
        <f t="shared" si="74"/>
        <v>1276</v>
      </c>
      <c r="BH71" s="11">
        <f t="shared" si="74"/>
        <v>1018</v>
      </c>
    </row>
    <row r="72" spans="1:60" ht="13.5" customHeight="1">
      <c r="A72" s="38">
        <v>40986</v>
      </c>
      <c r="B72" s="130" t="s">
        <v>65</v>
      </c>
      <c r="C72" s="40"/>
      <c r="D72" s="41" t="s">
        <v>21</v>
      </c>
      <c r="E72" s="42">
        <f t="shared" si="0"/>
        <v>1354</v>
      </c>
      <c r="F72" s="43">
        <v>0</v>
      </c>
      <c r="G72" s="43">
        <v>13</v>
      </c>
      <c r="H72" s="44">
        <f t="shared" si="1"/>
        <v>13</v>
      </c>
      <c r="I72" s="40"/>
      <c r="J72" s="45" t="s">
        <v>22</v>
      </c>
      <c r="K72" s="42">
        <f t="shared" si="2"/>
        <v>1654</v>
      </c>
      <c r="L72" s="46">
        <v>1</v>
      </c>
      <c r="M72" s="46">
        <v>14</v>
      </c>
      <c r="N72" s="26">
        <f t="shared" si="3"/>
        <v>17</v>
      </c>
      <c r="O72" s="40"/>
      <c r="P72" t="s">
        <v>66</v>
      </c>
      <c r="Q72" s="40"/>
      <c r="R72">
        <f>MIN(Rules!$E$2,(MAX(H72/N72,N72/H72)))</f>
        <v>1.3076923076923077</v>
      </c>
      <c r="S72">
        <f>VLOOKUP(B72,Rules!A:B,2,FALSE)</f>
        <v>45</v>
      </c>
      <c r="T72" s="40"/>
      <c r="U72" s="143">
        <f>1/(10^(-1*(E72+(IF(P72="Y",Rules!$I$2,0))-K72)/Rules!$E$12)+1)</f>
        <v>0.33386057541687791</v>
      </c>
      <c r="V72">
        <f t="shared" si="4"/>
        <v>-20</v>
      </c>
      <c r="W72">
        <f t="shared" si="5"/>
        <v>20</v>
      </c>
      <c r="Z72" s="48"/>
      <c r="AA72" s="11">
        <f t="shared" ref="AA72:BH72" si="75">IF($D72=AA$1,$E72+$V72,(IF($J72=AA$1,$K72+$W72,AA71)))</f>
        <v>1144</v>
      </c>
      <c r="AB72" s="11">
        <f t="shared" si="75"/>
        <v>1389</v>
      </c>
      <c r="AC72" s="11">
        <f t="shared" si="75"/>
        <v>879</v>
      </c>
      <c r="AD72" s="11">
        <f t="shared" si="75"/>
        <v>1055</v>
      </c>
      <c r="AE72" s="11">
        <f t="shared" si="75"/>
        <v>1022</v>
      </c>
      <c r="AF72" s="11">
        <f t="shared" si="75"/>
        <v>1686</v>
      </c>
      <c r="AG72" s="11">
        <f t="shared" si="75"/>
        <v>1421</v>
      </c>
      <c r="AH72" s="11">
        <f t="shared" si="75"/>
        <v>1633</v>
      </c>
      <c r="AI72" s="11">
        <f t="shared" si="75"/>
        <v>1606</v>
      </c>
      <c r="AJ72" s="11">
        <f t="shared" si="75"/>
        <v>1737</v>
      </c>
      <c r="AK72" s="11">
        <f t="shared" si="75"/>
        <v>991</v>
      </c>
      <c r="AL72" s="11">
        <f t="shared" si="75"/>
        <v>1334</v>
      </c>
      <c r="AM72" s="11">
        <f t="shared" si="75"/>
        <v>1872</v>
      </c>
      <c r="AN72" s="11">
        <f t="shared" si="75"/>
        <v>1581</v>
      </c>
      <c r="AO72" s="11">
        <f t="shared" si="75"/>
        <v>254</v>
      </c>
      <c r="AP72" s="11">
        <f t="shared" si="75"/>
        <v>1342</v>
      </c>
      <c r="AQ72" s="11">
        <f t="shared" si="75"/>
        <v>942</v>
      </c>
      <c r="AR72" s="11">
        <f t="shared" si="75"/>
        <v>1223</v>
      </c>
      <c r="AS72" s="11">
        <f t="shared" si="75"/>
        <v>550</v>
      </c>
      <c r="AT72" s="11">
        <f t="shared" si="75"/>
        <v>1267</v>
      </c>
      <c r="AU72" s="11">
        <f t="shared" si="75"/>
        <v>1124</v>
      </c>
      <c r="AV72" s="11">
        <f t="shared" si="75"/>
        <v>1574</v>
      </c>
      <c r="AW72" s="11">
        <f t="shared" si="75"/>
        <v>1316</v>
      </c>
      <c r="AX72" s="11">
        <f t="shared" si="75"/>
        <v>1281</v>
      </c>
      <c r="AY72" s="11">
        <f t="shared" si="75"/>
        <v>295</v>
      </c>
      <c r="AZ72" s="11">
        <f t="shared" si="75"/>
        <v>964</v>
      </c>
      <c r="BA72" s="11">
        <f t="shared" si="75"/>
        <v>1289</v>
      </c>
      <c r="BB72" s="11">
        <f t="shared" si="75"/>
        <v>1041</v>
      </c>
      <c r="BC72" s="11">
        <f t="shared" si="75"/>
        <v>989</v>
      </c>
      <c r="BD72" s="11">
        <f t="shared" si="75"/>
        <v>1674</v>
      </c>
      <c r="BE72" s="11">
        <f t="shared" si="75"/>
        <v>1054</v>
      </c>
      <c r="BF72" s="11">
        <f t="shared" si="75"/>
        <v>1060</v>
      </c>
      <c r="BG72" s="11">
        <f t="shared" si="75"/>
        <v>1276</v>
      </c>
      <c r="BH72" s="11">
        <f t="shared" si="75"/>
        <v>1018</v>
      </c>
    </row>
    <row r="73" spans="1:60" ht="13.5" customHeight="1">
      <c r="A73" s="38">
        <v>40986</v>
      </c>
      <c r="B73" s="130" t="s">
        <v>65</v>
      </c>
      <c r="C73" s="40"/>
      <c r="D73" s="41" t="s">
        <v>29</v>
      </c>
      <c r="E73" s="42">
        <f t="shared" si="0"/>
        <v>1055</v>
      </c>
      <c r="F73" s="43">
        <v>0</v>
      </c>
      <c r="G73" s="43">
        <v>11</v>
      </c>
      <c r="H73" s="44">
        <f t="shared" si="1"/>
        <v>11</v>
      </c>
      <c r="I73" s="40"/>
      <c r="J73" s="45" t="s">
        <v>38</v>
      </c>
      <c r="K73" s="42">
        <f t="shared" si="2"/>
        <v>964</v>
      </c>
      <c r="L73" s="46">
        <v>1</v>
      </c>
      <c r="M73" s="46">
        <v>10</v>
      </c>
      <c r="N73" s="26">
        <f t="shared" si="3"/>
        <v>13</v>
      </c>
      <c r="O73" s="40"/>
      <c r="P73" t="s">
        <v>66</v>
      </c>
      <c r="Q73" s="40"/>
      <c r="R73">
        <f>MIN(Rules!$E$2,(MAX(H73/N73,N73/H73)))</f>
        <v>1.1818181818181819</v>
      </c>
      <c r="S73">
        <f>VLOOKUP(B73,Rules!A:B,2,FALSE)</f>
        <v>45</v>
      </c>
      <c r="T73" s="40"/>
      <c r="U73" s="143">
        <f>1/(10^(-1*(E73+(IF(P73="Y",Rules!$I$2,0))-K73)/Rules!$E$12)+1)</f>
        <v>0.752100402728206</v>
      </c>
      <c r="V73">
        <f t="shared" si="4"/>
        <v>-40</v>
      </c>
      <c r="W73">
        <f t="shared" si="5"/>
        <v>40</v>
      </c>
      <c r="Z73" s="48"/>
      <c r="AA73" s="11">
        <f t="shared" ref="AA73:BH73" si="76">IF($D73=AA$1,$E73+$V73,(IF($J73=AA$1,$K73+$W73,AA72)))</f>
        <v>1144</v>
      </c>
      <c r="AB73" s="11">
        <f t="shared" si="76"/>
        <v>1389</v>
      </c>
      <c r="AC73" s="11">
        <f t="shared" si="76"/>
        <v>879</v>
      </c>
      <c r="AD73" s="11">
        <f t="shared" si="76"/>
        <v>1015</v>
      </c>
      <c r="AE73" s="11">
        <f t="shared" si="76"/>
        <v>1022</v>
      </c>
      <c r="AF73" s="11">
        <f t="shared" si="76"/>
        <v>1686</v>
      </c>
      <c r="AG73" s="11">
        <f t="shared" si="76"/>
        <v>1421</v>
      </c>
      <c r="AH73" s="11">
        <f t="shared" si="76"/>
        <v>1633</v>
      </c>
      <c r="AI73" s="11">
        <f t="shared" si="76"/>
        <v>1606</v>
      </c>
      <c r="AJ73" s="11">
        <f t="shared" si="76"/>
        <v>1737</v>
      </c>
      <c r="AK73" s="11">
        <f t="shared" si="76"/>
        <v>991</v>
      </c>
      <c r="AL73" s="11">
        <f t="shared" si="76"/>
        <v>1334</v>
      </c>
      <c r="AM73" s="11">
        <f t="shared" si="76"/>
        <v>1872</v>
      </c>
      <c r="AN73" s="11">
        <f t="shared" si="76"/>
        <v>1581</v>
      </c>
      <c r="AO73" s="11">
        <f t="shared" si="76"/>
        <v>254</v>
      </c>
      <c r="AP73" s="11">
        <f t="shared" si="76"/>
        <v>1342</v>
      </c>
      <c r="AQ73" s="11">
        <f t="shared" si="76"/>
        <v>942</v>
      </c>
      <c r="AR73" s="11">
        <f t="shared" si="76"/>
        <v>1223</v>
      </c>
      <c r="AS73" s="11">
        <f t="shared" si="76"/>
        <v>550</v>
      </c>
      <c r="AT73" s="11">
        <f t="shared" si="76"/>
        <v>1267</v>
      </c>
      <c r="AU73" s="11">
        <f t="shared" si="76"/>
        <v>1124</v>
      </c>
      <c r="AV73" s="11">
        <f t="shared" si="76"/>
        <v>1574</v>
      </c>
      <c r="AW73" s="11">
        <f t="shared" si="76"/>
        <v>1316</v>
      </c>
      <c r="AX73" s="11">
        <f t="shared" si="76"/>
        <v>1281</v>
      </c>
      <c r="AY73" s="11">
        <f t="shared" si="76"/>
        <v>295</v>
      </c>
      <c r="AZ73" s="11">
        <f t="shared" si="76"/>
        <v>1004</v>
      </c>
      <c r="BA73" s="11">
        <f t="shared" si="76"/>
        <v>1289</v>
      </c>
      <c r="BB73" s="11">
        <f t="shared" si="76"/>
        <v>1041</v>
      </c>
      <c r="BC73" s="11">
        <f t="shared" si="76"/>
        <v>989</v>
      </c>
      <c r="BD73" s="11">
        <f t="shared" si="76"/>
        <v>1674</v>
      </c>
      <c r="BE73" s="11">
        <f t="shared" si="76"/>
        <v>1054</v>
      </c>
      <c r="BF73" s="11">
        <f t="shared" si="76"/>
        <v>1060</v>
      </c>
      <c r="BG73" s="11">
        <f t="shared" si="76"/>
        <v>1276</v>
      </c>
      <c r="BH73" s="11">
        <f t="shared" si="76"/>
        <v>1018</v>
      </c>
    </row>
    <row r="74" spans="1:60" ht="13.5" customHeight="1">
      <c r="A74" s="38">
        <v>40986</v>
      </c>
      <c r="B74" s="130" t="s">
        <v>65</v>
      </c>
      <c r="C74" s="40"/>
      <c r="D74" s="41" t="s">
        <v>43</v>
      </c>
      <c r="E74" s="42">
        <f t="shared" si="0"/>
        <v>1267</v>
      </c>
      <c r="F74" s="43">
        <v>0</v>
      </c>
      <c r="G74" s="43">
        <v>15</v>
      </c>
      <c r="H74" s="44">
        <f t="shared" si="1"/>
        <v>15</v>
      </c>
      <c r="I74" s="40"/>
      <c r="J74" s="45" t="s">
        <v>34</v>
      </c>
      <c r="K74" s="42">
        <f t="shared" si="2"/>
        <v>1144</v>
      </c>
      <c r="L74" s="46">
        <v>1</v>
      </c>
      <c r="M74" s="46">
        <v>8</v>
      </c>
      <c r="N74" s="26">
        <f t="shared" si="3"/>
        <v>11</v>
      </c>
      <c r="O74" s="40"/>
      <c r="P74" t="s">
        <v>66</v>
      </c>
      <c r="Q74" s="40"/>
      <c r="R74">
        <f>MIN(Rules!$E$2,(MAX(H74/N74,N74/H74)))</f>
        <v>1.3636363636363635</v>
      </c>
      <c r="S74">
        <f>VLOOKUP(B74,Rules!A:B,2,FALSE)</f>
        <v>45</v>
      </c>
      <c r="T74" s="40"/>
      <c r="U74" s="143">
        <f>1/(10^(-1*(E74+(IF(P74="Y",Rules!$I$2,0))-K74)/Rules!$E$12)+1)</f>
        <v>0.77854570280114421</v>
      </c>
      <c r="V74">
        <f t="shared" si="4"/>
        <v>14</v>
      </c>
      <c r="W74">
        <f t="shared" si="5"/>
        <v>-14</v>
      </c>
      <c r="Z74" s="48"/>
      <c r="AA74" s="11">
        <f t="shared" ref="AA74:BH74" si="77">IF($D74=AA$1,$E74+$V74,(IF($J74=AA$1,$K74+$W74,AA73)))</f>
        <v>1130</v>
      </c>
      <c r="AB74" s="11">
        <f t="shared" si="77"/>
        <v>1389</v>
      </c>
      <c r="AC74" s="11">
        <f t="shared" si="77"/>
        <v>879</v>
      </c>
      <c r="AD74" s="11">
        <f t="shared" si="77"/>
        <v>1015</v>
      </c>
      <c r="AE74" s="11">
        <f t="shared" si="77"/>
        <v>1022</v>
      </c>
      <c r="AF74" s="11">
        <f t="shared" si="77"/>
        <v>1686</v>
      </c>
      <c r="AG74" s="11">
        <f t="shared" si="77"/>
        <v>1421</v>
      </c>
      <c r="AH74" s="11">
        <f t="shared" si="77"/>
        <v>1633</v>
      </c>
      <c r="AI74" s="11">
        <f t="shared" si="77"/>
        <v>1606</v>
      </c>
      <c r="AJ74" s="11">
        <f t="shared" si="77"/>
        <v>1737</v>
      </c>
      <c r="AK74" s="11">
        <f t="shared" si="77"/>
        <v>991</v>
      </c>
      <c r="AL74" s="11">
        <f t="shared" si="77"/>
        <v>1334</v>
      </c>
      <c r="AM74" s="11">
        <f t="shared" si="77"/>
        <v>1872</v>
      </c>
      <c r="AN74" s="11">
        <f t="shared" si="77"/>
        <v>1581</v>
      </c>
      <c r="AO74" s="11">
        <f t="shared" si="77"/>
        <v>254</v>
      </c>
      <c r="AP74" s="11">
        <f t="shared" si="77"/>
        <v>1342</v>
      </c>
      <c r="AQ74" s="11">
        <f t="shared" si="77"/>
        <v>942</v>
      </c>
      <c r="AR74" s="11">
        <f t="shared" si="77"/>
        <v>1223</v>
      </c>
      <c r="AS74" s="11">
        <f t="shared" si="77"/>
        <v>550</v>
      </c>
      <c r="AT74" s="11">
        <f t="shared" si="77"/>
        <v>1281</v>
      </c>
      <c r="AU74" s="11">
        <f t="shared" si="77"/>
        <v>1124</v>
      </c>
      <c r="AV74" s="11">
        <f t="shared" si="77"/>
        <v>1574</v>
      </c>
      <c r="AW74" s="11">
        <f t="shared" si="77"/>
        <v>1316</v>
      </c>
      <c r="AX74" s="11">
        <f t="shared" si="77"/>
        <v>1281</v>
      </c>
      <c r="AY74" s="11">
        <f t="shared" si="77"/>
        <v>295</v>
      </c>
      <c r="AZ74" s="11">
        <f t="shared" si="77"/>
        <v>1004</v>
      </c>
      <c r="BA74" s="11">
        <f t="shared" si="77"/>
        <v>1289</v>
      </c>
      <c r="BB74" s="11">
        <f t="shared" si="77"/>
        <v>1041</v>
      </c>
      <c r="BC74" s="11">
        <f t="shared" si="77"/>
        <v>989</v>
      </c>
      <c r="BD74" s="11">
        <f t="shared" si="77"/>
        <v>1674</v>
      </c>
      <c r="BE74" s="11">
        <f t="shared" si="77"/>
        <v>1054</v>
      </c>
      <c r="BF74" s="11">
        <f t="shared" si="77"/>
        <v>1060</v>
      </c>
      <c r="BG74" s="11">
        <f t="shared" si="77"/>
        <v>1276</v>
      </c>
      <c r="BH74" s="11">
        <f t="shared" si="77"/>
        <v>1018</v>
      </c>
    </row>
    <row r="75" spans="1:60" ht="13.5" customHeight="1">
      <c r="A75" s="38">
        <v>40986</v>
      </c>
      <c r="B75" s="130" t="s">
        <v>65</v>
      </c>
      <c r="C75" s="40"/>
      <c r="D75" s="41" t="s">
        <v>42</v>
      </c>
      <c r="E75" s="42">
        <f t="shared" si="0"/>
        <v>1276</v>
      </c>
      <c r="F75" s="43">
        <v>1</v>
      </c>
      <c r="G75" s="43">
        <v>12</v>
      </c>
      <c r="H75" s="44">
        <f t="shared" si="1"/>
        <v>15</v>
      </c>
      <c r="I75" s="40"/>
      <c r="J75" s="45" t="s">
        <v>24</v>
      </c>
      <c r="K75" s="42">
        <f t="shared" si="2"/>
        <v>1289</v>
      </c>
      <c r="L75" s="46">
        <v>1</v>
      </c>
      <c r="M75" s="46">
        <v>10</v>
      </c>
      <c r="N75" s="26">
        <f t="shared" si="3"/>
        <v>13</v>
      </c>
      <c r="O75" s="40"/>
      <c r="P75" t="s">
        <v>66</v>
      </c>
      <c r="Q75" s="40"/>
      <c r="R75">
        <f>MIN(Rules!$E$2,(MAX(H75/N75,N75/H75)))</f>
        <v>1.1538461538461537</v>
      </c>
      <c r="S75">
        <f>VLOOKUP(B75,Rules!A:B,2,FALSE)</f>
        <v>45</v>
      </c>
      <c r="T75" s="40"/>
      <c r="U75" s="143">
        <f>1/(10^(-1*(E75+(IF(P75="Y",Rules!$I$2,0))-K75)/Rules!$E$12)+1)</f>
        <v>0.65269539143308319</v>
      </c>
      <c r="V75">
        <f t="shared" si="4"/>
        <v>18</v>
      </c>
      <c r="W75">
        <f t="shared" si="5"/>
        <v>-18</v>
      </c>
      <c r="Z75" s="48"/>
      <c r="AA75" s="11">
        <f t="shared" ref="AA75:BH75" si="78">IF($D75=AA$1,$E75+$V75,(IF($J75=AA$1,$K75+$W75,AA74)))</f>
        <v>1130</v>
      </c>
      <c r="AB75" s="11">
        <f t="shared" si="78"/>
        <v>1389</v>
      </c>
      <c r="AC75" s="11">
        <f t="shared" si="78"/>
        <v>879</v>
      </c>
      <c r="AD75" s="11">
        <f t="shared" si="78"/>
        <v>1015</v>
      </c>
      <c r="AE75" s="11">
        <f t="shared" si="78"/>
        <v>1022</v>
      </c>
      <c r="AF75" s="11">
        <f t="shared" si="78"/>
        <v>1686</v>
      </c>
      <c r="AG75" s="11">
        <f t="shared" si="78"/>
        <v>1421</v>
      </c>
      <c r="AH75" s="11">
        <f t="shared" si="78"/>
        <v>1633</v>
      </c>
      <c r="AI75" s="11">
        <f t="shared" si="78"/>
        <v>1606</v>
      </c>
      <c r="AJ75" s="11">
        <f t="shared" si="78"/>
        <v>1737</v>
      </c>
      <c r="AK75" s="11">
        <f t="shared" si="78"/>
        <v>991</v>
      </c>
      <c r="AL75" s="11">
        <f t="shared" si="78"/>
        <v>1334</v>
      </c>
      <c r="AM75" s="11">
        <f t="shared" si="78"/>
        <v>1872</v>
      </c>
      <c r="AN75" s="11">
        <f t="shared" si="78"/>
        <v>1581</v>
      </c>
      <c r="AO75" s="11">
        <f t="shared" si="78"/>
        <v>254</v>
      </c>
      <c r="AP75" s="11">
        <f t="shared" si="78"/>
        <v>1342</v>
      </c>
      <c r="AQ75" s="11">
        <f t="shared" si="78"/>
        <v>942</v>
      </c>
      <c r="AR75" s="11">
        <f t="shared" si="78"/>
        <v>1223</v>
      </c>
      <c r="AS75" s="11">
        <f t="shared" si="78"/>
        <v>550</v>
      </c>
      <c r="AT75" s="11">
        <f t="shared" si="78"/>
        <v>1281</v>
      </c>
      <c r="AU75" s="11">
        <f t="shared" si="78"/>
        <v>1124</v>
      </c>
      <c r="AV75" s="11">
        <f t="shared" si="78"/>
        <v>1574</v>
      </c>
      <c r="AW75" s="11">
        <f t="shared" si="78"/>
        <v>1316</v>
      </c>
      <c r="AX75" s="11">
        <f t="shared" si="78"/>
        <v>1281</v>
      </c>
      <c r="AY75" s="11">
        <f t="shared" si="78"/>
        <v>295</v>
      </c>
      <c r="AZ75" s="11">
        <f t="shared" si="78"/>
        <v>1004</v>
      </c>
      <c r="BA75" s="11">
        <f t="shared" si="78"/>
        <v>1271</v>
      </c>
      <c r="BB75" s="11">
        <f t="shared" si="78"/>
        <v>1041</v>
      </c>
      <c r="BC75" s="11">
        <f t="shared" si="78"/>
        <v>989</v>
      </c>
      <c r="BD75" s="11">
        <f t="shared" si="78"/>
        <v>1674</v>
      </c>
      <c r="BE75" s="11">
        <f t="shared" si="78"/>
        <v>1054</v>
      </c>
      <c r="BF75" s="11">
        <f t="shared" si="78"/>
        <v>1060</v>
      </c>
      <c r="BG75" s="11">
        <f t="shared" si="78"/>
        <v>1294</v>
      </c>
      <c r="BH75" s="11">
        <f t="shared" si="78"/>
        <v>1018</v>
      </c>
    </row>
    <row r="76" spans="1:60" ht="13.5" customHeight="1">
      <c r="A76" s="38">
        <v>40986</v>
      </c>
      <c r="B76" s="130" t="s">
        <v>65</v>
      </c>
      <c r="C76" s="40"/>
      <c r="D76" s="41" t="s">
        <v>37</v>
      </c>
      <c r="E76" s="42">
        <f t="shared" si="0"/>
        <v>1041</v>
      </c>
      <c r="F76" s="43">
        <v>1</v>
      </c>
      <c r="G76" s="43">
        <v>16</v>
      </c>
      <c r="H76" s="44">
        <f t="shared" si="1"/>
        <v>19</v>
      </c>
      <c r="I76" s="40"/>
      <c r="J76" s="45" t="s">
        <v>40</v>
      </c>
      <c r="K76" s="42">
        <f t="shared" si="2"/>
        <v>989</v>
      </c>
      <c r="L76" s="46">
        <v>0</v>
      </c>
      <c r="M76" s="46">
        <v>7</v>
      </c>
      <c r="N76" s="26">
        <f t="shared" si="3"/>
        <v>7</v>
      </c>
      <c r="O76" s="40"/>
      <c r="P76" t="s">
        <v>66</v>
      </c>
      <c r="Q76" s="40"/>
      <c r="R76">
        <f>MIN(Rules!$E$2,(MAX(H76/N76,N76/H76)))</f>
        <v>2</v>
      </c>
      <c r="S76">
        <f>VLOOKUP(B76,Rules!A:B,2,FALSE)</f>
        <v>45</v>
      </c>
      <c r="T76" s="40"/>
      <c r="U76" s="143">
        <f>1/(10^(-1*(E76+(IF(P76="Y",Rules!$I$2,0))-K76)/Rules!$E$12)+1)</f>
        <v>0.71712486177365653</v>
      </c>
      <c r="V76">
        <f t="shared" si="4"/>
        <v>25</v>
      </c>
      <c r="W76">
        <f t="shared" si="5"/>
        <v>-25</v>
      </c>
      <c r="Z76" s="48"/>
      <c r="AA76" s="11">
        <f t="shared" ref="AA76:BH76" si="79">IF($D76=AA$1,$E76+$V76,(IF($J76=AA$1,$K76+$W76,AA75)))</f>
        <v>1130</v>
      </c>
      <c r="AB76" s="11">
        <f t="shared" si="79"/>
        <v>1389</v>
      </c>
      <c r="AC76" s="11">
        <f t="shared" si="79"/>
        <v>879</v>
      </c>
      <c r="AD76" s="11">
        <f t="shared" si="79"/>
        <v>1015</v>
      </c>
      <c r="AE76" s="11">
        <f t="shared" si="79"/>
        <v>1022</v>
      </c>
      <c r="AF76" s="11">
        <f t="shared" si="79"/>
        <v>1686</v>
      </c>
      <c r="AG76" s="11">
        <f t="shared" si="79"/>
        <v>1421</v>
      </c>
      <c r="AH76" s="11">
        <f t="shared" si="79"/>
        <v>1633</v>
      </c>
      <c r="AI76" s="11">
        <f t="shared" si="79"/>
        <v>1606</v>
      </c>
      <c r="AJ76" s="11">
        <f t="shared" si="79"/>
        <v>1737</v>
      </c>
      <c r="AK76" s="11">
        <f t="shared" si="79"/>
        <v>991</v>
      </c>
      <c r="AL76" s="11">
        <f t="shared" si="79"/>
        <v>1334</v>
      </c>
      <c r="AM76" s="11">
        <f t="shared" si="79"/>
        <v>1872</v>
      </c>
      <c r="AN76" s="11">
        <f t="shared" si="79"/>
        <v>1581</v>
      </c>
      <c r="AO76" s="11">
        <f t="shared" si="79"/>
        <v>254</v>
      </c>
      <c r="AP76" s="11">
        <f t="shared" si="79"/>
        <v>1342</v>
      </c>
      <c r="AQ76" s="11">
        <f t="shared" si="79"/>
        <v>942</v>
      </c>
      <c r="AR76" s="11">
        <f t="shared" si="79"/>
        <v>1223</v>
      </c>
      <c r="AS76" s="11">
        <f t="shared" si="79"/>
        <v>550</v>
      </c>
      <c r="AT76" s="11">
        <f t="shared" si="79"/>
        <v>1281</v>
      </c>
      <c r="AU76" s="11">
        <f t="shared" si="79"/>
        <v>1124</v>
      </c>
      <c r="AV76" s="11">
        <f t="shared" si="79"/>
        <v>1574</v>
      </c>
      <c r="AW76" s="11">
        <f t="shared" si="79"/>
        <v>1316</v>
      </c>
      <c r="AX76" s="11">
        <f t="shared" si="79"/>
        <v>1281</v>
      </c>
      <c r="AY76" s="11">
        <f t="shared" si="79"/>
        <v>295</v>
      </c>
      <c r="AZ76" s="11">
        <f t="shared" si="79"/>
        <v>1004</v>
      </c>
      <c r="BA76" s="11">
        <f t="shared" si="79"/>
        <v>1271</v>
      </c>
      <c r="BB76" s="11">
        <f t="shared" si="79"/>
        <v>1066</v>
      </c>
      <c r="BC76" s="11">
        <f t="shared" si="79"/>
        <v>964</v>
      </c>
      <c r="BD76" s="11">
        <f t="shared" si="79"/>
        <v>1674</v>
      </c>
      <c r="BE76" s="11">
        <f t="shared" si="79"/>
        <v>1054</v>
      </c>
      <c r="BF76" s="11">
        <f t="shared" si="79"/>
        <v>1060</v>
      </c>
      <c r="BG76" s="11">
        <f t="shared" si="79"/>
        <v>1294</v>
      </c>
      <c r="BH76" s="11">
        <f t="shared" si="79"/>
        <v>1018</v>
      </c>
    </row>
    <row r="77" spans="1:60" ht="13.5" customHeight="1">
      <c r="A77" s="38">
        <v>40986</v>
      </c>
      <c r="B77" s="130" t="s">
        <v>65</v>
      </c>
      <c r="C77" s="40"/>
      <c r="D77" s="41" t="s">
        <v>41</v>
      </c>
      <c r="E77" s="42">
        <f t="shared" si="0"/>
        <v>1018</v>
      </c>
      <c r="F77" s="43">
        <v>2</v>
      </c>
      <c r="G77" s="43">
        <v>13</v>
      </c>
      <c r="H77" s="44">
        <f t="shared" si="1"/>
        <v>19</v>
      </c>
      <c r="I77" s="40"/>
      <c r="J77" s="45" t="s">
        <v>39</v>
      </c>
      <c r="K77" s="42">
        <f t="shared" si="2"/>
        <v>1223</v>
      </c>
      <c r="L77" s="46">
        <v>0</v>
      </c>
      <c r="M77" s="46">
        <v>14</v>
      </c>
      <c r="N77" s="26">
        <f t="shared" si="3"/>
        <v>14</v>
      </c>
      <c r="O77" s="40"/>
      <c r="P77" t="s">
        <v>66</v>
      </c>
      <c r="Q77" s="40"/>
      <c r="R77">
        <f>MIN(Rules!$E$2,(MAX(H77/N77,N77/H77)))</f>
        <v>1.3571428571428572</v>
      </c>
      <c r="S77">
        <f>VLOOKUP(B77,Rules!A:B,2,FALSE)</f>
        <v>45</v>
      </c>
      <c r="T77" s="40"/>
      <c r="U77" s="143">
        <f>1/(10^(-1*(E77+(IF(P77="Y",Rules!$I$2,0))-K77)/Rules!$E$12)+1)</f>
        <v>0.43701527189640416</v>
      </c>
      <c r="V77">
        <f t="shared" si="4"/>
        <v>34</v>
      </c>
      <c r="W77">
        <f t="shared" si="5"/>
        <v>-34</v>
      </c>
      <c r="Z77" s="48"/>
      <c r="AA77" s="11">
        <f t="shared" ref="AA77:BH77" si="80">IF($D77=AA$1,$E77+$V77,(IF($J77=AA$1,$K77+$W77,AA76)))</f>
        <v>1130</v>
      </c>
      <c r="AB77" s="11">
        <f t="shared" si="80"/>
        <v>1389</v>
      </c>
      <c r="AC77" s="11">
        <f t="shared" si="80"/>
        <v>879</v>
      </c>
      <c r="AD77" s="11">
        <f t="shared" si="80"/>
        <v>1015</v>
      </c>
      <c r="AE77" s="11">
        <f t="shared" si="80"/>
        <v>1022</v>
      </c>
      <c r="AF77" s="11">
        <f t="shared" si="80"/>
        <v>1686</v>
      </c>
      <c r="AG77" s="11">
        <f t="shared" si="80"/>
        <v>1421</v>
      </c>
      <c r="AH77" s="11">
        <f t="shared" si="80"/>
        <v>1633</v>
      </c>
      <c r="AI77" s="11">
        <f t="shared" si="80"/>
        <v>1606</v>
      </c>
      <c r="AJ77" s="11">
        <f t="shared" si="80"/>
        <v>1737</v>
      </c>
      <c r="AK77" s="11">
        <f t="shared" si="80"/>
        <v>991</v>
      </c>
      <c r="AL77" s="11">
        <f t="shared" si="80"/>
        <v>1334</v>
      </c>
      <c r="AM77" s="11">
        <f t="shared" si="80"/>
        <v>1872</v>
      </c>
      <c r="AN77" s="11">
        <f t="shared" si="80"/>
        <v>1581</v>
      </c>
      <c r="AO77" s="11">
        <f t="shared" si="80"/>
        <v>254</v>
      </c>
      <c r="AP77" s="11">
        <f t="shared" si="80"/>
        <v>1342</v>
      </c>
      <c r="AQ77" s="11">
        <f t="shared" si="80"/>
        <v>942</v>
      </c>
      <c r="AR77" s="11">
        <f t="shared" si="80"/>
        <v>1189</v>
      </c>
      <c r="AS77" s="11">
        <f t="shared" si="80"/>
        <v>550</v>
      </c>
      <c r="AT77" s="11">
        <f t="shared" si="80"/>
        <v>1281</v>
      </c>
      <c r="AU77" s="11">
        <f t="shared" si="80"/>
        <v>1124</v>
      </c>
      <c r="AV77" s="11">
        <f t="shared" si="80"/>
        <v>1574</v>
      </c>
      <c r="AW77" s="11">
        <f t="shared" si="80"/>
        <v>1316</v>
      </c>
      <c r="AX77" s="11">
        <f t="shared" si="80"/>
        <v>1281</v>
      </c>
      <c r="AY77" s="11">
        <f t="shared" si="80"/>
        <v>295</v>
      </c>
      <c r="AZ77" s="11">
        <f t="shared" si="80"/>
        <v>1004</v>
      </c>
      <c r="BA77" s="11">
        <f t="shared" si="80"/>
        <v>1271</v>
      </c>
      <c r="BB77" s="11">
        <f t="shared" si="80"/>
        <v>1066</v>
      </c>
      <c r="BC77" s="11">
        <f t="shared" si="80"/>
        <v>964</v>
      </c>
      <c r="BD77" s="11">
        <f t="shared" si="80"/>
        <v>1674</v>
      </c>
      <c r="BE77" s="11">
        <f t="shared" si="80"/>
        <v>1054</v>
      </c>
      <c r="BF77" s="11">
        <f t="shared" si="80"/>
        <v>1060</v>
      </c>
      <c r="BG77" s="11">
        <f t="shared" si="80"/>
        <v>1294</v>
      </c>
      <c r="BH77" s="11">
        <f t="shared" si="80"/>
        <v>1052</v>
      </c>
    </row>
    <row r="78" spans="1:60" ht="13.5" customHeight="1">
      <c r="A78" s="38">
        <v>40986</v>
      </c>
      <c r="B78" s="130" t="s">
        <v>65</v>
      </c>
      <c r="C78" s="40"/>
      <c r="D78" s="41" t="s">
        <v>49</v>
      </c>
      <c r="E78" s="42">
        <f t="shared" si="0"/>
        <v>254</v>
      </c>
      <c r="F78" s="43">
        <v>1</v>
      </c>
      <c r="G78" s="43">
        <v>6</v>
      </c>
      <c r="H78" s="44">
        <f t="shared" si="1"/>
        <v>9</v>
      </c>
      <c r="I78" s="40"/>
      <c r="J78" s="45" t="s">
        <v>44</v>
      </c>
      <c r="K78" s="42">
        <f t="shared" si="2"/>
        <v>879</v>
      </c>
      <c r="L78" s="46">
        <v>3</v>
      </c>
      <c r="M78" s="46">
        <v>11</v>
      </c>
      <c r="N78" s="26">
        <f t="shared" si="3"/>
        <v>20</v>
      </c>
      <c r="O78" s="40"/>
      <c r="P78" t="s">
        <v>66</v>
      </c>
      <c r="Q78" s="40"/>
      <c r="R78">
        <f>MIN(Rules!$E$2,(MAX(H78/N78,N78/H78)))</f>
        <v>2</v>
      </c>
      <c r="S78">
        <f>VLOOKUP(B78,Rules!A:B,2,FALSE)</f>
        <v>45</v>
      </c>
      <c r="T78" s="40"/>
      <c r="U78" s="143">
        <f>1/(10^(-1*(E78+(IF(P78="Y",Rules!$I$2,0))-K78)/Rules!$E$12)+1)</f>
        <v>0.10088262835672331</v>
      </c>
      <c r="V78">
        <f t="shared" si="4"/>
        <v>-9</v>
      </c>
      <c r="W78">
        <f t="shared" si="5"/>
        <v>9</v>
      </c>
      <c r="Z78" s="48"/>
      <c r="AA78" s="11">
        <f t="shared" ref="AA78:BH78" si="81">IF($D78=AA$1,$E78+$V78,(IF($J78=AA$1,$K78+$W78,AA77)))</f>
        <v>1130</v>
      </c>
      <c r="AB78" s="11">
        <f t="shared" si="81"/>
        <v>1389</v>
      </c>
      <c r="AC78" s="11">
        <f t="shared" si="81"/>
        <v>888</v>
      </c>
      <c r="AD78" s="11">
        <f t="shared" si="81"/>
        <v>1015</v>
      </c>
      <c r="AE78" s="11">
        <f t="shared" si="81"/>
        <v>1022</v>
      </c>
      <c r="AF78" s="11">
        <f t="shared" si="81"/>
        <v>1686</v>
      </c>
      <c r="AG78" s="11">
        <f t="shared" si="81"/>
        <v>1421</v>
      </c>
      <c r="AH78" s="11">
        <f t="shared" si="81"/>
        <v>1633</v>
      </c>
      <c r="AI78" s="11">
        <f t="shared" si="81"/>
        <v>1606</v>
      </c>
      <c r="AJ78" s="11">
        <f t="shared" si="81"/>
        <v>1737</v>
      </c>
      <c r="AK78" s="11">
        <f t="shared" si="81"/>
        <v>991</v>
      </c>
      <c r="AL78" s="11">
        <f t="shared" si="81"/>
        <v>1334</v>
      </c>
      <c r="AM78" s="11">
        <f t="shared" si="81"/>
        <v>1872</v>
      </c>
      <c r="AN78" s="11">
        <f t="shared" si="81"/>
        <v>1581</v>
      </c>
      <c r="AO78" s="11">
        <f t="shared" si="81"/>
        <v>245</v>
      </c>
      <c r="AP78" s="11">
        <f t="shared" si="81"/>
        <v>1342</v>
      </c>
      <c r="AQ78" s="11">
        <f t="shared" si="81"/>
        <v>942</v>
      </c>
      <c r="AR78" s="11">
        <f t="shared" si="81"/>
        <v>1189</v>
      </c>
      <c r="AS78" s="11">
        <f t="shared" si="81"/>
        <v>550</v>
      </c>
      <c r="AT78" s="11">
        <f t="shared" si="81"/>
        <v>1281</v>
      </c>
      <c r="AU78" s="11">
        <f t="shared" si="81"/>
        <v>1124</v>
      </c>
      <c r="AV78" s="11">
        <f t="shared" si="81"/>
        <v>1574</v>
      </c>
      <c r="AW78" s="11">
        <f t="shared" si="81"/>
        <v>1316</v>
      </c>
      <c r="AX78" s="11">
        <f t="shared" si="81"/>
        <v>1281</v>
      </c>
      <c r="AY78" s="11">
        <f t="shared" si="81"/>
        <v>295</v>
      </c>
      <c r="AZ78" s="11">
        <f t="shared" si="81"/>
        <v>1004</v>
      </c>
      <c r="BA78" s="11">
        <f t="shared" si="81"/>
        <v>1271</v>
      </c>
      <c r="BB78" s="11">
        <f t="shared" si="81"/>
        <v>1066</v>
      </c>
      <c r="BC78" s="11">
        <f t="shared" si="81"/>
        <v>964</v>
      </c>
      <c r="BD78" s="11">
        <f t="shared" si="81"/>
        <v>1674</v>
      </c>
      <c r="BE78" s="11">
        <f t="shared" si="81"/>
        <v>1054</v>
      </c>
      <c r="BF78" s="11">
        <f t="shared" si="81"/>
        <v>1060</v>
      </c>
      <c r="BG78" s="11">
        <f t="shared" si="81"/>
        <v>1294</v>
      </c>
      <c r="BH78" s="11">
        <f t="shared" si="81"/>
        <v>1052</v>
      </c>
    </row>
    <row r="79" spans="1:60" ht="13.5" customHeight="1">
      <c r="A79" s="38">
        <v>40986</v>
      </c>
      <c r="B79" s="130" t="s">
        <v>65</v>
      </c>
      <c r="C79" s="40"/>
      <c r="D79" s="41" t="s">
        <v>46</v>
      </c>
      <c r="E79" s="42">
        <f t="shared" si="0"/>
        <v>1054</v>
      </c>
      <c r="F79" s="43">
        <v>0</v>
      </c>
      <c r="G79" s="43">
        <v>12</v>
      </c>
      <c r="H79" s="44">
        <f t="shared" si="1"/>
        <v>12</v>
      </c>
      <c r="I79" s="40"/>
      <c r="J79" s="45" t="s">
        <v>35</v>
      </c>
      <c r="K79" s="42">
        <f t="shared" si="2"/>
        <v>991</v>
      </c>
      <c r="L79" s="46">
        <v>0</v>
      </c>
      <c r="M79" s="46">
        <v>15</v>
      </c>
      <c r="N79" s="26">
        <f t="shared" si="3"/>
        <v>15</v>
      </c>
      <c r="O79" s="40"/>
      <c r="P79" t="s">
        <v>66</v>
      </c>
      <c r="Q79" s="40"/>
      <c r="R79">
        <f>MIN(Rules!$E$2,(MAX(H79/N79,N79/H79)))</f>
        <v>1.25</v>
      </c>
      <c r="S79">
        <f>VLOOKUP(B79,Rules!A:B,2,FALSE)</f>
        <v>45</v>
      </c>
      <c r="T79" s="40"/>
      <c r="U79" s="143">
        <f>1/(10^(-1*(E79+(IF(P79="Y",Rules!$I$2,0))-K79)/Rules!$E$12)+1)</f>
        <v>0.72728700735715468</v>
      </c>
      <c r="V79">
        <f t="shared" si="4"/>
        <v>-41</v>
      </c>
      <c r="W79">
        <f t="shared" si="5"/>
        <v>41</v>
      </c>
      <c r="Z79" s="48"/>
      <c r="AA79" s="11">
        <f t="shared" ref="AA79:BH79" si="82">IF($D79=AA$1,$E79+$V79,(IF($J79=AA$1,$K79+$W79,AA78)))</f>
        <v>1130</v>
      </c>
      <c r="AB79" s="11">
        <f t="shared" si="82"/>
        <v>1389</v>
      </c>
      <c r="AC79" s="11">
        <f t="shared" si="82"/>
        <v>888</v>
      </c>
      <c r="AD79" s="11">
        <f t="shared" si="82"/>
        <v>1015</v>
      </c>
      <c r="AE79" s="11">
        <f t="shared" si="82"/>
        <v>1022</v>
      </c>
      <c r="AF79" s="11">
        <f t="shared" si="82"/>
        <v>1686</v>
      </c>
      <c r="AG79" s="11">
        <f t="shared" si="82"/>
        <v>1421</v>
      </c>
      <c r="AH79" s="11">
        <f t="shared" si="82"/>
        <v>1633</v>
      </c>
      <c r="AI79" s="11">
        <f t="shared" si="82"/>
        <v>1606</v>
      </c>
      <c r="AJ79" s="11">
        <f t="shared" si="82"/>
        <v>1737</v>
      </c>
      <c r="AK79" s="11">
        <f t="shared" si="82"/>
        <v>1032</v>
      </c>
      <c r="AL79" s="11">
        <f t="shared" si="82"/>
        <v>1334</v>
      </c>
      <c r="AM79" s="11">
        <f t="shared" si="82"/>
        <v>1872</v>
      </c>
      <c r="AN79" s="11">
        <f t="shared" si="82"/>
        <v>1581</v>
      </c>
      <c r="AO79" s="11">
        <f t="shared" si="82"/>
        <v>245</v>
      </c>
      <c r="AP79" s="11">
        <f t="shared" si="82"/>
        <v>1342</v>
      </c>
      <c r="AQ79" s="11">
        <f t="shared" si="82"/>
        <v>942</v>
      </c>
      <c r="AR79" s="11">
        <f t="shared" si="82"/>
        <v>1189</v>
      </c>
      <c r="AS79" s="11">
        <f t="shared" si="82"/>
        <v>550</v>
      </c>
      <c r="AT79" s="11">
        <f t="shared" si="82"/>
        <v>1281</v>
      </c>
      <c r="AU79" s="11">
        <f t="shared" si="82"/>
        <v>1124</v>
      </c>
      <c r="AV79" s="11">
        <f t="shared" si="82"/>
        <v>1574</v>
      </c>
      <c r="AW79" s="11">
        <f t="shared" si="82"/>
        <v>1316</v>
      </c>
      <c r="AX79" s="11">
        <f t="shared" si="82"/>
        <v>1281</v>
      </c>
      <c r="AY79" s="11">
        <f t="shared" si="82"/>
        <v>295</v>
      </c>
      <c r="AZ79" s="11">
        <f t="shared" si="82"/>
        <v>1004</v>
      </c>
      <c r="BA79" s="11">
        <f t="shared" si="82"/>
        <v>1271</v>
      </c>
      <c r="BB79" s="11">
        <f t="shared" si="82"/>
        <v>1066</v>
      </c>
      <c r="BC79" s="11">
        <f t="shared" si="82"/>
        <v>964</v>
      </c>
      <c r="BD79" s="11">
        <f t="shared" si="82"/>
        <v>1674</v>
      </c>
      <c r="BE79" s="11">
        <f t="shared" si="82"/>
        <v>1013</v>
      </c>
      <c r="BF79" s="11">
        <f t="shared" si="82"/>
        <v>1060</v>
      </c>
      <c r="BG79" s="11">
        <f t="shared" si="82"/>
        <v>1294</v>
      </c>
      <c r="BH79" s="11">
        <f t="shared" si="82"/>
        <v>1052</v>
      </c>
    </row>
    <row r="80" spans="1:60" ht="13.5" customHeight="1">
      <c r="A80" s="38">
        <v>40986</v>
      </c>
      <c r="B80" s="130" t="s">
        <v>65</v>
      </c>
      <c r="C80" s="40"/>
      <c r="D80" s="41" t="s">
        <v>33</v>
      </c>
      <c r="E80" s="42">
        <f t="shared" si="0"/>
        <v>1022</v>
      </c>
      <c r="F80" s="43">
        <v>1</v>
      </c>
      <c r="G80" s="43">
        <v>12</v>
      </c>
      <c r="H80" s="44">
        <f t="shared" si="1"/>
        <v>15</v>
      </c>
      <c r="I80" s="40"/>
      <c r="J80" s="45" t="s">
        <v>45</v>
      </c>
      <c r="K80" s="42">
        <f t="shared" si="2"/>
        <v>942</v>
      </c>
      <c r="L80" s="46">
        <v>0</v>
      </c>
      <c r="M80" s="46">
        <v>9</v>
      </c>
      <c r="N80" s="26">
        <f t="shared" si="3"/>
        <v>9</v>
      </c>
      <c r="O80" s="40"/>
      <c r="P80" t="s">
        <v>66</v>
      </c>
      <c r="Q80" s="40"/>
      <c r="R80">
        <f>MIN(Rules!$E$2,(MAX(H80/N80,N80/H80)))</f>
        <v>1.6666666666666667</v>
      </c>
      <c r="S80">
        <f>VLOOKUP(B80,Rules!A:B,2,FALSE)</f>
        <v>45</v>
      </c>
      <c r="T80" s="40"/>
      <c r="U80" s="143">
        <f>1/(10^(-1*(E80+(IF(P80="Y",Rules!$I$2,0))-K80)/Rules!$E$12)+1)</f>
        <v>0.74253555894306977</v>
      </c>
      <c r="V80">
        <f t="shared" si="4"/>
        <v>19</v>
      </c>
      <c r="W80">
        <f t="shared" si="5"/>
        <v>-19</v>
      </c>
      <c r="Z80" s="48"/>
      <c r="AA80" s="11">
        <f t="shared" ref="AA80:BH80" si="83">IF($D80=AA$1,$E80+$V80,(IF($J80=AA$1,$K80+$W80,AA79)))</f>
        <v>1130</v>
      </c>
      <c r="AB80" s="11">
        <f t="shared" si="83"/>
        <v>1389</v>
      </c>
      <c r="AC80" s="11">
        <f t="shared" si="83"/>
        <v>888</v>
      </c>
      <c r="AD80" s="11">
        <f t="shared" si="83"/>
        <v>1015</v>
      </c>
      <c r="AE80" s="11">
        <f t="shared" si="83"/>
        <v>1041</v>
      </c>
      <c r="AF80" s="11">
        <f t="shared" si="83"/>
        <v>1686</v>
      </c>
      <c r="AG80" s="11">
        <f t="shared" si="83"/>
        <v>1421</v>
      </c>
      <c r="AH80" s="11">
        <f t="shared" si="83"/>
        <v>1633</v>
      </c>
      <c r="AI80" s="11">
        <f t="shared" si="83"/>
        <v>1606</v>
      </c>
      <c r="AJ80" s="11">
        <f t="shared" si="83"/>
        <v>1737</v>
      </c>
      <c r="AK80" s="11">
        <f t="shared" si="83"/>
        <v>1032</v>
      </c>
      <c r="AL80" s="11">
        <f t="shared" si="83"/>
        <v>1334</v>
      </c>
      <c r="AM80" s="11">
        <f t="shared" si="83"/>
        <v>1872</v>
      </c>
      <c r="AN80" s="11">
        <f t="shared" si="83"/>
        <v>1581</v>
      </c>
      <c r="AO80" s="11">
        <f t="shared" si="83"/>
        <v>245</v>
      </c>
      <c r="AP80" s="11">
        <f t="shared" si="83"/>
        <v>1342</v>
      </c>
      <c r="AQ80" s="11">
        <f t="shared" si="83"/>
        <v>923</v>
      </c>
      <c r="AR80" s="11">
        <f t="shared" si="83"/>
        <v>1189</v>
      </c>
      <c r="AS80" s="11">
        <f t="shared" si="83"/>
        <v>550</v>
      </c>
      <c r="AT80" s="11">
        <f t="shared" si="83"/>
        <v>1281</v>
      </c>
      <c r="AU80" s="11">
        <f t="shared" si="83"/>
        <v>1124</v>
      </c>
      <c r="AV80" s="11">
        <f t="shared" si="83"/>
        <v>1574</v>
      </c>
      <c r="AW80" s="11">
        <f t="shared" si="83"/>
        <v>1316</v>
      </c>
      <c r="AX80" s="11">
        <f t="shared" si="83"/>
        <v>1281</v>
      </c>
      <c r="AY80" s="11">
        <f t="shared" si="83"/>
        <v>295</v>
      </c>
      <c r="AZ80" s="11">
        <f t="shared" si="83"/>
        <v>1004</v>
      </c>
      <c r="BA80" s="11">
        <f t="shared" si="83"/>
        <v>1271</v>
      </c>
      <c r="BB80" s="11">
        <f t="shared" si="83"/>
        <v>1066</v>
      </c>
      <c r="BC80" s="11">
        <f t="shared" si="83"/>
        <v>964</v>
      </c>
      <c r="BD80" s="11">
        <f t="shared" si="83"/>
        <v>1674</v>
      </c>
      <c r="BE80" s="11">
        <f t="shared" si="83"/>
        <v>1013</v>
      </c>
      <c r="BF80" s="11">
        <f t="shared" si="83"/>
        <v>1060</v>
      </c>
      <c r="BG80" s="11">
        <f t="shared" si="83"/>
        <v>1294</v>
      </c>
      <c r="BH80" s="11">
        <f t="shared" si="83"/>
        <v>1052</v>
      </c>
    </row>
    <row r="81" spans="1:60" ht="13.5" customHeight="1">
      <c r="A81" s="38">
        <v>40992</v>
      </c>
      <c r="B81" s="130" t="s">
        <v>65</v>
      </c>
      <c r="C81" s="40"/>
      <c r="D81" s="41" t="s">
        <v>17</v>
      </c>
      <c r="E81" s="42">
        <f t="shared" si="0"/>
        <v>1737</v>
      </c>
      <c r="F81" s="43">
        <v>2</v>
      </c>
      <c r="G81" s="43">
        <v>16</v>
      </c>
      <c r="H81" s="44">
        <f t="shared" si="1"/>
        <v>22</v>
      </c>
      <c r="I81" s="40"/>
      <c r="J81" s="45" t="s">
        <v>25</v>
      </c>
      <c r="K81" s="42">
        <f t="shared" si="2"/>
        <v>1633</v>
      </c>
      <c r="L81" s="46">
        <v>0</v>
      </c>
      <c r="M81" s="46">
        <v>13</v>
      </c>
      <c r="N81" s="26">
        <f t="shared" si="3"/>
        <v>13</v>
      </c>
      <c r="O81" s="40"/>
      <c r="P81" t="s">
        <v>66</v>
      </c>
      <c r="Q81" s="40"/>
      <c r="R81">
        <f>MIN(Rules!$E$2,(MAX(H81/N81,N81/H81)))</f>
        <v>1.6923076923076923</v>
      </c>
      <c r="S81">
        <f>VLOOKUP(B81,Rules!A:B,2,FALSE)</f>
        <v>45</v>
      </c>
      <c r="T81" s="40"/>
      <c r="U81" s="143">
        <f>1/(10^(-1*(E81+(IF(P81="Y",Rules!$I$2,0))-K81)/Rules!$E$12)+1)</f>
        <v>0.76309317629103468</v>
      </c>
      <c r="V81">
        <f t="shared" si="4"/>
        <v>18</v>
      </c>
      <c r="W81">
        <f t="shared" si="5"/>
        <v>-18</v>
      </c>
      <c r="Z81" s="48"/>
      <c r="AA81" s="11">
        <f t="shared" ref="AA81:BH81" si="84">IF($D81=AA$1,$E81+$V81,(IF($J81=AA$1,$K81+$W81,AA80)))</f>
        <v>1130</v>
      </c>
      <c r="AB81" s="11">
        <f t="shared" si="84"/>
        <v>1389</v>
      </c>
      <c r="AC81" s="11">
        <f t="shared" si="84"/>
        <v>888</v>
      </c>
      <c r="AD81" s="11">
        <f t="shared" si="84"/>
        <v>1015</v>
      </c>
      <c r="AE81" s="11">
        <f t="shared" si="84"/>
        <v>1041</v>
      </c>
      <c r="AF81" s="11">
        <f t="shared" si="84"/>
        <v>1686</v>
      </c>
      <c r="AG81" s="11">
        <f t="shared" si="84"/>
        <v>1421</v>
      </c>
      <c r="AH81" s="11">
        <f t="shared" si="84"/>
        <v>1615</v>
      </c>
      <c r="AI81" s="11">
        <f t="shared" si="84"/>
        <v>1606</v>
      </c>
      <c r="AJ81" s="11">
        <f t="shared" si="84"/>
        <v>1755</v>
      </c>
      <c r="AK81" s="11">
        <f t="shared" si="84"/>
        <v>1032</v>
      </c>
      <c r="AL81" s="11">
        <f t="shared" si="84"/>
        <v>1334</v>
      </c>
      <c r="AM81" s="11">
        <f t="shared" si="84"/>
        <v>1872</v>
      </c>
      <c r="AN81" s="11">
        <f t="shared" si="84"/>
        <v>1581</v>
      </c>
      <c r="AO81" s="11">
        <f t="shared" si="84"/>
        <v>245</v>
      </c>
      <c r="AP81" s="11">
        <f t="shared" si="84"/>
        <v>1342</v>
      </c>
      <c r="AQ81" s="11">
        <f t="shared" si="84"/>
        <v>923</v>
      </c>
      <c r="AR81" s="11">
        <f t="shared" si="84"/>
        <v>1189</v>
      </c>
      <c r="AS81" s="11">
        <f t="shared" si="84"/>
        <v>550</v>
      </c>
      <c r="AT81" s="11">
        <f t="shared" si="84"/>
        <v>1281</v>
      </c>
      <c r="AU81" s="11">
        <f t="shared" si="84"/>
        <v>1124</v>
      </c>
      <c r="AV81" s="11">
        <f t="shared" si="84"/>
        <v>1574</v>
      </c>
      <c r="AW81" s="11">
        <f t="shared" si="84"/>
        <v>1316</v>
      </c>
      <c r="AX81" s="11">
        <f t="shared" si="84"/>
        <v>1281</v>
      </c>
      <c r="AY81" s="11">
        <f t="shared" si="84"/>
        <v>295</v>
      </c>
      <c r="AZ81" s="11">
        <f t="shared" si="84"/>
        <v>1004</v>
      </c>
      <c r="BA81" s="11">
        <f t="shared" si="84"/>
        <v>1271</v>
      </c>
      <c r="BB81" s="11">
        <f t="shared" si="84"/>
        <v>1066</v>
      </c>
      <c r="BC81" s="11">
        <f t="shared" si="84"/>
        <v>964</v>
      </c>
      <c r="BD81" s="11">
        <f t="shared" si="84"/>
        <v>1674</v>
      </c>
      <c r="BE81" s="11">
        <f t="shared" si="84"/>
        <v>1013</v>
      </c>
      <c r="BF81" s="11">
        <f t="shared" si="84"/>
        <v>1060</v>
      </c>
      <c r="BG81" s="11">
        <f t="shared" si="84"/>
        <v>1294</v>
      </c>
      <c r="BH81" s="11">
        <f t="shared" si="84"/>
        <v>1052</v>
      </c>
    </row>
    <row r="82" spans="1:60" ht="13.5" customHeight="1">
      <c r="A82" s="38">
        <v>40992</v>
      </c>
      <c r="B82" s="130" t="s">
        <v>65</v>
      </c>
      <c r="C82" s="40"/>
      <c r="D82" s="41" t="s">
        <v>20</v>
      </c>
      <c r="E82" s="42">
        <f t="shared" si="0"/>
        <v>1389</v>
      </c>
      <c r="F82" s="43">
        <v>1</v>
      </c>
      <c r="G82" s="43">
        <v>14</v>
      </c>
      <c r="H82" s="44">
        <f t="shared" si="1"/>
        <v>17</v>
      </c>
      <c r="I82" s="40"/>
      <c r="J82" s="45" t="s">
        <v>30</v>
      </c>
      <c r="K82" s="42">
        <f t="shared" si="2"/>
        <v>1606</v>
      </c>
      <c r="L82" s="46">
        <v>0</v>
      </c>
      <c r="M82" s="46">
        <v>16</v>
      </c>
      <c r="N82" s="26">
        <f t="shared" si="3"/>
        <v>16</v>
      </c>
      <c r="O82" s="40"/>
      <c r="P82" t="s">
        <v>66</v>
      </c>
      <c r="Q82" s="40"/>
      <c r="R82">
        <f>MIN(Rules!$E$2,(MAX(H82/N82,N82/H82)))</f>
        <v>1.0625</v>
      </c>
      <c r="S82">
        <f>VLOOKUP(B82,Rules!A:B,2,FALSE)</f>
        <v>45</v>
      </c>
      <c r="T82" s="40"/>
      <c r="U82" s="143">
        <f>1/(10^(-1*(E82+(IF(P82="Y",Rules!$I$2,0))-K82)/Rules!$E$12)+1)</f>
        <v>0.42346958513368399</v>
      </c>
      <c r="V82">
        <f t="shared" si="4"/>
        <v>28</v>
      </c>
      <c r="W82">
        <f t="shared" si="5"/>
        <v>-28</v>
      </c>
      <c r="Z82" s="48"/>
      <c r="AA82" s="11">
        <f t="shared" ref="AA82:BH82" si="85">IF($D82=AA$1,$E82+$V82,(IF($J82=AA$1,$K82+$W82,AA81)))</f>
        <v>1130</v>
      </c>
      <c r="AB82" s="11">
        <f t="shared" si="85"/>
        <v>1417</v>
      </c>
      <c r="AC82" s="11">
        <f t="shared" si="85"/>
        <v>888</v>
      </c>
      <c r="AD82" s="11">
        <f t="shared" si="85"/>
        <v>1015</v>
      </c>
      <c r="AE82" s="11">
        <f t="shared" si="85"/>
        <v>1041</v>
      </c>
      <c r="AF82" s="11">
        <f t="shared" si="85"/>
        <v>1686</v>
      </c>
      <c r="AG82" s="11">
        <f t="shared" si="85"/>
        <v>1421</v>
      </c>
      <c r="AH82" s="11">
        <f t="shared" si="85"/>
        <v>1615</v>
      </c>
      <c r="AI82" s="11">
        <f t="shared" si="85"/>
        <v>1578</v>
      </c>
      <c r="AJ82" s="11">
        <f t="shared" si="85"/>
        <v>1755</v>
      </c>
      <c r="AK82" s="11">
        <f t="shared" si="85"/>
        <v>1032</v>
      </c>
      <c r="AL82" s="11">
        <f t="shared" si="85"/>
        <v>1334</v>
      </c>
      <c r="AM82" s="11">
        <f t="shared" si="85"/>
        <v>1872</v>
      </c>
      <c r="AN82" s="11">
        <f t="shared" si="85"/>
        <v>1581</v>
      </c>
      <c r="AO82" s="11">
        <f t="shared" si="85"/>
        <v>245</v>
      </c>
      <c r="AP82" s="11">
        <f t="shared" si="85"/>
        <v>1342</v>
      </c>
      <c r="AQ82" s="11">
        <f t="shared" si="85"/>
        <v>923</v>
      </c>
      <c r="AR82" s="11">
        <f t="shared" si="85"/>
        <v>1189</v>
      </c>
      <c r="AS82" s="11">
        <f t="shared" si="85"/>
        <v>550</v>
      </c>
      <c r="AT82" s="11">
        <f t="shared" si="85"/>
        <v>1281</v>
      </c>
      <c r="AU82" s="11">
        <f t="shared" si="85"/>
        <v>1124</v>
      </c>
      <c r="AV82" s="11">
        <f t="shared" si="85"/>
        <v>1574</v>
      </c>
      <c r="AW82" s="11">
        <f t="shared" si="85"/>
        <v>1316</v>
      </c>
      <c r="AX82" s="11">
        <f t="shared" si="85"/>
        <v>1281</v>
      </c>
      <c r="AY82" s="11">
        <f t="shared" si="85"/>
        <v>295</v>
      </c>
      <c r="AZ82" s="11">
        <f t="shared" si="85"/>
        <v>1004</v>
      </c>
      <c r="BA82" s="11">
        <f t="shared" si="85"/>
        <v>1271</v>
      </c>
      <c r="BB82" s="11">
        <f t="shared" si="85"/>
        <v>1066</v>
      </c>
      <c r="BC82" s="11">
        <f t="shared" si="85"/>
        <v>964</v>
      </c>
      <c r="BD82" s="11">
        <f t="shared" si="85"/>
        <v>1674</v>
      </c>
      <c r="BE82" s="11">
        <f t="shared" si="85"/>
        <v>1013</v>
      </c>
      <c r="BF82" s="11">
        <f t="shared" si="85"/>
        <v>1060</v>
      </c>
      <c r="BG82" s="11">
        <f t="shared" si="85"/>
        <v>1294</v>
      </c>
      <c r="BH82" s="11">
        <f t="shared" si="85"/>
        <v>1052</v>
      </c>
    </row>
    <row r="83" spans="1:60" ht="13.5" customHeight="1">
      <c r="A83" s="38">
        <v>40992</v>
      </c>
      <c r="B83" s="130" t="s">
        <v>65</v>
      </c>
      <c r="C83" s="40"/>
      <c r="D83" s="41" t="s">
        <v>22</v>
      </c>
      <c r="E83" s="42">
        <f t="shared" si="0"/>
        <v>1674</v>
      </c>
      <c r="F83" s="43">
        <v>1</v>
      </c>
      <c r="G83" s="43">
        <v>12</v>
      </c>
      <c r="H83" s="44">
        <f t="shared" si="1"/>
        <v>15</v>
      </c>
      <c r="I83" s="40"/>
      <c r="J83" s="45" t="s">
        <v>27</v>
      </c>
      <c r="K83" s="42">
        <f t="shared" si="2"/>
        <v>1316</v>
      </c>
      <c r="L83" s="46">
        <v>0</v>
      </c>
      <c r="M83" s="46">
        <v>5</v>
      </c>
      <c r="N83" s="26">
        <f t="shared" si="3"/>
        <v>5</v>
      </c>
      <c r="O83" s="40"/>
      <c r="P83" t="s">
        <v>66</v>
      </c>
      <c r="Q83" s="40"/>
      <c r="R83">
        <f>MIN(Rules!$E$2,(MAX(H83/N83,N83/H83)))</f>
        <v>2</v>
      </c>
      <c r="S83">
        <f>VLOOKUP(B83,Rules!A:B,2,FALSE)</f>
        <v>45</v>
      </c>
      <c r="T83" s="40"/>
      <c r="U83" s="143">
        <f>1/(10^(-1*(E83+(IF(P83="Y",Rules!$I$2,0))-K83)/Rules!$E$12)+1)</f>
        <v>0.91209010815954994</v>
      </c>
      <c r="V83">
        <f t="shared" si="4"/>
        <v>8</v>
      </c>
      <c r="W83">
        <f t="shared" si="5"/>
        <v>-8</v>
      </c>
      <c r="Z83" s="48"/>
      <c r="AA83" s="11">
        <f t="shared" ref="AA83:BH83" si="86">IF($D83=AA$1,$E83+$V83,(IF($J83=AA$1,$K83+$W83,AA82)))</f>
        <v>1130</v>
      </c>
      <c r="AB83" s="11">
        <f t="shared" si="86"/>
        <v>1417</v>
      </c>
      <c r="AC83" s="11">
        <f t="shared" si="86"/>
        <v>888</v>
      </c>
      <c r="AD83" s="11">
        <f t="shared" si="86"/>
        <v>1015</v>
      </c>
      <c r="AE83" s="11">
        <f t="shared" si="86"/>
        <v>1041</v>
      </c>
      <c r="AF83" s="11">
        <f t="shared" si="86"/>
        <v>1686</v>
      </c>
      <c r="AG83" s="11">
        <f t="shared" si="86"/>
        <v>1421</v>
      </c>
      <c r="AH83" s="11">
        <f t="shared" si="86"/>
        <v>1615</v>
      </c>
      <c r="AI83" s="11">
        <f t="shared" si="86"/>
        <v>1578</v>
      </c>
      <c r="AJ83" s="11">
        <f t="shared" si="86"/>
        <v>1755</v>
      </c>
      <c r="AK83" s="11">
        <f t="shared" si="86"/>
        <v>1032</v>
      </c>
      <c r="AL83" s="11">
        <f t="shared" si="86"/>
        <v>1334</v>
      </c>
      <c r="AM83" s="11">
        <f t="shared" si="86"/>
        <v>1872</v>
      </c>
      <c r="AN83" s="11">
        <f t="shared" si="86"/>
        <v>1581</v>
      </c>
      <c r="AO83" s="11">
        <f t="shared" si="86"/>
        <v>245</v>
      </c>
      <c r="AP83" s="11">
        <f t="shared" si="86"/>
        <v>1342</v>
      </c>
      <c r="AQ83" s="11">
        <f t="shared" si="86"/>
        <v>923</v>
      </c>
      <c r="AR83" s="11">
        <f t="shared" si="86"/>
        <v>1189</v>
      </c>
      <c r="AS83" s="11">
        <f t="shared" si="86"/>
        <v>550</v>
      </c>
      <c r="AT83" s="11">
        <f t="shared" si="86"/>
        <v>1281</v>
      </c>
      <c r="AU83" s="11">
        <f t="shared" si="86"/>
        <v>1124</v>
      </c>
      <c r="AV83" s="11">
        <f t="shared" si="86"/>
        <v>1574</v>
      </c>
      <c r="AW83" s="11">
        <f t="shared" si="86"/>
        <v>1308</v>
      </c>
      <c r="AX83" s="11">
        <f t="shared" si="86"/>
        <v>1281</v>
      </c>
      <c r="AY83" s="11">
        <f t="shared" si="86"/>
        <v>295</v>
      </c>
      <c r="AZ83" s="11">
        <f t="shared" si="86"/>
        <v>1004</v>
      </c>
      <c r="BA83" s="11">
        <f t="shared" si="86"/>
        <v>1271</v>
      </c>
      <c r="BB83" s="11">
        <f t="shared" si="86"/>
        <v>1066</v>
      </c>
      <c r="BC83" s="11">
        <f t="shared" si="86"/>
        <v>964</v>
      </c>
      <c r="BD83" s="11">
        <f t="shared" si="86"/>
        <v>1682</v>
      </c>
      <c r="BE83" s="11">
        <f t="shared" si="86"/>
        <v>1013</v>
      </c>
      <c r="BF83" s="11">
        <f t="shared" si="86"/>
        <v>1060</v>
      </c>
      <c r="BG83" s="11">
        <f t="shared" si="86"/>
        <v>1294</v>
      </c>
      <c r="BH83" s="11">
        <f t="shared" si="86"/>
        <v>1052</v>
      </c>
    </row>
    <row r="84" spans="1:60" ht="13.5" customHeight="1">
      <c r="A84" s="38">
        <v>40992</v>
      </c>
      <c r="B84" s="130" t="s">
        <v>65</v>
      </c>
      <c r="C84" s="40"/>
      <c r="D84" s="41" t="s">
        <v>40</v>
      </c>
      <c r="E84" s="42">
        <f t="shared" si="0"/>
        <v>964</v>
      </c>
      <c r="F84" s="43">
        <v>0</v>
      </c>
      <c r="G84" s="43">
        <v>12</v>
      </c>
      <c r="H84" s="44">
        <f t="shared" si="1"/>
        <v>12</v>
      </c>
      <c r="I84" s="40"/>
      <c r="J84" s="45" t="s">
        <v>43</v>
      </c>
      <c r="K84" s="42">
        <f t="shared" si="2"/>
        <v>1281</v>
      </c>
      <c r="L84" s="46">
        <v>0</v>
      </c>
      <c r="M84" s="46">
        <v>12</v>
      </c>
      <c r="N84" s="26">
        <f t="shared" si="3"/>
        <v>12</v>
      </c>
      <c r="O84" s="40"/>
      <c r="P84" t="s">
        <v>66</v>
      </c>
      <c r="Q84" s="40"/>
      <c r="R84">
        <f>MIN(Rules!$E$2,(MAX(H84/N84,N84/H84)))</f>
        <v>1</v>
      </c>
      <c r="S84">
        <f>VLOOKUP(B84,Rules!A:B,2,FALSE)</f>
        <v>45</v>
      </c>
      <c r="T84" s="40"/>
      <c r="U84" s="143">
        <f>1/(10^(-1*(E84+(IF(P84="Y",Rules!$I$2,0))-K84)/Rules!$E$12)+1)</f>
        <v>0.31668174191094051</v>
      </c>
      <c r="V84">
        <f t="shared" si="4"/>
        <v>8</v>
      </c>
      <c r="W84">
        <f t="shared" si="5"/>
        <v>-8</v>
      </c>
      <c r="Z84" s="48"/>
      <c r="AA84" s="11">
        <f t="shared" ref="AA84:BH84" si="87">IF($D84=AA$1,$E84+$V84,(IF($J84=AA$1,$K84+$W84,AA83)))</f>
        <v>1130</v>
      </c>
      <c r="AB84" s="11">
        <f t="shared" si="87"/>
        <v>1417</v>
      </c>
      <c r="AC84" s="11">
        <f t="shared" si="87"/>
        <v>888</v>
      </c>
      <c r="AD84" s="11">
        <f t="shared" si="87"/>
        <v>1015</v>
      </c>
      <c r="AE84" s="11">
        <f t="shared" si="87"/>
        <v>1041</v>
      </c>
      <c r="AF84" s="11">
        <f t="shared" si="87"/>
        <v>1686</v>
      </c>
      <c r="AG84" s="11">
        <f t="shared" si="87"/>
        <v>1421</v>
      </c>
      <c r="AH84" s="11">
        <f t="shared" si="87"/>
        <v>1615</v>
      </c>
      <c r="AI84" s="11">
        <f t="shared" si="87"/>
        <v>1578</v>
      </c>
      <c r="AJ84" s="11">
        <f t="shared" si="87"/>
        <v>1755</v>
      </c>
      <c r="AK84" s="11">
        <f t="shared" si="87"/>
        <v>1032</v>
      </c>
      <c r="AL84" s="11">
        <f t="shared" si="87"/>
        <v>1334</v>
      </c>
      <c r="AM84" s="11">
        <f t="shared" si="87"/>
        <v>1872</v>
      </c>
      <c r="AN84" s="11">
        <f t="shared" si="87"/>
        <v>1581</v>
      </c>
      <c r="AO84" s="11">
        <f t="shared" si="87"/>
        <v>245</v>
      </c>
      <c r="AP84" s="11">
        <f t="shared" si="87"/>
        <v>1342</v>
      </c>
      <c r="AQ84" s="11">
        <f t="shared" si="87"/>
        <v>923</v>
      </c>
      <c r="AR84" s="11">
        <f t="shared" si="87"/>
        <v>1189</v>
      </c>
      <c r="AS84" s="11">
        <f t="shared" si="87"/>
        <v>550</v>
      </c>
      <c r="AT84" s="11">
        <f t="shared" si="87"/>
        <v>1273</v>
      </c>
      <c r="AU84" s="11">
        <f t="shared" si="87"/>
        <v>1124</v>
      </c>
      <c r="AV84" s="11">
        <f t="shared" si="87"/>
        <v>1574</v>
      </c>
      <c r="AW84" s="11">
        <f t="shared" si="87"/>
        <v>1308</v>
      </c>
      <c r="AX84" s="11">
        <f t="shared" si="87"/>
        <v>1281</v>
      </c>
      <c r="AY84" s="11">
        <f t="shared" si="87"/>
        <v>295</v>
      </c>
      <c r="AZ84" s="11">
        <f t="shared" si="87"/>
        <v>1004</v>
      </c>
      <c r="BA84" s="11">
        <f t="shared" si="87"/>
        <v>1271</v>
      </c>
      <c r="BB84" s="11">
        <f t="shared" si="87"/>
        <v>1066</v>
      </c>
      <c r="BC84" s="11">
        <f t="shared" si="87"/>
        <v>972</v>
      </c>
      <c r="BD84" s="11">
        <f t="shared" si="87"/>
        <v>1682</v>
      </c>
      <c r="BE84" s="11">
        <f t="shared" si="87"/>
        <v>1013</v>
      </c>
      <c r="BF84" s="11">
        <f t="shared" si="87"/>
        <v>1060</v>
      </c>
      <c r="BG84" s="11">
        <f t="shared" si="87"/>
        <v>1294</v>
      </c>
      <c r="BH84" s="11">
        <f t="shared" si="87"/>
        <v>1052</v>
      </c>
    </row>
    <row r="85" spans="1:60" ht="13.5" customHeight="1">
      <c r="A85" s="38">
        <v>40992</v>
      </c>
      <c r="B85" s="130" t="s">
        <v>65</v>
      </c>
      <c r="C85" s="40"/>
      <c r="D85" s="41" t="s">
        <v>39</v>
      </c>
      <c r="E85" s="42">
        <f t="shared" si="0"/>
        <v>1189</v>
      </c>
      <c r="F85" s="43">
        <v>1</v>
      </c>
      <c r="G85" s="43">
        <v>14</v>
      </c>
      <c r="H85" s="44">
        <f t="shared" si="1"/>
        <v>17</v>
      </c>
      <c r="I85" s="40"/>
      <c r="J85" s="45" t="s">
        <v>46</v>
      </c>
      <c r="K85" s="42">
        <f t="shared" si="2"/>
        <v>1013</v>
      </c>
      <c r="L85" s="46">
        <v>1</v>
      </c>
      <c r="M85" s="46">
        <v>18</v>
      </c>
      <c r="N85" s="26">
        <f t="shared" si="3"/>
        <v>21</v>
      </c>
      <c r="O85" s="40"/>
      <c r="P85" t="s">
        <v>66</v>
      </c>
      <c r="Q85" s="40"/>
      <c r="R85">
        <f>MIN(Rules!$E$2,(MAX(H85/N85,N85/H85)))</f>
        <v>1.2352941176470589</v>
      </c>
      <c r="S85">
        <f>VLOOKUP(B85,Rules!A:B,2,FALSE)</f>
        <v>45</v>
      </c>
      <c r="T85" s="40"/>
      <c r="U85" s="143">
        <f>1/(10^(-1*(E85+(IF(P85="Y",Rules!$I$2,0))-K85)/Rules!$E$12)+1)</f>
        <v>0.81776612280572314</v>
      </c>
      <c r="V85">
        <f t="shared" si="4"/>
        <v>-45</v>
      </c>
      <c r="W85">
        <f t="shared" si="5"/>
        <v>45</v>
      </c>
      <c r="Z85" s="48"/>
      <c r="AA85" s="11">
        <f t="shared" ref="AA85:BH85" si="88">IF($D85=AA$1,$E85+$V85,(IF($J85=AA$1,$K85+$W85,AA84)))</f>
        <v>1130</v>
      </c>
      <c r="AB85" s="11">
        <f t="shared" si="88"/>
        <v>1417</v>
      </c>
      <c r="AC85" s="11">
        <f t="shared" si="88"/>
        <v>888</v>
      </c>
      <c r="AD85" s="11">
        <f t="shared" si="88"/>
        <v>1015</v>
      </c>
      <c r="AE85" s="11">
        <f t="shared" si="88"/>
        <v>1041</v>
      </c>
      <c r="AF85" s="11">
        <f t="shared" si="88"/>
        <v>1686</v>
      </c>
      <c r="AG85" s="11">
        <f t="shared" si="88"/>
        <v>1421</v>
      </c>
      <c r="AH85" s="11">
        <f t="shared" si="88"/>
        <v>1615</v>
      </c>
      <c r="AI85" s="11">
        <f t="shared" si="88"/>
        <v>1578</v>
      </c>
      <c r="AJ85" s="11">
        <f t="shared" si="88"/>
        <v>1755</v>
      </c>
      <c r="AK85" s="11">
        <f t="shared" si="88"/>
        <v>1032</v>
      </c>
      <c r="AL85" s="11">
        <f t="shared" si="88"/>
        <v>1334</v>
      </c>
      <c r="AM85" s="11">
        <f t="shared" si="88"/>
        <v>1872</v>
      </c>
      <c r="AN85" s="11">
        <f t="shared" si="88"/>
        <v>1581</v>
      </c>
      <c r="AO85" s="11">
        <f t="shared" si="88"/>
        <v>245</v>
      </c>
      <c r="AP85" s="11">
        <f t="shared" si="88"/>
        <v>1342</v>
      </c>
      <c r="AQ85" s="11">
        <f t="shared" si="88"/>
        <v>923</v>
      </c>
      <c r="AR85" s="11">
        <f t="shared" si="88"/>
        <v>1144</v>
      </c>
      <c r="AS85" s="11">
        <f t="shared" si="88"/>
        <v>550</v>
      </c>
      <c r="AT85" s="11">
        <f t="shared" si="88"/>
        <v>1273</v>
      </c>
      <c r="AU85" s="11">
        <f t="shared" si="88"/>
        <v>1124</v>
      </c>
      <c r="AV85" s="11">
        <f t="shared" si="88"/>
        <v>1574</v>
      </c>
      <c r="AW85" s="11">
        <f t="shared" si="88"/>
        <v>1308</v>
      </c>
      <c r="AX85" s="11">
        <f t="shared" si="88"/>
        <v>1281</v>
      </c>
      <c r="AY85" s="11">
        <f t="shared" si="88"/>
        <v>295</v>
      </c>
      <c r="AZ85" s="11">
        <f t="shared" si="88"/>
        <v>1004</v>
      </c>
      <c r="BA85" s="11">
        <f t="shared" si="88"/>
        <v>1271</v>
      </c>
      <c r="BB85" s="11">
        <f t="shared" si="88"/>
        <v>1066</v>
      </c>
      <c r="BC85" s="11">
        <f t="shared" si="88"/>
        <v>972</v>
      </c>
      <c r="BD85" s="11">
        <f t="shared" si="88"/>
        <v>1682</v>
      </c>
      <c r="BE85" s="11">
        <f t="shared" si="88"/>
        <v>1058</v>
      </c>
      <c r="BF85" s="11">
        <f t="shared" si="88"/>
        <v>1060</v>
      </c>
      <c r="BG85" s="11">
        <f t="shared" si="88"/>
        <v>1294</v>
      </c>
      <c r="BH85" s="11">
        <f t="shared" si="88"/>
        <v>1052</v>
      </c>
    </row>
    <row r="86" spans="1:60" ht="13.5" customHeight="1">
      <c r="A86" s="38">
        <v>40993</v>
      </c>
      <c r="B86" s="130" t="s">
        <v>65</v>
      </c>
      <c r="C86" s="40"/>
      <c r="D86" s="41" t="s">
        <v>18</v>
      </c>
      <c r="E86" s="42">
        <f t="shared" si="0"/>
        <v>1574</v>
      </c>
      <c r="F86" s="43">
        <v>0</v>
      </c>
      <c r="G86" s="43">
        <v>13</v>
      </c>
      <c r="H86" s="44">
        <f t="shared" si="1"/>
        <v>13</v>
      </c>
      <c r="I86" s="40"/>
      <c r="J86" s="45" t="s">
        <v>26</v>
      </c>
      <c r="K86" s="42">
        <f t="shared" si="2"/>
        <v>1686</v>
      </c>
      <c r="L86" s="46">
        <v>0</v>
      </c>
      <c r="M86" s="46">
        <v>14</v>
      </c>
      <c r="N86" s="26">
        <f t="shared" si="3"/>
        <v>14</v>
      </c>
      <c r="O86" s="40"/>
      <c r="P86" t="s">
        <v>66</v>
      </c>
      <c r="Q86" s="40"/>
      <c r="R86">
        <f>MIN(Rules!$E$2,(MAX(H86/N86,N86/H86)))</f>
        <v>1.0769230769230769</v>
      </c>
      <c r="S86">
        <f>VLOOKUP(B86,Rules!A:B,2,FALSE)</f>
        <v>45</v>
      </c>
      <c r="T86" s="40"/>
      <c r="U86" s="143">
        <f>1/(10^(-1*(E86+(IF(P86="Y",Rules!$I$2,0))-K86)/Rules!$E$12)+1)</f>
        <v>0.54363781073171757</v>
      </c>
      <c r="V86">
        <f t="shared" si="4"/>
        <v>-26</v>
      </c>
      <c r="W86">
        <f t="shared" si="5"/>
        <v>26</v>
      </c>
      <c r="Z86" s="48"/>
      <c r="AA86" s="11">
        <f t="shared" ref="AA86:BH86" si="89">IF($D86=AA$1,$E86+$V86,(IF($J86=AA$1,$K86+$W86,AA85)))</f>
        <v>1130</v>
      </c>
      <c r="AB86" s="11">
        <f t="shared" si="89"/>
        <v>1417</v>
      </c>
      <c r="AC86" s="11">
        <f t="shared" si="89"/>
        <v>888</v>
      </c>
      <c r="AD86" s="11">
        <f t="shared" si="89"/>
        <v>1015</v>
      </c>
      <c r="AE86" s="11">
        <f t="shared" si="89"/>
        <v>1041</v>
      </c>
      <c r="AF86" s="11">
        <f t="shared" si="89"/>
        <v>1712</v>
      </c>
      <c r="AG86" s="11">
        <f t="shared" si="89"/>
        <v>1421</v>
      </c>
      <c r="AH86" s="11">
        <f t="shared" si="89"/>
        <v>1615</v>
      </c>
      <c r="AI86" s="11">
        <f t="shared" si="89"/>
        <v>1578</v>
      </c>
      <c r="AJ86" s="11">
        <f t="shared" si="89"/>
        <v>1755</v>
      </c>
      <c r="AK86" s="11">
        <f t="shared" si="89"/>
        <v>1032</v>
      </c>
      <c r="AL86" s="11">
        <f t="shared" si="89"/>
        <v>1334</v>
      </c>
      <c r="AM86" s="11">
        <f t="shared" si="89"/>
        <v>1872</v>
      </c>
      <c r="AN86" s="11">
        <f t="shared" si="89"/>
        <v>1581</v>
      </c>
      <c r="AO86" s="11">
        <f t="shared" si="89"/>
        <v>245</v>
      </c>
      <c r="AP86" s="11">
        <f t="shared" si="89"/>
        <v>1342</v>
      </c>
      <c r="AQ86" s="11">
        <f t="shared" si="89"/>
        <v>923</v>
      </c>
      <c r="AR86" s="11">
        <f t="shared" si="89"/>
        <v>1144</v>
      </c>
      <c r="AS86" s="11">
        <f t="shared" si="89"/>
        <v>550</v>
      </c>
      <c r="AT86" s="11">
        <f t="shared" si="89"/>
        <v>1273</v>
      </c>
      <c r="AU86" s="11">
        <f t="shared" si="89"/>
        <v>1124</v>
      </c>
      <c r="AV86" s="11">
        <f t="shared" si="89"/>
        <v>1548</v>
      </c>
      <c r="AW86" s="11">
        <f t="shared" si="89"/>
        <v>1308</v>
      </c>
      <c r="AX86" s="11">
        <f t="shared" si="89"/>
        <v>1281</v>
      </c>
      <c r="AY86" s="11">
        <f t="shared" si="89"/>
        <v>295</v>
      </c>
      <c r="AZ86" s="11">
        <f t="shared" si="89"/>
        <v>1004</v>
      </c>
      <c r="BA86" s="11">
        <f t="shared" si="89"/>
        <v>1271</v>
      </c>
      <c r="BB86" s="11">
        <f t="shared" si="89"/>
        <v>1066</v>
      </c>
      <c r="BC86" s="11">
        <f t="shared" si="89"/>
        <v>972</v>
      </c>
      <c r="BD86" s="11">
        <f t="shared" si="89"/>
        <v>1682</v>
      </c>
      <c r="BE86" s="11">
        <f t="shared" si="89"/>
        <v>1058</v>
      </c>
      <c r="BF86" s="11">
        <f t="shared" si="89"/>
        <v>1060</v>
      </c>
      <c r="BG86" s="11">
        <f t="shared" si="89"/>
        <v>1294</v>
      </c>
      <c r="BH86" s="11">
        <f t="shared" si="89"/>
        <v>1052</v>
      </c>
    </row>
    <row r="87" spans="1:60" ht="13.5" customHeight="1">
      <c r="A87" s="38">
        <v>40993</v>
      </c>
      <c r="B87" s="130" t="s">
        <v>65</v>
      </c>
      <c r="C87" s="40"/>
      <c r="D87" s="41" t="s">
        <v>16</v>
      </c>
      <c r="E87" s="42">
        <f t="shared" si="0"/>
        <v>1872</v>
      </c>
      <c r="F87" s="43">
        <v>0</v>
      </c>
      <c r="G87" s="43">
        <v>20</v>
      </c>
      <c r="H87" s="44">
        <f t="shared" si="1"/>
        <v>20</v>
      </c>
      <c r="I87" s="40"/>
      <c r="J87" s="45" t="s">
        <v>36</v>
      </c>
      <c r="K87" s="42">
        <f t="shared" si="2"/>
        <v>1342</v>
      </c>
      <c r="L87" s="46">
        <v>1</v>
      </c>
      <c r="M87" s="46">
        <v>13</v>
      </c>
      <c r="N87" s="26">
        <f t="shared" si="3"/>
        <v>16</v>
      </c>
      <c r="O87" s="40"/>
      <c r="P87" t="s">
        <v>66</v>
      </c>
      <c r="Q87" s="40"/>
      <c r="R87">
        <f>MIN(Rules!$E$2,(MAX(H87/N87,N87/H87)))</f>
        <v>1.25</v>
      </c>
      <c r="S87">
        <f>VLOOKUP(B87,Rules!A:B,2,FALSE)</f>
        <v>45</v>
      </c>
      <c r="T87" s="40"/>
      <c r="U87" s="143">
        <f>1/(10^(-1*(E87+(IF(P87="Y",Rules!$I$2,0))-K87)/Rules!$E$12)+1)</f>
        <v>0.9581741800370106</v>
      </c>
      <c r="V87">
        <f t="shared" si="4"/>
        <v>2</v>
      </c>
      <c r="W87">
        <f t="shared" si="5"/>
        <v>-2</v>
      </c>
      <c r="Z87" s="48"/>
      <c r="AA87" s="11">
        <f t="shared" ref="AA87:BH87" si="90">IF($D87=AA$1,$E87+$V87,(IF($J87=AA$1,$K87+$W87,AA86)))</f>
        <v>1130</v>
      </c>
      <c r="AB87" s="11">
        <f t="shared" si="90"/>
        <v>1417</v>
      </c>
      <c r="AC87" s="11">
        <f t="shared" si="90"/>
        <v>888</v>
      </c>
      <c r="AD87" s="11">
        <f t="shared" si="90"/>
        <v>1015</v>
      </c>
      <c r="AE87" s="11">
        <f t="shared" si="90"/>
        <v>1041</v>
      </c>
      <c r="AF87" s="11">
        <f t="shared" si="90"/>
        <v>1712</v>
      </c>
      <c r="AG87" s="11">
        <f t="shared" si="90"/>
        <v>1421</v>
      </c>
      <c r="AH87" s="11">
        <f t="shared" si="90"/>
        <v>1615</v>
      </c>
      <c r="AI87" s="11">
        <f t="shared" si="90"/>
        <v>1578</v>
      </c>
      <c r="AJ87" s="11">
        <f t="shared" si="90"/>
        <v>1755</v>
      </c>
      <c r="AK87" s="11">
        <f t="shared" si="90"/>
        <v>1032</v>
      </c>
      <c r="AL87" s="11">
        <f t="shared" si="90"/>
        <v>1334</v>
      </c>
      <c r="AM87" s="11">
        <f t="shared" si="90"/>
        <v>1874</v>
      </c>
      <c r="AN87" s="11">
        <f t="shared" si="90"/>
        <v>1581</v>
      </c>
      <c r="AO87" s="11">
        <f t="shared" si="90"/>
        <v>245</v>
      </c>
      <c r="AP87" s="11">
        <f t="shared" si="90"/>
        <v>1340</v>
      </c>
      <c r="AQ87" s="11">
        <f t="shared" si="90"/>
        <v>923</v>
      </c>
      <c r="AR87" s="11">
        <f t="shared" si="90"/>
        <v>1144</v>
      </c>
      <c r="AS87" s="11">
        <f t="shared" si="90"/>
        <v>550</v>
      </c>
      <c r="AT87" s="11">
        <f t="shared" si="90"/>
        <v>1273</v>
      </c>
      <c r="AU87" s="11">
        <f t="shared" si="90"/>
        <v>1124</v>
      </c>
      <c r="AV87" s="11">
        <f t="shared" si="90"/>
        <v>1548</v>
      </c>
      <c r="AW87" s="11">
        <f t="shared" si="90"/>
        <v>1308</v>
      </c>
      <c r="AX87" s="11">
        <f t="shared" si="90"/>
        <v>1281</v>
      </c>
      <c r="AY87" s="11">
        <f t="shared" si="90"/>
        <v>295</v>
      </c>
      <c r="AZ87" s="11">
        <f t="shared" si="90"/>
        <v>1004</v>
      </c>
      <c r="BA87" s="11">
        <f t="shared" si="90"/>
        <v>1271</v>
      </c>
      <c r="BB87" s="11">
        <f t="shared" si="90"/>
        <v>1066</v>
      </c>
      <c r="BC87" s="11">
        <f t="shared" si="90"/>
        <v>972</v>
      </c>
      <c r="BD87" s="11">
        <f t="shared" si="90"/>
        <v>1682</v>
      </c>
      <c r="BE87" s="11">
        <f t="shared" si="90"/>
        <v>1058</v>
      </c>
      <c r="BF87" s="11">
        <f t="shared" si="90"/>
        <v>1060</v>
      </c>
      <c r="BG87" s="11">
        <f t="shared" si="90"/>
        <v>1294</v>
      </c>
      <c r="BH87" s="11">
        <f t="shared" si="90"/>
        <v>1052</v>
      </c>
    </row>
    <row r="88" spans="1:60" ht="13.5" customHeight="1">
      <c r="A88" s="38">
        <v>40993</v>
      </c>
      <c r="B88" s="130" t="s">
        <v>65</v>
      </c>
      <c r="C88" s="40"/>
      <c r="D88" s="41" t="s">
        <v>19</v>
      </c>
      <c r="E88" s="42">
        <f t="shared" si="0"/>
        <v>1421</v>
      </c>
      <c r="F88" s="43">
        <v>0</v>
      </c>
      <c r="G88" s="43">
        <v>19</v>
      </c>
      <c r="H88" s="44">
        <f t="shared" si="1"/>
        <v>19</v>
      </c>
      <c r="I88" s="40"/>
      <c r="J88" s="45" t="s">
        <v>32</v>
      </c>
      <c r="K88" s="42">
        <f t="shared" si="2"/>
        <v>1124</v>
      </c>
      <c r="L88" s="46">
        <v>1</v>
      </c>
      <c r="M88" s="46">
        <v>16</v>
      </c>
      <c r="N88" s="26">
        <f t="shared" si="3"/>
        <v>19</v>
      </c>
      <c r="O88" s="40"/>
      <c r="P88" t="s">
        <v>66</v>
      </c>
      <c r="Q88" s="40"/>
      <c r="R88">
        <f>MIN(Rules!$E$2,(MAX(H88/N88,N88/H88)))</f>
        <v>1</v>
      </c>
      <c r="S88">
        <f>VLOOKUP(B88,Rules!A:B,2,FALSE)</f>
        <v>45</v>
      </c>
      <c r="T88" s="40"/>
      <c r="U88" s="143">
        <f>1/(10^(-1*(E88+(IF(P88="Y",Rules!$I$2,0))-K88)/Rules!$E$12)+1)</f>
        <v>0.88680479445213301</v>
      </c>
      <c r="V88">
        <f t="shared" si="4"/>
        <v>-17</v>
      </c>
      <c r="W88">
        <f t="shared" si="5"/>
        <v>17</v>
      </c>
      <c r="Z88" s="48"/>
      <c r="AA88" s="11">
        <f t="shared" ref="AA88:BH88" si="91">IF($D88=AA$1,$E88+$V88,(IF($J88=AA$1,$K88+$W88,AA87)))</f>
        <v>1130</v>
      </c>
      <c r="AB88" s="11">
        <f t="shared" si="91"/>
        <v>1417</v>
      </c>
      <c r="AC88" s="11">
        <f t="shared" si="91"/>
        <v>888</v>
      </c>
      <c r="AD88" s="11">
        <f t="shared" si="91"/>
        <v>1015</v>
      </c>
      <c r="AE88" s="11">
        <f t="shared" si="91"/>
        <v>1041</v>
      </c>
      <c r="AF88" s="11">
        <f t="shared" si="91"/>
        <v>1712</v>
      </c>
      <c r="AG88" s="11">
        <f t="shared" si="91"/>
        <v>1404</v>
      </c>
      <c r="AH88" s="11">
        <f t="shared" si="91"/>
        <v>1615</v>
      </c>
      <c r="AI88" s="11">
        <f t="shared" si="91"/>
        <v>1578</v>
      </c>
      <c r="AJ88" s="11">
        <f t="shared" si="91"/>
        <v>1755</v>
      </c>
      <c r="AK88" s="11">
        <f t="shared" si="91"/>
        <v>1032</v>
      </c>
      <c r="AL88" s="11">
        <f t="shared" si="91"/>
        <v>1334</v>
      </c>
      <c r="AM88" s="11">
        <f t="shared" si="91"/>
        <v>1874</v>
      </c>
      <c r="AN88" s="11">
        <f t="shared" si="91"/>
        <v>1581</v>
      </c>
      <c r="AO88" s="11">
        <f t="shared" si="91"/>
        <v>245</v>
      </c>
      <c r="AP88" s="11">
        <f t="shared" si="91"/>
        <v>1340</v>
      </c>
      <c r="AQ88" s="11">
        <f t="shared" si="91"/>
        <v>923</v>
      </c>
      <c r="AR88" s="11">
        <f t="shared" si="91"/>
        <v>1144</v>
      </c>
      <c r="AS88" s="11">
        <f t="shared" si="91"/>
        <v>550</v>
      </c>
      <c r="AT88" s="11">
        <f t="shared" si="91"/>
        <v>1273</v>
      </c>
      <c r="AU88" s="11">
        <f t="shared" si="91"/>
        <v>1141</v>
      </c>
      <c r="AV88" s="11">
        <f t="shared" si="91"/>
        <v>1548</v>
      </c>
      <c r="AW88" s="11">
        <f t="shared" si="91"/>
        <v>1308</v>
      </c>
      <c r="AX88" s="11">
        <f t="shared" si="91"/>
        <v>1281</v>
      </c>
      <c r="AY88" s="11">
        <f t="shared" si="91"/>
        <v>295</v>
      </c>
      <c r="AZ88" s="11">
        <f t="shared" si="91"/>
        <v>1004</v>
      </c>
      <c r="BA88" s="11">
        <f t="shared" si="91"/>
        <v>1271</v>
      </c>
      <c r="BB88" s="11">
        <f t="shared" si="91"/>
        <v>1066</v>
      </c>
      <c r="BC88" s="11">
        <f t="shared" si="91"/>
        <v>972</v>
      </c>
      <c r="BD88" s="11">
        <f t="shared" si="91"/>
        <v>1682</v>
      </c>
      <c r="BE88" s="11">
        <f t="shared" si="91"/>
        <v>1058</v>
      </c>
      <c r="BF88" s="11">
        <f t="shared" si="91"/>
        <v>1060</v>
      </c>
      <c r="BG88" s="11">
        <f t="shared" si="91"/>
        <v>1294</v>
      </c>
      <c r="BH88" s="11">
        <f t="shared" si="91"/>
        <v>1052</v>
      </c>
    </row>
    <row r="89" spans="1:60" ht="13.5" customHeight="1">
      <c r="A89" s="38">
        <v>40993</v>
      </c>
      <c r="B89" s="130" t="s">
        <v>65</v>
      </c>
      <c r="C89" s="40"/>
      <c r="D89" s="41" t="s">
        <v>23</v>
      </c>
      <c r="E89" s="42">
        <f t="shared" si="0"/>
        <v>1281</v>
      </c>
      <c r="F89" s="43">
        <v>0</v>
      </c>
      <c r="G89" s="43">
        <v>12</v>
      </c>
      <c r="H89" s="44">
        <f t="shared" si="1"/>
        <v>12</v>
      </c>
      <c r="I89" s="40"/>
      <c r="J89" s="45" t="s">
        <v>21</v>
      </c>
      <c r="K89" s="42">
        <f t="shared" si="2"/>
        <v>1334</v>
      </c>
      <c r="L89" s="46">
        <v>1</v>
      </c>
      <c r="M89" s="46">
        <v>14</v>
      </c>
      <c r="N89" s="26">
        <f t="shared" si="3"/>
        <v>17</v>
      </c>
      <c r="O89" s="40"/>
      <c r="P89" t="s">
        <v>66</v>
      </c>
      <c r="Q89" s="40"/>
      <c r="R89">
        <f>MIN(Rules!$E$2,(MAX(H89/N89,N89/H89)))</f>
        <v>1.4166666666666667</v>
      </c>
      <c r="S89">
        <f>VLOOKUP(B89,Rules!A:B,2,FALSE)</f>
        <v>45</v>
      </c>
      <c r="T89" s="40"/>
      <c r="U89" s="143">
        <f>1/(10^(-1*(E89+(IF(P89="Y",Rules!$I$2,0))-K89)/Rules!$E$12)+1)</f>
        <v>0.60985470233402383</v>
      </c>
      <c r="V89">
        <f t="shared" si="4"/>
        <v>-39</v>
      </c>
      <c r="W89">
        <f t="shared" si="5"/>
        <v>39</v>
      </c>
      <c r="Z89" s="48"/>
      <c r="AA89" s="11">
        <f t="shared" ref="AA89:BH89" si="92">IF($D89=AA$1,$E89+$V89,(IF($J89=AA$1,$K89+$W89,AA88)))</f>
        <v>1130</v>
      </c>
      <c r="AB89" s="11">
        <f t="shared" si="92"/>
        <v>1417</v>
      </c>
      <c r="AC89" s="11">
        <f t="shared" si="92"/>
        <v>888</v>
      </c>
      <c r="AD89" s="11">
        <f t="shared" si="92"/>
        <v>1015</v>
      </c>
      <c r="AE89" s="11">
        <f t="shared" si="92"/>
        <v>1041</v>
      </c>
      <c r="AF89" s="11">
        <f t="shared" si="92"/>
        <v>1712</v>
      </c>
      <c r="AG89" s="11">
        <f t="shared" si="92"/>
        <v>1404</v>
      </c>
      <c r="AH89" s="11">
        <f t="shared" si="92"/>
        <v>1615</v>
      </c>
      <c r="AI89" s="11">
        <f t="shared" si="92"/>
        <v>1578</v>
      </c>
      <c r="AJ89" s="11">
        <f t="shared" si="92"/>
        <v>1755</v>
      </c>
      <c r="AK89" s="11">
        <f t="shared" si="92"/>
        <v>1032</v>
      </c>
      <c r="AL89" s="11">
        <f t="shared" si="92"/>
        <v>1373</v>
      </c>
      <c r="AM89" s="11">
        <f t="shared" si="92"/>
        <v>1874</v>
      </c>
      <c r="AN89" s="11">
        <f t="shared" si="92"/>
        <v>1581</v>
      </c>
      <c r="AO89" s="11">
        <f t="shared" si="92"/>
        <v>245</v>
      </c>
      <c r="AP89" s="11">
        <f t="shared" si="92"/>
        <v>1340</v>
      </c>
      <c r="AQ89" s="11">
        <f t="shared" si="92"/>
        <v>923</v>
      </c>
      <c r="AR89" s="11">
        <f t="shared" si="92"/>
        <v>1144</v>
      </c>
      <c r="AS89" s="11">
        <f t="shared" si="92"/>
        <v>550</v>
      </c>
      <c r="AT89" s="11">
        <f t="shared" si="92"/>
        <v>1273</v>
      </c>
      <c r="AU89" s="11">
        <f t="shared" si="92"/>
        <v>1141</v>
      </c>
      <c r="AV89" s="11">
        <f t="shared" si="92"/>
        <v>1548</v>
      </c>
      <c r="AW89" s="11">
        <f t="shared" si="92"/>
        <v>1308</v>
      </c>
      <c r="AX89" s="11">
        <f t="shared" si="92"/>
        <v>1242</v>
      </c>
      <c r="AY89" s="11">
        <f t="shared" si="92"/>
        <v>295</v>
      </c>
      <c r="AZ89" s="11">
        <f t="shared" si="92"/>
        <v>1004</v>
      </c>
      <c r="BA89" s="11">
        <f t="shared" si="92"/>
        <v>1271</v>
      </c>
      <c r="BB89" s="11">
        <f t="shared" si="92"/>
        <v>1066</v>
      </c>
      <c r="BC89" s="11">
        <f t="shared" si="92"/>
        <v>972</v>
      </c>
      <c r="BD89" s="11">
        <f t="shared" si="92"/>
        <v>1682</v>
      </c>
      <c r="BE89" s="11">
        <f t="shared" si="92"/>
        <v>1058</v>
      </c>
      <c r="BF89" s="11">
        <f t="shared" si="92"/>
        <v>1060</v>
      </c>
      <c r="BG89" s="11">
        <f t="shared" si="92"/>
        <v>1294</v>
      </c>
      <c r="BH89" s="11">
        <f t="shared" si="92"/>
        <v>1052</v>
      </c>
    </row>
    <row r="90" spans="1:60" ht="13.5" customHeight="1">
      <c r="A90" s="38">
        <v>40993</v>
      </c>
      <c r="B90" s="130" t="s">
        <v>65</v>
      </c>
      <c r="C90" s="40"/>
      <c r="D90" s="41" t="s">
        <v>28</v>
      </c>
      <c r="E90" s="42">
        <f t="shared" si="0"/>
        <v>1581</v>
      </c>
      <c r="F90" s="43">
        <v>3</v>
      </c>
      <c r="G90" s="43">
        <v>23</v>
      </c>
      <c r="H90" s="44">
        <f t="shared" si="1"/>
        <v>32</v>
      </c>
      <c r="I90" s="40"/>
      <c r="J90" s="45" t="s">
        <v>31</v>
      </c>
      <c r="K90" s="42">
        <f t="shared" si="2"/>
        <v>1060</v>
      </c>
      <c r="L90" s="46">
        <v>1</v>
      </c>
      <c r="M90" s="46">
        <v>12</v>
      </c>
      <c r="N90" s="26">
        <f t="shared" si="3"/>
        <v>15</v>
      </c>
      <c r="O90" s="40"/>
      <c r="P90" t="s">
        <v>66</v>
      </c>
      <c r="Q90" s="40"/>
      <c r="R90">
        <f>MIN(Rules!$E$2,(MAX(H90/N90,N90/H90)))</f>
        <v>2</v>
      </c>
      <c r="S90">
        <f>VLOOKUP(B90,Rules!A:B,2,FALSE)</f>
        <v>45</v>
      </c>
      <c r="T90" s="40"/>
      <c r="U90" s="143">
        <f>1/(10^(-1*(E90+(IF(P90="Y",Rules!$I$2,0))-K90)/Rules!$E$12)+1)</f>
        <v>0.95648124536035883</v>
      </c>
      <c r="V90">
        <f t="shared" si="4"/>
        <v>4</v>
      </c>
      <c r="W90">
        <f t="shared" si="5"/>
        <v>-4</v>
      </c>
      <c r="Z90" s="48"/>
      <c r="AA90" s="11">
        <f t="shared" ref="AA90:BH90" si="93">IF($D90=AA$1,$E90+$V90,(IF($J90=AA$1,$K90+$W90,AA89)))</f>
        <v>1130</v>
      </c>
      <c r="AB90" s="11">
        <f t="shared" si="93"/>
        <v>1417</v>
      </c>
      <c r="AC90" s="11">
        <f t="shared" si="93"/>
        <v>888</v>
      </c>
      <c r="AD90" s="11">
        <f t="shared" si="93"/>
        <v>1015</v>
      </c>
      <c r="AE90" s="11">
        <f t="shared" si="93"/>
        <v>1041</v>
      </c>
      <c r="AF90" s="11">
        <f t="shared" si="93"/>
        <v>1712</v>
      </c>
      <c r="AG90" s="11">
        <f t="shared" si="93"/>
        <v>1404</v>
      </c>
      <c r="AH90" s="11">
        <f t="shared" si="93"/>
        <v>1615</v>
      </c>
      <c r="AI90" s="11">
        <f t="shared" si="93"/>
        <v>1578</v>
      </c>
      <c r="AJ90" s="11">
        <f t="shared" si="93"/>
        <v>1755</v>
      </c>
      <c r="AK90" s="11">
        <f t="shared" si="93"/>
        <v>1032</v>
      </c>
      <c r="AL90" s="11">
        <f t="shared" si="93"/>
        <v>1373</v>
      </c>
      <c r="AM90" s="11">
        <f t="shared" si="93"/>
        <v>1874</v>
      </c>
      <c r="AN90" s="11">
        <f t="shared" si="93"/>
        <v>1585</v>
      </c>
      <c r="AO90" s="11">
        <f t="shared" si="93"/>
        <v>245</v>
      </c>
      <c r="AP90" s="11">
        <f t="shared" si="93"/>
        <v>1340</v>
      </c>
      <c r="AQ90" s="11">
        <f t="shared" si="93"/>
        <v>923</v>
      </c>
      <c r="AR90" s="11">
        <f t="shared" si="93"/>
        <v>1144</v>
      </c>
      <c r="AS90" s="11">
        <f t="shared" si="93"/>
        <v>550</v>
      </c>
      <c r="AT90" s="11">
        <f t="shared" si="93"/>
        <v>1273</v>
      </c>
      <c r="AU90" s="11">
        <f t="shared" si="93"/>
        <v>1141</v>
      </c>
      <c r="AV90" s="11">
        <f t="shared" si="93"/>
        <v>1548</v>
      </c>
      <c r="AW90" s="11">
        <f t="shared" si="93"/>
        <v>1308</v>
      </c>
      <c r="AX90" s="11">
        <f t="shared" si="93"/>
        <v>1242</v>
      </c>
      <c r="AY90" s="11">
        <f t="shared" si="93"/>
        <v>295</v>
      </c>
      <c r="AZ90" s="11">
        <f t="shared" si="93"/>
        <v>1004</v>
      </c>
      <c r="BA90" s="11">
        <f t="shared" si="93"/>
        <v>1271</v>
      </c>
      <c r="BB90" s="11">
        <f t="shared" si="93"/>
        <v>1066</v>
      </c>
      <c r="BC90" s="11">
        <f t="shared" si="93"/>
        <v>972</v>
      </c>
      <c r="BD90" s="11">
        <f t="shared" si="93"/>
        <v>1682</v>
      </c>
      <c r="BE90" s="11">
        <f t="shared" si="93"/>
        <v>1058</v>
      </c>
      <c r="BF90" s="11">
        <f t="shared" si="93"/>
        <v>1056</v>
      </c>
      <c r="BG90" s="11">
        <f t="shared" si="93"/>
        <v>1294</v>
      </c>
      <c r="BH90" s="11">
        <f t="shared" si="93"/>
        <v>1052</v>
      </c>
    </row>
    <row r="91" spans="1:60" ht="13.5" customHeight="1">
      <c r="A91" s="38">
        <v>40993</v>
      </c>
      <c r="B91" s="130" t="s">
        <v>65</v>
      </c>
      <c r="C91" s="40"/>
      <c r="D91" s="41" t="s">
        <v>34</v>
      </c>
      <c r="E91" s="42">
        <f t="shared" si="0"/>
        <v>1130</v>
      </c>
      <c r="F91" s="43">
        <v>2</v>
      </c>
      <c r="G91" s="43">
        <v>9</v>
      </c>
      <c r="H91" s="44">
        <f t="shared" si="1"/>
        <v>15</v>
      </c>
      <c r="I91" s="40"/>
      <c r="J91" s="45" t="s">
        <v>42</v>
      </c>
      <c r="K91" s="42">
        <f t="shared" si="2"/>
        <v>1294</v>
      </c>
      <c r="L91" s="46">
        <v>0</v>
      </c>
      <c r="M91" s="46">
        <v>18</v>
      </c>
      <c r="N91" s="26">
        <f t="shared" si="3"/>
        <v>18</v>
      </c>
      <c r="O91" s="40"/>
      <c r="P91" t="s">
        <v>66</v>
      </c>
      <c r="Q91" s="40"/>
      <c r="R91">
        <f>MIN(Rules!$E$2,(MAX(H91/N91,N91/H91)))</f>
        <v>1.2</v>
      </c>
      <c r="S91">
        <f>VLOOKUP(B91,Rules!A:B,2,FALSE)</f>
        <v>45</v>
      </c>
      <c r="T91" s="40"/>
      <c r="U91" s="143">
        <f>1/(10^(-1*(E91+(IF(P91="Y",Rules!$I$2,0))-K91)/Rules!$E$12)+1)</f>
        <v>0.48388748518732999</v>
      </c>
      <c r="V91">
        <f t="shared" si="4"/>
        <v>-26</v>
      </c>
      <c r="W91">
        <f t="shared" si="5"/>
        <v>26</v>
      </c>
      <c r="Z91" s="48"/>
      <c r="AA91" s="11">
        <f t="shared" ref="AA91:BH91" si="94">IF($D91=AA$1,$E91+$V91,(IF($J91=AA$1,$K91+$W91,AA90)))</f>
        <v>1104</v>
      </c>
      <c r="AB91" s="11">
        <f t="shared" si="94"/>
        <v>1417</v>
      </c>
      <c r="AC91" s="11">
        <f t="shared" si="94"/>
        <v>888</v>
      </c>
      <c r="AD91" s="11">
        <f t="shared" si="94"/>
        <v>1015</v>
      </c>
      <c r="AE91" s="11">
        <f t="shared" si="94"/>
        <v>1041</v>
      </c>
      <c r="AF91" s="11">
        <f t="shared" si="94"/>
        <v>1712</v>
      </c>
      <c r="AG91" s="11">
        <f t="shared" si="94"/>
        <v>1404</v>
      </c>
      <c r="AH91" s="11">
        <f t="shared" si="94"/>
        <v>1615</v>
      </c>
      <c r="AI91" s="11">
        <f t="shared" si="94"/>
        <v>1578</v>
      </c>
      <c r="AJ91" s="11">
        <f t="shared" si="94"/>
        <v>1755</v>
      </c>
      <c r="AK91" s="11">
        <f t="shared" si="94"/>
        <v>1032</v>
      </c>
      <c r="AL91" s="11">
        <f t="shared" si="94"/>
        <v>1373</v>
      </c>
      <c r="AM91" s="11">
        <f t="shared" si="94"/>
        <v>1874</v>
      </c>
      <c r="AN91" s="11">
        <f t="shared" si="94"/>
        <v>1585</v>
      </c>
      <c r="AO91" s="11">
        <f t="shared" si="94"/>
        <v>245</v>
      </c>
      <c r="AP91" s="11">
        <f t="shared" si="94"/>
        <v>1340</v>
      </c>
      <c r="AQ91" s="11">
        <f t="shared" si="94"/>
        <v>923</v>
      </c>
      <c r="AR91" s="11">
        <f t="shared" si="94"/>
        <v>1144</v>
      </c>
      <c r="AS91" s="11">
        <f t="shared" si="94"/>
        <v>550</v>
      </c>
      <c r="AT91" s="11">
        <f t="shared" si="94"/>
        <v>1273</v>
      </c>
      <c r="AU91" s="11">
        <f t="shared" si="94"/>
        <v>1141</v>
      </c>
      <c r="AV91" s="11">
        <f t="shared" si="94"/>
        <v>1548</v>
      </c>
      <c r="AW91" s="11">
        <f t="shared" si="94"/>
        <v>1308</v>
      </c>
      <c r="AX91" s="11">
        <f t="shared" si="94"/>
        <v>1242</v>
      </c>
      <c r="AY91" s="11">
        <f t="shared" si="94"/>
        <v>295</v>
      </c>
      <c r="AZ91" s="11">
        <f t="shared" si="94"/>
        <v>1004</v>
      </c>
      <c r="BA91" s="11">
        <f t="shared" si="94"/>
        <v>1271</v>
      </c>
      <c r="BB91" s="11">
        <f t="shared" si="94"/>
        <v>1066</v>
      </c>
      <c r="BC91" s="11">
        <f t="shared" si="94"/>
        <v>972</v>
      </c>
      <c r="BD91" s="11">
        <f t="shared" si="94"/>
        <v>1682</v>
      </c>
      <c r="BE91" s="11">
        <f t="shared" si="94"/>
        <v>1058</v>
      </c>
      <c r="BF91" s="11">
        <f t="shared" si="94"/>
        <v>1056</v>
      </c>
      <c r="BG91" s="11">
        <f t="shared" si="94"/>
        <v>1320</v>
      </c>
      <c r="BH91" s="11">
        <f t="shared" si="94"/>
        <v>1052</v>
      </c>
    </row>
    <row r="92" spans="1:60" ht="13.5" customHeight="1">
      <c r="A92" s="38">
        <v>40993</v>
      </c>
      <c r="B92" s="130" t="s">
        <v>65</v>
      </c>
      <c r="C92" s="40"/>
      <c r="D92" s="41" t="s">
        <v>38</v>
      </c>
      <c r="E92" s="42">
        <f t="shared" si="0"/>
        <v>1004</v>
      </c>
      <c r="F92" s="43">
        <v>1</v>
      </c>
      <c r="G92" s="43">
        <v>12</v>
      </c>
      <c r="H92" s="44">
        <f t="shared" si="1"/>
        <v>15</v>
      </c>
      <c r="I92" s="40"/>
      <c r="J92" s="45" t="s">
        <v>37</v>
      </c>
      <c r="K92" s="42">
        <f t="shared" si="2"/>
        <v>1066</v>
      </c>
      <c r="L92" s="46">
        <v>1</v>
      </c>
      <c r="M92" s="46">
        <v>14</v>
      </c>
      <c r="N92" s="26">
        <f t="shared" si="3"/>
        <v>17</v>
      </c>
      <c r="O92" s="40"/>
      <c r="P92" t="s">
        <v>66</v>
      </c>
      <c r="Q92" s="40"/>
      <c r="R92">
        <f>MIN(Rules!$E$2,(MAX(H92/N92,N92/H92)))</f>
        <v>1.1333333333333333</v>
      </c>
      <c r="S92">
        <f>VLOOKUP(B92,Rules!A:B,2,FALSE)</f>
        <v>45</v>
      </c>
      <c r="T92" s="40"/>
      <c r="U92" s="143">
        <f>1/(10^(-1*(E92+(IF(P92="Y",Rules!$I$2,0))-K92)/Rules!$E$12)+1)</f>
        <v>0.59994956732254401</v>
      </c>
      <c r="V92">
        <f t="shared" si="4"/>
        <v>-31</v>
      </c>
      <c r="W92">
        <f t="shared" si="5"/>
        <v>31</v>
      </c>
      <c r="Z92" s="48"/>
      <c r="AA92" s="11">
        <f t="shared" ref="AA92:BH92" si="95">IF($D92=AA$1,$E92+$V92,(IF($J92=AA$1,$K92+$W92,AA91)))</f>
        <v>1104</v>
      </c>
      <c r="AB92" s="11">
        <f t="shared" si="95"/>
        <v>1417</v>
      </c>
      <c r="AC92" s="11">
        <f t="shared" si="95"/>
        <v>888</v>
      </c>
      <c r="AD92" s="11">
        <f t="shared" si="95"/>
        <v>1015</v>
      </c>
      <c r="AE92" s="11">
        <f t="shared" si="95"/>
        <v>1041</v>
      </c>
      <c r="AF92" s="11">
        <f t="shared" si="95"/>
        <v>1712</v>
      </c>
      <c r="AG92" s="11">
        <f t="shared" si="95"/>
        <v>1404</v>
      </c>
      <c r="AH92" s="11">
        <f t="shared" si="95"/>
        <v>1615</v>
      </c>
      <c r="AI92" s="11">
        <f t="shared" si="95"/>
        <v>1578</v>
      </c>
      <c r="AJ92" s="11">
        <f t="shared" si="95"/>
        <v>1755</v>
      </c>
      <c r="AK92" s="11">
        <f t="shared" si="95"/>
        <v>1032</v>
      </c>
      <c r="AL92" s="11">
        <f t="shared" si="95"/>
        <v>1373</v>
      </c>
      <c r="AM92" s="11">
        <f t="shared" si="95"/>
        <v>1874</v>
      </c>
      <c r="AN92" s="11">
        <f t="shared" si="95"/>
        <v>1585</v>
      </c>
      <c r="AO92" s="11">
        <f t="shared" si="95"/>
        <v>245</v>
      </c>
      <c r="AP92" s="11">
        <f t="shared" si="95"/>
        <v>1340</v>
      </c>
      <c r="AQ92" s="11">
        <f t="shared" si="95"/>
        <v>923</v>
      </c>
      <c r="AR92" s="11">
        <f t="shared" si="95"/>
        <v>1144</v>
      </c>
      <c r="AS92" s="11">
        <f t="shared" si="95"/>
        <v>550</v>
      </c>
      <c r="AT92" s="11">
        <f t="shared" si="95"/>
        <v>1273</v>
      </c>
      <c r="AU92" s="11">
        <f t="shared" si="95"/>
        <v>1141</v>
      </c>
      <c r="AV92" s="11">
        <f t="shared" si="95"/>
        <v>1548</v>
      </c>
      <c r="AW92" s="11">
        <f t="shared" si="95"/>
        <v>1308</v>
      </c>
      <c r="AX92" s="11">
        <f t="shared" si="95"/>
        <v>1242</v>
      </c>
      <c r="AY92" s="11">
        <f t="shared" si="95"/>
        <v>295</v>
      </c>
      <c r="AZ92" s="11">
        <f t="shared" si="95"/>
        <v>973</v>
      </c>
      <c r="BA92" s="11">
        <f t="shared" si="95"/>
        <v>1271</v>
      </c>
      <c r="BB92" s="11">
        <f t="shared" si="95"/>
        <v>1097</v>
      </c>
      <c r="BC92" s="11">
        <f t="shared" si="95"/>
        <v>972</v>
      </c>
      <c r="BD92" s="11">
        <f t="shared" si="95"/>
        <v>1682</v>
      </c>
      <c r="BE92" s="11">
        <f t="shared" si="95"/>
        <v>1058</v>
      </c>
      <c r="BF92" s="11">
        <f t="shared" si="95"/>
        <v>1056</v>
      </c>
      <c r="BG92" s="11">
        <f t="shared" si="95"/>
        <v>1320</v>
      </c>
      <c r="BH92" s="11">
        <f t="shared" si="95"/>
        <v>1052</v>
      </c>
    </row>
    <row r="93" spans="1:60" ht="13.5" customHeight="1">
      <c r="A93" s="38">
        <v>40993</v>
      </c>
      <c r="B93" s="130" t="s">
        <v>65</v>
      </c>
      <c r="C93" s="40"/>
      <c r="D93" s="41" t="s">
        <v>24</v>
      </c>
      <c r="E93" s="42">
        <f t="shared" si="0"/>
        <v>1271</v>
      </c>
      <c r="F93" s="43">
        <v>1</v>
      </c>
      <c r="G93" s="43">
        <v>17</v>
      </c>
      <c r="H93" s="44">
        <f t="shared" si="1"/>
        <v>20</v>
      </c>
      <c r="I93" s="40"/>
      <c r="J93" s="45" t="s">
        <v>29</v>
      </c>
      <c r="K93" s="42">
        <f t="shared" si="2"/>
        <v>1015</v>
      </c>
      <c r="L93" s="46">
        <v>1</v>
      </c>
      <c r="M93" s="46">
        <v>12</v>
      </c>
      <c r="N93" s="26">
        <f t="shared" si="3"/>
        <v>15</v>
      </c>
      <c r="O93" s="40"/>
      <c r="P93" t="s">
        <v>66</v>
      </c>
      <c r="Q93" s="40"/>
      <c r="R93">
        <f>MIN(Rules!$E$2,(MAX(H93/N93,N93/H93)))</f>
        <v>1.3333333333333333</v>
      </c>
      <c r="S93">
        <f>VLOOKUP(B93,Rules!A:B,2,FALSE)</f>
        <v>45</v>
      </c>
      <c r="T93" s="40"/>
      <c r="U93" s="143">
        <f>1/(10^(-1*(E93+(IF(P93="Y",Rules!$I$2,0))-K93)/Rules!$E$12)+1)</f>
        <v>0.86642345647121977</v>
      </c>
      <c r="V93">
        <f t="shared" si="4"/>
        <v>8</v>
      </c>
      <c r="W93">
        <f t="shared" si="5"/>
        <v>-8</v>
      </c>
      <c r="Z93" s="48"/>
      <c r="AA93" s="11">
        <f t="shared" ref="AA93:BH93" si="96">IF($D93=AA$1,$E93+$V93,(IF($J93=AA$1,$K93+$W93,AA92)))</f>
        <v>1104</v>
      </c>
      <c r="AB93" s="11">
        <f t="shared" si="96"/>
        <v>1417</v>
      </c>
      <c r="AC93" s="11">
        <f t="shared" si="96"/>
        <v>888</v>
      </c>
      <c r="AD93" s="11">
        <f t="shared" si="96"/>
        <v>1007</v>
      </c>
      <c r="AE93" s="11">
        <f t="shared" si="96"/>
        <v>1041</v>
      </c>
      <c r="AF93" s="11">
        <f t="shared" si="96"/>
        <v>1712</v>
      </c>
      <c r="AG93" s="11">
        <f t="shared" si="96"/>
        <v>1404</v>
      </c>
      <c r="AH93" s="11">
        <f t="shared" si="96"/>
        <v>1615</v>
      </c>
      <c r="AI93" s="11">
        <f t="shared" si="96"/>
        <v>1578</v>
      </c>
      <c r="AJ93" s="11">
        <f t="shared" si="96"/>
        <v>1755</v>
      </c>
      <c r="AK93" s="11">
        <f t="shared" si="96"/>
        <v>1032</v>
      </c>
      <c r="AL93" s="11">
        <f t="shared" si="96"/>
        <v>1373</v>
      </c>
      <c r="AM93" s="11">
        <f t="shared" si="96"/>
        <v>1874</v>
      </c>
      <c r="AN93" s="11">
        <f t="shared" si="96"/>
        <v>1585</v>
      </c>
      <c r="AO93" s="11">
        <f t="shared" si="96"/>
        <v>245</v>
      </c>
      <c r="AP93" s="11">
        <f t="shared" si="96"/>
        <v>1340</v>
      </c>
      <c r="AQ93" s="11">
        <f t="shared" si="96"/>
        <v>923</v>
      </c>
      <c r="AR93" s="11">
        <f t="shared" si="96"/>
        <v>1144</v>
      </c>
      <c r="AS93" s="11">
        <f t="shared" si="96"/>
        <v>550</v>
      </c>
      <c r="AT93" s="11">
        <f t="shared" si="96"/>
        <v>1273</v>
      </c>
      <c r="AU93" s="11">
        <f t="shared" si="96"/>
        <v>1141</v>
      </c>
      <c r="AV93" s="11">
        <f t="shared" si="96"/>
        <v>1548</v>
      </c>
      <c r="AW93" s="11">
        <f t="shared" si="96"/>
        <v>1308</v>
      </c>
      <c r="AX93" s="11">
        <f t="shared" si="96"/>
        <v>1242</v>
      </c>
      <c r="AY93" s="11">
        <f t="shared" si="96"/>
        <v>295</v>
      </c>
      <c r="AZ93" s="11">
        <f t="shared" si="96"/>
        <v>973</v>
      </c>
      <c r="BA93" s="11">
        <f t="shared" si="96"/>
        <v>1279</v>
      </c>
      <c r="BB93" s="11">
        <f t="shared" si="96"/>
        <v>1097</v>
      </c>
      <c r="BC93" s="11">
        <f t="shared" si="96"/>
        <v>972</v>
      </c>
      <c r="BD93" s="11">
        <f t="shared" si="96"/>
        <v>1682</v>
      </c>
      <c r="BE93" s="11">
        <f t="shared" si="96"/>
        <v>1058</v>
      </c>
      <c r="BF93" s="11">
        <f t="shared" si="96"/>
        <v>1056</v>
      </c>
      <c r="BG93" s="11">
        <f t="shared" si="96"/>
        <v>1320</v>
      </c>
      <c r="BH93" s="11">
        <f t="shared" si="96"/>
        <v>1052</v>
      </c>
    </row>
    <row r="94" spans="1:60" ht="13.5" customHeight="1">
      <c r="A94" s="38">
        <v>40993</v>
      </c>
      <c r="B94" s="130" t="s">
        <v>65</v>
      </c>
      <c r="C94" s="40"/>
      <c r="D94" s="41" t="s">
        <v>45</v>
      </c>
      <c r="E94" s="42">
        <f t="shared" si="0"/>
        <v>923</v>
      </c>
      <c r="F94" s="43">
        <v>4</v>
      </c>
      <c r="G94" s="43">
        <v>26</v>
      </c>
      <c r="H94" s="44">
        <f t="shared" si="1"/>
        <v>38</v>
      </c>
      <c r="I94" s="40"/>
      <c r="J94" s="45" t="s">
        <v>49</v>
      </c>
      <c r="K94" s="42">
        <f t="shared" si="2"/>
        <v>245</v>
      </c>
      <c r="L94" s="46">
        <v>0</v>
      </c>
      <c r="M94" s="46">
        <v>3</v>
      </c>
      <c r="N94" s="26">
        <f t="shared" si="3"/>
        <v>3</v>
      </c>
      <c r="O94" s="40"/>
      <c r="P94" t="s">
        <v>66</v>
      </c>
      <c r="Q94" s="40"/>
      <c r="R94">
        <f>MIN(Rules!$E$2,(MAX(H94/N94,N94/H94)))</f>
        <v>2</v>
      </c>
      <c r="S94">
        <f>VLOOKUP(B94,Rules!A:B,2,FALSE)</f>
        <v>45</v>
      </c>
      <c r="T94" s="40"/>
      <c r="U94" s="143">
        <f>1/(10^(-1*(E94+(IF(P94="Y",Rules!$I$2,0))-K94)/Rules!$E$12)+1)</f>
        <v>0.97839694905710661</v>
      </c>
      <c r="V94">
        <f t="shared" si="4"/>
        <v>2</v>
      </c>
      <c r="W94">
        <f t="shared" si="5"/>
        <v>-2</v>
      </c>
      <c r="Z94" s="48"/>
      <c r="AA94" s="11">
        <f t="shared" ref="AA94:BH94" si="97">IF($D94=AA$1,$E94+$V94,(IF($J94=AA$1,$K94+$W94,AA93)))</f>
        <v>1104</v>
      </c>
      <c r="AB94" s="11">
        <f t="shared" si="97"/>
        <v>1417</v>
      </c>
      <c r="AC94" s="11">
        <f t="shared" si="97"/>
        <v>888</v>
      </c>
      <c r="AD94" s="11">
        <f t="shared" si="97"/>
        <v>1007</v>
      </c>
      <c r="AE94" s="11">
        <f t="shared" si="97"/>
        <v>1041</v>
      </c>
      <c r="AF94" s="11">
        <f t="shared" si="97"/>
        <v>1712</v>
      </c>
      <c r="AG94" s="11">
        <f t="shared" si="97"/>
        <v>1404</v>
      </c>
      <c r="AH94" s="11">
        <f t="shared" si="97"/>
        <v>1615</v>
      </c>
      <c r="AI94" s="11">
        <f t="shared" si="97"/>
        <v>1578</v>
      </c>
      <c r="AJ94" s="11">
        <f t="shared" si="97"/>
        <v>1755</v>
      </c>
      <c r="AK94" s="11">
        <f t="shared" si="97"/>
        <v>1032</v>
      </c>
      <c r="AL94" s="11">
        <f t="shared" si="97"/>
        <v>1373</v>
      </c>
      <c r="AM94" s="11">
        <f t="shared" si="97"/>
        <v>1874</v>
      </c>
      <c r="AN94" s="11">
        <f t="shared" si="97"/>
        <v>1585</v>
      </c>
      <c r="AO94" s="11">
        <f t="shared" si="97"/>
        <v>243</v>
      </c>
      <c r="AP94" s="11">
        <f t="shared" si="97"/>
        <v>1340</v>
      </c>
      <c r="AQ94" s="11">
        <f t="shared" si="97"/>
        <v>925</v>
      </c>
      <c r="AR94" s="11">
        <f t="shared" si="97"/>
        <v>1144</v>
      </c>
      <c r="AS94" s="11">
        <f t="shared" si="97"/>
        <v>550</v>
      </c>
      <c r="AT94" s="11">
        <f t="shared" si="97"/>
        <v>1273</v>
      </c>
      <c r="AU94" s="11">
        <f t="shared" si="97"/>
        <v>1141</v>
      </c>
      <c r="AV94" s="11">
        <f t="shared" si="97"/>
        <v>1548</v>
      </c>
      <c r="AW94" s="11">
        <f t="shared" si="97"/>
        <v>1308</v>
      </c>
      <c r="AX94" s="11">
        <f t="shared" si="97"/>
        <v>1242</v>
      </c>
      <c r="AY94" s="11">
        <f t="shared" si="97"/>
        <v>295</v>
      </c>
      <c r="AZ94" s="11">
        <f t="shared" si="97"/>
        <v>973</v>
      </c>
      <c r="BA94" s="11">
        <f t="shared" si="97"/>
        <v>1279</v>
      </c>
      <c r="BB94" s="11">
        <f t="shared" si="97"/>
        <v>1097</v>
      </c>
      <c r="BC94" s="11">
        <f t="shared" si="97"/>
        <v>972</v>
      </c>
      <c r="BD94" s="11">
        <f t="shared" si="97"/>
        <v>1682</v>
      </c>
      <c r="BE94" s="11">
        <f t="shared" si="97"/>
        <v>1058</v>
      </c>
      <c r="BF94" s="11">
        <f t="shared" si="97"/>
        <v>1056</v>
      </c>
      <c r="BG94" s="11">
        <f t="shared" si="97"/>
        <v>1320</v>
      </c>
      <c r="BH94" s="11">
        <f t="shared" si="97"/>
        <v>1052</v>
      </c>
    </row>
    <row r="95" spans="1:60" ht="13.5" customHeight="1">
      <c r="A95" s="38">
        <v>40993</v>
      </c>
      <c r="B95" s="130" t="s">
        <v>65</v>
      </c>
      <c r="C95" s="40"/>
      <c r="D95" s="41" t="s">
        <v>47</v>
      </c>
      <c r="E95" s="42">
        <f t="shared" si="0"/>
        <v>550</v>
      </c>
      <c r="F95" s="43">
        <v>0</v>
      </c>
      <c r="G95" s="43">
        <v>12</v>
      </c>
      <c r="H95" s="44">
        <f t="shared" si="1"/>
        <v>12</v>
      </c>
      <c r="I95" s="40"/>
      <c r="J95" s="45" t="s">
        <v>33</v>
      </c>
      <c r="K95" s="42">
        <f t="shared" si="2"/>
        <v>1041</v>
      </c>
      <c r="L95" s="46">
        <v>0</v>
      </c>
      <c r="M95" s="46">
        <v>17</v>
      </c>
      <c r="N95" s="26">
        <f t="shared" si="3"/>
        <v>17</v>
      </c>
      <c r="O95" s="40"/>
      <c r="P95" t="s">
        <v>66</v>
      </c>
      <c r="Q95" s="40"/>
      <c r="R95">
        <f>MIN(Rules!$E$2,(MAX(H95/N95,N95/H95)))</f>
        <v>1.4166666666666667</v>
      </c>
      <c r="S95">
        <f>VLOOKUP(B95,Rules!A:B,2,FALSE)</f>
        <v>45</v>
      </c>
      <c r="T95" s="40"/>
      <c r="U95" s="143">
        <f>1/(10^(-1*(E95+(IF(P95="Y",Rules!$I$2,0))-K95)/Rules!$E$12)+1)</f>
        <v>0.17216464460767322</v>
      </c>
      <c r="V95">
        <f t="shared" si="4"/>
        <v>-11</v>
      </c>
      <c r="W95">
        <f t="shared" si="5"/>
        <v>11</v>
      </c>
      <c r="Z95" s="48"/>
      <c r="AA95" s="11">
        <f t="shared" ref="AA95:BH95" si="98">IF($D95=AA$1,$E95+$V95,(IF($J95=AA$1,$K95+$W95,AA94)))</f>
        <v>1104</v>
      </c>
      <c r="AB95" s="11">
        <f t="shared" si="98"/>
        <v>1417</v>
      </c>
      <c r="AC95" s="11">
        <f t="shared" si="98"/>
        <v>888</v>
      </c>
      <c r="AD95" s="11">
        <f t="shared" si="98"/>
        <v>1007</v>
      </c>
      <c r="AE95" s="11">
        <f t="shared" si="98"/>
        <v>1052</v>
      </c>
      <c r="AF95" s="11">
        <f t="shared" si="98"/>
        <v>1712</v>
      </c>
      <c r="AG95" s="11">
        <f t="shared" si="98"/>
        <v>1404</v>
      </c>
      <c r="AH95" s="11">
        <f t="shared" si="98"/>
        <v>1615</v>
      </c>
      <c r="AI95" s="11">
        <f t="shared" si="98"/>
        <v>1578</v>
      </c>
      <c r="AJ95" s="11">
        <f t="shared" si="98"/>
        <v>1755</v>
      </c>
      <c r="AK95" s="11">
        <f t="shared" si="98"/>
        <v>1032</v>
      </c>
      <c r="AL95" s="11">
        <f t="shared" si="98"/>
        <v>1373</v>
      </c>
      <c r="AM95" s="11">
        <f t="shared" si="98"/>
        <v>1874</v>
      </c>
      <c r="AN95" s="11">
        <f t="shared" si="98"/>
        <v>1585</v>
      </c>
      <c r="AO95" s="11">
        <f t="shared" si="98"/>
        <v>243</v>
      </c>
      <c r="AP95" s="11">
        <f t="shared" si="98"/>
        <v>1340</v>
      </c>
      <c r="AQ95" s="11">
        <f t="shared" si="98"/>
        <v>925</v>
      </c>
      <c r="AR95" s="11">
        <f t="shared" si="98"/>
        <v>1144</v>
      </c>
      <c r="AS95" s="11">
        <f t="shared" si="98"/>
        <v>539</v>
      </c>
      <c r="AT95" s="11">
        <f t="shared" si="98"/>
        <v>1273</v>
      </c>
      <c r="AU95" s="11">
        <f t="shared" si="98"/>
        <v>1141</v>
      </c>
      <c r="AV95" s="11">
        <f t="shared" si="98"/>
        <v>1548</v>
      </c>
      <c r="AW95" s="11">
        <f t="shared" si="98"/>
        <v>1308</v>
      </c>
      <c r="AX95" s="11">
        <f t="shared" si="98"/>
        <v>1242</v>
      </c>
      <c r="AY95" s="11">
        <f t="shared" si="98"/>
        <v>295</v>
      </c>
      <c r="AZ95" s="11">
        <f t="shared" si="98"/>
        <v>973</v>
      </c>
      <c r="BA95" s="11">
        <f t="shared" si="98"/>
        <v>1279</v>
      </c>
      <c r="BB95" s="11">
        <f t="shared" si="98"/>
        <v>1097</v>
      </c>
      <c r="BC95" s="11">
        <f t="shared" si="98"/>
        <v>972</v>
      </c>
      <c r="BD95" s="11">
        <f t="shared" si="98"/>
        <v>1682</v>
      </c>
      <c r="BE95" s="11">
        <f t="shared" si="98"/>
        <v>1058</v>
      </c>
      <c r="BF95" s="11">
        <f t="shared" si="98"/>
        <v>1056</v>
      </c>
      <c r="BG95" s="11">
        <f t="shared" si="98"/>
        <v>1320</v>
      </c>
      <c r="BH95" s="11">
        <f t="shared" si="98"/>
        <v>1052</v>
      </c>
    </row>
    <row r="96" spans="1:60" ht="13.5" customHeight="1">
      <c r="A96" s="38">
        <v>40993</v>
      </c>
      <c r="B96" s="130" t="s">
        <v>65</v>
      </c>
      <c r="C96" s="40"/>
      <c r="D96" s="41" t="s">
        <v>44</v>
      </c>
      <c r="E96" s="42">
        <f t="shared" si="0"/>
        <v>888</v>
      </c>
      <c r="F96" s="43">
        <v>0</v>
      </c>
      <c r="G96" s="43">
        <v>10</v>
      </c>
      <c r="H96" s="44">
        <f t="shared" si="1"/>
        <v>10</v>
      </c>
      <c r="I96" s="40"/>
      <c r="J96" s="45" t="s">
        <v>41</v>
      </c>
      <c r="K96" s="42">
        <f t="shared" si="2"/>
        <v>1052</v>
      </c>
      <c r="L96" s="46">
        <v>1</v>
      </c>
      <c r="M96" s="46">
        <v>9</v>
      </c>
      <c r="N96" s="26">
        <f t="shared" si="3"/>
        <v>12</v>
      </c>
      <c r="O96" s="40"/>
      <c r="P96" t="s">
        <v>66</v>
      </c>
      <c r="Q96" s="40"/>
      <c r="R96">
        <f>MIN(Rules!$E$2,(MAX(H96/N96,N96/H96)))</f>
        <v>1.2</v>
      </c>
      <c r="S96">
        <f>VLOOKUP(B96,Rules!A:B,2,FALSE)</f>
        <v>45</v>
      </c>
      <c r="T96" s="40"/>
      <c r="U96" s="143">
        <f>1/(10^(-1*(E96+(IF(P96="Y",Rules!$I$2,0))-K96)/Rules!$E$12)+1)</f>
        <v>0.48388748518732999</v>
      </c>
      <c r="V96">
        <f t="shared" si="4"/>
        <v>-26</v>
      </c>
      <c r="W96">
        <f t="shared" si="5"/>
        <v>26</v>
      </c>
      <c r="Z96" s="48"/>
      <c r="AA96" s="11">
        <f t="shared" ref="AA96:BH96" si="99">IF($D96=AA$1,$E96+$V96,(IF($J96=AA$1,$K96+$W96,AA95)))</f>
        <v>1104</v>
      </c>
      <c r="AB96" s="11">
        <f t="shared" si="99"/>
        <v>1417</v>
      </c>
      <c r="AC96" s="11">
        <f t="shared" si="99"/>
        <v>862</v>
      </c>
      <c r="AD96" s="11">
        <f t="shared" si="99"/>
        <v>1007</v>
      </c>
      <c r="AE96" s="11">
        <f t="shared" si="99"/>
        <v>1052</v>
      </c>
      <c r="AF96" s="11">
        <f t="shared" si="99"/>
        <v>1712</v>
      </c>
      <c r="AG96" s="11">
        <f t="shared" si="99"/>
        <v>1404</v>
      </c>
      <c r="AH96" s="11">
        <f t="shared" si="99"/>
        <v>1615</v>
      </c>
      <c r="AI96" s="11">
        <f t="shared" si="99"/>
        <v>1578</v>
      </c>
      <c r="AJ96" s="11">
        <f t="shared" si="99"/>
        <v>1755</v>
      </c>
      <c r="AK96" s="11">
        <f t="shared" si="99"/>
        <v>1032</v>
      </c>
      <c r="AL96" s="11">
        <f t="shared" si="99"/>
        <v>1373</v>
      </c>
      <c r="AM96" s="11">
        <f t="shared" si="99"/>
        <v>1874</v>
      </c>
      <c r="AN96" s="11">
        <f t="shared" si="99"/>
        <v>1585</v>
      </c>
      <c r="AO96" s="11">
        <f t="shared" si="99"/>
        <v>243</v>
      </c>
      <c r="AP96" s="11">
        <f t="shared" si="99"/>
        <v>1340</v>
      </c>
      <c r="AQ96" s="11">
        <f t="shared" si="99"/>
        <v>925</v>
      </c>
      <c r="AR96" s="11">
        <f t="shared" si="99"/>
        <v>1144</v>
      </c>
      <c r="AS96" s="11">
        <f t="shared" si="99"/>
        <v>539</v>
      </c>
      <c r="AT96" s="11">
        <f t="shared" si="99"/>
        <v>1273</v>
      </c>
      <c r="AU96" s="11">
        <f t="shared" si="99"/>
        <v>1141</v>
      </c>
      <c r="AV96" s="11">
        <f t="shared" si="99"/>
        <v>1548</v>
      </c>
      <c r="AW96" s="11">
        <f t="shared" si="99"/>
        <v>1308</v>
      </c>
      <c r="AX96" s="11">
        <f t="shared" si="99"/>
        <v>1242</v>
      </c>
      <c r="AY96" s="11">
        <f t="shared" si="99"/>
        <v>295</v>
      </c>
      <c r="AZ96" s="11">
        <f t="shared" si="99"/>
        <v>973</v>
      </c>
      <c r="BA96" s="11">
        <f t="shared" si="99"/>
        <v>1279</v>
      </c>
      <c r="BB96" s="11">
        <f t="shared" si="99"/>
        <v>1097</v>
      </c>
      <c r="BC96" s="11">
        <f t="shared" si="99"/>
        <v>972</v>
      </c>
      <c r="BD96" s="11">
        <f t="shared" si="99"/>
        <v>1682</v>
      </c>
      <c r="BE96" s="11">
        <f t="shared" si="99"/>
        <v>1058</v>
      </c>
      <c r="BF96" s="11">
        <f t="shared" si="99"/>
        <v>1056</v>
      </c>
      <c r="BG96" s="11">
        <f t="shared" si="99"/>
        <v>1320</v>
      </c>
      <c r="BH96" s="11">
        <f t="shared" si="99"/>
        <v>1078</v>
      </c>
    </row>
    <row r="97" spans="1:60" ht="13.5" customHeight="1">
      <c r="A97" s="38">
        <v>40999</v>
      </c>
      <c r="B97" s="130" t="s">
        <v>65</v>
      </c>
      <c r="C97" s="40"/>
      <c r="D97" s="41" t="s">
        <v>18</v>
      </c>
      <c r="E97" s="42">
        <f t="shared" si="0"/>
        <v>1548</v>
      </c>
      <c r="F97" s="43">
        <v>0</v>
      </c>
      <c r="G97" s="43">
        <v>20</v>
      </c>
      <c r="H97" s="44">
        <f t="shared" si="1"/>
        <v>20</v>
      </c>
      <c r="I97" s="40"/>
      <c r="J97" s="45" t="s">
        <v>17</v>
      </c>
      <c r="K97" s="42">
        <f t="shared" si="2"/>
        <v>1755</v>
      </c>
      <c r="L97" s="46">
        <v>0</v>
      </c>
      <c r="M97" s="46">
        <v>8</v>
      </c>
      <c r="N97" s="26">
        <f t="shared" si="3"/>
        <v>8</v>
      </c>
      <c r="O97" s="40"/>
      <c r="P97" t="s">
        <v>66</v>
      </c>
      <c r="Q97" s="40"/>
      <c r="R97">
        <f>MIN(Rules!$E$2,(MAX(H97/N97,N97/H97)))</f>
        <v>2</v>
      </c>
      <c r="S97">
        <f>VLOOKUP(B97,Rules!A:B,2,FALSE)</f>
        <v>45</v>
      </c>
      <c r="T97" s="40"/>
      <c r="U97" s="143">
        <f>1/(10^(-1*(E97+(IF(P97="Y",Rules!$I$2,0))-K97)/Rules!$E$12)+1)</f>
        <v>0.43475055471998209</v>
      </c>
      <c r="V97">
        <f t="shared" si="4"/>
        <v>51</v>
      </c>
      <c r="W97">
        <f t="shared" si="5"/>
        <v>-51</v>
      </c>
      <c r="Z97" s="48"/>
      <c r="AA97" s="11">
        <f t="shared" ref="AA97:BH97" si="100">IF($D97=AA$1,$E97+$V97,(IF($J97=AA$1,$K97+$W97,AA96)))</f>
        <v>1104</v>
      </c>
      <c r="AB97" s="11">
        <f t="shared" si="100"/>
        <v>1417</v>
      </c>
      <c r="AC97" s="11">
        <f t="shared" si="100"/>
        <v>862</v>
      </c>
      <c r="AD97" s="11">
        <f t="shared" si="100"/>
        <v>1007</v>
      </c>
      <c r="AE97" s="11">
        <f t="shared" si="100"/>
        <v>1052</v>
      </c>
      <c r="AF97" s="11">
        <f t="shared" si="100"/>
        <v>1712</v>
      </c>
      <c r="AG97" s="11">
        <f t="shared" si="100"/>
        <v>1404</v>
      </c>
      <c r="AH97" s="11">
        <f t="shared" si="100"/>
        <v>1615</v>
      </c>
      <c r="AI97" s="11">
        <f t="shared" si="100"/>
        <v>1578</v>
      </c>
      <c r="AJ97" s="11">
        <f t="shared" si="100"/>
        <v>1704</v>
      </c>
      <c r="AK97" s="11">
        <f t="shared" si="100"/>
        <v>1032</v>
      </c>
      <c r="AL97" s="11">
        <f t="shared" si="100"/>
        <v>1373</v>
      </c>
      <c r="AM97" s="11">
        <f t="shared" si="100"/>
        <v>1874</v>
      </c>
      <c r="AN97" s="11">
        <f t="shared" si="100"/>
        <v>1585</v>
      </c>
      <c r="AO97" s="11">
        <f t="shared" si="100"/>
        <v>243</v>
      </c>
      <c r="AP97" s="11">
        <f t="shared" si="100"/>
        <v>1340</v>
      </c>
      <c r="AQ97" s="11">
        <f t="shared" si="100"/>
        <v>925</v>
      </c>
      <c r="AR97" s="11">
        <f t="shared" si="100"/>
        <v>1144</v>
      </c>
      <c r="AS97" s="11">
        <f t="shared" si="100"/>
        <v>539</v>
      </c>
      <c r="AT97" s="11">
        <f t="shared" si="100"/>
        <v>1273</v>
      </c>
      <c r="AU97" s="11">
        <f t="shared" si="100"/>
        <v>1141</v>
      </c>
      <c r="AV97" s="11">
        <f t="shared" si="100"/>
        <v>1599</v>
      </c>
      <c r="AW97" s="11">
        <f t="shared" si="100"/>
        <v>1308</v>
      </c>
      <c r="AX97" s="11">
        <f t="shared" si="100"/>
        <v>1242</v>
      </c>
      <c r="AY97" s="11">
        <f t="shared" si="100"/>
        <v>295</v>
      </c>
      <c r="AZ97" s="11">
        <f t="shared" si="100"/>
        <v>973</v>
      </c>
      <c r="BA97" s="11">
        <f t="shared" si="100"/>
        <v>1279</v>
      </c>
      <c r="BB97" s="11">
        <f t="shared" si="100"/>
        <v>1097</v>
      </c>
      <c r="BC97" s="11">
        <f t="shared" si="100"/>
        <v>972</v>
      </c>
      <c r="BD97" s="11">
        <f t="shared" si="100"/>
        <v>1682</v>
      </c>
      <c r="BE97" s="11">
        <f t="shared" si="100"/>
        <v>1058</v>
      </c>
      <c r="BF97" s="11">
        <f t="shared" si="100"/>
        <v>1056</v>
      </c>
      <c r="BG97" s="11">
        <f t="shared" si="100"/>
        <v>1320</v>
      </c>
      <c r="BH97" s="11">
        <f t="shared" si="100"/>
        <v>1078</v>
      </c>
    </row>
    <row r="98" spans="1:60" ht="13.5" customHeight="1">
      <c r="A98" s="38">
        <v>40999</v>
      </c>
      <c r="B98" s="130" t="s">
        <v>65</v>
      </c>
      <c r="C98" s="40"/>
      <c r="D98" s="41" t="s">
        <v>46</v>
      </c>
      <c r="E98" s="42">
        <f t="shared" si="0"/>
        <v>1058</v>
      </c>
      <c r="F98" s="43">
        <v>0</v>
      </c>
      <c r="G98" s="43">
        <v>12</v>
      </c>
      <c r="H98" s="44">
        <f t="shared" si="1"/>
        <v>12</v>
      </c>
      <c r="I98" s="40"/>
      <c r="J98" s="45" t="s">
        <v>44</v>
      </c>
      <c r="K98" s="42">
        <f t="shared" si="2"/>
        <v>862</v>
      </c>
      <c r="L98" s="46">
        <v>1</v>
      </c>
      <c r="M98" s="46">
        <v>15</v>
      </c>
      <c r="N98" s="26">
        <f t="shared" si="3"/>
        <v>18</v>
      </c>
      <c r="O98" s="40"/>
      <c r="P98" t="s">
        <v>66</v>
      </c>
      <c r="Q98" s="40"/>
      <c r="R98">
        <f>MIN(Rules!$E$2,(MAX(H98/N98,N98/H98)))</f>
        <v>1.5</v>
      </c>
      <c r="S98">
        <f>VLOOKUP(B98,Rules!A:B,2,FALSE)</f>
        <v>45</v>
      </c>
      <c r="T98" s="40"/>
      <c r="U98" s="143">
        <f>1/(10^(-1*(E98+(IF(P98="Y",Rules!$I$2,0))-K98)/Rules!$E$12)+1)</f>
        <v>0.83109236128141728</v>
      </c>
      <c r="V98">
        <f t="shared" si="4"/>
        <v>-56</v>
      </c>
      <c r="W98">
        <f t="shared" si="5"/>
        <v>56</v>
      </c>
      <c r="Z98" s="48"/>
      <c r="AA98" s="11">
        <f t="shared" ref="AA98:BH98" si="101">IF($D98=AA$1,$E98+$V98,(IF($J98=AA$1,$K98+$W98,AA97)))</f>
        <v>1104</v>
      </c>
      <c r="AB98" s="11">
        <f t="shared" si="101"/>
        <v>1417</v>
      </c>
      <c r="AC98" s="11">
        <f t="shared" si="101"/>
        <v>918</v>
      </c>
      <c r="AD98" s="11">
        <f t="shared" si="101"/>
        <v>1007</v>
      </c>
      <c r="AE98" s="11">
        <f t="shared" si="101"/>
        <v>1052</v>
      </c>
      <c r="AF98" s="11">
        <f t="shared" si="101"/>
        <v>1712</v>
      </c>
      <c r="AG98" s="11">
        <f t="shared" si="101"/>
        <v>1404</v>
      </c>
      <c r="AH98" s="11">
        <f t="shared" si="101"/>
        <v>1615</v>
      </c>
      <c r="AI98" s="11">
        <f t="shared" si="101"/>
        <v>1578</v>
      </c>
      <c r="AJ98" s="11">
        <f t="shared" si="101"/>
        <v>1704</v>
      </c>
      <c r="AK98" s="11">
        <f t="shared" si="101"/>
        <v>1032</v>
      </c>
      <c r="AL98" s="11">
        <f t="shared" si="101"/>
        <v>1373</v>
      </c>
      <c r="AM98" s="11">
        <f t="shared" si="101"/>
        <v>1874</v>
      </c>
      <c r="AN98" s="11">
        <f t="shared" si="101"/>
        <v>1585</v>
      </c>
      <c r="AO98" s="11">
        <f t="shared" si="101"/>
        <v>243</v>
      </c>
      <c r="AP98" s="11">
        <f t="shared" si="101"/>
        <v>1340</v>
      </c>
      <c r="AQ98" s="11">
        <f t="shared" si="101"/>
        <v>925</v>
      </c>
      <c r="AR98" s="11">
        <f t="shared" si="101"/>
        <v>1144</v>
      </c>
      <c r="AS98" s="11">
        <f t="shared" si="101"/>
        <v>539</v>
      </c>
      <c r="AT98" s="11">
        <f t="shared" si="101"/>
        <v>1273</v>
      </c>
      <c r="AU98" s="11">
        <f t="shared" si="101"/>
        <v>1141</v>
      </c>
      <c r="AV98" s="11">
        <f t="shared" si="101"/>
        <v>1599</v>
      </c>
      <c r="AW98" s="11">
        <f t="shared" si="101"/>
        <v>1308</v>
      </c>
      <c r="AX98" s="11">
        <f t="shared" si="101"/>
        <v>1242</v>
      </c>
      <c r="AY98" s="11">
        <f t="shared" si="101"/>
        <v>295</v>
      </c>
      <c r="AZ98" s="11">
        <f t="shared" si="101"/>
        <v>973</v>
      </c>
      <c r="BA98" s="11">
        <f t="shared" si="101"/>
        <v>1279</v>
      </c>
      <c r="BB98" s="11">
        <f t="shared" si="101"/>
        <v>1097</v>
      </c>
      <c r="BC98" s="11">
        <f t="shared" si="101"/>
        <v>972</v>
      </c>
      <c r="BD98" s="11">
        <f t="shared" si="101"/>
        <v>1682</v>
      </c>
      <c r="BE98" s="11">
        <f t="shared" si="101"/>
        <v>1002</v>
      </c>
      <c r="BF98" s="11">
        <f t="shared" si="101"/>
        <v>1056</v>
      </c>
      <c r="BG98" s="11">
        <f t="shared" si="101"/>
        <v>1320</v>
      </c>
      <c r="BH98" s="11">
        <f t="shared" si="101"/>
        <v>1078</v>
      </c>
    </row>
    <row r="99" spans="1:60" ht="13.5" customHeight="1">
      <c r="A99" s="38">
        <v>41000</v>
      </c>
      <c r="B99" s="130" t="s">
        <v>65</v>
      </c>
      <c r="C99" s="40"/>
      <c r="D99" s="41" t="s">
        <v>41</v>
      </c>
      <c r="E99" s="42">
        <f t="shared" si="0"/>
        <v>1078</v>
      </c>
      <c r="F99" s="43">
        <v>2</v>
      </c>
      <c r="G99" s="43">
        <v>13</v>
      </c>
      <c r="H99" s="44">
        <f t="shared" si="1"/>
        <v>19</v>
      </c>
      <c r="I99" s="40"/>
      <c r="J99" s="45" t="s">
        <v>45</v>
      </c>
      <c r="K99" s="42">
        <f t="shared" si="2"/>
        <v>925</v>
      </c>
      <c r="L99" s="46">
        <v>1</v>
      </c>
      <c r="M99" s="46">
        <v>10</v>
      </c>
      <c r="N99" s="26">
        <f t="shared" si="3"/>
        <v>13</v>
      </c>
      <c r="O99" s="40"/>
      <c r="P99" t="s">
        <v>66</v>
      </c>
      <c r="Q99" s="40"/>
      <c r="R99">
        <f>MIN(Rules!$E$2,(MAX(H99/N99,N99/H99)))</f>
        <v>1.4615384615384615</v>
      </c>
      <c r="S99">
        <f>VLOOKUP(B99,Rules!A:B,2,FALSE)</f>
        <v>45</v>
      </c>
      <c r="T99" s="40"/>
      <c r="U99" s="143">
        <f>1/(10^(-1*(E99+(IF(P99="Y",Rules!$I$2,0))-K99)/Rules!$E$12)+1)</f>
        <v>0.80144760302328011</v>
      </c>
      <c r="V99">
        <f t="shared" si="4"/>
        <v>13</v>
      </c>
      <c r="W99">
        <f t="shared" si="5"/>
        <v>-13</v>
      </c>
      <c r="Z99" s="48"/>
      <c r="AA99" s="11">
        <f t="shared" ref="AA99:BH99" si="102">IF($D99=AA$1,$E99+$V99,(IF($J99=AA$1,$K99+$W99,AA98)))</f>
        <v>1104</v>
      </c>
      <c r="AB99" s="11">
        <f t="shared" si="102"/>
        <v>1417</v>
      </c>
      <c r="AC99" s="11">
        <f t="shared" si="102"/>
        <v>918</v>
      </c>
      <c r="AD99" s="11">
        <f t="shared" si="102"/>
        <v>1007</v>
      </c>
      <c r="AE99" s="11">
        <f t="shared" si="102"/>
        <v>1052</v>
      </c>
      <c r="AF99" s="11">
        <f t="shared" si="102"/>
        <v>1712</v>
      </c>
      <c r="AG99" s="11">
        <f t="shared" si="102"/>
        <v>1404</v>
      </c>
      <c r="AH99" s="11">
        <f t="shared" si="102"/>
        <v>1615</v>
      </c>
      <c r="AI99" s="11">
        <f t="shared" si="102"/>
        <v>1578</v>
      </c>
      <c r="AJ99" s="11">
        <f t="shared" si="102"/>
        <v>1704</v>
      </c>
      <c r="AK99" s="11">
        <f t="shared" si="102"/>
        <v>1032</v>
      </c>
      <c r="AL99" s="11">
        <f t="shared" si="102"/>
        <v>1373</v>
      </c>
      <c r="AM99" s="11">
        <f t="shared" si="102"/>
        <v>1874</v>
      </c>
      <c r="AN99" s="11">
        <f t="shared" si="102"/>
        <v>1585</v>
      </c>
      <c r="AO99" s="11">
        <f t="shared" si="102"/>
        <v>243</v>
      </c>
      <c r="AP99" s="11">
        <f t="shared" si="102"/>
        <v>1340</v>
      </c>
      <c r="AQ99" s="11">
        <f t="shared" si="102"/>
        <v>912</v>
      </c>
      <c r="AR99" s="11">
        <f t="shared" si="102"/>
        <v>1144</v>
      </c>
      <c r="AS99" s="11">
        <f t="shared" si="102"/>
        <v>539</v>
      </c>
      <c r="AT99" s="11">
        <f t="shared" si="102"/>
        <v>1273</v>
      </c>
      <c r="AU99" s="11">
        <f t="shared" si="102"/>
        <v>1141</v>
      </c>
      <c r="AV99" s="11">
        <f t="shared" si="102"/>
        <v>1599</v>
      </c>
      <c r="AW99" s="11">
        <f t="shared" si="102"/>
        <v>1308</v>
      </c>
      <c r="AX99" s="11">
        <f t="shared" si="102"/>
        <v>1242</v>
      </c>
      <c r="AY99" s="11">
        <f t="shared" si="102"/>
        <v>295</v>
      </c>
      <c r="AZ99" s="11">
        <f t="shared" si="102"/>
        <v>973</v>
      </c>
      <c r="BA99" s="11">
        <f t="shared" si="102"/>
        <v>1279</v>
      </c>
      <c r="BB99" s="11">
        <f t="shared" si="102"/>
        <v>1097</v>
      </c>
      <c r="BC99" s="11">
        <f t="shared" si="102"/>
        <v>972</v>
      </c>
      <c r="BD99" s="11">
        <f t="shared" si="102"/>
        <v>1682</v>
      </c>
      <c r="BE99" s="11">
        <f t="shared" si="102"/>
        <v>1002</v>
      </c>
      <c r="BF99" s="11">
        <f t="shared" si="102"/>
        <v>1056</v>
      </c>
      <c r="BG99" s="11">
        <f t="shared" si="102"/>
        <v>1320</v>
      </c>
      <c r="BH99" s="11">
        <f t="shared" si="102"/>
        <v>1091</v>
      </c>
    </row>
    <row r="100" spans="1:60" ht="13.5" customHeight="1">
      <c r="A100" s="38">
        <v>41000</v>
      </c>
      <c r="B100" s="130" t="s">
        <v>65</v>
      </c>
      <c r="C100" s="40"/>
      <c r="D100" s="41" t="s">
        <v>49</v>
      </c>
      <c r="E100" s="42">
        <f t="shared" si="0"/>
        <v>243</v>
      </c>
      <c r="F100" s="43">
        <v>0</v>
      </c>
      <c r="G100" s="43">
        <v>4</v>
      </c>
      <c r="H100" s="44">
        <f t="shared" si="1"/>
        <v>4</v>
      </c>
      <c r="I100" s="40"/>
      <c r="J100" s="45" t="s">
        <v>47</v>
      </c>
      <c r="K100" s="42">
        <f t="shared" si="2"/>
        <v>539</v>
      </c>
      <c r="L100" s="46">
        <v>4</v>
      </c>
      <c r="M100" s="46">
        <v>30</v>
      </c>
      <c r="N100" s="26">
        <f t="shared" si="3"/>
        <v>42</v>
      </c>
      <c r="O100" s="40"/>
      <c r="P100" t="s">
        <v>66</v>
      </c>
      <c r="Q100" s="40"/>
      <c r="R100">
        <f>MIN(Rules!$E$2,(MAX(H100/N100,N100/H100)))</f>
        <v>2</v>
      </c>
      <c r="S100">
        <f>VLOOKUP(B100,Rules!A:B,2,FALSE)</f>
        <v>45</v>
      </c>
      <c r="T100" s="40"/>
      <c r="U100" s="143">
        <f>1/(10^(-1*(E100+(IF(P100="Y",Rules!$I$2,0))-K100)/Rules!$E$12)+1)</f>
        <v>0.33796975182718242</v>
      </c>
      <c r="V100">
        <f t="shared" si="4"/>
        <v>-30</v>
      </c>
      <c r="W100">
        <f t="shared" si="5"/>
        <v>30</v>
      </c>
      <c r="Z100" s="48"/>
      <c r="AA100" s="11">
        <f t="shared" ref="AA100:BH100" si="103">IF($D100=AA$1,$E100+$V100,(IF($J100=AA$1,$K100+$W100,AA99)))</f>
        <v>1104</v>
      </c>
      <c r="AB100" s="11">
        <f t="shared" si="103"/>
        <v>1417</v>
      </c>
      <c r="AC100" s="11">
        <f t="shared" si="103"/>
        <v>918</v>
      </c>
      <c r="AD100" s="11">
        <f t="shared" si="103"/>
        <v>1007</v>
      </c>
      <c r="AE100" s="11">
        <f t="shared" si="103"/>
        <v>1052</v>
      </c>
      <c r="AF100" s="11">
        <f t="shared" si="103"/>
        <v>1712</v>
      </c>
      <c r="AG100" s="11">
        <f t="shared" si="103"/>
        <v>1404</v>
      </c>
      <c r="AH100" s="11">
        <f t="shared" si="103"/>
        <v>1615</v>
      </c>
      <c r="AI100" s="11">
        <f t="shared" si="103"/>
        <v>1578</v>
      </c>
      <c r="AJ100" s="11">
        <f t="shared" si="103"/>
        <v>1704</v>
      </c>
      <c r="AK100" s="11">
        <f t="shared" si="103"/>
        <v>1032</v>
      </c>
      <c r="AL100" s="11">
        <f t="shared" si="103"/>
        <v>1373</v>
      </c>
      <c r="AM100" s="11">
        <f t="shared" si="103"/>
        <v>1874</v>
      </c>
      <c r="AN100" s="11">
        <f t="shared" si="103"/>
        <v>1585</v>
      </c>
      <c r="AO100" s="11">
        <f t="shared" si="103"/>
        <v>213</v>
      </c>
      <c r="AP100" s="11">
        <f t="shared" si="103"/>
        <v>1340</v>
      </c>
      <c r="AQ100" s="11">
        <f t="shared" si="103"/>
        <v>912</v>
      </c>
      <c r="AR100" s="11">
        <f t="shared" si="103"/>
        <v>1144</v>
      </c>
      <c r="AS100" s="11">
        <f t="shared" si="103"/>
        <v>569</v>
      </c>
      <c r="AT100" s="11">
        <f t="shared" si="103"/>
        <v>1273</v>
      </c>
      <c r="AU100" s="11">
        <f t="shared" si="103"/>
        <v>1141</v>
      </c>
      <c r="AV100" s="11">
        <f t="shared" si="103"/>
        <v>1599</v>
      </c>
      <c r="AW100" s="11">
        <f t="shared" si="103"/>
        <v>1308</v>
      </c>
      <c r="AX100" s="11">
        <f t="shared" si="103"/>
        <v>1242</v>
      </c>
      <c r="AY100" s="11">
        <f t="shared" si="103"/>
        <v>295</v>
      </c>
      <c r="AZ100" s="11">
        <f t="shared" si="103"/>
        <v>973</v>
      </c>
      <c r="BA100" s="11">
        <f t="shared" si="103"/>
        <v>1279</v>
      </c>
      <c r="BB100" s="11">
        <f t="shared" si="103"/>
        <v>1097</v>
      </c>
      <c r="BC100" s="11">
        <f t="shared" si="103"/>
        <v>972</v>
      </c>
      <c r="BD100" s="11">
        <f t="shared" si="103"/>
        <v>1682</v>
      </c>
      <c r="BE100" s="11">
        <f t="shared" si="103"/>
        <v>1002</v>
      </c>
      <c r="BF100" s="11">
        <f t="shared" si="103"/>
        <v>1056</v>
      </c>
      <c r="BG100" s="11">
        <f t="shared" si="103"/>
        <v>1320</v>
      </c>
      <c r="BH100" s="11">
        <f t="shared" si="103"/>
        <v>1091</v>
      </c>
    </row>
    <row r="101" spans="1:60" ht="13.5" customHeight="1">
      <c r="A101" s="38">
        <v>41000</v>
      </c>
      <c r="B101" s="130" t="s">
        <v>65</v>
      </c>
      <c r="C101" s="40"/>
      <c r="D101" s="41" t="s">
        <v>35</v>
      </c>
      <c r="E101" s="42">
        <f t="shared" si="0"/>
        <v>1032</v>
      </c>
      <c r="F101" s="43">
        <v>0</v>
      </c>
      <c r="G101" s="43">
        <v>13</v>
      </c>
      <c r="H101" s="44">
        <f t="shared" si="1"/>
        <v>13</v>
      </c>
      <c r="I101" s="40"/>
      <c r="J101" s="45" t="s">
        <v>39</v>
      </c>
      <c r="K101" s="42">
        <f t="shared" si="2"/>
        <v>1144</v>
      </c>
      <c r="L101" s="46">
        <v>1</v>
      </c>
      <c r="M101" s="46">
        <v>10</v>
      </c>
      <c r="N101" s="26">
        <f t="shared" si="3"/>
        <v>13</v>
      </c>
      <c r="O101" s="40"/>
      <c r="P101" t="s">
        <v>66</v>
      </c>
      <c r="Q101" s="40"/>
      <c r="R101">
        <f>MIN(Rules!$E$2,(MAX(H101/N101,N101/H101)))</f>
        <v>1</v>
      </c>
      <c r="S101">
        <f>VLOOKUP(B101,Rules!A:B,2,FALSE)</f>
        <v>45</v>
      </c>
      <c r="T101" s="40"/>
      <c r="U101" s="143">
        <f>1/(10^(-1*(E101+(IF(P101="Y",Rules!$I$2,0))-K101)/Rules!$E$12)+1)</f>
        <v>0.54363781073171757</v>
      </c>
      <c r="V101">
        <f t="shared" si="4"/>
        <v>-2</v>
      </c>
      <c r="W101">
        <f t="shared" si="5"/>
        <v>2</v>
      </c>
      <c r="Z101" s="48"/>
      <c r="AA101" s="11">
        <f t="shared" ref="AA101:BH101" si="104">IF($D101=AA$1,$E101+$V101,(IF($J101=AA$1,$K101+$W101,AA100)))</f>
        <v>1104</v>
      </c>
      <c r="AB101" s="11">
        <f t="shared" si="104"/>
        <v>1417</v>
      </c>
      <c r="AC101" s="11">
        <f t="shared" si="104"/>
        <v>918</v>
      </c>
      <c r="AD101" s="11">
        <f t="shared" si="104"/>
        <v>1007</v>
      </c>
      <c r="AE101" s="11">
        <f t="shared" si="104"/>
        <v>1052</v>
      </c>
      <c r="AF101" s="11">
        <f t="shared" si="104"/>
        <v>1712</v>
      </c>
      <c r="AG101" s="11">
        <f t="shared" si="104"/>
        <v>1404</v>
      </c>
      <c r="AH101" s="11">
        <f t="shared" si="104"/>
        <v>1615</v>
      </c>
      <c r="AI101" s="11">
        <f t="shared" si="104"/>
        <v>1578</v>
      </c>
      <c r="AJ101" s="11">
        <f t="shared" si="104"/>
        <v>1704</v>
      </c>
      <c r="AK101" s="11">
        <f t="shared" si="104"/>
        <v>1030</v>
      </c>
      <c r="AL101" s="11">
        <f t="shared" si="104"/>
        <v>1373</v>
      </c>
      <c r="AM101" s="11">
        <f t="shared" si="104"/>
        <v>1874</v>
      </c>
      <c r="AN101" s="11">
        <f t="shared" si="104"/>
        <v>1585</v>
      </c>
      <c r="AO101" s="11">
        <f t="shared" si="104"/>
        <v>213</v>
      </c>
      <c r="AP101" s="11">
        <f t="shared" si="104"/>
        <v>1340</v>
      </c>
      <c r="AQ101" s="11">
        <f t="shared" si="104"/>
        <v>912</v>
      </c>
      <c r="AR101" s="11">
        <f t="shared" si="104"/>
        <v>1146</v>
      </c>
      <c r="AS101" s="11">
        <f t="shared" si="104"/>
        <v>569</v>
      </c>
      <c r="AT101" s="11">
        <f t="shared" si="104"/>
        <v>1273</v>
      </c>
      <c r="AU101" s="11">
        <f t="shared" si="104"/>
        <v>1141</v>
      </c>
      <c r="AV101" s="11">
        <f t="shared" si="104"/>
        <v>1599</v>
      </c>
      <c r="AW101" s="11">
        <f t="shared" si="104"/>
        <v>1308</v>
      </c>
      <c r="AX101" s="11">
        <f t="shared" si="104"/>
        <v>1242</v>
      </c>
      <c r="AY101" s="11">
        <f t="shared" si="104"/>
        <v>295</v>
      </c>
      <c r="AZ101" s="11">
        <f t="shared" si="104"/>
        <v>973</v>
      </c>
      <c r="BA101" s="11">
        <f t="shared" si="104"/>
        <v>1279</v>
      </c>
      <c r="BB101" s="11">
        <f t="shared" si="104"/>
        <v>1097</v>
      </c>
      <c r="BC101" s="11">
        <f t="shared" si="104"/>
        <v>972</v>
      </c>
      <c r="BD101" s="11">
        <f t="shared" si="104"/>
        <v>1682</v>
      </c>
      <c r="BE101" s="11">
        <f t="shared" si="104"/>
        <v>1002</v>
      </c>
      <c r="BF101" s="11">
        <f t="shared" si="104"/>
        <v>1056</v>
      </c>
      <c r="BG101" s="11">
        <f t="shared" si="104"/>
        <v>1320</v>
      </c>
      <c r="BH101" s="11">
        <f t="shared" si="104"/>
        <v>1091</v>
      </c>
    </row>
    <row r="102" spans="1:60" ht="13.5" customHeight="1">
      <c r="A102" s="38">
        <v>41007</v>
      </c>
      <c r="B102" s="130" t="s">
        <v>65</v>
      </c>
      <c r="C102" s="40"/>
      <c r="D102" s="41" t="s">
        <v>36</v>
      </c>
      <c r="E102" s="42">
        <f t="shared" si="0"/>
        <v>1340</v>
      </c>
      <c r="F102" s="43">
        <v>0</v>
      </c>
      <c r="G102" s="43">
        <v>10</v>
      </c>
      <c r="H102" s="44">
        <f t="shared" si="1"/>
        <v>10</v>
      </c>
      <c r="I102" s="40"/>
      <c r="J102" s="45" t="s">
        <v>30</v>
      </c>
      <c r="K102" s="42">
        <f t="shared" si="2"/>
        <v>1578</v>
      </c>
      <c r="L102" s="46">
        <v>2</v>
      </c>
      <c r="M102" s="46">
        <v>11</v>
      </c>
      <c r="N102" s="26">
        <f t="shared" si="3"/>
        <v>17</v>
      </c>
      <c r="O102" s="40"/>
      <c r="P102" t="s">
        <v>66</v>
      </c>
      <c r="Q102" s="40"/>
      <c r="R102">
        <f>MIN(Rules!$E$2,(MAX(H102/N102,N102/H102)))</f>
        <v>1.7</v>
      </c>
      <c r="S102">
        <f>VLOOKUP(B102,Rules!A:B,2,FALSE)</f>
        <v>45</v>
      </c>
      <c r="T102" s="40"/>
      <c r="U102" s="143">
        <f>1/(10^(-1*(E102+(IF(P102="Y",Rules!$I$2,0))-K102)/Rules!$E$12)+1)</f>
        <v>0.40005043267745605</v>
      </c>
      <c r="V102">
        <f t="shared" si="4"/>
        <v>-31</v>
      </c>
      <c r="W102">
        <f t="shared" si="5"/>
        <v>31</v>
      </c>
      <c r="Z102" s="48"/>
      <c r="AA102" s="11">
        <f t="shared" ref="AA102:BH102" si="105">IF($D102=AA$1,$E102+$V102,(IF($J102=AA$1,$K102+$W102,AA101)))</f>
        <v>1104</v>
      </c>
      <c r="AB102" s="11">
        <f t="shared" si="105"/>
        <v>1417</v>
      </c>
      <c r="AC102" s="11">
        <f t="shared" si="105"/>
        <v>918</v>
      </c>
      <c r="AD102" s="11">
        <f t="shared" si="105"/>
        <v>1007</v>
      </c>
      <c r="AE102" s="11">
        <f t="shared" si="105"/>
        <v>1052</v>
      </c>
      <c r="AF102" s="11">
        <f t="shared" si="105"/>
        <v>1712</v>
      </c>
      <c r="AG102" s="11">
        <f t="shared" si="105"/>
        <v>1404</v>
      </c>
      <c r="AH102" s="11">
        <f t="shared" si="105"/>
        <v>1615</v>
      </c>
      <c r="AI102" s="11">
        <f t="shared" si="105"/>
        <v>1609</v>
      </c>
      <c r="AJ102" s="11">
        <f t="shared" si="105"/>
        <v>1704</v>
      </c>
      <c r="AK102" s="11">
        <f t="shared" si="105"/>
        <v>1030</v>
      </c>
      <c r="AL102" s="11">
        <f t="shared" si="105"/>
        <v>1373</v>
      </c>
      <c r="AM102" s="11">
        <f t="shared" si="105"/>
        <v>1874</v>
      </c>
      <c r="AN102" s="11">
        <f t="shared" si="105"/>
        <v>1585</v>
      </c>
      <c r="AO102" s="11">
        <f t="shared" si="105"/>
        <v>213</v>
      </c>
      <c r="AP102" s="11">
        <f t="shared" si="105"/>
        <v>1309</v>
      </c>
      <c r="AQ102" s="11">
        <f t="shared" si="105"/>
        <v>912</v>
      </c>
      <c r="AR102" s="11">
        <f t="shared" si="105"/>
        <v>1146</v>
      </c>
      <c r="AS102" s="11">
        <f t="shared" si="105"/>
        <v>569</v>
      </c>
      <c r="AT102" s="11">
        <f t="shared" si="105"/>
        <v>1273</v>
      </c>
      <c r="AU102" s="11">
        <f t="shared" si="105"/>
        <v>1141</v>
      </c>
      <c r="AV102" s="11">
        <f t="shared" si="105"/>
        <v>1599</v>
      </c>
      <c r="AW102" s="11">
        <f t="shared" si="105"/>
        <v>1308</v>
      </c>
      <c r="AX102" s="11">
        <f t="shared" si="105"/>
        <v>1242</v>
      </c>
      <c r="AY102" s="11">
        <f t="shared" si="105"/>
        <v>295</v>
      </c>
      <c r="AZ102" s="11">
        <f t="shared" si="105"/>
        <v>973</v>
      </c>
      <c r="BA102" s="11">
        <f t="shared" si="105"/>
        <v>1279</v>
      </c>
      <c r="BB102" s="11">
        <f t="shared" si="105"/>
        <v>1097</v>
      </c>
      <c r="BC102" s="11">
        <f t="shared" si="105"/>
        <v>972</v>
      </c>
      <c r="BD102" s="11">
        <f t="shared" si="105"/>
        <v>1682</v>
      </c>
      <c r="BE102" s="11">
        <f t="shared" si="105"/>
        <v>1002</v>
      </c>
      <c r="BF102" s="11">
        <f t="shared" si="105"/>
        <v>1056</v>
      </c>
      <c r="BG102" s="11">
        <f t="shared" si="105"/>
        <v>1320</v>
      </c>
      <c r="BH102" s="11">
        <f t="shared" si="105"/>
        <v>1091</v>
      </c>
    </row>
    <row r="103" spans="1:60" ht="13.5" customHeight="1">
      <c r="A103" s="38">
        <v>41007</v>
      </c>
      <c r="B103" s="130" t="s">
        <v>65</v>
      </c>
      <c r="C103" s="40"/>
      <c r="D103" s="41" t="s">
        <v>16</v>
      </c>
      <c r="E103" s="42">
        <f t="shared" si="0"/>
        <v>1874</v>
      </c>
      <c r="F103" s="43">
        <v>1</v>
      </c>
      <c r="G103" s="43">
        <v>12</v>
      </c>
      <c r="H103" s="44">
        <f t="shared" si="1"/>
        <v>15</v>
      </c>
      <c r="I103" s="40"/>
      <c r="J103" s="45" t="s">
        <v>18</v>
      </c>
      <c r="K103" s="42">
        <f t="shared" si="2"/>
        <v>1599</v>
      </c>
      <c r="L103" s="46">
        <v>1</v>
      </c>
      <c r="M103" s="46">
        <v>12</v>
      </c>
      <c r="N103" s="26">
        <f t="shared" si="3"/>
        <v>15</v>
      </c>
      <c r="O103" s="40"/>
      <c r="P103" t="s">
        <v>66</v>
      </c>
      <c r="Q103" s="40"/>
      <c r="R103">
        <f>MIN(Rules!$E$2,(MAX(H103/N103,N103/H103)))</f>
        <v>1</v>
      </c>
      <c r="S103">
        <f>VLOOKUP(B103,Rules!A:B,2,FALSE)</f>
        <v>45</v>
      </c>
      <c r="T103" s="40"/>
      <c r="U103" s="143">
        <f>1/(10^(-1*(E103+(IF(P103="Y",Rules!$I$2,0))-K103)/Rules!$E$12)+1)</f>
        <v>0.87622931893106459</v>
      </c>
      <c r="V103">
        <f t="shared" si="4"/>
        <v>-17</v>
      </c>
      <c r="W103">
        <f t="shared" si="5"/>
        <v>17</v>
      </c>
      <c r="Z103" s="48"/>
      <c r="AA103" s="11">
        <f t="shared" ref="AA103:BH103" si="106">IF($D103=AA$1,$E103+$V103,(IF($J103=AA$1,$K103+$W103,AA102)))</f>
        <v>1104</v>
      </c>
      <c r="AB103" s="11">
        <f t="shared" si="106"/>
        <v>1417</v>
      </c>
      <c r="AC103" s="11">
        <f t="shared" si="106"/>
        <v>918</v>
      </c>
      <c r="AD103" s="11">
        <f t="shared" si="106"/>
        <v>1007</v>
      </c>
      <c r="AE103" s="11">
        <f t="shared" si="106"/>
        <v>1052</v>
      </c>
      <c r="AF103" s="11">
        <f t="shared" si="106"/>
        <v>1712</v>
      </c>
      <c r="AG103" s="11">
        <f t="shared" si="106"/>
        <v>1404</v>
      </c>
      <c r="AH103" s="11">
        <f t="shared" si="106"/>
        <v>1615</v>
      </c>
      <c r="AI103" s="11">
        <f t="shared" si="106"/>
        <v>1609</v>
      </c>
      <c r="AJ103" s="11">
        <f t="shared" si="106"/>
        <v>1704</v>
      </c>
      <c r="AK103" s="11">
        <f t="shared" si="106"/>
        <v>1030</v>
      </c>
      <c r="AL103" s="11">
        <f t="shared" si="106"/>
        <v>1373</v>
      </c>
      <c r="AM103" s="11">
        <f t="shared" si="106"/>
        <v>1857</v>
      </c>
      <c r="AN103" s="11">
        <f t="shared" si="106"/>
        <v>1585</v>
      </c>
      <c r="AO103" s="11">
        <f t="shared" si="106"/>
        <v>213</v>
      </c>
      <c r="AP103" s="11">
        <f t="shared" si="106"/>
        <v>1309</v>
      </c>
      <c r="AQ103" s="11">
        <f t="shared" si="106"/>
        <v>912</v>
      </c>
      <c r="AR103" s="11">
        <f t="shared" si="106"/>
        <v>1146</v>
      </c>
      <c r="AS103" s="11">
        <f t="shared" si="106"/>
        <v>569</v>
      </c>
      <c r="AT103" s="11">
        <f t="shared" si="106"/>
        <v>1273</v>
      </c>
      <c r="AU103" s="11">
        <f t="shared" si="106"/>
        <v>1141</v>
      </c>
      <c r="AV103" s="11">
        <f t="shared" si="106"/>
        <v>1616</v>
      </c>
      <c r="AW103" s="11">
        <f t="shared" si="106"/>
        <v>1308</v>
      </c>
      <c r="AX103" s="11">
        <f t="shared" si="106"/>
        <v>1242</v>
      </c>
      <c r="AY103" s="11">
        <f t="shared" si="106"/>
        <v>295</v>
      </c>
      <c r="AZ103" s="11">
        <f t="shared" si="106"/>
        <v>973</v>
      </c>
      <c r="BA103" s="11">
        <f t="shared" si="106"/>
        <v>1279</v>
      </c>
      <c r="BB103" s="11">
        <f t="shared" si="106"/>
        <v>1097</v>
      </c>
      <c r="BC103" s="11">
        <f t="shared" si="106"/>
        <v>972</v>
      </c>
      <c r="BD103" s="11">
        <f t="shared" si="106"/>
        <v>1682</v>
      </c>
      <c r="BE103" s="11">
        <f t="shared" si="106"/>
        <v>1002</v>
      </c>
      <c r="BF103" s="11">
        <f t="shared" si="106"/>
        <v>1056</v>
      </c>
      <c r="BG103" s="11">
        <f t="shared" si="106"/>
        <v>1320</v>
      </c>
      <c r="BH103" s="11">
        <f t="shared" si="106"/>
        <v>1091</v>
      </c>
    </row>
    <row r="104" spans="1:60" ht="13.5" customHeight="1">
      <c r="A104" s="38">
        <v>41007</v>
      </c>
      <c r="B104" s="130" t="s">
        <v>65</v>
      </c>
      <c r="C104" s="40"/>
      <c r="D104" s="41" t="s">
        <v>26</v>
      </c>
      <c r="E104" s="42">
        <f t="shared" si="0"/>
        <v>1712</v>
      </c>
      <c r="F104" s="43">
        <v>1</v>
      </c>
      <c r="G104" s="43">
        <v>12</v>
      </c>
      <c r="H104" s="44">
        <f t="shared" si="1"/>
        <v>15</v>
      </c>
      <c r="I104" s="40"/>
      <c r="J104" s="45" t="s">
        <v>17</v>
      </c>
      <c r="K104" s="42">
        <f t="shared" si="2"/>
        <v>1704</v>
      </c>
      <c r="L104" s="46">
        <v>0</v>
      </c>
      <c r="M104" s="46">
        <v>12</v>
      </c>
      <c r="N104" s="26">
        <f t="shared" si="3"/>
        <v>12</v>
      </c>
      <c r="O104" s="40"/>
      <c r="P104" t="s">
        <v>66</v>
      </c>
      <c r="Q104" s="40"/>
      <c r="R104">
        <f>MIN(Rules!$E$2,(MAX(H104/N104,N104/H104)))</f>
        <v>1.25</v>
      </c>
      <c r="S104">
        <f>VLOOKUP(B104,Rules!A:B,2,FALSE)</f>
        <v>45</v>
      </c>
      <c r="T104" s="40"/>
      <c r="U104" s="143">
        <f>1/(10^(-1*(E104+(IF(P104="Y",Rules!$I$2,0))-K104)/Rules!$E$12)+1)</f>
        <v>0.67428209766505409</v>
      </c>
      <c r="V104">
        <f t="shared" si="4"/>
        <v>18</v>
      </c>
      <c r="W104">
        <f t="shared" si="5"/>
        <v>-18</v>
      </c>
      <c r="Z104" s="48"/>
      <c r="AA104" s="11">
        <f t="shared" ref="AA104:BH104" si="107">IF($D104=AA$1,$E104+$V104,(IF($J104=AA$1,$K104+$W104,AA103)))</f>
        <v>1104</v>
      </c>
      <c r="AB104" s="11">
        <f t="shared" si="107"/>
        <v>1417</v>
      </c>
      <c r="AC104" s="11">
        <f t="shared" si="107"/>
        <v>918</v>
      </c>
      <c r="AD104" s="11">
        <f t="shared" si="107"/>
        <v>1007</v>
      </c>
      <c r="AE104" s="11">
        <f t="shared" si="107"/>
        <v>1052</v>
      </c>
      <c r="AF104" s="11">
        <f t="shared" si="107"/>
        <v>1730</v>
      </c>
      <c r="AG104" s="11">
        <f t="shared" si="107"/>
        <v>1404</v>
      </c>
      <c r="AH104" s="11">
        <f t="shared" si="107"/>
        <v>1615</v>
      </c>
      <c r="AI104" s="11">
        <f t="shared" si="107"/>
        <v>1609</v>
      </c>
      <c r="AJ104" s="11">
        <f t="shared" si="107"/>
        <v>1686</v>
      </c>
      <c r="AK104" s="11">
        <f t="shared" si="107"/>
        <v>1030</v>
      </c>
      <c r="AL104" s="11">
        <f t="shared" si="107"/>
        <v>1373</v>
      </c>
      <c r="AM104" s="11">
        <f t="shared" si="107"/>
        <v>1857</v>
      </c>
      <c r="AN104" s="11">
        <f t="shared" si="107"/>
        <v>1585</v>
      </c>
      <c r="AO104" s="11">
        <f t="shared" si="107"/>
        <v>213</v>
      </c>
      <c r="AP104" s="11">
        <f t="shared" si="107"/>
        <v>1309</v>
      </c>
      <c r="AQ104" s="11">
        <f t="shared" si="107"/>
        <v>912</v>
      </c>
      <c r="AR104" s="11">
        <f t="shared" si="107"/>
        <v>1146</v>
      </c>
      <c r="AS104" s="11">
        <f t="shared" si="107"/>
        <v>569</v>
      </c>
      <c r="AT104" s="11">
        <f t="shared" si="107"/>
        <v>1273</v>
      </c>
      <c r="AU104" s="11">
        <f t="shared" si="107"/>
        <v>1141</v>
      </c>
      <c r="AV104" s="11">
        <f t="shared" si="107"/>
        <v>1616</v>
      </c>
      <c r="AW104" s="11">
        <f t="shared" si="107"/>
        <v>1308</v>
      </c>
      <c r="AX104" s="11">
        <f t="shared" si="107"/>
        <v>1242</v>
      </c>
      <c r="AY104" s="11">
        <f t="shared" si="107"/>
        <v>295</v>
      </c>
      <c r="AZ104" s="11">
        <f t="shared" si="107"/>
        <v>973</v>
      </c>
      <c r="BA104" s="11">
        <f t="shared" si="107"/>
        <v>1279</v>
      </c>
      <c r="BB104" s="11">
        <f t="shared" si="107"/>
        <v>1097</v>
      </c>
      <c r="BC104" s="11">
        <f t="shared" si="107"/>
        <v>972</v>
      </c>
      <c r="BD104" s="11">
        <f t="shared" si="107"/>
        <v>1682</v>
      </c>
      <c r="BE104" s="11">
        <f t="shared" si="107"/>
        <v>1002</v>
      </c>
      <c r="BF104" s="11">
        <f t="shared" si="107"/>
        <v>1056</v>
      </c>
      <c r="BG104" s="11">
        <f t="shared" si="107"/>
        <v>1320</v>
      </c>
      <c r="BH104" s="11">
        <f t="shared" si="107"/>
        <v>1091</v>
      </c>
    </row>
    <row r="105" spans="1:60" ht="13.5" customHeight="1">
      <c r="A105" s="38">
        <v>41007</v>
      </c>
      <c r="B105" s="130" t="s">
        <v>65</v>
      </c>
      <c r="C105" s="40"/>
      <c r="D105" s="41" t="s">
        <v>25</v>
      </c>
      <c r="E105" s="42">
        <f t="shared" si="0"/>
        <v>1615</v>
      </c>
      <c r="F105" s="43">
        <v>0</v>
      </c>
      <c r="G105" s="43">
        <v>13</v>
      </c>
      <c r="H105" s="44">
        <f t="shared" si="1"/>
        <v>13</v>
      </c>
      <c r="I105" s="40"/>
      <c r="J105" s="45" t="s">
        <v>20</v>
      </c>
      <c r="K105" s="42">
        <f t="shared" si="2"/>
        <v>1417</v>
      </c>
      <c r="L105" s="46">
        <v>0</v>
      </c>
      <c r="M105" s="46">
        <v>10</v>
      </c>
      <c r="N105" s="26">
        <f t="shared" si="3"/>
        <v>10</v>
      </c>
      <c r="O105" s="40"/>
      <c r="P105" t="s">
        <v>66</v>
      </c>
      <c r="Q105" s="40"/>
      <c r="R105">
        <f>MIN(Rules!$E$2,(MAX(H105/N105,N105/H105)))</f>
        <v>1.3</v>
      </c>
      <c r="S105">
        <f>VLOOKUP(B105,Rules!A:B,2,FALSE)</f>
        <v>45</v>
      </c>
      <c r="T105" s="40"/>
      <c r="U105" s="143">
        <f>1/(10^(-1*(E105+(IF(P105="Y",Rules!$I$2,0))-K105)/Rules!$E$12)+1)</f>
        <v>0.83238134919856732</v>
      </c>
      <c r="V105">
        <f t="shared" si="4"/>
        <v>10</v>
      </c>
      <c r="W105">
        <f t="shared" si="5"/>
        <v>-10</v>
      </c>
      <c r="Z105" s="48"/>
      <c r="AA105" s="11">
        <f t="shared" ref="AA105:BH105" si="108">IF($D105=AA$1,$E105+$V105,(IF($J105=AA$1,$K105+$W105,AA104)))</f>
        <v>1104</v>
      </c>
      <c r="AB105" s="11">
        <f t="shared" si="108"/>
        <v>1407</v>
      </c>
      <c r="AC105" s="11">
        <f t="shared" si="108"/>
        <v>918</v>
      </c>
      <c r="AD105" s="11">
        <f t="shared" si="108"/>
        <v>1007</v>
      </c>
      <c r="AE105" s="11">
        <f t="shared" si="108"/>
        <v>1052</v>
      </c>
      <c r="AF105" s="11">
        <f t="shared" si="108"/>
        <v>1730</v>
      </c>
      <c r="AG105" s="11">
        <f t="shared" si="108"/>
        <v>1404</v>
      </c>
      <c r="AH105" s="11">
        <f t="shared" si="108"/>
        <v>1625</v>
      </c>
      <c r="AI105" s="11">
        <f t="shared" si="108"/>
        <v>1609</v>
      </c>
      <c r="AJ105" s="11">
        <f t="shared" si="108"/>
        <v>1686</v>
      </c>
      <c r="AK105" s="11">
        <f t="shared" si="108"/>
        <v>1030</v>
      </c>
      <c r="AL105" s="11">
        <f t="shared" si="108"/>
        <v>1373</v>
      </c>
      <c r="AM105" s="11">
        <f t="shared" si="108"/>
        <v>1857</v>
      </c>
      <c r="AN105" s="11">
        <f t="shared" si="108"/>
        <v>1585</v>
      </c>
      <c r="AO105" s="11">
        <f t="shared" si="108"/>
        <v>213</v>
      </c>
      <c r="AP105" s="11">
        <f t="shared" si="108"/>
        <v>1309</v>
      </c>
      <c r="AQ105" s="11">
        <f t="shared" si="108"/>
        <v>912</v>
      </c>
      <c r="AR105" s="11">
        <f t="shared" si="108"/>
        <v>1146</v>
      </c>
      <c r="AS105" s="11">
        <f t="shared" si="108"/>
        <v>569</v>
      </c>
      <c r="AT105" s="11">
        <f t="shared" si="108"/>
        <v>1273</v>
      </c>
      <c r="AU105" s="11">
        <f t="shared" si="108"/>
        <v>1141</v>
      </c>
      <c r="AV105" s="11">
        <f t="shared" si="108"/>
        <v>1616</v>
      </c>
      <c r="AW105" s="11">
        <f t="shared" si="108"/>
        <v>1308</v>
      </c>
      <c r="AX105" s="11">
        <f t="shared" si="108"/>
        <v>1242</v>
      </c>
      <c r="AY105" s="11">
        <f t="shared" si="108"/>
        <v>295</v>
      </c>
      <c r="AZ105" s="11">
        <f t="shared" si="108"/>
        <v>973</v>
      </c>
      <c r="BA105" s="11">
        <f t="shared" si="108"/>
        <v>1279</v>
      </c>
      <c r="BB105" s="11">
        <f t="shared" si="108"/>
        <v>1097</v>
      </c>
      <c r="BC105" s="11">
        <f t="shared" si="108"/>
        <v>972</v>
      </c>
      <c r="BD105" s="11">
        <f t="shared" si="108"/>
        <v>1682</v>
      </c>
      <c r="BE105" s="11">
        <f t="shared" si="108"/>
        <v>1002</v>
      </c>
      <c r="BF105" s="11">
        <f t="shared" si="108"/>
        <v>1056</v>
      </c>
      <c r="BG105" s="11">
        <f t="shared" si="108"/>
        <v>1320</v>
      </c>
      <c r="BH105" s="11">
        <f t="shared" si="108"/>
        <v>1091</v>
      </c>
    </row>
    <row r="106" spans="1:60" ht="13.5" customHeight="1">
      <c r="A106" s="38">
        <v>41007</v>
      </c>
      <c r="B106" s="130" t="s">
        <v>65</v>
      </c>
      <c r="C106" s="40"/>
      <c r="D106" s="41" t="s">
        <v>31</v>
      </c>
      <c r="E106" s="42">
        <f t="shared" si="0"/>
        <v>1056</v>
      </c>
      <c r="F106" s="43">
        <v>1</v>
      </c>
      <c r="G106" s="43">
        <v>15</v>
      </c>
      <c r="H106" s="44">
        <f t="shared" si="1"/>
        <v>18</v>
      </c>
      <c r="I106" s="40"/>
      <c r="J106" s="45" t="s">
        <v>19</v>
      </c>
      <c r="K106" s="42">
        <f t="shared" si="2"/>
        <v>1404</v>
      </c>
      <c r="L106" s="46">
        <v>0</v>
      </c>
      <c r="M106" s="46">
        <v>10</v>
      </c>
      <c r="N106" s="26">
        <f t="shared" si="3"/>
        <v>10</v>
      </c>
      <c r="O106" s="40"/>
      <c r="P106" t="s">
        <v>66</v>
      </c>
      <c r="Q106" s="40"/>
      <c r="R106">
        <f>MIN(Rules!$E$2,(MAX(H106/N106,N106/H106)))</f>
        <v>1.8</v>
      </c>
      <c r="S106">
        <f>VLOOKUP(B106,Rules!A:B,2,FALSE)</f>
        <v>45</v>
      </c>
      <c r="T106" s="40"/>
      <c r="U106" s="143">
        <f>1/(10^(-1*(E106+(IF(P106="Y",Rules!$I$2,0))-K106)/Rules!$E$12)+1)</f>
        <v>0.28662679747886988</v>
      </c>
      <c r="V106">
        <f t="shared" si="4"/>
        <v>58</v>
      </c>
      <c r="W106">
        <f t="shared" si="5"/>
        <v>-58</v>
      </c>
      <c r="Z106" s="48"/>
      <c r="AA106" s="11">
        <f t="shared" ref="AA106:BH106" si="109">IF($D106=AA$1,$E106+$V106,(IF($J106=AA$1,$K106+$W106,AA105)))</f>
        <v>1104</v>
      </c>
      <c r="AB106" s="11">
        <f t="shared" si="109"/>
        <v>1407</v>
      </c>
      <c r="AC106" s="11">
        <f t="shared" si="109"/>
        <v>918</v>
      </c>
      <c r="AD106" s="11">
        <f t="shared" si="109"/>
        <v>1007</v>
      </c>
      <c r="AE106" s="11">
        <f t="shared" si="109"/>
        <v>1052</v>
      </c>
      <c r="AF106" s="11">
        <f t="shared" si="109"/>
        <v>1730</v>
      </c>
      <c r="AG106" s="11">
        <f t="shared" si="109"/>
        <v>1346</v>
      </c>
      <c r="AH106" s="11">
        <f t="shared" si="109"/>
        <v>1625</v>
      </c>
      <c r="AI106" s="11">
        <f t="shared" si="109"/>
        <v>1609</v>
      </c>
      <c r="AJ106" s="11">
        <f t="shared" si="109"/>
        <v>1686</v>
      </c>
      <c r="AK106" s="11">
        <f t="shared" si="109"/>
        <v>1030</v>
      </c>
      <c r="AL106" s="11">
        <f t="shared" si="109"/>
        <v>1373</v>
      </c>
      <c r="AM106" s="11">
        <f t="shared" si="109"/>
        <v>1857</v>
      </c>
      <c r="AN106" s="11">
        <f t="shared" si="109"/>
        <v>1585</v>
      </c>
      <c r="AO106" s="11">
        <f t="shared" si="109"/>
        <v>213</v>
      </c>
      <c r="AP106" s="11">
        <f t="shared" si="109"/>
        <v>1309</v>
      </c>
      <c r="AQ106" s="11">
        <f t="shared" si="109"/>
        <v>912</v>
      </c>
      <c r="AR106" s="11">
        <f t="shared" si="109"/>
        <v>1146</v>
      </c>
      <c r="AS106" s="11">
        <f t="shared" si="109"/>
        <v>569</v>
      </c>
      <c r="AT106" s="11">
        <f t="shared" si="109"/>
        <v>1273</v>
      </c>
      <c r="AU106" s="11">
        <f t="shared" si="109"/>
        <v>1141</v>
      </c>
      <c r="AV106" s="11">
        <f t="shared" si="109"/>
        <v>1616</v>
      </c>
      <c r="AW106" s="11">
        <f t="shared" si="109"/>
        <v>1308</v>
      </c>
      <c r="AX106" s="11">
        <f t="shared" si="109"/>
        <v>1242</v>
      </c>
      <c r="AY106" s="11">
        <f t="shared" si="109"/>
        <v>295</v>
      </c>
      <c r="AZ106" s="11">
        <f t="shared" si="109"/>
        <v>973</v>
      </c>
      <c r="BA106" s="11">
        <f t="shared" si="109"/>
        <v>1279</v>
      </c>
      <c r="BB106" s="11">
        <f t="shared" si="109"/>
        <v>1097</v>
      </c>
      <c r="BC106" s="11">
        <f t="shared" si="109"/>
        <v>972</v>
      </c>
      <c r="BD106" s="11">
        <f t="shared" si="109"/>
        <v>1682</v>
      </c>
      <c r="BE106" s="11">
        <f t="shared" si="109"/>
        <v>1002</v>
      </c>
      <c r="BF106" s="11">
        <f t="shared" si="109"/>
        <v>1114</v>
      </c>
      <c r="BG106" s="11">
        <f t="shared" si="109"/>
        <v>1320</v>
      </c>
      <c r="BH106" s="11">
        <f t="shared" si="109"/>
        <v>1091</v>
      </c>
    </row>
    <row r="107" spans="1:60" ht="13.5" customHeight="1">
      <c r="A107" s="38">
        <v>41007</v>
      </c>
      <c r="B107" s="130" t="s">
        <v>65</v>
      </c>
      <c r="C107" s="40"/>
      <c r="D107" s="41" t="s">
        <v>27</v>
      </c>
      <c r="E107" s="42">
        <f t="shared" si="0"/>
        <v>1308</v>
      </c>
      <c r="F107" s="43">
        <v>1</v>
      </c>
      <c r="G107" s="43">
        <v>8</v>
      </c>
      <c r="H107" s="44">
        <f t="shared" si="1"/>
        <v>11</v>
      </c>
      <c r="I107" s="40"/>
      <c r="J107" s="45" t="s">
        <v>32</v>
      </c>
      <c r="K107" s="42">
        <f t="shared" si="2"/>
        <v>1141</v>
      </c>
      <c r="L107" s="46">
        <v>2</v>
      </c>
      <c r="M107" s="46">
        <v>14</v>
      </c>
      <c r="N107" s="26">
        <f t="shared" si="3"/>
        <v>20</v>
      </c>
      <c r="O107" s="40"/>
      <c r="P107" t="s">
        <v>66</v>
      </c>
      <c r="Q107" s="40"/>
      <c r="R107">
        <f>MIN(Rules!$E$2,(MAX(H107/N107,N107/H107)))</f>
        <v>1.8181818181818181</v>
      </c>
      <c r="S107">
        <f>VLOOKUP(B107,Rules!A:B,2,FALSE)</f>
        <v>45</v>
      </c>
      <c r="T107" s="40"/>
      <c r="U107" s="143">
        <f>1/(10^(-1*(E107+(IF(P107="Y",Rules!$I$2,0))-K107)/Rules!$E$12)+1)</f>
        <v>0.81150804121339637</v>
      </c>
      <c r="V107">
        <f t="shared" si="4"/>
        <v>-66</v>
      </c>
      <c r="W107">
        <f t="shared" si="5"/>
        <v>66</v>
      </c>
      <c r="Z107" s="48"/>
      <c r="AA107" s="11">
        <f t="shared" ref="AA107:BH107" si="110">IF($D107=AA$1,$E107+$V107,(IF($J107=AA$1,$K107+$W107,AA106)))</f>
        <v>1104</v>
      </c>
      <c r="AB107" s="11">
        <f t="shared" si="110"/>
        <v>1407</v>
      </c>
      <c r="AC107" s="11">
        <f t="shared" si="110"/>
        <v>918</v>
      </c>
      <c r="AD107" s="11">
        <f t="shared" si="110"/>
        <v>1007</v>
      </c>
      <c r="AE107" s="11">
        <f t="shared" si="110"/>
        <v>1052</v>
      </c>
      <c r="AF107" s="11">
        <f t="shared" si="110"/>
        <v>1730</v>
      </c>
      <c r="AG107" s="11">
        <f t="shared" si="110"/>
        <v>1346</v>
      </c>
      <c r="AH107" s="11">
        <f t="shared" si="110"/>
        <v>1625</v>
      </c>
      <c r="AI107" s="11">
        <f t="shared" si="110"/>
        <v>1609</v>
      </c>
      <c r="AJ107" s="11">
        <f t="shared" si="110"/>
        <v>1686</v>
      </c>
      <c r="AK107" s="11">
        <f t="shared" si="110"/>
        <v>1030</v>
      </c>
      <c r="AL107" s="11">
        <f t="shared" si="110"/>
        <v>1373</v>
      </c>
      <c r="AM107" s="11">
        <f t="shared" si="110"/>
        <v>1857</v>
      </c>
      <c r="AN107" s="11">
        <f t="shared" si="110"/>
        <v>1585</v>
      </c>
      <c r="AO107" s="11">
        <f t="shared" si="110"/>
        <v>213</v>
      </c>
      <c r="AP107" s="11">
        <f t="shared" si="110"/>
        <v>1309</v>
      </c>
      <c r="AQ107" s="11">
        <f t="shared" si="110"/>
        <v>912</v>
      </c>
      <c r="AR107" s="11">
        <f t="shared" si="110"/>
        <v>1146</v>
      </c>
      <c r="AS107" s="11">
        <f t="shared" si="110"/>
        <v>569</v>
      </c>
      <c r="AT107" s="11">
        <f t="shared" si="110"/>
        <v>1273</v>
      </c>
      <c r="AU107" s="11">
        <f t="shared" si="110"/>
        <v>1207</v>
      </c>
      <c r="AV107" s="11">
        <f t="shared" si="110"/>
        <v>1616</v>
      </c>
      <c r="AW107" s="11">
        <f t="shared" si="110"/>
        <v>1242</v>
      </c>
      <c r="AX107" s="11">
        <f t="shared" si="110"/>
        <v>1242</v>
      </c>
      <c r="AY107" s="11">
        <f t="shared" si="110"/>
        <v>295</v>
      </c>
      <c r="AZ107" s="11">
        <f t="shared" si="110"/>
        <v>973</v>
      </c>
      <c r="BA107" s="11">
        <f t="shared" si="110"/>
        <v>1279</v>
      </c>
      <c r="BB107" s="11">
        <f t="shared" si="110"/>
        <v>1097</v>
      </c>
      <c r="BC107" s="11">
        <f t="shared" si="110"/>
        <v>972</v>
      </c>
      <c r="BD107" s="11">
        <f t="shared" si="110"/>
        <v>1682</v>
      </c>
      <c r="BE107" s="11">
        <f t="shared" si="110"/>
        <v>1002</v>
      </c>
      <c r="BF107" s="11">
        <f t="shared" si="110"/>
        <v>1114</v>
      </c>
      <c r="BG107" s="11">
        <f t="shared" si="110"/>
        <v>1320</v>
      </c>
      <c r="BH107" s="11">
        <f t="shared" si="110"/>
        <v>1091</v>
      </c>
    </row>
    <row r="108" spans="1:60" ht="13.5" customHeight="1">
      <c r="A108" s="38">
        <v>41007</v>
      </c>
      <c r="B108" s="130" t="s">
        <v>65</v>
      </c>
      <c r="C108" s="40"/>
      <c r="D108" s="41" t="s">
        <v>22</v>
      </c>
      <c r="E108" s="42">
        <f t="shared" si="0"/>
        <v>1682</v>
      </c>
      <c r="F108" s="43">
        <v>1</v>
      </c>
      <c r="G108" s="43">
        <v>16</v>
      </c>
      <c r="H108" s="44">
        <f t="shared" si="1"/>
        <v>19</v>
      </c>
      <c r="I108" s="40"/>
      <c r="J108" s="45" t="s">
        <v>23</v>
      </c>
      <c r="K108" s="42">
        <f t="shared" si="2"/>
        <v>1242</v>
      </c>
      <c r="L108" s="46">
        <v>1</v>
      </c>
      <c r="M108" s="46">
        <v>6</v>
      </c>
      <c r="N108" s="26">
        <f t="shared" si="3"/>
        <v>9</v>
      </c>
      <c r="O108" s="40"/>
      <c r="P108" t="s">
        <v>66</v>
      </c>
      <c r="Q108" s="40"/>
      <c r="R108">
        <f>MIN(Rules!$E$2,(MAX(H108/N108,N108/H108)))</f>
        <v>2</v>
      </c>
      <c r="S108">
        <f>VLOOKUP(B108,Rules!A:B,2,FALSE)</f>
        <v>45</v>
      </c>
      <c r="T108" s="40"/>
      <c r="U108" s="143">
        <f>1/(10^(-1*(E108+(IF(P108="Y",Rules!$I$2,0))-K108)/Rules!$E$12)+1)</f>
        <v>0.93802528407464192</v>
      </c>
      <c r="V108">
        <f t="shared" si="4"/>
        <v>6</v>
      </c>
      <c r="W108">
        <f t="shared" si="5"/>
        <v>-6</v>
      </c>
      <c r="Z108" s="48"/>
      <c r="AA108" s="11">
        <f t="shared" ref="AA108:BH108" si="111">IF($D108=AA$1,$E108+$V108,(IF($J108=AA$1,$K108+$W108,AA107)))</f>
        <v>1104</v>
      </c>
      <c r="AB108" s="11">
        <f t="shared" si="111"/>
        <v>1407</v>
      </c>
      <c r="AC108" s="11">
        <f t="shared" si="111"/>
        <v>918</v>
      </c>
      <c r="AD108" s="11">
        <f t="shared" si="111"/>
        <v>1007</v>
      </c>
      <c r="AE108" s="11">
        <f t="shared" si="111"/>
        <v>1052</v>
      </c>
      <c r="AF108" s="11">
        <f t="shared" si="111"/>
        <v>1730</v>
      </c>
      <c r="AG108" s="11">
        <f t="shared" si="111"/>
        <v>1346</v>
      </c>
      <c r="AH108" s="11">
        <f t="shared" si="111"/>
        <v>1625</v>
      </c>
      <c r="AI108" s="11">
        <f t="shared" si="111"/>
        <v>1609</v>
      </c>
      <c r="AJ108" s="11">
        <f t="shared" si="111"/>
        <v>1686</v>
      </c>
      <c r="AK108" s="11">
        <f t="shared" si="111"/>
        <v>1030</v>
      </c>
      <c r="AL108" s="11">
        <f t="shared" si="111"/>
        <v>1373</v>
      </c>
      <c r="AM108" s="11">
        <f t="shared" si="111"/>
        <v>1857</v>
      </c>
      <c r="AN108" s="11">
        <f t="shared" si="111"/>
        <v>1585</v>
      </c>
      <c r="AO108" s="11">
        <f t="shared" si="111"/>
        <v>213</v>
      </c>
      <c r="AP108" s="11">
        <f t="shared" si="111"/>
        <v>1309</v>
      </c>
      <c r="AQ108" s="11">
        <f t="shared" si="111"/>
        <v>912</v>
      </c>
      <c r="AR108" s="11">
        <f t="shared" si="111"/>
        <v>1146</v>
      </c>
      <c r="AS108" s="11">
        <f t="shared" si="111"/>
        <v>569</v>
      </c>
      <c r="AT108" s="11">
        <f t="shared" si="111"/>
        <v>1273</v>
      </c>
      <c r="AU108" s="11">
        <f t="shared" si="111"/>
        <v>1207</v>
      </c>
      <c r="AV108" s="11">
        <f t="shared" si="111"/>
        <v>1616</v>
      </c>
      <c r="AW108" s="11">
        <f t="shared" si="111"/>
        <v>1242</v>
      </c>
      <c r="AX108" s="11">
        <f t="shared" si="111"/>
        <v>1236</v>
      </c>
      <c r="AY108" s="11">
        <f t="shared" si="111"/>
        <v>295</v>
      </c>
      <c r="AZ108" s="11">
        <f t="shared" si="111"/>
        <v>973</v>
      </c>
      <c r="BA108" s="11">
        <f t="shared" si="111"/>
        <v>1279</v>
      </c>
      <c r="BB108" s="11">
        <f t="shared" si="111"/>
        <v>1097</v>
      </c>
      <c r="BC108" s="11">
        <f t="shared" si="111"/>
        <v>972</v>
      </c>
      <c r="BD108" s="11">
        <f t="shared" si="111"/>
        <v>1688</v>
      </c>
      <c r="BE108" s="11">
        <f t="shared" si="111"/>
        <v>1002</v>
      </c>
      <c r="BF108" s="11">
        <f t="shared" si="111"/>
        <v>1114</v>
      </c>
      <c r="BG108" s="11">
        <f t="shared" si="111"/>
        <v>1320</v>
      </c>
      <c r="BH108" s="11">
        <f t="shared" si="111"/>
        <v>1091</v>
      </c>
    </row>
    <row r="109" spans="1:60" ht="13.5" customHeight="1">
      <c r="A109" s="38">
        <v>41007</v>
      </c>
      <c r="B109" s="130" t="s">
        <v>65</v>
      </c>
      <c r="C109" s="40"/>
      <c r="D109" s="41" t="s">
        <v>21</v>
      </c>
      <c r="E109" s="42">
        <f t="shared" si="0"/>
        <v>1373</v>
      </c>
      <c r="F109" s="43">
        <v>0</v>
      </c>
      <c r="G109" s="43">
        <v>18</v>
      </c>
      <c r="H109" s="44">
        <f t="shared" si="1"/>
        <v>18</v>
      </c>
      <c r="I109" s="40"/>
      <c r="J109" s="45" t="s">
        <v>28</v>
      </c>
      <c r="K109" s="42">
        <f t="shared" si="2"/>
        <v>1585</v>
      </c>
      <c r="L109" s="46">
        <v>2</v>
      </c>
      <c r="M109" s="46">
        <v>12</v>
      </c>
      <c r="N109" s="26">
        <f t="shared" si="3"/>
        <v>18</v>
      </c>
      <c r="O109" s="40"/>
      <c r="P109" t="s">
        <v>66</v>
      </c>
      <c r="Q109" s="40"/>
      <c r="R109">
        <f>MIN(Rules!$E$2,(MAX(H109/N109,N109/H109)))</f>
        <v>1</v>
      </c>
      <c r="S109">
        <f>VLOOKUP(B109,Rules!A:B,2,FALSE)</f>
        <v>45</v>
      </c>
      <c r="T109" s="40"/>
      <c r="U109" s="143">
        <f>1/(10^(-1*(E109+(IF(P109="Y",Rules!$I$2,0))-K109)/Rules!$E$12)+1)</f>
        <v>0.42910086216901977</v>
      </c>
      <c r="V109">
        <f t="shared" si="4"/>
        <v>3</v>
      </c>
      <c r="W109">
        <f t="shared" si="5"/>
        <v>-3</v>
      </c>
      <c r="Z109" s="48"/>
      <c r="AA109" s="11">
        <f t="shared" ref="AA109:BH109" si="112">IF($D109=AA$1,$E109+$V109,(IF($J109=AA$1,$K109+$W109,AA108)))</f>
        <v>1104</v>
      </c>
      <c r="AB109" s="11">
        <f t="shared" si="112"/>
        <v>1407</v>
      </c>
      <c r="AC109" s="11">
        <f t="shared" si="112"/>
        <v>918</v>
      </c>
      <c r="AD109" s="11">
        <f t="shared" si="112"/>
        <v>1007</v>
      </c>
      <c r="AE109" s="11">
        <f t="shared" si="112"/>
        <v>1052</v>
      </c>
      <c r="AF109" s="11">
        <f t="shared" si="112"/>
        <v>1730</v>
      </c>
      <c r="AG109" s="11">
        <f t="shared" si="112"/>
        <v>1346</v>
      </c>
      <c r="AH109" s="11">
        <f t="shared" si="112"/>
        <v>1625</v>
      </c>
      <c r="AI109" s="11">
        <f t="shared" si="112"/>
        <v>1609</v>
      </c>
      <c r="AJ109" s="11">
        <f t="shared" si="112"/>
        <v>1686</v>
      </c>
      <c r="AK109" s="11">
        <f t="shared" si="112"/>
        <v>1030</v>
      </c>
      <c r="AL109" s="11">
        <f t="shared" si="112"/>
        <v>1376</v>
      </c>
      <c r="AM109" s="11">
        <f t="shared" si="112"/>
        <v>1857</v>
      </c>
      <c r="AN109" s="11">
        <f t="shared" si="112"/>
        <v>1582</v>
      </c>
      <c r="AO109" s="11">
        <f t="shared" si="112"/>
        <v>213</v>
      </c>
      <c r="AP109" s="11">
        <f t="shared" si="112"/>
        <v>1309</v>
      </c>
      <c r="AQ109" s="11">
        <f t="shared" si="112"/>
        <v>912</v>
      </c>
      <c r="AR109" s="11">
        <f t="shared" si="112"/>
        <v>1146</v>
      </c>
      <c r="AS109" s="11">
        <f t="shared" si="112"/>
        <v>569</v>
      </c>
      <c r="AT109" s="11">
        <f t="shared" si="112"/>
        <v>1273</v>
      </c>
      <c r="AU109" s="11">
        <f t="shared" si="112"/>
        <v>1207</v>
      </c>
      <c r="AV109" s="11">
        <f t="shared" si="112"/>
        <v>1616</v>
      </c>
      <c r="AW109" s="11">
        <f t="shared" si="112"/>
        <v>1242</v>
      </c>
      <c r="AX109" s="11">
        <f t="shared" si="112"/>
        <v>1236</v>
      </c>
      <c r="AY109" s="11">
        <f t="shared" si="112"/>
        <v>295</v>
      </c>
      <c r="AZ109" s="11">
        <f t="shared" si="112"/>
        <v>973</v>
      </c>
      <c r="BA109" s="11">
        <f t="shared" si="112"/>
        <v>1279</v>
      </c>
      <c r="BB109" s="11">
        <f t="shared" si="112"/>
        <v>1097</v>
      </c>
      <c r="BC109" s="11">
        <f t="shared" si="112"/>
        <v>972</v>
      </c>
      <c r="BD109" s="11">
        <f t="shared" si="112"/>
        <v>1688</v>
      </c>
      <c r="BE109" s="11">
        <f t="shared" si="112"/>
        <v>1002</v>
      </c>
      <c r="BF109" s="11">
        <f t="shared" si="112"/>
        <v>1114</v>
      </c>
      <c r="BG109" s="11">
        <f t="shared" si="112"/>
        <v>1320</v>
      </c>
      <c r="BH109" s="11">
        <f t="shared" si="112"/>
        <v>1091</v>
      </c>
    </row>
    <row r="110" spans="1:60" ht="13.5" customHeight="1">
      <c r="A110" s="38">
        <v>41007</v>
      </c>
      <c r="B110" s="130" t="s">
        <v>65</v>
      </c>
      <c r="C110" s="40"/>
      <c r="D110" s="41" t="s">
        <v>29</v>
      </c>
      <c r="E110" s="42">
        <f t="shared" si="0"/>
        <v>1007</v>
      </c>
      <c r="F110" s="43">
        <v>0</v>
      </c>
      <c r="G110" s="43">
        <v>12</v>
      </c>
      <c r="H110" s="44">
        <f t="shared" si="1"/>
        <v>12</v>
      </c>
      <c r="I110" s="40"/>
      <c r="J110" s="45" t="s">
        <v>34</v>
      </c>
      <c r="K110" s="42">
        <f t="shared" si="2"/>
        <v>1104</v>
      </c>
      <c r="L110" s="46">
        <v>4</v>
      </c>
      <c r="M110" s="46">
        <v>6</v>
      </c>
      <c r="N110" s="26">
        <f t="shared" si="3"/>
        <v>18</v>
      </c>
      <c r="O110" s="40"/>
      <c r="P110" t="s">
        <v>66</v>
      </c>
      <c r="Q110" s="40"/>
      <c r="R110">
        <f>MIN(Rules!$E$2,(MAX(H110/N110,N110/H110)))</f>
        <v>1.5</v>
      </c>
      <c r="S110">
        <f>VLOOKUP(B110,Rules!A:B,2,FALSE)</f>
        <v>45</v>
      </c>
      <c r="T110" s="40"/>
      <c r="U110" s="143">
        <f>1/(10^(-1*(E110+(IF(P110="Y",Rules!$I$2,0))-K110)/Rules!$E$12)+1)</f>
        <v>0.56071738184688746</v>
      </c>
      <c r="V110">
        <f t="shared" si="4"/>
        <v>-38</v>
      </c>
      <c r="W110">
        <f t="shared" si="5"/>
        <v>38</v>
      </c>
      <c r="Z110" s="48"/>
      <c r="AA110" s="11">
        <f t="shared" ref="AA110:BH110" si="113">IF($D110=AA$1,$E110+$V110,(IF($J110=AA$1,$K110+$W110,AA109)))</f>
        <v>1142</v>
      </c>
      <c r="AB110" s="11">
        <f t="shared" si="113"/>
        <v>1407</v>
      </c>
      <c r="AC110" s="11">
        <f t="shared" si="113"/>
        <v>918</v>
      </c>
      <c r="AD110" s="11">
        <f t="shared" si="113"/>
        <v>969</v>
      </c>
      <c r="AE110" s="11">
        <f t="shared" si="113"/>
        <v>1052</v>
      </c>
      <c r="AF110" s="11">
        <f t="shared" si="113"/>
        <v>1730</v>
      </c>
      <c r="AG110" s="11">
        <f t="shared" si="113"/>
        <v>1346</v>
      </c>
      <c r="AH110" s="11">
        <f t="shared" si="113"/>
        <v>1625</v>
      </c>
      <c r="AI110" s="11">
        <f t="shared" si="113"/>
        <v>1609</v>
      </c>
      <c r="AJ110" s="11">
        <f t="shared" si="113"/>
        <v>1686</v>
      </c>
      <c r="AK110" s="11">
        <f t="shared" si="113"/>
        <v>1030</v>
      </c>
      <c r="AL110" s="11">
        <f t="shared" si="113"/>
        <v>1376</v>
      </c>
      <c r="AM110" s="11">
        <f t="shared" si="113"/>
        <v>1857</v>
      </c>
      <c r="AN110" s="11">
        <f t="shared" si="113"/>
        <v>1582</v>
      </c>
      <c r="AO110" s="11">
        <f t="shared" si="113"/>
        <v>213</v>
      </c>
      <c r="AP110" s="11">
        <f t="shared" si="113"/>
        <v>1309</v>
      </c>
      <c r="AQ110" s="11">
        <f t="shared" si="113"/>
        <v>912</v>
      </c>
      <c r="AR110" s="11">
        <f t="shared" si="113"/>
        <v>1146</v>
      </c>
      <c r="AS110" s="11">
        <f t="shared" si="113"/>
        <v>569</v>
      </c>
      <c r="AT110" s="11">
        <f t="shared" si="113"/>
        <v>1273</v>
      </c>
      <c r="AU110" s="11">
        <f t="shared" si="113"/>
        <v>1207</v>
      </c>
      <c r="AV110" s="11">
        <f t="shared" si="113"/>
        <v>1616</v>
      </c>
      <c r="AW110" s="11">
        <f t="shared" si="113"/>
        <v>1242</v>
      </c>
      <c r="AX110" s="11">
        <f t="shared" si="113"/>
        <v>1236</v>
      </c>
      <c r="AY110" s="11">
        <f t="shared" si="113"/>
        <v>295</v>
      </c>
      <c r="AZ110" s="11">
        <f t="shared" si="113"/>
        <v>973</v>
      </c>
      <c r="BA110" s="11">
        <f t="shared" si="113"/>
        <v>1279</v>
      </c>
      <c r="BB110" s="11">
        <f t="shared" si="113"/>
        <v>1097</v>
      </c>
      <c r="BC110" s="11">
        <f t="shared" si="113"/>
        <v>972</v>
      </c>
      <c r="BD110" s="11">
        <f t="shared" si="113"/>
        <v>1688</v>
      </c>
      <c r="BE110" s="11">
        <f t="shared" si="113"/>
        <v>1002</v>
      </c>
      <c r="BF110" s="11">
        <f t="shared" si="113"/>
        <v>1114</v>
      </c>
      <c r="BG110" s="11">
        <f t="shared" si="113"/>
        <v>1320</v>
      </c>
      <c r="BH110" s="11">
        <f t="shared" si="113"/>
        <v>1091</v>
      </c>
    </row>
    <row r="111" spans="1:60" ht="13.5" customHeight="1">
      <c r="A111" s="38">
        <v>41007</v>
      </c>
      <c r="B111" s="130" t="s">
        <v>65</v>
      </c>
      <c r="C111" s="40"/>
      <c r="D111" s="41" t="s">
        <v>43</v>
      </c>
      <c r="E111" s="42">
        <f t="shared" si="0"/>
        <v>1273</v>
      </c>
      <c r="F111" s="43">
        <v>2</v>
      </c>
      <c r="G111" s="43">
        <v>12</v>
      </c>
      <c r="H111" s="44">
        <f t="shared" si="1"/>
        <v>18</v>
      </c>
      <c r="I111" s="40"/>
      <c r="J111" s="45" t="s">
        <v>42</v>
      </c>
      <c r="K111" s="42">
        <f t="shared" si="2"/>
        <v>1320</v>
      </c>
      <c r="L111" s="46">
        <v>1</v>
      </c>
      <c r="M111" s="46">
        <v>13</v>
      </c>
      <c r="N111" s="26">
        <f t="shared" si="3"/>
        <v>16</v>
      </c>
      <c r="O111" s="40"/>
      <c r="P111" t="s">
        <v>66</v>
      </c>
      <c r="Q111" s="40"/>
      <c r="R111">
        <f>MIN(Rules!$E$2,(MAX(H111/N111,N111/H111)))</f>
        <v>1.125</v>
      </c>
      <c r="S111">
        <f>VLOOKUP(B111,Rules!A:B,2,FALSE)</f>
        <v>45</v>
      </c>
      <c r="T111" s="40"/>
      <c r="U111" s="143">
        <f>1/(10^(-1*(E111+(IF(P111="Y",Rules!$I$2,0))-K111)/Rules!$E$12)+1)</f>
        <v>0.61640869396489606</v>
      </c>
      <c r="V111">
        <f t="shared" si="4"/>
        <v>19</v>
      </c>
      <c r="W111">
        <f t="shared" si="5"/>
        <v>-19</v>
      </c>
      <c r="Z111" s="48"/>
      <c r="AA111" s="11">
        <f t="shared" ref="AA111:BH111" si="114">IF($D111=AA$1,$E111+$V111,(IF($J111=AA$1,$K111+$W111,AA110)))</f>
        <v>1142</v>
      </c>
      <c r="AB111" s="11">
        <f t="shared" si="114"/>
        <v>1407</v>
      </c>
      <c r="AC111" s="11">
        <f t="shared" si="114"/>
        <v>918</v>
      </c>
      <c r="AD111" s="11">
        <f t="shared" si="114"/>
        <v>969</v>
      </c>
      <c r="AE111" s="11">
        <f t="shared" si="114"/>
        <v>1052</v>
      </c>
      <c r="AF111" s="11">
        <f t="shared" si="114"/>
        <v>1730</v>
      </c>
      <c r="AG111" s="11">
        <f t="shared" si="114"/>
        <v>1346</v>
      </c>
      <c r="AH111" s="11">
        <f t="shared" si="114"/>
        <v>1625</v>
      </c>
      <c r="AI111" s="11">
        <f t="shared" si="114"/>
        <v>1609</v>
      </c>
      <c r="AJ111" s="11">
        <f t="shared" si="114"/>
        <v>1686</v>
      </c>
      <c r="AK111" s="11">
        <f t="shared" si="114"/>
        <v>1030</v>
      </c>
      <c r="AL111" s="11">
        <f t="shared" si="114"/>
        <v>1376</v>
      </c>
      <c r="AM111" s="11">
        <f t="shared" si="114"/>
        <v>1857</v>
      </c>
      <c r="AN111" s="11">
        <f t="shared" si="114"/>
        <v>1582</v>
      </c>
      <c r="AO111" s="11">
        <f t="shared" si="114"/>
        <v>213</v>
      </c>
      <c r="AP111" s="11">
        <f t="shared" si="114"/>
        <v>1309</v>
      </c>
      <c r="AQ111" s="11">
        <f t="shared" si="114"/>
        <v>912</v>
      </c>
      <c r="AR111" s="11">
        <f t="shared" si="114"/>
        <v>1146</v>
      </c>
      <c r="AS111" s="11">
        <f t="shared" si="114"/>
        <v>569</v>
      </c>
      <c r="AT111" s="11">
        <f t="shared" si="114"/>
        <v>1292</v>
      </c>
      <c r="AU111" s="11">
        <f t="shared" si="114"/>
        <v>1207</v>
      </c>
      <c r="AV111" s="11">
        <f t="shared" si="114"/>
        <v>1616</v>
      </c>
      <c r="AW111" s="11">
        <f t="shared" si="114"/>
        <v>1242</v>
      </c>
      <c r="AX111" s="11">
        <f t="shared" si="114"/>
        <v>1236</v>
      </c>
      <c r="AY111" s="11">
        <f t="shared" si="114"/>
        <v>295</v>
      </c>
      <c r="AZ111" s="11">
        <f t="shared" si="114"/>
        <v>973</v>
      </c>
      <c r="BA111" s="11">
        <f t="shared" si="114"/>
        <v>1279</v>
      </c>
      <c r="BB111" s="11">
        <f t="shared" si="114"/>
        <v>1097</v>
      </c>
      <c r="BC111" s="11">
        <f t="shared" si="114"/>
        <v>972</v>
      </c>
      <c r="BD111" s="11">
        <f t="shared" si="114"/>
        <v>1688</v>
      </c>
      <c r="BE111" s="11">
        <f t="shared" si="114"/>
        <v>1002</v>
      </c>
      <c r="BF111" s="11">
        <f t="shared" si="114"/>
        <v>1114</v>
      </c>
      <c r="BG111" s="11">
        <f t="shared" si="114"/>
        <v>1301</v>
      </c>
      <c r="BH111" s="11">
        <f t="shared" si="114"/>
        <v>1091</v>
      </c>
    </row>
    <row r="112" spans="1:60" ht="13.5" customHeight="1">
      <c r="A112" s="38">
        <v>41007</v>
      </c>
      <c r="B112" s="130" t="s">
        <v>65</v>
      </c>
      <c r="C112" s="40"/>
      <c r="D112" s="41" t="s">
        <v>40</v>
      </c>
      <c r="E112" s="42">
        <f t="shared" si="0"/>
        <v>972</v>
      </c>
      <c r="F112" s="43">
        <v>0</v>
      </c>
      <c r="G112" s="43">
        <v>11</v>
      </c>
      <c r="H112" s="44">
        <f t="shared" si="1"/>
        <v>11</v>
      </c>
      <c r="I112" s="40"/>
      <c r="J112" s="45" t="s">
        <v>38</v>
      </c>
      <c r="K112" s="42">
        <f t="shared" si="2"/>
        <v>973</v>
      </c>
      <c r="L112" s="46">
        <v>0</v>
      </c>
      <c r="M112" s="46">
        <v>8</v>
      </c>
      <c r="N112" s="26">
        <f t="shared" si="3"/>
        <v>8</v>
      </c>
      <c r="O112" s="40"/>
      <c r="P112" t="s">
        <v>66</v>
      </c>
      <c r="Q112" s="40"/>
      <c r="R112">
        <f>MIN(Rules!$E$2,(MAX(H112/N112,N112/H112)))</f>
        <v>1.375</v>
      </c>
      <c r="S112">
        <f>VLOOKUP(B112,Rules!A:B,2,FALSE)</f>
        <v>45</v>
      </c>
      <c r="T112" s="40"/>
      <c r="U112" s="143">
        <f>1/(10^(-1*(E112+(IF(P112="Y",Rules!$I$2,0))-K112)/Rules!$E$12)+1)</f>
        <v>0.66511446297729271</v>
      </c>
      <c r="V112">
        <f t="shared" si="4"/>
        <v>21</v>
      </c>
      <c r="W112">
        <f t="shared" si="5"/>
        <v>-21</v>
      </c>
      <c r="Z112" s="48"/>
      <c r="AA112" s="11">
        <f t="shared" ref="AA112:BH112" si="115">IF($D112=AA$1,$E112+$V112,(IF($J112=AA$1,$K112+$W112,AA111)))</f>
        <v>1142</v>
      </c>
      <c r="AB112" s="11">
        <f t="shared" si="115"/>
        <v>1407</v>
      </c>
      <c r="AC112" s="11">
        <f t="shared" si="115"/>
        <v>918</v>
      </c>
      <c r="AD112" s="11">
        <f t="shared" si="115"/>
        <v>969</v>
      </c>
      <c r="AE112" s="11">
        <f t="shared" si="115"/>
        <v>1052</v>
      </c>
      <c r="AF112" s="11">
        <f t="shared" si="115"/>
        <v>1730</v>
      </c>
      <c r="AG112" s="11">
        <f t="shared" si="115"/>
        <v>1346</v>
      </c>
      <c r="AH112" s="11">
        <f t="shared" si="115"/>
        <v>1625</v>
      </c>
      <c r="AI112" s="11">
        <f t="shared" si="115"/>
        <v>1609</v>
      </c>
      <c r="AJ112" s="11">
        <f t="shared" si="115"/>
        <v>1686</v>
      </c>
      <c r="AK112" s="11">
        <f t="shared" si="115"/>
        <v>1030</v>
      </c>
      <c r="AL112" s="11">
        <f t="shared" si="115"/>
        <v>1376</v>
      </c>
      <c r="AM112" s="11">
        <f t="shared" si="115"/>
        <v>1857</v>
      </c>
      <c r="AN112" s="11">
        <f t="shared" si="115"/>
        <v>1582</v>
      </c>
      <c r="AO112" s="11">
        <f t="shared" si="115"/>
        <v>213</v>
      </c>
      <c r="AP112" s="11">
        <f t="shared" si="115"/>
        <v>1309</v>
      </c>
      <c r="AQ112" s="11">
        <f t="shared" si="115"/>
        <v>912</v>
      </c>
      <c r="AR112" s="11">
        <f t="shared" si="115"/>
        <v>1146</v>
      </c>
      <c r="AS112" s="11">
        <f t="shared" si="115"/>
        <v>569</v>
      </c>
      <c r="AT112" s="11">
        <f t="shared" si="115"/>
        <v>1292</v>
      </c>
      <c r="AU112" s="11">
        <f t="shared" si="115"/>
        <v>1207</v>
      </c>
      <c r="AV112" s="11">
        <f t="shared" si="115"/>
        <v>1616</v>
      </c>
      <c r="AW112" s="11">
        <f t="shared" si="115"/>
        <v>1242</v>
      </c>
      <c r="AX112" s="11">
        <f t="shared" si="115"/>
        <v>1236</v>
      </c>
      <c r="AY112" s="11">
        <f t="shared" si="115"/>
        <v>295</v>
      </c>
      <c r="AZ112" s="11">
        <f t="shared" si="115"/>
        <v>952</v>
      </c>
      <c r="BA112" s="11">
        <f t="shared" si="115"/>
        <v>1279</v>
      </c>
      <c r="BB112" s="11">
        <f t="shared" si="115"/>
        <v>1097</v>
      </c>
      <c r="BC112" s="11">
        <f t="shared" si="115"/>
        <v>993</v>
      </c>
      <c r="BD112" s="11">
        <f t="shared" si="115"/>
        <v>1688</v>
      </c>
      <c r="BE112" s="11">
        <f t="shared" si="115"/>
        <v>1002</v>
      </c>
      <c r="BF112" s="11">
        <f t="shared" si="115"/>
        <v>1114</v>
      </c>
      <c r="BG112" s="11">
        <f t="shared" si="115"/>
        <v>1301</v>
      </c>
      <c r="BH112" s="11">
        <f t="shared" si="115"/>
        <v>1091</v>
      </c>
    </row>
    <row r="113" spans="1:60" ht="13.5" customHeight="1">
      <c r="A113" s="38">
        <v>41007</v>
      </c>
      <c r="B113" s="130" t="s">
        <v>65</v>
      </c>
      <c r="C113" s="40"/>
      <c r="D113" s="41" t="s">
        <v>37</v>
      </c>
      <c r="E113" s="42">
        <f t="shared" si="0"/>
        <v>1097</v>
      </c>
      <c r="F113" s="43">
        <v>1</v>
      </c>
      <c r="G113" s="43">
        <v>12</v>
      </c>
      <c r="H113" s="44">
        <f t="shared" si="1"/>
        <v>15</v>
      </c>
      <c r="I113" s="40"/>
      <c r="J113" s="45" t="s">
        <v>24</v>
      </c>
      <c r="K113" s="42">
        <f t="shared" si="2"/>
        <v>1279</v>
      </c>
      <c r="L113" s="46">
        <v>0</v>
      </c>
      <c r="M113" s="46">
        <v>12</v>
      </c>
      <c r="N113" s="26">
        <f t="shared" si="3"/>
        <v>12</v>
      </c>
      <c r="O113" s="40"/>
      <c r="P113" t="s">
        <v>66</v>
      </c>
      <c r="Q113" s="40"/>
      <c r="R113">
        <f>MIN(Rules!$E$2,(MAX(H113/N113,N113/H113)))</f>
        <v>1.25</v>
      </c>
      <c r="S113">
        <f>VLOOKUP(B113,Rules!A:B,2,FALSE)</f>
        <v>45</v>
      </c>
      <c r="T113" s="40"/>
      <c r="U113" s="143">
        <f>1/(10^(-1*(E113+(IF(P113="Y",Rules!$I$2,0))-K113)/Rules!$E$12)+1)</f>
        <v>0.46322516638818301</v>
      </c>
      <c r="V113">
        <f t="shared" si="4"/>
        <v>30</v>
      </c>
      <c r="W113">
        <f t="shared" si="5"/>
        <v>-30</v>
      </c>
      <c r="Z113" s="48"/>
      <c r="AA113" s="11">
        <f t="shared" ref="AA113:BH113" si="116">IF($D113=AA$1,$E113+$V113,(IF($J113=AA$1,$K113+$W113,AA112)))</f>
        <v>1142</v>
      </c>
      <c r="AB113" s="11">
        <f t="shared" si="116"/>
        <v>1407</v>
      </c>
      <c r="AC113" s="11">
        <f t="shared" si="116"/>
        <v>918</v>
      </c>
      <c r="AD113" s="11">
        <f t="shared" si="116"/>
        <v>969</v>
      </c>
      <c r="AE113" s="11">
        <f t="shared" si="116"/>
        <v>1052</v>
      </c>
      <c r="AF113" s="11">
        <f t="shared" si="116"/>
        <v>1730</v>
      </c>
      <c r="AG113" s="11">
        <f t="shared" si="116"/>
        <v>1346</v>
      </c>
      <c r="AH113" s="11">
        <f t="shared" si="116"/>
        <v>1625</v>
      </c>
      <c r="AI113" s="11">
        <f t="shared" si="116"/>
        <v>1609</v>
      </c>
      <c r="AJ113" s="11">
        <f t="shared" si="116"/>
        <v>1686</v>
      </c>
      <c r="AK113" s="11">
        <f t="shared" si="116"/>
        <v>1030</v>
      </c>
      <c r="AL113" s="11">
        <f t="shared" si="116"/>
        <v>1376</v>
      </c>
      <c r="AM113" s="11">
        <f t="shared" si="116"/>
        <v>1857</v>
      </c>
      <c r="AN113" s="11">
        <f t="shared" si="116"/>
        <v>1582</v>
      </c>
      <c r="AO113" s="11">
        <f t="shared" si="116"/>
        <v>213</v>
      </c>
      <c r="AP113" s="11">
        <f t="shared" si="116"/>
        <v>1309</v>
      </c>
      <c r="AQ113" s="11">
        <f t="shared" si="116"/>
        <v>912</v>
      </c>
      <c r="AR113" s="11">
        <f t="shared" si="116"/>
        <v>1146</v>
      </c>
      <c r="AS113" s="11">
        <f t="shared" si="116"/>
        <v>569</v>
      </c>
      <c r="AT113" s="11">
        <f t="shared" si="116"/>
        <v>1292</v>
      </c>
      <c r="AU113" s="11">
        <f t="shared" si="116"/>
        <v>1207</v>
      </c>
      <c r="AV113" s="11">
        <f t="shared" si="116"/>
        <v>1616</v>
      </c>
      <c r="AW113" s="11">
        <f t="shared" si="116"/>
        <v>1242</v>
      </c>
      <c r="AX113" s="11">
        <f t="shared" si="116"/>
        <v>1236</v>
      </c>
      <c r="AY113" s="11">
        <f t="shared" si="116"/>
        <v>295</v>
      </c>
      <c r="AZ113" s="11">
        <f t="shared" si="116"/>
        <v>952</v>
      </c>
      <c r="BA113" s="11">
        <f t="shared" si="116"/>
        <v>1249</v>
      </c>
      <c r="BB113" s="11">
        <f t="shared" si="116"/>
        <v>1127</v>
      </c>
      <c r="BC113" s="11">
        <f t="shared" si="116"/>
        <v>993</v>
      </c>
      <c r="BD113" s="11">
        <f t="shared" si="116"/>
        <v>1688</v>
      </c>
      <c r="BE113" s="11">
        <f t="shared" si="116"/>
        <v>1002</v>
      </c>
      <c r="BF113" s="11">
        <f t="shared" si="116"/>
        <v>1114</v>
      </c>
      <c r="BG113" s="11">
        <f t="shared" si="116"/>
        <v>1301</v>
      </c>
      <c r="BH113" s="11">
        <f t="shared" si="116"/>
        <v>1091</v>
      </c>
    </row>
    <row r="114" spans="1:60" ht="13.5" customHeight="1">
      <c r="A114" s="38">
        <v>41007</v>
      </c>
      <c r="B114" s="130" t="s">
        <v>65</v>
      </c>
      <c r="C114" s="40"/>
      <c r="D114" s="41" t="s">
        <v>44</v>
      </c>
      <c r="E114" s="42">
        <f t="shared" si="0"/>
        <v>918</v>
      </c>
      <c r="F114" s="43">
        <v>0</v>
      </c>
      <c r="G114" s="43">
        <v>8</v>
      </c>
      <c r="H114" s="44">
        <f t="shared" si="1"/>
        <v>8</v>
      </c>
      <c r="I114" s="40"/>
      <c r="J114" s="45" t="s">
        <v>35</v>
      </c>
      <c r="K114" s="42">
        <f t="shared" si="2"/>
        <v>1030</v>
      </c>
      <c r="L114" s="46">
        <v>1</v>
      </c>
      <c r="M114" s="46">
        <v>16</v>
      </c>
      <c r="N114" s="26">
        <f t="shared" si="3"/>
        <v>19</v>
      </c>
      <c r="O114" s="40"/>
      <c r="P114" t="s">
        <v>66</v>
      </c>
      <c r="Q114" s="40"/>
      <c r="R114">
        <f>MIN(Rules!$E$2,(MAX(H114/N114,N114/H114)))</f>
        <v>2</v>
      </c>
      <c r="S114">
        <f>VLOOKUP(B114,Rules!A:B,2,FALSE)</f>
        <v>45</v>
      </c>
      <c r="T114" s="40"/>
      <c r="U114" s="143">
        <f>1/(10^(-1*(E114+(IF(P114="Y",Rules!$I$2,0))-K114)/Rules!$E$12)+1)</f>
        <v>0.54363781073171757</v>
      </c>
      <c r="V114">
        <f t="shared" si="4"/>
        <v>-49</v>
      </c>
      <c r="W114">
        <f t="shared" si="5"/>
        <v>49</v>
      </c>
      <c r="Z114" s="48"/>
      <c r="AA114" s="11">
        <f t="shared" ref="AA114:BH114" si="117">IF($D114=AA$1,$E114+$V114,(IF($J114=AA$1,$K114+$W114,AA113)))</f>
        <v>1142</v>
      </c>
      <c r="AB114" s="11">
        <f t="shared" si="117"/>
        <v>1407</v>
      </c>
      <c r="AC114" s="11">
        <f t="shared" si="117"/>
        <v>869</v>
      </c>
      <c r="AD114" s="11">
        <f t="shared" si="117"/>
        <v>969</v>
      </c>
      <c r="AE114" s="11">
        <f t="shared" si="117"/>
        <v>1052</v>
      </c>
      <c r="AF114" s="11">
        <f t="shared" si="117"/>
        <v>1730</v>
      </c>
      <c r="AG114" s="11">
        <f t="shared" si="117"/>
        <v>1346</v>
      </c>
      <c r="AH114" s="11">
        <f t="shared" si="117"/>
        <v>1625</v>
      </c>
      <c r="AI114" s="11">
        <f t="shared" si="117"/>
        <v>1609</v>
      </c>
      <c r="AJ114" s="11">
        <f t="shared" si="117"/>
        <v>1686</v>
      </c>
      <c r="AK114" s="11">
        <f t="shared" si="117"/>
        <v>1079</v>
      </c>
      <c r="AL114" s="11">
        <f t="shared" si="117"/>
        <v>1376</v>
      </c>
      <c r="AM114" s="11">
        <f t="shared" si="117"/>
        <v>1857</v>
      </c>
      <c r="AN114" s="11">
        <f t="shared" si="117"/>
        <v>1582</v>
      </c>
      <c r="AO114" s="11">
        <f t="shared" si="117"/>
        <v>213</v>
      </c>
      <c r="AP114" s="11">
        <f t="shared" si="117"/>
        <v>1309</v>
      </c>
      <c r="AQ114" s="11">
        <f t="shared" si="117"/>
        <v>912</v>
      </c>
      <c r="AR114" s="11">
        <f t="shared" si="117"/>
        <v>1146</v>
      </c>
      <c r="AS114" s="11">
        <f t="shared" si="117"/>
        <v>569</v>
      </c>
      <c r="AT114" s="11">
        <f t="shared" si="117"/>
        <v>1292</v>
      </c>
      <c r="AU114" s="11">
        <f t="shared" si="117"/>
        <v>1207</v>
      </c>
      <c r="AV114" s="11">
        <f t="shared" si="117"/>
        <v>1616</v>
      </c>
      <c r="AW114" s="11">
        <f t="shared" si="117"/>
        <v>1242</v>
      </c>
      <c r="AX114" s="11">
        <f t="shared" si="117"/>
        <v>1236</v>
      </c>
      <c r="AY114" s="11">
        <f t="shared" si="117"/>
        <v>295</v>
      </c>
      <c r="AZ114" s="11">
        <f t="shared" si="117"/>
        <v>952</v>
      </c>
      <c r="BA114" s="11">
        <f t="shared" si="117"/>
        <v>1249</v>
      </c>
      <c r="BB114" s="11">
        <f t="shared" si="117"/>
        <v>1127</v>
      </c>
      <c r="BC114" s="11">
        <f t="shared" si="117"/>
        <v>993</v>
      </c>
      <c r="BD114" s="11">
        <f t="shared" si="117"/>
        <v>1688</v>
      </c>
      <c r="BE114" s="11">
        <f t="shared" si="117"/>
        <v>1002</v>
      </c>
      <c r="BF114" s="11">
        <f t="shared" si="117"/>
        <v>1114</v>
      </c>
      <c r="BG114" s="11">
        <f t="shared" si="117"/>
        <v>1301</v>
      </c>
      <c r="BH114" s="11">
        <f t="shared" si="117"/>
        <v>1091</v>
      </c>
    </row>
    <row r="115" spans="1:60" ht="13.5" customHeight="1">
      <c r="A115" s="38">
        <v>41007</v>
      </c>
      <c r="B115" s="130" t="s">
        <v>65</v>
      </c>
      <c r="C115" s="40"/>
      <c r="D115" s="41" t="s">
        <v>47</v>
      </c>
      <c r="E115" s="42">
        <f t="shared" si="0"/>
        <v>569</v>
      </c>
      <c r="F115" s="43">
        <v>0</v>
      </c>
      <c r="G115" s="43">
        <v>12</v>
      </c>
      <c r="H115" s="44">
        <f t="shared" si="1"/>
        <v>12</v>
      </c>
      <c r="I115" s="40"/>
      <c r="J115" s="45" t="s">
        <v>41</v>
      </c>
      <c r="K115" s="42">
        <f t="shared" si="2"/>
        <v>1091</v>
      </c>
      <c r="L115" s="46">
        <v>1</v>
      </c>
      <c r="M115" s="46">
        <v>16</v>
      </c>
      <c r="N115" s="26">
        <f t="shared" si="3"/>
        <v>19</v>
      </c>
      <c r="O115" s="40"/>
      <c r="P115" t="s">
        <v>66</v>
      </c>
      <c r="Q115" s="40"/>
      <c r="R115">
        <f>MIN(Rules!$E$2,(MAX(H115/N115,N115/H115)))</f>
        <v>1.5833333333333333</v>
      </c>
      <c r="S115">
        <f>VLOOKUP(B115,Rules!A:B,2,FALSE)</f>
        <v>45</v>
      </c>
      <c r="T115" s="40"/>
      <c r="U115" s="143">
        <f>1/(10^(-1*(E115+(IF(P115="Y",Rules!$I$2,0))-K115)/Rules!$E$12)+1)</f>
        <v>0.15275904691881467</v>
      </c>
      <c r="V115">
        <f t="shared" si="4"/>
        <v>-11</v>
      </c>
      <c r="W115">
        <f t="shared" si="5"/>
        <v>11</v>
      </c>
      <c r="Z115" s="48"/>
      <c r="AA115" s="11">
        <f t="shared" ref="AA115:BH115" si="118">IF($D115=AA$1,$E115+$V115,(IF($J115=AA$1,$K115+$W115,AA114)))</f>
        <v>1142</v>
      </c>
      <c r="AB115" s="11">
        <f t="shared" si="118"/>
        <v>1407</v>
      </c>
      <c r="AC115" s="11">
        <f t="shared" si="118"/>
        <v>869</v>
      </c>
      <c r="AD115" s="11">
        <f t="shared" si="118"/>
        <v>969</v>
      </c>
      <c r="AE115" s="11">
        <f t="shared" si="118"/>
        <v>1052</v>
      </c>
      <c r="AF115" s="11">
        <f t="shared" si="118"/>
        <v>1730</v>
      </c>
      <c r="AG115" s="11">
        <f t="shared" si="118"/>
        <v>1346</v>
      </c>
      <c r="AH115" s="11">
        <f t="shared" si="118"/>
        <v>1625</v>
      </c>
      <c r="AI115" s="11">
        <f t="shared" si="118"/>
        <v>1609</v>
      </c>
      <c r="AJ115" s="11">
        <f t="shared" si="118"/>
        <v>1686</v>
      </c>
      <c r="AK115" s="11">
        <f t="shared" si="118"/>
        <v>1079</v>
      </c>
      <c r="AL115" s="11">
        <f t="shared" si="118"/>
        <v>1376</v>
      </c>
      <c r="AM115" s="11">
        <f t="shared" si="118"/>
        <v>1857</v>
      </c>
      <c r="AN115" s="11">
        <f t="shared" si="118"/>
        <v>1582</v>
      </c>
      <c r="AO115" s="11">
        <f t="shared" si="118"/>
        <v>213</v>
      </c>
      <c r="AP115" s="11">
        <f t="shared" si="118"/>
        <v>1309</v>
      </c>
      <c r="AQ115" s="11">
        <f t="shared" si="118"/>
        <v>912</v>
      </c>
      <c r="AR115" s="11">
        <f t="shared" si="118"/>
        <v>1146</v>
      </c>
      <c r="AS115" s="11">
        <f t="shared" si="118"/>
        <v>558</v>
      </c>
      <c r="AT115" s="11">
        <f t="shared" si="118"/>
        <v>1292</v>
      </c>
      <c r="AU115" s="11">
        <f t="shared" si="118"/>
        <v>1207</v>
      </c>
      <c r="AV115" s="11">
        <f t="shared" si="118"/>
        <v>1616</v>
      </c>
      <c r="AW115" s="11">
        <f t="shared" si="118"/>
        <v>1242</v>
      </c>
      <c r="AX115" s="11">
        <f t="shared" si="118"/>
        <v>1236</v>
      </c>
      <c r="AY115" s="11">
        <f t="shared" si="118"/>
        <v>295</v>
      </c>
      <c r="AZ115" s="11">
        <f t="shared" si="118"/>
        <v>952</v>
      </c>
      <c r="BA115" s="11">
        <f t="shared" si="118"/>
        <v>1249</v>
      </c>
      <c r="BB115" s="11">
        <f t="shared" si="118"/>
        <v>1127</v>
      </c>
      <c r="BC115" s="11">
        <f t="shared" si="118"/>
        <v>993</v>
      </c>
      <c r="BD115" s="11">
        <f t="shared" si="118"/>
        <v>1688</v>
      </c>
      <c r="BE115" s="11">
        <f t="shared" si="118"/>
        <v>1002</v>
      </c>
      <c r="BF115" s="11">
        <f t="shared" si="118"/>
        <v>1114</v>
      </c>
      <c r="BG115" s="11">
        <f t="shared" si="118"/>
        <v>1301</v>
      </c>
      <c r="BH115" s="11">
        <f t="shared" si="118"/>
        <v>1102</v>
      </c>
    </row>
    <row r="116" spans="1:60" ht="13.5" customHeight="1">
      <c r="A116" s="38">
        <v>41007</v>
      </c>
      <c r="B116" s="130" t="s">
        <v>65</v>
      </c>
      <c r="C116" s="40"/>
      <c r="D116" s="41" t="s">
        <v>45</v>
      </c>
      <c r="E116" s="42">
        <f t="shared" si="0"/>
        <v>912</v>
      </c>
      <c r="F116" s="43">
        <v>0</v>
      </c>
      <c r="G116" s="43">
        <v>14</v>
      </c>
      <c r="H116" s="44">
        <f t="shared" si="1"/>
        <v>14</v>
      </c>
      <c r="I116" s="40"/>
      <c r="J116" s="45" t="s">
        <v>46</v>
      </c>
      <c r="K116" s="42">
        <f t="shared" si="2"/>
        <v>1002</v>
      </c>
      <c r="L116" s="46">
        <v>1</v>
      </c>
      <c r="M116" s="46">
        <v>8</v>
      </c>
      <c r="N116" s="26">
        <f t="shared" si="3"/>
        <v>11</v>
      </c>
      <c r="O116" s="40"/>
      <c r="P116" t="s">
        <v>66</v>
      </c>
      <c r="Q116" s="40"/>
      <c r="R116">
        <f>MIN(Rules!$E$2,(MAX(H116/N116,N116/H116)))</f>
        <v>1.2727272727272727</v>
      </c>
      <c r="S116">
        <f>VLOOKUP(B116,Rules!A:B,2,FALSE)</f>
        <v>45</v>
      </c>
      <c r="T116" s="40"/>
      <c r="U116" s="143">
        <f>1/(10^(-1*(E116+(IF(P116="Y",Rules!$I$2,0))-K116)/Rules!$E$12)+1)</f>
        <v>0.56864139188366769</v>
      </c>
      <c r="V116">
        <f t="shared" si="4"/>
        <v>25</v>
      </c>
      <c r="W116">
        <f t="shared" si="5"/>
        <v>-25</v>
      </c>
      <c r="Z116" s="48"/>
      <c r="AA116" s="11">
        <f t="shared" ref="AA116:BH116" si="119">IF($D116=AA$1,$E116+$V116,(IF($J116=AA$1,$K116+$W116,AA115)))</f>
        <v>1142</v>
      </c>
      <c r="AB116" s="11">
        <f t="shared" si="119"/>
        <v>1407</v>
      </c>
      <c r="AC116" s="11">
        <f t="shared" si="119"/>
        <v>869</v>
      </c>
      <c r="AD116" s="11">
        <f t="shared" si="119"/>
        <v>969</v>
      </c>
      <c r="AE116" s="11">
        <f t="shared" si="119"/>
        <v>1052</v>
      </c>
      <c r="AF116" s="11">
        <f t="shared" si="119"/>
        <v>1730</v>
      </c>
      <c r="AG116" s="11">
        <f t="shared" si="119"/>
        <v>1346</v>
      </c>
      <c r="AH116" s="11">
        <f t="shared" si="119"/>
        <v>1625</v>
      </c>
      <c r="AI116" s="11">
        <f t="shared" si="119"/>
        <v>1609</v>
      </c>
      <c r="AJ116" s="11">
        <f t="shared" si="119"/>
        <v>1686</v>
      </c>
      <c r="AK116" s="11">
        <f t="shared" si="119"/>
        <v>1079</v>
      </c>
      <c r="AL116" s="11">
        <f t="shared" si="119"/>
        <v>1376</v>
      </c>
      <c r="AM116" s="11">
        <f t="shared" si="119"/>
        <v>1857</v>
      </c>
      <c r="AN116" s="11">
        <f t="shared" si="119"/>
        <v>1582</v>
      </c>
      <c r="AO116" s="11">
        <f t="shared" si="119"/>
        <v>213</v>
      </c>
      <c r="AP116" s="11">
        <f t="shared" si="119"/>
        <v>1309</v>
      </c>
      <c r="AQ116" s="11">
        <f t="shared" si="119"/>
        <v>937</v>
      </c>
      <c r="AR116" s="11">
        <f t="shared" si="119"/>
        <v>1146</v>
      </c>
      <c r="AS116" s="11">
        <f t="shared" si="119"/>
        <v>558</v>
      </c>
      <c r="AT116" s="11">
        <f t="shared" si="119"/>
        <v>1292</v>
      </c>
      <c r="AU116" s="11">
        <f t="shared" si="119"/>
        <v>1207</v>
      </c>
      <c r="AV116" s="11">
        <f t="shared" si="119"/>
        <v>1616</v>
      </c>
      <c r="AW116" s="11">
        <f t="shared" si="119"/>
        <v>1242</v>
      </c>
      <c r="AX116" s="11">
        <f t="shared" si="119"/>
        <v>1236</v>
      </c>
      <c r="AY116" s="11">
        <f t="shared" si="119"/>
        <v>295</v>
      </c>
      <c r="AZ116" s="11">
        <f t="shared" si="119"/>
        <v>952</v>
      </c>
      <c r="BA116" s="11">
        <f t="shared" si="119"/>
        <v>1249</v>
      </c>
      <c r="BB116" s="11">
        <f t="shared" si="119"/>
        <v>1127</v>
      </c>
      <c r="BC116" s="11">
        <f t="shared" si="119"/>
        <v>993</v>
      </c>
      <c r="BD116" s="11">
        <f t="shared" si="119"/>
        <v>1688</v>
      </c>
      <c r="BE116" s="11">
        <f t="shared" si="119"/>
        <v>977</v>
      </c>
      <c r="BF116" s="11">
        <f t="shared" si="119"/>
        <v>1114</v>
      </c>
      <c r="BG116" s="11">
        <f t="shared" si="119"/>
        <v>1301</v>
      </c>
      <c r="BH116" s="11">
        <f t="shared" si="119"/>
        <v>1102</v>
      </c>
    </row>
    <row r="117" spans="1:60" ht="13.5" customHeight="1">
      <c r="A117" s="38">
        <v>41007</v>
      </c>
      <c r="B117" s="130" t="s">
        <v>65</v>
      </c>
      <c r="C117" s="40"/>
      <c r="D117" s="41" t="s">
        <v>33</v>
      </c>
      <c r="E117" s="42">
        <f t="shared" si="0"/>
        <v>1052</v>
      </c>
      <c r="F117" s="43">
        <v>2</v>
      </c>
      <c r="G117" s="43">
        <v>29</v>
      </c>
      <c r="H117" s="44">
        <f t="shared" si="1"/>
        <v>35</v>
      </c>
      <c r="I117" s="40"/>
      <c r="J117" s="45" t="s">
        <v>49</v>
      </c>
      <c r="K117" s="42">
        <f t="shared" si="2"/>
        <v>213</v>
      </c>
      <c r="L117" s="46">
        <v>1</v>
      </c>
      <c r="M117" s="46">
        <v>4</v>
      </c>
      <c r="N117" s="26">
        <f t="shared" si="3"/>
        <v>7</v>
      </c>
      <c r="O117" s="40"/>
      <c r="P117" t="s">
        <v>66</v>
      </c>
      <c r="Q117" s="40"/>
      <c r="R117">
        <f>MIN(Rules!$E$2,(MAX(H117/N117,N117/H117)))</f>
        <v>2</v>
      </c>
      <c r="S117">
        <f>VLOOKUP(B117,Rules!A:B,2,FALSE)</f>
        <v>45</v>
      </c>
      <c r="T117" s="40"/>
      <c r="U117" s="143">
        <f>1/(10^(-1*(E117+(IF(P117="Y",Rules!$I$2,0))-K117)/Rules!$E$12)+1)</f>
        <v>0.9895898916328143</v>
      </c>
      <c r="V117">
        <f t="shared" si="4"/>
        <v>1</v>
      </c>
      <c r="W117">
        <f t="shared" si="5"/>
        <v>-1</v>
      </c>
      <c r="Z117" s="48"/>
      <c r="AA117" s="11">
        <f t="shared" ref="AA117:BH117" si="120">IF($D117=AA$1,$E117+$V117,(IF($J117=AA$1,$K117+$W117,AA116)))</f>
        <v>1142</v>
      </c>
      <c r="AB117" s="11">
        <f t="shared" si="120"/>
        <v>1407</v>
      </c>
      <c r="AC117" s="11">
        <f t="shared" si="120"/>
        <v>869</v>
      </c>
      <c r="AD117" s="11">
        <f t="shared" si="120"/>
        <v>969</v>
      </c>
      <c r="AE117" s="11">
        <f t="shared" si="120"/>
        <v>1053</v>
      </c>
      <c r="AF117" s="11">
        <f t="shared" si="120"/>
        <v>1730</v>
      </c>
      <c r="AG117" s="11">
        <f t="shared" si="120"/>
        <v>1346</v>
      </c>
      <c r="AH117" s="11">
        <f t="shared" si="120"/>
        <v>1625</v>
      </c>
      <c r="AI117" s="11">
        <f t="shared" si="120"/>
        <v>1609</v>
      </c>
      <c r="AJ117" s="11">
        <f t="shared" si="120"/>
        <v>1686</v>
      </c>
      <c r="AK117" s="11">
        <f t="shared" si="120"/>
        <v>1079</v>
      </c>
      <c r="AL117" s="11">
        <f t="shared" si="120"/>
        <v>1376</v>
      </c>
      <c r="AM117" s="11">
        <f t="shared" si="120"/>
        <v>1857</v>
      </c>
      <c r="AN117" s="11">
        <f t="shared" si="120"/>
        <v>1582</v>
      </c>
      <c r="AO117" s="11">
        <f t="shared" si="120"/>
        <v>212</v>
      </c>
      <c r="AP117" s="11">
        <f t="shared" si="120"/>
        <v>1309</v>
      </c>
      <c r="AQ117" s="11">
        <f t="shared" si="120"/>
        <v>937</v>
      </c>
      <c r="AR117" s="11">
        <f t="shared" si="120"/>
        <v>1146</v>
      </c>
      <c r="AS117" s="11">
        <f t="shared" si="120"/>
        <v>558</v>
      </c>
      <c r="AT117" s="11">
        <f t="shared" si="120"/>
        <v>1292</v>
      </c>
      <c r="AU117" s="11">
        <f t="shared" si="120"/>
        <v>1207</v>
      </c>
      <c r="AV117" s="11">
        <f t="shared" si="120"/>
        <v>1616</v>
      </c>
      <c r="AW117" s="11">
        <f t="shared" si="120"/>
        <v>1242</v>
      </c>
      <c r="AX117" s="11">
        <f t="shared" si="120"/>
        <v>1236</v>
      </c>
      <c r="AY117" s="11">
        <f t="shared" si="120"/>
        <v>295</v>
      </c>
      <c r="AZ117" s="11">
        <f t="shared" si="120"/>
        <v>952</v>
      </c>
      <c r="BA117" s="11">
        <f t="shared" si="120"/>
        <v>1249</v>
      </c>
      <c r="BB117" s="11">
        <f t="shared" si="120"/>
        <v>1127</v>
      </c>
      <c r="BC117" s="11">
        <f t="shared" si="120"/>
        <v>993</v>
      </c>
      <c r="BD117" s="11">
        <f t="shared" si="120"/>
        <v>1688</v>
      </c>
      <c r="BE117" s="11">
        <f t="shared" si="120"/>
        <v>977</v>
      </c>
      <c r="BF117" s="11">
        <f t="shared" si="120"/>
        <v>1114</v>
      </c>
      <c r="BG117" s="11">
        <f t="shared" si="120"/>
        <v>1301</v>
      </c>
      <c r="BH117" s="11">
        <f t="shared" si="120"/>
        <v>1102</v>
      </c>
    </row>
    <row r="118" spans="1:60" ht="13.5" customHeight="1">
      <c r="A118" s="38">
        <v>41014</v>
      </c>
      <c r="B118" s="130" t="s">
        <v>65</v>
      </c>
      <c r="C118" s="40"/>
      <c r="D118" s="41" t="s">
        <v>16</v>
      </c>
      <c r="E118" s="42">
        <f t="shared" si="0"/>
        <v>1857</v>
      </c>
      <c r="F118" s="43">
        <v>1</v>
      </c>
      <c r="G118" s="43">
        <v>17</v>
      </c>
      <c r="H118" s="44">
        <f t="shared" si="1"/>
        <v>20</v>
      </c>
      <c r="I118" s="40"/>
      <c r="J118" s="45" t="s">
        <v>18</v>
      </c>
      <c r="K118" s="42">
        <f t="shared" si="2"/>
        <v>1616</v>
      </c>
      <c r="L118" s="46">
        <v>2</v>
      </c>
      <c r="M118" s="46">
        <v>15</v>
      </c>
      <c r="N118" s="26">
        <f t="shared" si="3"/>
        <v>21</v>
      </c>
      <c r="O118" s="40"/>
      <c r="P118" t="s">
        <v>67</v>
      </c>
      <c r="Q118" s="40"/>
      <c r="R118">
        <f>MIN(Rules!$E$2,(MAX(H118/N118,N118/H118)))</f>
        <v>1.05</v>
      </c>
      <c r="S118">
        <f>VLOOKUP(B118,Rules!A:B,2,FALSE)</f>
        <v>45</v>
      </c>
      <c r="T118" s="40"/>
      <c r="U118" s="143">
        <f>1/(10^(-1*(E118+(IF(P118="Y",Rules!$I$2,0))-K118)/Rules!$E$12)+1)</f>
        <v>0.752100402728206</v>
      </c>
      <c r="V118">
        <f t="shared" si="4"/>
        <v>-36</v>
      </c>
      <c r="W118">
        <f t="shared" si="5"/>
        <v>36</v>
      </c>
      <c r="Z118" s="48"/>
      <c r="AA118" s="11">
        <f t="shared" ref="AA118:BH118" si="121">IF($D118=AA$1,$E118+$V118,(IF($J118=AA$1,$K118+$W118,AA117)))</f>
        <v>1142</v>
      </c>
      <c r="AB118" s="11">
        <f t="shared" si="121"/>
        <v>1407</v>
      </c>
      <c r="AC118" s="11">
        <f t="shared" si="121"/>
        <v>869</v>
      </c>
      <c r="AD118" s="11">
        <f t="shared" si="121"/>
        <v>969</v>
      </c>
      <c r="AE118" s="11">
        <f t="shared" si="121"/>
        <v>1053</v>
      </c>
      <c r="AF118" s="11">
        <f t="shared" si="121"/>
        <v>1730</v>
      </c>
      <c r="AG118" s="11">
        <f t="shared" si="121"/>
        <v>1346</v>
      </c>
      <c r="AH118" s="11">
        <f t="shared" si="121"/>
        <v>1625</v>
      </c>
      <c r="AI118" s="11">
        <f t="shared" si="121"/>
        <v>1609</v>
      </c>
      <c r="AJ118" s="11">
        <f t="shared" si="121"/>
        <v>1686</v>
      </c>
      <c r="AK118" s="11">
        <f t="shared" si="121"/>
        <v>1079</v>
      </c>
      <c r="AL118" s="11">
        <f t="shared" si="121"/>
        <v>1376</v>
      </c>
      <c r="AM118" s="11">
        <f t="shared" si="121"/>
        <v>1821</v>
      </c>
      <c r="AN118" s="11">
        <f t="shared" si="121"/>
        <v>1582</v>
      </c>
      <c r="AO118" s="11">
        <f t="shared" si="121"/>
        <v>212</v>
      </c>
      <c r="AP118" s="11">
        <f t="shared" si="121"/>
        <v>1309</v>
      </c>
      <c r="AQ118" s="11">
        <f t="shared" si="121"/>
        <v>937</v>
      </c>
      <c r="AR118" s="11">
        <f t="shared" si="121"/>
        <v>1146</v>
      </c>
      <c r="AS118" s="11">
        <f t="shared" si="121"/>
        <v>558</v>
      </c>
      <c r="AT118" s="11">
        <f t="shared" si="121"/>
        <v>1292</v>
      </c>
      <c r="AU118" s="11">
        <f t="shared" si="121"/>
        <v>1207</v>
      </c>
      <c r="AV118" s="11">
        <f t="shared" si="121"/>
        <v>1652</v>
      </c>
      <c r="AW118" s="11">
        <f t="shared" si="121"/>
        <v>1242</v>
      </c>
      <c r="AX118" s="11">
        <f t="shared" si="121"/>
        <v>1236</v>
      </c>
      <c r="AY118" s="11">
        <f t="shared" si="121"/>
        <v>295</v>
      </c>
      <c r="AZ118" s="11">
        <f t="shared" si="121"/>
        <v>952</v>
      </c>
      <c r="BA118" s="11">
        <f t="shared" si="121"/>
        <v>1249</v>
      </c>
      <c r="BB118" s="11">
        <f t="shared" si="121"/>
        <v>1127</v>
      </c>
      <c r="BC118" s="11">
        <f t="shared" si="121"/>
        <v>993</v>
      </c>
      <c r="BD118" s="11">
        <f t="shared" si="121"/>
        <v>1688</v>
      </c>
      <c r="BE118" s="11">
        <f t="shared" si="121"/>
        <v>977</v>
      </c>
      <c r="BF118" s="11">
        <f t="shared" si="121"/>
        <v>1114</v>
      </c>
      <c r="BG118" s="11">
        <f t="shared" si="121"/>
        <v>1301</v>
      </c>
      <c r="BH118" s="11">
        <f t="shared" si="121"/>
        <v>1102</v>
      </c>
    </row>
    <row r="119" spans="1:60" ht="13.5" customHeight="1">
      <c r="A119" s="38">
        <v>41014</v>
      </c>
      <c r="B119" s="130" t="s">
        <v>65</v>
      </c>
      <c r="C119" s="40"/>
      <c r="D119" s="41" t="s">
        <v>30</v>
      </c>
      <c r="E119" s="42">
        <f t="shared" si="0"/>
        <v>1609</v>
      </c>
      <c r="F119" s="43">
        <v>1</v>
      </c>
      <c r="G119" s="43">
        <v>12</v>
      </c>
      <c r="H119" s="44">
        <f t="shared" si="1"/>
        <v>15</v>
      </c>
      <c r="I119" s="40"/>
      <c r="J119" s="45" t="s">
        <v>26</v>
      </c>
      <c r="K119" s="42">
        <f t="shared" si="2"/>
        <v>1730</v>
      </c>
      <c r="L119" s="46">
        <v>2</v>
      </c>
      <c r="M119" s="46">
        <v>17</v>
      </c>
      <c r="N119" s="26">
        <f t="shared" si="3"/>
        <v>23</v>
      </c>
      <c r="O119" s="40"/>
      <c r="P119" t="s">
        <v>67</v>
      </c>
      <c r="Q119" s="40"/>
      <c r="R119">
        <f>MIN(Rules!$E$2,(MAX(H119/N119,N119/H119)))</f>
        <v>1.5333333333333334</v>
      </c>
      <c r="S119">
        <f>VLOOKUP(B119,Rules!A:B,2,FALSE)</f>
        <v>45</v>
      </c>
      <c r="T119" s="40"/>
      <c r="U119" s="143">
        <f>1/(10^(-1*(E119+(IF(P119="Y",Rules!$I$2,0))-K119)/Rules!$E$12)+1)</f>
        <v>0.36418964678261584</v>
      </c>
      <c r="V119">
        <f t="shared" si="4"/>
        <v>-25</v>
      </c>
      <c r="W119">
        <f t="shared" si="5"/>
        <v>25</v>
      </c>
      <c r="Z119" s="48"/>
      <c r="AA119" s="11">
        <f t="shared" ref="AA119:BH119" si="122">IF($D119=AA$1,$E119+$V119,(IF($J119=AA$1,$K119+$W119,AA118)))</f>
        <v>1142</v>
      </c>
      <c r="AB119" s="11">
        <f t="shared" si="122"/>
        <v>1407</v>
      </c>
      <c r="AC119" s="11">
        <f t="shared" si="122"/>
        <v>869</v>
      </c>
      <c r="AD119" s="11">
        <f t="shared" si="122"/>
        <v>969</v>
      </c>
      <c r="AE119" s="11">
        <f t="shared" si="122"/>
        <v>1053</v>
      </c>
      <c r="AF119" s="11">
        <f t="shared" si="122"/>
        <v>1755</v>
      </c>
      <c r="AG119" s="11">
        <f t="shared" si="122"/>
        <v>1346</v>
      </c>
      <c r="AH119" s="11">
        <f t="shared" si="122"/>
        <v>1625</v>
      </c>
      <c r="AI119" s="11">
        <f t="shared" si="122"/>
        <v>1584</v>
      </c>
      <c r="AJ119" s="11">
        <f t="shared" si="122"/>
        <v>1686</v>
      </c>
      <c r="AK119" s="11">
        <f t="shared" si="122"/>
        <v>1079</v>
      </c>
      <c r="AL119" s="11">
        <f t="shared" si="122"/>
        <v>1376</v>
      </c>
      <c r="AM119" s="11">
        <f t="shared" si="122"/>
        <v>1821</v>
      </c>
      <c r="AN119" s="11">
        <f t="shared" si="122"/>
        <v>1582</v>
      </c>
      <c r="AO119" s="11">
        <f t="shared" si="122"/>
        <v>212</v>
      </c>
      <c r="AP119" s="11">
        <f t="shared" si="122"/>
        <v>1309</v>
      </c>
      <c r="AQ119" s="11">
        <f t="shared" si="122"/>
        <v>937</v>
      </c>
      <c r="AR119" s="11">
        <f t="shared" si="122"/>
        <v>1146</v>
      </c>
      <c r="AS119" s="11">
        <f t="shared" si="122"/>
        <v>558</v>
      </c>
      <c r="AT119" s="11">
        <f t="shared" si="122"/>
        <v>1292</v>
      </c>
      <c r="AU119" s="11">
        <f t="shared" si="122"/>
        <v>1207</v>
      </c>
      <c r="AV119" s="11">
        <f t="shared" si="122"/>
        <v>1652</v>
      </c>
      <c r="AW119" s="11">
        <f t="shared" si="122"/>
        <v>1242</v>
      </c>
      <c r="AX119" s="11">
        <f t="shared" si="122"/>
        <v>1236</v>
      </c>
      <c r="AY119" s="11">
        <f t="shared" si="122"/>
        <v>295</v>
      </c>
      <c r="AZ119" s="11">
        <f t="shared" si="122"/>
        <v>952</v>
      </c>
      <c r="BA119" s="11">
        <f t="shared" si="122"/>
        <v>1249</v>
      </c>
      <c r="BB119" s="11">
        <f t="shared" si="122"/>
        <v>1127</v>
      </c>
      <c r="BC119" s="11">
        <f t="shared" si="122"/>
        <v>993</v>
      </c>
      <c r="BD119" s="11">
        <f t="shared" si="122"/>
        <v>1688</v>
      </c>
      <c r="BE119" s="11">
        <f t="shared" si="122"/>
        <v>977</v>
      </c>
      <c r="BF119" s="11">
        <f t="shared" si="122"/>
        <v>1114</v>
      </c>
      <c r="BG119" s="11">
        <f t="shared" si="122"/>
        <v>1301</v>
      </c>
      <c r="BH119" s="11">
        <f t="shared" si="122"/>
        <v>1102</v>
      </c>
    </row>
    <row r="120" spans="1:60" ht="13.5" customHeight="1">
      <c r="A120" s="38">
        <v>41014</v>
      </c>
      <c r="B120" s="130" t="s">
        <v>65</v>
      </c>
      <c r="C120" s="40"/>
      <c r="D120" s="41" t="s">
        <v>35</v>
      </c>
      <c r="E120" s="42">
        <f t="shared" si="0"/>
        <v>1079</v>
      </c>
      <c r="F120" s="43">
        <v>2</v>
      </c>
      <c r="G120" s="43">
        <v>15</v>
      </c>
      <c r="H120" s="44">
        <f t="shared" si="1"/>
        <v>21</v>
      </c>
      <c r="I120" s="40"/>
      <c r="J120" s="45" t="s">
        <v>45</v>
      </c>
      <c r="K120" s="42">
        <f t="shared" si="2"/>
        <v>937</v>
      </c>
      <c r="L120" s="46">
        <v>0</v>
      </c>
      <c r="M120" s="46">
        <v>7</v>
      </c>
      <c r="N120" s="26">
        <f t="shared" si="3"/>
        <v>7</v>
      </c>
      <c r="O120" s="40"/>
      <c r="P120" t="s">
        <v>66</v>
      </c>
      <c r="Q120" s="40"/>
      <c r="R120">
        <f>MIN(Rules!$E$2,(MAX(H120/N120,N120/H120)))</f>
        <v>2</v>
      </c>
      <c r="S120">
        <f>VLOOKUP(B120,Rules!A:B,2,FALSE)</f>
        <v>45</v>
      </c>
      <c r="T120" s="40"/>
      <c r="U120" s="143">
        <f>1/(10^(-1*(E120+(IF(P120="Y",Rules!$I$2,0))-K120)/Rules!$E$12)+1)</f>
        <v>0.79326338207270819</v>
      </c>
      <c r="V120">
        <f t="shared" si="4"/>
        <v>19</v>
      </c>
      <c r="W120">
        <f t="shared" si="5"/>
        <v>-19</v>
      </c>
      <c r="Z120" s="48"/>
      <c r="AA120" s="11">
        <f t="shared" ref="AA120:BH120" si="123">IF($D120=AA$1,$E120+$V120,(IF($J120=AA$1,$K120+$W120,AA119)))</f>
        <v>1142</v>
      </c>
      <c r="AB120" s="11">
        <f t="shared" si="123"/>
        <v>1407</v>
      </c>
      <c r="AC120" s="11">
        <f t="shared" si="123"/>
        <v>869</v>
      </c>
      <c r="AD120" s="11">
        <f t="shared" si="123"/>
        <v>969</v>
      </c>
      <c r="AE120" s="11">
        <f t="shared" si="123"/>
        <v>1053</v>
      </c>
      <c r="AF120" s="11">
        <f t="shared" si="123"/>
        <v>1755</v>
      </c>
      <c r="AG120" s="11">
        <f t="shared" si="123"/>
        <v>1346</v>
      </c>
      <c r="AH120" s="11">
        <f t="shared" si="123"/>
        <v>1625</v>
      </c>
      <c r="AI120" s="11">
        <f t="shared" si="123"/>
        <v>1584</v>
      </c>
      <c r="AJ120" s="11">
        <f t="shared" si="123"/>
        <v>1686</v>
      </c>
      <c r="AK120" s="11">
        <f t="shared" si="123"/>
        <v>1098</v>
      </c>
      <c r="AL120" s="11">
        <f t="shared" si="123"/>
        <v>1376</v>
      </c>
      <c r="AM120" s="11">
        <f t="shared" si="123"/>
        <v>1821</v>
      </c>
      <c r="AN120" s="11">
        <f t="shared" si="123"/>
        <v>1582</v>
      </c>
      <c r="AO120" s="11">
        <f t="shared" si="123"/>
        <v>212</v>
      </c>
      <c r="AP120" s="11">
        <f t="shared" si="123"/>
        <v>1309</v>
      </c>
      <c r="AQ120" s="11">
        <f t="shared" si="123"/>
        <v>918</v>
      </c>
      <c r="AR120" s="11">
        <f t="shared" si="123"/>
        <v>1146</v>
      </c>
      <c r="AS120" s="11">
        <f t="shared" si="123"/>
        <v>558</v>
      </c>
      <c r="AT120" s="11">
        <f t="shared" si="123"/>
        <v>1292</v>
      </c>
      <c r="AU120" s="11">
        <f t="shared" si="123"/>
        <v>1207</v>
      </c>
      <c r="AV120" s="11">
        <f t="shared" si="123"/>
        <v>1652</v>
      </c>
      <c r="AW120" s="11">
        <f t="shared" si="123"/>
        <v>1242</v>
      </c>
      <c r="AX120" s="11">
        <f t="shared" si="123"/>
        <v>1236</v>
      </c>
      <c r="AY120" s="11">
        <f t="shared" si="123"/>
        <v>295</v>
      </c>
      <c r="AZ120" s="11">
        <f t="shared" si="123"/>
        <v>952</v>
      </c>
      <c r="BA120" s="11">
        <f t="shared" si="123"/>
        <v>1249</v>
      </c>
      <c r="BB120" s="11">
        <f t="shared" si="123"/>
        <v>1127</v>
      </c>
      <c r="BC120" s="11">
        <f t="shared" si="123"/>
        <v>993</v>
      </c>
      <c r="BD120" s="11">
        <f t="shared" si="123"/>
        <v>1688</v>
      </c>
      <c r="BE120" s="11">
        <f t="shared" si="123"/>
        <v>977</v>
      </c>
      <c r="BF120" s="11">
        <f t="shared" si="123"/>
        <v>1114</v>
      </c>
      <c r="BG120" s="11">
        <f t="shared" si="123"/>
        <v>1301</v>
      </c>
      <c r="BH120" s="11">
        <f t="shared" si="123"/>
        <v>1102</v>
      </c>
    </row>
    <row r="121" spans="1:60" ht="13.5" customHeight="1">
      <c r="A121" s="38">
        <v>41014</v>
      </c>
      <c r="B121" s="130" t="s">
        <v>65</v>
      </c>
      <c r="C121" s="40"/>
      <c r="D121" s="41" t="s">
        <v>46</v>
      </c>
      <c r="E121" s="42">
        <f t="shared" si="0"/>
        <v>977</v>
      </c>
      <c r="F121" s="43">
        <v>0</v>
      </c>
      <c r="G121" s="43">
        <v>9</v>
      </c>
      <c r="H121" s="44">
        <f t="shared" si="1"/>
        <v>9</v>
      </c>
      <c r="I121" s="40"/>
      <c r="J121" s="45" t="s">
        <v>47</v>
      </c>
      <c r="K121" s="42">
        <f t="shared" si="2"/>
        <v>558</v>
      </c>
      <c r="L121" s="46">
        <v>0</v>
      </c>
      <c r="M121" s="46">
        <v>9</v>
      </c>
      <c r="N121" s="26">
        <f t="shared" si="3"/>
        <v>9</v>
      </c>
      <c r="O121" s="40"/>
      <c r="P121" t="s">
        <v>66</v>
      </c>
      <c r="Q121" s="40"/>
      <c r="R121">
        <f>MIN(Rules!$E$2,(MAX(H121/N121,N121/H121)))</f>
        <v>1</v>
      </c>
      <c r="S121">
        <f>VLOOKUP(B121,Rules!A:B,2,FALSE)</f>
        <v>45</v>
      </c>
      <c r="T121" s="40"/>
      <c r="U121" s="143">
        <f>1/(10^(-1*(E121+(IF(P121="Y",Rules!$I$2,0))-K121)/Rules!$E$12)+1)</f>
        <v>0.93215932673888013</v>
      </c>
      <c r="V121">
        <f t="shared" si="4"/>
        <v>-19</v>
      </c>
      <c r="W121">
        <f t="shared" si="5"/>
        <v>19</v>
      </c>
      <c r="Z121" s="48"/>
      <c r="AA121" s="11">
        <f t="shared" ref="AA121:BH121" si="124">IF($D121=AA$1,$E121+$V121,(IF($J121=AA$1,$K121+$W121,AA120)))</f>
        <v>1142</v>
      </c>
      <c r="AB121" s="11">
        <f t="shared" si="124"/>
        <v>1407</v>
      </c>
      <c r="AC121" s="11">
        <f t="shared" si="124"/>
        <v>869</v>
      </c>
      <c r="AD121" s="11">
        <f t="shared" si="124"/>
        <v>969</v>
      </c>
      <c r="AE121" s="11">
        <f t="shared" si="124"/>
        <v>1053</v>
      </c>
      <c r="AF121" s="11">
        <f t="shared" si="124"/>
        <v>1755</v>
      </c>
      <c r="AG121" s="11">
        <f t="shared" si="124"/>
        <v>1346</v>
      </c>
      <c r="AH121" s="11">
        <f t="shared" si="124"/>
        <v>1625</v>
      </c>
      <c r="AI121" s="11">
        <f t="shared" si="124"/>
        <v>1584</v>
      </c>
      <c r="AJ121" s="11">
        <f t="shared" si="124"/>
        <v>1686</v>
      </c>
      <c r="AK121" s="11">
        <f t="shared" si="124"/>
        <v>1098</v>
      </c>
      <c r="AL121" s="11">
        <f t="shared" si="124"/>
        <v>1376</v>
      </c>
      <c r="AM121" s="11">
        <f t="shared" si="124"/>
        <v>1821</v>
      </c>
      <c r="AN121" s="11">
        <f t="shared" si="124"/>
        <v>1582</v>
      </c>
      <c r="AO121" s="11">
        <f t="shared" si="124"/>
        <v>212</v>
      </c>
      <c r="AP121" s="11">
        <f t="shared" si="124"/>
        <v>1309</v>
      </c>
      <c r="AQ121" s="11">
        <f t="shared" si="124"/>
        <v>918</v>
      </c>
      <c r="AR121" s="11">
        <f t="shared" si="124"/>
        <v>1146</v>
      </c>
      <c r="AS121" s="11">
        <f t="shared" si="124"/>
        <v>577</v>
      </c>
      <c r="AT121" s="11">
        <f t="shared" si="124"/>
        <v>1292</v>
      </c>
      <c r="AU121" s="11">
        <f t="shared" si="124"/>
        <v>1207</v>
      </c>
      <c r="AV121" s="11">
        <f t="shared" si="124"/>
        <v>1652</v>
      </c>
      <c r="AW121" s="11">
        <f t="shared" si="124"/>
        <v>1242</v>
      </c>
      <c r="AX121" s="11">
        <f t="shared" si="124"/>
        <v>1236</v>
      </c>
      <c r="AY121" s="11">
        <f t="shared" si="124"/>
        <v>295</v>
      </c>
      <c r="AZ121" s="11">
        <f t="shared" si="124"/>
        <v>952</v>
      </c>
      <c r="BA121" s="11">
        <f t="shared" si="124"/>
        <v>1249</v>
      </c>
      <c r="BB121" s="11">
        <f t="shared" si="124"/>
        <v>1127</v>
      </c>
      <c r="BC121" s="11">
        <f t="shared" si="124"/>
        <v>993</v>
      </c>
      <c r="BD121" s="11">
        <f t="shared" si="124"/>
        <v>1688</v>
      </c>
      <c r="BE121" s="11">
        <f t="shared" si="124"/>
        <v>958</v>
      </c>
      <c r="BF121" s="11">
        <f t="shared" si="124"/>
        <v>1114</v>
      </c>
      <c r="BG121" s="11">
        <f t="shared" si="124"/>
        <v>1301</v>
      </c>
      <c r="BH121" s="11">
        <f t="shared" si="124"/>
        <v>1102</v>
      </c>
    </row>
    <row r="122" spans="1:60" ht="13.5" customHeight="1">
      <c r="A122" s="38">
        <v>41014</v>
      </c>
      <c r="B122" s="130" t="s">
        <v>65</v>
      </c>
      <c r="C122" s="40"/>
      <c r="D122" s="41" t="s">
        <v>39</v>
      </c>
      <c r="E122" s="42">
        <f t="shared" si="0"/>
        <v>1146</v>
      </c>
      <c r="F122" s="43">
        <v>0</v>
      </c>
      <c r="G122" s="43">
        <v>19</v>
      </c>
      <c r="H122" s="44">
        <f t="shared" si="1"/>
        <v>19</v>
      </c>
      <c r="I122" s="40"/>
      <c r="J122" s="45" t="s">
        <v>44</v>
      </c>
      <c r="K122" s="42">
        <f t="shared" si="2"/>
        <v>869</v>
      </c>
      <c r="L122" s="46">
        <v>1</v>
      </c>
      <c r="M122" s="46">
        <v>9</v>
      </c>
      <c r="N122" s="26">
        <f t="shared" si="3"/>
        <v>12</v>
      </c>
      <c r="O122" s="40"/>
      <c r="P122" t="s">
        <v>66</v>
      </c>
      <c r="Q122" s="40"/>
      <c r="R122">
        <f>MIN(Rules!$E$2,(MAX(H122/N122,N122/H122)))</f>
        <v>1.5833333333333333</v>
      </c>
      <c r="S122">
        <f>VLOOKUP(B122,Rules!A:B,2,FALSE)</f>
        <v>45</v>
      </c>
      <c r="T122" s="40"/>
      <c r="U122" s="143">
        <f>1/(10^(-1*(E122+(IF(P122="Y",Rules!$I$2,0))-K122)/Rules!$E$12)+1)</f>
        <v>0.8772247377936867</v>
      </c>
      <c r="V122">
        <f t="shared" si="4"/>
        <v>9</v>
      </c>
      <c r="W122">
        <f t="shared" si="5"/>
        <v>-9</v>
      </c>
      <c r="Z122" s="48"/>
      <c r="AA122" s="11">
        <f t="shared" ref="AA122:BH122" si="125">IF($D122=AA$1,$E122+$V122,(IF($J122=AA$1,$K122+$W122,AA121)))</f>
        <v>1142</v>
      </c>
      <c r="AB122" s="11">
        <f t="shared" si="125"/>
        <v>1407</v>
      </c>
      <c r="AC122" s="11">
        <f t="shared" si="125"/>
        <v>860</v>
      </c>
      <c r="AD122" s="11">
        <f t="shared" si="125"/>
        <v>969</v>
      </c>
      <c r="AE122" s="11">
        <f t="shared" si="125"/>
        <v>1053</v>
      </c>
      <c r="AF122" s="11">
        <f t="shared" si="125"/>
        <v>1755</v>
      </c>
      <c r="AG122" s="11">
        <f t="shared" si="125"/>
        <v>1346</v>
      </c>
      <c r="AH122" s="11">
        <f t="shared" si="125"/>
        <v>1625</v>
      </c>
      <c r="AI122" s="11">
        <f t="shared" si="125"/>
        <v>1584</v>
      </c>
      <c r="AJ122" s="11">
        <f t="shared" si="125"/>
        <v>1686</v>
      </c>
      <c r="AK122" s="11">
        <f t="shared" si="125"/>
        <v>1098</v>
      </c>
      <c r="AL122" s="11">
        <f t="shared" si="125"/>
        <v>1376</v>
      </c>
      <c r="AM122" s="11">
        <f t="shared" si="125"/>
        <v>1821</v>
      </c>
      <c r="AN122" s="11">
        <f t="shared" si="125"/>
        <v>1582</v>
      </c>
      <c r="AO122" s="11">
        <f t="shared" si="125"/>
        <v>212</v>
      </c>
      <c r="AP122" s="11">
        <f t="shared" si="125"/>
        <v>1309</v>
      </c>
      <c r="AQ122" s="11">
        <f t="shared" si="125"/>
        <v>918</v>
      </c>
      <c r="AR122" s="11">
        <f t="shared" si="125"/>
        <v>1155</v>
      </c>
      <c r="AS122" s="11">
        <f t="shared" si="125"/>
        <v>577</v>
      </c>
      <c r="AT122" s="11">
        <f t="shared" si="125"/>
        <v>1292</v>
      </c>
      <c r="AU122" s="11">
        <f t="shared" si="125"/>
        <v>1207</v>
      </c>
      <c r="AV122" s="11">
        <f t="shared" si="125"/>
        <v>1652</v>
      </c>
      <c r="AW122" s="11">
        <f t="shared" si="125"/>
        <v>1242</v>
      </c>
      <c r="AX122" s="11">
        <f t="shared" si="125"/>
        <v>1236</v>
      </c>
      <c r="AY122" s="11">
        <f t="shared" si="125"/>
        <v>295</v>
      </c>
      <c r="AZ122" s="11">
        <f t="shared" si="125"/>
        <v>952</v>
      </c>
      <c r="BA122" s="11">
        <f t="shared" si="125"/>
        <v>1249</v>
      </c>
      <c r="BB122" s="11">
        <f t="shared" si="125"/>
        <v>1127</v>
      </c>
      <c r="BC122" s="11">
        <f t="shared" si="125"/>
        <v>993</v>
      </c>
      <c r="BD122" s="11">
        <f t="shared" si="125"/>
        <v>1688</v>
      </c>
      <c r="BE122" s="11">
        <f t="shared" si="125"/>
        <v>958</v>
      </c>
      <c r="BF122" s="11">
        <f t="shared" si="125"/>
        <v>1114</v>
      </c>
      <c r="BG122" s="11">
        <f t="shared" si="125"/>
        <v>1301</v>
      </c>
      <c r="BH122" s="11">
        <f t="shared" si="125"/>
        <v>1102</v>
      </c>
    </row>
    <row r="123" spans="1:60" ht="13.5" customHeight="1">
      <c r="A123" s="38">
        <v>41014</v>
      </c>
      <c r="B123" s="130" t="s">
        <v>65</v>
      </c>
      <c r="C123" s="40"/>
      <c r="D123" s="41" t="s">
        <v>41</v>
      </c>
      <c r="E123" s="42">
        <f t="shared" si="0"/>
        <v>1102</v>
      </c>
      <c r="F123" s="43">
        <v>1</v>
      </c>
      <c r="G123" s="43">
        <v>15</v>
      </c>
      <c r="H123" s="44">
        <f t="shared" si="1"/>
        <v>18</v>
      </c>
      <c r="I123" s="40"/>
      <c r="J123" s="45" t="s">
        <v>33</v>
      </c>
      <c r="K123" s="42">
        <f t="shared" si="2"/>
        <v>1053</v>
      </c>
      <c r="L123" s="46">
        <v>1</v>
      </c>
      <c r="M123" s="46">
        <v>12</v>
      </c>
      <c r="N123" s="26">
        <f t="shared" si="3"/>
        <v>15</v>
      </c>
      <c r="O123" s="40"/>
      <c r="P123" t="s">
        <v>66</v>
      </c>
      <c r="Q123" s="40"/>
      <c r="R123">
        <f>MIN(Rules!$E$2,(MAX(H123/N123,N123/H123)))</f>
        <v>1.2</v>
      </c>
      <c r="S123">
        <f>VLOOKUP(B123,Rules!A:B,2,FALSE)</f>
        <v>45</v>
      </c>
      <c r="T123" s="40"/>
      <c r="U123" s="143">
        <f>1/(10^(-1*(E123+(IF(P123="Y",Rules!$I$2,0))-K123)/Rules!$E$12)+1)</f>
        <v>0.71431390429561703</v>
      </c>
      <c r="V123">
        <f t="shared" si="4"/>
        <v>15</v>
      </c>
      <c r="W123">
        <f t="shared" si="5"/>
        <v>-15</v>
      </c>
      <c r="Z123" s="48"/>
      <c r="AA123" s="11">
        <f t="shared" ref="AA123:BH123" si="126">IF($D123=AA$1,$E123+$V123,(IF($J123=AA$1,$K123+$W123,AA122)))</f>
        <v>1142</v>
      </c>
      <c r="AB123" s="11">
        <f t="shared" si="126"/>
        <v>1407</v>
      </c>
      <c r="AC123" s="11">
        <f t="shared" si="126"/>
        <v>860</v>
      </c>
      <c r="AD123" s="11">
        <f t="shared" si="126"/>
        <v>969</v>
      </c>
      <c r="AE123" s="11">
        <f t="shared" si="126"/>
        <v>1038</v>
      </c>
      <c r="AF123" s="11">
        <f t="shared" si="126"/>
        <v>1755</v>
      </c>
      <c r="AG123" s="11">
        <f t="shared" si="126"/>
        <v>1346</v>
      </c>
      <c r="AH123" s="11">
        <f t="shared" si="126"/>
        <v>1625</v>
      </c>
      <c r="AI123" s="11">
        <f t="shared" si="126"/>
        <v>1584</v>
      </c>
      <c r="AJ123" s="11">
        <f t="shared" si="126"/>
        <v>1686</v>
      </c>
      <c r="AK123" s="11">
        <f t="shared" si="126"/>
        <v>1098</v>
      </c>
      <c r="AL123" s="11">
        <f t="shared" si="126"/>
        <v>1376</v>
      </c>
      <c r="AM123" s="11">
        <f t="shared" si="126"/>
        <v>1821</v>
      </c>
      <c r="AN123" s="11">
        <f t="shared" si="126"/>
        <v>1582</v>
      </c>
      <c r="AO123" s="11">
        <f t="shared" si="126"/>
        <v>212</v>
      </c>
      <c r="AP123" s="11">
        <f t="shared" si="126"/>
        <v>1309</v>
      </c>
      <c r="AQ123" s="11">
        <f t="shared" si="126"/>
        <v>918</v>
      </c>
      <c r="AR123" s="11">
        <f t="shared" si="126"/>
        <v>1155</v>
      </c>
      <c r="AS123" s="11">
        <f t="shared" si="126"/>
        <v>577</v>
      </c>
      <c r="AT123" s="11">
        <f t="shared" si="126"/>
        <v>1292</v>
      </c>
      <c r="AU123" s="11">
        <f t="shared" si="126"/>
        <v>1207</v>
      </c>
      <c r="AV123" s="11">
        <f t="shared" si="126"/>
        <v>1652</v>
      </c>
      <c r="AW123" s="11">
        <f t="shared" si="126"/>
        <v>1242</v>
      </c>
      <c r="AX123" s="11">
        <f t="shared" si="126"/>
        <v>1236</v>
      </c>
      <c r="AY123" s="11">
        <f t="shared" si="126"/>
        <v>295</v>
      </c>
      <c r="AZ123" s="11">
        <f t="shared" si="126"/>
        <v>952</v>
      </c>
      <c r="BA123" s="11">
        <f t="shared" si="126"/>
        <v>1249</v>
      </c>
      <c r="BB123" s="11">
        <f t="shared" si="126"/>
        <v>1127</v>
      </c>
      <c r="BC123" s="11">
        <f t="shared" si="126"/>
        <v>993</v>
      </c>
      <c r="BD123" s="11">
        <f t="shared" si="126"/>
        <v>1688</v>
      </c>
      <c r="BE123" s="11">
        <f t="shared" si="126"/>
        <v>958</v>
      </c>
      <c r="BF123" s="11">
        <f t="shared" si="126"/>
        <v>1114</v>
      </c>
      <c r="BG123" s="11">
        <f t="shared" si="126"/>
        <v>1301</v>
      </c>
      <c r="BH123" s="11">
        <f t="shared" si="126"/>
        <v>1117</v>
      </c>
    </row>
    <row r="124" spans="1:60" ht="13.5" customHeight="1">
      <c r="A124" s="38">
        <v>41027</v>
      </c>
      <c r="B124" s="130" t="s">
        <v>65</v>
      </c>
      <c r="C124" s="40"/>
      <c r="D124" s="41" t="s">
        <v>43</v>
      </c>
      <c r="E124" s="42">
        <f t="shared" si="0"/>
        <v>1292</v>
      </c>
      <c r="F124" s="43">
        <v>1</v>
      </c>
      <c r="G124" s="43">
        <v>12</v>
      </c>
      <c r="H124" s="44">
        <f t="shared" si="1"/>
        <v>15</v>
      </c>
      <c r="I124" s="40"/>
      <c r="J124" s="45" t="s">
        <v>42</v>
      </c>
      <c r="K124" s="42">
        <f t="shared" si="2"/>
        <v>1301</v>
      </c>
      <c r="L124" s="46">
        <v>0</v>
      </c>
      <c r="M124" s="46">
        <v>13</v>
      </c>
      <c r="N124" s="26">
        <f t="shared" si="3"/>
        <v>13</v>
      </c>
      <c r="O124" s="40"/>
      <c r="P124" t="s">
        <v>67</v>
      </c>
      <c r="Q124" s="40"/>
      <c r="R124">
        <f>MIN(Rules!$E$2,(MAX(H124/N124,N124/H124)))</f>
        <v>1.1538461538461537</v>
      </c>
      <c r="S124">
        <f>VLOOKUP(B124,Rules!A:B,2,FALSE)</f>
        <v>45</v>
      </c>
      <c r="T124" s="40"/>
      <c r="U124" s="143">
        <f>1/(10^(-1*(E124+(IF(P124="Y",Rules!$I$2,0))-K124)/Rules!$E$12)+1)</f>
        <v>0.48963985010746464</v>
      </c>
      <c r="V124">
        <f t="shared" si="4"/>
        <v>26</v>
      </c>
      <c r="W124">
        <f t="shared" si="5"/>
        <v>-26</v>
      </c>
      <c r="Z124" s="48"/>
      <c r="AA124" s="11">
        <f t="shared" ref="AA124:BH124" si="127">IF($D124=AA$1,$E124+$V124,(IF($J124=AA$1,$K124+$W124,AA123)))</f>
        <v>1142</v>
      </c>
      <c r="AB124" s="11">
        <f t="shared" si="127"/>
        <v>1407</v>
      </c>
      <c r="AC124" s="11">
        <f t="shared" si="127"/>
        <v>860</v>
      </c>
      <c r="AD124" s="11">
        <f t="shared" si="127"/>
        <v>969</v>
      </c>
      <c r="AE124" s="11">
        <f t="shared" si="127"/>
        <v>1038</v>
      </c>
      <c r="AF124" s="11">
        <f t="shared" si="127"/>
        <v>1755</v>
      </c>
      <c r="AG124" s="11">
        <f t="shared" si="127"/>
        <v>1346</v>
      </c>
      <c r="AH124" s="11">
        <f t="shared" si="127"/>
        <v>1625</v>
      </c>
      <c r="AI124" s="11">
        <f t="shared" si="127"/>
        <v>1584</v>
      </c>
      <c r="AJ124" s="11">
        <f t="shared" si="127"/>
        <v>1686</v>
      </c>
      <c r="AK124" s="11">
        <f t="shared" si="127"/>
        <v>1098</v>
      </c>
      <c r="AL124" s="11">
        <f t="shared" si="127"/>
        <v>1376</v>
      </c>
      <c r="AM124" s="11">
        <f t="shared" si="127"/>
        <v>1821</v>
      </c>
      <c r="AN124" s="11">
        <f t="shared" si="127"/>
        <v>1582</v>
      </c>
      <c r="AO124" s="11">
        <f t="shared" si="127"/>
        <v>212</v>
      </c>
      <c r="AP124" s="11">
        <f t="shared" si="127"/>
        <v>1309</v>
      </c>
      <c r="AQ124" s="11">
        <f t="shared" si="127"/>
        <v>918</v>
      </c>
      <c r="AR124" s="11">
        <f t="shared" si="127"/>
        <v>1155</v>
      </c>
      <c r="AS124" s="11">
        <f t="shared" si="127"/>
        <v>577</v>
      </c>
      <c r="AT124" s="11">
        <f t="shared" si="127"/>
        <v>1318</v>
      </c>
      <c r="AU124" s="11">
        <f t="shared" si="127"/>
        <v>1207</v>
      </c>
      <c r="AV124" s="11">
        <f t="shared" si="127"/>
        <v>1652</v>
      </c>
      <c r="AW124" s="11">
        <f t="shared" si="127"/>
        <v>1242</v>
      </c>
      <c r="AX124" s="11">
        <f t="shared" si="127"/>
        <v>1236</v>
      </c>
      <c r="AY124" s="11">
        <f t="shared" si="127"/>
        <v>295</v>
      </c>
      <c r="AZ124" s="11">
        <f t="shared" si="127"/>
        <v>952</v>
      </c>
      <c r="BA124" s="11">
        <f t="shared" si="127"/>
        <v>1249</v>
      </c>
      <c r="BB124" s="11">
        <f t="shared" si="127"/>
        <v>1127</v>
      </c>
      <c r="BC124" s="11">
        <f t="shared" si="127"/>
        <v>993</v>
      </c>
      <c r="BD124" s="11">
        <f t="shared" si="127"/>
        <v>1688</v>
      </c>
      <c r="BE124" s="11">
        <f t="shared" si="127"/>
        <v>958</v>
      </c>
      <c r="BF124" s="11">
        <f t="shared" si="127"/>
        <v>1114</v>
      </c>
      <c r="BG124" s="11">
        <f t="shared" si="127"/>
        <v>1275</v>
      </c>
      <c r="BH124" s="11">
        <f t="shared" si="127"/>
        <v>1117</v>
      </c>
    </row>
    <row r="125" spans="1:60" ht="13.5" customHeight="1">
      <c r="A125" s="38">
        <v>41027</v>
      </c>
      <c r="B125" s="130" t="s">
        <v>65</v>
      </c>
      <c r="C125" s="40"/>
      <c r="D125" s="41" t="s">
        <v>35</v>
      </c>
      <c r="E125" s="42">
        <f t="shared" si="0"/>
        <v>1098</v>
      </c>
      <c r="F125" s="43">
        <v>1</v>
      </c>
      <c r="G125" s="43">
        <v>11</v>
      </c>
      <c r="H125" s="44">
        <f t="shared" si="1"/>
        <v>14</v>
      </c>
      <c r="I125" s="40"/>
      <c r="J125" s="45" t="s">
        <v>41</v>
      </c>
      <c r="K125" s="42">
        <f t="shared" si="2"/>
        <v>1117</v>
      </c>
      <c r="L125" s="46">
        <v>2</v>
      </c>
      <c r="M125" s="46">
        <v>16</v>
      </c>
      <c r="N125" s="26">
        <f t="shared" si="3"/>
        <v>22</v>
      </c>
      <c r="O125" s="40"/>
      <c r="P125" t="s">
        <v>67</v>
      </c>
      <c r="Q125" s="40"/>
      <c r="R125">
        <f>MIN(Rules!$E$2,(MAX(H125/N125,N125/H125)))</f>
        <v>1.5714285714285714</v>
      </c>
      <c r="S125">
        <f>VLOOKUP(B125,Rules!A:B,2,FALSE)</f>
        <v>45</v>
      </c>
      <c r="T125" s="40"/>
      <c r="U125" s="143">
        <f>1/(10^(-1*(E125+(IF(P125="Y",Rules!$I$2,0))-K125)/Rules!$E$12)+1)</f>
        <v>0.47813938680076784</v>
      </c>
      <c r="V125">
        <f t="shared" si="4"/>
        <v>-34</v>
      </c>
      <c r="W125">
        <f t="shared" si="5"/>
        <v>34</v>
      </c>
      <c r="Z125" s="48"/>
      <c r="AA125" s="11">
        <f t="shared" ref="AA125:BH125" si="128">IF($D125=AA$1,$E125+$V125,(IF($J125=AA$1,$K125+$W125,AA124)))</f>
        <v>1142</v>
      </c>
      <c r="AB125" s="11">
        <f t="shared" si="128"/>
        <v>1407</v>
      </c>
      <c r="AC125" s="11">
        <f t="shared" si="128"/>
        <v>860</v>
      </c>
      <c r="AD125" s="11">
        <f t="shared" si="128"/>
        <v>969</v>
      </c>
      <c r="AE125" s="11">
        <f t="shared" si="128"/>
        <v>1038</v>
      </c>
      <c r="AF125" s="11">
        <f t="shared" si="128"/>
        <v>1755</v>
      </c>
      <c r="AG125" s="11">
        <f t="shared" si="128"/>
        <v>1346</v>
      </c>
      <c r="AH125" s="11">
        <f t="shared" si="128"/>
        <v>1625</v>
      </c>
      <c r="AI125" s="11">
        <f t="shared" si="128"/>
        <v>1584</v>
      </c>
      <c r="AJ125" s="11">
        <f t="shared" si="128"/>
        <v>1686</v>
      </c>
      <c r="AK125" s="11">
        <f t="shared" si="128"/>
        <v>1064</v>
      </c>
      <c r="AL125" s="11">
        <f t="shared" si="128"/>
        <v>1376</v>
      </c>
      <c r="AM125" s="11">
        <f t="shared" si="128"/>
        <v>1821</v>
      </c>
      <c r="AN125" s="11">
        <f t="shared" si="128"/>
        <v>1582</v>
      </c>
      <c r="AO125" s="11">
        <f t="shared" si="128"/>
        <v>212</v>
      </c>
      <c r="AP125" s="11">
        <f t="shared" si="128"/>
        <v>1309</v>
      </c>
      <c r="AQ125" s="11">
        <f t="shared" si="128"/>
        <v>918</v>
      </c>
      <c r="AR125" s="11">
        <f t="shared" si="128"/>
        <v>1155</v>
      </c>
      <c r="AS125" s="11">
        <f t="shared" si="128"/>
        <v>577</v>
      </c>
      <c r="AT125" s="11">
        <f t="shared" si="128"/>
        <v>1318</v>
      </c>
      <c r="AU125" s="11">
        <f t="shared" si="128"/>
        <v>1207</v>
      </c>
      <c r="AV125" s="11">
        <f t="shared" si="128"/>
        <v>1652</v>
      </c>
      <c r="AW125" s="11">
        <f t="shared" si="128"/>
        <v>1242</v>
      </c>
      <c r="AX125" s="11">
        <f t="shared" si="128"/>
        <v>1236</v>
      </c>
      <c r="AY125" s="11">
        <f t="shared" si="128"/>
        <v>295</v>
      </c>
      <c r="AZ125" s="11">
        <f t="shared" si="128"/>
        <v>952</v>
      </c>
      <c r="BA125" s="11">
        <f t="shared" si="128"/>
        <v>1249</v>
      </c>
      <c r="BB125" s="11">
        <f t="shared" si="128"/>
        <v>1127</v>
      </c>
      <c r="BC125" s="11">
        <f t="shared" si="128"/>
        <v>993</v>
      </c>
      <c r="BD125" s="11">
        <f t="shared" si="128"/>
        <v>1688</v>
      </c>
      <c r="BE125" s="11">
        <f t="shared" si="128"/>
        <v>958</v>
      </c>
      <c r="BF125" s="11">
        <f t="shared" si="128"/>
        <v>1114</v>
      </c>
      <c r="BG125" s="11">
        <f t="shared" si="128"/>
        <v>1275</v>
      </c>
      <c r="BH125" s="11">
        <f t="shared" si="128"/>
        <v>1151</v>
      </c>
    </row>
    <row r="126" spans="1:60" ht="13.5" customHeight="1">
      <c r="A126" s="38">
        <v>41028</v>
      </c>
      <c r="B126" s="130" t="s">
        <v>65</v>
      </c>
      <c r="C126" s="40"/>
      <c r="D126" s="41" t="s">
        <v>18</v>
      </c>
      <c r="E126" s="42">
        <f t="shared" si="0"/>
        <v>1652</v>
      </c>
      <c r="F126" s="43">
        <v>0</v>
      </c>
      <c r="G126" s="43">
        <v>11</v>
      </c>
      <c r="H126" s="44">
        <f t="shared" si="1"/>
        <v>11</v>
      </c>
      <c r="I126" s="40"/>
      <c r="J126" s="45" t="s">
        <v>26</v>
      </c>
      <c r="K126" s="42">
        <f t="shared" si="2"/>
        <v>1755</v>
      </c>
      <c r="L126" s="46">
        <v>2</v>
      </c>
      <c r="M126" s="46">
        <v>10</v>
      </c>
      <c r="N126" s="26">
        <f t="shared" si="3"/>
        <v>16</v>
      </c>
      <c r="O126" s="40"/>
      <c r="P126" t="s">
        <v>67</v>
      </c>
      <c r="Q126" s="40"/>
      <c r="R126">
        <f>MIN(Rules!$E$2,(MAX(H126/N126,N126/H126)))</f>
        <v>1.4545454545454546</v>
      </c>
      <c r="S126">
        <f>VLOOKUP(B126,Rules!A:B,2,FALSE)</f>
        <v>45</v>
      </c>
      <c r="T126" s="40"/>
      <c r="U126" s="143">
        <f>1/(10^(-1*(E126+(IF(P126="Y",Rules!$I$2,0))-K126)/Rules!$E$12)+1)</f>
        <v>0.38359130603510394</v>
      </c>
      <c r="V126">
        <f t="shared" si="4"/>
        <v>-25</v>
      </c>
      <c r="W126">
        <f t="shared" si="5"/>
        <v>25</v>
      </c>
      <c r="Z126" s="48"/>
      <c r="AA126" s="11">
        <f t="shared" ref="AA126:BH126" si="129">IF($D126=AA$1,$E126+$V126,(IF($J126=AA$1,$K126+$W126,AA125)))</f>
        <v>1142</v>
      </c>
      <c r="AB126" s="11">
        <f t="shared" si="129"/>
        <v>1407</v>
      </c>
      <c r="AC126" s="11">
        <f t="shared" si="129"/>
        <v>860</v>
      </c>
      <c r="AD126" s="11">
        <f t="shared" si="129"/>
        <v>969</v>
      </c>
      <c r="AE126" s="11">
        <f t="shared" si="129"/>
        <v>1038</v>
      </c>
      <c r="AF126" s="11">
        <f t="shared" si="129"/>
        <v>1780</v>
      </c>
      <c r="AG126" s="11">
        <f t="shared" si="129"/>
        <v>1346</v>
      </c>
      <c r="AH126" s="11">
        <f t="shared" si="129"/>
        <v>1625</v>
      </c>
      <c r="AI126" s="11">
        <f t="shared" si="129"/>
        <v>1584</v>
      </c>
      <c r="AJ126" s="11">
        <f t="shared" si="129"/>
        <v>1686</v>
      </c>
      <c r="AK126" s="11">
        <f t="shared" si="129"/>
        <v>1064</v>
      </c>
      <c r="AL126" s="11">
        <f t="shared" si="129"/>
        <v>1376</v>
      </c>
      <c r="AM126" s="11">
        <f t="shared" si="129"/>
        <v>1821</v>
      </c>
      <c r="AN126" s="11">
        <f t="shared" si="129"/>
        <v>1582</v>
      </c>
      <c r="AO126" s="11">
        <f t="shared" si="129"/>
        <v>212</v>
      </c>
      <c r="AP126" s="11">
        <f t="shared" si="129"/>
        <v>1309</v>
      </c>
      <c r="AQ126" s="11">
        <f t="shared" si="129"/>
        <v>918</v>
      </c>
      <c r="AR126" s="11">
        <f t="shared" si="129"/>
        <v>1155</v>
      </c>
      <c r="AS126" s="11">
        <f t="shared" si="129"/>
        <v>577</v>
      </c>
      <c r="AT126" s="11">
        <f t="shared" si="129"/>
        <v>1318</v>
      </c>
      <c r="AU126" s="11">
        <f t="shared" si="129"/>
        <v>1207</v>
      </c>
      <c r="AV126" s="11">
        <f t="shared" si="129"/>
        <v>1627</v>
      </c>
      <c r="AW126" s="11">
        <f t="shared" si="129"/>
        <v>1242</v>
      </c>
      <c r="AX126" s="11">
        <f t="shared" si="129"/>
        <v>1236</v>
      </c>
      <c r="AY126" s="11">
        <f t="shared" si="129"/>
        <v>295</v>
      </c>
      <c r="AZ126" s="11">
        <f t="shared" si="129"/>
        <v>952</v>
      </c>
      <c r="BA126" s="11">
        <f t="shared" si="129"/>
        <v>1249</v>
      </c>
      <c r="BB126" s="11">
        <f t="shared" si="129"/>
        <v>1127</v>
      </c>
      <c r="BC126" s="11">
        <f t="shared" si="129"/>
        <v>993</v>
      </c>
      <c r="BD126" s="11">
        <f t="shared" si="129"/>
        <v>1688</v>
      </c>
      <c r="BE126" s="11">
        <f t="shared" si="129"/>
        <v>958</v>
      </c>
      <c r="BF126" s="11">
        <f t="shared" si="129"/>
        <v>1114</v>
      </c>
      <c r="BG126" s="11">
        <f t="shared" si="129"/>
        <v>1275</v>
      </c>
      <c r="BH126" s="11">
        <f t="shared" si="129"/>
        <v>1151</v>
      </c>
    </row>
    <row r="127" spans="1:60" ht="13.5" customHeight="1">
      <c r="A127" s="38">
        <v>41028</v>
      </c>
      <c r="B127" s="130" t="s">
        <v>65</v>
      </c>
      <c r="C127" s="40"/>
      <c r="D127" s="41" t="s">
        <v>22</v>
      </c>
      <c r="E127" s="42">
        <f t="shared" si="0"/>
        <v>1688</v>
      </c>
      <c r="F127" s="43">
        <v>0</v>
      </c>
      <c r="G127" s="43">
        <v>11</v>
      </c>
      <c r="H127" s="44">
        <f t="shared" si="1"/>
        <v>11</v>
      </c>
      <c r="I127" s="40"/>
      <c r="J127" s="45" t="s">
        <v>28</v>
      </c>
      <c r="K127" s="42">
        <f t="shared" si="2"/>
        <v>1582</v>
      </c>
      <c r="L127" s="46">
        <v>0</v>
      </c>
      <c r="M127" s="46">
        <v>16</v>
      </c>
      <c r="N127" s="26">
        <f t="shared" si="3"/>
        <v>16</v>
      </c>
      <c r="O127" s="40"/>
      <c r="P127" t="s">
        <v>67</v>
      </c>
      <c r="Q127" s="40"/>
      <c r="R127">
        <f>MIN(Rules!$E$2,(MAX(H127/N127,N127/H127)))</f>
        <v>1.4545454545454546</v>
      </c>
      <c r="S127">
        <f>VLOOKUP(B127,Rules!A:B,2,FALSE)</f>
        <v>45</v>
      </c>
      <c r="T127" s="40"/>
      <c r="U127" s="143">
        <f>1/(10^(-1*(E127+(IF(P127="Y",Rules!$I$2,0))-K127)/Rules!$E$12)+1)</f>
        <v>0.61967006088849008</v>
      </c>
      <c r="V127">
        <f t="shared" si="4"/>
        <v>-41</v>
      </c>
      <c r="W127">
        <f t="shared" si="5"/>
        <v>41</v>
      </c>
      <c r="Z127" s="48"/>
      <c r="AA127" s="11">
        <f t="shared" ref="AA127:BH127" si="130">IF($D127=AA$1,$E127+$V127,(IF($J127=AA$1,$K127+$W127,AA126)))</f>
        <v>1142</v>
      </c>
      <c r="AB127" s="11">
        <f t="shared" si="130"/>
        <v>1407</v>
      </c>
      <c r="AC127" s="11">
        <f t="shared" si="130"/>
        <v>860</v>
      </c>
      <c r="AD127" s="11">
        <f t="shared" si="130"/>
        <v>969</v>
      </c>
      <c r="AE127" s="11">
        <f t="shared" si="130"/>
        <v>1038</v>
      </c>
      <c r="AF127" s="11">
        <f t="shared" si="130"/>
        <v>1780</v>
      </c>
      <c r="AG127" s="11">
        <f t="shared" si="130"/>
        <v>1346</v>
      </c>
      <c r="AH127" s="11">
        <f t="shared" si="130"/>
        <v>1625</v>
      </c>
      <c r="AI127" s="11">
        <f t="shared" si="130"/>
        <v>1584</v>
      </c>
      <c r="AJ127" s="11">
        <f t="shared" si="130"/>
        <v>1686</v>
      </c>
      <c r="AK127" s="11">
        <f t="shared" si="130"/>
        <v>1064</v>
      </c>
      <c r="AL127" s="11">
        <f t="shared" si="130"/>
        <v>1376</v>
      </c>
      <c r="AM127" s="11">
        <f t="shared" si="130"/>
        <v>1821</v>
      </c>
      <c r="AN127" s="11">
        <f t="shared" si="130"/>
        <v>1623</v>
      </c>
      <c r="AO127" s="11">
        <f t="shared" si="130"/>
        <v>212</v>
      </c>
      <c r="AP127" s="11">
        <f t="shared" si="130"/>
        <v>1309</v>
      </c>
      <c r="AQ127" s="11">
        <f t="shared" si="130"/>
        <v>918</v>
      </c>
      <c r="AR127" s="11">
        <f t="shared" si="130"/>
        <v>1155</v>
      </c>
      <c r="AS127" s="11">
        <f t="shared" si="130"/>
        <v>577</v>
      </c>
      <c r="AT127" s="11">
        <f t="shared" si="130"/>
        <v>1318</v>
      </c>
      <c r="AU127" s="11">
        <f t="shared" si="130"/>
        <v>1207</v>
      </c>
      <c r="AV127" s="11">
        <f t="shared" si="130"/>
        <v>1627</v>
      </c>
      <c r="AW127" s="11">
        <f t="shared" si="130"/>
        <v>1242</v>
      </c>
      <c r="AX127" s="11">
        <f t="shared" si="130"/>
        <v>1236</v>
      </c>
      <c r="AY127" s="11">
        <f t="shared" si="130"/>
        <v>295</v>
      </c>
      <c r="AZ127" s="11">
        <f t="shared" si="130"/>
        <v>952</v>
      </c>
      <c r="BA127" s="11">
        <f t="shared" si="130"/>
        <v>1249</v>
      </c>
      <c r="BB127" s="11">
        <f t="shared" si="130"/>
        <v>1127</v>
      </c>
      <c r="BC127" s="11">
        <f t="shared" si="130"/>
        <v>993</v>
      </c>
      <c r="BD127" s="11">
        <f t="shared" si="130"/>
        <v>1647</v>
      </c>
      <c r="BE127" s="11">
        <f t="shared" si="130"/>
        <v>958</v>
      </c>
      <c r="BF127" s="11">
        <f t="shared" si="130"/>
        <v>1114</v>
      </c>
      <c r="BG127" s="11">
        <f t="shared" si="130"/>
        <v>1275</v>
      </c>
      <c r="BH127" s="11">
        <f t="shared" si="130"/>
        <v>1151</v>
      </c>
    </row>
    <row r="128" spans="1:60" ht="13.5" customHeight="1">
      <c r="A128" s="38">
        <v>41035</v>
      </c>
      <c r="B128" s="130" t="s">
        <v>68</v>
      </c>
      <c r="C128" s="40"/>
      <c r="D128" s="41" t="s">
        <v>48</v>
      </c>
      <c r="E128" s="42">
        <f t="shared" si="0"/>
        <v>295</v>
      </c>
      <c r="F128" s="43">
        <v>0</v>
      </c>
      <c r="G128" s="43">
        <v>6</v>
      </c>
      <c r="H128" s="44">
        <f t="shared" si="1"/>
        <v>6</v>
      </c>
      <c r="I128" s="40"/>
      <c r="J128" s="45" t="s">
        <v>37</v>
      </c>
      <c r="K128" s="42">
        <f t="shared" si="2"/>
        <v>1127</v>
      </c>
      <c r="L128" s="46">
        <v>3</v>
      </c>
      <c r="M128" s="46">
        <v>21</v>
      </c>
      <c r="N128" s="26">
        <f t="shared" si="3"/>
        <v>30</v>
      </c>
      <c r="O128" s="40"/>
      <c r="P128" t="s">
        <v>66</v>
      </c>
      <c r="Q128" s="40"/>
      <c r="R128">
        <f>MIN(Rules!$E$2,(MAX(H128/N128,N128/H128)))</f>
        <v>2</v>
      </c>
      <c r="S128">
        <f>VLOOKUP(B128,Rules!A:B,2,FALSE)</f>
        <v>70</v>
      </c>
      <c r="T128" s="40"/>
      <c r="U128" s="143">
        <f>1/(10^(-1*(E128+(IF(P128="Y",Rules!$I$2,0))-K128)/Rules!$E$12)+1)</f>
        <v>4.1458256182546449E-2</v>
      </c>
      <c r="V128">
        <f t="shared" si="4"/>
        <v>-6</v>
      </c>
      <c r="W128">
        <f t="shared" si="5"/>
        <v>6</v>
      </c>
      <c r="Z128" s="48"/>
      <c r="AA128" s="11">
        <f t="shared" ref="AA128:BH128" si="131">IF($D128=AA$1,$E128+$V128,(IF($J128=AA$1,$K128+$W128,AA127)))</f>
        <v>1142</v>
      </c>
      <c r="AB128" s="11">
        <f t="shared" si="131"/>
        <v>1407</v>
      </c>
      <c r="AC128" s="11">
        <f t="shared" si="131"/>
        <v>860</v>
      </c>
      <c r="AD128" s="11">
        <f t="shared" si="131"/>
        <v>969</v>
      </c>
      <c r="AE128" s="11">
        <f t="shared" si="131"/>
        <v>1038</v>
      </c>
      <c r="AF128" s="11">
        <f t="shared" si="131"/>
        <v>1780</v>
      </c>
      <c r="AG128" s="11">
        <f t="shared" si="131"/>
        <v>1346</v>
      </c>
      <c r="AH128" s="11">
        <f t="shared" si="131"/>
        <v>1625</v>
      </c>
      <c r="AI128" s="11">
        <f t="shared" si="131"/>
        <v>1584</v>
      </c>
      <c r="AJ128" s="11">
        <f t="shared" si="131"/>
        <v>1686</v>
      </c>
      <c r="AK128" s="11">
        <f t="shared" si="131"/>
        <v>1064</v>
      </c>
      <c r="AL128" s="11">
        <f t="shared" si="131"/>
        <v>1376</v>
      </c>
      <c r="AM128" s="11">
        <f t="shared" si="131"/>
        <v>1821</v>
      </c>
      <c r="AN128" s="11">
        <f t="shared" si="131"/>
        <v>1623</v>
      </c>
      <c r="AO128" s="11">
        <f t="shared" si="131"/>
        <v>212</v>
      </c>
      <c r="AP128" s="11">
        <f t="shared" si="131"/>
        <v>1309</v>
      </c>
      <c r="AQ128" s="11">
        <f t="shared" si="131"/>
        <v>918</v>
      </c>
      <c r="AR128" s="11">
        <f t="shared" si="131"/>
        <v>1155</v>
      </c>
      <c r="AS128" s="11">
        <f t="shared" si="131"/>
        <v>577</v>
      </c>
      <c r="AT128" s="11">
        <f t="shared" si="131"/>
        <v>1318</v>
      </c>
      <c r="AU128" s="11">
        <f t="shared" si="131"/>
        <v>1207</v>
      </c>
      <c r="AV128" s="11">
        <f t="shared" si="131"/>
        <v>1627</v>
      </c>
      <c r="AW128" s="11">
        <f t="shared" si="131"/>
        <v>1242</v>
      </c>
      <c r="AX128" s="11">
        <f t="shared" si="131"/>
        <v>1236</v>
      </c>
      <c r="AY128" s="11">
        <f t="shared" si="131"/>
        <v>289</v>
      </c>
      <c r="AZ128" s="11">
        <f t="shared" si="131"/>
        <v>952</v>
      </c>
      <c r="BA128" s="11">
        <f t="shared" si="131"/>
        <v>1249</v>
      </c>
      <c r="BB128" s="11">
        <f t="shared" si="131"/>
        <v>1133</v>
      </c>
      <c r="BC128" s="11">
        <f t="shared" si="131"/>
        <v>993</v>
      </c>
      <c r="BD128" s="11">
        <f t="shared" si="131"/>
        <v>1647</v>
      </c>
      <c r="BE128" s="11">
        <f t="shared" si="131"/>
        <v>958</v>
      </c>
      <c r="BF128" s="11">
        <f t="shared" si="131"/>
        <v>1114</v>
      </c>
      <c r="BG128" s="11">
        <f t="shared" si="131"/>
        <v>1275</v>
      </c>
      <c r="BH128" s="11">
        <f t="shared" si="131"/>
        <v>1151</v>
      </c>
    </row>
    <row r="129" spans="1:60" ht="13.5" customHeight="1">
      <c r="A129" s="38">
        <v>41049</v>
      </c>
      <c r="B129" s="130" t="s">
        <v>68</v>
      </c>
      <c r="C129" s="40"/>
      <c r="D129" s="41" t="s">
        <v>39</v>
      </c>
      <c r="E129" s="42">
        <f t="shared" si="0"/>
        <v>1155</v>
      </c>
      <c r="F129" s="43">
        <v>2</v>
      </c>
      <c r="G129" s="43">
        <v>12</v>
      </c>
      <c r="H129" s="44">
        <f t="shared" si="1"/>
        <v>18</v>
      </c>
      <c r="I129" s="40"/>
      <c r="J129" s="45" t="s">
        <v>46</v>
      </c>
      <c r="K129" s="42">
        <f t="shared" si="2"/>
        <v>958</v>
      </c>
      <c r="L129" s="46">
        <v>0</v>
      </c>
      <c r="M129" s="46">
        <v>7</v>
      </c>
      <c r="N129" s="26">
        <f t="shared" si="3"/>
        <v>7</v>
      </c>
      <c r="O129" s="40"/>
      <c r="P129" t="s">
        <v>66</v>
      </c>
      <c r="Q129" s="40"/>
      <c r="R129">
        <f>MIN(Rules!$E$2,(MAX(H129/N129,N129/H129)))</f>
        <v>2</v>
      </c>
      <c r="S129">
        <f>VLOOKUP(B129,Rules!A:B,2,FALSE)</f>
        <v>70</v>
      </c>
      <c r="T129" s="40"/>
      <c r="U129" s="143">
        <f>1/(10^(-1*(E129+(IF(P129="Y",Rules!$I$2,0))-K129)/Rules!$E$12)+1)</f>
        <v>0.83173783983760818</v>
      </c>
      <c r="V129">
        <f t="shared" si="4"/>
        <v>24</v>
      </c>
      <c r="W129">
        <f t="shared" si="5"/>
        <v>-24</v>
      </c>
      <c r="Z129" s="48"/>
      <c r="AA129" s="11">
        <f t="shared" ref="AA129:BH129" si="132">IF($D129=AA$1,$E129+$V129,(IF($J129=AA$1,$K129+$W129,AA128)))</f>
        <v>1142</v>
      </c>
      <c r="AB129" s="11">
        <f t="shared" si="132"/>
        <v>1407</v>
      </c>
      <c r="AC129" s="11">
        <f t="shared" si="132"/>
        <v>860</v>
      </c>
      <c r="AD129" s="11">
        <f t="shared" si="132"/>
        <v>969</v>
      </c>
      <c r="AE129" s="11">
        <f t="shared" si="132"/>
        <v>1038</v>
      </c>
      <c r="AF129" s="11">
        <f t="shared" si="132"/>
        <v>1780</v>
      </c>
      <c r="AG129" s="11">
        <f t="shared" si="132"/>
        <v>1346</v>
      </c>
      <c r="AH129" s="11">
        <f t="shared" si="132"/>
        <v>1625</v>
      </c>
      <c r="AI129" s="11">
        <f t="shared" si="132"/>
        <v>1584</v>
      </c>
      <c r="AJ129" s="11">
        <f t="shared" si="132"/>
        <v>1686</v>
      </c>
      <c r="AK129" s="11">
        <f t="shared" si="132"/>
        <v>1064</v>
      </c>
      <c r="AL129" s="11">
        <f t="shared" si="132"/>
        <v>1376</v>
      </c>
      <c r="AM129" s="11">
        <f t="shared" si="132"/>
        <v>1821</v>
      </c>
      <c r="AN129" s="11">
        <f t="shared" si="132"/>
        <v>1623</v>
      </c>
      <c r="AO129" s="11">
        <f t="shared" si="132"/>
        <v>212</v>
      </c>
      <c r="AP129" s="11">
        <f t="shared" si="132"/>
        <v>1309</v>
      </c>
      <c r="AQ129" s="11">
        <f t="shared" si="132"/>
        <v>918</v>
      </c>
      <c r="AR129" s="11">
        <f t="shared" si="132"/>
        <v>1179</v>
      </c>
      <c r="AS129" s="11">
        <f t="shared" si="132"/>
        <v>577</v>
      </c>
      <c r="AT129" s="11">
        <f t="shared" si="132"/>
        <v>1318</v>
      </c>
      <c r="AU129" s="11">
        <f t="shared" si="132"/>
        <v>1207</v>
      </c>
      <c r="AV129" s="11">
        <f t="shared" si="132"/>
        <v>1627</v>
      </c>
      <c r="AW129" s="11">
        <f t="shared" si="132"/>
        <v>1242</v>
      </c>
      <c r="AX129" s="11">
        <f t="shared" si="132"/>
        <v>1236</v>
      </c>
      <c r="AY129" s="11">
        <f t="shared" si="132"/>
        <v>289</v>
      </c>
      <c r="AZ129" s="11">
        <f t="shared" si="132"/>
        <v>952</v>
      </c>
      <c r="BA129" s="11">
        <f t="shared" si="132"/>
        <v>1249</v>
      </c>
      <c r="BB129" s="11">
        <f t="shared" si="132"/>
        <v>1133</v>
      </c>
      <c r="BC129" s="11">
        <f t="shared" si="132"/>
        <v>993</v>
      </c>
      <c r="BD129" s="11">
        <f t="shared" si="132"/>
        <v>1647</v>
      </c>
      <c r="BE129" s="11">
        <f t="shared" si="132"/>
        <v>934</v>
      </c>
      <c r="BF129" s="11">
        <f t="shared" si="132"/>
        <v>1114</v>
      </c>
      <c r="BG129" s="11">
        <f t="shared" si="132"/>
        <v>1275</v>
      </c>
      <c r="BH129" s="11">
        <f t="shared" si="132"/>
        <v>1151</v>
      </c>
    </row>
    <row r="130" spans="1:60" ht="13.5" customHeight="1">
      <c r="A130" s="38">
        <v>41049</v>
      </c>
      <c r="B130" s="130" t="s">
        <v>68</v>
      </c>
      <c r="C130" s="40"/>
      <c r="D130" s="41" t="s">
        <v>31</v>
      </c>
      <c r="E130" s="42">
        <f t="shared" si="0"/>
        <v>1114</v>
      </c>
      <c r="F130" s="43">
        <v>0</v>
      </c>
      <c r="G130" s="43">
        <v>14</v>
      </c>
      <c r="H130" s="44">
        <f t="shared" si="1"/>
        <v>14</v>
      </c>
      <c r="I130" s="40"/>
      <c r="J130" s="45" t="s">
        <v>32</v>
      </c>
      <c r="K130" s="42">
        <f t="shared" si="2"/>
        <v>1207</v>
      </c>
      <c r="L130" s="46">
        <v>2</v>
      </c>
      <c r="M130" s="46">
        <v>9</v>
      </c>
      <c r="N130" s="26">
        <f t="shared" si="3"/>
        <v>15</v>
      </c>
      <c r="O130" s="40"/>
      <c r="P130" t="s">
        <v>67</v>
      </c>
      <c r="Q130" s="40"/>
      <c r="R130">
        <f>MIN(Rules!$E$2,(MAX(H130/N130,N130/H130)))</f>
        <v>1.0714285714285714</v>
      </c>
      <c r="S130">
        <f>VLOOKUP(B130,Rules!A:B,2,FALSE)</f>
        <v>70</v>
      </c>
      <c r="T130" s="40"/>
      <c r="U130" s="143">
        <f>1/(10^(-1*(E130+(IF(P130="Y",Rules!$I$2,0))-K130)/Rules!$E$12)+1)</f>
        <v>0.39453692876924351</v>
      </c>
      <c r="V130">
        <f t="shared" si="4"/>
        <v>-30</v>
      </c>
      <c r="W130">
        <f t="shared" si="5"/>
        <v>30</v>
      </c>
      <c r="Z130" s="48"/>
      <c r="AA130" s="11">
        <f t="shared" ref="AA130:BH130" si="133">IF($D130=AA$1,$E130+$V130,(IF($J130=AA$1,$K130+$W130,AA129)))</f>
        <v>1142</v>
      </c>
      <c r="AB130" s="11">
        <f t="shared" si="133"/>
        <v>1407</v>
      </c>
      <c r="AC130" s="11">
        <f t="shared" si="133"/>
        <v>860</v>
      </c>
      <c r="AD130" s="11">
        <f t="shared" si="133"/>
        <v>969</v>
      </c>
      <c r="AE130" s="11">
        <f t="shared" si="133"/>
        <v>1038</v>
      </c>
      <c r="AF130" s="11">
        <f t="shared" si="133"/>
        <v>1780</v>
      </c>
      <c r="AG130" s="11">
        <f t="shared" si="133"/>
        <v>1346</v>
      </c>
      <c r="AH130" s="11">
        <f t="shared" si="133"/>
        <v>1625</v>
      </c>
      <c r="AI130" s="11">
        <f t="shared" si="133"/>
        <v>1584</v>
      </c>
      <c r="AJ130" s="11">
        <f t="shared" si="133"/>
        <v>1686</v>
      </c>
      <c r="AK130" s="11">
        <f t="shared" si="133"/>
        <v>1064</v>
      </c>
      <c r="AL130" s="11">
        <f t="shared" si="133"/>
        <v>1376</v>
      </c>
      <c r="AM130" s="11">
        <f t="shared" si="133"/>
        <v>1821</v>
      </c>
      <c r="AN130" s="11">
        <f t="shared" si="133"/>
        <v>1623</v>
      </c>
      <c r="AO130" s="11">
        <f t="shared" si="133"/>
        <v>212</v>
      </c>
      <c r="AP130" s="11">
        <f t="shared" si="133"/>
        <v>1309</v>
      </c>
      <c r="AQ130" s="11">
        <f t="shared" si="133"/>
        <v>918</v>
      </c>
      <c r="AR130" s="11">
        <f t="shared" si="133"/>
        <v>1179</v>
      </c>
      <c r="AS130" s="11">
        <f t="shared" si="133"/>
        <v>577</v>
      </c>
      <c r="AT130" s="11">
        <f t="shared" si="133"/>
        <v>1318</v>
      </c>
      <c r="AU130" s="11">
        <f t="shared" si="133"/>
        <v>1237</v>
      </c>
      <c r="AV130" s="11">
        <f t="shared" si="133"/>
        <v>1627</v>
      </c>
      <c r="AW130" s="11">
        <f t="shared" si="133"/>
        <v>1242</v>
      </c>
      <c r="AX130" s="11">
        <f t="shared" si="133"/>
        <v>1236</v>
      </c>
      <c r="AY130" s="11">
        <f t="shared" si="133"/>
        <v>289</v>
      </c>
      <c r="AZ130" s="11">
        <f t="shared" si="133"/>
        <v>952</v>
      </c>
      <c r="BA130" s="11">
        <f t="shared" si="133"/>
        <v>1249</v>
      </c>
      <c r="BB130" s="11">
        <f t="shared" si="133"/>
        <v>1133</v>
      </c>
      <c r="BC130" s="11">
        <f t="shared" si="133"/>
        <v>993</v>
      </c>
      <c r="BD130" s="11">
        <f t="shared" si="133"/>
        <v>1647</v>
      </c>
      <c r="BE130" s="11">
        <f t="shared" si="133"/>
        <v>934</v>
      </c>
      <c r="BF130" s="11">
        <f t="shared" si="133"/>
        <v>1084</v>
      </c>
      <c r="BG130" s="11">
        <f t="shared" si="133"/>
        <v>1275</v>
      </c>
      <c r="BH130" s="11">
        <f t="shared" si="133"/>
        <v>1151</v>
      </c>
    </row>
    <row r="131" spans="1:60" ht="13.5" customHeight="1">
      <c r="A131" s="38">
        <v>41049</v>
      </c>
      <c r="B131" s="130" t="s">
        <v>68</v>
      </c>
      <c r="C131" s="40"/>
      <c r="D131" s="41" t="s">
        <v>43</v>
      </c>
      <c r="E131" s="42">
        <f t="shared" si="0"/>
        <v>1318</v>
      </c>
      <c r="F131" s="43">
        <v>1</v>
      </c>
      <c r="G131" s="43">
        <v>10</v>
      </c>
      <c r="H131" s="44">
        <f t="shared" si="1"/>
        <v>13</v>
      </c>
      <c r="I131" s="40"/>
      <c r="J131" s="45" t="s">
        <v>36</v>
      </c>
      <c r="K131" s="42">
        <f t="shared" si="2"/>
        <v>1309</v>
      </c>
      <c r="L131" s="46">
        <v>0</v>
      </c>
      <c r="M131" s="46">
        <v>12</v>
      </c>
      <c r="N131" s="26">
        <f t="shared" si="3"/>
        <v>12</v>
      </c>
      <c r="O131" s="40"/>
      <c r="P131" t="s">
        <v>66</v>
      </c>
      <c r="Q131" s="40"/>
      <c r="R131">
        <f>MIN(Rules!$E$2,(MAX(H131/N131,N131/H131)))</f>
        <v>1.0833333333333333</v>
      </c>
      <c r="S131">
        <f>VLOOKUP(B131,Rules!A:B,2,FALSE)</f>
        <v>70</v>
      </c>
      <c r="T131" s="40"/>
      <c r="U131" s="143">
        <f>1/(10^(-1*(E131+(IF(P131="Y",Rules!$I$2,0))-K131)/Rules!$E$12)+1)</f>
        <v>0.67529269872987041</v>
      </c>
      <c r="V131">
        <f t="shared" si="4"/>
        <v>25</v>
      </c>
      <c r="W131">
        <f t="shared" si="5"/>
        <v>-25</v>
      </c>
      <c r="Z131" s="48"/>
      <c r="AA131" s="11">
        <f t="shared" ref="AA131:BH131" si="134">IF($D131=AA$1,$E131+$V131,(IF($J131=AA$1,$K131+$W131,AA130)))</f>
        <v>1142</v>
      </c>
      <c r="AB131" s="11">
        <f t="shared" si="134"/>
        <v>1407</v>
      </c>
      <c r="AC131" s="11">
        <f t="shared" si="134"/>
        <v>860</v>
      </c>
      <c r="AD131" s="11">
        <f t="shared" si="134"/>
        <v>969</v>
      </c>
      <c r="AE131" s="11">
        <f t="shared" si="134"/>
        <v>1038</v>
      </c>
      <c r="AF131" s="11">
        <f t="shared" si="134"/>
        <v>1780</v>
      </c>
      <c r="AG131" s="11">
        <f t="shared" si="134"/>
        <v>1346</v>
      </c>
      <c r="AH131" s="11">
        <f t="shared" si="134"/>
        <v>1625</v>
      </c>
      <c r="AI131" s="11">
        <f t="shared" si="134"/>
        <v>1584</v>
      </c>
      <c r="AJ131" s="11">
        <f t="shared" si="134"/>
        <v>1686</v>
      </c>
      <c r="AK131" s="11">
        <f t="shared" si="134"/>
        <v>1064</v>
      </c>
      <c r="AL131" s="11">
        <f t="shared" si="134"/>
        <v>1376</v>
      </c>
      <c r="AM131" s="11">
        <f t="shared" si="134"/>
        <v>1821</v>
      </c>
      <c r="AN131" s="11">
        <f t="shared" si="134"/>
        <v>1623</v>
      </c>
      <c r="AO131" s="11">
        <f t="shared" si="134"/>
        <v>212</v>
      </c>
      <c r="AP131" s="11">
        <f t="shared" si="134"/>
        <v>1284</v>
      </c>
      <c r="AQ131" s="11">
        <f t="shared" si="134"/>
        <v>918</v>
      </c>
      <c r="AR131" s="11">
        <f t="shared" si="134"/>
        <v>1179</v>
      </c>
      <c r="AS131" s="11">
        <f t="shared" si="134"/>
        <v>577</v>
      </c>
      <c r="AT131" s="11">
        <f t="shared" si="134"/>
        <v>1343</v>
      </c>
      <c r="AU131" s="11">
        <f t="shared" si="134"/>
        <v>1237</v>
      </c>
      <c r="AV131" s="11">
        <f t="shared" si="134"/>
        <v>1627</v>
      </c>
      <c r="AW131" s="11">
        <f t="shared" si="134"/>
        <v>1242</v>
      </c>
      <c r="AX131" s="11">
        <f t="shared" si="134"/>
        <v>1236</v>
      </c>
      <c r="AY131" s="11">
        <f t="shared" si="134"/>
        <v>289</v>
      </c>
      <c r="AZ131" s="11">
        <f t="shared" si="134"/>
        <v>952</v>
      </c>
      <c r="BA131" s="11">
        <f t="shared" si="134"/>
        <v>1249</v>
      </c>
      <c r="BB131" s="11">
        <f t="shared" si="134"/>
        <v>1133</v>
      </c>
      <c r="BC131" s="11">
        <f t="shared" si="134"/>
        <v>993</v>
      </c>
      <c r="BD131" s="11">
        <f t="shared" si="134"/>
        <v>1647</v>
      </c>
      <c r="BE131" s="11">
        <f t="shared" si="134"/>
        <v>934</v>
      </c>
      <c r="BF131" s="11">
        <f t="shared" si="134"/>
        <v>1084</v>
      </c>
      <c r="BG131" s="11">
        <f t="shared" si="134"/>
        <v>1275</v>
      </c>
      <c r="BH131" s="11">
        <f t="shared" si="134"/>
        <v>1151</v>
      </c>
    </row>
    <row r="132" spans="1:60" ht="13.5" customHeight="1">
      <c r="A132" s="38">
        <v>41049</v>
      </c>
      <c r="B132" s="130" t="s">
        <v>68</v>
      </c>
      <c r="C132" s="40"/>
      <c r="D132" s="41" t="s">
        <v>24</v>
      </c>
      <c r="E132" s="42">
        <f t="shared" si="0"/>
        <v>1249</v>
      </c>
      <c r="F132" s="43">
        <v>0</v>
      </c>
      <c r="G132" s="43">
        <v>10</v>
      </c>
      <c r="H132" s="44">
        <f t="shared" si="1"/>
        <v>10</v>
      </c>
      <c r="I132" s="40"/>
      <c r="J132" s="45" t="s">
        <v>21</v>
      </c>
      <c r="K132" s="42">
        <f t="shared" si="2"/>
        <v>1376</v>
      </c>
      <c r="L132" s="46">
        <v>3</v>
      </c>
      <c r="M132" s="46">
        <v>15</v>
      </c>
      <c r="N132" s="26">
        <f t="shared" si="3"/>
        <v>24</v>
      </c>
      <c r="O132" s="40"/>
      <c r="P132" t="s">
        <v>66</v>
      </c>
      <c r="Q132" s="40"/>
      <c r="R132">
        <f>MIN(Rules!$E$2,(MAX(H132/N132,N132/H132)))</f>
        <v>2</v>
      </c>
      <c r="S132">
        <f>VLOOKUP(B132,Rules!A:B,2,FALSE)</f>
        <v>70</v>
      </c>
      <c r="T132" s="40"/>
      <c r="U132" s="143">
        <f>1/(10^(-1*(E132+(IF(P132="Y",Rules!$I$2,0))-K132)/Rules!$E$12)+1)</f>
        <v>0.52645500037673398</v>
      </c>
      <c r="V132">
        <f t="shared" si="4"/>
        <v>-74</v>
      </c>
      <c r="W132">
        <f t="shared" si="5"/>
        <v>74</v>
      </c>
      <c r="Z132" s="48"/>
      <c r="AA132" s="11">
        <f t="shared" ref="AA132:BH132" si="135">IF($D132=AA$1,$E132+$V132,(IF($J132=AA$1,$K132+$W132,AA131)))</f>
        <v>1142</v>
      </c>
      <c r="AB132" s="11">
        <f t="shared" si="135"/>
        <v>1407</v>
      </c>
      <c r="AC132" s="11">
        <f t="shared" si="135"/>
        <v>860</v>
      </c>
      <c r="AD132" s="11">
        <f t="shared" si="135"/>
        <v>969</v>
      </c>
      <c r="AE132" s="11">
        <f t="shared" si="135"/>
        <v>1038</v>
      </c>
      <c r="AF132" s="11">
        <f t="shared" si="135"/>
        <v>1780</v>
      </c>
      <c r="AG132" s="11">
        <f t="shared" si="135"/>
        <v>1346</v>
      </c>
      <c r="AH132" s="11">
        <f t="shared" si="135"/>
        <v>1625</v>
      </c>
      <c r="AI132" s="11">
        <f t="shared" si="135"/>
        <v>1584</v>
      </c>
      <c r="AJ132" s="11">
        <f t="shared" si="135"/>
        <v>1686</v>
      </c>
      <c r="AK132" s="11">
        <f t="shared" si="135"/>
        <v>1064</v>
      </c>
      <c r="AL132" s="11">
        <f t="shared" si="135"/>
        <v>1450</v>
      </c>
      <c r="AM132" s="11">
        <f t="shared" si="135"/>
        <v>1821</v>
      </c>
      <c r="AN132" s="11">
        <f t="shared" si="135"/>
        <v>1623</v>
      </c>
      <c r="AO132" s="11">
        <f t="shared" si="135"/>
        <v>212</v>
      </c>
      <c r="AP132" s="11">
        <f t="shared" si="135"/>
        <v>1284</v>
      </c>
      <c r="AQ132" s="11">
        <f t="shared" si="135"/>
        <v>918</v>
      </c>
      <c r="AR132" s="11">
        <f t="shared" si="135"/>
        <v>1179</v>
      </c>
      <c r="AS132" s="11">
        <f t="shared" si="135"/>
        <v>577</v>
      </c>
      <c r="AT132" s="11">
        <f t="shared" si="135"/>
        <v>1343</v>
      </c>
      <c r="AU132" s="11">
        <f t="shared" si="135"/>
        <v>1237</v>
      </c>
      <c r="AV132" s="11">
        <f t="shared" si="135"/>
        <v>1627</v>
      </c>
      <c r="AW132" s="11">
        <f t="shared" si="135"/>
        <v>1242</v>
      </c>
      <c r="AX132" s="11">
        <f t="shared" si="135"/>
        <v>1236</v>
      </c>
      <c r="AY132" s="11">
        <f t="shared" si="135"/>
        <v>289</v>
      </c>
      <c r="AZ132" s="11">
        <f t="shared" si="135"/>
        <v>952</v>
      </c>
      <c r="BA132" s="11">
        <f t="shared" si="135"/>
        <v>1175</v>
      </c>
      <c r="BB132" s="11">
        <f t="shared" si="135"/>
        <v>1133</v>
      </c>
      <c r="BC132" s="11">
        <f t="shared" si="135"/>
        <v>993</v>
      </c>
      <c r="BD132" s="11">
        <f t="shared" si="135"/>
        <v>1647</v>
      </c>
      <c r="BE132" s="11">
        <f t="shared" si="135"/>
        <v>934</v>
      </c>
      <c r="BF132" s="11">
        <f t="shared" si="135"/>
        <v>1084</v>
      </c>
      <c r="BG132" s="11">
        <f t="shared" si="135"/>
        <v>1275</v>
      </c>
      <c r="BH132" s="11">
        <f t="shared" si="135"/>
        <v>1151</v>
      </c>
    </row>
    <row r="133" spans="1:60" ht="13.5" customHeight="1">
      <c r="A133" s="38">
        <v>41049</v>
      </c>
      <c r="B133" s="130" t="s">
        <v>68</v>
      </c>
      <c r="C133" s="40"/>
      <c r="D133" s="41" t="s">
        <v>29</v>
      </c>
      <c r="E133" s="42">
        <f t="shared" si="0"/>
        <v>969</v>
      </c>
      <c r="F133" s="43">
        <v>1</v>
      </c>
      <c r="G133" s="43">
        <v>10</v>
      </c>
      <c r="H133" s="44">
        <f t="shared" si="1"/>
        <v>13</v>
      </c>
      <c r="I133" s="40"/>
      <c r="J133" s="45" t="s">
        <v>25</v>
      </c>
      <c r="K133" s="42">
        <f t="shared" si="2"/>
        <v>1625</v>
      </c>
      <c r="L133" s="46">
        <v>1</v>
      </c>
      <c r="M133" s="46">
        <v>16</v>
      </c>
      <c r="N133" s="26">
        <f t="shared" si="3"/>
        <v>19</v>
      </c>
      <c r="O133" s="40"/>
      <c r="P133" t="s">
        <v>66</v>
      </c>
      <c r="Q133" s="40"/>
      <c r="R133">
        <f>MIN(Rules!$E$2,(MAX(H133/N133,N133/H133)))</f>
        <v>1.4615384615384615</v>
      </c>
      <c r="S133">
        <f>VLOOKUP(B133,Rules!A:B,2,FALSE)</f>
        <v>70</v>
      </c>
      <c r="T133" s="40"/>
      <c r="U133" s="143">
        <f>1/(10^(-1*(E133+(IF(P133="Y",Rules!$I$2,0))-K133)/Rules!$E$12)+1)</f>
        <v>8.8651201375450295E-2</v>
      </c>
      <c r="V133">
        <f t="shared" si="4"/>
        <v>-9</v>
      </c>
      <c r="W133">
        <f t="shared" si="5"/>
        <v>9</v>
      </c>
      <c r="Z133" s="48"/>
      <c r="AA133" s="11">
        <f t="shared" ref="AA133:BH133" si="136">IF($D133=AA$1,$E133+$V133,(IF($J133=AA$1,$K133+$W133,AA132)))</f>
        <v>1142</v>
      </c>
      <c r="AB133" s="11">
        <f t="shared" si="136"/>
        <v>1407</v>
      </c>
      <c r="AC133" s="11">
        <f t="shared" si="136"/>
        <v>860</v>
      </c>
      <c r="AD133" s="11">
        <f t="shared" si="136"/>
        <v>960</v>
      </c>
      <c r="AE133" s="11">
        <f t="shared" si="136"/>
        <v>1038</v>
      </c>
      <c r="AF133" s="11">
        <f t="shared" si="136"/>
        <v>1780</v>
      </c>
      <c r="AG133" s="11">
        <f t="shared" si="136"/>
        <v>1346</v>
      </c>
      <c r="AH133" s="11">
        <f t="shared" si="136"/>
        <v>1634</v>
      </c>
      <c r="AI133" s="11">
        <f t="shared" si="136"/>
        <v>1584</v>
      </c>
      <c r="AJ133" s="11">
        <f t="shared" si="136"/>
        <v>1686</v>
      </c>
      <c r="AK133" s="11">
        <f t="shared" si="136"/>
        <v>1064</v>
      </c>
      <c r="AL133" s="11">
        <f t="shared" si="136"/>
        <v>1450</v>
      </c>
      <c r="AM133" s="11">
        <f t="shared" si="136"/>
        <v>1821</v>
      </c>
      <c r="AN133" s="11">
        <f t="shared" si="136"/>
        <v>1623</v>
      </c>
      <c r="AO133" s="11">
        <f t="shared" si="136"/>
        <v>212</v>
      </c>
      <c r="AP133" s="11">
        <f t="shared" si="136"/>
        <v>1284</v>
      </c>
      <c r="AQ133" s="11">
        <f t="shared" si="136"/>
        <v>918</v>
      </c>
      <c r="AR133" s="11">
        <f t="shared" si="136"/>
        <v>1179</v>
      </c>
      <c r="AS133" s="11">
        <f t="shared" si="136"/>
        <v>577</v>
      </c>
      <c r="AT133" s="11">
        <f t="shared" si="136"/>
        <v>1343</v>
      </c>
      <c r="AU133" s="11">
        <f t="shared" si="136"/>
        <v>1237</v>
      </c>
      <c r="AV133" s="11">
        <f t="shared" si="136"/>
        <v>1627</v>
      </c>
      <c r="AW133" s="11">
        <f t="shared" si="136"/>
        <v>1242</v>
      </c>
      <c r="AX133" s="11">
        <f t="shared" si="136"/>
        <v>1236</v>
      </c>
      <c r="AY133" s="11">
        <f t="shared" si="136"/>
        <v>289</v>
      </c>
      <c r="AZ133" s="11">
        <f t="shared" si="136"/>
        <v>952</v>
      </c>
      <c r="BA133" s="11">
        <f t="shared" si="136"/>
        <v>1175</v>
      </c>
      <c r="BB133" s="11">
        <f t="shared" si="136"/>
        <v>1133</v>
      </c>
      <c r="BC133" s="11">
        <f t="shared" si="136"/>
        <v>993</v>
      </c>
      <c r="BD133" s="11">
        <f t="shared" si="136"/>
        <v>1647</v>
      </c>
      <c r="BE133" s="11">
        <f t="shared" si="136"/>
        <v>934</v>
      </c>
      <c r="BF133" s="11">
        <f t="shared" si="136"/>
        <v>1084</v>
      </c>
      <c r="BG133" s="11">
        <f t="shared" si="136"/>
        <v>1275</v>
      </c>
      <c r="BH133" s="11">
        <f t="shared" si="136"/>
        <v>1151</v>
      </c>
    </row>
    <row r="134" spans="1:60" ht="13.5" customHeight="1">
      <c r="A134" s="38">
        <v>41056</v>
      </c>
      <c r="B134" s="130" t="s">
        <v>68</v>
      </c>
      <c r="C134" s="40"/>
      <c r="D134" s="41" t="s">
        <v>40</v>
      </c>
      <c r="E134" s="42">
        <f t="shared" si="0"/>
        <v>993</v>
      </c>
      <c r="F134" s="43">
        <v>0</v>
      </c>
      <c r="G134" s="43">
        <v>10</v>
      </c>
      <c r="H134" s="44">
        <f t="shared" si="1"/>
        <v>10</v>
      </c>
      <c r="I134" s="40"/>
      <c r="J134" s="45" t="s">
        <v>16</v>
      </c>
      <c r="K134" s="42">
        <f t="shared" si="2"/>
        <v>1821</v>
      </c>
      <c r="L134" s="46">
        <v>0</v>
      </c>
      <c r="M134" s="46">
        <v>16</v>
      </c>
      <c r="N134" s="26">
        <f t="shared" si="3"/>
        <v>16</v>
      </c>
      <c r="O134" s="40"/>
      <c r="P134" t="s">
        <v>66</v>
      </c>
      <c r="Q134" s="40"/>
      <c r="R134">
        <f>MIN(Rules!$E$2,(MAX(H134/N134,N134/H134)))</f>
        <v>1.6</v>
      </c>
      <c r="S134">
        <f>VLOOKUP(B134,Rules!A:B,2,FALSE)</f>
        <v>70</v>
      </c>
      <c r="T134" s="40"/>
      <c r="U134" s="143">
        <f>1/(10^(-1*(E134+(IF(P134="Y",Rules!$I$2,0))-K134)/Rules!$E$12)+1)</f>
        <v>4.2196499062176165E-2</v>
      </c>
      <c r="V134">
        <f t="shared" si="4"/>
        <v>-5</v>
      </c>
      <c r="W134">
        <f t="shared" si="5"/>
        <v>5</v>
      </c>
      <c r="Z134" s="48"/>
      <c r="AA134" s="11">
        <f t="shared" ref="AA134:BH134" si="137">IF($D134=AA$1,$E134+$V134,(IF($J134=AA$1,$K134+$W134,AA133)))</f>
        <v>1142</v>
      </c>
      <c r="AB134" s="11">
        <f t="shared" si="137"/>
        <v>1407</v>
      </c>
      <c r="AC134" s="11">
        <f t="shared" si="137"/>
        <v>860</v>
      </c>
      <c r="AD134" s="11">
        <f t="shared" si="137"/>
        <v>960</v>
      </c>
      <c r="AE134" s="11">
        <f t="shared" si="137"/>
        <v>1038</v>
      </c>
      <c r="AF134" s="11">
        <f t="shared" si="137"/>
        <v>1780</v>
      </c>
      <c r="AG134" s="11">
        <f t="shared" si="137"/>
        <v>1346</v>
      </c>
      <c r="AH134" s="11">
        <f t="shared" si="137"/>
        <v>1634</v>
      </c>
      <c r="AI134" s="11">
        <f t="shared" si="137"/>
        <v>1584</v>
      </c>
      <c r="AJ134" s="11">
        <f t="shared" si="137"/>
        <v>1686</v>
      </c>
      <c r="AK134" s="11">
        <f t="shared" si="137"/>
        <v>1064</v>
      </c>
      <c r="AL134" s="11">
        <f t="shared" si="137"/>
        <v>1450</v>
      </c>
      <c r="AM134" s="11">
        <f t="shared" si="137"/>
        <v>1826</v>
      </c>
      <c r="AN134" s="11">
        <f t="shared" si="137"/>
        <v>1623</v>
      </c>
      <c r="AO134" s="11">
        <f t="shared" si="137"/>
        <v>212</v>
      </c>
      <c r="AP134" s="11">
        <f t="shared" si="137"/>
        <v>1284</v>
      </c>
      <c r="AQ134" s="11">
        <f t="shared" si="137"/>
        <v>918</v>
      </c>
      <c r="AR134" s="11">
        <f t="shared" si="137"/>
        <v>1179</v>
      </c>
      <c r="AS134" s="11">
        <f t="shared" si="137"/>
        <v>577</v>
      </c>
      <c r="AT134" s="11">
        <f t="shared" si="137"/>
        <v>1343</v>
      </c>
      <c r="AU134" s="11">
        <f t="shared" si="137"/>
        <v>1237</v>
      </c>
      <c r="AV134" s="11">
        <f t="shared" si="137"/>
        <v>1627</v>
      </c>
      <c r="AW134" s="11">
        <f t="shared" si="137"/>
        <v>1242</v>
      </c>
      <c r="AX134" s="11">
        <f t="shared" si="137"/>
        <v>1236</v>
      </c>
      <c r="AY134" s="11">
        <f t="shared" si="137"/>
        <v>289</v>
      </c>
      <c r="AZ134" s="11">
        <f t="shared" si="137"/>
        <v>952</v>
      </c>
      <c r="BA134" s="11">
        <f t="shared" si="137"/>
        <v>1175</v>
      </c>
      <c r="BB134" s="11">
        <f t="shared" si="137"/>
        <v>1133</v>
      </c>
      <c r="BC134" s="11">
        <f t="shared" si="137"/>
        <v>988</v>
      </c>
      <c r="BD134" s="11">
        <f t="shared" si="137"/>
        <v>1647</v>
      </c>
      <c r="BE134" s="11">
        <f t="shared" si="137"/>
        <v>934</v>
      </c>
      <c r="BF134" s="11">
        <f t="shared" si="137"/>
        <v>1084</v>
      </c>
      <c r="BG134" s="11">
        <f t="shared" si="137"/>
        <v>1275</v>
      </c>
      <c r="BH134" s="11">
        <f t="shared" si="137"/>
        <v>1151</v>
      </c>
    </row>
    <row r="135" spans="1:60" ht="13.5" customHeight="1">
      <c r="A135" s="38">
        <v>41056</v>
      </c>
      <c r="B135" s="130" t="s">
        <v>68</v>
      </c>
      <c r="C135" s="40"/>
      <c r="D135" s="41" t="s">
        <v>27</v>
      </c>
      <c r="E135" s="42">
        <f t="shared" si="0"/>
        <v>1242</v>
      </c>
      <c r="F135" s="43">
        <v>0</v>
      </c>
      <c r="G135" s="43">
        <v>16</v>
      </c>
      <c r="H135" s="44">
        <f t="shared" si="1"/>
        <v>16</v>
      </c>
      <c r="I135" s="40"/>
      <c r="J135" s="45" t="s">
        <v>41</v>
      </c>
      <c r="K135" s="42">
        <f t="shared" si="2"/>
        <v>1151</v>
      </c>
      <c r="L135" s="46">
        <v>0</v>
      </c>
      <c r="M135" s="46">
        <v>11</v>
      </c>
      <c r="N135" s="26">
        <f t="shared" si="3"/>
        <v>11</v>
      </c>
      <c r="O135" s="40"/>
      <c r="P135" t="s">
        <v>67</v>
      </c>
      <c r="Q135" s="40"/>
      <c r="R135">
        <f>MIN(Rules!$E$2,(MAX(H135/N135,N135/H135)))</f>
        <v>1.4545454545454546</v>
      </c>
      <c r="S135">
        <f>VLOOKUP(B135,Rules!A:B,2,FALSE)</f>
        <v>70</v>
      </c>
      <c r="T135" s="40"/>
      <c r="U135" s="143">
        <f>1/(10^(-1*(E135+(IF(P135="Y",Rules!$I$2,0))-K135)/Rules!$E$12)+1)</f>
        <v>0.60326080416895389</v>
      </c>
      <c r="V135">
        <f t="shared" si="4"/>
        <v>40</v>
      </c>
      <c r="W135">
        <f t="shared" si="5"/>
        <v>-40</v>
      </c>
      <c r="Z135" s="48"/>
      <c r="AA135" s="11">
        <f t="shared" ref="AA135:BH135" si="138">IF($D135=AA$1,$E135+$V135,(IF($J135=AA$1,$K135+$W135,AA134)))</f>
        <v>1142</v>
      </c>
      <c r="AB135" s="11">
        <f t="shared" si="138"/>
        <v>1407</v>
      </c>
      <c r="AC135" s="11">
        <f t="shared" si="138"/>
        <v>860</v>
      </c>
      <c r="AD135" s="11">
        <f t="shared" si="138"/>
        <v>960</v>
      </c>
      <c r="AE135" s="11">
        <f t="shared" si="138"/>
        <v>1038</v>
      </c>
      <c r="AF135" s="11">
        <f t="shared" si="138"/>
        <v>1780</v>
      </c>
      <c r="AG135" s="11">
        <f t="shared" si="138"/>
        <v>1346</v>
      </c>
      <c r="AH135" s="11">
        <f t="shared" si="138"/>
        <v>1634</v>
      </c>
      <c r="AI135" s="11">
        <f t="shared" si="138"/>
        <v>1584</v>
      </c>
      <c r="AJ135" s="11">
        <f t="shared" si="138"/>
        <v>1686</v>
      </c>
      <c r="AK135" s="11">
        <f t="shared" si="138"/>
        <v>1064</v>
      </c>
      <c r="AL135" s="11">
        <f t="shared" si="138"/>
        <v>1450</v>
      </c>
      <c r="AM135" s="11">
        <f t="shared" si="138"/>
        <v>1826</v>
      </c>
      <c r="AN135" s="11">
        <f t="shared" si="138"/>
        <v>1623</v>
      </c>
      <c r="AO135" s="11">
        <f t="shared" si="138"/>
        <v>212</v>
      </c>
      <c r="AP135" s="11">
        <f t="shared" si="138"/>
        <v>1284</v>
      </c>
      <c r="AQ135" s="11">
        <f t="shared" si="138"/>
        <v>918</v>
      </c>
      <c r="AR135" s="11">
        <f t="shared" si="138"/>
        <v>1179</v>
      </c>
      <c r="AS135" s="11">
        <f t="shared" si="138"/>
        <v>577</v>
      </c>
      <c r="AT135" s="11">
        <f t="shared" si="138"/>
        <v>1343</v>
      </c>
      <c r="AU135" s="11">
        <f t="shared" si="138"/>
        <v>1237</v>
      </c>
      <c r="AV135" s="11">
        <f t="shared" si="138"/>
        <v>1627</v>
      </c>
      <c r="AW135" s="11">
        <f t="shared" si="138"/>
        <v>1282</v>
      </c>
      <c r="AX135" s="11">
        <f t="shared" si="138"/>
        <v>1236</v>
      </c>
      <c r="AY135" s="11">
        <f t="shared" si="138"/>
        <v>289</v>
      </c>
      <c r="AZ135" s="11">
        <f t="shared" si="138"/>
        <v>952</v>
      </c>
      <c r="BA135" s="11">
        <f t="shared" si="138"/>
        <v>1175</v>
      </c>
      <c r="BB135" s="11">
        <f t="shared" si="138"/>
        <v>1133</v>
      </c>
      <c r="BC135" s="11">
        <f t="shared" si="138"/>
        <v>988</v>
      </c>
      <c r="BD135" s="11">
        <f t="shared" si="138"/>
        <v>1647</v>
      </c>
      <c r="BE135" s="11">
        <f t="shared" si="138"/>
        <v>934</v>
      </c>
      <c r="BF135" s="11">
        <f t="shared" si="138"/>
        <v>1084</v>
      </c>
      <c r="BG135" s="11">
        <f t="shared" si="138"/>
        <v>1275</v>
      </c>
      <c r="BH135" s="11">
        <f t="shared" si="138"/>
        <v>1111</v>
      </c>
    </row>
    <row r="136" spans="1:60" ht="13.5" customHeight="1">
      <c r="A136" s="38">
        <v>41056</v>
      </c>
      <c r="B136" s="130" t="s">
        <v>68</v>
      </c>
      <c r="C136" s="40"/>
      <c r="D136" s="41" t="s">
        <v>23</v>
      </c>
      <c r="E136" s="42">
        <f t="shared" si="0"/>
        <v>1236</v>
      </c>
      <c r="F136" s="43">
        <v>1</v>
      </c>
      <c r="G136" s="43">
        <v>12</v>
      </c>
      <c r="H136" s="44">
        <f t="shared" si="1"/>
        <v>15</v>
      </c>
      <c r="I136" s="40"/>
      <c r="J136" s="45" t="s">
        <v>34</v>
      </c>
      <c r="K136" s="42">
        <f t="shared" si="2"/>
        <v>1142</v>
      </c>
      <c r="L136" s="46">
        <v>1</v>
      </c>
      <c r="M136" s="46">
        <v>9</v>
      </c>
      <c r="N136" s="26">
        <f t="shared" si="3"/>
        <v>12</v>
      </c>
      <c r="O136" s="40"/>
      <c r="P136" t="s">
        <v>66</v>
      </c>
      <c r="Q136" s="40"/>
      <c r="R136">
        <f>MIN(Rules!$E$2,(MAX(H136/N136,N136/H136)))</f>
        <v>1.25</v>
      </c>
      <c r="S136">
        <f>VLOOKUP(B136,Rules!A:B,2,FALSE)</f>
        <v>70</v>
      </c>
      <c r="T136" s="40"/>
      <c r="U136" s="143">
        <f>1/(10^(-1*(E136+(IF(P136="Y",Rules!$I$2,0))-K136)/Rules!$E$12)+1)</f>
        <v>0.7546672600160963</v>
      </c>
      <c r="V136">
        <f t="shared" si="4"/>
        <v>21</v>
      </c>
      <c r="W136">
        <f t="shared" si="5"/>
        <v>-21</v>
      </c>
      <c r="Z136" s="48"/>
      <c r="AA136" s="11">
        <f t="shared" ref="AA136:BH136" si="139">IF($D136=AA$1,$E136+$V136,(IF($J136=AA$1,$K136+$W136,AA135)))</f>
        <v>1121</v>
      </c>
      <c r="AB136" s="11">
        <f t="shared" si="139"/>
        <v>1407</v>
      </c>
      <c r="AC136" s="11">
        <f t="shared" si="139"/>
        <v>860</v>
      </c>
      <c r="AD136" s="11">
        <f t="shared" si="139"/>
        <v>960</v>
      </c>
      <c r="AE136" s="11">
        <f t="shared" si="139"/>
        <v>1038</v>
      </c>
      <c r="AF136" s="11">
        <f t="shared" si="139"/>
        <v>1780</v>
      </c>
      <c r="AG136" s="11">
        <f t="shared" si="139"/>
        <v>1346</v>
      </c>
      <c r="AH136" s="11">
        <f t="shared" si="139"/>
        <v>1634</v>
      </c>
      <c r="AI136" s="11">
        <f t="shared" si="139"/>
        <v>1584</v>
      </c>
      <c r="AJ136" s="11">
        <f t="shared" si="139"/>
        <v>1686</v>
      </c>
      <c r="AK136" s="11">
        <f t="shared" si="139"/>
        <v>1064</v>
      </c>
      <c r="AL136" s="11">
        <f t="shared" si="139"/>
        <v>1450</v>
      </c>
      <c r="AM136" s="11">
        <f t="shared" si="139"/>
        <v>1826</v>
      </c>
      <c r="AN136" s="11">
        <f t="shared" si="139"/>
        <v>1623</v>
      </c>
      <c r="AO136" s="11">
        <f t="shared" si="139"/>
        <v>212</v>
      </c>
      <c r="AP136" s="11">
        <f t="shared" si="139"/>
        <v>1284</v>
      </c>
      <c r="AQ136" s="11">
        <f t="shared" si="139"/>
        <v>918</v>
      </c>
      <c r="AR136" s="11">
        <f t="shared" si="139"/>
        <v>1179</v>
      </c>
      <c r="AS136" s="11">
        <f t="shared" si="139"/>
        <v>577</v>
      </c>
      <c r="AT136" s="11">
        <f t="shared" si="139"/>
        <v>1343</v>
      </c>
      <c r="AU136" s="11">
        <f t="shared" si="139"/>
        <v>1237</v>
      </c>
      <c r="AV136" s="11">
        <f t="shared" si="139"/>
        <v>1627</v>
      </c>
      <c r="AW136" s="11">
        <f t="shared" si="139"/>
        <v>1282</v>
      </c>
      <c r="AX136" s="11">
        <f t="shared" si="139"/>
        <v>1257</v>
      </c>
      <c r="AY136" s="11">
        <f t="shared" si="139"/>
        <v>289</v>
      </c>
      <c r="AZ136" s="11">
        <f t="shared" si="139"/>
        <v>952</v>
      </c>
      <c r="BA136" s="11">
        <f t="shared" si="139"/>
        <v>1175</v>
      </c>
      <c r="BB136" s="11">
        <f t="shared" si="139"/>
        <v>1133</v>
      </c>
      <c r="BC136" s="11">
        <f t="shared" si="139"/>
        <v>988</v>
      </c>
      <c r="BD136" s="11">
        <f t="shared" si="139"/>
        <v>1647</v>
      </c>
      <c r="BE136" s="11">
        <f t="shared" si="139"/>
        <v>934</v>
      </c>
      <c r="BF136" s="11">
        <f t="shared" si="139"/>
        <v>1084</v>
      </c>
      <c r="BG136" s="11">
        <f t="shared" si="139"/>
        <v>1275</v>
      </c>
      <c r="BH136" s="11">
        <f t="shared" si="139"/>
        <v>1111</v>
      </c>
    </row>
    <row r="137" spans="1:60" ht="13.5" customHeight="1">
      <c r="A137" s="38">
        <v>41063</v>
      </c>
      <c r="B137" s="130" t="s">
        <v>68</v>
      </c>
      <c r="C137" s="40"/>
      <c r="D137" s="41" t="s">
        <v>42</v>
      </c>
      <c r="E137" s="42">
        <f t="shared" si="0"/>
        <v>1275</v>
      </c>
      <c r="F137" s="43">
        <v>0</v>
      </c>
      <c r="G137" s="43">
        <v>15</v>
      </c>
      <c r="H137" s="44">
        <f t="shared" si="1"/>
        <v>15</v>
      </c>
      <c r="I137" s="40"/>
      <c r="J137" s="45" t="s">
        <v>43</v>
      </c>
      <c r="K137" s="42">
        <f t="shared" si="2"/>
        <v>1343</v>
      </c>
      <c r="L137" s="46">
        <v>2</v>
      </c>
      <c r="M137" s="46">
        <v>9</v>
      </c>
      <c r="N137" s="26">
        <f t="shared" si="3"/>
        <v>15</v>
      </c>
      <c r="O137" s="40"/>
      <c r="P137" t="s">
        <v>67</v>
      </c>
      <c r="Q137" s="40"/>
      <c r="R137">
        <f>MIN(Rules!$E$2,(MAX(H137/N137,N137/H137)))</f>
        <v>1</v>
      </c>
      <c r="S137">
        <f>VLOOKUP(B137,Rules!A:B,2,FALSE)</f>
        <v>70</v>
      </c>
      <c r="T137" s="40"/>
      <c r="U137" s="143">
        <f>1/(10^(-1*(E137+(IF(P137="Y",Rules!$I$2,0))-K137)/Rules!$E$12)+1)</f>
        <v>0.42234566272526824</v>
      </c>
      <c r="V137">
        <f t="shared" si="4"/>
        <v>5</v>
      </c>
      <c r="W137">
        <f t="shared" si="5"/>
        <v>-5</v>
      </c>
      <c r="Z137" s="48"/>
      <c r="AA137" s="11">
        <f t="shared" ref="AA137:BH137" si="140">IF($D137=AA$1,$E137+$V137,(IF($J137=AA$1,$K137+$W137,AA136)))</f>
        <v>1121</v>
      </c>
      <c r="AB137" s="11">
        <f t="shared" si="140"/>
        <v>1407</v>
      </c>
      <c r="AC137" s="11">
        <f t="shared" si="140"/>
        <v>860</v>
      </c>
      <c r="AD137" s="11">
        <f t="shared" si="140"/>
        <v>960</v>
      </c>
      <c r="AE137" s="11">
        <f t="shared" si="140"/>
        <v>1038</v>
      </c>
      <c r="AF137" s="11">
        <f t="shared" si="140"/>
        <v>1780</v>
      </c>
      <c r="AG137" s="11">
        <f t="shared" si="140"/>
        <v>1346</v>
      </c>
      <c r="AH137" s="11">
        <f t="shared" si="140"/>
        <v>1634</v>
      </c>
      <c r="AI137" s="11">
        <f t="shared" si="140"/>
        <v>1584</v>
      </c>
      <c r="AJ137" s="11">
        <f t="shared" si="140"/>
        <v>1686</v>
      </c>
      <c r="AK137" s="11">
        <f t="shared" si="140"/>
        <v>1064</v>
      </c>
      <c r="AL137" s="11">
        <f t="shared" si="140"/>
        <v>1450</v>
      </c>
      <c r="AM137" s="11">
        <f t="shared" si="140"/>
        <v>1826</v>
      </c>
      <c r="AN137" s="11">
        <f t="shared" si="140"/>
        <v>1623</v>
      </c>
      <c r="AO137" s="11">
        <f t="shared" si="140"/>
        <v>212</v>
      </c>
      <c r="AP137" s="11">
        <f t="shared" si="140"/>
        <v>1284</v>
      </c>
      <c r="AQ137" s="11">
        <f t="shared" si="140"/>
        <v>918</v>
      </c>
      <c r="AR137" s="11">
        <f t="shared" si="140"/>
        <v>1179</v>
      </c>
      <c r="AS137" s="11">
        <f t="shared" si="140"/>
        <v>577</v>
      </c>
      <c r="AT137" s="11">
        <f t="shared" si="140"/>
        <v>1338</v>
      </c>
      <c r="AU137" s="11">
        <f t="shared" si="140"/>
        <v>1237</v>
      </c>
      <c r="AV137" s="11">
        <f t="shared" si="140"/>
        <v>1627</v>
      </c>
      <c r="AW137" s="11">
        <f t="shared" si="140"/>
        <v>1282</v>
      </c>
      <c r="AX137" s="11">
        <f t="shared" si="140"/>
        <v>1257</v>
      </c>
      <c r="AY137" s="11">
        <f t="shared" si="140"/>
        <v>289</v>
      </c>
      <c r="AZ137" s="11">
        <f t="shared" si="140"/>
        <v>952</v>
      </c>
      <c r="BA137" s="11">
        <f t="shared" si="140"/>
        <v>1175</v>
      </c>
      <c r="BB137" s="11">
        <f t="shared" si="140"/>
        <v>1133</v>
      </c>
      <c r="BC137" s="11">
        <f t="shared" si="140"/>
        <v>988</v>
      </c>
      <c r="BD137" s="11">
        <f t="shared" si="140"/>
        <v>1647</v>
      </c>
      <c r="BE137" s="11">
        <f t="shared" si="140"/>
        <v>934</v>
      </c>
      <c r="BF137" s="11">
        <f t="shared" si="140"/>
        <v>1084</v>
      </c>
      <c r="BG137" s="11">
        <f t="shared" si="140"/>
        <v>1280</v>
      </c>
      <c r="BH137" s="11">
        <f t="shared" si="140"/>
        <v>1111</v>
      </c>
    </row>
    <row r="138" spans="1:60" ht="13.5" customHeight="1">
      <c r="A138" s="38">
        <v>41063</v>
      </c>
      <c r="B138" s="130" t="s">
        <v>68</v>
      </c>
      <c r="C138" s="40"/>
      <c r="D138" s="41" t="s">
        <v>17</v>
      </c>
      <c r="E138" s="42">
        <f t="shared" si="0"/>
        <v>1686</v>
      </c>
      <c r="F138" s="43">
        <v>2</v>
      </c>
      <c r="G138" s="43">
        <v>22</v>
      </c>
      <c r="H138" s="44">
        <f t="shared" si="1"/>
        <v>28</v>
      </c>
      <c r="I138" s="40"/>
      <c r="J138" s="45" t="s">
        <v>32</v>
      </c>
      <c r="K138" s="42">
        <f t="shared" si="2"/>
        <v>1237</v>
      </c>
      <c r="L138" s="46">
        <v>0</v>
      </c>
      <c r="M138" s="46">
        <v>12</v>
      </c>
      <c r="N138" s="26">
        <f t="shared" si="3"/>
        <v>12</v>
      </c>
      <c r="O138" s="40"/>
      <c r="P138" t="s">
        <v>66</v>
      </c>
      <c r="Q138" s="40"/>
      <c r="R138">
        <f>MIN(Rules!$E$2,(MAX(H138/N138,N138/H138)))</f>
        <v>2</v>
      </c>
      <c r="S138">
        <f>VLOOKUP(B138,Rules!A:B,2,FALSE)</f>
        <v>70</v>
      </c>
      <c r="T138" s="40"/>
      <c r="U138" s="143">
        <f>1/(10^(-1*(E138+(IF(P138="Y",Rules!$I$2,0))-K138)/Rules!$E$12)+1)</f>
        <v>0.94039143524714075</v>
      </c>
      <c r="V138">
        <f t="shared" si="4"/>
        <v>8</v>
      </c>
      <c r="W138">
        <f t="shared" si="5"/>
        <v>-8</v>
      </c>
      <c r="Z138" s="48"/>
      <c r="AA138" s="11">
        <f t="shared" ref="AA138:BH138" si="141">IF($D138=AA$1,$E138+$V138,(IF($J138=AA$1,$K138+$W138,AA137)))</f>
        <v>1121</v>
      </c>
      <c r="AB138" s="11">
        <f t="shared" si="141"/>
        <v>1407</v>
      </c>
      <c r="AC138" s="11">
        <f t="shared" si="141"/>
        <v>860</v>
      </c>
      <c r="AD138" s="11">
        <f t="shared" si="141"/>
        <v>960</v>
      </c>
      <c r="AE138" s="11">
        <f t="shared" si="141"/>
        <v>1038</v>
      </c>
      <c r="AF138" s="11">
        <f t="shared" si="141"/>
        <v>1780</v>
      </c>
      <c r="AG138" s="11">
        <f t="shared" si="141"/>
        <v>1346</v>
      </c>
      <c r="AH138" s="11">
        <f t="shared" si="141"/>
        <v>1634</v>
      </c>
      <c r="AI138" s="11">
        <f t="shared" si="141"/>
        <v>1584</v>
      </c>
      <c r="AJ138" s="11">
        <f t="shared" si="141"/>
        <v>1694</v>
      </c>
      <c r="AK138" s="11">
        <f t="shared" si="141"/>
        <v>1064</v>
      </c>
      <c r="AL138" s="11">
        <f t="shared" si="141"/>
        <v>1450</v>
      </c>
      <c r="AM138" s="11">
        <f t="shared" si="141"/>
        <v>1826</v>
      </c>
      <c r="AN138" s="11">
        <f t="shared" si="141"/>
        <v>1623</v>
      </c>
      <c r="AO138" s="11">
        <f t="shared" si="141"/>
        <v>212</v>
      </c>
      <c r="AP138" s="11">
        <f t="shared" si="141"/>
        <v>1284</v>
      </c>
      <c r="AQ138" s="11">
        <f t="shared" si="141"/>
        <v>918</v>
      </c>
      <c r="AR138" s="11">
        <f t="shared" si="141"/>
        <v>1179</v>
      </c>
      <c r="AS138" s="11">
        <f t="shared" si="141"/>
        <v>577</v>
      </c>
      <c r="AT138" s="11">
        <f t="shared" si="141"/>
        <v>1338</v>
      </c>
      <c r="AU138" s="11">
        <f t="shared" si="141"/>
        <v>1229</v>
      </c>
      <c r="AV138" s="11">
        <f t="shared" si="141"/>
        <v>1627</v>
      </c>
      <c r="AW138" s="11">
        <f t="shared" si="141"/>
        <v>1282</v>
      </c>
      <c r="AX138" s="11">
        <f t="shared" si="141"/>
        <v>1257</v>
      </c>
      <c r="AY138" s="11">
        <f t="shared" si="141"/>
        <v>289</v>
      </c>
      <c r="AZ138" s="11">
        <f t="shared" si="141"/>
        <v>952</v>
      </c>
      <c r="BA138" s="11">
        <f t="shared" si="141"/>
        <v>1175</v>
      </c>
      <c r="BB138" s="11">
        <f t="shared" si="141"/>
        <v>1133</v>
      </c>
      <c r="BC138" s="11">
        <f t="shared" si="141"/>
        <v>988</v>
      </c>
      <c r="BD138" s="11">
        <f t="shared" si="141"/>
        <v>1647</v>
      </c>
      <c r="BE138" s="11">
        <f t="shared" si="141"/>
        <v>934</v>
      </c>
      <c r="BF138" s="11">
        <f t="shared" si="141"/>
        <v>1084</v>
      </c>
      <c r="BG138" s="11">
        <f t="shared" si="141"/>
        <v>1280</v>
      </c>
      <c r="BH138" s="11">
        <f t="shared" si="141"/>
        <v>1111</v>
      </c>
    </row>
    <row r="139" spans="1:60" ht="13.5" customHeight="1">
      <c r="A139" s="38">
        <v>41063</v>
      </c>
      <c r="B139" s="130" t="s">
        <v>68</v>
      </c>
      <c r="C139" s="40"/>
      <c r="D139" s="41" t="s">
        <v>47</v>
      </c>
      <c r="E139" s="42">
        <f t="shared" si="0"/>
        <v>577</v>
      </c>
      <c r="F139" s="43">
        <v>1</v>
      </c>
      <c r="G139" s="43">
        <v>8</v>
      </c>
      <c r="H139" s="44">
        <f t="shared" si="1"/>
        <v>11</v>
      </c>
      <c r="I139" s="40"/>
      <c r="J139" s="45" t="s">
        <v>45</v>
      </c>
      <c r="K139" s="42">
        <f t="shared" si="2"/>
        <v>918</v>
      </c>
      <c r="L139" s="46">
        <v>0</v>
      </c>
      <c r="M139" s="46">
        <v>12</v>
      </c>
      <c r="N139" s="26">
        <f t="shared" si="3"/>
        <v>12</v>
      </c>
      <c r="O139" s="40"/>
      <c r="P139" t="s">
        <v>66</v>
      </c>
      <c r="Q139" s="40"/>
      <c r="R139">
        <f>MIN(Rules!$E$2,(MAX(H139/N139,N139/H139)))</f>
        <v>1.0909090909090908</v>
      </c>
      <c r="S139">
        <f>VLOOKUP(B139,Rules!A:B,2,FALSE)</f>
        <v>70</v>
      </c>
      <c r="T139" s="40"/>
      <c r="U139" s="143">
        <f>1/(10^(-1*(E139+(IF(P139="Y",Rules!$I$2,0))-K139)/Rules!$E$12)+1)</f>
        <v>0.29326326518831736</v>
      </c>
      <c r="V139">
        <f t="shared" si="4"/>
        <v>-22</v>
      </c>
      <c r="W139">
        <f t="shared" si="5"/>
        <v>22</v>
      </c>
      <c r="Z139" s="48"/>
      <c r="AA139" s="11">
        <f t="shared" ref="AA139:BH139" si="142">IF($D139=AA$1,$E139+$V139,(IF($J139=AA$1,$K139+$W139,AA138)))</f>
        <v>1121</v>
      </c>
      <c r="AB139" s="11">
        <f t="shared" si="142"/>
        <v>1407</v>
      </c>
      <c r="AC139" s="11">
        <f t="shared" si="142"/>
        <v>860</v>
      </c>
      <c r="AD139" s="11">
        <f t="shared" si="142"/>
        <v>960</v>
      </c>
      <c r="AE139" s="11">
        <f t="shared" si="142"/>
        <v>1038</v>
      </c>
      <c r="AF139" s="11">
        <f t="shared" si="142"/>
        <v>1780</v>
      </c>
      <c r="AG139" s="11">
        <f t="shared" si="142"/>
        <v>1346</v>
      </c>
      <c r="AH139" s="11">
        <f t="shared" si="142"/>
        <v>1634</v>
      </c>
      <c r="AI139" s="11">
        <f t="shared" si="142"/>
        <v>1584</v>
      </c>
      <c r="AJ139" s="11">
        <f t="shared" si="142"/>
        <v>1694</v>
      </c>
      <c r="AK139" s="11">
        <f t="shared" si="142"/>
        <v>1064</v>
      </c>
      <c r="AL139" s="11">
        <f t="shared" si="142"/>
        <v>1450</v>
      </c>
      <c r="AM139" s="11">
        <f t="shared" si="142"/>
        <v>1826</v>
      </c>
      <c r="AN139" s="11">
        <f t="shared" si="142"/>
        <v>1623</v>
      </c>
      <c r="AO139" s="11">
        <f t="shared" si="142"/>
        <v>212</v>
      </c>
      <c r="AP139" s="11">
        <f t="shared" si="142"/>
        <v>1284</v>
      </c>
      <c r="AQ139" s="11">
        <f t="shared" si="142"/>
        <v>940</v>
      </c>
      <c r="AR139" s="11">
        <f t="shared" si="142"/>
        <v>1179</v>
      </c>
      <c r="AS139" s="11">
        <f t="shared" si="142"/>
        <v>555</v>
      </c>
      <c r="AT139" s="11">
        <f t="shared" si="142"/>
        <v>1338</v>
      </c>
      <c r="AU139" s="11">
        <f t="shared" si="142"/>
        <v>1229</v>
      </c>
      <c r="AV139" s="11">
        <f t="shared" si="142"/>
        <v>1627</v>
      </c>
      <c r="AW139" s="11">
        <f t="shared" si="142"/>
        <v>1282</v>
      </c>
      <c r="AX139" s="11">
        <f t="shared" si="142"/>
        <v>1257</v>
      </c>
      <c r="AY139" s="11">
        <f t="shared" si="142"/>
        <v>289</v>
      </c>
      <c r="AZ139" s="11">
        <f t="shared" si="142"/>
        <v>952</v>
      </c>
      <c r="BA139" s="11">
        <f t="shared" si="142"/>
        <v>1175</v>
      </c>
      <c r="BB139" s="11">
        <f t="shared" si="142"/>
        <v>1133</v>
      </c>
      <c r="BC139" s="11">
        <f t="shared" si="142"/>
        <v>988</v>
      </c>
      <c r="BD139" s="11">
        <f t="shared" si="142"/>
        <v>1647</v>
      </c>
      <c r="BE139" s="11">
        <f t="shared" si="142"/>
        <v>934</v>
      </c>
      <c r="BF139" s="11">
        <f t="shared" si="142"/>
        <v>1084</v>
      </c>
      <c r="BG139" s="11">
        <f t="shared" si="142"/>
        <v>1280</v>
      </c>
      <c r="BH139" s="11">
        <f t="shared" si="142"/>
        <v>1111</v>
      </c>
    </row>
    <row r="140" spans="1:60" ht="13.5" customHeight="1">
      <c r="A140" s="38">
        <v>41063</v>
      </c>
      <c r="B140" s="130" t="s">
        <v>68</v>
      </c>
      <c r="C140" s="40"/>
      <c r="D140" s="41" t="s">
        <v>35</v>
      </c>
      <c r="E140" s="42">
        <f t="shared" si="0"/>
        <v>1064</v>
      </c>
      <c r="F140" s="43">
        <v>1</v>
      </c>
      <c r="G140" s="43">
        <v>8</v>
      </c>
      <c r="H140" s="44">
        <f t="shared" si="1"/>
        <v>11</v>
      </c>
      <c r="I140" s="40"/>
      <c r="J140" s="45" t="s">
        <v>30</v>
      </c>
      <c r="K140" s="42">
        <f t="shared" si="2"/>
        <v>1584</v>
      </c>
      <c r="L140" s="46">
        <v>2</v>
      </c>
      <c r="M140" s="46">
        <v>10</v>
      </c>
      <c r="N140" s="26">
        <f t="shared" si="3"/>
        <v>16</v>
      </c>
      <c r="O140" s="40"/>
      <c r="P140" t="s">
        <v>66</v>
      </c>
      <c r="Q140" s="40"/>
      <c r="R140">
        <f>MIN(Rules!$E$2,(MAX(H140/N140,N140/H140)))</f>
        <v>1.4545454545454546</v>
      </c>
      <c r="S140">
        <f>VLOOKUP(B140,Rules!A:B,2,FALSE)</f>
        <v>70</v>
      </c>
      <c r="T140" s="40"/>
      <c r="U140" s="143">
        <f>1/(10^(-1*(E140+(IF(P140="Y",Rules!$I$2,0))-K140)/Rules!$E$12)+1)</f>
        <v>0.15395489956790523</v>
      </c>
      <c r="V140">
        <f t="shared" si="4"/>
        <v>-16</v>
      </c>
      <c r="W140">
        <f t="shared" si="5"/>
        <v>16</v>
      </c>
      <c r="Z140" s="48"/>
      <c r="AA140" s="11">
        <f t="shared" ref="AA140:BH140" si="143">IF($D140=AA$1,$E140+$V140,(IF($J140=AA$1,$K140+$W140,AA139)))</f>
        <v>1121</v>
      </c>
      <c r="AB140" s="11">
        <f t="shared" si="143"/>
        <v>1407</v>
      </c>
      <c r="AC140" s="11">
        <f t="shared" si="143"/>
        <v>860</v>
      </c>
      <c r="AD140" s="11">
        <f t="shared" si="143"/>
        <v>960</v>
      </c>
      <c r="AE140" s="11">
        <f t="shared" si="143"/>
        <v>1038</v>
      </c>
      <c r="AF140" s="11">
        <f t="shared" si="143"/>
        <v>1780</v>
      </c>
      <c r="AG140" s="11">
        <f t="shared" si="143"/>
        <v>1346</v>
      </c>
      <c r="AH140" s="11">
        <f t="shared" si="143"/>
        <v>1634</v>
      </c>
      <c r="AI140" s="11">
        <f t="shared" si="143"/>
        <v>1600</v>
      </c>
      <c r="AJ140" s="11">
        <f t="shared" si="143"/>
        <v>1694</v>
      </c>
      <c r="AK140" s="11">
        <f t="shared" si="143"/>
        <v>1048</v>
      </c>
      <c r="AL140" s="11">
        <f t="shared" si="143"/>
        <v>1450</v>
      </c>
      <c r="AM140" s="11">
        <f t="shared" si="143"/>
        <v>1826</v>
      </c>
      <c r="AN140" s="11">
        <f t="shared" si="143"/>
        <v>1623</v>
      </c>
      <c r="AO140" s="11">
        <f t="shared" si="143"/>
        <v>212</v>
      </c>
      <c r="AP140" s="11">
        <f t="shared" si="143"/>
        <v>1284</v>
      </c>
      <c r="AQ140" s="11">
        <f t="shared" si="143"/>
        <v>940</v>
      </c>
      <c r="AR140" s="11">
        <f t="shared" si="143"/>
        <v>1179</v>
      </c>
      <c r="AS140" s="11">
        <f t="shared" si="143"/>
        <v>555</v>
      </c>
      <c r="AT140" s="11">
        <f t="shared" si="143"/>
        <v>1338</v>
      </c>
      <c r="AU140" s="11">
        <f t="shared" si="143"/>
        <v>1229</v>
      </c>
      <c r="AV140" s="11">
        <f t="shared" si="143"/>
        <v>1627</v>
      </c>
      <c r="AW140" s="11">
        <f t="shared" si="143"/>
        <v>1282</v>
      </c>
      <c r="AX140" s="11">
        <f t="shared" si="143"/>
        <v>1257</v>
      </c>
      <c r="AY140" s="11">
        <f t="shared" si="143"/>
        <v>289</v>
      </c>
      <c r="AZ140" s="11">
        <f t="shared" si="143"/>
        <v>952</v>
      </c>
      <c r="BA140" s="11">
        <f t="shared" si="143"/>
        <v>1175</v>
      </c>
      <c r="BB140" s="11">
        <f t="shared" si="143"/>
        <v>1133</v>
      </c>
      <c r="BC140" s="11">
        <f t="shared" si="143"/>
        <v>988</v>
      </c>
      <c r="BD140" s="11">
        <f t="shared" si="143"/>
        <v>1647</v>
      </c>
      <c r="BE140" s="11">
        <f t="shared" si="143"/>
        <v>934</v>
      </c>
      <c r="BF140" s="11">
        <f t="shared" si="143"/>
        <v>1084</v>
      </c>
      <c r="BG140" s="11">
        <f t="shared" si="143"/>
        <v>1280</v>
      </c>
      <c r="BH140" s="11">
        <f t="shared" si="143"/>
        <v>1111</v>
      </c>
    </row>
    <row r="141" spans="1:60" ht="13.5" customHeight="1">
      <c r="A141" s="38">
        <v>41069</v>
      </c>
      <c r="B141" s="130" t="s">
        <v>68</v>
      </c>
      <c r="C141" s="40"/>
      <c r="D141" s="41" t="s">
        <v>39</v>
      </c>
      <c r="E141" s="42">
        <f t="shared" si="0"/>
        <v>1179</v>
      </c>
      <c r="F141" s="43">
        <v>0</v>
      </c>
      <c r="G141" s="43">
        <v>15</v>
      </c>
      <c r="H141" s="44">
        <f t="shared" si="1"/>
        <v>15</v>
      </c>
      <c r="I141" s="40"/>
      <c r="J141" s="45" t="s">
        <v>33</v>
      </c>
      <c r="K141" s="42">
        <f t="shared" si="2"/>
        <v>1038</v>
      </c>
      <c r="L141" s="46">
        <v>1</v>
      </c>
      <c r="M141" s="46">
        <v>13</v>
      </c>
      <c r="N141" s="26">
        <f t="shared" si="3"/>
        <v>16</v>
      </c>
      <c r="O141" s="40"/>
      <c r="P141" t="s">
        <v>66</v>
      </c>
      <c r="Q141" s="40"/>
      <c r="R141">
        <f>MIN(Rules!$E$2,(MAX(H141/N141,N141/H141)))</f>
        <v>1.0666666666666667</v>
      </c>
      <c r="S141">
        <f>VLOOKUP(B141,Rules!A:B,2,FALSE)</f>
        <v>70</v>
      </c>
      <c r="T141" s="40"/>
      <c r="U141" s="143">
        <f>1/(10^(-1*(E141+(IF(P141="Y",Rules!$I$2,0))-K141)/Rules!$E$12)+1)</f>
        <v>0.79250712986857119</v>
      </c>
      <c r="V141">
        <f t="shared" si="4"/>
        <v>-59</v>
      </c>
      <c r="W141">
        <f t="shared" si="5"/>
        <v>59</v>
      </c>
      <c r="Z141" s="48"/>
      <c r="AA141" s="11">
        <f t="shared" ref="AA141:BH141" si="144">IF($D141=AA$1,$E141+$V141,(IF($J141=AA$1,$K141+$W141,AA140)))</f>
        <v>1121</v>
      </c>
      <c r="AB141" s="11">
        <f t="shared" si="144"/>
        <v>1407</v>
      </c>
      <c r="AC141" s="11">
        <f t="shared" si="144"/>
        <v>860</v>
      </c>
      <c r="AD141" s="11">
        <f t="shared" si="144"/>
        <v>960</v>
      </c>
      <c r="AE141" s="11">
        <f t="shared" si="144"/>
        <v>1097</v>
      </c>
      <c r="AF141" s="11">
        <f t="shared" si="144"/>
        <v>1780</v>
      </c>
      <c r="AG141" s="11">
        <f t="shared" si="144"/>
        <v>1346</v>
      </c>
      <c r="AH141" s="11">
        <f t="shared" si="144"/>
        <v>1634</v>
      </c>
      <c r="AI141" s="11">
        <f t="shared" si="144"/>
        <v>1600</v>
      </c>
      <c r="AJ141" s="11">
        <f t="shared" si="144"/>
        <v>1694</v>
      </c>
      <c r="AK141" s="11">
        <f t="shared" si="144"/>
        <v>1048</v>
      </c>
      <c r="AL141" s="11">
        <f t="shared" si="144"/>
        <v>1450</v>
      </c>
      <c r="AM141" s="11">
        <f t="shared" si="144"/>
        <v>1826</v>
      </c>
      <c r="AN141" s="11">
        <f t="shared" si="144"/>
        <v>1623</v>
      </c>
      <c r="AO141" s="11">
        <f t="shared" si="144"/>
        <v>212</v>
      </c>
      <c r="AP141" s="11">
        <f t="shared" si="144"/>
        <v>1284</v>
      </c>
      <c r="AQ141" s="11">
        <f t="shared" si="144"/>
        <v>940</v>
      </c>
      <c r="AR141" s="11">
        <f t="shared" si="144"/>
        <v>1120</v>
      </c>
      <c r="AS141" s="11">
        <f t="shared" si="144"/>
        <v>555</v>
      </c>
      <c r="AT141" s="11">
        <f t="shared" si="144"/>
        <v>1338</v>
      </c>
      <c r="AU141" s="11">
        <f t="shared" si="144"/>
        <v>1229</v>
      </c>
      <c r="AV141" s="11">
        <f t="shared" si="144"/>
        <v>1627</v>
      </c>
      <c r="AW141" s="11">
        <f t="shared" si="144"/>
        <v>1282</v>
      </c>
      <c r="AX141" s="11">
        <f t="shared" si="144"/>
        <v>1257</v>
      </c>
      <c r="AY141" s="11">
        <f t="shared" si="144"/>
        <v>289</v>
      </c>
      <c r="AZ141" s="11">
        <f t="shared" si="144"/>
        <v>952</v>
      </c>
      <c r="BA141" s="11">
        <f t="shared" si="144"/>
        <v>1175</v>
      </c>
      <c r="BB141" s="11">
        <f t="shared" si="144"/>
        <v>1133</v>
      </c>
      <c r="BC141" s="11">
        <f t="shared" si="144"/>
        <v>988</v>
      </c>
      <c r="BD141" s="11">
        <f t="shared" si="144"/>
        <v>1647</v>
      </c>
      <c r="BE141" s="11">
        <f t="shared" si="144"/>
        <v>934</v>
      </c>
      <c r="BF141" s="11">
        <f t="shared" si="144"/>
        <v>1084</v>
      </c>
      <c r="BG141" s="11">
        <f t="shared" si="144"/>
        <v>1280</v>
      </c>
      <c r="BH141" s="11">
        <f t="shared" si="144"/>
        <v>1111</v>
      </c>
    </row>
    <row r="142" spans="1:60" ht="13.5" customHeight="1">
      <c r="A142" s="38">
        <v>41069</v>
      </c>
      <c r="B142" s="130" t="s">
        <v>68</v>
      </c>
      <c r="C142" s="40"/>
      <c r="D142" s="41" t="s">
        <v>21</v>
      </c>
      <c r="E142" s="42">
        <f t="shared" si="0"/>
        <v>1450</v>
      </c>
      <c r="F142" s="43">
        <v>0</v>
      </c>
      <c r="G142" s="43">
        <v>15</v>
      </c>
      <c r="H142" s="44">
        <f t="shared" si="1"/>
        <v>15</v>
      </c>
      <c r="I142" s="40"/>
      <c r="J142" s="45" t="s">
        <v>37</v>
      </c>
      <c r="K142" s="42">
        <f t="shared" si="2"/>
        <v>1133</v>
      </c>
      <c r="L142" s="46">
        <v>2</v>
      </c>
      <c r="M142" s="46">
        <v>14</v>
      </c>
      <c r="N142" s="26">
        <f t="shared" si="3"/>
        <v>20</v>
      </c>
      <c r="O142" s="40"/>
      <c r="P142" t="s">
        <v>66</v>
      </c>
      <c r="Q142" s="40"/>
      <c r="R142">
        <f>MIN(Rules!$E$2,(MAX(H142/N142,N142/H142)))</f>
        <v>1.3333333333333333</v>
      </c>
      <c r="S142">
        <f>VLOOKUP(B142,Rules!A:B,2,FALSE)</f>
        <v>70</v>
      </c>
      <c r="T142" s="40"/>
      <c r="U142" s="143">
        <f>1/(10^(-1*(E142+(IF(P142="Y",Rules!$I$2,0))-K142)/Rules!$E$12)+1)</f>
        <v>0.89572618346086863</v>
      </c>
      <c r="V142">
        <f t="shared" si="4"/>
        <v>-84</v>
      </c>
      <c r="W142">
        <f t="shared" si="5"/>
        <v>84</v>
      </c>
      <c r="Z142" s="48"/>
      <c r="AA142" s="11">
        <f t="shared" ref="AA142:BH142" si="145">IF($D142=AA$1,$E142+$V142,(IF($J142=AA$1,$K142+$W142,AA141)))</f>
        <v>1121</v>
      </c>
      <c r="AB142" s="11">
        <f t="shared" si="145"/>
        <v>1407</v>
      </c>
      <c r="AC142" s="11">
        <f t="shared" si="145"/>
        <v>860</v>
      </c>
      <c r="AD142" s="11">
        <f t="shared" si="145"/>
        <v>960</v>
      </c>
      <c r="AE142" s="11">
        <f t="shared" si="145"/>
        <v>1097</v>
      </c>
      <c r="AF142" s="11">
        <f t="shared" si="145"/>
        <v>1780</v>
      </c>
      <c r="AG142" s="11">
        <f t="shared" si="145"/>
        <v>1346</v>
      </c>
      <c r="AH142" s="11">
        <f t="shared" si="145"/>
        <v>1634</v>
      </c>
      <c r="AI142" s="11">
        <f t="shared" si="145"/>
        <v>1600</v>
      </c>
      <c r="AJ142" s="11">
        <f t="shared" si="145"/>
        <v>1694</v>
      </c>
      <c r="AK142" s="11">
        <f t="shared" si="145"/>
        <v>1048</v>
      </c>
      <c r="AL142" s="11">
        <f t="shared" si="145"/>
        <v>1366</v>
      </c>
      <c r="AM142" s="11">
        <f t="shared" si="145"/>
        <v>1826</v>
      </c>
      <c r="AN142" s="11">
        <f t="shared" si="145"/>
        <v>1623</v>
      </c>
      <c r="AO142" s="11">
        <f t="shared" si="145"/>
        <v>212</v>
      </c>
      <c r="AP142" s="11">
        <f t="shared" si="145"/>
        <v>1284</v>
      </c>
      <c r="AQ142" s="11">
        <f t="shared" si="145"/>
        <v>940</v>
      </c>
      <c r="AR142" s="11">
        <f t="shared" si="145"/>
        <v>1120</v>
      </c>
      <c r="AS142" s="11">
        <f t="shared" si="145"/>
        <v>555</v>
      </c>
      <c r="AT142" s="11">
        <f t="shared" si="145"/>
        <v>1338</v>
      </c>
      <c r="AU142" s="11">
        <f t="shared" si="145"/>
        <v>1229</v>
      </c>
      <c r="AV142" s="11">
        <f t="shared" si="145"/>
        <v>1627</v>
      </c>
      <c r="AW142" s="11">
        <f t="shared" si="145"/>
        <v>1282</v>
      </c>
      <c r="AX142" s="11">
        <f t="shared" si="145"/>
        <v>1257</v>
      </c>
      <c r="AY142" s="11">
        <f t="shared" si="145"/>
        <v>289</v>
      </c>
      <c r="AZ142" s="11">
        <f t="shared" si="145"/>
        <v>952</v>
      </c>
      <c r="BA142" s="11">
        <f t="shared" si="145"/>
        <v>1175</v>
      </c>
      <c r="BB142" s="11">
        <f t="shared" si="145"/>
        <v>1217</v>
      </c>
      <c r="BC142" s="11">
        <f t="shared" si="145"/>
        <v>988</v>
      </c>
      <c r="BD142" s="11">
        <f t="shared" si="145"/>
        <v>1647</v>
      </c>
      <c r="BE142" s="11">
        <f t="shared" si="145"/>
        <v>934</v>
      </c>
      <c r="BF142" s="11">
        <f t="shared" si="145"/>
        <v>1084</v>
      </c>
      <c r="BG142" s="11">
        <f t="shared" si="145"/>
        <v>1280</v>
      </c>
      <c r="BH142" s="11">
        <f t="shared" si="145"/>
        <v>1111</v>
      </c>
    </row>
    <row r="143" spans="1:60" ht="13.5" customHeight="1">
      <c r="A143" s="38">
        <v>41070</v>
      </c>
      <c r="B143" s="130" t="s">
        <v>68</v>
      </c>
      <c r="C143" s="40"/>
      <c r="D143" s="41" t="s">
        <v>26</v>
      </c>
      <c r="E143" s="42">
        <f t="shared" si="0"/>
        <v>1780</v>
      </c>
      <c r="F143" s="43">
        <v>0</v>
      </c>
      <c r="G143" s="43">
        <v>17</v>
      </c>
      <c r="H143" s="44">
        <f t="shared" si="1"/>
        <v>17</v>
      </c>
      <c r="I143" s="40"/>
      <c r="J143" s="45" t="s">
        <v>16</v>
      </c>
      <c r="K143" s="42">
        <f t="shared" si="2"/>
        <v>1826</v>
      </c>
      <c r="L143" s="46">
        <v>0</v>
      </c>
      <c r="M143" s="46">
        <v>12</v>
      </c>
      <c r="N143" s="26">
        <f t="shared" si="3"/>
        <v>12</v>
      </c>
      <c r="O143" s="40"/>
      <c r="P143" t="s">
        <v>66</v>
      </c>
      <c r="Q143" s="40"/>
      <c r="R143">
        <f>MIN(Rules!$E$2,(MAX(H143/N143,N143/H143)))</f>
        <v>1.4166666666666667</v>
      </c>
      <c r="S143">
        <f>VLOOKUP(B143,Rules!A:B,2,FALSE)</f>
        <v>70</v>
      </c>
      <c r="T143" s="40"/>
      <c r="U143" s="143">
        <f>1/(10^(-1*(E143+(IF(P143="Y",Rules!$I$2,0))-K143)/Rules!$E$12)+1)</f>
        <v>0.61749699658111223</v>
      </c>
      <c r="V143">
        <f t="shared" si="4"/>
        <v>38</v>
      </c>
      <c r="W143">
        <f t="shared" si="5"/>
        <v>-38</v>
      </c>
      <c r="Z143" s="48"/>
      <c r="AA143" s="11">
        <f t="shared" ref="AA143:BH143" si="146">IF($D143=AA$1,$E143+$V143,(IF($J143=AA$1,$K143+$W143,AA142)))</f>
        <v>1121</v>
      </c>
      <c r="AB143" s="11">
        <f t="shared" si="146"/>
        <v>1407</v>
      </c>
      <c r="AC143" s="11">
        <f t="shared" si="146"/>
        <v>860</v>
      </c>
      <c r="AD143" s="11">
        <f t="shared" si="146"/>
        <v>960</v>
      </c>
      <c r="AE143" s="11">
        <f t="shared" si="146"/>
        <v>1097</v>
      </c>
      <c r="AF143" s="11">
        <f t="shared" si="146"/>
        <v>1818</v>
      </c>
      <c r="AG143" s="11">
        <f t="shared" si="146"/>
        <v>1346</v>
      </c>
      <c r="AH143" s="11">
        <f t="shared" si="146"/>
        <v>1634</v>
      </c>
      <c r="AI143" s="11">
        <f t="shared" si="146"/>
        <v>1600</v>
      </c>
      <c r="AJ143" s="11">
        <f t="shared" si="146"/>
        <v>1694</v>
      </c>
      <c r="AK143" s="11">
        <f t="shared" si="146"/>
        <v>1048</v>
      </c>
      <c r="AL143" s="11">
        <f t="shared" si="146"/>
        <v>1366</v>
      </c>
      <c r="AM143" s="11">
        <f t="shared" si="146"/>
        <v>1788</v>
      </c>
      <c r="AN143" s="11">
        <f t="shared" si="146"/>
        <v>1623</v>
      </c>
      <c r="AO143" s="11">
        <f t="shared" si="146"/>
        <v>212</v>
      </c>
      <c r="AP143" s="11">
        <f t="shared" si="146"/>
        <v>1284</v>
      </c>
      <c r="AQ143" s="11">
        <f t="shared" si="146"/>
        <v>940</v>
      </c>
      <c r="AR143" s="11">
        <f t="shared" si="146"/>
        <v>1120</v>
      </c>
      <c r="AS143" s="11">
        <f t="shared" si="146"/>
        <v>555</v>
      </c>
      <c r="AT143" s="11">
        <f t="shared" si="146"/>
        <v>1338</v>
      </c>
      <c r="AU143" s="11">
        <f t="shared" si="146"/>
        <v>1229</v>
      </c>
      <c r="AV143" s="11">
        <f t="shared" si="146"/>
        <v>1627</v>
      </c>
      <c r="AW143" s="11">
        <f t="shared" si="146"/>
        <v>1282</v>
      </c>
      <c r="AX143" s="11">
        <f t="shared" si="146"/>
        <v>1257</v>
      </c>
      <c r="AY143" s="11">
        <f t="shared" si="146"/>
        <v>289</v>
      </c>
      <c r="AZ143" s="11">
        <f t="shared" si="146"/>
        <v>952</v>
      </c>
      <c r="BA143" s="11">
        <f t="shared" si="146"/>
        <v>1175</v>
      </c>
      <c r="BB143" s="11">
        <f t="shared" si="146"/>
        <v>1217</v>
      </c>
      <c r="BC143" s="11">
        <f t="shared" si="146"/>
        <v>988</v>
      </c>
      <c r="BD143" s="11">
        <f t="shared" si="146"/>
        <v>1647</v>
      </c>
      <c r="BE143" s="11">
        <f t="shared" si="146"/>
        <v>934</v>
      </c>
      <c r="BF143" s="11">
        <f t="shared" si="146"/>
        <v>1084</v>
      </c>
      <c r="BG143" s="11">
        <f t="shared" si="146"/>
        <v>1280</v>
      </c>
      <c r="BH143" s="11">
        <f t="shared" si="146"/>
        <v>1111</v>
      </c>
    </row>
    <row r="144" spans="1:60" ht="13.5" customHeight="1">
      <c r="A144" s="38">
        <v>41070</v>
      </c>
      <c r="B144" s="130" t="s">
        <v>68</v>
      </c>
      <c r="C144" s="40"/>
      <c r="D144" s="41" t="s">
        <v>43</v>
      </c>
      <c r="E144" s="42">
        <f t="shared" si="0"/>
        <v>1338</v>
      </c>
      <c r="F144" s="43">
        <v>0</v>
      </c>
      <c r="G144" s="43">
        <v>15</v>
      </c>
      <c r="H144" s="44">
        <f t="shared" si="1"/>
        <v>15</v>
      </c>
      <c r="I144" s="40"/>
      <c r="J144" s="45" t="s">
        <v>42</v>
      </c>
      <c r="K144" s="42">
        <f t="shared" si="2"/>
        <v>1280</v>
      </c>
      <c r="L144" s="46">
        <v>1</v>
      </c>
      <c r="M144" s="46">
        <v>13</v>
      </c>
      <c r="N144" s="26">
        <f t="shared" si="3"/>
        <v>16</v>
      </c>
      <c r="O144" s="40"/>
      <c r="P144" t="s">
        <v>67</v>
      </c>
      <c r="Q144" s="40"/>
      <c r="R144">
        <f>MIN(Rules!$E$2,(MAX(H144/N144,N144/H144)))</f>
        <v>1.0666666666666667</v>
      </c>
      <c r="S144">
        <f>VLOOKUP(B144,Rules!A:B,2,FALSE)</f>
        <v>70</v>
      </c>
      <c r="T144" s="40"/>
      <c r="U144" s="143">
        <f>1/(10^(-1*(E144+(IF(P144="Y",Rules!$I$2,0))-K144)/Rules!$E$12)+1)</f>
        <v>0.56638078940885883</v>
      </c>
      <c r="V144">
        <f t="shared" si="4"/>
        <v>-42</v>
      </c>
      <c r="W144">
        <f t="shared" si="5"/>
        <v>42</v>
      </c>
      <c r="Z144" s="48"/>
      <c r="AA144" s="11">
        <f t="shared" ref="AA144:BH144" si="147">IF($D144=AA$1,$E144+$V144,(IF($J144=AA$1,$K144+$W144,AA143)))</f>
        <v>1121</v>
      </c>
      <c r="AB144" s="11">
        <f t="shared" si="147"/>
        <v>1407</v>
      </c>
      <c r="AC144" s="11">
        <f t="shared" si="147"/>
        <v>860</v>
      </c>
      <c r="AD144" s="11">
        <f t="shared" si="147"/>
        <v>960</v>
      </c>
      <c r="AE144" s="11">
        <f t="shared" si="147"/>
        <v>1097</v>
      </c>
      <c r="AF144" s="11">
        <f t="shared" si="147"/>
        <v>1818</v>
      </c>
      <c r="AG144" s="11">
        <f t="shared" si="147"/>
        <v>1346</v>
      </c>
      <c r="AH144" s="11">
        <f t="shared" si="147"/>
        <v>1634</v>
      </c>
      <c r="AI144" s="11">
        <f t="shared" si="147"/>
        <v>1600</v>
      </c>
      <c r="AJ144" s="11">
        <f t="shared" si="147"/>
        <v>1694</v>
      </c>
      <c r="AK144" s="11">
        <f t="shared" si="147"/>
        <v>1048</v>
      </c>
      <c r="AL144" s="11">
        <f t="shared" si="147"/>
        <v>1366</v>
      </c>
      <c r="AM144" s="11">
        <f t="shared" si="147"/>
        <v>1788</v>
      </c>
      <c r="AN144" s="11">
        <f t="shared" si="147"/>
        <v>1623</v>
      </c>
      <c r="AO144" s="11">
        <f t="shared" si="147"/>
        <v>212</v>
      </c>
      <c r="AP144" s="11">
        <f t="shared" si="147"/>
        <v>1284</v>
      </c>
      <c r="AQ144" s="11">
        <f t="shared" si="147"/>
        <v>940</v>
      </c>
      <c r="AR144" s="11">
        <f t="shared" si="147"/>
        <v>1120</v>
      </c>
      <c r="AS144" s="11">
        <f t="shared" si="147"/>
        <v>555</v>
      </c>
      <c r="AT144" s="11">
        <f t="shared" si="147"/>
        <v>1296</v>
      </c>
      <c r="AU144" s="11">
        <f t="shared" si="147"/>
        <v>1229</v>
      </c>
      <c r="AV144" s="11">
        <f t="shared" si="147"/>
        <v>1627</v>
      </c>
      <c r="AW144" s="11">
        <f t="shared" si="147"/>
        <v>1282</v>
      </c>
      <c r="AX144" s="11">
        <f t="shared" si="147"/>
        <v>1257</v>
      </c>
      <c r="AY144" s="11">
        <f t="shared" si="147"/>
        <v>289</v>
      </c>
      <c r="AZ144" s="11">
        <f t="shared" si="147"/>
        <v>952</v>
      </c>
      <c r="BA144" s="11">
        <f t="shared" si="147"/>
        <v>1175</v>
      </c>
      <c r="BB144" s="11">
        <f t="shared" si="147"/>
        <v>1217</v>
      </c>
      <c r="BC144" s="11">
        <f t="shared" si="147"/>
        <v>988</v>
      </c>
      <c r="BD144" s="11">
        <f t="shared" si="147"/>
        <v>1647</v>
      </c>
      <c r="BE144" s="11">
        <f t="shared" si="147"/>
        <v>934</v>
      </c>
      <c r="BF144" s="11">
        <f t="shared" si="147"/>
        <v>1084</v>
      </c>
      <c r="BG144" s="11">
        <f t="shared" si="147"/>
        <v>1322</v>
      </c>
      <c r="BH144" s="11">
        <f t="shared" si="147"/>
        <v>1111</v>
      </c>
    </row>
    <row r="145" spans="1:60" ht="13.5" customHeight="1">
      <c r="A145" s="38">
        <v>41070</v>
      </c>
      <c r="B145" s="130" t="s">
        <v>68</v>
      </c>
      <c r="C145" s="40"/>
      <c r="D145" s="41" t="s">
        <v>44</v>
      </c>
      <c r="E145" s="42">
        <f t="shared" si="0"/>
        <v>860</v>
      </c>
      <c r="F145" s="43">
        <v>1</v>
      </c>
      <c r="G145" s="43">
        <v>12</v>
      </c>
      <c r="H145" s="44">
        <f t="shared" si="1"/>
        <v>15</v>
      </c>
      <c r="I145" s="40"/>
      <c r="J145" s="45" t="s">
        <v>27</v>
      </c>
      <c r="K145" s="42">
        <f t="shared" si="2"/>
        <v>1282</v>
      </c>
      <c r="L145" s="46">
        <v>1</v>
      </c>
      <c r="M145" s="46">
        <v>12</v>
      </c>
      <c r="N145" s="26">
        <f t="shared" si="3"/>
        <v>15</v>
      </c>
      <c r="O145" s="40"/>
      <c r="P145" t="s">
        <v>67</v>
      </c>
      <c r="Q145" s="40"/>
      <c r="R145">
        <f>MIN(Rules!$E$2,(MAX(H145/N145,N145/H145)))</f>
        <v>1</v>
      </c>
      <c r="S145">
        <f>VLOOKUP(B145,Rules!A:B,2,FALSE)</f>
        <v>70</v>
      </c>
      <c r="T145" s="40"/>
      <c r="U145" s="143">
        <f>1/(10^(-1*(E145+(IF(P145="Y",Rules!$I$2,0))-K145)/Rules!$E$12)+1)</f>
        <v>0.12527679844770148</v>
      </c>
      <c r="V145">
        <f t="shared" si="4"/>
        <v>26</v>
      </c>
      <c r="W145">
        <f t="shared" si="5"/>
        <v>-26</v>
      </c>
      <c r="Z145" s="48"/>
      <c r="AA145" s="11">
        <f t="shared" ref="AA145:BH145" si="148">IF($D145=AA$1,$E145+$V145,(IF($J145=AA$1,$K145+$W145,AA144)))</f>
        <v>1121</v>
      </c>
      <c r="AB145" s="11">
        <f t="shared" si="148"/>
        <v>1407</v>
      </c>
      <c r="AC145" s="11">
        <f t="shared" si="148"/>
        <v>886</v>
      </c>
      <c r="AD145" s="11">
        <f t="shared" si="148"/>
        <v>960</v>
      </c>
      <c r="AE145" s="11">
        <f t="shared" si="148"/>
        <v>1097</v>
      </c>
      <c r="AF145" s="11">
        <f t="shared" si="148"/>
        <v>1818</v>
      </c>
      <c r="AG145" s="11">
        <f t="shared" si="148"/>
        <v>1346</v>
      </c>
      <c r="AH145" s="11">
        <f t="shared" si="148"/>
        <v>1634</v>
      </c>
      <c r="AI145" s="11">
        <f t="shared" si="148"/>
        <v>1600</v>
      </c>
      <c r="AJ145" s="11">
        <f t="shared" si="148"/>
        <v>1694</v>
      </c>
      <c r="AK145" s="11">
        <f t="shared" si="148"/>
        <v>1048</v>
      </c>
      <c r="AL145" s="11">
        <f t="shared" si="148"/>
        <v>1366</v>
      </c>
      <c r="AM145" s="11">
        <f t="shared" si="148"/>
        <v>1788</v>
      </c>
      <c r="AN145" s="11">
        <f t="shared" si="148"/>
        <v>1623</v>
      </c>
      <c r="AO145" s="11">
        <f t="shared" si="148"/>
        <v>212</v>
      </c>
      <c r="AP145" s="11">
        <f t="shared" si="148"/>
        <v>1284</v>
      </c>
      <c r="AQ145" s="11">
        <f t="shared" si="148"/>
        <v>940</v>
      </c>
      <c r="AR145" s="11">
        <f t="shared" si="148"/>
        <v>1120</v>
      </c>
      <c r="AS145" s="11">
        <f t="shared" si="148"/>
        <v>555</v>
      </c>
      <c r="AT145" s="11">
        <f t="shared" si="148"/>
        <v>1296</v>
      </c>
      <c r="AU145" s="11">
        <f t="shared" si="148"/>
        <v>1229</v>
      </c>
      <c r="AV145" s="11">
        <f t="shared" si="148"/>
        <v>1627</v>
      </c>
      <c r="AW145" s="11">
        <f t="shared" si="148"/>
        <v>1256</v>
      </c>
      <c r="AX145" s="11">
        <f t="shared" si="148"/>
        <v>1257</v>
      </c>
      <c r="AY145" s="11">
        <f t="shared" si="148"/>
        <v>289</v>
      </c>
      <c r="AZ145" s="11">
        <f t="shared" si="148"/>
        <v>952</v>
      </c>
      <c r="BA145" s="11">
        <f t="shared" si="148"/>
        <v>1175</v>
      </c>
      <c r="BB145" s="11">
        <f t="shared" si="148"/>
        <v>1217</v>
      </c>
      <c r="BC145" s="11">
        <f t="shared" si="148"/>
        <v>988</v>
      </c>
      <c r="BD145" s="11">
        <f t="shared" si="148"/>
        <v>1647</v>
      </c>
      <c r="BE145" s="11">
        <f t="shared" si="148"/>
        <v>934</v>
      </c>
      <c r="BF145" s="11">
        <f t="shared" si="148"/>
        <v>1084</v>
      </c>
      <c r="BG145" s="11">
        <f t="shared" si="148"/>
        <v>1322</v>
      </c>
      <c r="BH145" s="11">
        <f t="shared" si="148"/>
        <v>1111</v>
      </c>
    </row>
    <row r="146" spans="1:60" ht="13.5" customHeight="1">
      <c r="A146" s="38">
        <v>41070</v>
      </c>
      <c r="B146" s="130" t="s">
        <v>68</v>
      </c>
      <c r="C146" s="40"/>
      <c r="D146" s="41" t="s">
        <v>20</v>
      </c>
      <c r="E146" s="42">
        <f t="shared" si="0"/>
        <v>1407</v>
      </c>
      <c r="F146" s="43">
        <v>1</v>
      </c>
      <c r="G146" s="43">
        <v>13</v>
      </c>
      <c r="H146" s="44">
        <f t="shared" si="1"/>
        <v>16</v>
      </c>
      <c r="I146" s="40"/>
      <c r="J146" s="45" t="s">
        <v>22</v>
      </c>
      <c r="K146" s="42">
        <f t="shared" si="2"/>
        <v>1647</v>
      </c>
      <c r="L146" s="46">
        <v>0</v>
      </c>
      <c r="M146" s="46">
        <v>19</v>
      </c>
      <c r="N146" s="26">
        <f t="shared" si="3"/>
        <v>19</v>
      </c>
      <c r="O146" s="40"/>
      <c r="P146" t="s">
        <v>66</v>
      </c>
      <c r="Q146" s="40"/>
      <c r="R146">
        <f>MIN(Rules!$E$2,(MAX(H146/N146,N146/H146)))</f>
        <v>1.1875</v>
      </c>
      <c r="S146">
        <f>VLOOKUP(B146,Rules!A:B,2,FALSE)</f>
        <v>70</v>
      </c>
      <c r="T146" s="40"/>
      <c r="U146" s="143">
        <f>1/(10^(-1*(E146+(IF(P146="Y",Rules!$I$2,0))-K146)/Rules!$E$12)+1)</f>
        <v>0.39784190682528303</v>
      </c>
      <c r="V146">
        <f t="shared" si="4"/>
        <v>-33</v>
      </c>
      <c r="W146">
        <f t="shared" si="5"/>
        <v>33</v>
      </c>
      <c r="Z146" s="48"/>
      <c r="AA146" s="11">
        <f t="shared" ref="AA146:BH146" si="149">IF($D146=AA$1,$E146+$V146,(IF($J146=AA$1,$K146+$W146,AA145)))</f>
        <v>1121</v>
      </c>
      <c r="AB146" s="11">
        <f t="shared" si="149"/>
        <v>1374</v>
      </c>
      <c r="AC146" s="11">
        <f t="shared" si="149"/>
        <v>886</v>
      </c>
      <c r="AD146" s="11">
        <f t="shared" si="149"/>
        <v>960</v>
      </c>
      <c r="AE146" s="11">
        <f t="shared" si="149"/>
        <v>1097</v>
      </c>
      <c r="AF146" s="11">
        <f t="shared" si="149"/>
        <v>1818</v>
      </c>
      <c r="AG146" s="11">
        <f t="shared" si="149"/>
        <v>1346</v>
      </c>
      <c r="AH146" s="11">
        <f t="shared" si="149"/>
        <v>1634</v>
      </c>
      <c r="AI146" s="11">
        <f t="shared" si="149"/>
        <v>1600</v>
      </c>
      <c r="AJ146" s="11">
        <f t="shared" si="149"/>
        <v>1694</v>
      </c>
      <c r="AK146" s="11">
        <f t="shared" si="149"/>
        <v>1048</v>
      </c>
      <c r="AL146" s="11">
        <f t="shared" si="149"/>
        <v>1366</v>
      </c>
      <c r="AM146" s="11">
        <f t="shared" si="149"/>
        <v>1788</v>
      </c>
      <c r="AN146" s="11">
        <f t="shared" si="149"/>
        <v>1623</v>
      </c>
      <c r="AO146" s="11">
        <f t="shared" si="149"/>
        <v>212</v>
      </c>
      <c r="AP146" s="11">
        <f t="shared" si="149"/>
        <v>1284</v>
      </c>
      <c r="AQ146" s="11">
        <f t="shared" si="149"/>
        <v>940</v>
      </c>
      <c r="AR146" s="11">
        <f t="shared" si="149"/>
        <v>1120</v>
      </c>
      <c r="AS146" s="11">
        <f t="shared" si="149"/>
        <v>555</v>
      </c>
      <c r="AT146" s="11">
        <f t="shared" si="149"/>
        <v>1296</v>
      </c>
      <c r="AU146" s="11">
        <f t="shared" si="149"/>
        <v>1229</v>
      </c>
      <c r="AV146" s="11">
        <f t="shared" si="149"/>
        <v>1627</v>
      </c>
      <c r="AW146" s="11">
        <f t="shared" si="149"/>
        <v>1256</v>
      </c>
      <c r="AX146" s="11">
        <f t="shared" si="149"/>
        <v>1257</v>
      </c>
      <c r="AY146" s="11">
        <f t="shared" si="149"/>
        <v>289</v>
      </c>
      <c r="AZ146" s="11">
        <f t="shared" si="149"/>
        <v>952</v>
      </c>
      <c r="BA146" s="11">
        <f t="shared" si="149"/>
        <v>1175</v>
      </c>
      <c r="BB146" s="11">
        <f t="shared" si="149"/>
        <v>1217</v>
      </c>
      <c r="BC146" s="11">
        <f t="shared" si="149"/>
        <v>988</v>
      </c>
      <c r="BD146" s="11">
        <f t="shared" si="149"/>
        <v>1680</v>
      </c>
      <c r="BE146" s="11">
        <f t="shared" si="149"/>
        <v>934</v>
      </c>
      <c r="BF146" s="11">
        <f t="shared" si="149"/>
        <v>1084</v>
      </c>
      <c r="BG146" s="11">
        <f t="shared" si="149"/>
        <v>1322</v>
      </c>
      <c r="BH146" s="11">
        <f t="shared" si="149"/>
        <v>1111</v>
      </c>
    </row>
    <row r="147" spans="1:60" ht="13.5" customHeight="1">
      <c r="A147" s="38">
        <v>41076</v>
      </c>
      <c r="B147" s="130" t="s">
        <v>68</v>
      </c>
      <c r="C147" s="40"/>
      <c r="D147" s="41" t="s">
        <v>27</v>
      </c>
      <c r="E147" s="42">
        <f t="shared" si="0"/>
        <v>1256</v>
      </c>
      <c r="F147" s="43">
        <v>2</v>
      </c>
      <c r="G147" s="43">
        <v>21</v>
      </c>
      <c r="H147" s="44">
        <f t="shared" si="1"/>
        <v>27</v>
      </c>
      <c r="I147" s="40"/>
      <c r="J147" s="45" t="s">
        <v>44</v>
      </c>
      <c r="K147" s="42">
        <f t="shared" si="2"/>
        <v>886</v>
      </c>
      <c r="L147" s="46">
        <v>1</v>
      </c>
      <c r="M147" s="46">
        <v>9</v>
      </c>
      <c r="N147" s="26">
        <f t="shared" si="3"/>
        <v>12</v>
      </c>
      <c r="O147" s="40"/>
      <c r="P147" t="s">
        <v>67</v>
      </c>
      <c r="Q147" s="40"/>
      <c r="R147">
        <f>MIN(Rules!$E$2,(MAX(H147/N147,N147/H147)))</f>
        <v>2</v>
      </c>
      <c r="S147">
        <f>VLOOKUP(B147,Rules!A:B,2,FALSE)</f>
        <v>70</v>
      </c>
      <c r="T147" s="40"/>
      <c r="U147" s="143">
        <f>1/(10^(-1*(E147+(IF(P147="Y",Rules!$I$2,0))-K147)/Rules!$E$12)+1)</f>
        <v>0.8460451004320948</v>
      </c>
      <c r="V147">
        <f t="shared" si="4"/>
        <v>22</v>
      </c>
      <c r="W147">
        <f t="shared" si="5"/>
        <v>-22</v>
      </c>
      <c r="Z147" s="48"/>
      <c r="AA147" s="11">
        <f t="shared" ref="AA147:BH147" si="150">IF($D147=AA$1,$E147+$V147,(IF($J147=AA$1,$K147+$W147,AA146)))</f>
        <v>1121</v>
      </c>
      <c r="AB147" s="11">
        <f t="shared" si="150"/>
        <v>1374</v>
      </c>
      <c r="AC147" s="11">
        <f t="shared" si="150"/>
        <v>864</v>
      </c>
      <c r="AD147" s="11">
        <f t="shared" si="150"/>
        <v>960</v>
      </c>
      <c r="AE147" s="11">
        <f t="shared" si="150"/>
        <v>1097</v>
      </c>
      <c r="AF147" s="11">
        <f t="shared" si="150"/>
        <v>1818</v>
      </c>
      <c r="AG147" s="11">
        <f t="shared" si="150"/>
        <v>1346</v>
      </c>
      <c r="AH147" s="11">
        <f t="shared" si="150"/>
        <v>1634</v>
      </c>
      <c r="AI147" s="11">
        <f t="shared" si="150"/>
        <v>1600</v>
      </c>
      <c r="AJ147" s="11">
        <f t="shared" si="150"/>
        <v>1694</v>
      </c>
      <c r="AK147" s="11">
        <f t="shared" si="150"/>
        <v>1048</v>
      </c>
      <c r="AL147" s="11">
        <f t="shared" si="150"/>
        <v>1366</v>
      </c>
      <c r="AM147" s="11">
        <f t="shared" si="150"/>
        <v>1788</v>
      </c>
      <c r="AN147" s="11">
        <f t="shared" si="150"/>
        <v>1623</v>
      </c>
      <c r="AO147" s="11">
        <f t="shared" si="150"/>
        <v>212</v>
      </c>
      <c r="AP147" s="11">
        <f t="shared" si="150"/>
        <v>1284</v>
      </c>
      <c r="AQ147" s="11">
        <f t="shared" si="150"/>
        <v>940</v>
      </c>
      <c r="AR147" s="11">
        <f t="shared" si="150"/>
        <v>1120</v>
      </c>
      <c r="AS147" s="11">
        <f t="shared" si="150"/>
        <v>555</v>
      </c>
      <c r="AT147" s="11">
        <f t="shared" si="150"/>
        <v>1296</v>
      </c>
      <c r="AU147" s="11">
        <f t="shared" si="150"/>
        <v>1229</v>
      </c>
      <c r="AV147" s="11">
        <f t="shared" si="150"/>
        <v>1627</v>
      </c>
      <c r="AW147" s="11">
        <f t="shared" si="150"/>
        <v>1278</v>
      </c>
      <c r="AX147" s="11">
        <f t="shared" si="150"/>
        <v>1257</v>
      </c>
      <c r="AY147" s="11">
        <f t="shared" si="150"/>
        <v>289</v>
      </c>
      <c r="AZ147" s="11">
        <f t="shared" si="150"/>
        <v>952</v>
      </c>
      <c r="BA147" s="11">
        <f t="shared" si="150"/>
        <v>1175</v>
      </c>
      <c r="BB147" s="11">
        <f t="shared" si="150"/>
        <v>1217</v>
      </c>
      <c r="BC147" s="11">
        <f t="shared" si="150"/>
        <v>988</v>
      </c>
      <c r="BD147" s="11">
        <f t="shared" si="150"/>
        <v>1680</v>
      </c>
      <c r="BE147" s="11">
        <f t="shared" si="150"/>
        <v>934</v>
      </c>
      <c r="BF147" s="11">
        <f t="shared" si="150"/>
        <v>1084</v>
      </c>
      <c r="BG147" s="11">
        <f t="shared" si="150"/>
        <v>1322</v>
      </c>
      <c r="BH147" s="11">
        <f t="shared" si="150"/>
        <v>1111</v>
      </c>
    </row>
    <row r="148" spans="1:60" ht="13.5" customHeight="1">
      <c r="A148" s="38">
        <v>41076</v>
      </c>
      <c r="B148" s="130" t="s">
        <v>68</v>
      </c>
      <c r="C148" s="40"/>
      <c r="D148" s="41" t="s">
        <v>25</v>
      </c>
      <c r="E148" s="42">
        <f t="shared" si="0"/>
        <v>1634</v>
      </c>
      <c r="F148" s="43">
        <v>2</v>
      </c>
      <c r="G148" s="43">
        <v>13</v>
      </c>
      <c r="H148" s="44">
        <f t="shared" si="1"/>
        <v>19</v>
      </c>
      <c r="I148" s="40"/>
      <c r="J148" s="45" t="s">
        <v>19</v>
      </c>
      <c r="K148" s="42">
        <f t="shared" si="2"/>
        <v>1346</v>
      </c>
      <c r="L148" s="46">
        <v>0</v>
      </c>
      <c r="M148" s="46">
        <v>9</v>
      </c>
      <c r="N148" s="26">
        <f t="shared" si="3"/>
        <v>9</v>
      </c>
      <c r="O148" s="40"/>
      <c r="P148" t="s">
        <v>66</v>
      </c>
      <c r="Q148" s="40"/>
      <c r="R148">
        <f>MIN(Rules!$E$2,(MAX(H148/N148,N148/H148)))</f>
        <v>2</v>
      </c>
      <c r="S148">
        <f>VLOOKUP(B148,Rules!A:B,2,FALSE)</f>
        <v>70</v>
      </c>
      <c r="T148" s="40"/>
      <c r="U148" s="143">
        <f>1/(10^(-1*(E148+(IF(P148="Y",Rules!$I$2,0))-K148)/Rules!$E$12)+1)</f>
        <v>0.8825771351352818</v>
      </c>
      <c r="V148">
        <f t="shared" si="4"/>
        <v>16</v>
      </c>
      <c r="W148">
        <f t="shared" si="5"/>
        <v>-16</v>
      </c>
      <c r="Z148" s="48"/>
      <c r="AA148" s="11">
        <f t="shared" ref="AA148:BH148" si="151">IF($D148=AA$1,$E148+$V148,(IF($J148=AA$1,$K148+$W148,AA147)))</f>
        <v>1121</v>
      </c>
      <c r="AB148" s="11">
        <f t="shared" si="151"/>
        <v>1374</v>
      </c>
      <c r="AC148" s="11">
        <f t="shared" si="151"/>
        <v>864</v>
      </c>
      <c r="AD148" s="11">
        <f t="shared" si="151"/>
        <v>960</v>
      </c>
      <c r="AE148" s="11">
        <f t="shared" si="151"/>
        <v>1097</v>
      </c>
      <c r="AF148" s="11">
        <f t="shared" si="151"/>
        <v>1818</v>
      </c>
      <c r="AG148" s="11">
        <f t="shared" si="151"/>
        <v>1330</v>
      </c>
      <c r="AH148" s="11">
        <f t="shared" si="151"/>
        <v>1650</v>
      </c>
      <c r="AI148" s="11">
        <f t="shared" si="151"/>
        <v>1600</v>
      </c>
      <c r="AJ148" s="11">
        <f t="shared" si="151"/>
        <v>1694</v>
      </c>
      <c r="AK148" s="11">
        <f t="shared" si="151"/>
        <v>1048</v>
      </c>
      <c r="AL148" s="11">
        <f t="shared" si="151"/>
        <v>1366</v>
      </c>
      <c r="AM148" s="11">
        <f t="shared" si="151"/>
        <v>1788</v>
      </c>
      <c r="AN148" s="11">
        <f t="shared" si="151"/>
        <v>1623</v>
      </c>
      <c r="AO148" s="11">
        <f t="shared" si="151"/>
        <v>212</v>
      </c>
      <c r="AP148" s="11">
        <f t="shared" si="151"/>
        <v>1284</v>
      </c>
      <c r="AQ148" s="11">
        <f t="shared" si="151"/>
        <v>940</v>
      </c>
      <c r="AR148" s="11">
        <f t="shared" si="151"/>
        <v>1120</v>
      </c>
      <c r="AS148" s="11">
        <f t="shared" si="151"/>
        <v>555</v>
      </c>
      <c r="AT148" s="11">
        <f t="shared" si="151"/>
        <v>1296</v>
      </c>
      <c r="AU148" s="11">
        <f t="shared" si="151"/>
        <v>1229</v>
      </c>
      <c r="AV148" s="11">
        <f t="shared" si="151"/>
        <v>1627</v>
      </c>
      <c r="AW148" s="11">
        <f t="shared" si="151"/>
        <v>1278</v>
      </c>
      <c r="AX148" s="11">
        <f t="shared" si="151"/>
        <v>1257</v>
      </c>
      <c r="AY148" s="11">
        <f t="shared" si="151"/>
        <v>289</v>
      </c>
      <c r="AZ148" s="11">
        <f t="shared" si="151"/>
        <v>952</v>
      </c>
      <c r="BA148" s="11">
        <f t="shared" si="151"/>
        <v>1175</v>
      </c>
      <c r="BB148" s="11">
        <f t="shared" si="151"/>
        <v>1217</v>
      </c>
      <c r="BC148" s="11">
        <f t="shared" si="151"/>
        <v>988</v>
      </c>
      <c r="BD148" s="11">
        <f t="shared" si="151"/>
        <v>1680</v>
      </c>
      <c r="BE148" s="11">
        <f t="shared" si="151"/>
        <v>934</v>
      </c>
      <c r="BF148" s="11">
        <f t="shared" si="151"/>
        <v>1084</v>
      </c>
      <c r="BG148" s="11">
        <f t="shared" si="151"/>
        <v>1322</v>
      </c>
      <c r="BH148" s="11">
        <f t="shared" si="151"/>
        <v>1111</v>
      </c>
    </row>
    <row r="149" spans="1:60" ht="13.5" customHeight="1">
      <c r="A149" s="38">
        <v>41077</v>
      </c>
      <c r="B149" s="39" t="s">
        <v>68</v>
      </c>
      <c r="C149" s="40"/>
      <c r="D149" s="41" t="s">
        <v>38</v>
      </c>
      <c r="E149" s="42">
        <f t="shared" si="0"/>
        <v>952</v>
      </c>
      <c r="F149" s="43">
        <v>0</v>
      </c>
      <c r="G149" s="43">
        <v>6</v>
      </c>
      <c r="H149" s="44">
        <f t="shared" si="1"/>
        <v>6</v>
      </c>
      <c r="I149" s="40"/>
      <c r="J149" s="45" t="s">
        <v>28</v>
      </c>
      <c r="K149" s="42">
        <f t="shared" si="2"/>
        <v>1623</v>
      </c>
      <c r="L149" s="46">
        <v>0</v>
      </c>
      <c r="M149" s="46">
        <v>19</v>
      </c>
      <c r="N149" s="26">
        <f t="shared" si="3"/>
        <v>19</v>
      </c>
      <c r="O149" s="40"/>
      <c r="P149" t="s">
        <v>67</v>
      </c>
      <c r="Q149" s="40"/>
      <c r="R149">
        <f>MIN(Rules!$E$2,(MAX(H149/N149,N149/H149)))</f>
        <v>2</v>
      </c>
      <c r="S149">
        <f>VLOOKUP(B149,Rules!A:B,2,FALSE)</f>
        <v>70</v>
      </c>
      <c r="T149" s="40"/>
      <c r="U149" s="143">
        <f>1/(10^(-1*(E149+(IF(P149="Y",Rules!$I$2,0))-K149)/Rules!$E$12)+1)</f>
        <v>4.3518754639641201E-2</v>
      </c>
      <c r="V149">
        <f t="shared" si="4"/>
        <v>-6</v>
      </c>
      <c r="W149">
        <f t="shared" si="5"/>
        <v>6</v>
      </c>
      <c r="Z149" s="48"/>
      <c r="AA149" s="11">
        <f t="shared" ref="AA149:BH149" si="152">IF($D149=AA$1,$E149+$V149,(IF($J149=AA$1,$K149+$W149,AA148)))</f>
        <v>1121</v>
      </c>
      <c r="AB149" s="11">
        <f t="shared" si="152"/>
        <v>1374</v>
      </c>
      <c r="AC149" s="11">
        <f t="shared" si="152"/>
        <v>864</v>
      </c>
      <c r="AD149" s="11">
        <f t="shared" si="152"/>
        <v>960</v>
      </c>
      <c r="AE149" s="11">
        <f t="shared" si="152"/>
        <v>1097</v>
      </c>
      <c r="AF149" s="11">
        <f t="shared" si="152"/>
        <v>1818</v>
      </c>
      <c r="AG149" s="11">
        <f t="shared" si="152"/>
        <v>1330</v>
      </c>
      <c r="AH149" s="11">
        <f t="shared" si="152"/>
        <v>1650</v>
      </c>
      <c r="AI149" s="11">
        <f t="shared" si="152"/>
        <v>1600</v>
      </c>
      <c r="AJ149" s="11">
        <f t="shared" si="152"/>
        <v>1694</v>
      </c>
      <c r="AK149" s="11">
        <f t="shared" si="152"/>
        <v>1048</v>
      </c>
      <c r="AL149" s="11">
        <f t="shared" si="152"/>
        <v>1366</v>
      </c>
      <c r="AM149" s="11">
        <f t="shared" si="152"/>
        <v>1788</v>
      </c>
      <c r="AN149" s="11">
        <f t="shared" si="152"/>
        <v>1629</v>
      </c>
      <c r="AO149" s="11">
        <f t="shared" si="152"/>
        <v>212</v>
      </c>
      <c r="AP149" s="11">
        <f t="shared" si="152"/>
        <v>1284</v>
      </c>
      <c r="AQ149" s="11">
        <f t="shared" si="152"/>
        <v>940</v>
      </c>
      <c r="AR149" s="11">
        <f t="shared" si="152"/>
        <v>1120</v>
      </c>
      <c r="AS149" s="11">
        <f t="shared" si="152"/>
        <v>555</v>
      </c>
      <c r="AT149" s="11">
        <f t="shared" si="152"/>
        <v>1296</v>
      </c>
      <c r="AU149" s="11">
        <f t="shared" si="152"/>
        <v>1229</v>
      </c>
      <c r="AV149" s="11">
        <f t="shared" si="152"/>
        <v>1627</v>
      </c>
      <c r="AW149" s="11">
        <f t="shared" si="152"/>
        <v>1278</v>
      </c>
      <c r="AX149" s="11">
        <f t="shared" si="152"/>
        <v>1257</v>
      </c>
      <c r="AY149" s="11">
        <f t="shared" si="152"/>
        <v>289</v>
      </c>
      <c r="AZ149" s="11">
        <f t="shared" si="152"/>
        <v>946</v>
      </c>
      <c r="BA149" s="11">
        <f t="shared" si="152"/>
        <v>1175</v>
      </c>
      <c r="BB149" s="11">
        <f t="shared" si="152"/>
        <v>1217</v>
      </c>
      <c r="BC149" s="11">
        <f t="shared" si="152"/>
        <v>988</v>
      </c>
      <c r="BD149" s="11">
        <f t="shared" si="152"/>
        <v>1680</v>
      </c>
      <c r="BE149" s="11">
        <f t="shared" si="152"/>
        <v>934</v>
      </c>
      <c r="BF149" s="11">
        <f t="shared" si="152"/>
        <v>1084</v>
      </c>
      <c r="BG149" s="11">
        <f t="shared" si="152"/>
        <v>1322</v>
      </c>
      <c r="BH149" s="11">
        <f t="shared" si="152"/>
        <v>1111</v>
      </c>
    </row>
    <row r="150" spans="1:60" ht="13.5" customHeight="1">
      <c r="A150" s="38">
        <v>41084</v>
      </c>
      <c r="B150" s="39" t="s">
        <v>68</v>
      </c>
      <c r="C150" s="40"/>
      <c r="D150" s="41" t="s">
        <v>18</v>
      </c>
      <c r="E150" s="42">
        <f t="shared" si="0"/>
        <v>1627</v>
      </c>
      <c r="F150" s="43">
        <v>4</v>
      </c>
      <c r="G150" s="43">
        <v>20</v>
      </c>
      <c r="H150" s="44">
        <f t="shared" si="1"/>
        <v>32</v>
      </c>
      <c r="I150" s="40"/>
      <c r="J150" s="45" t="s">
        <v>45</v>
      </c>
      <c r="K150" s="42">
        <f t="shared" si="2"/>
        <v>940</v>
      </c>
      <c r="L150" s="46">
        <v>0</v>
      </c>
      <c r="M150" s="46">
        <v>10</v>
      </c>
      <c r="N150" s="26">
        <f t="shared" si="3"/>
        <v>10</v>
      </c>
      <c r="O150" s="40"/>
      <c r="P150" t="s">
        <v>66</v>
      </c>
      <c r="Q150" s="40"/>
      <c r="R150">
        <f>MIN(Rules!$E$2,(MAX(H150/N150,N150/H150)))</f>
        <v>2</v>
      </c>
      <c r="S150">
        <f>VLOOKUP(B150,Rules!A:B,2,FALSE)</f>
        <v>70</v>
      </c>
      <c r="T150" s="40"/>
      <c r="U150" s="143">
        <f>1/(10^(-1*(E150+(IF(P150="Y",Rules!$I$2,0))-K150)/Rules!$E$12)+1)</f>
        <v>0.97925582518463172</v>
      </c>
      <c r="V150">
        <f t="shared" si="4"/>
        <v>3</v>
      </c>
      <c r="W150">
        <f t="shared" si="5"/>
        <v>-3</v>
      </c>
      <c r="Z150" s="48"/>
      <c r="AA150" s="11">
        <f t="shared" ref="AA150:BH150" si="153">IF($D150=AA$1,$E150+$V150,(IF($J150=AA$1,$K150+$W150,AA149)))</f>
        <v>1121</v>
      </c>
      <c r="AB150" s="11">
        <f t="shared" si="153"/>
        <v>1374</v>
      </c>
      <c r="AC150" s="11">
        <f t="shared" si="153"/>
        <v>864</v>
      </c>
      <c r="AD150" s="11">
        <f t="shared" si="153"/>
        <v>960</v>
      </c>
      <c r="AE150" s="11">
        <f t="shared" si="153"/>
        <v>1097</v>
      </c>
      <c r="AF150" s="11">
        <f t="shared" si="153"/>
        <v>1818</v>
      </c>
      <c r="AG150" s="11">
        <f t="shared" si="153"/>
        <v>1330</v>
      </c>
      <c r="AH150" s="11">
        <f t="shared" si="153"/>
        <v>1650</v>
      </c>
      <c r="AI150" s="11">
        <f t="shared" si="153"/>
        <v>1600</v>
      </c>
      <c r="AJ150" s="11">
        <f t="shared" si="153"/>
        <v>1694</v>
      </c>
      <c r="AK150" s="11">
        <f t="shared" si="153"/>
        <v>1048</v>
      </c>
      <c r="AL150" s="11">
        <f t="shared" si="153"/>
        <v>1366</v>
      </c>
      <c r="AM150" s="11">
        <f t="shared" si="153"/>
        <v>1788</v>
      </c>
      <c r="AN150" s="11">
        <f t="shared" si="153"/>
        <v>1629</v>
      </c>
      <c r="AO150" s="11">
        <f t="shared" si="153"/>
        <v>212</v>
      </c>
      <c r="AP150" s="11">
        <f t="shared" si="153"/>
        <v>1284</v>
      </c>
      <c r="AQ150" s="11">
        <f t="shared" si="153"/>
        <v>937</v>
      </c>
      <c r="AR150" s="11">
        <f t="shared" si="153"/>
        <v>1120</v>
      </c>
      <c r="AS150" s="11">
        <f t="shared" si="153"/>
        <v>555</v>
      </c>
      <c r="AT150" s="11">
        <f t="shared" si="153"/>
        <v>1296</v>
      </c>
      <c r="AU150" s="11">
        <f t="shared" si="153"/>
        <v>1229</v>
      </c>
      <c r="AV150" s="11">
        <f t="shared" si="153"/>
        <v>1630</v>
      </c>
      <c r="AW150" s="11">
        <f t="shared" si="153"/>
        <v>1278</v>
      </c>
      <c r="AX150" s="11">
        <f t="shared" si="153"/>
        <v>1257</v>
      </c>
      <c r="AY150" s="11">
        <f t="shared" si="153"/>
        <v>289</v>
      </c>
      <c r="AZ150" s="11">
        <f t="shared" si="153"/>
        <v>946</v>
      </c>
      <c r="BA150" s="11">
        <f t="shared" si="153"/>
        <v>1175</v>
      </c>
      <c r="BB150" s="11">
        <f t="shared" si="153"/>
        <v>1217</v>
      </c>
      <c r="BC150" s="11">
        <f t="shared" si="153"/>
        <v>988</v>
      </c>
      <c r="BD150" s="11">
        <f t="shared" si="153"/>
        <v>1680</v>
      </c>
      <c r="BE150" s="11">
        <f t="shared" si="153"/>
        <v>934</v>
      </c>
      <c r="BF150" s="11">
        <f t="shared" si="153"/>
        <v>1084</v>
      </c>
      <c r="BG150" s="11">
        <f t="shared" si="153"/>
        <v>1322</v>
      </c>
      <c r="BH150" s="11">
        <f t="shared" si="153"/>
        <v>1111</v>
      </c>
    </row>
    <row r="151" spans="1:60" ht="13.5" customHeight="1">
      <c r="A151" s="38">
        <v>41084</v>
      </c>
      <c r="B151" s="39" t="s">
        <v>68</v>
      </c>
      <c r="C151" s="40"/>
      <c r="D151" s="41" t="s">
        <v>23</v>
      </c>
      <c r="E151" s="42">
        <f t="shared" si="0"/>
        <v>1257</v>
      </c>
      <c r="F151" s="43">
        <v>1</v>
      </c>
      <c r="G151" s="43">
        <v>13</v>
      </c>
      <c r="H151" s="44">
        <f t="shared" si="1"/>
        <v>16</v>
      </c>
      <c r="I151" s="40"/>
      <c r="J151" s="45" t="s">
        <v>30</v>
      </c>
      <c r="K151" s="42">
        <f t="shared" si="2"/>
        <v>1600</v>
      </c>
      <c r="L151" s="46">
        <v>1</v>
      </c>
      <c r="M151" s="46">
        <v>14</v>
      </c>
      <c r="N151" s="26">
        <f t="shared" si="3"/>
        <v>17</v>
      </c>
      <c r="O151" s="40"/>
      <c r="P151" t="s">
        <v>67</v>
      </c>
      <c r="Q151" s="40"/>
      <c r="R151">
        <f>MIN(Rules!$E$2,(MAX(H151/N151,N151/H151)))</f>
        <v>1.0625</v>
      </c>
      <c r="S151">
        <f>VLOOKUP(B151,Rules!A:B,2,FALSE)</f>
        <v>70</v>
      </c>
      <c r="T151" s="40"/>
      <c r="U151" s="143">
        <f>1/(10^(-1*(E151+(IF(P151="Y",Rules!$I$2,0))-K151)/Rules!$E$12)+1)</f>
        <v>0.17085591118277677</v>
      </c>
      <c r="V151">
        <f t="shared" si="4"/>
        <v>-13</v>
      </c>
      <c r="W151">
        <f t="shared" si="5"/>
        <v>13</v>
      </c>
      <c r="Z151" s="48"/>
      <c r="AA151" s="11">
        <f t="shared" ref="AA151:BH151" si="154">IF($D151=AA$1,$E151+$V151,(IF($J151=AA$1,$K151+$W151,AA150)))</f>
        <v>1121</v>
      </c>
      <c r="AB151" s="11">
        <f t="shared" si="154"/>
        <v>1374</v>
      </c>
      <c r="AC151" s="11">
        <f t="shared" si="154"/>
        <v>864</v>
      </c>
      <c r="AD151" s="11">
        <f t="shared" si="154"/>
        <v>960</v>
      </c>
      <c r="AE151" s="11">
        <f t="shared" si="154"/>
        <v>1097</v>
      </c>
      <c r="AF151" s="11">
        <f t="shared" si="154"/>
        <v>1818</v>
      </c>
      <c r="AG151" s="11">
        <f t="shared" si="154"/>
        <v>1330</v>
      </c>
      <c r="AH151" s="11">
        <f t="shared" si="154"/>
        <v>1650</v>
      </c>
      <c r="AI151" s="11">
        <f t="shared" si="154"/>
        <v>1613</v>
      </c>
      <c r="AJ151" s="11">
        <f t="shared" si="154"/>
        <v>1694</v>
      </c>
      <c r="AK151" s="11">
        <f t="shared" si="154"/>
        <v>1048</v>
      </c>
      <c r="AL151" s="11">
        <f t="shared" si="154"/>
        <v>1366</v>
      </c>
      <c r="AM151" s="11">
        <f t="shared" si="154"/>
        <v>1788</v>
      </c>
      <c r="AN151" s="11">
        <f t="shared" si="154"/>
        <v>1629</v>
      </c>
      <c r="AO151" s="11">
        <f t="shared" si="154"/>
        <v>212</v>
      </c>
      <c r="AP151" s="11">
        <f t="shared" si="154"/>
        <v>1284</v>
      </c>
      <c r="AQ151" s="11">
        <f t="shared" si="154"/>
        <v>937</v>
      </c>
      <c r="AR151" s="11">
        <f t="shared" si="154"/>
        <v>1120</v>
      </c>
      <c r="AS151" s="11">
        <f t="shared" si="154"/>
        <v>555</v>
      </c>
      <c r="AT151" s="11">
        <f t="shared" si="154"/>
        <v>1296</v>
      </c>
      <c r="AU151" s="11">
        <f t="shared" si="154"/>
        <v>1229</v>
      </c>
      <c r="AV151" s="11">
        <f t="shared" si="154"/>
        <v>1630</v>
      </c>
      <c r="AW151" s="11">
        <f t="shared" si="154"/>
        <v>1278</v>
      </c>
      <c r="AX151" s="11">
        <f t="shared" si="154"/>
        <v>1244</v>
      </c>
      <c r="AY151" s="11">
        <f t="shared" si="154"/>
        <v>289</v>
      </c>
      <c r="AZ151" s="11">
        <f t="shared" si="154"/>
        <v>946</v>
      </c>
      <c r="BA151" s="11">
        <f t="shared" si="154"/>
        <v>1175</v>
      </c>
      <c r="BB151" s="11">
        <f t="shared" si="154"/>
        <v>1217</v>
      </c>
      <c r="BC151" s="11">
        <f t="shared" si="154"/>
        <v>988</v>
      </c>
      <c r="BD151" s="11">
        <f t="shared" si="154"/>
        <v>1680</v>
      </c>
      <c r="BE151" s="11">
        <f t="shared" si="154"/>
        <v>934</v>
      </c>
      <c r="BF151" s="11">
        <f t="shared" si="154"/>
        <v>1084</v>
      </c>
      <c r="BG151" s="11">
        <f t="shared" si="154"/>
        <v>1322</v>
      </c>
      <c r="BH151" s="11">
        <f t="shared" si="154"/>
        <v>1111</v>
      </c>
    </row>
    <row r="152" spans="1:60" ht="13.5" customHeight="1">
      <c r="A152" s="38">
        <v>41090</v>
      </c>
      <c r="B152" s="39" t="s">
        <v>68</v>
      </c>
      <c r="C152" s="40"/>
      <c r="D152" s="41" t="s">
        <v>22</v>
      </c>
      <c r="E152" s="42">
        <f t="shared" si="0"/>
        <v>1680</v>
      </c>
      <c r="F152" s="43">
        <v>0</v>
      </c>
      <c r="G152" s="43">
        <v>10</v>
      </c>
      <c r="H152" s="44">
        <f t="shared" si="1"/>
        <v>10</v>
      </c>
      <c r="I152" s="40"/>
      <c r="J152" s="45" t="s">
        <v>25</v>
      </c>
      <c r="K152" s="42">
        <f t="shared" si="2"/>
        <v>1650</v>
      </c>
      <c r="L152" s="46">
        <v>0</v>
      </c>
      <c r="M152" s="46">
        <v>12</v>
      </c>
      <c r="N152" s="26">
        <f t="shared" si="3"/>
        <v>12</v>
      </c>
      <c r="O152" s="40"/>
      <c r="P152" t="s">
        <v>67</v>
      </c>
      <c r="Q152" s="40"/>
      <c r="R152">
        <f>MIN(Rules!$E$2,(MAX(H152/N152,N152/H152)))</f>
        <v>1.2</v>
      </c>
      <c r="S152">
        <f>VLOOKUP(B152,Rules!A:B,2,FALSE)</f>
        <v>70</v>
      </c>
      <c r="T152" s="40"/>
      <c r="U152" s="143">
        <f>1/(10^(-1*(E152+(IF(P152="Y",Rules!$I$2,0))-K152)/Rules!$E$12)+1)</f>
        <v>0.53448394472683147</v>
      </c>
      <c r="V152">
        <f t="shared" si="4"/>
        <v>-45</v>
      </c>
      <c r="W152">
        <f t="shared" si="5"/>
        <v>45</v>
      </c>
      <c r="Z152" s="48"/>
      <c r="AA152" s="11">
        <f t="shared" ref="AA152:BH152" si="155">IF($D152=AA$1,$E152+$V152,(IF($J152=AA$1,$K152+$W152,AA151)))</f>
        <v>1121</v>
      </c>
      <c r="AB152" s="11">
        <f t="shared" si="155"/>
        <v>1374</v>
      </c>
      <c r="AC152" s="11">
        <f t="shared" si="155"/>
        <v>864</v>
      </c>
      <c r="AD152" s="11">
        <f t="shared" si="155"/>
        <v>960</v>
      </c>
      <c r="AE152" s="11">
        <f t="shared" si="155"/>
        <v>1097</v>
      </c>
      <c r="AF152" s="11">
        <f t="shared" si="155"/>
        <v>1818</v>
      </c>
      <c r="AG152" s="11">
        <f t="shared" si="155"/>
        <v>1330</v>
      </c>
      <c r="AH152" s="11">
        <f t="shared" si="155"/>
        <v>1695</v>
      </c>
      <c r="AI152" s="11">
        <f t="shared" si="155"/>
        <v>1613</v>
      </c>
      <c r="AJ152" s="11">
        <f t="shared" si="155"/>
        <v>1694</v>
      </c>
      <c r="AK152" s="11">
        <f t="shared" si="155"/>
        <v>1048</v>
      </c>
      <c r="AL152" s="11">
        <f t="shared" si="155"/>
        <v>1366</v>
      </c>
      <c r="AM152" s="11">
        <f t="shared" si="155"/>
        <v>1788</v>
      </c>
      <c r="AN152" s="11">
        <f t="shared" si="155"/>
        <v>1629</v>
      </c>
      <c r="AO152" s="11">
        <f t="shared" si="155"/>
        <v>212</v>
      </c>
      <c r="AP152" s="11">
        <f t="shared" si="155"/>
        <v>1284</v>
      </c>
      <c r="AQ152" s="11">
        <f t="shared" si="155"/>
        <v>937</v>
      </c>
      <c r="AR152" s="11">
        <f t="shared" si="155"/>
        <v>1120</v>
      </c>
      <c r="AS152" s="11">
        <f t="shared" si="155"/>
        <v>555</v>
      </c>
      <c r="AT152" s="11">
        <f t="shared" si="155"/>
        <v>1296</v>
      </c>
      <c r="AU152" s="11">
        <f t="shared" si="155"/>
        <v>1229</v>
      </c>
      <c r="AV152" s="11">
        <f t="shared" si="155"/>
        <v>1630</v>
      </c>
      <c r="AW152" s="11">
        <f t="shared" si="155"/>
        <v>1278</v>
      </c>
      <c r="AX152" s="11">
        <f t="shared" si="155"/>
        <v>1244</v>
      </c>
      <c r="AY152" s="11">
        <f t="shared" si="155"/>
        <v>289</v>
      </c>
      <c r="AZ152" s="11">
        <f t="shared" si="155"/>
        <v>946</v>
      </c>
      <c r="BA152" s="11">
        <f t="shared" si="155"/>
        <v>1175</v>
      </c>
      <c r="BB152" s="11">
        <f t="shared" si="155"/>
        <v>1217</v>
      </c>
      <c r="BC152" s="11">
        <f t="shared" si="155"/>
        <v>988</v>
      </c>
      <c r="BD152" s="11">
        <f t="shared" si="155"/>
        <v>1635</v>
      </c>
      <c r="BE152" s="11">
        <f t="shared" si="155"/>
        <v>934</v>
      </c>
      <c r="BF152" s="11">
        <f t="shared" si="155"/>
        <v>1084</v>
      </c>
      <c r="BG152" s="11">
        <f t="shared" si="155"/>
        <v>1322</v>
      </c>
      <c r="BH152" s="11">
        <f t="shared" si="155"/>
        <v>1111</v>
      </c>
    </row>
    <row r="153" spans="1:60" ht="13.5" customHeight="1">
      <c r="A153" s="38">
        <v>41090</v>
      </c>
      <c r="B153" s="39" t="s">
        <v>72</v>
      </c>
      <c r="C153" s="40"/>
      <c r="D153" s="41" t="s">
        <v>47</v>
      </c>
      <c r="E153" s="42">
        <f t="shared" si="0"/>
        <v>555</v>
      </c>
      <c r="F153" s="43">
        <v>2</v>
      </c>
      <c r="G153" s="43">
        <v>9</v>
      </c>
      <c r="H153" s="44">
        <f t="shared" si="1"/>
        <v>15</v>
      </c>
      <c r="I153" s="40"/>
      <c r="J153" s="45" t="s">
        <v>34</v>
      </c>
      <c r="K153" s="42">
        <f t="shared" si="2"/>
        <v>1121</v>
      </c>
      <c r="L153" s="46">
        <v>2</v>
      </c>
      <c r="M153" s="46">
        <v>11</v>
      </c>
      <c r="N153" s="26">
        <f t="shared" si="3"/>
        <v>17</v>
      </c>
      <c r="O153" s="40"/>
      <c r="P153" t="s">
        <v>66</v>
      </c>
      <c r="Q153" s="40"/>
      <c r="R153">
        <f>MIN(Rules!$E$2,(MAX(H153/N153,N153/H153)))</f>
        <v>1.1333333333333333</v>
      </c>
      <c r="S153">
        <f>VLOOKUP(B153,Rules!A:B,2,FALSE)</f>
        <v>60</v>
      </c>
      <c r="T153" s="40"/>
      <c r="U153" s="143">
        <f>1/(10^(-1*(E153+(IF(P153="Y",Rules!$I$2,0))-K153)/Rules!$E$12)+1)</f>
        <v>0.12833615734582832</v>
      </c>
      <c r="V153">
        <f t="shared" si="4"/>
        <v>-9</v>
      </c>
      <c r="W153">
        <f t="shared" si="5"/>
        <v>9</v>
      </c>
      <c r="Z153" s="48"/>
      <c r="AA153" s="11">
        <f t="shared" ref="AA153:BH153" si="156">IF($D153=AA$1,$E153+$V153,(IF($J153=AA$1,$K153+$W153,AA152)))</f>
        <v>1130</v>
      </c>
      <c r="AB153" s="11">
        <f t="shared" si="156"/>
        <v>1374</v>
      </c>
      <c r="AC153" s="11">
        <f t="shared" si="156"/>
        <v>864</v>
      </c>
      <c r="AD153" s="11">
        <f t="shared" si="156"/>
        <v>960</v>
      </c>
      <c r="AE153" s="11">
        <f t="shared" si="156"/>
        <v>1097</v>
      </c>
      <c r="AF153" s="11">
        <f t="shared" si="156"/>
        <v>1818</v>
      </c>
      <c r="AG153" s="11">
        <f t="shared" si="156"/>
        <v>1330</v>
      </c>
      <c r="AH153" s="11">
        <f t="shared" si="156"/>
        <v>1695</v>
      </c>
      <c r="AI153" s="11">
        <f t="shared" si="156"/>
        <v>1613</v>
      </c>
      <c r="AJ153" s="11">
        <f t="shared" si="156"/>
        <v>1694</v>
      </c>
      <c r="AK153" s="11">
        <f t="shared" si="156"/>
        <v>1048</v>
      </c>
      <c r="AL153" s="11">
        <f t="shared" si="156"/>
        <v>1366</v>
      </c>
      <c r="AM153" s="11">
        <f t="shared" si="156"/>
        <v>1788</v>
      </c>
      <c r="AN153" s="11">
        <f t="shared" si="156"/>
        <v>1629</v>
      </c>
      <c r="AO153" s="11">
        <f t="shared" si="156"/>
        <v>212</v>
      </c>
      <c r="AP153" s="11">
        <f t="shared" si="156"/>
        <v>1284</v>
      </c>
      <c r="AQ153" s="11">
        <f t="shared" si="156"/>
        <v>937</v>
      </c>
      <c r="AR153" s="11">
        <f t="shared" si="156"/>
        <v>1120</v>
      </c>
      <c r="AS153" s="11">
        <f t="shared" si="156"/>
        <v>546</v>
      </c>
      <c r="AT153" s="11">
        <f t="shared" si="156"/>
        <v>1296</v>
      </c>
      <c r="AU153" s="11">
        <f t="shared" si="156"/>
        <v>1229</v>
      </c>
      <c r="AV153" s="11">
        <f t="shared" si="156"/>
        <v>1630</v>
      </c>
      <c r="AW153" s="11">
        <f t="shared" si="156"/>
        <v>1278</v>
      </c>
      <c r="AX153" s="11">
        <f t="shared" si="156"/>
        <v>1244</v>
      </c>
      <c r="AY153" s="11">
        <f t="shared" si="156"/>
        <v>289</v>
      </c>
      <c r="AZ153" s="11">
        <f t="shared" si="156"/>
        <v>946</v>
      </c>
      <c r="BA153" s="11">
        <f t="shared" si="156"/>
        <v>1175</v>
      </c>
      <c r="BB153" s="11">
        <f t="shared" si="156"/>
        <v>1217</v>
      </c>
      <c r="BC153" s="11">
        <f t="shared" si="156"/>
        <v>988</v>
      </c>
      <c r="BD153" s="11">
        <f t="shared" si="156"/>
        <v>1635</v>
      </c>
      <c r="BE153" s="11">
        <f t="shared" si="156"/>
        <v>934</v>
      </c>
      <c r="BF153" s="11">
        <f t="shared" si="156"/>
        <v>1084</v>
      </c>
      <c r="BG153" s="11">
        <f t="shared" si="156"/>
        <v>1322</v>
      </c>
      <c r="BH153" s="11">
        <f t="shared" si="156"/>
        <v>1111</v>
      </c>
    </row>
    <row r="154" spans="1:60" ht="13.5" customHeight="1">
      <c r="A154" s="38">
        <v>41090</v>
      </c>
      <c r="B154" s="39" t="s">
        <v>72</v>
      </c>
      <c r="C154" s="40"/>
      <c r="D154" s="41" t="s">
        <v>41</v>
      </c>
      <c r="E154" s="42">
        <f t="shared" si="0"/>
        <v>1111</v>
      </c>
      <c r="F154" s="43">
        <v>1</v>
      </c>
      <c r="G154" s="43">
        <v>17</v>
      </c>
      <c r="H154" s="44">
        <f t="shared" si="1"/>
        <v>20</v>
      </c>
      <c r="I154" s="40"/>
      <c r="J154" s="45" t="s">
        <v>46</v>
      </c>
      <c r="K154" s="42">
        <f t="shared" si="2"/>
        <v>934</v>
      </c>
      <c r="L154" s="46">
        <v>0</v>
      </c>
      <c r="M154" s="46">
        <v>15</v>
      </c>
      <c r="N154" s="26">
        <f t="shared" si="3"/>
        <v>15</v>
      </c>
      <c r="O154" s="40"/>
      <c r="P154" t="s">
        <v>66</v>
      </c>
      <c r="Q154" s="40"/>
      <c r="R154">
        <f>MIN(Rules!$E$2,(MAX(H154/N154,N154/H154)))</f>
        <v>1.3333333333333333</v>
      </c>
      <c r="S154">
        <f>VLOOKUP(B154,Rules!A:B,2,FALSE)</f>
        <v>60</v>
      </c>
      <c r="T154" s="40"/>
      <c r="U154" s="143">
        <f>1/(10^(-1*(E154+(IF(P154="Y",Rules!$I$2,0))-K154)/Rules!$E$12)+1)</f>
        <v>0.81845140284326123</v>
      </c>
      <c r="V154">
        <f t="shared" si="4"/>
        <v>15</v>
      </c>
      <c r="W154">
        <f t="shared" si="5"/>
        <v>-15</v>
      </c>
      <c r="Z154" s="48"/>
      <c r="AA154" s="11">
        <f t="shared" ref="AA154:BH154" si="157">IF($D154=AA$1,$E154+$V154,(IF($J154=AA$1,$K154+$W154,AA153)))</f>
        <v>1130</v>
      </c>
      <c r="AB154" s="11">
        <f t="shared" si="157"/>
        <v>1374</v>
      </c>
      <c r="AC154" s="11">
        <f t="shared" si="157"/>
        <v>864</v>
      </c>
      <c r="AD154" s="11">
        <f t="shared" si="157"/>
        <v>960</v>
      </c>
      <c r="AE154" s="11">
        <f t="shared" si="157"/>
        <v>1097</v>
      </c>
      <c r="AF154" s="11">
        <f t="shared" si="157"/>
        <v>1818</v>
      </c>
      <c r="AG154" s="11">
        <f t="shared" si="157"/>
        <v>1330</v>
      </c>
      <c r="AH154" s="11">
        <f t="shared" si="157"/>
        <v>1695</v>
      </c>
      <c r="AI154" s="11">
        <f t="shared" si="157"/>
        <v>1613</v>
      </c>
      <c r="AJ154" s="11">
        <f t="shared" si="157"/>
        <v>1694</v>
      </c>
      <c r="AK154" s="11">
        <f t="shared" si="157"/>
        <v>1048</v>
      </c>
      <c r="AL154" s="11">
        <f t="shared" si="157"/>
        <v>1366</v>
      </c>
      <c r="AM154" s="11">
        <f t="shared" si="157"/>
        <v>1788</v>
      </c>
      <c r="AN154" s="11">
        <f t="shared" si="157"/>
        <v>1629</v>
      </c>
      <c r="AO154" s="11">
        <f t="shared" si="157"/>
        <v>212</v>
      </c>
      <c r="AP154" s="11">
        <f t="shared" si="157"/>
        <v>1284</v>
      </c>
      <c r="AQ154" s="11">
        <f t="shared" si="157"/>
        <v>937</v>
      </c>
      <c r="AR154" s="11">
        <f t="shared" si="157"/>
        <v>1120</v>
      </c>
      <c r="AS154" s="11">
        <f t="shared" si="157"/>
        <v>546</v>
      </c>
      <c r="AT154" s="11">
        <f t="shared" si="157"/>
        <v>1296</v>
      </c>
      <c r="AU154" s="11">
        <f t="shared" si="157"/>
        <v>1229</v>
      </c>
      <c r="AV154" s="11">
        <f t="shared" si="157"/>
        <v>1630</v>
      </c>
      <c r="AW154" s="11">
        <f t="shared" si="157"/>
        <v>1278</v>
      </c>
      <c r="AX154" s="11">
        <f t="shared" si="157"/>
        <v>1244</v>
      </c>
      <c r="AY154" s="11">
        <f t="shared" si="157"/>
        <v>289</v>
      </c>
      <c r="AZ154" s="11">
        <f t="shared" si="157"/>
        <v>946</v>
      </c>
      <c r="BA154" s="11">
        <f t="shared" si="157"/>
        <v>1175</v>
      </c>
      <c r="BB154" s="11">
        <f t="shared" si="157"/>
        <v>1217</v>
      </c>
      <c r="BC154" s="11">
        <f t="shared" si="157"/>
        <v>988</v>
      </c>
      <c r="BD154" s="11">
        <f t="shared" si="157"/>
        <v>1635</v>
      </c>
      <c r="BE154" s="11">
        <f t="shared" si="157"/>
        <v>919</v>
      </c>
      <c r="BF154" s="11">
        <f t="shared" si="157"/>
        <v>1084</v>
      </c>
      <c r="BG154" s="11">
        <f t="shared" si="157"/>
        <v>1322</v>
      </c>
      <c r="BH154" s="11">
        <f t="shared" si="157"/>
        <v>1126</v>
      </c>
    </row>
    <row r="155" spans="1:60" ht="13.5" customHeight="1">
      <c r="A155" s="38">
        <v>41090</v>
      </c>
      <c r="B155" s="39" t="s">
        <v>72</v>
      </c>
      <c r="C155" s="40"/>
      <c r="D155" s="41" t="s">
        <v>36</v>
      </c>
      <c r="E155" s="42">
        <f t="shared" si="0"/>
        <v>1284</v>
      </c>
      <c r="F155" s="43">
        <v>1</v>
      </c>
      <c r="G155" s="43">
        <v>10</v>
      </c>
      <c r="H155" s="44">
        <f t="shared" si="1"/>
        <v>13</v>
      </c>
      <c r="I155" s="40"/>
      <c r="J155" s="45" t="s">
        <v>44</v>
      </c>
      <c r="K155" s="42">
        <f t="shared" si="2"/>
        <v>864</v>
      </c>
      <c r="L155" s="46">
        <v>0</v>
      </c>
      <c r="M155" s="46">
        <v>9</v>
      </c>
      <c r="N155" s="26">
        <f t="shared" si="3"/>
        <v>9</v>
      </c>
      <c r="O155" s="40"/>
      <c r="P155" t="s">
        <v>66</v>
      </c>
      <c r="Q155" s="40"/>
      <c r="R155">
        <f>MIN(Rules!$E$2,(MAX(H155/N155,N155/H155)))</f>
        <v>1.4444444444444444</v>
      </c>
      <c r="S155">
        <f>VLOOKUP(B155,Rules!A:B,2,FALSE)</f>
        <v>60</v>
      </c>
      <c r="T155" s="40"/>
      <c r="U155" s="143">
        <f>1/(10^(-1*(E155+(IF(P155="Y",Rules!$I$2,0))-K155)/Rules!$E$12)+1)</f>
        <v>0.93244997100342386</v>
      </c>
      <c r="V155">
        <f t="shared" si="4"/>
        <v>6</v>
      </c>
      <c r="W155">
        <f t="shared" si="5"/>
        <v>-6</v>
      </c>
      <c r="Z155" s="48"/>
      <c r="AA155" s="11">
        <f t="shared" ref="AA155:BH155" si="158">IF($D155=AA$1,$E155+$V155,(IF($J155=AA$1,$K155+$W155,AA154)))</f>
        <v>1130</v>
      </c>
      <c r="AB155" s="11">
        <f t="shared" si="158"/>
        <v>1374</v>
      </c>
      <c r="AC155" s="11">
        <f t="shared" si="158"/>
        <v>858</v>
      </c>
      <c r="AD155" s="11">
        <f t="shared" si="158"/>
        <v>960</v>
      </c>
      <c r="AE155" s="11">
        <f t="shared" si="158"/>
        <v>1097</v>
      </c>
      <c r="AF155" s="11">
        <f t="shared" si="158"/>
        <v>1818</v>
      </c>
      <c r="AG155" s="11">
        <f t="shared" si="158"/>
        <v>1330</v>
      </c>
      <c r="AH155" s="11">
        <f t="shared" si="158"/>
        <v>1695</v>
      </c>
      <c r="AI155" s="11">
        <f t="shared" si="158"/>
        <v>1613</v>
      </c>
      <c r="AJ155" s="11">
        <f t="shared" si="158"/>
        <v>1694</v>
      </c>
      <c r="AK155" s="11">
        <f t="shared" si="158"/>
        <v>1048</v>
      </c>
      <c r="AL155" s="11">
        <f t="shared" si="158"/>
        <v>1366</v>
      </c>
      <c r="AM155" s="11">
        <f t="shared" si="158"/>
        <v>1788</v>
      </c>
      <c r="AN155" s="11">
        <f t="shared" si="158"/>
        <v>1629</v>
      </c>
      <c r="AO155" s="11">
        <f t="shared" si="158"/>
        <v>212</v>
      </c>
      <c r="AP155" s="11">
        <f t="shared" si="158"/>
        <v>1290</v>
      </c>
      <c r="AQ155" s="11">
        <f t="shared" si="158"/>
        <v>937</v>
      </c>
      <c r="AR155" s="11">
        <f t="shared" si="158"/>
        <v>1120</v>
      </c>
      <c r="AS155" s="11">
        <f t="shared" si="158"/>
        <v>546</v>
      </c>
      <c r="AT155" s="11">
        <f t="shared" si="158"/>
        <v>1296</v>
      </c>
      <c r="AU155" s="11">
        <f t="shared" si="158"/>
        <v>1229</v>
      </c>
      <c r="AV155" s="11">
        <f t="shared" si="158"/>
        <v>1630</v>
      </c>
      <c r="AW155" s="11">
        <f t="shared" si="158"/>
        <v>1278</v>
      </c>
      <c r="AX155" s="11">
        <f t="shared" si="158"/>
        <v>1244</v>
      </c>
      <c r="AY155" s="11">
        <f t="shared" si="158"/>
        <v>289</v>
      </c>
      <c r="AZ155" s="11">
        <f t="shared" si="158"/>
        <v>946</v>
      </c>
      <c r="BA155" s="11">
        <f t="shared" si="158"/>
        <v>1175</v>
      </c>
      <c r="BB155" s="11">
        <f t="shared" si="158"/>
        <v>1217</v>
      </c>
      <c r="BC155" s="11">
        <f t="shared" si="158"/>
        <v>988</v>
      </c>
      <c r="BD155" s="11">
        <f t="shared" si="158"/>
        <v>1635</v>
      </c>
      <c r="BE155" s="11">
        <f t="shared" si="158"/>
        <v>919</v>
      </c>
      <c r="BF155" s="11">
        <f t="shared" si="158"/>
        <v>1084</v>
      </c>
      <c r="BG155" s="11">
        <f t="shared" si="158"/>
        <v>1322</v>
      </c>
      <c r="BH155" s="11">
        <f t="shared" si="158"/>
        <v>1126</v>
      </c>
    </row>
    <row r="156" spans="1:60" ht="13.5" customHeight="1">
      <c r="A156" s="38">
        <v>41090</v>
      </c>
      <c r="B156" s="39" t="s">
        <v>72</v>
      </c>
      <c r="C156" s="40"/>
      <c r="D156" s="41" t="s">
        <v>31</v>
      </c>
      <c r="E156" s="42">
        <f t="shared" si="0"/>
        <v>1084</v>
      </c>
      <c r="F156" s="43">
        <v>1</v>
      </c>
      <c r="G156" s="43">
        <v>15</v>
      </c>
      <c r="H156" s="44">
        <f t="shared" si="1"/>
        <v>18</v>
      </c>
      <c r="I156" s="40"/>
      <c r="J156" s="45" t="s">
        <v>32</v>
      </c>
      <c r="K156" s="42">
        <f t="shared" si="2"/>
        <v>1229</v>
      </c>
      <c r="L156" s="46">
        <v>0</v>
      </c>
      <c r="M156" s="46">
        <v>12</v>
      </c>
      <c r="N156" s="26">
        <f t="shared" si="3"/>
        <v>12</v>
      </c>
      <c r="O156" s="40"/>
      <c r="P156" t="s">
        <v>66</v>
      </c>
      <c r="Q156" s="40"/>
      <c r="R156">
        <f>MIN(Rules!$E$2,(MAX(H156/N156,N156/H156)))</f>
        <v>1.5</v>
      </c>
      <c r="S156">
        <f>VLOOKUP(B156,Rules!A:B,2,FALSE)</f>
        <v>60</v>
      </c>
      <c r="T156" s="40"/>
      <c r="U156" s="143">
        <f>1/(10^(-1*(E156+(IF(P156="Y",Rules!$I$2,0))-K156)/Rules!$E$12)+1)</f>
        <v>0.50575620841114488</v>
      </c>
      <c r="V156">
        <f t="shared" si="4"/>
        <v>44</v>
      </c>
      <c r="W156">
        <f t="shared" si="5"/>
        <v>-44</v>
      </c>
      <c r="Z156" s="48"/>
      <c r="AA156" s="11">
        <f t="shared" ref="AA156:BH156" si="159">IF($D156=AA$1,$E156+$V156,(IF($J156=AA$1,$K156+$W156,AA155)))</f>
        <v>1130</v>
      </c>
      <c r="AB156" s="11">
        <f t="shared" si="159"/>
        <v>1374</v>
      </c>
      <c r="AC156" s="11">
        <f t="shared" si="159"/>
        <v>858</v>
      </c>
      <c r="AD156" s="11">
        <f t="shared" si="159"/>
        <v>960</v>
      </c>
      <c r="AE156" s="11">
        <f t="shared" si="159"/>
        <v>1097</v>
      </c>
      <c r="AF156" s="11">
        <f t="shared" si="159"/>
        <v>1818</v>
      </c>
      <c r="AG156" s="11">
        <f t="shared" si="159"/>
        <v>1330</v>
      </c>
      <c r="AH156" s="11">
        <f t="shared" si="159"/>
        <v>1695</v>
      </c>
      <c r="AI156" s="11">
        <f t="shared" si="159"/>
        <v>1613</v>
      </c>
      <c r="AJ156" s="11">
        <f t="shared" si="159"/>
        <v>1694</v>
      </c>
      <c r="AK156" s="11">
        <f t="shared" si="159"/>
        <v>1048</v>
      </c>
      <c r="AL156" s="11">
        <f t="shared" si="159"/>
        <v>1366</v>
      </c>
      <c r="AM156" s="11">
        <f t="shared" si="159"/>
        <v>1788</v>
      </c>
      <c r="AN156" s="11">
        <f t="shared" si="159"/>
        <v>1629</v>
      </c>
      <c r="AO156" s="11">
        <f t="shared" si="159"/>
        <v>212</v>
      </c>
      <c r="AP156" s="11">
        <f t="shared" si="159"/>
        <v>1290</v>
      </c>
      <c r="AQ156" s="11">
        <f t="shared" si="159"/>
        <v>937</v>
      </c>
      <c r="AR156" s="11">
        <f t="shared" si="159"/>
        <v>1120</v>
      </c>
      <c r="AS156" s="11">
        <f t="shared" si="159"/>
        <v>546</v>
      </c>
      <c r="AT156" s="11">
        <f t="shared" si="159"/>
        <v>1296</v>
      </c>
      <c r="AU156" s="11">
        <f t="shared" si="159"/>
        <v>1185</v>
      </c>
      <c r="AV156" s="11">
        <f t="shared" si="159"/>
        <v>1630</v>
      </c>
      <c r="AW156" s="11">
        <f t="shared" si="159"/>
        <v>1278</v>
      </c>
      <c r="AX156" s="11">
        <f t="shared" si="159"/>
        <v>1244</v>
      </c>
      <c r="AY156" s="11">
        <f t="shared" si="159"/>
        <v>289</v>
      </c>
      <c r="AZ156" s="11">
        <f t="shared" si="159"/>
        <v>946</v>
      </c>
      <c r="BA156" s="11">
        <f t="shared" si="159"/>
        <v>1175</v>
      </c>
      <c r="BB156" s="11">
        <f t="shared" si="159"/>
        <v>1217</v>
      </c>
      <c r="BC156" s="11">
        <f t="shared" si="159"/>
        <v>988</v>
      </c>
      <c r="BD156" s="11">
        <f t="shared" si="159"/>
        <v>1635</v>
      </c>
      <c r="BE156" s="11">
        <f t="shared" si="159"/>
        <v>919</v>
      </c>
      <c r="BF156" s="11">
        <f t="shared" si="159"/>
        <v>1128</v>
      </c>
      <c r="BG156" s="11">
        <f t="shared" si="159"/>
        <v>1322</v>
      </c>
      <c r="BH156" s="11">
        <f t="shared" si="159"/>
        <v>1126</v>
      </c>
    </row>
    <row r="157" spans="1:60" ht="13.5" customHeight="1">
      <c r="A157" s="38">
        <v>41090</v>
      </c>
      <c r="B157" s="39" t="s">
        <v>72</v>
      </c>
      <c r="C157" s="40"/>
      <c r="D157" s="41" t="s">
        <v>40</v>
      </c>
      <c r="E157" s="42">
        <f t="shared" si="0"/>
        <v>988</v>
      </c>
      <c r="F157" s="43">
        <v>1</v>
      </c>
      <c r="G157" s="43">
        <v>12</v>
      </c>
      <c r="H157" s="44">
        <f t="shared" si="1"/>
        <v>15</v>
      </c>
      <c r="I157" s="40"/>
      <c r="J157" s="45" t="s">
        <v>38</v>
      </c>
      <c r="K157" s="42">
        <f t="shared" si="2"/>
        <v>946</v>
      </c>
      <c r="L157" s="46">
        <v>0</v>
      </c>
      <c r="M157" s="46">
        <v>10</v>
      </c>
      <c r="N157" s="26">
        <f t="shared" si="3"/>
        <v>10</v>
      </c>
      <c r="O157" s="40"/>
      <c r="P157" t="s">
        <v>66</v>
      </c>
      <c r="Q157" s="40"/>
      <c r="R157">
        <f>MIN(Rules!$E$2,(MAX(H157/N157,N157/H157)))</f>
        <v>1.5</v>
      </c>
      <c r="S157">
        <f>VLOOKUP(B157,Rules!A:B,2,FALSE)</f>
        <v>60</v>
      </c>
      <c r="T157" s="40"/>
      <c r="U157" s="143">
        <f>1/(10^(-1*(E157+(IF(P157="Y",Rules!$I$2,0))-K157)/Rules!$E$12)+1)</f>
        <v>0.70769029250013327</v>
      </c>
      <c r="V157">
        <f t="shared" si="4"/>
        <v>26</v>
      </c>
      <c r="W157">
        <f t="shared" si="5"/>
        <v>-26</v>
      </c>
      <c r="Z157" s="48"/>
      <c r="AA157" s="11">
        <f t="shared" ref="AA157:BH157" si="160">IF($D157=AA$1,$E157+$V157,(IF($J157=AA$1,$K157+$W157,AA156)))</f>
        <v>1130</v>
      </c>
      <c r="AB157" s="11">
        <f t="shared" si="160"/>
        <v>1374</v>
      </c>
      <c r="AC157" s="11">
        <f t="shared" si="160"/>
        <v>858</v>
      </c>
      <c r="AD157" s="11">
        <f t="shared" si="160"/>
        <v>960</v>
      </c>
      <c r="AE157" s="11">
        <f t="shared" si="160"/>
        <v>1097</v>
      </c>
      <c r="AF157" s="11">
        <f t="shared" si="160"/>
        <v>1818</v>
      </c>
      <c r="AG157" s="11">
        <f t="shared" si="160"/>
        <v>1330</v>
      </c>
      <c r="AH157" s="11">
        <f t="shared" si="160"/>
        <v>1695</v>
      </c>
      <c r="AI157" s="11">
        <f t="shared" si="160"/>
        <v>1613</v>
      </c>
      <c r="AJ157" s="11">
        <f t="shared" si="160"/>
        <v>1694</v>
      </c>
      <c r="AK157" s="11">
        <f t="shared" si="160"/>
        <v>1048</v>
      </c>
      <c r="AL157" s="11">
        <f t="shared" si="160"/>
        <v>1366</v>
      </c>
      <c r="AM157" s="11">
        <f t="shared" si="160"/>
        <v>1788</v>
      </c>
      <c r="AN157" s="11">
        <f t="shared" si="160"/>
        <v>1629</v>
      </c>
      <c r="AO157" s="11">
        <f t="shared" si="160"/>
        <v>212</v>
      </c>
      <c r="AP157" s="11">
        <f t="shared" si="160"/>
        <v>1290</v>
      </c>
      <c r="AQ157" s="11">
        <f t="shared" si="160"/>
        <v>937</v>
      </c>
      <c r="AR157" s="11">
        <f t="shared" si="160"/>
        <v>1120</v>
      </c>
      <c r="AS157" s="11">
        <f t="shared" si="160"/>
        <v>546</v>
      </c>
      <c r="AT157" s="11">
        <f t="shared" si="160"/>
        <v>1296</v>
      </c>
      <c r="AU157" s="11">
        <f t="shared" si="160"/>
        <v>1185</v>
      </c>
      <c r="AV157" s="11">
        <f t="shared" si="160"/>
        <v>1630</v>
      </c>
      <c r="AW157" s="11">
        <f t="shared" si="160"/>
        <v>1278</v>
      </c>
      <c r="AX157" s="11">
        <f t="shared" si="160"/>
        <v>1244</v>
      </c>
      <c r="AY157" s="11">
        <f t="shared" si="160"/>
        <v>289</v>
      </c>
      <c r="AZ157" s="11">
        <f t="shared" si="160"/>
        <v>920</v>
      </c>
      <c r="BA157" s="11">
        <f t="shared" si="160"/>
        <v>1175</v>
      </c>
      <c r="BB157" s="11">
        <f t="shared" si="160"/>
        <v>1217</v>
      </c>
      <c r="BC157" s="11">
        <f t="shared" si="160"/>
        <v>1014</v>
      </c>
      <c r="BD157" s="11">
        <f t="shared" si="160"/>
        <v>1635</v>
      </c>
      <c r="BE157" s="11">
        <f t="shared" si="160"/>
        <v>919</v>
      </c>
      <c r="BF157" s="11">
        <f t="shared" si="160"/>
        <v>1128</v>
      </c>
      <c r="BG157" s="11">
        <f t="shared" si="160"/>
        <v>1322</v>
      </c>
      <c r="BH157" s="11">
        <f t="shared" si="160"/>
        <v>1126</v>
      </c>
    </row>
    <row r="158" spans="1:60" ht="13.5" customHeight="1">
      <c r="A158" s="38">
        <v>41090</v>
      </c>
      <c r="B158" s="39" t="s">
        <v>72</v>
      </c>
      <c r="C158" s="40"/>
      <c r="D158" s="41" t="s">
        <v>43</v>
      </c>
      <c r="E158" s="42">
        <f t="shared" si="0"/>
        <v>1296</v>
      </c>
      <c r="F158" s="43">
        <v>0</v>
      </c>
      <c r="G158" s="43">
        <v>17</v>
      </c>
      <c r="H158" s="44">
        <f t="shared" si="1"/>
        <v>17</v>
      </c>
      <c r="I158" s="40"/>
      <c r="J158" s="45" t="s">
        <v>19</v>
      </c>
      <c r="K158" s="42">
        <f t="shared" si="2"/>
        <v>1330</v>
      </c>
      <c r="L158" s="46">
        <v>2</v>
      </c>
      <c r="M158" s="46">
        <v>8</v>
      </c>
      <c r="N158" s="26">
        <f t="shared" si="3"/>
        <v>14</v>
      </c>
      <c r="O158" s="40"/>
      <c r="P158" t="s">
        <v>66</v>
      </c>
      <c r="Q158" s="40"/>
      <c r="R158">
        <f>MIN(Rules!$E$2,(MAX(H158/N158,N158/H158)))</f>
        <v>1.2142857142857142</v>
      </c>
      <c r="S158">
        <f>VLOOKUP(B158,Rules!A:B,2,FALSE)</f>
        <v>60</v>
      </c>
      <c r="T158" s="40"/>
      <c r="U158" s="143">
        <f>1/(10^(-1*(E158+(IF(P158="Y",Rules!$I$2,0))-K158)/Rules!$E$12)+1)</f>
        <v>0.63046210120439694</v>
      </c>
      <c r="V158">
        <f t="shared" si="4"/>
        <v>27</v>
      </c>
      <c r="W158">
        <f t="shared" si="5"/>
        <v>-27</v>
      </c>
      <c r="Z158" s="48"/>
      <c r="AA158" s="11">
        <f t="shared" ref="AA158:BH158" si="161">IF($D158=AA$1,$E158+$V158,(IF($J158=AA$1,$K158+$W158,AA157)))</f>
        <v>1130</v>
      </c>
      <c r="AB158" s="11">
        <f t="shared" si="161"/>
        <v>1374</v>
      </c>
      <c r="AC158" s="11">
        <f t="shared" si="161"/>
        <v>858</v>
      </c>
      <c r="AD158" s="11">
        <f t="shared" si="161"/>
        <v>960</v>
      </c>
      <c r="AE158" s="11">
        <f t="shared" si="161"/>
        <v>1097</v>
      </c>
      <c r="AF158" s="11">
        <f t="shared" si="161"/>
        <v>1818</v>
      </c>
      <c r="AG158" s="11">
        <f t="shared" si="161"/>
        <v>1303</v>
      </c>
      <c r="AH158" s="11">
        <f t="shared" si="161"/>
        <v>1695</v>
      </c>
      <c r="AI158" s="11">
        <f t="shared" si="161"/>
        <v>1613</v>
      </c>
      <c r="AJ158" s="11">
        <f t="shared" si="161"/>
        <v>1694</v>
      </c>
      <c r="AK158" s="11">
        <f t="shared" si="161"/>
        <v>1048</v>
      </c>
      <c r="AL158" s="11">
        <f t="shared" si="161"/>
        <v>1366</v>
      </c>
      <c r="AM158" s="11">
        <f t="shared" si="161"/>
        <v>1788</v>
      </c>
      <c r="AN158" s="11">
        <f t="shared" si="161"/>
        <v>1629</v>
      </c>
      <c r="AO158" s="11">
        <f t="shared" si="161"/>
        <v>212</v>
      </c>
      <c r="AP158" s="11">
        <f t="shared" si="161"/>
        <v>1290</v>
      </c>
      <c r="AQ158" s="11">
        <f t="shared" si="161"/>
        <v>937</v>
      </c>
      <c r="AR158" s="11">
        <f t="shared" si="161"/>
        <v>1120</v>
      </c>
      <c r="AS158" s="11">
        <f t="shared" si="161"/>
        <v>546</v>
      </c>
      <c r="AT158" s="11">
        <f t="shared" si="161"/>
        <v>1323</v>
      </c>
      <c r="AU158" s="11">
        <f t="shared" si="161"/>
        <v>1185</v>
      </c>
      <c r="AV158" s="11">
        <f t="shared" si="161"/>
        <v>1630</v>
      </c>
      <c r="AW158" s="11">
        <f t="shared" si="161"/>
        <v>1278</v>
      </c>
      <c r="AX158" s="11">
        <f t="shared" si="161"/>
        <v>1244</v>
      </c>
      <c r="AY158" s="11">
        <f t="shared" si="161"/>
        <v>289</v>
      </c>
      <c r="AZ158" s="11">
        <f t="shared" si="161"/>
        <v>920</v>
      </c>
      <c r="BA158" s="11">
        <f t="shared" si="161"/>
        <v>1175</v>
      </c>
      <c r="BB158" s="11">
        <f t="shared" si="161"/>
        <v>1217</v>
      </c>
      <c r="BC158" s="11">
        <f t="shared" si="161"/>
        <v>1014</v>
      </c>
      <c r="BD158" s="11">
        <f t="shared" si="161"/>
        <v>1635</v>
      </c>
      <c r="BE158" s="11">
        <f t="shared" si="161"/>
        <v>919</v>
      </c>
      <c r="BF158" s="11">
        <f t="shared" si="161"/>
        <v>1128</v>
      </c>
      <c r="BG158" s="11">
        <f t="shared" si="161"/>
        <v>1322</v>
      </c>
      <c r="BH158" s="11">
        <f t="shared" si="161"/>
        <v>1126</v>
      </c>
    </row>
    <row r="159" spans="1:60" ht="13.5" customHeight="1">
      <c r="A159" s="38">
        <v>41091</v>
      </c>
      <c r="B159" s="39" t="s">
        <v>68</v>
      </c>
      <c r="C159" s="40"/>
      <c r="D159" s="41" t="s">
        <v>27</v>
      </c>
      <c r="E159" s="42">
        <f t="shared" si="0"/>
        <v>1278</v>
      </c>
      <c r="F159" s="43">
        <v>1</v>
      </c>
      <c r="G159" s="43">
        <v>17</v>
      </c>
      <c r="H159" s="44">
        <f t="shared" si="1"/>
        <v>20</v>
      </c>
      <c r="I159" s="40"/>
      <c r="J159" s="45" t="s">
        <v>28</v>
      </c>
      <c r="K159" s="42">
        <f t="shared" si="2"/>
        <v>1629</v>
      </c>
      <c r="L159" s="46">
        <v>1</v>
      </c>
      <c r="M159" s="46">
        <v>11</v>
      </c>
      <c r="N159" s="26">
        <f t="shared" si="3"/>
        <v>14</v>
      </c>
      <c r="O159" s="40"/>
      <c r="P159" t="s">
        <v>67</v>
      </c>
      <c r="Q159" s="40"/>
      <c r="R159">
        <f>MIN(Rules!$E$2,(MAX(H159/N159,N159/H159)))</f>
        <v>1.4285714285714286</v>
      </c>
      <c r="S159">
        <f>VLOOKUP(B159,Rules!A:B,2,FALSE)</f>
        <v>70</v>
      </c>
      <c r="T159" s="40"/>
      <c r="U159" s="143">
        <f>1/(10^(-1*(E159+(IF(P159="Y",Rules!$I$2,0))-K159)/Rules!$E$12)+1)</f>
        <v>0.16569991569825268</v>
      </c>
      <c r="V159">
        <f t="shared" si="4"/>
        <v>83</v>
      </c>
      <c r="W159">
        <f t="shared" si="5"/>
        <v>-83</v>
      </c>
      <c r="Z159" s="48"/>
      <c r="AA159" s="11">
        <f t="shared" ref="AA159:BH159" si="162">IF($D159=AA$1,$E159+$V159,(IF($J159=AA$1,$K159+$W159,AA158)))</f>
        <v>1130</v>
      </c>
      <c r="AB159" s="11">
        <f t="shared" si="162"/>
        <v>1374</v>
      </c>
      <c r="AC159" s="11">
        <f t="shared" si="162"/>
        <v>858</v>
      </c>
      <c r="AD159" s="11">
        <f t="shared" si="162"/>
        <v>960</v>
      </c>
      <c r="AE159" s="11">
        <f t="shared" si="162"/>
        <v>1097</v>
      </c>
      <c r="AF159" s="11">
        <f t="shared" si="162"/>
        <v>1818</v>
      </c>
      <c r="AG159" s="11">
        <f t="shared" si="162"/>
        <v>1303</v>
      </c>
      <c r="AH159" s="11">
        <f t="shared" si="162"/>
        <v>1695</v>
      </c>
      <c r="AI159" s="11">
        <f t="shared" si="162"/>
        <v>1613</v>
      </c>
      <c r="AJ159" s="11">
        <f t="shared" si="162"/>
        <v>1694</v>
      </c>
      <c r="AK159" s="11">
        <f t="shared" si="162"/>
        <v>1048</v>
      </c>
      <c r="AL159" s="11">
        <f t="shared" si="162"/>
        <v>1366</v>
      </c>
      <c r="AM159" s="11">
        <f t="shared" si="162"/>
        <v>1788</v>
      </c>
      <c r="AN159" s="11">
        <f t="shared" si="162"/>
        <v>1546</v>
      </c>
      <c r="AO159" s="11">
        <f t="shared" si="162"/>
        <v>212</v>
      </c>
      <c r="AP159" s="11">
        <f t="shared" si="162"/>
        <v>1290</v>
      </c>
      <c r="AQ159" s="11">
        <f t="shared" si="162"/>
        <v>937</v>
      </c>
      <c r="AR159" s="11">
        <f t="shared" si="162"/>
        <v>1120</v>
      </c>
      <c r="AS159" s="11">
        <f t="shared" si="162"/>
        <v>546</v>
      </c>
      <c r="AT159" s="11">
        <f t="shared" si="162"/>
        <v>1323</v>
      </c>
      <c r="AU159" s="11">
        <f t="shared" si="162"/>
        <v>1185</v>
      </c>
      <c r="AV159" s="11">
        <f t="shared" si="162"/>
        <v>1630</v>
      </c>
      <c r="AW159" s="11">
        <f t="shared" si="162"/>
        <v>1361</v>
      </c>
      <c r="AX159" s="11">
        <f t="shared" si="162"/>
        <v>1244</v>
      </c>
      <c r="AY159" s="11">
        <f t="shared" si="162"/>
        <v>289</v>
      </c>
      <c r="AZ159" s="11">
        <f t="shared" si="162"/>
        <v>920</v>
      </c>
      <c r="BA159" s="11">
        <f t="shared" si="162"/>
        <v>1175</v>
      </c>
      <c r="BB159" s="11">
        <f t="shared" si="162"/>
        <v>1217</v>
      </c>
      <c r="BC159" s="11">
        <f t="shared" si="162"/>
        <v>1014</v>
      </c>
      <c r="BD159" s="11">
        <f t="shared" si="162"/>
        <v>1635</v>
      </c>
      <c r="BE159" s="11">
        <f t="shared" si="162"/>
        <v>919</v>
      </c>
      <c r="BF159" s="11">
        <f t="shared" si="162"/>
        <v>1128</v>
      </c>
      <c r="BG159" s="11">
        <f t="shared" si="162"/>
        <v>1322</v>
      </c>
      <c r="BH159" s="11">
        <f t="shared" si="162"/>
        <v>1126</v>
      </c>
    </row>
    <row r="160" spans="1:60" ht="13.5" customHeight="1">
      <c r="A160" s="38">
        <v>41091</v>
      </c>
      <c r="B160" s="39" t="s">
        <v>68</v>
      </c>
      <c r="C160" s="40"/>
      <c r="D160" s="41" t="s">
        <v>17</v>
      </c>
      <c r="E160" s="42">
        <f t="shared" si="0"/>
        <v>1694</v>
      </c>
      <c r="F160" s="43">
        <v>2</v>
      </c>
      <c r="G160" s="43">
        <v>11</v>
      </c>
      <c r="H160" s="44">
        <f t="shared" si="1"/>
        <v>17</v>
      </c>
      <c r="I160" s="40"/>
      <c r="J160" s="45" t="s">
        <v>42</v>
      </c>
      <c r="K160" s="42">
        <f t="shared" si="2"/>
        <v>1322</v>
      </c>
      <c r="L160" s="46">
        <v>1</v>
      </c>
      <c r="M160" s="46">
        <v>10</v>
      </c>
      <c r="N160" s="26">
        <f t="shared" si="3"/>
        <v>13</v>
      </c>
      <c r="O160" s="40"/>
      <c r="P160" s="40" t="s">
        <v>66</v>
      </c>
      <c r="Q160" s="40"/>
      <c r="R160" s="40">
        <f>MIN(Rules!$E$2,(MAX(H160/N160,N160/H160)))</f>
        <v>1.3076923076923077</v>
      </c>
      <c r="S160" s="40">
        <f>VLOOKUP(B160,Rules!A:B,2,FALSE)</f>
        <v>70</v>
      </c>
      <c r="T160" s="40"/>
      <c r="U160" s="143">
        <f>1/(10^(-1*(E160+(IF(P160="Y",Rules!$I$2,0))-K160)/Rules!$E$12)+1)</f>
        <v>0.91712412656880726</v>
      </c>
      <c r="V160">
        <f t="shared" si="4"/>
        <v>8</v>
      </c>
      <c r="W160">
        <f t="shared" si="5"/>
        <v>-8</v>
      </c>
      <c r="Z160" s="48"/>
      <c r="AA160" s="11">
        <f t="shared" ref="AA160:BH160" si="163">IF($D160=AA$1,$E160+$V160,(IF($J160=AA$1,$K160+$W160,AA159)))</f>
        <v>1130</v>
      </c>
      <c r="AB160" s="11">
        <f t="shared" si="163"/>
        <v>1374</v>
      </c>
      <c r="AC160" s="11">
        <f t="shared" si="163"/>
        <v>858</v>
      </c>
      <c r="AD160" s="11">
        <f t="shared" si="163"/>
        <v>960</v>
      </c>
      <c r="AE160" s="11">
        <f t="shared" si="163"/>
        <v>1097</v>
      </c>
      <c r="AF160" s="11">
        <f t="shared" si="163"/>
        <v>1818</v>
      </c>
      <c r="AG160" s="11">
        <f t="shared" si="163"/>
        <v>1303</v>
      </c>
      <c r="AH160" s="11">
        <f t="shared" si="163"/>
        <v>1695</v>
      </c>
      <c r="AI160" s="11">
        <f t="shared" si="163"/>
        <v>1613</v>
      </c>
      <c r="AJ160" s="11">
        <f t="shared" si="163"/>
        <v>1702</v>
      </c>
      <c r="AK160" s="11">
        <f t="shared" si="163"/>
        <v>1048</v>
      </c>
      <c r="AL160" s="11">
        <f t="shared" si="163"/>
        <v>1366</v>
      </c>
      <c r="AM160" s="11">
        <f t="shared" si="163"/>
        <v>1788</v>
      </c>
      <c r="AN160" s="11">
        <f t="shared" si="163"/>
        <v>1546</v>
      </c>
      <c r="AO160" s="11">
        <f t="shared" si="163"/>
        <v>212</v>
      </c>
      <c r="AP160" s="11">
        <f t="shared" si="163"/>
        <v>1290</v>
      </c>
      <c r="AQ160" s="11">
        <f t="shared" si="163"/>
        <v>937</v>
      </c>
      <c r="AR160" s="11">
        <f t="shared" si="163"/>
        <v>1120</v>
      </c>
      <c r="AS160" s="11">
        <f t="shared" si="163"/>
        <v>546</v>
      </c>
      <c r="AT160" s="11">
        <f t="shared" si="163"/>
        <v>1323</v>
      </c>
      <c r="AU160" s="11">
        <f t="shared" si="163"/>
        <v>1185</v>
      </c>
      <c r="AV160" s="11">
        <f t="shared" si="163"/>
        <v>1630</v>
      </c>
      <c r="AW160" s="11">
        <f t="shared" si="163"/>
        <v>1361</v>
      </c>
      <c r="AX160" s="11">
        <f t="shared" si="163"/>
        <v>1244</v>
      </c>
      <c r="AY160" s="11">
        <f t="shared" si="163"/>
        <v>289</v>
      </c>
      <c r="AZ160" s="11">
        <f t="shared" si="163"/>
        <v>920</v>
      </c>
      <c r="BA160" s="11">
        <f t="shared" si="163"/>
        <v>1175</v>
      </c>
      <c r="BB160" s="11">
        <f t="shared" si="163"/>
        <v>1217</v>
      </c>
      <c r="BC160" s="11">
        <f t="shared" si="163"/>
        <v>1014</v>
      </c>
      <c r="BD160" s="11">
        <f t="shared" si="163"/>
        <v>1635</v>
      </c>
      <c r="BE160" s="11">
        <f t="shared" si="163"/>
        <v>919</v>
      </c>
      <c r="BF160" s="11">
        <f t="shared" si="163"/>
        <v>1128</v>
      </c>
      <c r="BG160" s="11">
        <f t="shared" si="163"/>
        <v>1314</v>
      </c>
      <c r="BH160" s="11">
        <f t="shared" si="163"/>
        <v>1126</v>
      </c>
    </row>
    <row r="161" spans="1:60" ht="13.5" customHeight="1">
      <c r="A161" s="38">
        <v>41091</v>
      </c>
      <c r="B161" s="39" t="s">
        <v>72</v>
      </c>
      <c r="C161" s="40"/>
      <c r="D161" s="41" t="s">
        <v>24</v>
      </c>
      <c r="E161" s="42">
        <f t="shared" si="0"/>
        <v>1175</v>
      </c>
      <c r="F161" s="43">
        <v>1</v>
      </c>
      <c r="G161" s="43">
        <v>11</v>
      </c>
      <c r="H161" s="44">
        <f t="shared" si="1"/>
        <v>14</v>
      </c>
      <c r="I161" s="40"/>
      <c r="J161" s="45" t="s">
        <v>20</v>
      </c>
      <c r="K161" s="42">
        <f t="shared" si="2"/>
        <v>1374</v>
      </c>
      <c r="L161" s="46">
        <v>1</v>
      </c>
      <c r="M161" s="46">
        <v>9</v>
      </c>
      <c r="N161" s="26">
        <f t="shared" si="3"/>
        <v>12</v>
      </c>
      <c r="O161" s="40"/>
      <c r="P161" s="40" t="s">
        <v>66</v>
      </c>
      <c r="Q161" s="40"/>
      <c r="R161" s="40">
        <f>MIN(Rules!$E$2,(MAX(H161/N161,N161/H161)))</f>
        <v>1.1666666666666667</v>
      </c>
      <c r="S161" s="40">
        <f>VLOOKUP(B161,Rules!A:B,2,FALSE)</f>
        <v>60</v>
      </c>
      <c r="T161" s="40"/>
      <c r="U161" s="143">
        <f>1/(10^(-1*(E161+(IF(P161="Y",Rules!$I$2,0))-K161)/Rules!$E$12)+1)</f>
        <v>0.44382483047295113</v>
      </c>
      <c r="V161">
        <f t="shared" si="4"/>
        <v>39</v>
      </c>
      <c r="W161">
        <f t="shared" si="5"/>
        <v>-39</v>
      </c>
      <c r="Z161" s="48"/>
      <c r="AA161" s="11">
        <f t="shared" ref="AA161:BH161" si="164">IF($D161=AA$1,$E161+$V161,(IF($J161=AA$1,$K161+$W161,AA160)))</f>
        <v>1130</v>
      </c>
      <c r="AB161" s="11">
        <f t="shared" si="164"/>
        <v>1335</v>
      </c>
      <c r="AC161" s="11">
        <f t="shared" si="164"/>
        <v>858</v>
      </c>
      <c r="AD161" s="11">
        <f t="shared" si="164"/>
        <v>960</v>
      </c>
      <c r="AE161" s="11">
        <f t="shared" si="164"/>
        <v>1097</v>
      </c>
      <c r="AF161" s="11">
        <f t="shared" si="164"/>
        <v>1818</v>
      </c>
      <c r="AG161" s="11">
        <f t="shared" si="164"/>
        <v>1303</v>
      </c>
      <c r="AH161" s="11">
        <f t="shared" si="164"/>
        <v>1695</v>
      </c>
      <c r="AI161" s="11">
        <f t="shared" si="164"/>
        <v>1613</v>
      </c>
      <c r="AJ161" s="11">
        <f t="shared" si="164"/>
        <v>1702</v>
      </c>
      <c r="AK161" s="11">
        <f t="shared" si="164"/>
        <v>1048</v>
      </c>
      <c r="AL161" s="11">
        <f t="shared" si="164"/>
        <v>1366</v>
      </c>
      <c r="AM161" s="11">
        <f t="shared" si="164"/>
        <v>1788</v>
      </c>
      <c r="AN161" s="11">
        <f t="shared" si="164"/>
        <v>1546</v>
      </c>
      <c r="AO161" s="11">
        <f t="shared" si="164"/>
        <v>212</v>
      </c>
      <c r="AP161" s="11">
        <f t="shared" si="164"/>
        <v>1290</v>
      </c>
      <c r="AQ161" s="11">
        <f t="shared" si="164"/>
        <v>937</v>
      </c>
      <c r="AR161" s="11">
        <f t="shared" si="164"/>
        <v>1120</v>
      </c>
      <c r="AS161" s="11">
        <f t="shared" si="164"/>
        <v>546</v>
      </c>
      <c r="AT161" s="11">
        <f t="shared" si="164"/>
        <v>1323</v>
      </c>
      <c r="AU161" s="11">
        <f t="shared" si="164"/>
        <v>1185</v>
      </c>
      <c r="AV161" s="11">
        <f t="shared" si="164"/>
        <v>1630</v>
      </c>
      <c r="AW161" s="11">
        <f t="shared" si="164"/>
        <v>1361</v>
      </c>
      <c r="AX161" s="11">
        <f t="shared" si="164"/>
        <v>1244</v>
      </c>
      <c r="AY161" s="11">
        <f t="shared" si="164"/>
        <v>289</v>
      </c>
      <c r="AZ161" s="11">
        <f t="shared" si="164"/>
        <v>920</v>
      </c>
      <c r="BA161" s="11">
        <f t="shared" si="164"/>
        <v>1214</v>
      </c>
      <c r="BB161" s="11">
        <f t="shared" si="164"/>
        <v>1217</v>
      </c>
      <c r="BC161" s="11">
        <f t="shared" si="164"/>
        <v>1014</v>
      </c>
      <c r="BD161" s="11">
        <f t="shared" si="164"/>
        <v>1635</v>
      </c>
      <c r="BE161" s="11">
        <f t="shared" si="164"/>
        <v>919</v>
      </c>
      <c r="BF161" s="11">
        <f t="shared" si="164"/>
        <v>1128</v>
      </c>
      <c r="BG161" s="11">
        <f t="shared" si="164"/>
        <v>1314</v>
      </c>
      <c r="BH161" s="11">
        <f t="shared" si="164"/>
        <v>1126</v>
      </c>
    </row>
    <row r="162" spans="1:60" ht="13.5" customHeight="1">
      <c r="A162" s="38">
        <v>41091</v>
      </c>
      <c r="B162" s="39" t="s">
        <v>72</v>
      </c>
      <c r="C162" s="40"/>
      <c r="D162" s="41" t="s">
        <v>35</v>
      </c>
      <c r="E162" s="42">
        <f t="shared" si="0"/>
        <v>1048</v>
      </c>
      <c r="F162" s="43">
        <v>0</v>
      </c>
      <c r="G162" s="43">
        <v>15</v>
      </c>
      <c r="H162" s="44">
        <f t="shared" si="1"/>
        <v>15</v>
      </c>
      <c r="I162" s="40"/>
      <c r="J162" s="45" t="s">
        <v>29</v>
      </c>
      <c r="K162" s="42">
        <f t="shared" si="2"/>
        <v>960</v>
      </c>
      <c r="L162" s="46">
        <v>3</v>
      </c>
      <c r="M162" s="46">
        <v>13</v>
      </c>
      <c r="N162" s="26">
        <f t="shared" si="3"/>
        <v>22</v>
      </c>
      <c r="O162" s="40"/>
      <c r="P162" s="40" t="s">
        <v>66</v>
      </c>
      <c r="Q162" s="40"/>
      <c r="R162" s="40">
        <f>MIN(Rules!$E$2,(MAX(H162/N162,N162/H162)))</f>
        <v>1.4666666666666666</v>
      </c>
      <c r="S162" s="40">
        <f>VLOOKUP(B162,Rules!A:B,2,FALSE)</f>
        <v>60</v>
      </c>
      <c r="T162" s="40"/>
      <c r="U162" s="143">
        <f>1/(10^(-1*(E162+(IF(P162="Y",Rules!$I$2,0))-K162)/Rules!$E$12)+1)</f>
        <v>0.74951560304138665</v>
      </c>
      <c r="V162">
        <f t="shared" si="4"/>
        <v>-66</v>
      </c>
      <c r="W162">
        <f t="shared" si="5"/>
        <v>66</v>
      </c>
      <c r="Z162" s="48"/>
      <c r="AA162" s="11">
        <f t="shared" ref="AA162:BH162" si="165">IF($D162=AA$1,$E162+$V162,(IF($J162=AA$1,$K162+$W162,AA161)))</f>
        <v>1130</v>
      </c>
      <c r="AB162" s="11">
        <f t="shared" si="165"/>
        <v>1335</v>
      </c>
      <c r="AC162" s="11">
        <f t="shared" si="165"/>
        <v>858</v>
      </c>
      <c r="AD162" s="11">
        <f t="shared" si="165"/>
        <v>1026</v>
      </c>
      <c r="AE162" s="11">
        <f t="shared" si="165"/>
        <v>1097</v>
      </c>
      <c r="AF162" s="11">
        <f t="shared" si="165"/>
        <v>1818</v>
      </c>
      <c r="AG162" s="11">
        <f t="shared" si="165"/>
        <v>1303</v>
      </c>
      <c r="AH162" s="11">
        <f t="shared" si="165"/>
        <v>1695</v>
      </c>
      <c r="AI162" s="11">
        <f t="shared" si="165"/>
        <v>1613</v>
      </c>
      <c r="AJ162" s="11">
        <f t="shared" si="165"/>
        <v>1702</v>
      </c>
      <c r="AK162" s="11">
        <f t="shared" si="165"/>
        <v>982</v>
      </c>
      <c r="AL162" s="11">
        <f t="shared" si="165"/>
        <v>1366</v>
      </c>
      <c r="AM162" s="11">
        <f t="shared" si="165"/>
        <v>1788</v>
      </c>
      <c r="AN162" s="11">
        <f t="shared" si="165"/>
        <v>1546</v>
      </c>
      <c r="AO162" s="11">
        <f t="shared" si="165"/>
        <v>212</v>
      </c>
      <c r="AP162" s="11">
        <f t="shared" si="165"/>
        <v>1290</v>
      </c>
      <c r="AQ162" s="11">
        <f t="shared" si="165"/>
        <v>937</v>
      </c>
      <c r="AR162" s="11">
        <f t="shared" si="165"/>
        <v>1120</v>
      </c>
      <c r="AS162" s="11">
        <f t="shared" si="165"/>
        <v>546</v>
      </c>
      <c r="AT162" s="11">
        <f t="shared" si="165"/>
        <v>1323</v>
      </c>
      <c r="AU162" s="11">
        <f t="shared" si="165"/>
        <v>1185</v>
      </c>
      <c r="AV162" s="11">
        <f t="shared" si="165"/>
        <v>1630</v>
      </c>
      <c r="AW162" s="11">
        <f t="shared" si="165"/>
        <v>1361</v>
      </c>
      <c r="AX162" s="11">
        <f t="shared" si="165"/>
        <v>1244</v>
      </c>
      <c r="AY162" s="11">
        <f t="shared" si="165"/>
        <v>289</v>
      </c>
      <c r="AZ162" s="11">
        <f t="shared" si="165"/>
        <v>920</v>
      </c>
      <c r="BA162" s="11">
        <f t="shared" si="165"/>
        <v>1214</v>
      </c>
      <c r="BB162" s="11">
        <f t="shared" si="165"/>
        <v>1217</v>
      </c>
      <c r="BC162" s="11">
        <f t="shared" si="165"/>
        <v>1014</v>
      </c>
      <c r="BD162" s="11">
        <f t="shared" si="165"/>
        <v>1635</v>
      </c>
      <c r="BE162" s="11">
        <f t="shared" si="165"/>
        <v>919</v>
      </c>
      <c r="BF162" s="11">
        <f t="shared" si="165"/>
        <v>1128</v>
      </c>
      <c r="BG162" s="11">
        <f t="shared" si="165"/>
        <v>1314</v>
      </c>
      <c r="BH162" s="11">
        <f t="shared" si="165"/>
        <v>1126</v>
      </c>
    </row>
    <row r="163" spans="1:60" ht="13.5" customHeight="1">
      <c r="A163" s="38">
        <v>41098</v>
      </c>
      <c r="B163" s="39" t="s">
        <v>68</v>
      </c>
      <c r="C163" s="40"/>
      <c r="D163" s="41" t="s">
        <v>26</v>
      </c>
      <c r="E163" s="42">
        <f t="shared" si="0"/>
        <v>1818</v>
      </c>
      <c r="F163" s="43">
        <v>3</v>
      </c>
      <c r="G163" s="43">
        <v>16</v>
      </c>
      <c r="H163" s="44">
        <f t="shared" si="1"/>
        <v>25</v>
      </c>
      <c r="I163" s="40"/>
      <c r="J163" s="45" t="s">
        <v>33</v>
      </c>
      <c r="K163" s="42">
        <f t="shared" si="2"/>
        <v>1097</v>
      </c>
      <c r="L163" s="46">
        <v>0</v>
      </c>
      <c r="M163" s="46">
        <v>13</v>
      </c>
      <c r="N163" s="26">
        <f t="shared" si="3"/>
        <v>13</v>
      </c>
      <c r="O163" s="40"/>
      <c r="P163" s="40" t="s">
        <v>67</v>
      </c>
      <c r="Q163" s="40"/>
      <c r="R163" s="40">
        <f>MIN(Rules!$E$2,(MAX(H163/N163,N163/H163)))</f>
        <v>1.9230769230769231</v>
      </c>
      <c r="S163" s="40">
        <f>VLOOKUP(B163,Rules!A:B,2,FALSE)</f>
        <v>70</v>
      </c>
      <c r="T163" s="40"/>
      <c r="U163" s="143">
        <f>1/(10^(-1*(E163+(IF(P163="Y",Rules!$I$2,0))-K163)/Rules!$E$12)+1)</f>
        <v>0.96511962489363956</v>
      </c>
      <c r="V163">
        <f t="shared" si="4"/>
        <v>5</v>
      </c>
      <c r="W163">
        <f t="shared" si="5"/>
        <v>-5</v>
      </c>
      <c r="Z163" s="48"/>
      <c r="AA163" s="11">
        <f t="shared" ref="AA163:BH163" si="166">IF($D163=AA$1,$E163+$V163,(IF($J163=AA$1,$K163+$W163,AA162)))</f>
        <v>1130</v>
      </c>
      <c r="AB163" s="11">
        <f t="shared" si="166"/>
        <v>1335</v>
      </c>
      <c r="AC163" s="11">
        <f t="shared" si="166"/>
        <v>858</v>
      </c>
      <c r="AD163" s="11">
        <f t="shared" si="166"/>
        <v>1026</v>
      </c>
      <c r="AE163" s="11">
        <f t="shared" si="166"/>
        <v>1092</v>
      </c>
      <c r="AF163" s="11">
        <f t="shared" si="166"/>
        <v>1823</v>
      </c>
      <c r="AG163" s="11">
        <f t="shared" si="166"/>
        <v>1303</v>
      </c>
      <c r="AH163" s="11">
        <f t="shared" si="166"/>
        <v>1695</v>
      </c>
      <c r="AI163" s="11">
        <f t="shared" si="166"/>
        <v>1613</v>
      </c>
      <c r="AJ163" s="11">
        <f t="shared" si="166"/>
        <v>1702</v>
      </c>
      <c r="AK163" s="11">
        <f t="shared" si="166"/>
        <v>982</v>
      </c>
      <c r="AL163" s="11">
        <f t="shared" si="166"/>
        <v>1366</v>
      </c>
      <c r="AM163" s="11">
        <f t="shared" si="166"/>
        <v>1788</v>
      </c>
      <c r="AN163" s="11">
        <f t="shared" si="166"/>
        <v>1546</v>
      </c>
      <c r="AO163" s="11">
        <f t="shared" si="166"/>
        <v>212</v>
      </c>
      <c r="AP163" s="11">
        <f t="shared" si="166"/>
        <v>1290</v>
      </c>
      <c r="AQ163" s="11">
        <f t="shared" si="166"/>
        <v>937</v>
      </c>
      <c r="AR163" s="11">
        <f t="shared" si="166"/>
        <v>1120</v>
      </c>
      <c r="AS163" s="11">
        <f t="shared" si="166"/>
        <v>546</v>
      </c>
      <c r="AT163" s="11">
        <f t="shared" si="166"/>
        <v>1323</v>
      </c>
      <c r="AU163" s="11">
        <f t="shared" si="166"/>
        <v>1185</v>
      </c>
      <c r="AV163" s="11">
        <f t="shared" si="166"/>
        <v>1630</v>
      </c>
      <c r="AW163" s="11">
        <f t="shared" si="166"/>
        <v>1361</v>
      </c>
      <c r="AX163" s="11">
        <f t="shared" si="166"/>
        <v>1244</v>
      </c>
      <c r="AY163" s="11">
        <f t="shared" si="166"/>
        <v>289</v>
      </c>
      <c r="AZ163" s="11">
        <f t="shared" si="166"/>
        <v>920</v>
      </c>
      <c r="BA163" s="11">
        <f t="shared" si="166"/>
        <v>1214</v>
      </c>
      <c r="BB163" s="11">
        <f t="shared" si="166"/>
        <v>1217</v>
      </c>
      <c r="BC163" s="11">
        <f t="shared" si="166"/>
        <v>1014</v>
      </c>
      <c r="BD163" s="11">
        <f t="shared" si="166"/>
        <v>1635</v>
      </c>
      <c r="BE163" s="11">
        <f t="shared" si="166"/>
        <v>919</v>
      </c>
      <c r="BF163" s="11">
        <f t="shared" si="166"/>
        <v>1128</v>
      </c>
      <c r="BG163" s="11">
        <f t="shared" si="166"/>
        <v>1314</v>
      </c>
      <c r="BH163" s="11">
        <f t="shared" si="166"/>
        <v>1126</v>
      </c>
    </row>
    <row r="164" spans="1:60" ht="13.5" customHeight="1">
      <c r="A164" s="38">
        <v>41104</v>
      </c>
      <c r="B164" s="39" t="s">
        <v>72</v>
      </c>
      <c r="C164" s="40"/>
      <c r="D164" s="41" t="s">
        <v>43</v>
      </c>
      <c r="E164" s="42">
        <f t="shared" si="0"/>
        <v>1323</v>
      </c>
      <c r="F164" s="43">
        <v>1</v>
      </c>
      <c r="G164" s="43">
        <v>15</v>
      </c>
      <c r="H164" s="44">
        <f t="shared" si="1"/>
        <v>18</v>
      </c>
      <c r="I164" s="40"/>
      <c r="J164" s="45" t="s">
        <v>39</v>
      </c>
      <c r="K164" s="42">
        <f t="shared" si="2"/>
        <v>1120</v>
      </c>
      <c r="L164" s="46">
        <v>1</v>
      </c>
      <c r="M164" s="46">
        <v>21</v>
      </c>
      <c r="N164" s="26">
        <f t="shared" si="3"/>
        <v>24</v>
      </c>
      <c r="O164" s="40"/>
      <c r="P164" s="40" t="s">
        <v>66</v>
      </c>
      <c r="Q164" s="40"/>
      <c r="R164" s="40">
        <f>MIN(Rules!$E$2,(MAX(H164/N164,N164/H164)))</f>
        <v>1.3333333333333333</v>
      </c>
      <c r="S164" s="40">
        <f>VLOOKUP(B164,Rules!A:B,2,FALSE)</f>
        <v>60</v>
      </c>
      <c r="T164" s="40"/>
      <c r="U164" s="143">
        <f>1/(10^(-1*(E164+(IF(P164="Y",Rules!$I$2,0))-K164)/Rules!$E$12)+1)</f>
        <v>0.83556943623375202</v>
      </c>
      <c r="V164">
        <f t="shared" si="4"/>
        <v>-67</v>
      </c>
      <c r="W164">
        <f t="shared" si="5"/>
        <v>67</v>
      </c>
      <c r="Z164" s="48"/>
      <c r="AA164" s="11">
        <f t="shared" ref="AA164:BH164" si="167">IF($D164=AA$1,$E164+$V164,(IF($J164=AA$1,$K164+$W164,AA163)))</f>
        <v>1130</v>
      </c>
      <c r="AB164" s="11">
        <f t="shared" si="167"/>
        <v>1335</v>
      </c>
      <c r="AC164" s="11">
        <f t="shared" si="167"/>
        <v>858</v>
      </c>
      <c r="AD164" s="11">
        <f t="shared" si="167"/>
        <v>1026</v>
      </c>
      <c r="AE164" s="11">
        <f t="shared" si="167"/>
        <v>1092</v>
      </c>
      <c r="AF164" s="11">
        <f t="shared" si="167"/>
        <v>1823</v>
      </c>
      <c r="AG164" s="11">
        <f t="shared" si="167"/>
        <v>1303</v>
      </c>
      <c r="AH164" s="11">
        <f t="shared" si="167"/>
        <v>1695</v>
      </c>
      <c r="AI164" s="11">
        <f t="shared" si="167"/>
        <v>1613</v>
      </c>
      <c r="AJ164" s="11">
        <f t="shared" si="167"/>
        <v>1702</v>
      </c>
      <c r="AK164" s="11">
        <f t="shared" si="167"/>
        <v>982</v>
      </c>
      <c r="AL164" s="11">
        <f t="shared" si="167"/>
        <v>1366</v>
      </c>
      <c r="AM164" s="11">
        <f t="shared" si="167"/>
        <v>1788</v>
      </c>
      <c r="AN164" s="11">
        <f t="shared" si="167"/>
        <v>1546</v>
      </c>
      <c r="AO164" s="11">
        <f t="shared" si="167"/>
        <v>212</v>
      </c>
      <c r="AP164" s="11">
        <f t="shared" si="167"/>
        <v>1290</v>
      </c>
      <c r="AQ164" s="11">
        <f t="shared" si="167"/>
        <v>937</v>
      </c>
      <c r="AR164" s="11">
        <f t="shared" si="167"/>
        <v>1187</v>
      </c>
      <c r="AS164" s="11">
        <f t="shared" si="167"/>
        <v>546</v>
      </c>
      <c r="AT164" s="11">
        <f t="shared" si="167"/>
        <v>1256</v>
      </c>
      <c r="AU164" s="11">
        <f t="shared" si="167"/>
        <v>1185</v>
      </c>
      <c r="AV164" s="11">
        <f t="shared" si="167"/>
        <v>1630</v>
      </c>
      <c r="AW164" s="11">
        <f t="shared" si="167"/>
        <v>1361</v>
      </c>
      <c r="AX164" s="11">
        <f t="shared" si="167"/>
        <v>1244</v>
      </c>
      <c r="AY164" s="11">
        <f t="shared" si="167"/>
        <v>289</v>
      </c>
      <c r="AZ164" s="11">
        <f t="shared" si="167"/>
        <v>920</v>
      </c>
      <c r="BA164" s="11">
        <f t="shared" si="167"/>
        <v>1214</v>
      </c>
      <c r="BB164" s="11">
        <f t="shared" si="167"/>
        <v>1217</v>
      </c>
      <c r="BC164" s="11">
        <f t="shared" si="167"/>
        <v>1014</v>
      </c>
      <c r="BD164" s="11">
        <f t="shared" si="167"/>
        <v>1635</v>
      </c>
      <c r="BE164" s="11">
        <f t="shared" si="167"/>
        <v>919</v>
      </c>
      <c r="BF164" s="11">
        <f t="shared" si="167"/>
        <v>1128</v>
      </c>
      <c r="BG164" s="11">
        <f t="shared" si="167"/>
        <v>1314</v>
      </c>
      <c r="BH164" s="11">
        <f t="shared" si="167"/>
        <v>1126</v>
      </c>
    </row>
    <row r="165" spans="1:60" ht="13.5" customHeight="1">
      <c r="A165" s="38">
        <v>41104</v>
      </c>
      <c r="B165" s="39" t="s">
        <v>72</v>
      </c>
      <c r="C165" s="40"/>
      <c r="D165" s="41" t="s">
        <v>34</v>
      </c>
      <c r="E165" s="42">
        <f t="shared" si="0"/>
        <v>1130</v>
      </c>
      <c r="F165" s="43">
        <v>0</v>
      </c>
      <c r="G165" s="43">
        <v>11</v>
      </c>
      <c r="H165" s="44">
        <f t="shared" si="1"/>
        <v>11</v>
      </c>
      <c r="I165" s="40"/>
      <c r="J165" s="45" t="s">
        <v>21</v>
      </c>
      <c r="K165" s="42">
        <f t="shared" si="2"/>
        <v>1366</v>
      </c>
      <c r="L165" s="46">
        <v>0</v>
      </c>
      <c r="M165" s="46">
        <v>10</v>
      </c>
      <c r="N165" s="26">
        <f t="shared" si="3"/>
        <v>10</v>
      </c>
      <c r="O165" s="40"/>
      <c r="P165" s="40" t="s">
        <v>66</v>
      </c>
      <c r="Q165" s="40"/>
      <c r="R165" s="40">
        <f>MIN(Rules!$E$2,(MAX(H165/N165,N165/H165)))</f>
        <v>1.1000000000000001</v>
      </c>
      <c r="S165" s="40">
        <f>VLOOKUP(B165,Rules!A:B,2,FALSE)</f>
        <v>60</v>
      </c>
      <c r="T165" s="40"/>
      <c r="U165" s="143">
        <f>1/(10^(-1*(E165+(IF(P165="Y",Rules!$I$2,0))-K165)/Rules!$E$12)+1)</f>
        <v>0.40226302845073719</v>
      </c>
      <c r="V165">
        <f t="shared" si="4"/>
        <v>39</v>
      </c>
      <c r="W165">
        <f t="shared" si="5"/>
        <v>-39</v>
      </c>
      <c r="Z165" s="48"/>
      <c r="AA165" s="11">
        <f t="shared" ref="AA165:BH165" si="168">IF($D165=AA$1,$E165+$V165,(IF($J165=AA$1,$K165+$W165,AA164)))</f>
        <v>1169</v>
      </c>
      <c r="AB165" s="11">
        <f t="shared" si="168"/>
        <v>1335</v>
      </c>
      <c r="AC165" s="11">
        <f t="shared" si="168"/>
        <v>858</v>
      </c>
      <c r="AD165" s="11">
        <f t="shared" si="168"/>
        <v>1026</v>
      </c>
      <c r="AE165" s="11">
        <f t="shared" si="168"/>
        <v>1092</v>
      </c>
      <c r="AF165" s="11">
        <f t="shared" si="168"/>
        <v>1823</v>
      </c>
      <c r="AG165" s="11">
        <f t="shared" si="168"/>
        <v>1303</v>
      </c>
      <c r="AH165" s="11">
        <f t="shared" si="168"/>
        <v>1695</v>
      </c>
      <c r="AI165" s="11">
        <f t="shared" si="168"/>
        <v>1613</v>
      </c>
      <c r="AJ165" s="11">
        <f t="shared" si="168"/>
        <v>1702</v>
      </c>
      <c r="AK165" s="11">
        <f t="shared" si="168"/>
        <v>982</v>
      </c>
      <c r="AL165" s="11">
        <f t="shared" si="168"/>
        <v>1327</v>
      </c>
      <c r="AM165" s="11">
        <f t="shared" si="168"/>
        <v>1788</v>
      </c>
      <c r="AN165" s="11">
        <f t="shared" si="168"/>
        <v>1546</v>
      </c>
      <c r="AO165" s="11">
        <f t="shared" si="168"/>
        <v>212</v>
      </c>
      <c r="AP165" s="11">
        <f t="shared" si="168"/>
        <v>1290</v>
      </c>
      <c r="AQ165" s="11">
        <f t="shared" si="168"/>
        <v>937</v>
      </c>
      <c r="AR165" s="11">
        <f t="shared" si="168"/>
        <v>1187</v>
      </c>
      <c r="AS165" s="11">
        <f t="shared" si="168"/>
        <v>546</v>
      </c>
      <c r="AT165" s="11">
        <f t="shared" si="168"/>
        <v>1256</v>
      </c>
      <c r="AU165" s="11">
        <f t="shared" si="168"/>
        <v>1185</v>
      </c>
      <c r="AV165" s="11">
        <f t="shared" si="168"/>
        <v>1630</v>
      </c>
      <c r="AW165" s="11">
        <f t="shared" si="168"/>
        <v>1361</v>
      </c>
      <c r="AX165" s="11">
        <f t="shared" si="168"/>
        <v>1244</v>
      </c>
      <c r="AY165" s="11">
        <f t="shared" si="168"/>
        <v>289</v>
      </c>
      <c r="AZ165" s="11">
        <f t="shared" si="168"/>
        <v>920</v>
      </c>
      <c r="BA165" s="11">
        <f t="shared" si="168"/>
        <v>1214</v>
      </c>
      <c r="BB165" s="11">
        <f t="shared" si="168"/>
        <v>1217</v>
      </c>
      <c r="BC165" s="11">
        <f t="shared" si="168"/>
        <v>1014</v>
      </c>
      <c r="BD165" s="11">
        <f t="shared" si="168"/>
        <v>1635</v>
      </c>
      <c r="BE165" s="11">
        <f t="shared" si="168"/>
        <v>919</v>
      </c>
      <c r="BF165" s="11">
        <f t="shared" si="168"/>
        <v>1128</v>
      </c>
      <c r="BG165" s="11">
        <f t="shared" si="168"/>
        <v>1314</v>
      </c>
      <c r="BH165" s="11">
        <f t="shared" si="168"/>
        <v>1126</v>
      </c>
    </row>
    <row r="166" spans="1:60" ht="13.5" customHeight="1">
      <c r="A166" s="38">
        <v>41104</v>
      </c>
      <c r="B166" s="39" t="s">
        <v>72</v>
      </c>
      <c r="C166" s="40"/>
      <c r="D166" s="41" t="s">
        <v>45</v>
      </c>
      <c r="E166" s="42">
        <f t="shared" si="0"/>
        <v>937</v>
      </c>
      <c r="F166" s="43">
        <v>0</v>
      </c>
      <c r="G166" s="43">
        <v>13</v>
      </c>
      <c r="H166" s="44">
        <f t="shared" si="1"/>
        <v>13</v>
      </c>
      <c r="I166" s="40"/>
      <c r="J166" s="45" t="s">
        <v>41</v>
      </c>
      <c r="K166" s="42">
        <f t="shared" si="2"/>
        <v>1126</v>
      </c>
      <c r="L166" s="46">
        <v>0</v>
      </c>
      <c r="M166" s="46">
        <v>10</v>
      </c>
      <c r="N166" s="26">
        <f t="shared" si="3"/>
        <v>10</v>
      </c>
      <c r="O166" s="40"/>
      <c r="P166" s="40" t="s">
        <v>66</v>
      </c>
      <c r="Q166" s="40"/>
      <c r="R166" s="40">
        <f>MIN(Rules!$E$2,(MAX(H166/N166,N166/H166)))</f>
        <v>1.3</v>
      </c>
      <c r="S166" s="40">
        <f>VLOOKUP(B166,Rules!A:B,2,FALSE)</f>
        <v>60</v>
      </c>
      <c r="T166" s="40"/>
      <c r="U166" s="143">
        <f>1/(10^(-1*(E166+(IF(P166="Y",Rules!$I$2,0))-K166)/Rules!$E$12)+1)</f>
        <v>0.45521989772953142</v>
      </c>
      <c r="V166">
        <f t="shared" si="4"/>
        <v>42</v>
      </c>
      <c r="W166">
        <f t="shared" si="5"/>
        <v>-42</v>
      </c>
      <c r="Z166" s="48"/>
      <c r="AA166" s="11">
        <f t="shared" ref="AA166:BH166" si="169">IF($D166=AA$1,$E166+$V166,(IF($J166=AA$1,$K166+$W166,AA165)))</f>
        <v>1169</v>
      </c>
      <c r="AB166" s="11">
        <f t="shared" si="169"/>
        <v>1335</v>
      </c>
      <c r="AC166" s="11">
        <f t="shared" si="169"/>
        <v>858</v>
      </c>
      <c r="AD166" s="11">
        <f t="shared" si="169"/>
        <v>1026</v>
      </c>
      <c r="AE166" s="11">
        <f t="shared" si="169"/>
        <v>1092</v>
      </c>
      <c r="AF166" s="11">
        <f t="shared" si="169"/>
        <v>1823</v>
      </c>
      <c r="AG166" s="11">
        <f t="shared" si="169"/>
        <v>1303</v>
      </c>
      <c r="AH166" s="11">
        <f t="shared" si="169"/>
        <v>1695</v>
      </c>
      <c r="AI166" s="11">
        <f t="shared" si="169"/>
        <v>1613</v>
      </c>
      <c r="AJ166" s="11">
        <f t="shared" si="169"/>
        <v>1702</v>
      </c>
      <c r="AK166" s="11">
        <f t="shared" si="169"/>
        <v>982</v>
      </c>
      <c r="AL166" s="11">
        <f t="shared" si="169"/>
        <v>1327</v>
      </c>
      <c r="AM166" s="11">
        <f t="shared" si="169"/>
        <v>1788</v>
      </c>
      <c r="AN166" s="11">
        <f t="shared" si="169"/>
        <v>1546</v>
      </c>
      <c r="AO166" s="11">
        <f t="shared" si="169"/>
        <v>212</v>
      </c>
      <c r="AP166" s="11">
        <f t="shared" si="169"/>
        <v>1290</v>
      </c>
      <c r="AQ166" s="11">
        <f t="shared" si="169"/>
        <v>979</v>
      </c>
      <c r="AR166" s="11">
        <f t="shared" si="169"/>
        <v>1187</v>
      </c>
      <c r="AS166" s="11">
        <f t="shared" si="169"/>
        <v>546</v>
      </c>
      <c r="AT166" s="11">
        <f t="shared" si="169"/>
        <v>1256</v>
      </c>
      <c r="AU166" s="11">
        <f t="shared" si="169"/>
        <v>1185</v>
      </c>
      <c r="AV166" s="11">
        <f t="shared" si="169"/>
        <v>1630</v>
      </c>
      <c r="AW166" s="11">
        <f t="shared" si="169"/>
        <v>1361</v>
      </c>
      <c r="AX166" s="11">
        <f t="shared" si="169"/>
        <v>1244</v>
      </c>
      <c r="AY166" s="11">
        <f t="shared" si="169"/>
        <v>289</v>
      </c>
      <c r="AZ166" s="11">
        <f t="shared" si="169"/>
        <v>920</v>
      </c>
      <c r="BA166" s="11">
        <f t="shared" si="169"/>
        <v>1214</v>
      </c>
      <c r="BB166" s="11">
        <f t="shared" si="169"/>
        <v>1217</v>
      </c>
      <c r="BC166" s="11">
        <f t="shared" si="169"/>
        <v>1014</v>
      </c>
      <c r="BD166" s="11">
        <f t="shared" si="169"/>
        <v>1635</v>
      </c>
      <c r="BE166" s="11">
        <f t="shared" si="169"/>
        <v>919</v>
      </c>
      <c r="BF166" s="11">
        <f t="shared" si="169"/>
        <v>1128</v>
      </c>
      <c r="BG166" s="11">
        <f t="shared" si="169"/>
        <v>1314</v>
      </c>
      <c r="BH166" s="11">
        <f t="shared" si="169"/>
        <v>1084</v>
      </c>
    </row>
    <row r="167" spans="1:60" ht="13.5" customHeight="1">
      <c r="A167" s="38">
        <v>41104</v>
      </c>
      <c r="B167" s="39" t="s">
        <v>72</v>
      </c>
      <c r="C167" s="40"/>
      <c r="D167" s="41" t="s">
        <v>40</v>
      </c>
      <c r="E167" s="42">
        <f t="shared" si="0"/>
        <v>1014</v>
      </c>
      <c r="F167" s="43">
        <v>1</v>
      </c>
      <c r="G167" s="43">
        <v>13</v>
      </c>
      <c r="H167" s="44">
        <f t="shared" si="1"/>
        <v>16</v>
      </c>
      <c r="I167" s="40"/>
      <c r="J167" s="45" t="s">
        <v>42</v>
      </c>
      <c r="K167" s="42">
        <f t="shared" si="2"/>
        <v>1314</v>
      </c>
      <c r="L167" s="46">
        <v>0</v>
      </c>
      <c r="M167" s="46">
        <v>15</v>
      </c>
      <c r="N167" s="26">
        <f t="shared" si="3"/>
        <v>15</v>
      </c>
      <c r="O167" s="40"/>
      <c r="P167" s="40" t="s">
        <v>66</v>
      </c>
      <c r="Q167" s="40"/>
      <c r="R167" s="40">
        <f>MIN(Rules!$E$2,(MAX(H167/N167,N167/H167)))</f>
        <v>1.0666666666666667</v>
      </c>
      <c r="S167" s="40">
        <f>VLOOKUP(B167,Rules!A:B,2,FALSE)</f>
        <v>60</v>
      </c>
      <c r="T167" s="40"/>
      <c r="U167" s="143">
        <f>1/(10^(-1*(E167+(IF(P167="Y",Rules!$I$2,0))-K167)/Rules!$E$12)+1)</f>
        <v>0.33386057541687791</v>
      </c>
      <c r="V167">
        <f t="shared" si="4"/>
        <v>43</v>
      </c>
      <c r="W167">
        <f t="shared" si="5"/>
        <v>-43</v>
      </c>
      <c r="Z167" s="48"/>
      <c r="AA167" s="11">
        <f t="shared" ref="AA167:BH167" si="170">IF($D167=AA$1,$E167+$V167,(IF($J167=AA$1,$K167+$W167,AA166)))</f>
        <v>1169</v>
      </c>
      <c r="AB167" s="11">
        <f t="shared" si="170"/>
        <v>1335</v>
      </c>
      <c r="AC167" s="11">
        <f t="shared" si="170"/>
        <v>858</v>
      </c>
      <c r="AD167" s="11">
        <f t="shared" si="170"/>
        <v>1026</v>
      </c>
      <c r="AE167" s="11">
        <f t="shared" si="170"/>
        <v>1092</v>
      </c>
      <c r="AF167" s="11">
        <f t="shared" si="170"/>
        <v>1823</v>
      </c>
      <c r="AG167" s="11">
        <f t="shared" si="170"/>
        <v>1303</v>
      </c>
      <c r="AH167" s="11">
        <f t="shared" si="170"/>
        <v>1695</v>
      </c>
      <c r="AI167" s="11">
        <f t="shared" si="170"/>
        <v>1613</v>
      </c>
      <c r="AJ167" s="11">
        <f t="shared" si="170"/>
        <v>1702</v>
      </c>
      <c r="AK167" s="11">
        <f t="shared" si="170"/>
        <v>982</v>
      </c>
      <c r="AL167" s="11">
        <f t="shared" si="170"/>
        <v>1327</v>
      </c>
      <c r="AM167" s="11">
        <f t="shared" si="170"/>
        <v>1788</v>
      </c>
      <c r="AN167" s="11">
        <f t="shared" si="170"/>
        <v>1546</v>
      </c>
      <c r="AO167" s="11">
        <f t="shared" si="170"/>
        <v>212</v>
      </c>
      <c r="AP167" s="11">
        <f t="shared" si="170"/>
        <v>1290</v>
      </c>
      <c r="AQ167" s="11">
        <f t="shared" si="170"/>
        <v>979</v>
      </c>
      <c r="AR167" s="11">
        <f t="shared" si="170"/>
        <v>1187</v>
      </c>
      <c r="AS167" s="11">
        <f t="shared" si="170"/>
        <v>546</v>
      </c>
      <c r="AT167" s="11">
        <f t="shared" si="170"/>
        <v>1256</v>
      </c>
      <c r="AU167" s="11">
        <f t="shared" si="170"/>
        <v>1185</v>
      </c>
      <c r="AV167" s="11">
        <f t="shared" si="170"/>
        <v>1630</v>
      </c>
      <c r="AW167" s="11">
        <f t="shared" si="170"/>
        <v>1361</v>
      </c>
      <c r="AX167" s="11">
        <f t="shared" si="170"/>
        <v>1244</v>
      </c>
      <c r="AY167" s="11">
        <f t="shared" si="170"/>
        <v>289</v>
      </c>
      <c r="AZ167" s="11">
        <f t="shared" si="170"/>
        <v>920</v>
      </c>
      <c r="BA167" s="11">
        <f t="shared" si="170"/>
        <v>1214</v>
      </c>
      <c r="BB167" s="11">
        <f t="shared" si="170"/>
        <v>1217</v>
      </c>
      <c r="BC167" s="11">
        <f t="shared" si="170"/>
        <v>1057</v>
      </c>
      <c r="BD167" s="11">
        <f t="shared" si="170"/>
        <v>1635</v>
      </c>
      <c r="BE167" s="11">
        <f t="shared" si="170"/>
        <v>919</v>
      </c>
      <c r="BF167" s="11">
        <f t="shared" si="170"/>
        <v>1128</v>
      </c>
      <c r="BG167" s="11">
        <f t="shared" si="170"/>
        <v>1271</v>
      </c>
      <c r="BH167" s="11">
        <f t="shared" si="170"/>
        <v>1084</v>
      </c>
    </row>
    <row r="168" spans="1:60" ht="13.5" customHeight="1">
      <c r="A168" s="38">
        <v>41104</v>
      </c>
      <c r="B168" s="39" t="s">
        <v>72</v>
      </c>
      <c r="C168" s="40"/>
      <c r="D168" s="41" t="s">
        <v>24</v>
      </c>
      <c r="E168" s="42">
        <f t="shared" si="0"/>
        <v>1214</v>
      </c>
      <c r="F168" s="43">
        <v>0</v>
      </c>
      <c r="G168" s="43">
        <v>8</v>
      </c>
      <c r="H168" s="44">
        <f t="shared" si="1"/>
        <v>8</v>
      </c>
      <c r="I168" s="40"/>
      <c r="J168" s="45" t="s">
        <v>22</v>
      </c>
      <c r="K168" s="42">
        <f t="shared" si="2"/>
        <v>1635</v>
      </c>
      <c r="L168" s="46">
        <v>1</v>
      </c>
      <c r="M168" s="46">
        <v>16</v>
      </c>
      <c r="N168" s="26">
        <f t="shared" si="3"/>
        <v>19</v>
      </c>
      <c r="O168" s="40"/>
      <c r="P168" s="40" t="s">
        <v>66</v>
      </c>
      <c r="Q168" s="40"/>
      <c r="R168" s="40">
        <f>MIN(Rules!$E$2,(MAX(H168/N168,N168/H168)))</f>
        <v>2</v>
      </c>
      <c r="S168" s="40">
        <f>VLOOKUP(B168,Rules!A:B,2,FALSE)</f>
        <v>60</v>
      </c>
      <c r="T168" s="40"/>
      <c r="U168" s="143">
        <f>1/(10^(-1*(E168+(IF(P168="Y",Rules!$I$2,0))-K168)/Rules!$E$12)+1)</f>
        <v>0.22304634623590872</v>
      </c>
      <c r="V168">
        <f t="shared" si="4"/>
        <v>-27</v>
      </c>
      <c r="W168">
        <f t="shared" si="5"/>
        <v>27</v>
      </c>
      <c r="Z168" s="48"/>
      <c r="AA168" s="11">
        <f t="shared" ref="AA168:BH168" si="171">IF($D168=AA$1,$E168+$V168,(IF($J168=AA$1,$K168+$W168,AA167)))</f>
        <v>1169</v>
      </c>
      <c r="AB168" s="11">
        <f t="shared" si="171"/>
        <v>1335</v>
      </c>
      <c r="AC168" s="11">
        <f t="shared" si="171"/>
        <v>858</v>
      </c>
      <c r="AD168" s="11">
        <f t="shared" si="171"/>
        <v>1026</v>
      </c>
      <c r="AE168" s="11">
        <f t="shared" si="171"/>
        <v>1092</v>
      </c>
      <c r="AF168" s="11">
        <f t="shared" si="171"/>
        <v>1823</v>
      </c>
      <c r="AG168" s="11">
        <f t="shared" si="171"/>
        <v>1303</v>
      </c>
      <c r="AH168" s="11">
        <f t="shared" si="171"/>
        <v>1695</v>
      </c>
      <c r="AI168" s="11">
        <f t="shared" si="171"/>
        <v>1613</v>
      </c>
      <c r="AJ168" s="11">
        <f t="shared" si="171"/>
        <v>1702</v>
      </c>
      <c r="AK168" s="11">
        <f t="shared" si="171"/>
        <v>982</v>
      </c>
      <c r="AL168" s="11">
        <f t="shared" si="171"/>
        <v>1327</v>
      </c>
      <c r="AM168" s="11">
        <f t="shared" si="171"/>
        <v>1788</v>
      </c>
      <c r="AN168" s="11">
        <f t="shared" si="171"/>
        <v>1546</v>
      </c>
      <c r="AO168" s="11">
        <f t="shared" si="171"/>
        <v>212</v>
      </c>
      <c r="AP168" s="11">
        <f t="shared" si="171"/>
        <v>1290</v>
      </c>
      <c r="AQ168" s="11">
        <f t="shared" si="171"/>
        <v>979</v>
      </c>
      <c r="AR168" s="11">
        <f t="shared" si="171"/>
        <v>1187</v>
      </c>
      <c r="AS168" s="11">
        <f t="shared" si="171"/>
        <v>546</v>
      </c>
      <c r="AT168" s="11">
        <f t="shared" si="171"/>
        <v>1256</v>
      </c>
      <c r="AU168" s="11">
        <f t="shared" si="171"/>
        <v>1185</v>
      </c>
      <c r="AV168" s="11">
        <f t="shared" si="171"/>
        <v>1630</v>
      </c>
      <c r="AW168" s="11">
        <f t="shared" si="171"/>
        <v>1361</v>
      </c>
      <c r="AX168" s="11">
        <f t="shared" si="171"/>
        <v>1244</v>
      </c>
      <c r="AY168" s="11">
        <f t="shared" si="171"/>
        <v>289</v>
      </c>
      <c r="AZ168" s="11">
        <f t="shared" si="171"/>
        <v>920</v>
      </c>
      <c r="BA168" s="11">
        <f t="shared" si="171"/>
        <v>1187</v>
      </c>
      <c r="BB168" s="11">
        <f t="shared" si="171"/>
        <v>1217</v>
      </c>
      <c r="BC168" s="11">
        <f t="shared" si="171"/>
        <v>1057</v>
      </c>
      <c r="BD168" s="11">
        <f t="shared" si="171"/>
        <v>1662</v>
      </c>
      <c r="BE168" s="11">
        <f t="shared" si="171"/>
        <v>919</v>
      </c>
      <c r="BF168" s="11">
        <f t="shared" si="171"/>
        <v>1128</v>
      </c>
      <c r="BG168" s="11">
        <f t="shared" si="171"/>
        <v>1271</v>
      </c>
      <c r="BH168" s="11">
        <f t="shared" si="171"/>
        <v>1084</v>
      </c>
    </row>
    <row r="169" spans="1:60" ht="13.5" customHeight="1">
      <c r="A169" s="38">
        <v>41105</v>
      </c>
      <c r="B169" s="39" t="s">
        <v>68</v>
      </c>
      <c r="C169" s="40"/>
      <c r="D169" s="41" t="s">
        <v>37</v>
      </c>
      <c r="E169" s="42">
        <f t="shared" si="0"/>
        <v>1217</v>
      </c>
      <c r="F169" s="43">
        <v>0</v>
      </c>
      <c r="G169" s="43">
        <v>10</v>
      </c>
      <c r="H169" s="44">
        <f t="shared" si="1"/>
        <v>10</v>
      </c>
      <c r="I169" s="40"/>
      <c r="J169" s="45" t="s">
        <v>18</v>
      </c>
      <c r="K169" s="42">
        <f t="shared" si="2"/>
        <v>1630</v>
      </c>
      <c r="L169" s="46">
        <v>0</v>
      </c>
      <c r="M169" s="46">
        <v>12</v>
      </c>
      <c r="N169" s="26">
        <f t="shared" si="3"/>
        <v>12</v>
      </c>
      <c r="O169" s="40"/>
      <c r="P169" s="40" t="s">
        <v>67</v>
      </c>
      <c r="Q169" s="40"/>
      <c r="R169" s="40">
        <f>MIN(Rules!$E$2,(MAX(H169/N169,N169/H169)))</f>
        <v>1.2</v>
      </c>
      <c r="S169" s="40">
        <f>VLOOKUP(B169,Rules!A:B,2,FALSE)</f>
        <v>70</v>
      </c>
      <c r="T169" s="40"/>
      <c r="U169" s="143">
        <f>1/(10^(-1*(E169+(IF(P169="Y",Rules!$I$2,0))-K169)/Rules!$E$12)+1)</f>
        <v>0.12988959485212612</v>
      </c>
      <c r="V169">
        <f t="shared" si="4"/>
        <v>-11</v>
      </c>
      <c r="W169">
        <f t="shared" si="5"/>
        <v>11</v>
      </c>
      <c r="Z169" s="48"/>
      <c r="AA169" s="11">
        <f t="shared" ref="AA169:BH169" si="172">IF($D169=AA$1,$E169+$V169,(IF($J169=AA$1,$K169+$W169,AA168)))</f>
        <v>1169</v>
      </c>
      <c r="AB169" s="11">
        <f t="shared" si="172"/>
        <v>1335</v>
      </c>
      <c r="AC169" s="11">
        <f t="shared" si="172"/>
        <v>858</v>
      </c>
      <c r="AD169" s="11">
        <f t="shared" si="172"/>
        <v>1026</v>
      </c>
      <c r="AE169" s="11">
        <f t="shared" si="172"/>
        <v>1092</v>
      </c>
      <c r="AF169" s="11">
        <f t="shared" si="172"/>
        <v>1823</v>
      </c>
      <c r="AG169" s="11">
        <f t="shared" si="172"/>
        <v>1303</v>
      </c>
      <c r="AH169" s="11">
        <f t="shared" si="172"/>
        <v>1695</v>
      </c>
      <c r="AI169" s="11">
        <f t="shared" si="172"/>
        <v>1613</v>
      </c>
      <c r="AJ169" s="11">
        <f t="shared" si="172"/>
        <v>1702</v>
      </c>
      <c r="AK169" s="11">
        <f t="shared" si="172"/>
        <v>982</v>
      </c>
      <c r="AL169" s="11">
        <f t="shared" si="172"/>
        <v>1327</v>
      </c>
      <c r="AM169" s="11">
        <f t="shared" si="172"/>
        <v>1788</v>
      </c>
      <c r="AN169" s="11">
        <f t="shared" si="172"/>
        <v>1546</v>
      </c>
      <c r="AO169" s="11">
        <f t="shared" si="172"/>
        <v>212</v>
      </c>
      <c r="AP169" s="11">
        <f t="shared" si="172"/>
        <v>1290</v>
      </c>
      <c r="AQ169" s="11">
        <f t="shared" si="172"/>
        <v>979</v>
      </c>
      <c r="AR169" s="11">
        <f t="shared" si="172"/>
        <v>1187</v>
      </c>
      <c r="AS169" s="11">
        <f t="shared" si="172"/>
        <v>546</v>
      </c>
      <c r="AT169" s="11">
        <f t="shared" si="172"/>
        <v>1256</v>
      </c>
      <c r="AU169" s="11">
        <f t="shared" si="172"/>
        <v>1185</v>
      </c>
      <c r="AV169" s="11">
        <f t="shared" si="172"/>
        <v>1641</v>
      </c>
      <c r="AW169" s="11">
        <f t="shared" si="172"/>
        <v>1361</v>
      </c>
      <c r="AX169" s="11">
        <f t="shared" si="172"/>
        <v>1244</v>
      </c>
      <c r="AY169" s="11">
        <f t="shared" si="172"/>
        <v>289</v>
      </c>
      <c r="AZ169" s="11">
        <f t="shared" si="172"/>
        <v>920</v>
      </c>
      <c r="BA169" s="11">
        <f t="shared" si="172"/>
        <v>1187</v>
      </c>
      <c r="BB169" s="11">
        <f t="shared" si="172"/>
        <v>1206</v>
      </c>
      <c r="BC169" s="11">
        <f t="shared" si="172"/>
        <v>1057</v>
      </c>
      <c r="BD169" s="11">
        <f t="shared" si="172"/>
        <v>1662</v>
      </c>
      <c r="BE169" s="11">
        <f t="shared" si="172"/>
        <v>919</v>
      </c>
      <c r="BF169" s="11">
        <f t="shared" si="172"/>
        <v>1128</v>
      </c>
      <c r="BG169" s="11">
        <f t="shared" si="172"/>
        <v>1271</v>
      </c>
      <c r="BH169" s="11">
        <f t="shared" si="172"/>
        <v>1084</v>
      </c>
    </row>
    <row r="170" spans="1:60" ht="13.5" customHeight="1">
      <c r="A170" s="38">
        <v>41105</v>
      </c>
      <c r="B170" s="39" t="s">
        <v>72</v>
      </c>
      <c r="C170" s="40"/>
      <c r="D170" s="41" t="s">
        <v>31</v>
      </c>
      <c r="E170" s="42">
        <f t="shared" si="0"/>
        <v>1128</v>
      </c>
      <c r="F170" s="43">
        <v>1</v>
      </c>
      <c r="G170" s="43">
        <v>12</v>
      </c>
      <c r="H170" s="44">
        <f t="shared" si="1"/>
        <v>15</v>
      </c>
      <c r="I170" s="40"/>
      <c r="J170" s="45" t="s">
        <v>16</v>
      </c>
      <c r="K170" s="42">
        <f t="shared" si="2"/>
        <v>1788</v>
      </c>
      <c r="L170" s="46">
        <v>2</v>
      </c>
      <c r="M170" s="46">
        <v>10</v>
      </c>
      <c r="N170" s="26">
        <f t="shared" si="3"/>
        <v>16</v>
      </c>
      <c r="O170" s="40"/>
      <c r="P170" s="40" t="s">
        <v>66</v>
      </c>
      <c r="Q170" s="40"/>
      <c r="R170" s="40">
        <f>MIN(Rules!$E$2,(MAX(H170/N170,N170/H170)))</f>
        <v>1.0666666666666667</v>
      </c>
      <c r="S170" s="40">
        <f>VLOOKUP(B170,Rules!A:B,2,FALSE)</f>
        <v>60</v>
      </c>
      <c r="T170" s="40"/>
      <c r="U170" s="143">
        <f>1/(10^(-1*(E170+(IF(P170="Y",Rules!$I$2,0))-K170)/Rules!$E$12)+1)</f>
        <v>8.7174188254586824E-2</v>
      </c>
      <c r="V170">
        <f t="shared" si="4"/>
        <v>-6</v>
      </c>
      <c r="W170">
        <f t="shared" si="5"/>
        <v>6</v>
      </c>
      <c r="Z170" s="48"/>
      <c r="AA170" s="11">
        <f t="shared" ref="AA170:BH170" si="173">IF($D170=AA$1,$E170+$V170,(IF($J170=AA$1,$K170+$W170,AA169)))</f>
        <v>1169</v>
      </c>
      <c r="AB170" s="11">
        <f t="shared" si="173"/>
        <v>1335</v>
      </c>
      <c r="AC170" s="11">
        <f t="shared" si="173"/>
        <v>858</v>
      </c>
      <c r="AD170" s="11">
        <f t="shared" si="173"/>
        <v>1026</v>
      </c>
      <c r="AE170" s="11">
        <f t="shared" si="173"/>
        <v>1092</v>
      </c>
      <c r="AF170" s="11">
        <f t="shared" si="173"/>
        <v>1823</v>
      </c>
      <c r="AG170" s="11">
        <f t="shared" si="173"/>
        <v>1303</v>
      </c>
      <c r="AH170" s="11">
        <f t="shared" si="173"/>
        <v>1695</v>
      </c>
      <c r="AI170" s="11">
        <f t="shared" si="173"/>
        <v>1613</v>
      </c>
      <c r="AJ170" s="11">
        <f t="shared" si="173"/>
        <v>1702</v>
      </c>
      <c r="AK170" s="11">
        <f t="shared" si="173"/>
        <v>982</v>
      </c>
      <c r="AL170" s="11">
        <f t="shared" si="173"/>
        <v>1327</v>
      </c>
      <c r="AM170" s="11">
        <f t="shared" si="173"/>
        <v>1794</v>
      </c>
      <c r="AN170" s="11">
        <f t="shared" si="173"/>
        <v>1546</v>
      </c>
      <c r="AO170" s="11">
        <f t="shared" si="173"/>
        <v>212</v>
      </c>
      <c r="AP170" s="11">
        <f t="shared" si="173"/>
        <v>1290</v>
      </c>
      <c r="AQ170" s="11">
        <f t="shared" si="173"/>
        <v>979</v>
      </c>
      <c r="AR170" s="11">
        <f t="shared" si="173"/>
        <v>1187</v>
      </c>
      <c r="AS170" s="11">
        <f t="shared" si="173"/>
        <v>546</v>
      </c>
      <c r="AT170" s="11">
        <f t="shared" si="173"/>
        <v>1256</v>
      </c>
      <c r="AU170" s="11">
        <f t="shared" si="173"/>
        <v>1185</v>
      </c>
      <c r="AV170" s="11">
        <f t="shared" si="173"/>
        <v>1641</v>
      </c>
      <c r="AW170" s="11">
        <f t="shared" si="173"/>
        <v>1361</v>
      </c>
      <c r="AX170" s="11">
        <f t="shared" si="173"/>
        <v>1244</v>
      </c>
      <c r="AY170" s="11">
        <f t="shared" si="173"/>
        <v>289</v>
      </c>
      <c r="AZ170" s="11">
        <f t="shared" si="173"/>
        <v>920</v>
      </c>
      <c r="BA170" s="11">
        <f t="shared" si="173"/>
        <v>1187</v>
      </c>
      <c r="BB170" s="11">
        <f t="shared" si="173"/>
        <v>1206</v>
      </c>
      <c r="BC170" s="11">
        <f t="shared" si="173"/>
        <v>1057</v>
      </c>
      <c r="BD170" s="11">
        <f t="shared" si="173"/>
        <v>1662</v>
      </c>
      <c r="BE170" s="11">
        <f t="shared" si="173"/>
        <v>919</v>
      </c>
      <c r="BF170" s="11">
        <f t="shared" si="173"/>
        <v>1122</v>
      </c>
      <c r="BG170" s="11">
        <f t="shared" si="173"/>
        <v>1271</v>
      </c>
      <c r="BH170" s="11">
        <f t="shared" si="173"/>
        <v>1084</v>
      </c>
    </row>
    <row r="171" spans="1:60" ht="13.5" customHeight="1">
      <c r="A171" s="38">
        <v>41105</v>
      </c>
      <c r="B171" s="39" t="s">
        <v>72</v>
      </c>
      <c r="C171" s="40"/>
      <c r="D171" s="41" t="s">
        <v>29</v>
      </c>
      <c r="E171" s="42">
        <f t="shared" si="0"/>
        <v>1026</v>
      </c>
      <c r="F171" s="43">
        <v>1</v>
      </c>
      <c r="G171" s="43">
        <v>9</v>
      </c>
      <c r="H171" s="44">
        <f t="shared" si="1"/>
        <v>12</v>
      </c>
      <c r="I171" s="40"/>
      <c r="J171" s="45" t="s">
        <v>28</v>
      </c>
      <c r="K171" s="42">
        <f t="shared" si="2"/>
        <v>1546</v>
      </c>
      <c r="L171" s="46">
        <v>3</v>
      </c>
      <c r="M171" s="46">
        <v>20</v>
      </c>
      <c r="N171" s="26">
        <f t="shared" si="3"/>
        <v>29</v>
      </c>
      <c r="O171" s="40"/>
      <c r="P171" s="40" t="s">
        <v>66</v>
      </c>
      <c r="Q171" s="40"/>
      <c r="R171" s="40">
        <f>MIN(Rules!$E$2,(MAX(H171/N171,N171/H171)))</f>
        <v>2</v>
      </c>
      <c r="S171" s="40">
        <f>VLOOKUP(B171,Rules!A:B,2,FALSE)</f>
        <v>60</v>
      </c>
      <c r="T171" s="40"/>
      <c r="U171" s="143">
        <f>1/(10^(-1*(E171+(IF(P171="Y",Rules!$I$2,0))-K171)/Rules!$E$12)+1)</f>
        <v>0.15395489956790523</v>
      </c>
      <c r="V171">
        <f t="shared" si="4"/>
        <v>-18</v>
      </c>
      <c r="W171">
        <f t="shared" si="5"/>
        <v>18</v>
      </c>
      <c r="Z171" s="48"/>
      <c r="AA171" s="11">
        <f t="shared" ref="AA171:BH171" si="174">IF($D171=AA$1,$E171+$V171,(IF($J171=AA$1,$K171+$W171,AA170)))</f>
        <v>1169</v>
      </c>
      <c r="AB171" s="11">
        <f t="shared" si="174"/>
        <v>1335</v>
      </c>
      <c r="AC171" s="11">
        <f t="shared" si="174"/>
        <v>858</v>
      </c>
      <c r="AD171" s="11">
        <f t="shared" si="174"/>
        <v>1008</v>
      </c>
      <c r="AE171" s="11">
        <f t="shared" si="174"/>
        <v>1092</v>
      </c>
      <c r="AF171" s="11">
        <f t="shared" si="174"/>
        <v>1823</v>
      </c>
      <c r="AG171" s="11">
        <f t="shared" si="174"/>
        <v>1303</v>
      </c>
      <c r="AH171" s="11">
        <f t="shared" si="174"/>
        <v>1695</v>
      </c>
      <c r="AI171" s="11">
        <f t="shared" si="174"/>
        <v>1613</v>
      </c>
      <c r="AJ171" s="11">
        <f t="shared" si="174"/>
        <v>1702</v>
      </c>
      <c r="AK171" s="11">
        <f t="shared" si="174"/>
        <v>982</v>
      </c>
      <c r="AL171" s="11">
        <f t="shared" si="174"/>
        <v>1327</v>
      </c>
      <c r="AM171" s="11">
        <f t="shared" si="174"/>
        <v>1794</v>
      </c>
      <c r="AN171" s="11">
        <f t="shared" si="174"/>
        <v>1564</v>
      </c>
      <c r="AO171" s="11">
        <f t="shared" si="174"/>
        <v>212</v>
      </c>
      <c r="AP171" s="11">
        <f t="shared" si="174"/>
        <v>1290</v>
      </c>
      <c r="AQ171" s="11">
        <f t="shared" si="174"/>
        <v>979</v>
      </c>
      <c r="AR171" s="11">
        <f t="shared" si="174"/>
        <v>1187</v>
      </c>
      <c r="AS171" s="11">
        <f t="shared" si="174"/>
        <v>546</v>
      </c>
      <c r="AT171" s="11">
        <f t="shared" si="174"/>
        <v>1256</v>
      </c>
      <c r="AU171" s="11">
        <f t="shared" si="174"/>
        <v>1185</v>
      </c>
      <c r="AV171" s="11">
        <f t="shared" si="174"/>
        <v>1641</v>
      </c>
      <c r="AW171" s="11">
        <f t="shared" si="174"/>
        <v>1361</v>
      </c>
      <c r="AX171" s="11">
        <f t="shared" si="174"/>
        <v>1244</v>
      </c>
      <c r="AY171" s="11">
        <f t="shared" si="174"/>
        <v>289</v>
      </c>
      <c r="AZ171" s="11">
        <f t="shared" si="174"/>
        <v>920</v>
      </c>
      <c r="BA171" s="11">
        <f t="shared" si="174"/>
        <v>1187</v>
      </c>
      <c r="BB171" s="11">
        <f t="shared" si="174"/>
        <v>1206</v>
      </c>
      <c r="BC171" s="11">
        <f t="shared" si="174"/>
        <v>1057</v>
      </c>
      <c r="BD171" s="11">
        <f t="shared" si="174"/>
        <v>1662</v>
      </c>
      <c r="BE171" s="11">
        <f t="shared" si="174"/>
        <v>919</v>
      </c>
      <c r="BF171" s="11">
        <f t="shared" si="174"/>
        <v>1122</v>
      </c>
      <c r="BG171" s="11">
        <f t="shared" si="174"/>
        <v>1271</v>
      </c>
      <c r="BH171" s="11">
        <f t="shared" si="174"/>
        <v>1084</v>
      </c>
    </row>
    <row r="172" spans="1:60" ht="13.5" customHeight="1">
      <c r="A172" s="38">
        <v>41105</v>
      </c>
      <c r="B172" s="39" t="s">
        <v>72</v>
      </c>
      <c r="C172" s="40"/>
      <c r="D172" s="41" t="s">
        <v>36</v>
      </c>
      <c r="E172" s="42">
        <f t="shared" si="0"/>
        <v>1290</v>
      </c>
      <c r="F172" s="43">
        <v>2</v>
      </c>
      <c r="G172" s="43">
        <v>12</v>
      </c>
      <c r="H172" s="44">
        <f t="shared" si="1"/>
        <v>18</v>
      </c>
      <c r="I172" s="40"/>
      <c r="J172" s="45" t="s">
        <v>23</v>
      </c>
      <c r="K172" s="42">
        <f t="shared" si="2"/>
        <v>1244</v>
      </c>
      <c r="L172" s="46">
        <v>0</v>
      </c>
      <c r="M172" s="46">
        <v>12</v>
      </c>
      <c r="N172" s="26">
        <f t="shared" si="3"/>
        <v>12</v>
      </c>
      <c r="O172" s="40"/>
      <c r="P172" s="40" t="s">
        <v>66</v>
      </c>
      <c r="Q172" s="40"/>
      <c r="R172" s="40">
        <f>MIN(Rules!$E$2,(MAX(H172/N172,N172/H172)))</f>
        <v>1.5</v>
      </c>
      <c r="S172" s="40">
        <f>VLOOKUP(B172,Rules!A:B,2,FALSE)</f>
        <v>60</v>
      </c>
      <c r="T172" s="40"/>
      <c r="U172" s="143">
        <f>1/(10^(-1*(E172+(IF(P172="Y",Rules!$I$2,0))-K172)/Rules!$E$12)+1)</f>
        <v>0.71148625197141269</v>
      </c>
      <c r="V172">
        <f t="shared" si="4"/>
        <v>26</v>
      </c>
      <c r="W172">
        <f t="shared" si="5"/>
        <v>-26</v>
      </c>
      <c r="Z172" s="48"/>
      <c r="AA172" s="11">
        <f t="shared" ref="AA172:BH172" si="175">IF($D172=AA$1,$E172+$V172,(IF($J172=AA$1,$K172+$W172,AA171)))</f>
        <v>1169</v>
      </c>
      <c r="AB172" s="11">
        <f t="shared" si="175"/>
        <v>1335</v>
      </c>
      <c r="AC172" s="11">
        <f t="shared" si="175"/>
        <v>858</v>
      </c>
      <c r="AD172" s="11">
        <f t="shared" si="175"/>
        <v>1008</v>
      </c>
      <c r="AE172" s="11">
        <f t="shared" si="175"/>
        <v>1092</v>
      </c>
      <c r="AF172" s="11">
        <f t="shared" si="175"/>
        <v>1823</v>
      </c>
      <c r="AG172" s="11">
        <f t="shared" si="175"/>
        <v>1303</v>
      </c>
      <c r="AH172" s="11">
        <f t="shared" si="175"/>
        <v>1695</v>
      </c>
      <c r="AI172" s="11">
        <f t="shared" si="175"/>
        <v>1613</v>
      </c>
      <c r="AJ172" s="11">
        <f t="shared" si="175"/>
        <v>1702</v>
      </c>
      <c r="AK172" s="11">
        <f t="shared" si="175"/>
        <v>982</v>
      </c>
      <c r="AL172" s="11">
        <f t="shared" si="175"/>
        <v>1327</v>
      </c>
      <c r="AM172" s="11">
        <f t="shared" si="175"/>
        <v>1794</v>
      </c>
      <c r="AN172" s="11">
        <f t="shared" si="175"/>
        <v>1564</v>
      </c>
      <c r="AO172" s="11">
        <f t="shared" si="175"/>
        <v>212</v>
      </c>
      <c r="AP172" s="11">
        <f t="shared" si="175"/>
        <v>1316</v>
      </c>
      <c r="AQ172" s="11">
        <f t="shared" si="175"/>
        <v>979</v>
      </c>
      <c r="AR172" s="11">
        <f t="shared" si="175"/>
        <v>1187</v>
      </c>
      <c r="AS172" s="11">
        <f t="shared" si="175"/>
        <v>546</v>
      </c>
      <c r="AT172" s="11">
        <f t="shared" si="175"/>
        <v>1256</v>
      </c>
      <c r="AU172" s="11">
        <f t="shared" si="175"/>
        <v>1185</v>
      </c>
      <c r="AV172" s="11">
        <f t="shared" si="175"/>
        <v>1641</v>
      </c>
      <c r="AW172" s="11">
        <f t="shared" si="175"/>
        <v>1361</v>
      </c>
      <c r="AX172" s="11">
        <f t="shared" si="175"/>
        <v>1218</v>
      </c>
      <c r="AY172" s="11">
        <f t="shared" si="175"/>
        <v>289</v>
      </c>
      <c r="AZ172" s="11">
        <f t="shared" si="175"/>
        <v>920</v>
      </c>
      <c r="BA172" s="11">
        <f t="shared" si="175"/>
        <v>1187</v>
      </c>
      <c r="BB172" s="11">
        <f t="shared" si="175"/>
        <v>1206</v>
      </c>
      <c r="BC172" s="11">
        <f t="shared" si="175"/>
        <v>1057</v>
      </c>
      <c r="BD172" s="11">
        <f t="shared" si="175"/>
        <v>1662</v>
      </c>
      <c r="BE172" s="11">
        <f t="shared" si="175"/>
        <v>919</v>
      </c>
      <c r="BF172" s="11">
        <f t="shared" si="175"/>
        <v>1122</v>
      </c>
      <c r="BG172" s="11">
        <f t="shared" si="175"/>
        <v>1271</v>
      </c>
      <c r="BH172" s="11">
        <f t="shared" si="175"/>
        <v>1084</v>
      </c>
    </row>
    <row r="173" spans="1:60" ht="13.5" customHeight="1">
      <c r="A173" s="38">
        <v>41111</v>
      </c>
      <c r="B173" s="39" t="s">
        <v>72</v>
      </c>
      <c r="C173" s="40"/>
      <c r="D173" s="41" t="s">
        <v>16</v>
      </c>
      <c r="E173" s="42">
        <f t="shared" si="0"/>
        <v>1794</v>
      </c>
      <c r="F173" s="43">
        <v>1</v>
      </c>
      <c r="G173" s="43">
        <v>16</v>
      </c>
      <c r="H173" s="44">
        <f t="shared" si="1"/>
        <v>19</v>
      </c>
      <c r="I173" s="40"/>
      <c r="J173" s="45" t="s">
        <v>22</v>
      </c>
      <c r="K173" s="42">
        <f t="shared" si="2"/>
        <v>1662</v>
      </c>
      <c r="L173" s="46">
        <v>1</v>
      </c>
      <c r="M173" s="46">
        <v>6</v>
      </c>
      <c r="N173" s="26">
        <f t="shared" si="3"/>
        <v>9</v>
      </c>
      <c r="O173" s="40"/>
      <c r="P173" s="40" t="s">
        <v>66</v>
      </c>
      <c r="Q173" s="40"/>
      <c r="R173" s="40">
        <f>MIN(Rules!$E$2,(MAX(H173/N173,N173/H173)))</f>
        <v>2</v>
      </c>
      <c r="S173" s="40">
        <f>VLOOKUP(B173,Rules!A:B,2,FALSE)</f>
        <v>60</v>
      </c>
      <c r="T173" s="40"/>
      <c r="U173" s="143">
        <f>1/(10^(-1*(E173+(IF(P173="Y",Rules!$I$2,0))-K173)/Rules!$E$12)+1)</f>
        <v>0.78560903873256482</v>
      </c>
      <c r="V173">
        <f t="shared" si="4"/>
        <v>26</v>
      </c>
      <c r="W173">
        <f t="shared" si="5"/>
        <v>-26</v>
      </c>
      <c r="Z173" s="48"/>
      <c r="AA173" s="11">
        <f t="shared" ref="AA173:BH173" si="176">IF($D173=AA$1,$E173+$V173,(IF($J173=AA$1,$K173+$W173,AA172)))</f>
        <v>1169</v>
      </c>
      <c r="AB173" s="11">
        <f t="shared" si="176"/>
        <v>1335</v>
      </c>
      <c r="AC173" s="11">
        <f t="shared" si="176"/>
        <v>858</v>
      </c>
      <c r="AD173" s="11">
        <f t="shared" si="176"/>
        <v>1008</v>
      </c>
      <c r="AE173" s="11">
        <f t="shared" si="176"/>
        <v>1092</v>
      </c>
      <c r="AF173" s="11">
        <f t="shared" si="176"/>
        <v>1823</v>
      </c>
      <c r="AG173" s="11">
        <f t="shared" si="176"/>
        <v>1303</v>
      </c>
      <c r="AH173" s="11">
        <f t="shared" si="176"/>
        <v>1695</v>
      </c>
      <c r="AI173" s="11">
        <f t="shared" si="176"/>
        <v>1613</v>
      </c>
      <c r="AJ173" s="11">
        <f t="shared" si="176"/>
        <v>1702</v>
      </c>
      <c r="AK173" s="11">
        <f t="shared" si="176"/>
        <v>982</v>
      </c>
      <c r="AL173" s="11">
        <f t="shared" si="176"/>
        <v>1327</v>
      </c>
      <c r="AM173" s="11">
        <f t="shared" si="176"/>
        <v>1820</v>
      </c>
      <c r="AN173" s="11">
        <f t="shared" si="176"/>
        <v>1564</v>
      </c>
      <c r="AO173" s="11">
        <f t="shared" si="176"/>
        <v>212</v>
      </c>
      <c r="AP173" s="11">
        <f t="shared" si="176"/>
        <v>1316</v>
      </c>
      <c r="AQ173" s="11">
        <f t="shared" si="176"/>
        <v>979</v>
      </c>
      <c r="AR173" s="11">
        <f t="shared" si="176"/>
        <v>1187</v>
      </c>
      <c r="AS173" s="11">
        <f t="shared" si="176"/>
        <v>546</v>
      </c>
      <c r="AT173" s="11">
        <f t="shared" si="176"/>
        <v>1256</v>
      </c>
      <c r="AU173" s="11">
        <f t="shared" si="176"/>
        <v>1185</v>
      </c>
      <c r="AV173" s="11">
        <f t="shared" si="176"/>
        <v>1641</v>
      </c>
      <c r="AW173" s="11">
        <f t="shared" si="176"/>
        <v>1361</v>
      </c>
      <c r="AX173" s="11">
        <f t="shared" si="176"/>
        <v>1218</v>
      </c>
      <c r="AY173" s="11">
        <f t="shared" si="176"/>
        <v>289</v>
      </c>
      <c r="AZ173" s="11">
        <f t="shared" si="176"/>
        <v>920</v>
      </c>
      <c r="BA173" s="11">
        <f t="shared" si="176"/>
        <v>1187</v>
      </c>
      <c r="BB173" s="11">
        <f t="shared" si="176"/>
        <v>1206</v>
      </c>
      <c r="BC173" s="11">
        <f t="shared" si="176"/>
        <v>1057</v>
      </c>
      <c r="BD173" s="11">
        <f t="shared" si="176"/>
        <v>1636</v>
      </c>
      <c r="BE173" s="11">
        <f t="shared" si="176"/>
        <v>919</v>
      </c>
      <c r="BF173" s="11">
        <f t="shared" si="176"/>
        <v>1122</v>
      </c>
      <c r="BG173" s="11">
        <f t="shared" si="176"/>
        <v>1271</v>
      </c>
      <c r="BH173" s="11">
        <f t="shared" si="176"/>
        <v>1084</v>
      </c>
    </row>
    <row r="174" spans="1:60" ht="13.5" customHeight="1">
      <c r="A174" s="38">
        <v>41111</v>
      </c>
      <c r="B174" s="39" t="s">
        <v>72</v>
      </c>
      <c r="C174" s="40"/>
      <c r="D174" s="41" t="s">
        <v>28</v>
      </c>
      <c r="E174" s="42">
        <f t="shared" si="0"/>
        <v>1564</v>
      </c>
      <c r="F174" s="43">
        <v>0</v>
      </c>
      <c r="G174" s="43">
        <v>19</v>
      </c>
      <c r="H174" s="44">
        <f t="shared" si="1"/>
        <v>19</v>
      </c>
      <c r="I174" s="40"/>
      <c r="J174" s="45" t="s">
        <v>39</v>
      </c>
      <c r="K174" s="42">
        <f t="shared" si="2"/>
        <v>1187</v>
      </c>
      <c r="L174" s="46">
        <v>0</v>
      </c>
      <c r="M174" s="46">
        <v>12</v>
      </c>
      <c r="N174" s="26">
        <f t="shared" si="3"/>
        <v>12</v>
      </c>
      <c r="O174" s="40"/>
      <c r="P174" s="40" t="s">
        <v>66</v>
      </c>
      <c r="Q174" s="40"/>
      <c r="R174" s="40">
        <f>MIN(Rules!$E$2,(MAX(H174/N174,N174/H174)))</f>
        <v>1.5833333333333333</v>
      </c>
      <c r="S174" s="40">
        <f>VLOOKUP(B174,Rules!A:B,2,FALSE)</f>
        <v>60</v>
      </c>
      <c r="T174" s="40"/>
      <c r="U174" s="143">
        <f>1/(10^(-1*(E174+(IF(P174="Y",Rules!$I$2,0))-K174)/Rules!$E$12)+1)</f>
        <v>0.9188575377100191</v>
      </c>
      <c r="V174">
        <f t="shared" si="4"/>
        <v>8</v>
      </c>
      <c r="W174">
        <f t="shared" si="5"/>
        <v>-8</v>
      </c>
      <c r="Z174" s="48"/>
      <c r="AA174" s="11">
        <f t="shared" ref="AA174:BH174" si="177">IF($D174=AA$1,$E174+$V174,(IF($J174=AA$1,$K174+$W174,AA173)))</f>
        <v>1169</v>
      </c>
      <c r="AB174" s="11">
        <f t="shared" si="177"/>
        <v>1335</v>
      </c>
      <c r="AC174" s="11">
        <f t="shared" si="177"/>
        <v>858</v>
      </c>
      <c r="AD174" s="11">
        <f t="shared" si="177"/>
        <v>1008</v>
      </c>
      <c r="AE174" s="11">
        <f t="shared" si="177"/>
        <v>1092</v>
      </c>
      <c r="AF174" s="11">
        <f t="shared" si="177"/>
        <v>1823</v>
      </c>
      <c r="AG174" s="11">
        <f t="shared" si="177"/>
        <v>1303</v>
      </c>
      <c r="AH174" s="11">
        <f t="shared" si="177"/>
        <v>1695</v>
      </c>
      <c r="AI174" s="11">
        <f t="shared" si="177"/>
        <v>1613</v>
      </c>
      <c r="AJ174" s="11">
        <f t="shared" si="177"/>
        <v>1702</v>
      </c>
      <c r="AK174" s="11">
        <f t="shared" si="177"/>
        <v>982</v>
      </c>
      <c r="AL174" s="11">
        <f t="shared" si="177"/>
        <v>1327</v>
      </c>
      <c r="AM174" s="11">
        <f t="shared" si="177"/>
        <v>1820</v>
      </c>
      <c r="AN174" s="11">
        <f t="shared" si="177"/>
        <v>1572</v>
      </c>
      <c r="AO174" s="11">
        <f t="shared" si="177"/>
        <v>212</v>
      </c>
      <c r="AP174" s="11">
        <f t="shared" si="177"/>
        <v>1316</v>
      </c>
      <c r="AQ174" s="11">
        <f t="shared" si="177"/>
        <v>979</v>
      </c>
      <c r="AR174" s="11">
        <f t="shared" si="177"/>
        <v>1179</v>
      </c>
      <c r="AS174" s="11">
        <f t="shared" si="177"/>
        <v>546</v>
      </c>
      <c r="AT174" s="11">
        <f t="shared" si="177"/>
        <v>1256</v>
      </c>
      <c r="AU174" s="11">
        <f t="shared" si="177"/>
        <v>1185</v>
      </c>
      <c r="AV174" s="11">
        <f t="shared" si="177"/>
        <v>1641</v>
      </c>
      <c r="AW174" s="11">
        <f t="shared" si="177"/>
        <v>1361</v>
      </c>
      <c r="AX174" s="11">
        <f t="shared" si="177"/>
        <v>1218</v>
      </c>
      <c r="AY174" s="11">
        <f t="shared" si="177"/>
        <v>289</v>
      </c>
      <c r="AZ174" s="11">
        <f t="shared" si="177"/>
        <v>920</v>
      </c>
      <c r="BA174" s="11">
        <f t="shared" si="177"/>
        <v>1187</v>
      </c>
      <c r="BB174" s="11">
        <f t="shared" si="177"/>
        <v>1206</v>
      </c>
      <c r="BC174" s="11">
        <f t="shared" si="177"/>
        <v>1057</v>
      </c>
      <c r="BD174" s="11">
        <f t="shared" si="177"/>
        <v>1636</v>
      </c>
      <c r="BE174" s="11">
        <f t="shared" si="177"/>
        <v>919</v>
      </c>
      <c r="BF174" s="11">
        <f t="shared" si="177"/>
        <v>1122</v>
      </c>
      <c r="BG174" s="11">
        <f t="shared" si="177"/>
        <v>1271</v>
      </c>
      <c r="BH174" s="11">
        <f t="shared" si="177"/>
        <v>1084</v>
      </c>
    </row>
    <row r="175" spans="1:60" ht="13.5" customHeight="1">
      <c r="A175" s="38">
        <v>41111</v>
      </c>
      <c r="B175" s="39" t="s">
        <v>72</v>
      </c>
      <c r="C175" s="40"/>
      <c r="D175" s="41" t="s">
        <v>40</v>
      </c>
      <c r="E175" s="42">
        <f t="shared" si="0"/>
        <v>1057</v>
      </c>
      <c r="F175" s="43">
        <v>0</v>
      </c>
      <c r="G175" s="43">
        <v>10</v>
      </c>
      <c r="H175" s="44">
        <f t="shared" si="1"/>
        <v>10</v>
      </c>
      <c r="I175" s="40"/>
      <c r="J175" s="45" t="s">
        <v>34</v>
      </c>
      <c r="K175" s="42">
        <f t="shared" si="2"/>
        <v>1169</v>
      </c>
      <c r="L175" s="46">
        <v>0</v>
      </c>
      <c r="M175" s="46">
        <v>8</v>
      </c>
      <c r="N175" s="26">
        <f t="shared" si="3"/>
        <v>8</v>
      </c>
      <c r="O175" s="40"/>
      <c r="P175" s="40" t="s">
        <v>66</v>
      </c>
      <c r="Q175" s="40"/>
      <c r="R175" s="40">
        <f>MIN(Rules!$E$2,(MAX(H175/N175,N175/H175)))</f>
        <v>1.25</v>
      </c>
      <c r="S175" s="40">
        <f>VLOOKUP(B175,Rules!A:B,2,FALSE)</f>
        <v>60</v>
      </c>
      <c r="T175" s="40"/>
      <c r="U175" s="143">
        <f>1/(10^(-1*(E175+(IF(P175="Y",Rules!$I$2,0))-K175)/Rules!$E$12)+1)</f>
        <v>0.54363781073171757</v>
      </c>
      <c r="V175">
        <f t="shared" si="4"/>
        <v>34</v>
      </c>
      <c r="W175">
        <f t="shared" si="5"/>
        <v>-34</v>
      </c>
      <c r="Z175" s="48"/>
      <c r="AA175" s="11">
        <f t="shared" ref="AA175:BH175" si="178">IF($D175=AA$1,$E175+$V175,(IF($J175=AA$1,$K175+$W175,AA174)))</f>
        <v>1135</v>
      </c>
      <c r="AB175" s="11">
        <f t="shared" si="178"/>
        <v>1335</v>
      </c>
      <c r="AC175" s="11">
        <f t="shared" si="178"/>
        <v>858</v>
      </c>
      <c r="AD175" s="11">
        <f t="shared" si="178"/>
        <v>1008</v>
      </c>
      <c r="AE175" s="11">
        <f t="shared" si="178"/>
        <v>1092</v>
      </c>
      <c r="AF175" s="11">
        <f t="shared" si="178"/>
        <v>1823</v>
      </c>
      <c r="AG175" s="11">
        <f t="shared" si="178"/>
        <v>1303</v>
      </c>
      <c r="AH175" s="11">
        <f t="shared" si="178"/>
        <v>1695</v>
      </c>
      <c r="AI175" s="11">
        <f t="shared" si="178"/>
        <v>1613</v>
      </c>
      <c r="AJ175" s="11">
        <f t="shared" si="178"/>
        <v>1702</v>
      </c>
      <c r="AK175" s="11">
        <f t="shared" si="178"/>
        <v>982</v>
      </c>
      <c r="AL175" s="11">
        <f t="shared" si="178"/>
        <v>1327</v>
      </c>
      <c r="AM175" s="11">
        <f t="shared" si="178"/>
        <v>1820</v>
      </c>
      <c r="AN175" s="11">
        <f t="shared" si="178"/>
        <v>1572</v>
      </c>
      <c r="AO175" s="11">
        <f t="shared" si="178"/>
        <v>212</v>
      </c>
      <c r="AP175" s="11">
        <f t="shared" si="178"/>
        <v>1316</v>
      </c>
      <c r="AQ175" s="11">
        <f t="shared" si="178"/>
        <v>979</v>
      </c>
      <c r="AR175" s="11">
        <f t="shared" si="178"/>
        <v>1179</v>
      </c>
      <c r="AS175" s="11">
        <f t="shared" si="178"/>
        <v>546</v>
      </c>
      <c r="AT175" s="11">
        <f t="shared" si="178"/>
        <v>1256</v>
      </c>
      <c r="AU175" s="11">
        <f t="shared" si="178"/>
        <v>1185</v>
      </c>
      <c r="AV175" s="11">
        <f t="shared" si="178"/>
        <v>1641</v>
      </c>
      <c r="AW175" s="11">
        <f t="shared" si="178"/>
        <v>1361</v>
      </c>
      <c r="AX175" s="11">
        <f t="shared" si="178"/>
        <v>1218</v>
      </c>
      <c r="AY175" s="11">
        <f t="shared" si="178"/>
        <v>289</v>
      </c>
      <c r="AZ175" s="11">
        <f t="shared" si="178"/>
        <v>920</v>
      </c>
      <c r="BA175" s="11">
        <f t="shared" si="178"/>
        <v>1187</v>
      </c>
      <c r="BB175" s="11">
        <f t="shared" si="178"/>
        <v>1206</v>
      </c>
      <c r="BC175" s="11">
        <f t="shared" si="178"/>
        <v>1091</v>
      </c>
      <c r="BD175" s="11">
        <f t="shared" si="178"/>
        <v>1636</v>
      </c>
      <c r="BE175" s="11">
        <f t="shared" si="178"/>
        <v>919</v>
      </c>
      <c r="BF175" s="11">
        <f t="shared" si="178"/>
        <v>1122</v>
      </c>
      <c r="BG175" s="11">
        <f t="shared" si="178"/>
        <v>1271</v>
      </c>
      <c r="BH175" s="11">
        <f t="shared" si="178"/>
        <v>1084</v>
      </c>
    </row>
    <row r="176" spans="1:60" ht="13.5" customHeight="1">
      <c r="A176" s="38">
        <v>41111</v>
      </c>
      <c r="B176" s="39" t="s">
        <v>72</v>
      </c>
      <c r="C176" s="40"/>
      <c r="D176" s="41" t="s">
        <v>45</v>
      </c>
      <c r="E176" s="42">
        <f t="shared" si="0"/>
        <v>979</v>
      </c>
      <c r="F176" s="43">
        <v>1</v>
      </c>
      <c r="G176" s="43">
        <v>11</v>
      </c>
      <c r="H176" s="44">
        <f t="shared" si="1"/>
        <v>14</v>
      </c>
      <c r="I176" s="40"/>
      <c r="J176" s="45" t="s">
        <v>36</v>
      </c>
      <c r="K176" s="42">
        <f t="shared" si="2"/>
        <v>1316</v>
      </c>
      <c r="L176" s="46">
        <v>1</v>
      </c>
      <c r="M176" s="46">
        <v>13</v>
      </c>
      <c r="N176" s="26">
        <f t="shared" si="3"/>
        <v>16</v>
      </c>
      <c r="O176" s="40"/>
      <c r="P176" s="40" t="s">
        <v>66</v>
      </c>
      <c r="Q176" s="40"/>
      <c r="R176" s="40">
        <f>MIN(Rules!$E$2,(MAX(H176/N176,N176/H176)))</f>
        <v>1.1428571428571428</v>
      </c>
      <c r="S176" s="40">
        <f>VLOOKUP(B176,Rules!A:B,2,FALSE)</f>
        <v>60</v>
      </c>
      <c r="T176" s="40"/>
      <c r="U176" s="143">
        <f>1/(10^(-1*(E176+(IF(P176="Y",Rules!$I$2,0))-K176)/Rules!$E$12)+1)</f>
        <v>0.29709562017981894</v>
      </c>
      <c r="V176">
        <f t="shared" si="4"/>
        <v>-20</v>
      </c>
      <c r="W176">
        <f t="shared" si="5"/>
        <v>20</v>
      </c>
      <c r="Z176" s="48"/>
      <c r="AA176" s="11">
        <f t="shared" ref="AA176:BH176" si="179">IF($D176=AA$1,$E176+$V176,(IF($J176=AA$1,$K176+$W176,AA175)))</f>
        <v>1135</v>
      </c>
      <c r="AB176" s="11">
        <f t="shared" si="179"/>
        <v>1335</v>
      </c>
      <c r="AC176" s="11">
        <f t="shared" si="179"/>
        <v>858</v>
      </c>
      <c r="AD176" s="11">
        <f t="shared" si="179"/>
        <v>1008</v>
      </c>
      <c r="AE176" s="11">
        <f t="shared" si="179"/>
        <v>1092</v>
      </c>
      <c r="AF176" s="11">
        <f t="shared" si="179"/>
        <v>1823</v>
      </c>
      <c r="AG176" s="11">
        <f t="shared" si="179"/>
        <v>1303</v>
      </c>
      <c r="AH176" s="11">
        <f t="shared" si="179"/>
        <v>1695</v>
      </c>
      <c r="AI176" s="11">
        <f t="shared" si="179"/>
        <v>1613</v>
      </c>
      <c r="AJ176" s="11">
        <f t="shared" si="179"/>
        <v>1702</v>
      </c>
      <c r="AK176" s="11">
        <f t="shared" si="179"/>
        <v>982</v>
      </c>
      <c r="AL176" s="11">
        <f t="shared" si="179"/>
        <v>1327</v>
      </c>
      <c r="AM176" s="11">
        <f t="shared" si="179"/>
        <v>1820</v>
      </c>
      <c r="AN176" s="11">
        <f t="shared" si="179"/>
        <v>1572</v>
      </c>
      <c r="AO176" s="11">
        <f t="shared" si="179"/>
        <v>212</v>
      </c>
      <c r="AP176" s="11">
        <f t="shared" si="179"/>
        <v>1336</v>
      </c>
      <c r="AQ176" s="11">
        <f t="shared" si="179"/>
        <v>959</v>
      </c>
      <c r="AR176" s="11">
        <f t="shared" si="179"/>
        <v>1179</v>
      </c>
      <c r="AS176" s="11">
        <f t="shared" si="179"/>
        <v>546</v>
      </c>
      <c r="AT176" s="11">
        <f t="shared" si="179"/>
        <v>1256</v>
      </c>
      <c r="AU176" s="11">
        <f t="shared" si="179"/>
        <v>1185</v>
      </c>
      <c r="AV176" s="11">
        <f t="shared" si="179"/>
        <v>1641</v>
      </c>
      <c r="AW176" s="11">
        <f t="shared" si="179"/>
        <v>1361</v>
      </c>
      <c r="AX176" s="11">
        <f t="shared" si="179"/>
        <v>1218</v>
      </c>
      <c r="AY176" s="11">
        <f t="shared" si="179"/>
        <v>289</v>
      </c>
      <c r="AZ176" s="11">
        <f t="shared" si="179"/>
        <v>920</v>
      </c>
      <c r="BA176" s="11">
        <f t="shared" si="179"/>
        <v>1187</v>
      </c>
      <c r="BB176" s="11">
        <f t="shared" si="179"/>
        <v>1206</v>
      </c>
      <c r="BC176" s="11">
        <f t="shared" si="179"/>
        <v>1091</v>
      </c>
      <c r="BD176" s="11">
        <f t="shared" si="179"/>
        <v>1636</v>
      </c>
      <c r="BE176" s="11">
        <f t="shared" si="179"/>
        <v>919</v>
      </c>
      <c r="BF176" s="11">
        <f t="shared" si="179"/>
        <v>1122</v>
      </c>
      <c r="BG176" s="11">
        <f t="shared" si="179"/>
        <v>1271</v>
      </c>
      <c r="BH176" s="11">
        <f t="shared" si="179"/>
        <v>1084</v>
      </c>
    </row>
    <row r="177" spans="1:60" ht="13.5" customHeight="1">
      <c r="A177" s="38">
        <v>41112</v>
      </c>
      <c r="B177" s="39" t="s">
        <v>68</v>
      </c>
      <c r="C177" s="40"/>
      <c r="D177" s="41" t="s">
        <v>17</v>
      </c>
      <c r="E177" s="42">
        <f t="shared" si="0"/>
        <v>1702</v>
      </c>
      <c r="F177" s="43">
        <v>2</v>
      </c>
      <c r="G177" s="43">
        <v>13</v>
      </c>
      <c r="H177" s="44">
        <f t="shared" si="1"/>
        <v>19</v>
      </c>
      <c r="I177" s="40"/>
      <c r="J177" s="45" t="s">
        <v>27</v>
      </c>
      <c r="K177" s="42">
        <f t="shared" si="2"/>
        <v>1361</v>
      </c>
      <c r="L177" s="46">
        <v>1</v>
      </c>
      <c r="M177" s="46">
        <v>13</v>
      </c>
      <c r="N177" s="26">
        <f t="shared" si="3"/>
        <v>16</v>
      </c>
      <c r="O177" s="40"/>
      <c r="P177" s="40" t="s">
        <v>66</v>
      </c>
      <c r="Q177" s="40"/>
      <c r="R177" s="40">
        <f>MIN(Rules!$E$2,(MAX(H177/N177,N177/H177)))</f>
        <v>1.1875</v>
      </c>
      <c r="S177" s="40">
        <f>VLOOKUP(B177,Rules!A:B,2,FALSE)</f>
        <v>70</v>
      </c>
      <c r="T177" s="40"/>
      <c r="U177" s="143">
        <f>1/(10^(-1*(E177+(IF(P177="Y",Rules!$I$2,0))-K177)/Rules!$E$12)+1)</f>
        <v>0.90560700359701829</v>
      </c>
      <c r="V177">
        <f t="shared" si="4"/>
        <v>8</v>
      </c>
      <c r="W177">
        <f t="shared" si="5"/>
        <v>-8</v>
      </c>
      <c r="Z177" s="48"/>
      <c r="AA177" s="11">
        <f t="shared" ref="AA177:BH177" si="180">IF($D177=AA$1,$E177+$V177,(IF($J177=AA$1,$K177+$W177,AA176)))</f>
        <v>1135</v>
      </c>
      <c r="AB177" s="11">
        <f t="shared" si="180"/>
        <v>1335</v>
      </c>
      <c r="AC177" s="11">
        <f t="shared" si="180"/>
        <v>858</v>
      </c>
      <c r="AD177" s="11">
        <f t="shared" si="180"/>
        <v>1008</v>
      </c>
      <c r="AE177" s="11">
        <f t="shared" si="180"/>
        <v>1092</v>
      </c>
      <c r="AF177" s="11">
        <f t="shared" si="180"/>
        <v>1823</v>
      </c>
      <c r="AG177" s="11">
        <f t="shared" si="180"/>
        <v>1303</v>
      </c>
      <c r="AH177" s="11">
        <f t="shared" si="180"/>
        <v>1695</v>
      </c>
      <c r="AI177" s="11">
        <f t="shared" si="180"/>
        <v>1613</v>
      </c>
      <c r="AJ177" s="11">
        <f t="shared" si="180"/>
        <v>1710</v>
      </c>
      <c r="AK177" s="11">
        <f t="shared" si="180"/>
        <v>982</v>
      </c>
      <c r="AL177" s="11">
        <f t="shared" si="180"/>
        <v>1327</v>
      </c>
      <c r="AM177" s="11">
        <f t="shared" si="180"/>
        <v>1820</v>
      </c>
      <c r="AN177" s="11">
        <f t="shared" si="180"/>
        <v>1572</v>
      </c>
      <c r="AO177" s="11">
        <f t="shared" si="180"/>
        <v>212</v>
      </c>
      <c r="AP177" s="11">
        <f t="shared" si="180"/>
        <v>1336</v>
      </c>
      <c r="AQ177" s="11">
        <f t="shared" si="180"/>
        <v>959</v>
      </c>
      <c r="AR177" s="11">
        <f t="shared" si="180"/>
        <v>1179</v>
      </c>
      <c r="AS177" s="11">
        <f t="shared" si="180"/>
        <v>546</v>
      </c>
      <c r="AT177" s="11">
        <f t="shared" si="180"/>
        <v>1256</v>
      </c>
      <c r="AU177" s="11">
        <f t="shared" si="180"/>
        <v>1185</v>
      </c>
      <c r="AV177" s="11">
        <f t="shared" si="180"/>
        <v>1641</v>
      </c>
      <c r="AW177" s="11">
        <f t="shared" si="180"/>
        <v>1353</v>
      </c>
      <c r="AX177" s="11">
        <f t="shared" si="180"/>
        <v>1218</v>
      </c>
      <c r="AY177" s="11">
        <f t="shared" si="180"/>
        <v>289</v>
      </c>
      <c r="AZ177" s="11">
        <f t="shared" si="180"/>
        <v>920</v>
      </c>
      <c r="BA177" s="11">
        <f t="shared" si="180"/>
        <v>1187</v>
      </c>
      <c r="BB177" s="11">
        <f t="shared" si="180"/>
        <v>1206</v>
      </c>
      <c r="BC177" s="11">
        <f t="shared" si="180"/>
        <v>1091</v>
      </c>
      <c r="BD177" s="11">
        <f t="shared" si="180"/>
        <v>1636</v>
      </c>
      <c r="BE177" s="11">
        <f t="shared" si="180"/>
        <v>919</v>
      </c>
      <c r="BF177" s="11">
        <f t="shared" si="180"/>
        <v>1122</v>
      </c>
      <c r="BG177" s="11">
        <f t="shared" si="180"/>
        <v>1271</v>
      </c>
      <c r="BH177" s="11">
        <f t="shared" si="180"/>
        <v>1084</v>
      </c>
    </row>
    <row r="178" spans="1:60" ht="13.5" customHeight="1">
      <c r="A178" s="38">
        <v>41112</v>
      </c>
      <c r="B178" s="39" t="s">
        <v>68</v>
      </c>
      <c r="C178" s="40"/>
      <c r="D178" s="41" t="s">
        <v>30</v>
      </c>
      <c r="E178" s="42">
        <f t="shared" si="0"/>
        <v>1613</v>
      </c>
      <c r="F178" s="43">
        <v>0</v>
      </c>
      <c r="G178" s="43">
        <v>13</v>
      </c>
      <c r="H178" s="44">
        <f t="shared" si="1"/>
        <v>13</v>
      </c>
      <c r="I178" s="40"/>
      <c r="J178" s="45" t="s">
        <v>25</v>
      </c>
      <c r="K178" s="42">
        <f t="shared" si="2"/>
        <v>1695</v>
      </c>
      <c r="L178" s="46">
        <v>2</v>
      </c>
      <c r="M178" s="46">
        <v>18</v>
      </c>
      <c r="N178" s="26">
        <f t="shared" si="3"/>
        <v>24</v>
      </c>
      <c r="O178" s="40"/>
      <c r="P178" s="40" t="s">
        <v>67</v>
      </c>
      <c r="Q178" s="40"/>
      <c r="R178" s="40">
        <f>MIN(Rules!$E$2,(MAX(H178/N178,N178/H178)))</f>
        <v>1.8461538461538463</v>
      </c>
      <c r="S178" s="40">
        <f>VLOOKUP(B178,Rules!A:B,2,FALSE)</f>
        <v>70</v>
      </c>
      <c r="T178" s="40"/>
      <c r="U178" s="143">
        <f>1/(10^(-1*(E178+(IF(P178="Y",Rules!$I$2,0))-K178)/Rules!$E$12)+1)</f>
        <v>0.40670009774874816</v>
      </c>
      <c r="V178">
        <f t="shared" si="4"/>
        <v>-53</v>
      </c>
      <c r="W178">
        <f t="shared" si="5"/>
        <v>53</v>
      </c>
      <c r="Z178" s="48"/>
      <c r="AA178" s="11">
        <f t="shared" ref="AA178:BH178" si="181">IF($D178=AA$1,$E178+$V178,(IF($J178=AA$1,$K178+$W178,AA177)))</f>
        <v>1135</v>
      </c>
      <c r="AB178" s="11">
        <f t="shared" si="181"/>
        <v>1335</v>
      </c>
      <c r="AC178" s="11">
        <f t="shared" si="181"/>
        <v>858</v>
      </c>
      <c r="AD178" s="11">
        <f t="shared" si="181"/>
        <v>1008</v>
      </c>
      <c r="AE178" s="11">
        <f t="shared" si="181"/>
        <v>1092</v>
      </c>
      <c r="AF178" s="11">
        <f t="shared" si="181"/>
        <v>1823</v>
      </c>
      <c r="AG178" s="11">
        <f t="shared" si="181"/>
        <v>1303</v>
      </c>
      <c r="AH178" s="11">
        <f t="shared" si="181"/>
        <v>1748</v>
      </c>
      <c r="AI178" s="11">
        <f t="shared" si="181"/>
        <v>1560</v>
      </c>
      <c r="AJ178" s="11">
        <f t="shared" si="181"/>
        <v>1710</v>
      </c>
      <c r="AK178" s="11">
        <f t="shared" si="181"/>
        <v>982</v>
      </c>
      <c r="AL178" s="11">
        <f t="shared" si="181"/>
        <v>1327</v>
      </c>
      <c r="AM178" s="11">
        <f t="shared" si="181"/>
        <v>1820</v>
      </c>
      <c r="AN178" s="11">
        <f t="shared" si="181"/>
        <v>1572</v>
      </c>
      <c r="AO178" s="11">
        <f t="shared" si="181"/>
        <v>212</v>
      </c>
      <c r="AP178" s="11">
        <f t="shared" si="181"/>
        <v>1336</v>
      </c>
      <c r="AQ178" s="11">
        <f t="shared" si="181"/>
        <v>959</v>
      </c>
      <c r="AR178" s="11">
        <f t="shared" si="181"/>
        <v>1179</v>
      </c>
      <c r="AS178" s="11">
        <f t="shared" si="181"/>
        <v>546</v>
      </c>
      <c r="AT178" s="11">
        <f t="shared" si="181"/>
        <v>1256</v>
      </c>
      <c r="AU178" s="11">
        <f t="shared" si="181"/>
        <v>1185</v>
      </c>
      <c r="AV178" s="11">
        <f t="shared" si="181"/>
        <v>1641</v>
      </c>
      <c r="AW178" s="11">
        <f t="shared" si="181"/>
        <v>1353</v>
      </c>
      <c r="AX178" s="11">
        <f t="shared" si="181"/>
        <v>1218</v>
      </c>
      <c r="AY178" s="11">
        <f t="shared" si="181"/>
        <v>289</v>
      </c>
      <c r="AZ178" s="11">
        <f t="shared" si="181"/>
        <v>920</v>
      </c>
      <c r="BA178" s="11">
        <f t="shared" si="181"/>
        <v>1187</v>
      </c>
      <c r="BB178" s="11">
        <f t="shared" si="181"/>
        <v>1206</v>
      </c>
      <c r="BC178" s="11">
        <f t="shared" si="181"/>
        <v>1091</v>
      </c>
      <c r="BD178" s="11">
        <f t="shared" si="181"/>
        <v>1636</v>
      </c>
      <c r="BE178" s="11">
        <f t="shared" si="181"/>
        <v>919</v>
      </c>
      <c r="BF178" s="11">
        <f t="shared" si="181"/>
        <v>1122</v>
      </c>
      <c r="BG178" s="11">
        <f t="shared" si="181"/>
        <v>1271</v>
      </c>
      <c r="BH178" s="11">
        <f t="shared" si="181"/>
        <v>1084</v>
      </c>
    </row>
    <row r="179" spans="1:60" ht="13.5" customHeight="1">
      <c r="A179" s="38">
        <v>41118</v>
      </c>
      <c r="B179" s="39" t="s">
        <v>72</v>
      </c>
      <c r="C179" s="40"/>
      <c r="D179" s="41" t="s">
        <v>33</v>
      </c>
      <c r="E179" s="42">
        <f t="shared" si="0"/>
        <v>1092</v>
      </c>
      <c r="F179" s="43">
        <v>1</v>
      </c>
      <c r="G179" s="43">
        <v>6</v>
      </c>
      <c r="H179" s="44">
        <f t="shared" si="1"/>
        <v>9</v>
      </c>
      <c r="I179" s="40"/>
      <c r="J179" s="45" t="s">
        <v>16</v>
      </c>
      <c r="K179" s="42">
        <f t="shared" si="2"/>
        <v>1820</v>
      </c>
      <c r="L179" s="46">
        <v>2</v>
      </c>
      <c r="M179" s="46">
        <v>22</v>
      </c>
      <c r="N179" s="26">
        <f t="shared" si="3"/>
        <v>28</v>
      </c>
      <c r="O179" s="40"/>
      <c r="P179" s="40" t="s">
        <v>67</v>
      </c>
      <c r="Q179" s="40"/>
      <c r="R179" s="40">
        <f>MIN(Rules!$E$2,(MAX(H179/N179,N179/H179)))</f>
        <v>2</v>
      </c>
      <c r="S179" s="40">
        <f>VLOOKUP(B179,Rules!A:B,2,FALSE)</f>
        <v>60</v>
      </c>
      <c r="T179" s="40"/>
      <c r="U179" s="143">
        <f>1/(10^(-1*(E179+(IF(P179="Y",Rules!$I$2,0))-K179)/Rules!$E$12)+1)</f>
        <v>3.3811306377078361E-2</v>
      </c>
      <c r="V179">
        <f t="shared" si="4"/>
        <v>-4</v>
      </c>
      <c r="W179">
        <f t="shared" si="5"/>
        <v>4</v>
      </c>
      <c r="Z179" s="48"/>
      <c r="AA179" s="11">
        <f t="shared" ref="AA179:BH179" si="182">IF($D179=AA$1,$E179+$V179,(IF($J179=AA$1,$K179+$W179,AA178)))</f>
        <v>1135</v>
      </c>
      <c r="AB179" s="11">
        <f t="shared" si="182"/>
        <v>1335</v>
      </c>
      <c r="AC179" s="11">
        <f t="shared" si="182"/>
        <v>858</v>
      </c>
      <c r="AD179" s="11">
        <f t="shared" si="182"/>
        <v>1008</v>
      </c>
      <c r="AE179" s="11">
        <f t="shared" si="182"/>
        <v>1088</v>
      </c>
      <c r="AF179" s="11">
        <f t="shared" si="182"/>
        <v>1823</v>
      </c>
      <c r="AG179" s="11">
        <f t="shared" si="182"/>
        <v>1303</v>
      </c>
      <c r="AH179" s="11">
        <f t="shared" si="182"/>
        <v>1748</v>
      </c>
      <c r="AI179" s="11">
        <f t="shared" si="182"/>
        <v>1560</v>
      </c>
      <c r="AJ179" s="11">
        <f t="shared" si="182"/>
        <v>1710</v>
      </c>
      <c r="AK179" s="11">
        <f t="shared" si="182"/>
        <v>982</v>
      </c>
      <c r="AL179" s="11">
        <f t="shared" si="182"/>
        <v>1327</v>
      </c>
      <c r="AM179" s="11">
        <f t="shared" si="182"/>
        <v>1824</v>
      </c>
      <c r="AN179" s="11">
        <f t="shared" si="182"/>
        <v>1572</v>
      </c>
      <c r="AO179" s="11">
        <f t="shared" si="182"/>
        <v>212</v>
      </c>
      <c r="AP179" s="11">
        <f t="shared" si="182"/>
        <v>1336</v>
      </c>
      <c r="AQ179" s="11">
        <f t="shared" si="182"/>
        <v>959</v>
      </c>
      <c r="AR179" s="11">
        <f t="shared" si="182"/>
        <v>1179</v>
      </c>
      <c r="AS179" s="11">
        <f t="shared" si="182"/>
        <v>546</v>
      </c>
      <c r="AT179" s="11">
        <f t="shared" si="182"/>
        <v>1256</v>
      </c>
      <c r="AU179" s="11">
        <f t="shared" si="182"/>
        <v>1185</v>
      </c>
      <c r="AV179" s="11">
        <f t="shared" si="182"/>
        <v>1641</v>
      </c>
      <c r="AW179" s="11">
        <f t="shared" si="182"/>
        <v>1353</v>
      </c>
      <c r="AX179" s="11">
        <f t="shared" si="182"/>
        <v>1218</v>
      </c>
      <c r="AY179" s="11">
        <f t="shared" si="182"/>
        <v>289</v>
      </c>
      <c r="AZ179" s="11">
        <f t="shared" si="182"/>
        <v>920</v>
      </c>
      <c r="BA179" s="11">
        <f t="shared" si="182"/>
        <v>1187</v>
      </c>
      <c r="BB179" s="11">
        <f t="shared" si="182"/>
        <v>1206</v>
      </c>
      <c r="BC179" s="11">
        <f t="shared" si="182"/>
        <v>1091</v>
      </c>
      <c r="BD179" s="11">
        <f t="shared" si="182"/>
        <v>1636</v>
      </c>
      <c r="BE179" s="11">
        <f t="shared" si="182"/>
        <v>919</v>
      </c>
      <c r="BF179" s="11">
        <f t="shared" si="182"/>
        <v>1122</v>
      </c>
      <c r="BG179" s="11">
        <f t="shared" si="182"/>
        <v>1271</v>
      </c>
      <c r="BH179" s="11">
        <f t="shared" si="182"/>
        <v>1084</v>
      </c>
    </row>
    <row r="180" spans="1:60" ht="13.5" customHeight="1">
      <c r="A180" s="38">
        <v>41118</v>
      </c>
      <c r="B180" s="39" t="s">
        <v>72</v>
      </c>
      <c r="C180" s="40"/>
      <c r="D180" s="41" t="s">
        <v>37</v>
      </c>
      <c r="E180" s="42">
        <f t="shared" si="0"/>
        <v>1206</v>
      </c>
      <c r="F180" s="43">
        <v>0</v>
      </c>
      <c r="G180" s="43">
        <v>4</v>
      </c>
      <c r="H180" s="44">
        <f t="shared" si="1"/>
        <v>4</v>
      </c>
      <c r="I180" s="40"/>
      <c r="J180" s="45" t="s">
        <v>28</v>
      </c>
      <c r="K180" s="42">
        <f t="shared" si="2"/>
        <v>1572</v>
      </c>
      <c r="L180" s="46">
        <v>0</v>
      </c>
      <c r="M180" s="46">
        <v>13</v>
      </c>
      <c r="N180" s="26">
        <f t="shared" si="3"/>
        <v>13</v>
      </c>
      <c r="O180" s="40"/>
      <c r="P180" s="40" t="s">
        <v>67</v>
      </c>
      <c r="Q180" s="40"/>
      <c r="R180" s="40">
        <f>MIN(Rules!$E$2,(MAX(H180/N180,N180/H180)))</f>
        <v>2</v>
      </c>
      <c r="S180" s="40">
        <f>VLOOKUP(B180,Rules!A:B,2,FALSE)</f>
        <v>60</v>
      </c>
      <c r="T180" s="40"/>
      <c r="U180" s="143">
        <f>1/(10^(-1*(E180+(IF(P180="Y",Rules!$I$2,0))-K180)/Rules!$E$12)+1)</f>
        <v>0.15636956835323634</v>
      </c>
      <c r="V180">
        <f t="shared" si="4"/>
        <v>-19</v>
      </c>
      <c r="W180">
        <f t="shared" si="5"/>
        <v>19</v>
      </c>
      <c r="Z180" s="48"/>
      <c r="AA180" s="11">
        <f t="shared" ref="AA180:BH180" si="183">IF($D180=AA$1,$E180+$V180,(IF($J180=AA$1,$K180+$W180,AA179)))</f>
        <v>1135</v>
      </c>
      <c r="AB180" s="11">
        <f t="shared" si="183"/>
        <v>1335</v>
      </c>
      <c r="AC180" s="11">
        <f t="shared" si="183"/>
        <v>858</v>
      </c>
      <c r="AD180" s="11">
        <f t="shared" si="183"/>
        <v>1008</v>
      </c>
      <c r="AE180" s="11">
        <f t="shared" si="183"/>
        <v>1088</v>
      </c>
      <c r="AF180" s="11">
        <f t="shared" si="183"/>
        <v>1823</v>
      </c>
      <c r="AG180" s="11">
        <f t="shared" si="183"/>
        <v>1303</v>
      </c>
      <c r="AH180" s="11">
        <f t="shared" si="183"/>
        <v>1748</v>
      </c>
      <c r="AI180" s="11">
        <f t="shared" si="183"/>
        <v>1560</v>
      </c>
      <c r="AJ180" s="11">
        <f t="shared" si="183"/>
        <v>1710</v>
      </c>
      <c r="AK180" s="11">
        <f t="shared" si="183"/>
        <v>982</v>
      </c>
      <c r="AL180" s="11">
        <f t="shared" si="183"/>
        <v>1327</v>
      </c>
      <c r="AM180" s="11">
        <f t="shared" si="183"/>
        <v>1824</v>
      </c>
      <c r="AN180" s="11">
        <f t="shared" si="183"/>
        <v>1591</v>
      </c>
      <c r="AO180" s="11">
        <f t="shared" si="183"/>
        <v>212</v>
      </c>
      <c r="AP180" s="11">
        <f t="shared" si="183"/>
        <v>1336</v>
      </c>
      <c r="AQ180" s="11">
        <f t="shared" si="183"/>
        <v>959</v>
      </c>
      <c r="AR180" s="11">
        <f t="shared" si="183"/>
        <v>1179</v>
      </c>
      <c r="AS180" s="11">
        <f t="shared" si="183"/>
        <v>546</v>
      </c>
      <c r="AT180" s="11">
        <f t="shared" si="183"/>
        <v>1256</v>
      </c>
      <c r="AU180" s="11">
        <f t="shared" si="183"/>
        <v>1185</v>
      </c>
      <c r="AV180" s="11">
        <f t="shared" si="183"/>
        <v>1641</v>
      </c>
      <c r="AW180" s="11">
        <f t="shared" si="183"/>
        <v>1353</v>
      </c>
      <c r="AX180" s="11">
        <f t="shared" si="183"/>
        <v>1218</v>
      </c>
      <c r="AY180" s="11">
        <f t="shared" si="183"/>
        <v>289</v>
      </c>
      <c r="AZ180" s="11">
        <f t="shared" si="183"/>
        <v>920</v>
      </c>
      <c r="BA180" s="11">
        <f t="shared" si="183"/>
        <v>1187</v>
      </c>
      <c r="BB180" s="11">
        <f t="shared" si="183"/>
        <v>1187</v>
      </c>
      <c r="BC180" s="11">
        <f t="shared" si="183"/>
        <v>1091</v>
      </c>
      <c r="BD180" s="11">
        <f t="shared" si="183"/>
        <v>1636</v>
      </c>
      <c r="BE180" s="11">
        <f t="shared" si="183"/>
        <v>919</v>
      </c>
      <c r="BF180" s="11">
        <f t="shared" si="183"/>
        <v>1122</v>
      </c>
      <c r="BG180" s="11">
        <f t="shared" si="183"/>
        <v>1271</v>
      </c>
      <c r="BH180" s="11">
        <f t="shared" si="183"/>
        <v>1084</v>
      </c>
    </row>
    <row r="181" spans="1:60" ht="13.5" customHeight="1">
      <c r="A181" s="38">
        <v>41118</v>
      </c>
      <c r="B181" s="39" t="s">
        <v>72</v>
      </c>
      <c r="C181" s="40"/>
      <c r="D181" s="41" t="s">
        <v>30</v>
      </c>
      <c r="E181" s="42">
        <f t="shared" si="0"/>
        <v>1560</v>
      </c>
      <c r="F181" s="43">
        <v>1</v>
      </c>
      <c r="G181" s="43">
        <v>13</v>
      </c>
      <c r="H181" s="44">
        <f t="shared" si="1"/>
        <v>16</v>
      </c>
      <c r="I181" s="40"/>
      <c r="J181" s="45" t="s">
        <v>40</v>
      </c>
      <c r="K181" s="42">
        <f t="shared" si="2"/>
        <v>1091</v>
      </c>
      <c r="L181" s="46">
        <v>0</v>
      </c>
      <c r="M181" s="46">
        <v>11</v>
      </c>
      <c r="N181" s="26">
        <f t="shared" si="3"/>
        <v>11</v>
      </c>
      <c r="O181" s="40"/>
      <c r="P181" s="40" t="s">
        <v>67</v>
      </c>
      <c r="Q181" s="40"/>
      <c r="R181" s="40">
        <f>MIN(Rules!$E$2,(MAX(H181/N181,N181/H181)))</f>
        <v>1.4545454545454546</v>
      </c>
      <c r="S181" s="40">
        <f>VLOOKUP(B181,Rules!A:B,2,FALSE)</f>
        <v>60</v>
      </c>
      <c r="T181" s="40"/>
      <c r="U181" s="143">
        <f>1/(10^(-1*(E181+(IF(P181="Y",Rules!$I$2,0))-K181)/Rules!$E$12)+1)</f>
        <v>0.89658330642913131</v>
      </c>
      <c r="V181">
        <f t="shared" si="4"/>
        <v>9</v>
      </c>
      <c r="W181">
        <f t="shared" si="5"/>
        <v>-9</v>
      </c>
      <c r="Z181" s="48"/>
      <c r="AA181" s="11">
        <f t="shared" ref="AA181:BH181" si="184">IF($D181=AA$1,$E181+$V181,(IF($J181=AA$1,$K181+$W181,AA180)))</f>
        <v>1135</v>
      </c>
      <c r="AB181" s="11">
        <f t="shared" si="184"/>
        <v>1335</v>
      </c>
      <c r="AC181" s="11">
        <f t="shared" si="184"/>
        <v>858</v>
      </c>
      <c r="AD181" s="11">
        <f t="shared" si="184"/>
        <v>1008</v>
      </c>
      <c r="AE181" s="11">
        <f t="shared" si="184"/>
        <v>1088</v>
      </c>
      <c r="AF181" s="11">
        <f t="shared" si="184"/>
        <v>1823</v>
      </c>
      <c r="AG181" s="11">
        <f t="shared" si="184"/>
        <v>1303</v>
      </c>
      <c r="AH181" s="11">
        <f t="shared" si="184"/>
        <v>1748</v>
      </c>
      <c r="AI181" s="11">
        <f t="shared" si="184"/>
        <v>1569</v>
      </c>
      <c r="AJ181" s="11">
        <f t="shared" si="184"/>
        <v>1710</v>
      </c>
      <c r="AK181" s="11">
        <f t="shared" si="184"/>
        <v>982</v>
      </c>
      <c r="AL181" s="11">
        <f t="shared" si="184"/>
        <v>1327</v>
      </c>
      <c r="AM181" s="11">
        <f t="shared" si="184"/>
        <v>1824</v>
      </c>
      <c r="AN181" s="11">
        <f t="shared" si="184"/>
        <v>1591</v>
      </c>
      <c r="AO181" s="11">
        <f t="shared" si="184"/>
        <v>212</v>
      </c>
      <c r="AP181" s="11">
        <f t="shared" si="184"/>
        <v>1336</v>
      </c>
      <c r="AQ181" s="11">
        <f t="shared" si="184"/>
        <v>959</v>
      </c>
      <c r="AR181" s="11">
        <f t="shared" si="184"/>
        <v>1179</v>
      </c>
      <c r="AS181" s="11">
        <f t="shared" si="184"/>
        <v>546</v>
      </c>
      <c r="AT181" s="11">
        <f t="shared" si="184"/>
        <v>1256</v>
      </c>
      <c r="AU181" s="11">
        <f t="shared" si="184"/>
        <v>1185</v>
      </c>
      <c r="AV181" s="11">
        <f t="shared" si="184"/>
        <v>1641</v>
      </c>
      <c r="AW181" s="11">
        <f t="shared" si="184"/>
        <v>1353</v>
      </c>
      <c r="AX181" s="11">
        <f t="shared" si="184"/>
        <v>1218</v>
      </c>
      <c r="AY181" s="11">
        <f t="shared" si="184"/>
        <v>289</v>
      </c>
      <c r="AZ181" s="11">
        <f t="shared" si="184"/>
        <v>920</v>
      </c>
      <c r="BA181" s="11">
        <f t="shared" si="184"/>
        <v>1187</v>
      </c>
      <c r="BB181" s="11">
        <f t="shared" si="184"/>
        <v>1187</v>
      </c>
      <c r="BC181" s="11">
        <f t="shared" si="184"/>
        <v>1082</v>
      </c>
      <c r="BD181" s="11">
        <f t="shared" si="184"/>
        <v>1636</v>
      </c>
      <c r="BE181" s="11">
        <f t="shared" si="184"/>
        <v>919</v>
      </c>
      <c r="BF181" s="11">
        <f t="shared" si="184"/>
        <v>1122</v>
      </c>
      <c r="BG181" s="11">
        <f t="shared" si="184"/>
        <v>1271</v>
      </c>
      <c r="BH181" s="11">
        <f t="shared" si="184"/>
        <v>1084</v>
      </c>
    </row>
    <row r="182" spans="1:60" ht="13.5" customHeight="1">
      <c r="A182" s="38">
        <v>41118</v>
      </c>
      <c r="B182" s="39" t="s">
        <v>72</v>
      </c>
      <c r="C182" s="40"/>
      <c r="D182" s="41" t="s">
        <v>27</v>
      </c>
      <c r="E182" s="42">
        <f t="shared" si="0"/>
        <v>1353</v>
      </c>
      <c r="F182" s="43">
        <v>1</v>
      </c>
      <c r="G182" s="43">
        <v>12</v>
      </c>
      <c r="H182" s="44">
        <f t="shared" si="1"/>
        <v>15</v>
      </c>
      <c r="I182" s="40"/>
      <c r="J182" s="45" t="s">
        <v>36</v>
      </c>
      <c r="K182" s="42">
        <f t="shared" si="2"/>
        <v>1336</v>
      </c>
      <c r="L182" s="46">
        <v>1</v>
      </c>
      <c r="M182" s="46">
        <v>15</v>
      </c>
      <c r="N182" s="26">
        <f t="shared" si="3"/>
        <v>18</v>
      </c>
      <c r="O182" s="40"/>
      <c r="P182" s="40" t="s">
        <v>67</v>
      </c>
      <c r="Q182" s="40"/>
      <c r="R182" s="40">
        <f>MIN(Rules!$E$2,(MAX(H182/N182,N182/H182)))</f>
        <v>1.2</v>
      </c>
      <c r="S182" s="40">
        <f>VLOOKUP(B182,Rules!A:B,2,FALSE)</f>
        <v>60</v>
      </c>
      <c r="T182" s="40"/>
      <c r="U182" s="143">
        <f>1/(10^(-1*(E182+(IF(P182="Y",Rules!$I$2,0))-K182)/Rules!$E$12)+1)</f>
        <v>0.51956198303750101</v>
      </c>
      <c r="V182">
        <f t="shared" si="4"/>
        <v>-37</v>
      </c>
      <c r="W182">
        <f t="shared" si="5"/>
        <v>37</v>
      </c>
      <c r="Z182" s="48"/>
      <c r="AA182" s="11">
        <f t="shared" ref="AA182:BH182" si="185">IF($D182=AA$1,$E182+$V182,(IF($J182=AA$1,$K182+$W182,AA181)))</f>
        <v>1135</v>
      </c>
      <c r="AB182" s="11">
        <f t="shared" si="185"/>
        <v>1335</v>
      </c>
      <c r="AC182" s="11">
        <f t="shared" si="185"/>
        <v>858</v>
      </c>
      <c r="AD182" s="11">
        <f t="shared" si="185"/>
        <v>1008</v>
      </c>
      <c r="AE182" s="11">
        <f t="shared" si="185"/>
        <v>1088</v>
      </c>
      <c r="AF182" s="11">
        <f t="shared" si="185"/>
        <v>1823</v>
      </c>
      <c r="AG182" s="11">
        <f t="shared" si="185"/>
        <v>1303</v>
      </c>
      <c r="AH182" s="11">
        <f t="shared" si="185"/>
        <v>1748</v>
      </c>
      <c r="AI182" s="11">
        <f t="shared" si="185"/>
        <v>1569</v>
      </c>
      <c r="AJ182" s="11">
        <f t="shared" si="185"/>
        <v>1710</v>
      </c>
      <c r="AK182" s="11">
        <f t="shared" si="185"/>
        <v>982</v>
      </c>
      <c r="AL182" s="11">
        <f t="shared" si="185"/>
        <v>1327</v>
      </c>
      <c r="AM182" s="11">
        <f t="shared" si="185"/>
        <v>1824</v>
      </c>
      <c r="AN182" s="11">
        <f t="shared" si="185"/>
        <v>1591</v>
      </c>
      <c r="AO182" s="11">
        <f t="shared" si="185"/>
        <v>212</v>
      </c>
      <c r="AP182" s="11">
        <f t="shared" si="185"/>
        <v>1373</v>
      </c>
      <c r="AQ182" s="11">
        <f t="shared" si="185"/>
        <v>959</v>
      </c>
      <c r="AR182" s="11">
        <f t="shared" si="185"/>
        <v>1179</v>
      </c>
      <c r="AS182" s="11">
        <f t="shared" si="185"/>
        <v>546</v>
      </c>
      <c r="AT182" s="11">
        <f t="shared" si="185"/>
        <v>1256</v>
      </c>
      <c r="AU182" s="11">
        <f t="shared" si="185"/>
        <v>1185</v>
      </c>
      <c r="AV182" s="11">
        <f t="shared" si="185"/>
        <v>1641</v>
      </c>
      <c r="AW182" s="11">
        <f t="shared" si="185"/>
        <v>1316</v>
      </c>
      <c r="AX182" s="11">
        <f t="shared" si="185"/>
        <v>1218</v>
      </c>
      <c r="AY182" s="11">
        <f t="shared" si="185"/>
        <v>289</v>
      </c>
      <c r="AZ182" s="11">
        <f t="shared" si="185"/>
        <v>920</v>
      </c>
      <c r="BA182" s="11">
        <f t="shared" si="185"/>
        <v>1187</v>
      </c>
      <c r="BB182" s="11">
        <f t="shared" si="185"/>
        <v>1187</v>
      </c>
      <c r="BC182" s="11">
        <f t="shared" si="185"/>
        <v>1082</v>
      </c>
      <c r="BD182" s="11">
        <f t="shared" si="185"/>
        <v>1636</v>
      </c>
      <c r="BE182" s="11">
        <f t="shared" si="185"/>
        <v>919</v>
      </c>
      <c r="BF182" s="11">
        <f t="shared" si="185"/>
        <v>1122</v>
      </c>
      <c r="BG182" s="11">
        <f t="shared" si="185"/>
        <v>1271</v>
      </c>
      <c r="BH182" s="11">
        <f t="shared" si="185"/>
        <v>1084</v>
      </c>
    </row>
    <row r="183" spans="1:60" ht="13.5" customHeight="1">
      <c r="A183" s="38">
        <v>41125</v>
      </c>
      <c r="B183" s="39" t="s">
        <v>70</v>
      </c>
      <c r="C183" s="40"/>
      <c r="D183" s="41" t="s">
        <v>18</v>
      </c>
      <c r="E183" s="42">
        <f t="shared" si="0"/>
        <v>1641</v>
      </c>
      <c r="F183" s="43">
        <v>3</v>
      </c>
      <c r="G183" s="43">
        <v>18</v>
      </c>
      <c r="H183" s="44">
        <f t="shared" si="1"/>
        <v>27</v>
      </c>
      <c r="I183" s="40"/>
      <c r="J183" s="45" t="s">
        <v>30</v>
      </c>
      <c r="K183" s="42">
        <f t="shared" si="2"/>
        <v>1569</v>
      </c>
      <c r="L183" s="46">
        <v>2</v>
      </c>
      <c r="M183" s="46">
        <v>9</v>
      </c>
      <c r="N183" s="26">
        <f t="shared" si="3"/>
        <v>15</v>
      </c>
      <c r="O183" s="40"/>
      <c r="P183" s="40" t="s">
        <v>67</v>
      </c>
      <c r="Q183" s="40"/>
      <c r="R183" s="40">
        <f>MIN(Rules!$E$2,(MAX(H183/N183,N183/H183)))</f>
        <v>1.8</v>
      </c>
      <c r="S183" s="40">
        <f>VLOOKUP(B183,Rules!A:B,2,FALSE)</f>
        <v>80</v>
      </c>
      <c r="T183" s="40"/>
      <c r="U183" s="143">
        <f>1/(10^(-1*(E183+(IF(P183="Y",Rules!$I$2,0))-K183)/Rules!$E$12)+1)</f>
        <v>0.5821418810630038</v>
      </c>
      <c r="V183">
        <f t="shared" si="4"/>
        <v>60</v>
      </c>
      <c r="W183">
        <f t="shared" si="5"/>
        <v>-60</v>
      </c>
      <c r="Z183" s="48"/>
      <c r="AA183" s="11">
        <f t="shared" ref="AA183:BH183" si="186">IF($D183=AA$1,$E183+$V183,(IF($J183=AA$1,$K183+$W183,AA182)))</f>
        <v>1135</v>
      </c>
      <c r="AB183" s="11">
        <f t="shared" si="186"/>
        <v>1335</v>
      </c>
      <c r="AC183" s="11">
        <f t="shared" si="186"/>
        <v>858</v>
      </c>
      <c r="AD183" s="11">
        <f t="shared" si="186"/>
        <v>1008</v>
      </c>
      <c r="AE183" s="11">
        <f t="shared" si="186"/>
        <v>1088</v>
      </c>
      <c r="AF183" s="11">
        <f t="shared" si="186"/>
        <v>1823</v>
      </c>
      <c r="AG183" s="11">
        <f t="shared" si="186"/>
        <v>1303</v>
      </c>
      <c r="AH183" s="11">
        <f t="shared" si="186"/>
        <v>1748</v>
      </c>
      <c r="AI183" s="11">
        <f t="shared" si="186"/>
        <v>1509</v>
      </c>
      <c r="AJ183" s="11">
        <f t="shared" si="186"/>
        <v>1710</v>
      </c>
      <c r="AK183" s="11">
        <f t="shared" si="186"/>
        <v>982</v>
      </c>
      <c r="AL183" s="11">
        <f t="shared" si="186"/>
        <v>1327</v>
      </c>
      <c r="AM183" s="11">
        <f t="shared" si="186"/>
        <v>1824</v>
      </c>
      <c r="AN183" s="11">
        <f t="shared" si="186"/>
        <v>1591</v>
      </c>
      <c r="AO183" s="11">
        <f t="shared" si="186"/>
        <v>212</v>
      </c>
      <c r="AP183" s="11">
        <f t="shared" si="186"/>
        <v>1373</v>
      </c>
      <c r="AQ183" s="11">
        <f t="shared" si="186"/>
        <v>959</v>
      </c>
      <c r="AR183" s="11">
        <f t="shared" si="186"/>
        <v>1179</v>
      </c>
      <c r="AS183" s="11">
        <f t="shared" si="186"/>
        <v>546</v>
      </c>
      <c r="AT183" s="11">
        <f t="shared" si="186"/>
        <v>1256</v>
      </c>
      <c r="AU183" s="11">
        <f t="shared" si="186"/>
        <v>1185</v>
      </c>
      <c r="AV183" s="11">
        <f t="shared" si="186"/>
        <v>1701</v>
      </c>
      <c r="AW183" s="11">
        <f t="shared" si="186"/>
        <v>1316</v>
      </c>
      <c r="AX183" s="11">
        <f t="shared" si="186"/>
        <v>1218</v>
      </c>
      <c r="AY183" s="11">
        <f t="shared" si="186"/>
        <v>289</v>
      </c>
      <c r="AZ183" s="11">
        <f t="shared" si="186"/>
        <v>920</v>
      </c>
      <c r="BA183" s="11">
        <f t="shared" si="186"/>
        <v>1187</v>
      </c>
      <c r="BB183" s="11">
        <f t="shared" si="186"/>
        <v>1187</v>
      </c>
      <c r="BC183" s="11">
        <f t="shared" si="186"/>
        <v>1082</v>
      </c>
      <c r="BD183" s="11">
        <f t="shared" si="186"/>
        <v>1636</v>
      </c>
      <c r="BE183" s="11">
        <f t="shared" si="186"/>
        <v>919</v>
      </c>
      <c r="BF183" s="11">
        <f t="shared" si="186"/>
        <v>1122</v>
      </c>
      <c r="BG183" s="11">
        <f t="shared" si="186"/>
        <v>1271</v>
      </c>
      <c r="BH183" s="11">
        <f t="shared" si="186"/>
        <v>1084</v>
      </c>
    </row>
    <row r="184" spans="1:60" ht="13.5" customHeight="1">
      <c r="A184" s="38">
        <v>41125</v>
      </c>
      <c r="B184" s="39" t="s">
        <v>70</v>
      </c>
      <c r="C184" s="40"/>
      <c r="D184" s="41" t="s">
        <v>17</v>
      </c>
      <c r="E184" s="42">
        <f t="shared" si="0"/>
        <v>1710</v>
      </c>
      <c r="F184" s="43">
        <v>1</v>
      </c>
      <c r="G184" s="43">
        <v>12</v>
      </c>
      <c r="H184" s="44">
        <f t="shared" si="1"/>
        <v>15</v>
      </c>
      <c r="I184" s="40"/>
      <c r="J184" s="45" t="s">
        <v>36</v>
      </c>
      <c r="K184" s="42">
        <f t="shared" si="2"/>
        <v>1373</v>
      </c>
      <c r="L184" s="46">
        <v>0</v>
      </c>
      <c r="M184" s="46">
        <v>12</v>
      </c>
      <c r="N184" s="26">
        <f t="shared" si="3"/>
        <v>12</v>
      </c>
      <c r="O184" s="40"/>
      <c r="P184" s="40" t="s">
        <v>66</v>
      </c>
      <c r="Q184" s="40"/>
      <c r="R184" s="40">
        <f>MIN(Rules!$E$2,(MAX(H184/N184,N184/H184)))</f>
        <v>1.25</v>
      </c>
      <c r="S184" s="40">
        <f>VLOOKUP(B184,Rules!A:B,2,FALSE)</f>
        <v>80</v>
      </c>
      <c r="T184" s="40"/>
      <c r="U184" s="143">
        <f>1/(10^(-1*(E184+(IF(P184="Y",Rules!$I$2,0))-K184)/Rules!$E$12)+1)</f>
        <v>0.90402054081954952</v>
      </c>
      <c r="V184">
        <f t="shared" si="4"/>
        <v>10</v>
      </c>
      <c r="W184">
        <f t="shared" si="5"/>
        <v>-10</v>
      </c>
      <c r="Z184" s="48"/>
      <c r="AA184" s="11">
        <f t="shared" ref="AA184:BH184" si="187">IF($D184=AA$1,$E184+$V184,(IF($J184=AA$1,$K184+$W184,AA183)))</f>
        <v>1135</v>
      </c>
      <c r="AB184" s="11">
        <f t="shared" si="187"/>
        <v>1335</v>
      </c>
      <c r="AC184" s="11">
        <f t="shared" si="187"/>
        <v>858</v>
      </c>
      <c r="AD184" s="11">
        <f t="shared" si="187"/>
        <v>1008</v>
      </c>
      <c r="AE184" s="11">
        <f t="shared" si="187"/>
        <v>1088</v>
      </c>
      <c r="AF184" s="11">
        <f t="shared" si="187"/>
        <v>1823</v>
      </c>
      <c r="AG184" s="11">
        <f t="shared" si="187"/>
        <v>1303</v>
      </c>
      <c r="AH184" s="11">
        <f t="shared" si="187"/>
        <v>1748</v>
      </c>
      <c r="AI184" s="11">
        <f t="shared" si="187"/>
        <v>1509</v>
      </c>
      <c r="AJ184" s="11">
        <f t="shared" si="187"/>
        <v>1720</v>
      </c>
      <c r="AK184" s="11">
        <f t="shared" si="187"/>
        <v>982</v>
      </c>
      <c r="AL184" s="11">
        <f t="shared" si="187"/>
        <v>1327</v>
      </c>
      <c r="AM184" s="11">
        <f t="shared" si="187"/>
        <v>1824</v>
      </c>
      <c r="AN184" s="11">
        <f t="shared" si="187"/>
        <v>1591</v>
      </c>
      <c r="AO184" s="11">
        <f t="shared" si="187"/>
        <v>212</v>
      </c>
      <c r="AP184" s="11">
        <f t="shared" si="187"/>
        <v>1363</v>
      </c>
      <c r="AQ184" s="11">
        <f t="shared" si="187"/>
        <v>959</v>
      </c>
      <c r="AR184" s="11">
        <f t="shared" si="187"/>
        <v>1179</v>
      </c>
      <c r="AS184" s="11">
        <f t="shared" si="187"/>
        <v>546</v>
      </c>
      <c r="AT184" s="11">
        <f t="shared" si="187"/>
        <v>1256</v>
      </c>
      <c r="AU184" s="11">
        <f t="shared" si="187"/>
        <v>1185</v>
      </c>
      <c r="AV184" s="11">
        <f t="shared" si="187"/>
        <v>1701</v>
      </c>
      <c r="AW184" s="11">
        <f t="shared" si="187"/>
        <v>1316</v>
      </c>
      <c r="AX184" s="11">
        <f t="shared" si="187"/>
        <v>1218</v>
      </c>
      <c r="AY184" s="11">
        <f t="shared" si="187"/>
        <v>289</v>
      </c>
      <c r="AZ184" s="11">
        <f t="shared" si="187"/>
        <v>920</v>
      </c>
      <c r="BA184" s="11">
        <f t="shared" si="187"/>
        <v>1187</v>
      </c>
      <c r="BB184" s="11">
        <f t="shared" si="187"/>
        <v>1187</v>
      </c>
      <c r="BC184" s="11">
        <f t="shared" si="187"/>
        <v>1082</v>
      </c>
      <c r="BD184" s="11">
        <f t="shared" si="187"/>
        <v>1636</v>
      </c>
      <c r="BE184" s="11">
        <f t="shared" si="187"/>
        <v>919</v>
      </c>
      <c r="BF184" s="11">
        <f t="shared" si="187"/>
        <v>1122</v>
      </c>
      <c r="BG184" s="11">
        <f t="shared" si="187"/>
        <v>1271</v>
      </c>
      <c r="BH184" s="11">
        <f t="shared" si="187"/>
        <v>1084</v>
      </c>
    </row>
    <row r="185" spans="1:60" ht="13.5" customHeight="1">
      <c r="A185" s="38">
        <v>41126</v>
      </c>
      <c r="B185" s="39" t="s">
        <v>70</v>
      </c>
      <c r="C185" s="40"/>
      <c r="D185" s="41" t="s">
        <v>26</v>
      </c>
      <c r="E185" s="42">
        <f t="shared" si="0"/>
        <v>1823</v>
      </c>
      <c r="F185" s="43">
        <v>2</v>
      </c>
      <c r="G185" s="43">
        <v>19</v>
      </c>
      <c r="H185" s="44">
        <f t="shared" si="1"/>
        <v>25</v>
      </c>
      <c r="I185" s="40"/>
      <c r="J185" s="45" t="s">
        <v>28</v>
      </c>
      <c r="K185" s="42">
        <f t="shared" si="2"/>
        <v>1591</v>
      </c>
      <c r="L185" s="46">
        <v>0</v>
      </c>
      <c r="M185" s="46">
        <v>12</v>
      </c>
      <c r="N185" s="26">
        <f t="shared" si="3"/>
        <v>12</v>
      </c>
      <c r="O185" s="40"/>
      <c r="P185" s="40" t="s">
        <v>67</v>
      </c>
      <c r="Q185" s="40"/>
      <c r="R185" s="40">
        <f>MIN(Rules!$E$2,(MAX(H185/N185,N185/H185)))</f>
        <v>2</v>
      </c>
      <c r="S185" s="40">
        <f>VLOOKUP(B185,Rules!A:B,2,FALSE)</f>
        <v>80</v>
      </c>
      <c r="T185" s="40"/>
      <c r="U185" s="143">
        <f>1/(10^(-1*(E185+(IF(P185="Y",Rules!$I$2,0))-K185)/Rules!$E$12)+1)</f>
        <v>0.74429242264027951</v>
      </c>
      <c r="V185">
        <f t="shared" si="4"/>
        <v>41</v>
      </c>
      <c r="W185">
        <f t="shared" si="5"/>
        <v>-41</v>
      </c>
      <c r="Z185" s="48"/>
      <c r="AA185" s="11">
        <f t="shared" ref="AA185:BH185" si="188">IF($D185=AA$1,$E185+$V185,(IF($J185=AA$1,$K185+$W185,AA184)))</f>
        <v>1135</v>
      </c>
      <c r="AB185" s="11">
        <f t="shared" si="188"/>
        <v>1335</v>
      </c>
      <c r="AC185" s="11">
        <f t="shared" si="188"/>
        <v>858</v>
      </c>
      <c r="AD185" s="11">
        <f t="shared" si="188"/>
        <v>1008</v>
      </c>
      <c r="AE185" s="11">
        <f t="shared" si="188"/>
        <v>1088</v>
      </c>
      <c r="AF185" s="11">
        <f t="shared" si="188"/>
        <v>1864</v>
      </c>
      <c r="AG185" s="11">
        <f t="shared" si="188"/>
        <v>1303</v>
      </c>
      <c r="AH185" s="11">
        <f t="shared" si="188"/>
        <v>1748</v>
      </c>
      <c r="AI185" s="11">
        <f t="shared" si="188"/>
        <v>1509</v>
      </c>
      <c r="AJ185" s="11">
        <f t="shared" si="188"/>
        <v>1720</v>
      </c>
      <c r="AK185" s="11">
        <f t="shared" si="188"/>
        <v>982</v>
      </c>
      <c r="AL185" s="11">
        <f t="shared" si="188"/>
        <v>1327</v>
      </c>
      <c r="AM185" s="11">
        <f t="shared" si="188"/>
        <v>1824</v>
      </c>
      <c r="AN185" s="11">
        <f t="shared" si="188"/>
        <v>1550</v>
      </c>
      <c r="AO185" s="11">
        <f t="shared" si="188"/>
        <v>212</v>
      </c>
      <c r="AP185" s="11">
        <f t="shared" si="188"/>
        <v>1363</v>
      </c>
      <c r="AQ185" s="11">
        <f t="shared" si="188"/>
        <v>959</v>
      </c>
      <c r="AR185" s="11">
        <f t="shared" si="188"/>
        <v>1179</v>
      </c>
      <c r="AS185" s="11">
        <f t="shared" si="188"/>
        <v>546</v>
      </c>
      <c r="AT185" s="11">
        <f t="shared" si="188"/>
        <v>1256</v>
      </c>
      <c r="AU185" s="11">
        <f t="shared" si="188"/>
        <v>1185</v>
      </c>
      <c r="AV185" s="11">
        <f t="shared" si="188"/>
        <v>1701</v>
      </c>
      <c r="AW185" s="11">
        <f t="shared" si="188"/>
        <v>1316</v>
      </c>
      <c r="AX185" s="11">
        <f t="shared" si="188"/>
        <v>1218</v>
      </c>
      <c r="AY185" s="11">
        <f t="shared" si="188"/>
        <v>289</v>
      </c>
      <c r="AZ185" s="11">
        <f t="shared" si="188"/>
        <v>920</v>
      </c>
      <c r="BA185" s="11">
        <f t="shared" si="188"/>
        <v>1187</v>
      </c>
      <c r="BB185" s="11">
        <f t="shared" si="188"/>
        <v>1187</v>
      </c>
      <c r="BC185" s="11">
        <f t="shared" si="188"/>
        <v>1082</v>
      </c>
      <c r="BD185" s="11">
        <f t="shared" si="188"/>
        <v>1636</v>
      </c>
      <c r="BE185" s="11">
        <f t="shared" si="188"/>
        <v>919</v>
      </c>
      <c r="BF185" s="11">
        <f t="shared" si="188"/>
        <v>1122</v>
      </c>
      <c r="BG185" s="11">
        <f t="shared" si="188"/>
        <v>1271</v>
      </c>
      <c r="BH185" s="11">
        <f t="shared" si="188"/>
        <v>1084</v>
      </c>
    </row>
    <row r="186" spans="1:60" ht="13.5" customHeight="1">
      <c r="A186" s="38">
        <v>41126</v>
      </c>
      <c r="B186" s="39" t="s">
        <v>70</v>
      </c>
      <c r="C186" s="40"/>
      <c r="D186" s="41" t="s">
        <v>25</v>
      </c>
      <c r="E186" s="42">
        <f t="shared" si="0"/>
        <v>1748</v>
      </c>
      <c r="F186" s="43">
        <v>1</v>
      </c>
      <c r="G186" s="43">
        <v>12</v>
      </c>
      <c r="H186" s="44">
        <f t="shared" si="1"/>
        <v>15</v>
      </c>
      <c r="I186" s="40"/>
      <c r="J186" s="45" t="s">
        <v>16</v>
      </c>
      <c r="K186" s="42">
        <f t="shared" si="2"/>
        <v>1824</v>
      </c>
      <c r="L186" s="46">
        <v>1</v>
      </c>
      <c r="M186" s="46">
        <v>10</v>
      </c>
      <c r="N186" s="26">
        <f t="shared" si="3"/>
        <v>13</v>
      </c>
      <c r="O186" s="40"/>
      <c r="P186" s="40" t="s">
        <v>67</v>
      </c>
      <c r="Q186" s="40"/>
      <c r="R186" s="40">
        <f>MIN(Rules!$E$2,(MAX(H186/N186,N186/H186)))</f>
        <v>1.1538461538461537</v>
      </c>
      <c r="S186" s="40">
        <f>VLOOKUP(B186,Rules!A:B,2,FALSE)</f>
        <v>80</v>
      </c>
      <c r="T186" s="40"/>
      <c r="U186" s="143">
        <f>1/(10^(-1*(E186+(IF(P186="Y",Rules!$I$2,0))-K186)/Rules!$E$12)+1)</f>
        <v>0.41338413453755163</v>
      </c>
      <c r="V186">
        <f t="shared" si="4"/>
        <v>54</v>
      </c>
      <c r="W186">
        <f t="shared" si="5"/>
        <v>-54</v>
      </c>
      <c r="Z186" s="48"/>
      <c r="AA186" s="11">
        <f t="shared" ref="AA186:BH186" si="189">IF($D186=AA$1,$E186+$V186,(IF($J186=AA$1,$K186+$W186,AA185)))</f>
        <v>1135</v>
      </c>
      <c r="AB186" s="11">
        <f t="shared" si="189"/>
        <v>1335</v>
      </c>
      <c r="AC186" s="11">
        <f t="shared" si="189"/>
        <v>858</v>
      </c>
      <c r="AD186" s="11">
        <f t="shared" si="189"/>
        <v>1008</v>
      </c>
      <c r="AE186" s="11">
        <f t="shared" si="189"/>
        <v>1088</v>
      </c>
      <c r="AF186" s="11">
        <f t="shared" si="189"/>
        <v>1864</v>
      </c>
      <c r="AG186" s="11">
        <f t="shared" si="189"/>
        <v>1303</v>
      </c>
      <c r="AH186" s="11">
        <f t="shared" si="189"/>
        <v>1802</v>
      </c>
      <c r="AI186" s="11">
        <f t="shared" si="189"/>
        <v>1509</v>
      </c>
      <c r="AJ186" s="11">
        <f t="shared" si="189"/>
        <v>1720</v>
      </c>
      <c r="AK186" s="11">
        <f t="shared" si="189"/>
        <v>982</v>
      </c>
      <c r="AL186" s="11">
        <f t="shared" si="189"/>
        <v>1327</v>
      </c>
      <c r="AM186" s="11">
        <f t="shared" si="189"/>
        <v>1770</v>
      </c>
      <c r="AN186" s="11">
        <f t="shared" si="189"/>
        <v>1550</v>
      </c>
      <c r="AO186" s="11">
        <f t="shared" si="189"/>
        <v>212</v>
      </c>
      <c r="AP186" s="11">
        <f t="shared" si="189"/>
        <v>1363</v>
      </c>
      <c r="AQ186" s="11">
        <f t="shared" si="189"/>
        <v>959</v>
      </c>
      <c r="AR186" s="11">
        <f t="shared" si="189"/>
        <v>1179</v>
      </c>
      <c r="AS186" s="11">
        <f t="shared" si="189"/>
        <v>546</v>
      </c>
      <c r="AT186" s="11">
        <f t="shared" si="189"/>
        <v>1256</v>
      </c>
      <c r="AU186" s="11">
        <f t="shared" si="189"/>
        <v>1185</v>
      </c>
      <c r="AV186" s="11">
        <f t="shared" si="189"/>
        <v>1701</v>
      </c>
      <c r="AW186" s="11">
        <f t="shared" si="189"/>
        <v>1316</v>
      </c>
      <c r="AX186" s="11">
        <f t="shared" si="189"/>
        <v>1218</v>
      </c>
      <c r="AY186" s="11">
        <f t="shared" si="189"/>
        <v>289</v>
      </c>
      <c r="AZ186" s="11">
        <f t="shared" si="189"/>
        <v>920</v>
      </c>
      <c r="BA186" s="11">
        <f t="shared" si="189"/>
        <v>1187</v>
      </c>
      <c r="BB186" s="11">
        <f t="shared" si="189"/>
        <v>1187</v>
      </c>
      <c r="BC186" s="11">
        <f t="shared" si="189"/>
        <v>1082</v>
      </c>
      <c r="BD186" s="11">
        <f t="shared" si="189"/>
        <v>1636</v>
      </c>
      <c r="BE186" s="11">
        <f t="shared" si="189"/>
        <v>919</v>
      </c>
      <c r="BF186" s="11">
        <f t="shared" si="189"/>
        <v>1122</v>
      </c>
      <c r="BG186" s="11">
        <f t="shared" si="189"/>
        <v>1271</v>
      </c>
      <c r="BH186" s="11">
        <f t="shared" si="189"/>
        <v>1084</v>
      </c>
    </row>
    <row r="187" spans="1:60" ht="13.5" customHeight="1">
      <c r="A187" s="38">
        <v>41147</v>
      </c>
      <c r="B187" s="39" t="s">
        <v>70</v>
      </c>
      <c r="C187" s="40"/>
      <c r="D187" s="41" t="s">
        <v>26</v>
      </c>
      <c r="E187" s="42">
        <f t="shared" si="0"/>
        <v>1864</v>
      </c>
      <c r="F187" s="43">
        <v>1</v>
      </c>
      <c r="G187" s="43">
        <v>11</v>
      </c>
      <c r="H187" s="44">
        <f t="shared" si="1"/>
        <v>14</v>
      </c>
      <c r="I187" s="40"/>
      <c r="J187" s="45" t="s">
        <v>25</v>
      </c>
      <c r="K187" s="42">
        <f t="shared" si="2"/>
        <v>1802</v>
      </c>
      <c r="L187" s="46">
        <v>0</v>
      </c>
      <c r="M187" s="46">
        <v>16</v>
      </c>
      <c r="N187" s="26">
        <f t="shared" si="3"/>
        <v>16</v>
      </c>
      <c r="O187" s="40"/>
      <c r="P187" s="40" t="s">
        <v>67</v>
      </c>
      <c r="Q187" s="40"/>
      <c r="R187" s="40">
        <f>MIN(Rules!$E$2,(MAX(H187/N187,N187/H187)))</f>
        <v>1.1428571428571428</v>
      </c>
      <c r="S187" s="40">
        <f>VLOOKUP(B187,Rules!A:B,2,FALSE)</f>
        <v>80</v>
      </c>
      <c r="T187" s="40"/>
      <c r="U187" s="143">
        <f>1/(10^(-1*(E187+(IF(P187="Y",Rules!$I$2,0))-K187)/Rules!$E$12)+1)</f>
        <v>0.57089913783098023</v>
      </c>
      <c r="V187">
        <f t="shared" si="4"/>
        <v>-52</v>
      </c>
      <c r="W187">
        <f t="shared" si="5"/>
        <v>52</v>
      </c>
      <c r="Z187" s="48"/>
      <c r="AA187" s="11">
        <f t="shared" ref="AA187:BH187" si="190">IF($D187=AA$1,$E187+$V187,(IF($J187=AA$1,$K187+$W187,AA186)))</f>
        <v>1135</v>
      </c>
      <c r="AB187" s="11">
        <f t="shared" si="190"/>
        <v>1335</v>
      </c>
      <c r="AC187" s="11">
        <f t="shared" si="190"/>
        <v>858</v>
      </c>
      <c r="AD187" s="11">
        <f t="shared" si="190"/>
        <v>1008</v>
      </c>
      <c r="AE187" s="11">
        <f t="shared" si="190"/>
        <v>1088</v>
      </c>
      <c r="AF187" s="11">
        <f t="shared" si="190"/>
        <v>1812</v>
      </c>
      <c r="AG187" s="11">
        <f t="shared" si="190"/>
        <v>1303</v>
      </c>
      <c r="AH187" s="11">
        <f t="shared" si="190"/>
        <v>1854</v>
      </c>
      <c r="AI187" s="11">
        <f t="shared" si="190"/>
        <v>1509</v>
      </c>
      <c r="AJ187" s="11">
        <f t="shared" si="190"/>
        <v>1720</v>
      </c>
      <c r="AK187" s="11">
        <f t="shared" si="190"/>
        <v>982</v>
      </c>
      <c r="AL187" s="11">
        <f t="shared" si="190"/>
        <v>1327</v>
      </c>
      <c r="AM187" s="11">
        <f t="shared" si="190"/>
        <v>1770</v>
      </c>
      <c r="AN187" s="11">
        <f t="shared" si="190"/>
        <v>1550</v>
      </c>
      <c r="AO187" s="11">
        <f t="shared" si="190"/>
        <v>212</v>
      </c>
      <c r="AP187" s="11">
        <f t="shared" si="190"/>
        <v>1363</v>
      </c>
      <c r="AQ187" s="11">
        <f t="shared" si="190"/>
        <v>959</v>
      </c>
      <c r="AR187" s="11">
        <f t="shared" si="190"/>
        <v>1179</v>
      </c>
      <c r="AS187" s="11">
        <f t="shared" si="190"/>
        <v>546</v>
      </c>
      <c r="AT187" s="11">
        <f t="shared" si="190"/>
        <v>1256</v>
      </c>
      <c r="AU187" s="11">
        <f t="shared" si="190"/>
        <v>1185</v>
      </c>
      <c r="AV187" s="11">
        <f t="shared" si="190"/>
        <v>1701</v>
      </c>
      <c r="AW187" s="11">
        <f t="shared" si="190"/>
        <v>1316</v>
      </c>
      <c r="AX187" s="11">
        <f t="shared" si="190"/>
        <v>1218</v>
      </c>
      <c r="AY187" s="11">
        <f t="shared" si="190"/>
        <v>289</v>
      </c>
      <c r="AZ187" s="11">
        <f t="shared" si="190"/>
        <v>920</v>
      </c>
      <c r="BA187" s="11">
        <f t="shared" si="190"/>
        <v>1187</v>
      </c>
      <c r="BB187" s="11">
        <f t="shared" si="190"/>
        <v>1187</v>
      </c>
      <c r="BC187" s="11">
        <f t="shared" si="190"/>
        <v>1082</v>
      </c>
      <c r="BD187" s="11">
        <f t="shared" si="190"/>
        <v>1636</v>
      </c>
      <c r="BE187" s="11">
        <f t="shared" si="190"/>
        <v>919</v>
      </c>
      <c r="BF187" s="11">
        <f t="shared" si="190"/>
        <v>1122</v>
      </c>
      <c r="BG187" s="11">
        <f t="shared" si="190"/>
        <v>1271</v>
      </c>
      <c r="BH187" s="11">
        <f t="shared" si="190"/>
        <v>1084</v>
      </c>
    </row>
    <row r="188" spans="1:60" ht="13.5" customHeight="1">
      <c r="A188" s="38">
        <v>41154</v>
      </c>
      <c r="B188" s="39" t="s">
        <v>70</v>
      </c>
      <c r="C188" s="40"/>
      <c r="D188" s="41" t="s">
        <v>17</v>
      </c>
      <c r="E188" s="42">
        <f t="shared" si="0"/>
        <v>1720</v>
      </c>
      <c r="F188" s="43">
        <v>0</v>
      </c>
      <c r="G188" s="43">
        <v>16</v>
      </c>
      <c r="H188" s="44">
        <f t="shared" si="1"/>
        <v>16</v>
      </c>
      <c r="I188" s="40"/>
      <c r="J188" s="45" t="s">
        <v>18</v>
      </c>
      <c r="K188" s="42">
        <f t="shared" si="2"/>
        <v>1701</v>
      </c>
      <c r="L188" s="46">
        <v>0</v>
      </c>
      <c r="M188" s="46">
        <v>19</v>
      </c>
      <c r="N188" s="26">
        <f t="shared" si="3"/>
        <v>19</v>
      </c>
      <c r="O188" s="40"/>
      <c r="P188" s="40" t="s">
        <v>66</v>
      </c>
      <c r="Q188" s="40"/>
      <c r="R188" s="40">
        <f>MIN(Rules!$E$2,(MAX(H188/N188,N188/H188)))</f>
        <v>1.1875</v>
      </c>
      <c r="S188" s="40">
        <f>VLOOKUP(B188,Rules!A:B,2,FALSE)</f>
        <v>80</v>
      </c>
      <c r="T188" s="40"/>
      <c r="U188" s="143">
        <f>1/(10^(-1*(E188+(IF(P188="Y",Rules!$I$2,0))-K188)/Rules!$E$12)+1)</f>
        <v>0.68530795080776685</v>
      </c>
      <c r="V188">
        <f t="shared" si="4"/>
        <v>-65</v>
      </c>
      <c r="W188">
        <f t="shared" si="5"/>
        <v>65</v>
      </c>
      <c r="Z188" s="48"/>
      <c r="AA188" s="11">
        <f t="shared" ref="AA188:BH188" si="191">IF($D188=AA$1,$E188+$V188,(IF($J188=AA$1,$K188+$W188,AA187)))</f>
        <v>1135</v>
      </c>
      <c r="AB188" s="11">
        <f t="shared" si="191"/>
        <v>1335</v>
      </c>
      <c r="AC188" s="11">
        <f t="shared" si="191"/>
        <v>858</v>
      </c>
      <c r="AD188" s="11">
        <f t="shared" si="191"/>
        <v>1008</v>
      </c>
      <c r="AE188" s="11">
        <f t="shared" si="191"/>
        <v>1088</v>
      </c>
      <c r="AF188" s="11">
        <f t="shared" si="191"/>
        <v>1812</v>
      </c>
      <c r="AG188" s="11">
        <f t="shared" si="191"/>
        <v>1303</v>
      </c>
      <c r="AH188" s="11">
        <f t="shared" si="191"/>
        <v>1854</v>
      </c>
      <c r="AI188" s="11">
        <f t="shared" si="191"/>
        <v>1509</v>
      </c>
      <c r="AJ188" s="11">
        <f t="shared" si="191"/>
        <v>1655</v>
      </c>
      <c r="AK188" s="11">
        <f t="shared" si="191"/>
        <v>982</v>
      </c>
      <c r="AL188" s="11">
        <f t="shared" si="191"/>
        <v>1327</v>
      </c>
      <c r="AM188" s="11">
        <f t="shared" si="191"/>
        <v>1770</v>
      </c>
      <c r="AN188" s="11">
        <f t="shared" si="191"/>
        <v>1550</v>
      </c>
      <c r="AO188" s="11">
        <f t="shared" si="191"/>
        <v>212</v>
      </c>
      <c r="AP188" s="11">
        <f t="shared" si="191"/>
        <v>1363</v>
      </c>
      <c r="AQ188" s="11">
        <f t="shared" si="191"/>
        <v>959</v>
      </c>
      <c r="AR188" s="11">
        <f t="shared" si="191"/>
        <v>1179</v>
      </c>
      <c r="AS188" s="11">
        <f t="shared" si="191"/>
        <v>546</v>
      </c>
      <c r="AT188" s="11">
        <f t="shared" si="191"/>
        <v>1256</v>
      </c>
      <c r="AU188" s="11">
        <f t="shared" si="191"/>
        <v>1185</v>
      </c>
      <c r="AV188" s="11">
        <f t="shared" si="191"/>
        <v>1766</v>
      </c>
      <c r="AW188" s="11">
        <f t="shared" si="191"/>
        <v>1316</v>
      </c>
      <c r="AX188" s="11">
        <f t="shared" si="191"/>
        <v>1218</v>
      </c>
      <c r="AY188" s="11">
        <f t="shared" si="191"/>
        <v>289</v>
      </c>
      <c r="AZ188" s="11">
        <f t="shared" si="191"/>
        <v>920</v>
      </c>
      <c r="BA188" s="11">
        <f t="shared" si="191"/>
        <v>1187</v>
      </c>
      <c r="BB188" s="11">
        <f t="shared" si="191"/>
        <v>1187</v>
      </c>
      <c r="BC188" s="11">
        <f t="shared" si="191"/>
        <v>1082</v>
      </c>
      <c r="BD188" s="11">
        <f t="shared" si="191"/>
        <v>1636</v>
      </c>
      <c r="BE188" s="11">
        <f t="shared" si="191"/>
        <v>919</v>
      </c>
      <c r="BF188" s="11">
        <f t="shared" si="191"/>
        <v>1122</v>
      </c>
      <c r="BG188" s="11">
        <f t="shared" si="191"/>
        <v>1271</v>
      </c>
      <c r="BH188" s="11">
        <f t="shared" si="191"/>
        <v>1084</v>
      </c>
    </row>
    <row r="189" spans="1:60" ht="13.5" customHeight="1">
      <c r="A189" s="38">
        <v>41175</v>
      </c>
      <c r="B189" s="39" t="s">
        <v>70</v>
      </c>
      <c r="C189" s="40"/>
      <c r="D189" s="41" t="s">
        <v>25</v>
      </c>
      <c r="E189" s="42">
        <f t="shared" si="0"/>
        <v>1854</v>
      </c>
      <c r="F189" s="43">
        <v>2</v>
      </c>
      <c r="G189" s="43">
        <v>11</v>
      </c>
      <c r="H189" s="44">
        <f t="shared" si="1"/>
        <v>17</v>
      </c>
      <c r="I189" s="40"/>
      <c r="J189" s="45" t="s">
        <v>18</v>
      </c>
      <c r="K189" s="42">
        <f t="shared" si="2"/>
        <v>1766</v>
      </c>
      <c r="L189" s="46">
        <v>0</v>
      </c>
      <c r="M189" s="46">
        <v>13</v>
      </c>
      <c r="N189" s="26">
        <f t="shared" si="3"/>
        <v>13</v>
      </c>
      <c r="O189" s="40"/>
      <c r="P189" s="40" t="s">
        <v>67</v>
      </c>
      <c r="Q189" s="40"/>
      <c r="R189" s="40">
        <f>MIN(Rules!$E$2,(MAX(H189/N189,N189/H189)))</f>
        <v>1.3076923076923077</v>
      </c>
      <c r="S189" s="40">
        <f>VLOOKUP(B189,Rules!A:B,2,FALSE)</f>
        <v>80</v>
      </c>
      <c r="T189" s="40"/>
      <c r="U189" s="143">
        <f>1/(10^(-1*(E189+(IF(P189="Y",Rules!$I$2,0))-K189)/Rules!$E$12)+1)</f>
        <v>0.59994956732254401</v>
      </c>
      <c r="V189">
        <f t="shared" si="4"/>
        <v>42</v>
      </c>
      <c r="W189">
        <f t="shared" si="5"/>
        <v>-42</v>
      </c>
      <c r="Z189" s="48"/>
      <c r="AA189" s="11">
        <f t="shared" ref="AA189:BH189" si="192">IF($D189=AA$1,$E189+$V189,(IF($J189=AA$1,$K189+$W189,AA188)))</f>
        <v>1135</v>
      </c>
      <c r="AB189" s="11">
        <f t="shared" si="192"/>
        <v>1335</v>
      </c>
      <c r="AC189" s="11">
        <f t="shared" si="192"/>
        <v>858</v>
      </c>
      <c r="AD189" s="11">
        <f t="shared" si="192"/>
        <v>1008</v>
      </c>
      <c r="AE189" s="11">
        <f t="shared" si="192"/>
        <v>1088</v>
      </c>
      <c r="AF189" s="11">
        <f t="shared" si="192"/>
        <v>1812</v>
      </c>
      <c r="AG189" s="11">
        <f t="shared" si="192"/>
        <v>1303</v>
      </c>
      <c r="AH189" s="11">
        <f t="shared" si="192"/>
        <v>1896</v>
      </c>
      <c r="AI189" s="11">
        <f t="shared" si="192"/>
        <v>1509</v>
      </c>
      <c r="AJ189" s="11">
        <f t="shared" si="192"/>
        <v>1655</v>
      </c>
      <c r="AK189" s="11">
        <f t="shared" si="192"/>
        <v>982</v>
      </c>
      <c r="AL189" s="11">
        <f t="shared" si="192"/>
        <v>1327</v>
      </c>
      <c r="AM189" s="11">
        <f t="shared" si="192"/>
        <v>1770</v>
      </c>
      <c r="AN189" s="11">
        <f t="shared" si="192"/>
        <v>1550</v>
      </c>
      <c r="AO189" s="11">
        <f t="shared" si="192"/>
        <v>212</v>
      </c>
      <c r="AP189" s="11">
        <f t="shared" si="192"/>
        <v>1363</v>
      </c>
      <c r="AQ189" s="11">
        <f t="shared" si="192"/>
        <v>959</v>
      </c>
      <c r="AR189" s="11">
        <f t="shared" si="192"/>
        <v>1179</v>
      </c>
      <c r="AS189" s="11">
        <f t="shared" si="192"/>
        <v>546</v>
      </c>
      <c r="AT189" s="11">
        <f t="shared" si="192"/>
        <v>1256</v>
      </c>
      <c r="AU189" s="11">
        <f t="shared" si="192"/>
        <v>1185</v>
      </c>
      <c r="AV189" s="11">
        <f t="shared" si="192"/>
        <v>1724</v>
      </c>
      <c r="AW189" s="11">
        <f t="shared" si="192"/>
        <v>1316</v>
      </c>
      <c r="AX189" s="11">
        <f t="shared" si="192"/>
        <v>1218</v>
      </c>
      <c r="AY189" s="11">
        <f t="shared" si="192"/>
        <v>289</v>
      </c>
      <c r="AZ189" s="11">
        <f t="shared" si="192"/>
        <v>920</v>
      </c>
      <c r="BA189" s="11">
        <f t="shared" si="192"/>
        <v>1187</v>
      </c>
      <c r="BB189" s="11">
        <f t="shared" si="192"/>
        <v>1187</v>
      </c>
      <c r="BC189" s="11">
        <f t="shared" si="192"/>
        <v>1082</v>
      </c>
      <c r="BD189" s="11">
        <f t="shared" si="192"/>
        <v>1636</v>
      </c>
      <c r="BE189" s="11">
        <f t="shared" si="192"/>
        <v>919</v>
      </c>
      <c r="BF189" s="11">
        <f t="shared" si="192"/>
        <v>1122</v>
      </c>
      <c r="BG189" s="11">
        <f t="shared" si="192"/>
        <v>1271</v>
      </c>
      <c r="BH189" s="11">
        <f t="shared" si="192"/>
        <v>1084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H186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0.6640625" customWidth="1"/>
    <col min="2" max="2" width="8.44140625" customWidth="1"/>
    <col min="3" max="3" width="3.88671875" customWidth="1"/>
    <col min="4" max="4" width="10.88671875" customWidth="1"/>
    <col min="5" max="5" width="6.441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0.88671875" customWidth="1"/>
    <col min="11" max="11" width="6.441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3.75" customHeight="1">
      <c r="A1" s="23" t="s">
        <v>50</v>
      </c>
      <c r="B1" s="4" t="s">
        <v>51</v>
      </c>
      <c r="C1" s="4"/>
      <c r="D1" s="75" t="s">
        <v>52</v>
      </c>
      <c r="E1" s="25" t="s">
        <v>53</v>
      </c>
      <c r="F1" s="76" t="s">
        <v>54</v>
      </c>
      <c r="G1" s="76" t="s">
        <v>55</v>
      </c>
      <c r="H1" s="76" t="s">
        <v>56</v>
      </c>
      <c r="I1" s="4"/>
      <c r="J1" s="77" t="s">
        <v>57</v>
      </c>
      <c r="K1" s="25" t="s">
        <v>53</v>
      </c>
      <c r="L1" s="76" t="s">
        <v>54</v>
      </c>
      <c r="M1" s="76" t="s">
        <v>55</v>
      </c>
      <c r="N1" s="7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141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78"/>
      <c r="B2" s="79"/>
      <c r="C2" s="79"/>
      <c r="D2" s="80"/>
      <c r="E2" s="81"/>
      <c r="F2" s="82"/>
      <c r="G2" s="82"/>
      <c r="H2" s="82"/>
      <c r="I2" s="79"/>
      <c r="J2" s="83"/>
      <c r="K2" s="81"/>
      <c r="L2" s="82"/>
      <c r="M2" s="82"/>
      <c r="N2" s="82"/>
      <c r="O2" s="79"/>
      <c r="P2" s="79"/>
      <c r="Q2" s="79"/>
      <c r="R2" s="79"/>
      <c r="S2" s="79"/>
      <c r="T2" s="79"/>
      <c r="U2" s="142"/>
      <c r="V2" s="79"/>
      <c r="W2" s="79"/>
      <c r="X2" s="79"/>
      <c r="Y2" s="79"/>
      <c r="Z2" s="85" t="s">
        <v>98</v>
      </c>
      <c r="AA2" s="86">
        <f>LOOKUP(9.999E+307,'2010'!AA:AA)</f>
        <v>1159</v>
      </c>
      <c r="AB2" s="86">
        <f>LOOKUP(9.999E+307,'2010'!AB:AB)</f>
        <v>1460</v>
      </c>
      <c r="AC2" s="86">
        <f>LOOKUP(9.999E+307,'2010'!AC:AC)</f>
        <v>854</v>
      </c>
      <c r="AD2" s="86">
        <f>LOOKUP(9.999E+307,'2010'!AD:AD)</f>
        <v>1130</v>
      </c>
      <c r="AE2" s="86">
        <f>LOOKUP(9.999E+307,'2010'!AE:AE)</f>
        <v>1008</v>
      </c>
      <c r="AF2" s="86">
        <f>LOOKUP(9.999E+307,'2010'!AF:AF)</f>
        <v>1810</v>
      </c>
      <c r="AG2" s="86">
        <f>LOOKUP(9.999E+307,'2010'!AG:AG)</f>
        <v>1411</v>
      </c>
      <c r="AH2" s="86">
        <f>LOOKUP(9.999E+307,'2010'!AH:AH)</f>
        <v>1355</v>
      </c>
      <c r="AI2" s="86">
        <f>LOOKUP(9.999E+307,'2010'!AI:AI)</f>
        <v>1616</v>
      </c>
      <c r="AJ2" s="86">
        <f>LOOKUP(9.999E+307,'2010'!AJ:AJ)</f>
        <v>1528</v>
      </c>
      <c r="AK2" s="86">
        <f>LOOKUP(9.999E+307,'2010'!AK:AK)</f>
        <v>1055</v>
      </c>
      <c r="AL2" s="86">
        <f>LOOKUP(9.999E+307,'2010'!AL:AL)</f>
        <v>1447</v>
      </c>
      <c r="AM2" s="86">
        <f>LOOKUP(9.999E+307,'2010'!AM:AM)</f>
        <v>1701</v>
      </c>
      <c r="AN2" s="86">
        <f>LOOKUP(9.999E+307,'2010'!AN:AN)</f>
        <v>1540</v>
      </c>
      <c r="AO2" s="86">
        <f>LOOKUP(9.999E+307,'2010'!AO:AO)</f>
        <v>314</v>
      </c>
      <c r="AP2" s="86">
        <f>LOOKUP(9.999E+307,'2010'!AP:AP)</f>
        <v>1223</v>
      </c>
      <c r="AQ2" s="86">
        <f>LOOKUP(9.999E+307,'2010'!AQ:AQ)</f>
        <v>928</v>
      </c>
      <c r="AR2" s="86">
        <f>LOOKUP(9.999E+307,'2010'!AR:AR)</f>
        <v>1254</v>
      </c>
      <c r="AS2" s="86">
        <f>LOOKUP(9.999E+307,'2010'!AS:AS)</f>
        <v>562</v>
      </c>
      <c r="AT2" s="86">
        <f>LOOKUP(9.999E+307,'2010'!AT:AT)</f>
        <v>933</v>
      </c>
      <c r="AU2" s="86">
        <f>LOOKUP(9.999E+307,'2010'!AU:AU)</f>
        <v>1211</v>
      </c>
      <c r="AV2" s="86">
        <f>LOOKUP(9.999E+307,'2010'!AV:AV)</f>
        <v>1497</v>
      </c>
      <c r="AW2" s="86">
        <f>LOOKUP(9.999E+307,'2010'!AW:AW)</f>
        <v>1495</v>
      </c>
      <c r="AX2" s="86">
        <f>LOOKUP(9.999E+307,'2010'!AX:AX)</f>
        <v>1418</v>
      </c>
      <c r="AY2" s="86">
        <f>LOOKUP(9.999E+307,'2010'!AY:AY)</f>
        <v>298</v>
      </c>
      <c r="AZ2" s="86">
        <f>LOOKUP(9.999E+307,'2010'!AZ:AZ)</f>
        <v>1066</v>
      </c>
      <c r="BA2" s="86">
        <f>LOOKUP(9.999E+307,'2010'!BA:BA)</f>
        <v>1268</v>
      </c>
      <c r="BB2" s="86">
        <f>LOOKUP(9.999E+307,'2010'!BB:BB)</f>
        <v>1247</v>
      </c>
      <c r="BC2" s="86">
        <f>LOOKUP(9.999E+307,'2010'!BC:BC)</f>
        <v>1117</v>
      </c>
      <c r="BD2" s="86">
        <f>LOOKUP(9.999E+307,'2010'!BD:BD)</f>
        <v>1631</v>
      </c>
      <c r="BE2" s="86">
        <f>LOOKUP(9.999E+307,'2010'!BE:BE)</f>
        <v>1047</v>
      </c>
      <c r="BF2" s="86">
        <f>LOOKUP(9.999E+307,'2010'!BF:BF)</f>
        <v>1028</v>
      </c>
      <c r="BG2" s="86">
        <f>LOOKUP(9.999E+307,'2010'!BG:BG)</f>
        <v>1194</v>
      </c>
      <c r="BH2" s="86">
        <f>LOOKUP(9.999E+307,'2010'!BH:BH)</f>
        <v>1078</v>
      </c>
    </row>
    <row r="3" spans="1:60" ht="13.5" customHeight="1">
      <c r="A3" s="38">
        <v>40579</v>
      </c>
      <c r="B3" s="130" t="s">
        <v>65</v>
      </c>
      <c r="C3" s="40"/>
      <c r="D3" s="87" t="s">
        <v>18</v>
      </c>
      <c r="E3" s="42">
        <f t="shared" ref="E3:E186" si="0">HLOOKUP(D3,AA$1:BX$9991,ROW()-1,FALSE)</f>
        <v>1497</v>
      </c>
      <c r="F3" s="88">
        <v>1</v>
      </c>
      <c r="G3" s="88">
        <v>13</v>
      </c>
      <c r="H3" s="89">
        <f t="shared" ref="H3:H186" si="1">F3*3+G3</f>
        <v>16</v>
      </c>
      <c r="I3" s="40"/>
      <c r="J3" s="90" t="s">
        <v>30</v>
      </c>
      <c r="K3" s="42">
        <f t="shared" ref="K3:K186" si="2">HLOOKUP(J3,AA$1:BX$9991,ROW()-1,FALSE)</f>
        <v>1616</v>
      </c>
      <c r="L3" s="91">
        <v>3</v>
      </c>
      <c r="M3" s="91">
        <v>7</v>
      </c>
      <c r="N3" s="131">
        <f t="shared" ref="N3:N186" si="3">L3*3+M3</f>
        <v>16</v>
      </c>
      <c r="O3" s="40"/>
      <c r="P3" t="s">
        <v>66</v>
      </c>
      <c r="Q3" s="40"/>
      <c r="R3">
        <f>MIN(Rules!$E$2,(MAX(H3/N3,N3/H3)))</f>
        <v>1</v>
      </c>
      <c r="S3">
        <f>VLOOKUP(B3,Rules!A:B,2,FALSE)</f>
        <v>45</v>
      </c>
      <c r="T3" s="40"/>
      <c r="U3" s="143">
        <f>1/(10^(-1*(E3+(IF(P3="Y",Rules!$I$2,0))-K3)/Rules!$E$12)+1)</f>
        <v>0.53562957711382131</v>
      </c>
      <c r="V3">
        <f t="shared" ref="V3:V186" si="4">ROUND(IF(H3&gt;N3,(S3*R3*(1-U3)),IF(H3&lt;N3,(S3*R3*(0-U3)),S3*R3*(0.5-U3))),0)</f>
        <v>-2</v>
      </c>
      <c r="W3">
        <f t="shared" ref="W3:W186" si="5">-1*V3</f>
        <v>2</v>
      </c>
      <c r="Z3" s="48"/>
      <c r="AA3" s="11">
        <f t="shared" ref="AA3:BH3" si="6">IF($D3=AA$1,$E3+$V3,(IF($J3=AA$1,$K3+$W3,AA2)))</f>
        <v>1159</v>
      </c>
      <c r="AB3" s="11">
        <f t="shared" si="6"/>
        <v>1460</v>
      </c>
      <c r="AC3" s="11">
        <f t="shared" si="6"/>
        <v>854</v>
      </c>
      <c r="AD3" s="11">
        <f t="shared" si="6"/>
        <v>1130</v>
      </c>
      <c r="AE3" s="11">
        <f t="shared" si="6"/>
        <v>1008</v>
      </c>
      <c r="AF3" s="11">
        <f t="shared" si="6"/>
        <v>1810</v>
      </c>
      <c r="AG3" s="11">
        <f t="shared" si="6"/>
        <v>1411</v>
      </c>
      <c r="AH3" s="11">
        <f t="shared" si="6"/>
        <v>1355</v>
      </c>
      <c r="AI3" s="11">
        <f t="shared" si="6"/>
        <v>1618</v>
      </c>
      <c r="AJ3" s="11">
        <f t="shared" si="6"/>
        <v>1528</v>
      </c>
      <c r="AK3" s="11">
        <f t="shared" si="6"/>
        <v>1055</v>
      </c>
      <c r="AL3" s="11">
        <f t="shared" si="6"/>
        <v>1447</v>
      </c>
      <c r="AM3" s="11">
        <f t="shared" si="6"/>
        <v>1701</v>
      </c>
      <c r="AN3" s="11">
        <f t="shared" si="6"/>
        <v>1540</v>
      </c>
      <c r="AO3" s="11">
        <f t="shared" si="6"/>
        <v>314</v>
      </c>
      <c r="AP3" s="11">
        <f t="shared" si="6"/>
        <v>1223</v>
      </c>
      <c r="AQ3" s="11">
        <f t="shared" si="6"/>
        <v>928</v>
      </c>
      <c r="AR3" s="11">
        <f t="shared" si="6"/>
        <v>1254</v>
      </c>
      <c r="AS3" s="11">
        <f t="shared" si="6"/>
        <v>562</v>
      </c>
      <c r="AT3" s="11">
        <f t="shared" si="6"/>
        <v>933</v>
      </c>
      <c r="AU3" s="11">
        <f t="shared" si="6"/>
        <v>1211</v>
      </c>
      <c r="AV3" s="11">
        <f t="shared" si="6"/>
        <v>1495</v>
      </c>
      <c r="AW3" s="11">
        <f t="shared" si="6"/>
        <v>1495</v>
      </c>
      <c r="AX3" s="11">
        <f t="shared" si="6"/>
        <v>1418</v>
      </c>
      <c r="AY3" s="11">
        <f t="shared" si="6"/>
        <v>298</v>
      </c>
      <c r="AZ3" s="11">
        <f t="shared" si="6"/>
        <v>1066</v>
      </c>
      <c r="BA3" s="11">
        <f t="shared" si="6"/>
        <v>1268</v>
      </c>
      <c r="BB3" s="11">
        <f t="shared" si="6"/>
        <v>1247</v>
      </c>
      <c r="BC3" s="11">
        <f t="shared" si="6"/>
        <v>1117</v>
      </c>
      <c r="BD3" s="11">
        <f t="shared" si="6"/>
        <v>1631</v>
      </c>
      <c r="BE3" s="11">
        <f t="shared" si="6"/>
        <v>1047</v>
      </c>
      <c r="BF3" s="11">
        <f t="shared" si="6"/>
        <v>1028</v>
      </c>
      <c r="BG3" s="11">
        <f t="shared" si="6"/>
        <v>1194</v>
      </c>
      <c r="BH3" s="11">
        <f t="shared" si="6"/>
        <v>1078</v>
      </c>
    </row>
    <row r="4" spans="1:60" ht="13.5" customHeight="1">
      <c r="A4" s="38">
        <v>40579</v>
      </c>
      <c r="B4" s="130" t="s">
        <v>65</v>
      </c>
      <c r="C4" s="40"/>
      <c r="D4" s="41" t="s">
        <v>20</v>
      </c>
      <c r="E4" s="42">
        <f t="shared" si="0"/>
        <v>1460</v>
      </c>
      <c r="F4" s="43">
        <v>1</v>
      </c>
      <c r="G4" s="43">
        <v>11</v>
      </c>
      <c r="H4" s="44">
        <f t="shared" si="1"/>
        <v>14</v>
      </c>
      <c r="I4" s="40"/>
      <c r="J4" s="45" t="s">
        <v>17</v>
      </c>
      <c r="K4" s="42">
        <f t="shared" si="2"/>
        <v>1528</v>
      </c>
      <c r="L4" s="46">
        <v>2</v>
      </c>
      <c r="M4" s="46">
        <v>12</v>
      </c>
      <c r="N4" s="26">
        <f t="shared" si="3"/>
        <v>18</v>
      </c>
      <c r="O4" s="40"/>
      <c r="P4" t="s">
        <v>66</v>
      </c>
      <c r="Q4" s="40"/>
      <c r="R4">
        <f>MIN(Rules!$E$2,(MAX(H4/N4,N4/H4)))</f>
        <v>1.2857142857142858</v>
      </c>
      <c r="S4">
        <f>VLOOKUP(B4,Rules!A:B,2,FALSE)</f>
        <v>45</v>
      </c>
      <c r="T4" s="40"/>
      <c r="U4" s="143">
        <f>1/(10^(-1*(E4+(IF(P4="Y",Rules!$I$2,0))-K4)/Rules!$E$12)+1)</f>
        <v>0.59329990225125195</v>
      </c>
      <c r="V4">
        <f t="shared" si="4"/>
        <v>-34</v>
      </c>
      <c r="W4">
        <f t="shared" si="5"/>
        <v>34</v>
      </c>
      <c r="Z4" s="48"/>
      <c r="AA4" s="11">
        <f t="shared" ref="AA4:BH4" si="7">IF($D4=AA$1,$E4+$V4,(IF($J4=AA$1,$K4+$W4,AA3)))</f>
        <v>1159</v>
      </c>
      <c r="AB4" s="11">
        <f t="shared" si="7"/>
        <v>1426</v>
      </c>
      <c r="AC4" s="11">
        <f t="shared" si="7"/>
        <v>854</v>
      </c>
      <c r="AD4" s="11">
        <f t="shared" si="7"/>
        <v>1130</v>
      </c>
      <c r="AE4" s="11">
        <f t="shared" si="7"/>
        <v>1008</v>
      </c>
      <c r="AF4" s="11">
        <f t="shared" si="7"/>
        <v>1810</v>
      </c>
      <c r="AG4" s="11">
        <f t="shared" si="7"/>
        <v>1411</v>
      </c>
      <c r="AH4" s="11">
        <f t="shared" si="7"/>
        <v>1355</v>
      </c>
      <c r="AI4" s="11">
        <f t="shared" si="7"/>
        <v>1618</v>
      </c>
      <c r="AJ4" s="11">
        <f t="shared" si="7"/>
        <v>1562</v>
      </c>
      <c r="AK4" s="11">
        <f t="shared" si="7"/>
        <v>1055</v>
      </c>
      <c r="AL4" s="11">
        <f t="shared" si="7"/>
        <v>1447</v>
      </c>
      <c r="AM4" s="11">
        <f t="shared" si="7"/>
        <v>1701</v>
      </c>
      <c r="AN4" s="11">
        <f t="shared" si="7"/>
        <v>1540</v>
      </c>
      <c r="AO4" s="11">
        <f t="shared" si="7"/>
        <v>314</v>
      </c>
      <c r="AP4" s="11">
        <f t="shared" si="7"/>
        <v>1223</v>
      </c>
      <c r="AQ4" s="11">
        <f t="shared" si="7"/>
        <v>928</v>
      </c>
      <c r="AR4" s="11">
        <f t="shared" si="7"/>
        <v>1254</v>
      </c>
      <c r="AS4" s="11">
        <f t="shared" si="7"/>
        <v>562</v>
      </c>
      <c r="AT4" s="11">
        <f t="shared" si="7"/>
        <v>933</v>
      </c>
      <c r="AU4" s="11">
        <f t="shared" si="7"/>
        <v>1211</v>
      </c>
      <c r="AV4" s="11">
        <f t="shared" si="7"/>
        <v>1495</v>
      </c>
      <c r="AW4" s="11">
        <f t="shared" si="7"/>
        <v>1495</v>
      </c>
      <c r="AX4" s="11">
        <f t="shared" si="7"/>
        <v>1418</v>
      </c>
      <c r="AY4" s="11">
        <f t="shared" si="7"/>
        <v>298</v>
      </c>
      <c r="AZ4" s="11">
        <f t="shared" si="7"/>
        <v>1066</v>
      </c>
      <c r="BA4" s="11">
        <f t="shared" si="7"/>
        <v>1268</v>
      </c>
      <c r="BB4" s="11">
        <f t="shared" si="7"/>
        <v>1247</v>
      </c>
      <c r="BC4" s="11">
        <f t="shared" si="7"/>
        <v>1117</v>
      </c>
      <c r="BD4" s="11">
        <f t="shared" si="7"/>
        <v>1631</v>
      </c>
      <c r="BE4" s="11">
        <f t="shared" si="7"/>
        <v>1047</v>
      </c>
      <c r="BF4" s="11">
        <f t="shared" si="7"/>
        <v>1028</v>
      </c>
      <c r="BG4" s="11">
        <f t="shared" si="7"/>
        <v>1194</v>
      </c>
      <c r="BH4" s="11">
        <f t="shared" si="7"/>
        <v>1078</v>
      </c>
    </row>
    <row r="5" spans="1:60" ht="13.5" customHeight="1">
      <c r="A5" s="38">
        <v>40579</v>
      </c>
      <c r="B5" s="130" t="s">
        <v>65</v>
      </c>
      <c r="C5" s="40"/>
      <c r="D5" s="41" t="s">
        <v>36</v>
      </c>
      <c r="E5" s="42">
        <f t="shared" si="0"/>
        <v>1223</v>
      </c>
      <c r="F5" s="43">
        <v>1</v>
      </c>
      <c r="G5" s="43">
        <v>14</v>
      </c>
      <c r="H5" s="44">
        <f t="shared" si="1"/>
        <v>17</v>
      </c>
      <c r="I5" s="40"/>
      <c r="J5" s="45" t="s">
        <v>27</v>
      </c>
      <c r="K5" s="42">
        <f t="shared" si="2"/>
        <v>1495</v>
      </c>
      <c r="L5" s="46">
        <v>1</v>
      </c>
      <c r="M5" s="46">
        <v>11</v>
      </c>
      <c r="N5" s="26">
        <f t="shared" si="3"/>
        <v>14</v>
      </c>
      <c r="O5" s="40"/>
      <c r="P5" t="s">
        <v>66</v>
      </c>
      <c r="Q5" s="40"/>
      <c r="R5">
        <f>MIN(Rules!$E$2,(MAX(H5/N5,N5/H5)))</f>
        <v>1.2142857142857142</v>
      </c>
      <c r="S5">
        <f>VLOOKUP(B5,Rules!A:B,2,FALSE)</f>
        <v>45</v>
      </c>
      <c r="T5" s="40"/>
      <c r="U5" s="143">
        <f>1/(10^(-1*(E5+(IF(P5="Y",Rules!$I$2,0))-K5)/Rules!$E$12)+1)</f>
        <v>0.36312396247085238</v>
      </c>
      <c r="V5">
        <f t="shared" si="4"/>
        <v>35</v>
      </c>
      <c r="W5">
        <f t="shared" si="5"/>
        <v>-35</v>
      </c>
      <c r="Z5" s="48"/>
      <c r="AA5" s="11">
        <f t="shared" ref="AA5:BH5" si="8">IF($D5=AA$1,$E5+$V5,(IF($J5=AA$1,$K5+$W5,AA4)))</f>
        <v>1159</v>
      </c>
      <c r="AB5" s="11">
        <f t="shared" si="8"/>
        <v>1426</v>
      </c>
      <c r="AC5" s="11">
        <f t="shared" si="8"/>
        <v>854</v>
      </c>
      <c r="AD5" s="11">
        <f t="shared" si="8"/>
        <v>1130</v>
      </c>
      <c r="AE5" s="11">
        <f t="shared" si="8"/>
        <v>1008</v>
      </c>
      <c r="AF5" s="11">
        <f t="shared" si="8"/>
        <v>1810</v>
      </c>
      <c r="AG5" s="11">
        <f t="shared" si="8"/>
        <v>1411</v>
      </c>
      <c r="AH5" s="11">
        <f t="shared" si="8"/>
        <v>1355</v>
      </c>
      <c r="AI5" s="11">
        <f t="shared" si="8"/>
        <v>1618</v>
      </c>
      <c r="AJ5" s="11">
        <f t="shared" si="8"/>
        <v>1562</v>
      </c>
      <c r="AK5" s="11">
        <f t="shared" si="8"/>
        <v>1055</v>
      </c>
      <c r="AL5" s="11">
        <f t="shared" si="8"/>
        <v>1447</v>
      </c>
      <c r="AM5" s="11">
        <f t="shared" si="8"/>
        <v>1701</v>
      </c>
      <c r="AN5" s="11">
        <f t="shared" si="8"/>
        <v>1540</v>
      </c>
      <c r="AO5" s="11">
        <f t="shared" si="8"/>
        <v>314</v>
      </c>
      <c r="AP5" s="11">
        <f t="shared" si="8"/>
        <v>1258</v>
      </c>
      <c r="AQ5" s="11">
        <f t="shared" si="8"/>
        <v>928</v>
      </c>
      <c r="AR5" s="11">
        <f t="shared" si="8"/>
        <v>1254</v>
      </c>
      <c r="AS5" s="11">
        <f t="shared" si="8"/>
        <v>562</v>
      </c>
      <c r="AT5" s="11">
        <f t="shared" si="8"/>
        <v>933</v>
      </c>
      <c r="AU5" s="11">
        <f t="shared" si="8"/>
        <v>1211</v>
      </c>
      <c r="AV5" s="11">
        <f t="shared" si="8"/>
        <v>1495</v>
      </c>
      <c r="AW5" s="11">
        <f t="shared" si="8"/>
        <v>1460</v>
      </c>
      <c r="AX5" s="11">
        <f t="shared" si="8"/>
        <v>1418</v>
      </c>
      <c r="AY5" s="11">
        <f t="shared" si="8"/>
        <v>298</v>
      </c>
      <c r="AZ5" s="11">
        <f t="shared" si="8"/>
        <v>1066</v>
      </c>
      <c r="BA5" s="11">
        <f t="shared" si="8"/>
        <v>1268</v>
      </c>
      <c r="BB5" s="11">
        <f t="shared" si="8"/>
        <v>1247</v>
      </c>
      <c r="BC5" s="11">
        <f t="shared" si="8"/>
        <v>1117</v>
      </c>
      <c r="BD5" s="11">
        <f t="shared" si="8"/>
        <v>1631</v>
      </c>
      <c r="BE5" s="11">
        <f t="shared" si="8"/>
        <v>1047</v>
      </c>
      <c r="BF5" s="11">
        <f t="shared" si="8"/>
        <v>1028</v>
      </c>
      <c r="BG5" s="11">
        <f t="shared" si="8"/>
        <v>1194</v>
      </c>
      <c r="BH5" s="11">
        <f t="shared" si="8"/>
        <v>1078</v>
      </c>
    </row>
    <row r="6" spans="1:60" ht="13.5" customHeight="1">
      <c r="A6" s="38">
        <v>40579</v>
      </c>
      <c r="B6" s="130" t="s">
        <v>65</v>
      </c>
      <c r="C6" s="40"/>
      <c r="D6" s="41" t="s">
        <v>25</v>
      </c>
      <c r="E6" s="42">
        <f t="shared" si="0"/>
        <v>1355</v>
      </c>
      <c r="F6" s="43">
        <v>2</v>
      </c>
      <c r="G6" s="43">
        <v>11</v>
      </c>
      <c r="H6" s="44">
        <f t="shared" si="1"/>
        <v>17</v>
      </c>
      <c r="I6" s="40"/>
      <c r="J6" s="45" t="s">
        <v>37</v>
      </c>
      <c r="K6" s="42">
        <f t="shared" si="2"/>
        <v>1247</v>
      </c>
      <c r="L6" s="46">
        <v>1</v>
      </c>
      <c r="M6" s="46">
        <v>14</v>
      </c>
      <c r="N6" s="26">
        <f t="shared" si="3"/>
        <v>17</v>
      </c>
      <c r="O6" s="40"/>
      <c r="P6" t="s">
        <v>66</v>
      </c>
      <c r="Q6" s="40"/>
      <c r="R6">
        <f>MIN(Rules!$E$2,(MAX(H6/N6,N6/H6)))</f>
        <v>1</v>
      </c>
      <c r="S6">
        <f>VLOOKUP(B6,Rules!A:B,2,FALSE)</f>
        <v>45</v>
      </c>
      <c r="T6" s="40"/>
      <c r="U6" s="143">
        <f>1/(10^(-1*(E6+(IF(P6="Y",Rules!$I$2,0))-K6)/Rules!$E$12)+1)</f>
        <v>0.76640714904198637</v>
      </c>
      <c r="V6">
        <f t="shared" si="4"/>
        <v>-12</v>
      </c>
      <c r="W6">
        <f t="shared" si="5"/>
        <v>12</v>
      </c>
      <c r="Z6" s="48"/>
      <c r="AA6" s="11">
        <f t="shared" ref="AA6:BH6" si="9">IF($D6=AA$1,$E6+$V6,(IF($J6=AA$1,$K6+$W6,AA5)))</f>
        <v>1159</v>
      </c>
      <c r="AB6" s="11">
        <f t="shared" si="9"/>
        <v>1426</v>
      </c>
      <c r="AC6" s="11">
        <f t="shared" si="9"/>
        <v>854</v>
      </c>
      <c r="AD6" s="11">
        <f t="shared" si="9"/>
        <v>1130</v>
      </c>
      <c r="AE6" s="11">
        <f t="shared" si="9"/>
        <v>1008</v>
      </c>
      <c r="AF6" s="11">
        <f t="shared" si="9"/>
        <v>1810</v>
      </c>
      <c r="AG6" s="11">
        <f t="shared" si="9"/>
        <v>1411</v>
      </c>
      <c r="AH6" s="11">
        <f t="shared" si="9"/>
        <v>1343</v>
      </c>
      <c r="AI6" s="11">
        <f t="shared" si="9"/>
        <v>1618</v>
      </c>
      <c r="AJ6" s="11">
        <f t="shared" si="9"/>
        <v>1562</v>
      </c>
      <c r="AK6" s="11">
        <f t="shared" si="9"/>
        <v>1055</v>
      </c>
      <c r="AL6" s="11">
        <f t="shared" si="9"/>
        <v>1447</v>
      </c>
      <c r="AM6" s="11">
        <f t="shared" si="9"/>
        <v>1701</v>
      </c>
      <c r="AN6" s="11">
        <f t="shared" si="9"/>
        <v>1540</v>
      </c>
      <c r="AO6" s="11">
        <f t="shared" si="9"/>
        <v>314</v>
      </c>
      <c r="AP6" s="11">
        <f t="shared" si="9"/>
        <v>1258</v>
      </c>
      <c r="AQ6" s="11">
        <f t="shared" si="9"/>
        <v>928</v>
      </c>
      <c r="AR6" s="11">
        <f t="shared" si="9"/>
        <v>1254</v>
      </c>
      <c r="AS6" s="11">
        <f t="shared" si="9"/>
        <v>562</v>
      </c>
      <c r="AT6" s="11">
        <f t="shared" si="9"/>
        <v>933</v>
      </c>
      <c r="AU6" s="11">
        <f t="shared" si="9"/>
        <v>1211</v>
      </c>
      <c r="AV6" s="11">
        <f t="shared" si="9"/>
        <v>1495</v>
      </c>
      <c r="AW6" s="11">
        <f t="shared" si="9"/>
        <v>1460</v>
      </c>
      <c r="AX6" s="11">
        <f t="shared" si="9"/>
        <v>1418</v>
      </c>
      <c r="AY6" s="11">
        <f t="shared" si="9"/>
        <v>298</v>
      </c>
      <c r="AZ6" s="11">
        <f t="shared" si="9"/>
        <v>1066</v>
      </c>
      <c r="BA6" s="11">
        <f t="shared" si="9"/>
        <v>1268</v>
      </c>
      <c r="BB6" s="11">
        <f t="shared" si="9"/>
        <v>1259</v>
      </c>
      <c r="BC6" s="11">
        <f t="shared" si="9"/>
        <v>1117</v>
      </c>
      <c r="BD6" s="11">
        <f t="shared" si="9"/>
        <v>1631</v>
      </c>
      <c r="BE6" s="11">
        <f t="shared" si="9"/>
        <v>1047</v>
      </c>
      <c r="BF6" s="11">
        <f t="shared" si="9"/>
        <v>1028</v>
      </c>
      <c r="BG6" s="11">
        <f t="shared" si="9"/>
        <v>1194</v>
      </c>
      <c r="BH6" s="11">
        <f t="shared" si="9"/>
        <v>1078</v>
      </c>
    </row>
    <row r="7" spans="1:60" ht="13.5" customHeight="1">
      <c r="A7" s="38">
        <v>40580</v>
      </c>
      <c r="B7" s="130" t="s">
        <v>65</v>
      </c>
      <c r="C7" s="40"/>
      <c r="D7" s="41" t="s">
        <v>23</v>
      </c>
      <c r="E7" s="42">
        <f t="shared" si="0"/>
        <v>1418</v>
      </c>
      <c r="F7" s="43">
        <v>0</v>
      </c>
      <c r="G7" s="43">
        <v>19</v>
      </c>
      <c r="H7" s="44">
        <f t="shared" si="1"/>
        <v>19</v>
      </c>
      <c r="I7" s="40"/>
      <c r="J7" s="45" t="s">
        <v>21</v>
      </c>
      <c r="K7" s="42">
        <f t="shared" si="2"/>
        <v>1447</v>
      </c>
      <c r="L7" s="46">
        <v>0</v>
      </c>
      <c r="M7" s="46">
        <v>14</v>
      </c>
      <c r="N7" s="26">
        <f t="shared" si="3"/>
        <v>14</v>
      </c>
      <c r="O7" s="40"/>
      <c r="P7" t="s">
        <v>66</v>
      </c>
      <c r="Q7" s="40"/>
      <c r="R7">
        <f>MIN(Rules!$E$2,(MAX(H7/N7,N7/H7)))</f>
        <v>1.3571428571428572</v>
      </c>
      <c r="S7">
        <f>VLOOKUP(B7,Rules!A:B,2,FALSE)</f>
        <v>45</v>
      </c>
      <c r="T7" s="40"/>
      <c r="U7" s="143">
        <f>1/(10^(-1*(E7+(IF(P7="Y",Rules!$I$2,0))-K7)/Rules!$E$12)+1)</f>
        <v>0.63581035321738411</v>
      </c>
      <c r="V7">
        <f t="shared" si="4"/>
        <v>22</v>
      </c>
      <c r="W7">
        <f t="shared" si="5"/>
        <v>-22</v>
      </c>
      <c r="Z7" s="48"/>
      <c r="AA7" s="11">
        <f t="shared" ref="AA7:BH7" si="10">IF($D7=AA$1,$E7+$V7,(IF($J7=AA$1,$K7+$W7,AA6)))</f>
        <v>1159</v>
      </c>
      <c r="AB7" s="11">
        <f t="shared" si="10"/>
        <v>1426</v>
      </c>
      <c r="AC7" s="11">
        <f t="shared" si="10"/>
        <v>854</v>
      </c>
      <c r="AD7" s="11">
        <f t="shared" si="10"/>
        <v>1130</v>
      </c>
      <c r="AE7" s="11">
        <f t="shared" si="10"/>
        <v>1008</v>
      </c>
      <c r="AF7" s="11">
        <f t="shared" si="10"/>
        <v>1810</v>
      </c>
      <c r="AG7" s="11">
        <f t="shared" si="10"/>
        <v>1411</v>
      </c>
      <c r="AH7" s="11">
        <f t="shared" si="10"/>
        <v>1343</v>
      </c>
      <c r="AI7" s="11">
        <f t="shared" si="10"/>
        <v>1618</v>
      </c>
      <c r="AJ7" s="11">
        <f t="shared" si="10"/>
        <v>1562</v>
      </c>
      <c r="AK7" s="11">
        <f t="shared" si="10"/>
        <v>1055</v>
      </c>
      <c r="AL7" s="11">
        <f t="shared" si="10"/>
        <v>1425</v>
      </c>
      <c r="AM7" s="11">
        <f t="shared" si="10"/>
        <v>1701</v>
      </c>
      <c r="AN7" s="11">
        <f t="shared" si="10"/>
        <v>1540</v>
      </c>
      <c r="AO7" s="11">
        <f t="shared" si="10"/>
        <v>314</v>
      </c>
      <c r="AP7" s="11">
        <f t="shared" si="10"/>
        <v>1258</v>
      </c>
      <c r="AQ7" s="11">
        <f t="shared" si="10"/>
        <v>928</v>
      </c>
      <c r="AR7" s="11">
        <f t="shared" si="10"/>
        <v>1254</v>
      </c>
      <c r="AS7" s="11">
        <f t="shared" si="10"/>
        <v>562</v>
      </c>
      <c r="AT7" s="11">
        <f t="shared" si="10"/>
        <v>933</v>
      </c>
      <c r="AU7" s="11">
        <f t="shared" si="10"/>
        <v>1211</v>
      </c>
      <c r="AV7" s="11">
        <f t="shared" si="10"/>
        <v>1495</v>
      </c>
      <c r="AW7" s="11">
        <f t="shared" si="10"/>
        <v>1460</v>
      </c>
      <c r="AX7" s="11">
        <f t="shared" si="10"/>
        <v>1440</v>
      </c>
      <c r="AY7" s="11">
        <f t="shared" si="10"/>
        <v>298</v>
      </c>
      <c r="AZ7" s="11">
        <f t="shared" si="10"/>
        <v>1066</v>
      </c>
      <c r="BA7" s="11">
        <f t="shared" si="10"/>
        <v>1268</v>
      </c>
      <c r="BB7" s="11">
        <f t="shared" si="10"/>
        <v>1259</v>
      </c>
      <c r="BC7" s="11">
        <f t="shared" si="10"/>
        <v>1117</v>
      </c>
      <c r="BD7" s="11">
        <f t="shared" si="10"/>
        <v>1631</v>
      </c>
      <c r="BE7" s="11">
        <f t="shared" si="10"/>
        <v>1047</v>
      </c>
      <c r="BF7" s="11">
        <f t="shared" si="10"/>
        <v>1028</v>
      </c>
      <c r="BG7" s="11">
        <f t="shared" si="10"/>
        <v>1194</v>
      </c>
      <c r="BH7" s="11">
        <f t="shared" si="10"/>
        <v>1078</v>
      </c>
    </row>
    <row r="8" spans="1:60" ht="13.5" customHeight="1">
      <c r="A8" s="38">
        <v>40580</v>
      </c>
      <c r="B8" s="130" t="s">
        <v>65</v>
      </c>
      <c r="C8" s="40"/>
      <c r="D8" s="41" t="s">
        <v>16</v>
      </c>
      <c r="E8" s="42">
        <f t="shared" si="0"/>
        <v>1701</v>
      </c>
      <c r="F8" s="43">
        <v>1</v>
      </c>
      <c r="G8" s="43">
        <v>13</v>
      </c>
      <c r="H8" s="44">
        <f t="shared" si="1"/>
        <v>16</v>
      </c>
      <c r="I8" s="40"/>
      <c r="J8" s="45" t="s">
        <v>26</v>
      </c>
      <c r="K8" s="42">
        <f t="shared" si="2"/>
        <v>1810</v>
      </c>
      <c r="L8" s="46">
        <v>0</v>
      </c>
      <c r="M8" s="46">
        <v>17</v>
      </c>
      <c r="N8" s="26">
        <f t="shared" si="3"/>
        <v>17</v>
      </c>
      <c r="O8" s="40"/>
      <c r="P8" t="s">
        <v>66</v>
      </c>
      <c r="Q8" s="40"/>
      <c r="R8">
        <f>MIN(Rules!$E$2,(MAX(H8/N8,N8/H8)))</f>
        <v>1.0625</v>
      </c>
      <c r="S8">
        <f>VLOOKUP(B8,Rules!A:B,2,FALSE)</f>
        <v>45</v>
      </c>
      <c r="T8" s="40"/>
      <c r="U8" s="143">
        <f>1/(10^(-1*(E8+(IF(P8="Y",Rules!$I$2,0))-K8)/Rules!$E$12)+1)</f>
        <v>0.54706326045301035</v>
      </c>
      <c r="V8">
        <f t="shared" si="4"/>
        <v>-26</v>
      </c>
      <c r="W8">
        <f t="shared" si="5"/>
        <v>26</v>
      </c>
      <c r="Z8" s="48"/>
      <c r="AA8" s="11">
        <f t="shared" ref="AA8:BH8" si="11">IF($D8=AA$1,$E8+$V8,(IF($J8=AA$1,$K8+$W8,AA7)))</f>
        <v>1159</v>
      </c>
      <c r="AB8" s="11">
        <f t="shared" si="11"/>
        <v>1426</v>
      </c>
      <c r="AC8" s="11">
        <f t="shared" si="11"/>
        <v>854</v>
      </c>
      <c r="AD8" s="11">
        <f t="shared" si="11"/>
        <v>1130</v>
      </c>
      <c r="AE8" s="11">
        <f t="shared" si="11"/>
        <v>1008</v>
      </c>
      <c r="AF8" s="11">
        <f t="shared" si="11"/>
        <v>1836</v>
      </c>
      <c r="AG8" s="11">
        <f t="shared" si="11"/>
        <v>1411</v>
      </c>
      <c r="AH8" s="11">
        <f t="shared" si="11"/>
        <v>1343</v>
      </c>
      <c r="AI8" s="11">
        <f t="shared" si="11"/>
        <v>1618</v>
      </c>
      <c r="AJ8" s="11">
        <f t="shared" si="11"/>
        <v>1562</v>
      </c>
      <c r="AK8" s="11">
        <f t="shared" si="11"/>
        <v>1055</v>
      </c>
      <c r="AL8" s="11">
        <f t="shared" si="11"/>
        <v>1425</v>
      </c>
      <c r="AM8" s="11">
        <f t="shared" si="11"/>
        <v>1675</v>
      </c>
      <c r="AN8" s="11">
        <f t="shared" si="11"/>
        <v>1540</v>
      </c>
      <c r="AO8" s="11">
        <f t="shared" si="11"/>
        <v>314</v>
      </c>
      <c r="AP8" s="11">
        <f t="shared" si="11"/>
        <v>1258</v>
      </c>
      <c r="AQ8" s="11">
        <f t="shared" si="11"/>
        <v>928</v>
      </c>
      <c r="AR8" s="11">
        <f t="shared" si="11"/>
        <v>1254</v>
      </c>
      <c r="AS8" s="11">
        <f t="shared" si="11"/>
        <v>562</v>
      </c>
      <c r="AT8" s="11">
        <f t="shared" si="11"/>
        <v>933</v>
      </c>
      <c r="AU8" s="11">
        <f t="shared" si="11"/>
        <v>1211</v>
      </c>
      <c r="AV8" s="11">
        <f t="shared" si="11"/>
        <v>1495</v>
      </c>
      <c r="AW8" s="11">
        <f t="shared" si="11"/>
        <v>1460</v>
      </c>
      <c r="AX8" s="11">
        <f t="shared" si="11"/>
        <v>1440</v>
      </c>
      <c r="AY8" s="11">
        <f t="shared" si="11"/>
        <v>298</v>
      </c>
      <c r="AZ8" s="11">
        <f t="shared" si="11"/>
        <v>1066</v>
      </c>
      <c r="BA8" s="11">
        <f t="shared" si="11"/>
        <v>1268</v>
      </c>
      <c r="BB8" s="11">
        <f t="shared" si="11"/>
        <v>1259</v>
      </c>
      <c r="BC8" s="11">
        <f t="shared" si="11"/>
        <v>1117</v>
      </c>
      <c r="BD8" s="11">
        <f t="shared" si="11"/>
        <v>1631</v>
      </c>
      <c r="BE8" s="11">
        <f t="shared" si="11"/>
        <v>1047</v>
      </c>
      <c r="BF8" s="11">
        <f t="shared" si="11"/>
        <v>1028</v>
      </c>
      <c r="BG8" s="11">
        <f t="shared" si="11"/>
        <v>1194</v>
      </c>
      <c r="BH8" s="11">
        <f t="shared" si="11"/>
        <v>1078</v>
      </c>
    </row>
    <row r="9" spans="1:60" ht="13.5" customHeight="1">
      <c r="A9" s="38">
        <v>40580</v>
      </c>
      <c r="B9" s="130" t="s">
        <v>65</v>
      </c>
      <c r="C9" s="40"/>
      <c r="D9" s="41" t="s">
        <v>34</v>
      </c>
      <c r="E9" s="42">
        <f t="shared" si="0"/>
        <v>1159</v>
      </c>
      <c r="F9" s="43">
        <v>0</v>
      </c>
      <c r="G9" s="43">
        <v>11</v>
      </c>
      <c r="H9" s="44">
        <f t="shared" si="1"/>
        <v>11</v>
      </c>
      <c r="I9" s="40"/>
      <c r="J9" s="45" t="s">
        <v>28</v>
      </c>
      <c r="K9" s="42">
        <f t="shared" si="2"/>
        <v>1540</v>
      </c>
      <c r="L9" s="46">
        <v>1</v>
      </c>
      <c r="M9" s="46">
        <v>17</v>
      </c>
      <c r="N9" s="26">
        <f t="shared" si="3"/>
        <v>20</v>
      </c>
      <c r="O9" s="40"/>
      <c r="P9" t="s">
        <v>66</v>
      </c>
      <c r="Q9" s="40"/>
      <c r="R9">
        <f>MIN(Rules!$E$2,(MAX(H9/N9,N9/H9)))</f>
        <v>1.8181818181818181</v>
      </c>
      <c r="S9">
        <f>VLOOKUP(B9,Rules!A:B,2,FALSE)</f>
        <v>45</v>
      </c>
      <c r="T9" s="40"/>
      <c r="U9" s="143">
        <f>1/(10^(-1*(E9+(IF(P9="Y",Rules!$I$2,0))-K9)/Rules!$E$12)+1)</f>
        <v>0.2565850245166108</v>
      </c>
      <c r="V9">
        <f t="shared" si="4"/>
        <v>-21</v>
      </c>
      <c r="W9">
        <f t="shared" si="5"/>
        <v>21</v>
      </c>
      <c r="Z9" s="48"/>
      <c r="AA9" s="11">
        <f t="shared" ref="AA9:BH9" si="12">IF($D9=AA$1,$E9+$V9,(IF($J9=AA$1,$K9+$W9,AA8)))</f>
        <v>1138</v>
      </c>
      <c r="AB9" s="11">
        <f t="shared" si="12"/>
        <v>1426</v>
      </c>
      <c r="AC9" s="11">
        <f t="shared" si="12"/>
        <v>854</v>
      </c>
      <c r="AD9" s="11">
        <f t="shared" si="12"/>
        <v>1130</v>
      </c>
      <c r="AE9" s="11">
        <f t="shared" si="12"/>
        <v>1008</v>
      </c>
      <c r="AF9" s="11">
        <f t="shared" si="12"/>
        <v>1836</v>
      </c>
      <c r="AG9" s="11">
        <f t="shared" si="12"/>
        <v>1411</v>
      </c>
      <c r="AH9" s="11">
        <f t="shared" si="12"/>
        <v>1343</v>
      </c>
      <c r="AI9" s="11">
        <f t="shared" si="12"/>
        <v>1618</v>
      </c>
      <c r="AJ9" s="11">
        <f t="shared" si="12"/>
        <v>1562</v>
      </c>
      <c r="AK9" s="11">
        <f t="shared" si="12"/>
        <v>1055</v>
      </c>
      <c r="AL9" s="11">
        <f t="shared" si="12"/>
        <v>1425</v>
      </c>
      <c r="AM9" s="11">
        <f t="shared" si="12"/>
        <v>1675</v>
      </c>
      <c r="AN9" s="11">
        <f t="shared" si="12"/>
        <v>1561</v>
      </c>
      <c r="AO9" s="11">
        <f t="shared" si="12"/>
        <v>314</v>
      </c>
      <c r="AP9" s="11">
        <f t="shared" si="12"/>
        <v>1258</v>
      </c>
      <c r="AQ9" s="11">
        <f t="shared" si="12"/>
        <v>928</v>
      </c>
      <c r="AR9" s="11">
        <f t="shared" si="12"/>
        <v>1254</v>
      </c>
      <c r="AS9" s="11">
        <f t="shared" si="12"/>
        <v>562</v>
      </c>
      <c r="AT9" s="11">
        <f t="shared" si="12"/>
        <v>933</v>
      </c>
      <c r="AU9" s="11">
        <f t="shared" si="12"/>
        <v>1211</v>
      </c>
      <c r="AV9" s="11">
        <f t="shared" si="12"/>
        <v>1495</v>
      </c>
      <c r="AW9" s="11">
        <f t="shared" si="12"/>
        <v>1460</v>
      </c>
      <c r="AX9" s="11">
        <f t="shared" si="12"/>
        <v>1440</v>
      </c>
      <c r="AY9" s="11">
        <f t="shared" si="12"/>
        <v>298</v>
      </c>
      <c r="AZ9" s="11">
        <f t="shared" si="12"/>
        <v>1066</v>
      </c>
      <c r="BA9" s="11">
        <f t="shared" si="12"/>
        <v>1268</v>
      </c>
      <c r="BB9" s="11">
        <f t="shared" si="12"/>
        <v>1259</v>
      </c>
      <c r="BC9" s="11">
        <f t="shared" si="12"/>
        <v>1117</v>
      </c>
      <c r="BD9" s="11">
        <f t="shared" si="12"/>
        <v>1631</v>
      </c>
      <c r="BE9" s="11">
        <f t="shared" si="12"/>
        <v>1047</v>
      </c>
      <c r="BF9" s="11">
        <f t="shared" si="12"/>
        <v>1028</v>
      </c>
      <c r="BG9" s="11">
        <f t="shared" si="12"/>
        <v>1194</v>
      </c>
      <c r="BH9" s="11">
        <f t="shared" si="12"/>
        <v>1078</v>
      </c>
    </row>
    <row r="10" spans="1:60" ht="13.5" customHeight="1">
      <c r="A10" s="38">
        <v>40580</v>
      </c>
      <c r="B10" s="130" t="s">
        <v>65</v>
      </c>
      <c r="C10" s="40"/>
      <c r="D10" s="41" t="s">
        <v>19</v>
      </c>
      <c r="E10" s="42">
        <f t="shared" si="0"/>
        <v>1411</v>
      </c>
      <c r="F10" s="43">
        <v>1</v>
      </c>
      <c r="G10" s="43">
        <v>11</v>
      </c>
      <c r="H10" s="44">
        <f t="shared" si="1"/>
        <v>14</v>
      </c>
      <c r="I10" s="40"/>
      <c r="J10" s="45" t="s">
        <v>22</v>
      </c>
      <c r="K10" s="42">
        <f t="shared" si="2"/>
        <v>1631</v>
      </c>
      <c r="L10" s="46">
        <v>0</v>
      </c>
      <c r="M10" s="46">
        <v>13</v>
      </c>
      <c r="N10" s="26">
        <f t="shared" si="3"/>
        <v>13</v>
      </c>
      <c r="O10" s="40"/>
      <c r="P10" t="s">
        <v>66</v>
      </c>
      <c r="Q10" s="40"/>
      <c r="R10">
        <f>MIN(Rules!$E$2,(MAX(H10/N10,N10/H10)))</f>
        <v>1.0769230769230769</v>
      </c>
      <c r="S10">
        <f>VLOOKUP(B10,Rules!A:B,2,FALSE)</f>
        <v>45</v>
      </c>
      <c r="T10" s="40"/>
      <c r="U10" s="143">
        <f>1/(10^(-1*(E10+(IF(P10="Y",Rules!$I$2,0))-K10)/Rules!$E$12)+1)</f>
        <v>0.42010023964211857</v>
      </c>
      <c r="V10">
        <f t="shared" si="4"/>
        <v>28</v>
      </c>
      <c r="W10">
        <f t="shared" si="5"/>
        <v>-28</v>
      </c>
      <c r="Z10" s="48"/>
      <c r="AA10" s="11">
        <f t="shared" ref="AA10:BH10" si="13">IF($D10=AA$1,$E10+$V10,(IF($J10=AA$1,$K10+$W10,AA9)))</f>
        <v>1138</v>
      </c>
      <c r="AB10" s="11">
        <f t="shared" si="13"/>
        <v>1426</v>
      </c>
      <c r="AC10" s="11">
        <f t="shared" si="13"/>
        <v>854</v>
      </c>
      <c r="AD10" s="11">
        <f t="shared" si="13"/>
        <v>1130</v>
      </c>
      <c r="AE10" s="11">
        <f t="shared" si="13"/>
        <v>1008</v>
      </c>
      <c r="AF10" s="11">
        <f t="shared" si="13"/>
        <v>1836</v>
      </c>
      <c r="AG10" s="11">
        <f t="shared" si="13"/>
        <v>1439</v>
      </c>
      <c r="AH10" s="11">
        <f t="shared" si="13"/>
        <v>1343</v>
      </c>
      <c r="AI10" s="11">
        <f t="shared" si="13"/>
        <v>1618</v>
      </c>
      <c r="AJ10" s="11">
        <f t="shared" si="13"/>
        <v>1562</v>
      </c>
      <c r="AK10" s="11">
        <f t="shared" si="13"/>
        <v>1055</v>
      </c>
      <c r="AL10" s="11">
        <f t="shared" si="13"/>
        <v>1425</v>
      </c>
      <c r="AM10" s="11">
        <f t="shared" si="13"/>
        <v>1675</v>
      </c>
      <c r="AN10" s="11">
        <f t="shared" si="13"/>
        <v>1561</v>
      </c>
      <c r="AO10" s="11">
        <f t="shared" si="13"/>
        <v>314</v>
      </c>
      <c r="AP10" s="11">
        <f t="shared" si="13"/>
        <v>1258</v>
      </c>
      <c r="AQ10" s="11">
        <f t="shared" si="13"/>
        <v>928</v>
      </c>
      <c r="AR10" s="11">
        <f t="shared" si="13"/>
        <v>1254</v>
      </c>
      <c r="AS10" s="11">
        <f t="shared" si="13"/>
        <v>562</v>
      </c>
      <c r="AT10" s="11">
        <f t="shared" si="13"/>
        <v>933</v>
      </c>
      <c r="AU10" s="11">
        <f t="shared" si="13"/>
        <v>1211</v>
      </c>
      <c r="AV10" s="11">
        <f t="shared" si="13"/>
        <v>1495</v>
      </c>
      <c r="AW10" s="11">
        <f t="shared" si="13"/>
        <v>1460</v>
      </c>
      <c r="AX10" s="11">
        <f t="shared" si="13"/>
        <v>1440</v>
      </c>
      <c r="AY10" s="11">
        <f t="shared" si="13"/>
        <v>298</v>
      </c>
      <c r="AZ10" s="11">
        <f t="shared" si="13"/>
        <v>1066</v>
      </c>
      <c r="BA10" s="11">
        <f t="shared" si="13"/>
        <v>1268</v>
      </c>
      <c r="BB10" s="11">
        <f t="shared" si="13"/>
        <v>1259</v>
      </c>
      <c r="BC10" s="11">
        <f t="shared" si="13"/>
        <v>1117</v>
      </c>
      <c r="BD10" s="11">
        <f t="shared" si="13"/>
        <v>1603</v>
      </c>
      <c r="BE10" s="11">
        <f t="shared" si="13"/>
        <v>1047</v>
      </c>
      <c r="BF10" s="11">
        <f t="shared" si="13"/>
        <v>1028</v>
      </c>
      <c r="BG10" s="11">
        <f t="shared" si="13"/>
        <v>1194</v>
      </c>
      <c r="BH10" s="11">
        <f t="shared" si="13"/>
        <v>1078</v>
      </c>
    </row>
    <row r="11" spans="1:60" ht="13.5" customHeight="1">
      <c r="A11" s="38">
        <v>40580</v>
      </c>
      <c r="B11" s="130" t="s">
        <v>65</v>
      </c>
      <c r="C11" s="40"/>
      <c r="D11" s="41" t="s">
        <v>38</v>
      </c>
      <c r="E11" s="42">
        <f t="shared" si="0"/>
        <v>1066</v>
      </c>
      <c r="F11" s="43">
        <v>1</v>
      </c>
      <c r="G11" s="43">
        <v>12</v>
      </c>
      <c r="H11" s="44">
        <f t="shared" si="1"/>
        <v>15</v>
      </c>
      <c r="I11" s="40"/>
      <c r="J11" s="45" t="s">
        <v>29</v>
      </c>
      <c r="K11" s="42">
        <f t="shared" si="2"/>
        <v>1130</v>
      </c>
      <c r="L11" s="46">
        <v>0</v>
      </c>
      <c r="M11" s="46">
        <v>8</v>
      </c>
      <c r="N11" s="26">
        <f t="shared" si="3"/>
        <v>8</v>
      </c>
      <c r="O11" s="40"/>
      <c r="P11" t="s">
        <v>66</v>
      </c>
      <c r="Q11" s="40"/>
      <c r="R11">
        <f>MIN(Rules!$E$2,(MAX(H11/N11,N11/H11)))</f>
        <v>1.875</v>
      </c>
      <c r="S11">
        <f>VLOOKUP(B11,Rules!A:B,2,FALSE)</f>
        <v>45</v>
      </c>
      <c r="T11" s="40"/>
      <c r="U11" s="143">
        <f>1/(10^(-1*(E11+(IF(P11="Y",Rules!$I$2,0))-K11)/Rules!$E$12)+1)</f>
        <v>0.59773697154926275</v>
      </c>
      <c r="V11">
        <f t="shared" si="4"/>
        <v>34</v>
      </c>
      <c r="W11">
        <f t="shared" si="5"/>
        <v>-34</v>
      </c>
      <c r="Z11" s="48"/>
      <c r="AA11" s="11">
        <f t="shared" ref="AA11:BH11" si="14">IF($D11=AA$1,$E11+$V11,(IF($J11=AA$1,$K11+$W11,AA10)))</f>
        <v>1138</v>
      </c>
      <c r="AB11" s="11">
        <f t="shared" si="14"/>
        <v>1426</v>
      </c>
      <c r="AC11" s="11">
        <f t="shared" si="14"/>
        <v>854</v>
      </c>
      <c r="AD11" s="11">
        <f t="shared" si="14"/>
        <v>1096</v>
      </c>
      <c r="AE11" s="11">
        <f t="shared" si="14"/>
        <v>1008</v>
      </c>
      <c r="AF11" s="11">
        <f t="shared" si="14"/>
        <v>1836</v>
      </c>
      <c r="AG11" s="11">
        <f t="shared" si="14"/>
        <v>1439</v>
      </c>
      <c r="AH11" s="11">
        <f t="shared" si="14"/>
        <v>1343</v>
      </c>
      <c r="AI11" s="11">
        <f t="shared" si="14"/>
        <v>1618</v>
      </c>
      <c r="AJ11" s="11">
        <f t="shared" si="14"/>
        <v>1562</v>
      </c>
      <c r="AK11" s="11">
        <f t="shared" si="14"/>
        <v>1055</v>
      </c>
      <c r="AL11" s="11">
        <f t="shared" si="14"/>
        <v>1425</v>
      </c>
      <c r="AM11" s="11">
        <f t="shared" si="14"/>
        <v>1675</v>
      </c>
      <c r="AN11" s="11">
        <f t="shared" si="14"/>
        <v>1561</v>
      </c>
      <c r="AO11" s="11">
        <f t="shared" si="14"/>
        <v>314</v>
      </c>
      <c r="AP11" s="11">
        <f t="shared" si="14"/>
        <v>1258</v>
      </c>
      <c r="AQ11" s="11">
        <f t="shared" si="14"/>
        <v>928</v>
      </c>
      <c r="AR11" s="11">
        <f t="shared" si="14"/>
        <v>1254</v>
      </c>
      <c r="AS11" s="11">
        <f t="shared" si="14"/>
        <v>562</v>
      </c>
      <c r="AT11" s="11">
        <f t="shared" si="14"/>
        <v>933</v>
      </c>
      <c r="AU11" s="11">
        <f t="shared" si="14"/>
        <v>1211</v>
      </c>
      <c r="AV11" s="11">
        <f t="shared" si="14"/>
        <v>1495</v>
      </c>
      <c r="AW11" s="11">
        <f t="shared" si="14"/>
        <v>1460</v>
      </c>
      <c r="AX11" s="11">
        <f t="shared" si="14"/>
        <v>1440</v>
      </c>
      <c r="AY11" s="11">
        <f t="shared" si="14"/>
        <v>298</v>
      </c>
      <c r="AZ11" s="11">
        <f t="shared" si="14"/>
        <v>1100</v>
      </c>
      <c r="BA11" s="11">
        <f t="shared" si="14"/>
        <v>1268</v>
      </c>
      <c r="BB11" s="11">
        <f t="shared" si="14"/>
        <v>1259</v>
      </c>
      <c r="BC11" s="11">
        <f t="shared" si="14"/>
        <v>1117</v>
      </c>
      <c r="BD11" s="11">
        <f t="shared" si="14"/>
        <v>1603</v>
      </c>
      <c r="BE11" s="11">
        <f t="shared" si="14"/>
        <v>1047</v>
      </c>
      <c r="BF11" s="11">
        <f t="shared" si="14"/>
        <v>1028</v>
      </c>
      <c r="BG11" s="11">
        <f t="shared" si="14"/>
        <v>1194</v>
      </c>
      <c r="BH11" s="11">
        <f t="shared" si="14"/>
        <v>1078</v>
      </c>
    </row>
    <row r="12" spans="1:60" ht="13.5" customHeight="1">
      <c r="A12" s="38">
        <v>40580</v>
      </c>
      <c r="B12" s="130" t="s">
        <v>65</v>
      </c>
      <c r="C12" s="40"/>
      <c r="D12" s="41" t="s">
        <v>42</v>
      </c>
      <c r="E12" s="42">
        <f t="shared" si="0"/>
        <v>1194</v>
      </c>
      <c r="F12" s="43">
        <v>4</v>
      </c>
      <c r="G12" s="43">
        <v>11</v>
      </c>
      <c r="H12" s="44">
        <f t="shared" si="1"/>
        <v>23</v>
      </c>
      <c r="I12" s="40"/>
      <c r="J12" s="45" t="s">
        <v>46</v>
      </c>
      <c r="K12" s="42">
        <f t="shared" si="2"/>
        <v>1047</v>
      </c>
      <c r="L12" s="46">
        <v>2</v>
      </c>
      <c r="M12" s="46">
        <v>6</v>
      </c>
      <c r="N12" s="26">
        <f t="shared" si="3"/>
        <v>12</v>
      </c>
      <c r="O12" s="40"/>
      <c r="P12" t="s">
        <v>66</v>
      </c>
      <c r="Q12" s="40"/>
      <c r="R12">
        <f>MIN(Rules!$E$2,(MAX(H12/N12,N12/H12)))</f>
        <v>1.9166666666666667</v>
      </c>
      <c r="S12">
        <f>VLOOKUP(B12,Rules!A:B,2,FALSE)</f>
        <v>45</v>
      </c>
      <c r="T12" s="40"/>
      <c r="U12" s="143">
        <f>1/(10^(-1*(E12+(IF(P12="Y",Rules!$I$2,0))-K12)/Rules!$E$12)+1)</f>
        <v>0.7970140504562645</v>
      </c>
      <c r="V12">
        <f t="shared" si="4"/>
        <v>18</v>
      </c>
      <c r="W12">
        <f t="shared" si="5"/>
        <v>-18</v>
      </c>
      <c r="Z12" s="48"/>
      <c r="AA12" s="11">
        <f t="shared" ref="AA12:BH12" si="15">IF($D12=AA$1,$E12+$V12,(IF($J12=AA$1,$K12+$W12,AA11)))</f>
        <v>1138</v>
      </c>
      <c r="AB12" s="11">
        <f t="shared" si="15"/>
        <v>1426</v>
      </c>
      <c r="AC12" s="11">
        <f t="shared" si="15"/>
        <v>854</v>
      </c>
      <c r="AD12" s="11">
        <f t="shared" si="15"/>
        <v>1096</v>
      </c>
      <c r="AE12" s="11">
        <f t="shared" si="15"/>
        <v>1008</v>
      </c>
      <c r="AF12" s="11">
        <f t="shared" si="15"/>
        <v>1836</v>
      </c>
      <c r="AG12" s="11">
        <f t="shared" si="15"/>
        <v>1439</v>
      </c>
      <c r="AH12" s="11">
        <f t="shared" si="15"/>
        <v>1343</v>
      </c>
      <c r="AI12" s="11">
        <f t="shared" si="15"/>
        <v>1618</v>
      </c>
      <c r="AJ12" s="11">
        <f t="shared" si="15"/>
        <v>1562</v>
      </c>
      <c r="AK12" s="11">
        <f t="shared" si="15"/>
        <v>1055</v>
      </c>
      <c r="AL12" s="11">
        <f t="shared" si="15"/>
        <v>1425</v>
      </c>
      <c r="AM12" s="11">
        <f t="shared" si="15"/>
        <v>1675</v>
      </c>
      <c r="AN12" s="11">
        <f t="shared" si="15"/>
        <v>1561</v>
      </c>
      <c r="AO12" s="11">
        <f t="shared" si="15"/>
        <v>314</v>
      </c>
      <c r="AP12" s="11">
        <f t="shared" si="15"/>
        <v>1258</v>
      </c>
      <c r="AQ12" s="11">
        <f t="shared" si="15"/>
        <v>928</v>
      </c>
      <c r="AR12" s="11">
        <f t="shared" si="15"/>
        <v>1254</v>
      </c>
      <c r="AS12" s="11">
        <f t="shared" si="15"/>
        <v>562</v>
      </c>
      <c r="AT12" s="11">
        <f t="shared" si="15"/>
        <v>933</v>
      </c>
      <c r="AU12" s="11">
        <f t="shared" si="15"/>
        <v>1211</v>
      </c>
      <c r="AV12" s="11">
        <f t="shared" si="15"/>
        <v>1495</v>
      </c>
      <c r="AW12" s="11">
        <f t="shared" si="15"/>
        <v>1460</v>
      </c>
      <c r="AX12" s="11">
        <f t="shared" si="15"/>
        <v>1440</v>
      </c>
      <c r="AY12" s="11">
        <f t="shared" si="15"/>
        <v>298</v>
      </c>
      <c r="AZ12" s="11">
        <f t="shared" si="15"/>
        <v>1100</v>
      </c>
      <c r="BA12" s="11">
        <f t="shared" si="15"/>
        <v>1268</v>
      </c>
      <c r="BB12" s="11">
        <f t="shared" si="15"/>
        <v>1259</v>
      </c>
      <c r="BC12" s="11">
        <f t="shared" si="15"/>
        <v>1117</v>
      </c>
      <c r="BD12" s="11">
        <f t="shared" si="15"/>
        <v>1603</v>
      </c>
      <c r="BE12" s="11">
        <f t="shared" si="15"/>
        <v>1029</v>
      </c>
      <c r="BF12" s="11">
        <f t="shared" si="15"/>
        <v>1028</v>
      </c>
      <c r="BG12" s="11">
        <f t="shared" si="15"/>
        <v>1212</v>
      </c>
      <c r="BH12" s="11">
        <f t="shared" si="15"/>
        <v>1078</v>
      </c>
    </row>
    <row r="13" spans="1:60" ht="13.5" customHeight="1">
      <c r="A13" s="38">
        <v>40580</v>
      </c>
      <c r="B13" s="130" t="s">
        <v>65</v>
      </c>
      <c r="C13" s="40"/>
      <c r="D13" s="41" t="s">
        <v>40</v>
      </c>
      <c r="E13" s="42">
        <f t="shared" si="0"/>
        <v>1117</v>
      </c>
      <c r="F13" s="43">
        <v>0</v>
      </c>
      <c r="G13" s="43">
        <v>10</v>
      </c>
      <c r="H13" s="44">
        <f t="shared" si="1"/>
        <v>10</v>
      </c>
      <c r="I13" s="40"/>
      <c r="J13" s="45" t="s">
        <v>39</v>
      </c>
      <c r="K13" s="42">
        <f t="shared" si="2"/>
        <v>1254</v>
      </c>
      <c r="L13" s="46">
        <v>0</v>
      </c>
      <c r="M13" s="46">
        <v>6</v>
      </c>
      <c r="N13" s="26">
        <f t="shared" si="3"/>
        <v>6</v>
      </c>
      <c r="O13" s="40"/>
      <c r="P13" t="s">
        <v>66</v>
      </c>
      <c r="Q13" s="40"/>
      <c r="R13">
        <f>MIN(Rules!$E$2,(MAX(H13/N13,N13/H13)))</f>
        <v>1.6666666666666667</v>
      </c>
      <c r="S13">
        <f>VLOOKUP(B13,Rules!A:B,2,FALSE)</f>
        <v>45</v>
      </c>
      <c r="T13" s="40"/>
      <c r="U13" s="143">
        <f>1/(10^(-1*(E13+(IF(P13="Y",Rules!$I$2,0))-K13)/Rules!$E$12)+1)</f>
        <v>0.514962334517166</v>
      </c>
      <c r="V13">
        <f t="shared" si="4"/>
        <v>36</v>
      </c>
      <c r="W13">
        <f t="shared" si="5"/>
        <v>-36</v>
      </c>
      <c r="Z13" s="48"/>
      <c r="AA13" s="11">
        <f t="shared" ref="AA13:BH13" si="16">IF($D13=AA$1,$E13+$V13,(IF($J13=AA$1,$K13+$W13,AA12)))</f>
        <v>1138</v>
      </c>
      <c r="AB13" s="11">
        <f t="shared" si="16"/>
        <v>1426</v>
      </c>
      <c r="AC13" s="11">
        <f t="shared" si="16"/>
        <v>854</v>
      </c>
      <c r="AD13" s="11">
        <f t="shared" si="16"/>
        <v>1096</v>
      </c>
      <c r="AE13" s="11">
        <f t="shared" si="16"/>
        <v>1008</v>
      </c>
      <c r="AF13" s="11">
        <f t="shared" si="16"/>
        <v>1836</v>
      </c>
      <c r="AG13" s="11">
        <f t="shared" si="16"/>
        <v>1439</v>
      </c>
      <c r="AH13" s="11">
        <f t="shared" si="16"/>
        <v>1343</v>
      </c>
      <c r="AI13" s="11">
        <f t="shared" si="16"/>
        <v>1618</v>
      </c>
      <c r="AJ13" s="11">
        <f t="shared" si="16"/>
        <v>1562</v>
      </c>
      <c r="AK13" s="11">
        <f t="shared" si="16"/>
        <v>1055</v>
      </c>
      <c r="AL13" s="11">
        <f t="shared" si="16"/>
        <v>1425</v>
      </c>
      <c r="AM13" s="11">
        <f t="shared" si="16"/>
        <v>1675</v>
      </c>
      <c r="AN13" s="11">
        <f t="shared" si="16"/>
        <v>1561</v>
      </c>
      <c r="AO13" s="11">
        <f t="shared" si="16"/>
        <v>314</v>
      </c>
      <c r="AP13" s="11">
        <f t="shared" si="16"/>
        <v>1258</v>
      </c>
      <c r="AQ13" s="11">
        <f t="shared" si="16"/>
        <v>928</v>
      </c>
      <c r="AR13" s="11">
        <f t="shared" si="16"/>
        <v>1218</v>
      </c>
      <c r="AS13" s="11">
        <f t="shared" si="16"/>
        <v>562</v>
      </c>
      <c r="AT13" s="11">
        <f t="shared" si="16"/>
        <v>933</v>
      </c>
      <c r="AU13" s="11">
        <f t="shared" si="16"/>
        <v>1211</v>
      </c>
      <c r="AV13" s="11">
        <f t="shared" si="16"/>
        <v>1495</v>
      </c>
      <c r="AW13" s="11">
        <f t="shared" si="16"/>
        <v>1460</v>
      </c>
      <c r="AX13" s="11">
        <f t="shared" si="16"/>
        <v>1440</v>
      </c>
      <c r="AY13" s="11">
        <f t="shared" si="16"/>
        <v>298</v>
      </c>
      <c r="AZ13" s="11">
        <f t="shared" si="16"/>
        <v>1100</v>
      </c>
      <c r="BA13" s="11">
        <f t="shared" si="16"/>
        <v>1268</v>
      </c>
      <c r="BB13" s="11">
        <f t="shared" si="16"/>
        <v>1259</v>
      </c>
      <c r="BC13" s="11">
        <f t="shared" si="16"/>
        <v>1153</v>
      </c>
      <c r="BD13" s="11">
        <f t="shared" si="16"/>
        <v>1603</v>
      </c>
      <c r="BE13" s="11">
        <f t="shared" si="16"/>
        <v>1029</v>
      </c>
      <c r="BF13" s="11">
        <f t="shared" si="16"/>
        <v>1028</v>
      </c>
      <c r="BG13" s="11">
        <f t="shared" si="16"/>
        <v>1212</v>
      </c>
      <c r="BH13" s="11">
        <f t="shared" si="16"/>
        <v>1078</v>
      </c>
    </row>
    <row r="14" spans="1:60" ht="13.5" customHeight="1">
      <c r="A14" s="38">
        <v>40580</v>
      </c>
      <c r="B14" s="130" t="s">
        <v>65</v>
      </c>
      <c r="C14" s="40"/>
      <c r="D14" s="41" t="s">
        <v>47</v>
      </c>
      <c r="E14" s="42">
        <f t="shared" si="0"/>
        <v>562</v>
      </c>
      <c r="F14" s="43">
        <v>0</v>
      </c>
      <c r="G14" s="43">
        <v>16</v>
      </c>
      <c r="H14" s="44">
        <f t="shared" si="1"/>
        <v>16</v>
      </c>
      <c r="I14" s="40"/>
      <c r="J14" s="45" t="s">
        <v>49</v>
      </c>
      <c r="K14" s="42">
        <f t="shared" si="2"/>
        <v>314</v>
      </c>
      <c r="L14" s="46">
        <v>0</v>
      </c>
      <c r="M14" s="46">
        <v>2</v>
      </c>
      <c r="N14" s="26">
        <f t="shared" si="3"/>
        <v>2</v>
      </c>
      <c r="O14" s="40"/>
      <c r="P14" t="s">
        <v>66</v>
      </c>
      <c r="Q14" s="40"/>
      <c r="R14">
        <f>MIN(Rules!$E$2,(MAX(H14/N14,N14/H14)))</f>
        <v>2</v>
      </c>
      <c r="S14">
        <f>VLOOKUP(B14,Rules!A:B,2,FALSE)</f>
        <v>45</v>
      </c>
      <c r="T14" s="40"/>
      <c r="U14" s="143">
        <f>1/(10^(-1*(E14+(IF(P14="Y",Rules!$I$2,0))-K14)/Rules!$E$12)+1)</f>
        <v>0.86210181244244322</v>
      </c>
      <c r="V14">
        <f t="shared" si="4"/>
        <v>12</v>
      </c>
      <c r="W14">
        <f t="shared" si="5"/>
        <v>-12</v>
      </c>
      <c r="Z14" s="48"/>
      <c r="AA14" s="11">
        <f t="shared" ref="AA14:BH14" si="17">IF($D14=AA$1,$E14+$V14,(IF($J14=AA$1,$K14+$W14,AA13)))</f>
        <v>1138</v>
      </c>
      <c r="AB14" s="11">
        <f t="shared" si="17"/>
        <v>1426</v>
      </c>
      <c r="AC14" s="11">
        <f t="shared" si="17"/>
        <v>854</v>
      </c>
      <c r="AD14" s="11">
        <f t="shared" si="17"/>
        <v>1096</v>
      </c>
      <c r="AE14" s="11">
        <f t="shared" si="17"/>
        <v>1008</v>
      </c>
      <c r="AF14" s="11">
        <f t="shared" si="17"/>
        <v>1836</v>
      </c>
      <c r="AG14" s="11">
        <f t="shared" si="17"/>
        <v>1439</v>
      </c>
      <c r="AH14" s="11">
        <f t="shared" si="17"/>
        <v>1343</v>
      </c>
      <c r="AI14" s="11">
        <f t="shared" si="17"/>
        <v>1618</v>
      </c>
      <c r="AJ14" s="11">
        <f t="shared" si="17"/>
        <v>1562</v>
      </c>
      <c r="AK14" s="11">
        <f t="shared" si="17"/>
        <v>1055</v>
      </c>
      <c r="AL14" s="11">
        <f t="shared" si="17"/>
        <v>1425</v>
      </c>
      <c r="AM14" s="11">
        <f t="shared" si="17"/>
        <v>1675</v>
      </c>
      <c r="AN14" s="11">
        <f t="shared" si="17"/>
        <v>1561</v>
      </c>
      <c r="AO14" s="11">
        <f t="shared" si="17"/>
        <v>302</v>
      </c>
      <c r="AP14" s="11">
        <f t="shared" si="17"/>
        <v>1258</v>
      </c>
      <c r="AQ14" s="11">
        <f t="shared" si="17"/>
        <v>928</v>
      </c>
      <c r="AR14" s="11">
        <f t="shared" si="17"/>
        <v>1218</v>
      </c>
      <c r="AS14" s="11">
        <f t="shared" si="17"/>
        <v>574</v>
      </c>
      <c r="AT14" s="11">
        <f t="shared" si="17"/>
        <v>933</v>
      </c>
      <c r="AU14" s="11">
        <f t="shared" si="17"/>
        <v>1211</v>
      </c>
      <c r="AV14" s="11">
        <f t="shared" si="17"/>
        <v>1495</v>
      </c>
      <c r="AW14" s="11">
        <f t="shared" si="17"/>
        <v>1460</v>
      </c>
      <c r="AX14" s="11">
        <f t="shared" si="17"/>
        <v>1440</v>
      </c>
      <c r="AY14" s="11">
        <f t="shared" si="17"/>
        <v>298</v>
      </c>
      <c r="AZ14" s="11">
        <f t="shared" si="17"/>
        <v>1100</v>
      </c>
      <c r="BA14" s="11">
        <f t="shared" si="17"/>
        <v>1268</v>
      </c>
      <c r="BB14" s="11">
        <f t="shared" si="17"/>
        <v>1259</v>
      </c>
      <c r="BC14" s="11">
        <f t="shared" si="17"/>
        <v>1153</v>
      </c>
      <c r="BD14" s="11">
        <f t="shared" si="17"/>
        <v>1603</v>
      </c>
      <c r="BE14" s="11">
        <f t="shared" si="17"/>
        <v>1029</v>
      </c>
      <c r="BF14" s="11">
        <f t="shared" si="17"/>
        <v>1028</v>
      </c>
      <c r="BG14" s="11">
        <f t="shared" si="17"/>
        <v>1212</v>
      </c>
      <c r="BH14" s="11">
        <f t="shared" si="17"/>
        <v>1078</v>
      </c>
    </row>
    <row r="15" spans="1:60" ht="13.5" customHeight="1">
      <c r="A15" s="38">
        <v>40580</v>
      </c>
      <c r="B15" s="130" t="s">
        <v>65</v>
      </c>
      <c r="C15" s="40"/>
      <c r="D15" s="41" t="s">
        <v>45</v>
      </c>
      <c r="E15" s="42">
        <f t="shared" si="0"/>
        <v>928</v>
      </c>
      <c r="F15" s="43">
        <v>0</v>
      </c>
      <c r="G15" s="43">
        <v>12</v>
      </c>
      <c r="H15" s="44">
        <f t="shared" si="1"/>
        <v>12</v>
      </c>
      <c r="I15" s="40"/>
      <c r="J15" s="45" t="s">
        <v>33</v>
      </c>
      <c r="K15" s="42">
        <f t="shared" si="2"/>
        <v>1008</v>
      </c>
      <c r="L15" s="46">
        <v>0</v>
      </c>
      <c r="M15" s="46">
        <v>11</v>
      </c>
      <c r="N15" s="26">
        <f t="shared" si="3"/>
        <v>11</v>
      </c>
      <c r="O15" s="40"/>
      <c r="P15" t="s">
        <v>66</v>
      </c>
      <c r="Q15" s="40"/>
      <c r="R15">
        <f>MIN(Rules!$E$2,(MAX(H15/N15,N15/H15)))</f>
        <v>1.0909090909090908</v>
      </c>
      <c r="S15">
        <f>VLOOKUP(B15,Rules!A:B,2,FALSE)</f>
        <v>45</v>
      </c>
      <c r="T15" s="40"/>
      <c r="U15" s="143">
        <f>1/(10^(-1*(E15+(IF(P15="Y",Rules!$I$2,0))-K15)/Rules!$E$12)+1)</f>
        <v>0.57989976035788149</v>
      </c>
      <c r="V15">
        <f t="shared" si="4"/>
        <v>21</v>
      </c>
      <c r="W15">
        <f t="shared" si="5"/>
        <v>-21</v>
      </c>
      <c r="Z15" s="48"/>
      <c r="AA15" s="11">
        <f t="shared" ref="AA15:BH15" si="18">IF($D15=AA$1,$E15+$V15,(IF($J15=AA$1,$K15+$W15,AA14)))</f>
        <v>1138</v>
      </c>
      <c r="AB15" s="11">
        <f t="shared" si="18"/>
        <v>1426</v>
      </c>
      <c r="AC15" s="11">
        <f t="shared" si="18"/>
        <v>854</v>
      </c>
      <c r="AD15" s="11">
        <f t="shared" si="18"/>
        <v>1096</v>
      </c>
      <c r="AE15" s="11">
        <f t="shared" si="18"/>
        <v>987</v>
      </c>
      <c r="AF15" s="11">
        <f t="shared" si="18"/>
        <v>1836</v>
      </c>
      <c r="AG15" s="11">
        <f t="shared" si="18"/>
        <v>1439</v>
      </c>
      <c r="AH15" s="11">
        <f t="shared" si="18"/>
        <v>1343</v>
      </c>
      <c r="AI15" s="11">
        <f t="shared" si="18"/>
        <v>1618</v>
      </c>
      <c r="AJ15" s="11">
        <f t="shared" si="18"/>
        <v>1562</v>
      </c>
      <c r="AK15" s="11">
        <f t="shared" si="18"/>
        <v>1055</v>
      </c>
      <c r="AL15" s="11">
        <f t="shared" si="18"/>
        <v>1425</v>
      </c>
      <c r="AM15" s="11">
        <f t="shared" si="18"/>
        <v>1675</v>
      </c>
      <c r="AN15" s="11">
        <f t="shared" si="18"/>
        <v>1561</v>
      </c>
      <c r="AO15" s="11">
        <f t="shared" si="18"/>
        <v>302</v>
      </c>
      <c r="AP15" s="11">
        <f t="shared" si="18"/>
        <v>1258</v>
      </c>
      <c r="AQ15" s="11">
        <f t="shared" si="18"/>
        <v>949</v>
      </c>
      <c r="AR15" s="11">
        <f t="shared" si="18"/>
        <v>1218</v>
      </c>
      <c r="AS15" s="11">
        <f t="shared" si="18"/>
        <v>574</v>
      </c>
      <c r="AT15" s="11">
        <f t="shared" si="18"/>
        <v>933</v>
      </c>
      <c r="AU15" s="11">
        <f t="shared" si="18"/>
        <v>1211</v>
      </c>
      <c r="AV15" s="11">
        <f t="shared" si="18"/>
        <v>1495</v>
      </c>
      <c r="AW15" s="11">
        <f t="shared" si="18"/>
        <v>1460</v>
      </c>
      <c r="AX15" s="11">
        <f t="shared" si="18"/>
        <v>1440</v>
      </c>
      <c r="AY15" s="11">
        <f t="shared" si="18"/>
        <v>298</v>
      </c>
      <c r="AZ15" s="11">
        <f t="shared" si="18"/>
        <v>1100</v>
      </c>
      <c r="BA15" s="11">
        <f t="shared" si="18"/>
        <v>1268</v>
      </c>
      <c r="BB15" s="11">
        <f t="shared" si="18"/>
        <v>1259</v>
      </c>
      <c r="BC15" s="11">
        <f t="shared" si="18"/>
        <v>1153</v>
      </c>
      <c r="BD15" s="11">
        <f t="shared" si="18"/>
        <v>1603</v>
      </c>
      <c r="BE15" s="11">
        <f t="shared" si="18"/>
        <v>1029</v>
      </c>
      <c r="BF15" s="11">
        <f t="shared" si="18"/>
        <v>1028</v>
      </c>
      <c r="BG15" s="11">
        <f t="shared" si="18"/>
        <v>1212</v>
      </c>
      <c r="BH15" s="11">
        <f t="shared" si="18"/>
        <v>1078</v>
      </c>
    </row>
    <row r="16" spans="1:60" ht="13.5" customHeight="1">
      <c r="A16" s="38">
        <v>40580</v>
      </c>
      <c r="B16" s="130" t="s">
        <v>65</v>
      </c>
      <c r="C16" s="40"/>
      <c r="D16" s="41" t="s">
        <v>43</v>
      </c>
      <c r="E16" s="42">
        <f t="shared" si="0"/>
        <v>933</v>
      </c>
      <c r="F16" s="43">
        <v>1</v>
      </c>
      <c r="G16" s="43">
        <v>7</v>
      </c>
      <c r="H16" s="44">
        <f t="shared" si="1"/>
        <v>10</v>
      </c>
      <c r="I16" s="40"/>
      <c r="J16" s="45" t="s">
        <v>24</v>
      </c>
      <c r="K16" s="42">
        <f t="shared" si="2"/>
        <v>1268</v>
      </c>
      <c r="L16" s="46">
        <v>0</v>
      </c>
      <c r="M16" s="46">
        <v>10</v>
      </c>
      <c r="N16" s="26">
        <f t="shared" si="3"/>
        <v>10</v>
      </c>
      <c r="O16" s="40"/>
      <c r="P16" t="s">
        <v>66</v>
      </c>
      <c r="Q16" s="40"/>
      <c r="R16">
        <f>MIN(Rules!$E$2,(MAX(H16/N16,N16/H16)))</f>
        <v>1</v>
      </c>
      <c r="S16">
        <f>VLOOKUP(B16,Rules!A:B,2,FALSE)</f>
        <v>45</v>
      </c>
      <c r="T16" s="40"/>
      <c r="U16" s="143">
        <f>1/(10^(-1*(E16+(IF(P16="Y",Rules!$I$2,0))-K16)/Rules!$E$12)+1)</f>
        <v>0.29902260138989206</v>
      </c>
      <c r="V16">
        <f t="shared" si="4"/>
        <v>9</v>
      </c>
      <c r="W16">
        <f t="shared" si="5"/>
        <v>-9</v>
      </c>
      <c r="Z16" s="48"/>
      <c r="AA16" s="11">
        <f t="shared" ref="AA16:BH16" si="19">IF($D16=AA$1,$E16+$V16,(IF($J16=AA$1,$K16+$W16,AA15)))</f>
        <v>1138</v>
      </c>
      <c r="AB16" s="11">
        <f t="shared" si="19"/>
        <v>1426</v>
      </c>
      <c r="AC16" s="11">
        <f t="shared" si="19"/>
        <v>854</v>
      </c>
      <c r="AD16" s="11">
        <f t="shared" si="19"/>
        <v>1096</v>
      </c>
      <c r="AE16" s="11">
        <f t="shared" si="19"/>
        <v>987</v>
      </c>
      <c r="AF16" s="11">
        <f t="shared" si="19"/>
        <v>1836</v>
      </c>
      <c r="AG16" s="11">
        <f t="shared" si="19"/>
        <v>1439</v>
      </c>
      <c r="AH16" s="11">
        <f t="shared" si="19"/>
        <v>1343</v>
      </c>
      <c r="AI16" s="11">
        <f t="shared" si="19"/>
        <v>1618</v>
      </c>
      <c r="AJ16" s="11">
        <f t="shared" si="19"/>
        <v>1562</v>
      </c>
      <c r="AK16" s="11">
        <f t="shared" si="19"/>
        <v>1055</v>
      </c>
      <c r="AL16" s="11">
        <f t="shared" si="19"/>
        <v>1425</v>
      </c>
      <c r="AM16" s="11">
        <f t="shared" si="19"/>
        <v>1675</v>
      </c>
      <c r="AN16" s="11">
        <f t="shared" si="19"/>
        <v>1561</v>
      </c>
      <c r="AO16" s="11">
        <f t="shared" si="19"/>
        <v>302</v>
      </c>
      <c r="AP16" s="11">
        <f t="shared" si="19"/>
        <v>1258</v>
      </c>
      <c r="AQ16" s="11">
        <f t="shared" si="19"/>
        <v>949</v>
      </c>
      <c r="AR16" s="11">
        <f t="shared" si="19"/>
        <v>1218</v>
      </c>
      <c r="AS16" s="11">
        <f t="shared" si="19"/>
        <v>574</v>
      </c>
      <c r="AT16" s="11">
        <f t="shared" si="19"/>
        <v>942</v>
      </c>
      <c r="AU16" s="11">
        <f t="shared" si="19"/>
        <v>1211</v>
      </c>
      <c r="AV16" s="11">
        <f t="shared" si="19"/>
        <v>1495</v>
      </c>
      <c r="AW16" s="11">
        <f t="shared" si="19"/>
        <v>1460</v>
      </c>
      <c r="AX16" s="11">
        <f t="shared" si="19"/>
        <v>1440</v>
      </c>
      <c r="AY16" s="11">
        <f t="shared" si="19"/>
        <v>298</v>
      </c>
      <c r="AZ16" s="11">
        <f t="shared" si="19"/>
        <v>1100</v>
      </c>
      <c r="BA16" s="11">
        <f t="shared" si="19"/>
        <v>1259</v>
      </c>
      <c r="BB16" s="11">
        <f t="shared" si="19"/>
        <v>1259</v>
      </c>
      <c r="BC16" s="11">
        <f t="shared" si="19"/>
        <v>1153</v>
      </c>
      <c r="BD16" s="11">
        <f t="shared" si="19"/>
        <v>1603</v>
      </c>
      <c r="BE16" s="11">
        <f t="shared" si="19"/>
        <v>1029</v>
      </c>
      <c r="BF16" s="11">
        <f t="shared" si="19"/>
        <v>1028</v>
      </c>
      <c r="BG16" s="11">
        <f t="shared" si="19"/>
        <v>1212</v>
      </c>
      <c r="BH16" s="11">
        <f t="shared" si="19"/>
        <v>1078</v>
      </c>
    </row>
    <row r="17" spans="1:60" ht="13.5" customHeight="1">
      <c r="A17" s="38">
        <v>40580</v>
      </c>
      <c r="B17" s="130" t="s">
        <v>65</v>
      </c>
      <c r="C17" s="40"/>
      <c r="D17" s="41" t="s">
        <v>44</v>
      </c>
      <c r="E17" s="42">
        <f t="shared" si="0"/>
        <v>854</v>
      </c>
      <c r="F17" s="43">
        <v>2</v>
      </c>
      <c r="G17" s="43">
        <v>10</v>
      </c>
      <c r="H17" s="44">
        <f t="shared" si="1"/>
        <v>16</v>
      </c>
      <c r="I17" s="40"/>
      <c r="J17" s="45" t="s">
        <v>41</v>
      </c>
      <c r="K17" s="42">
        <f t="shared" si="2"/>
        <v>1078</v>
      </c>
      <c r="L17" s="46">
        <v>1</v>
      </c>
      <c r="M17" s="46">
        <v>13</v>
      </c>
      <c r="N17" s="26">
        <f t="shared" si="3"/>
        <v>16</v>
      </c>
      <c r="O17" s="40"/>
      <c r="P17" t="s">
        <v>66</v>
      </c>
      <c r="Q17" s="40"/>
      <c r="R17">
        <f>MIN(Rules!$E$2,(MAX(H17/N17,N17/H17)))</f>
        <v>1</v>
      </c>
      <c r="S17">
        <f>VLOOKUP(B17,Rules!A:B,2,FALSE)</f>
        <v>45</v>
      </c>
      <c r="T17" s="40"/>
      <c r="U17" s="143">
        <f>1/(10^(-1*(E17+(IF(P17="Y",Rules!$I$2,0))-K17)/Rules!$E$12)+1)</f>
        <v>0.41561938821704059</v>
      </c>
      <c r="V17">
        <f t="shared" si="4"/>
        <v>4</v>
      </c>
      <c r="W17">
        <f t="shared" si="5"/>
        <v>-4</v>
      </c>
      <c r="Z17" s="48"/>
      <c r="AA17" s="11">
        <f t="shared" ref="AA17:BH17" si="20">IF($D17=AA$1,$E17+$V17,(IF($J17=AA$1,$K17+$W17,AA16)))</f>
        <v>1138</v>
      </c>
      <c r="AB17" s="11">
        <f t="shared" si="20"/>
        <v>1426</v>
      </c>
      <c r="AC17" s="11">
        <f t="shared" si="20"/>
        <v>858</v>
      </c>
      <c r="AD17" s="11">
        <f t="shared" si="20"/>
        <v>1096</v>
      </c>
      <c r="AE17" s="11">
        <f t="shared" si="20"/>
        <v>987</v>
      </c>
      <c r="AF17" s="11">
        <f t="shared" si="20"/>
        <v>1836</v>
      </c>
      <c r="AG17" s="11">
        <f t="shared" si="20"/>
        <v>1439</v>
      </c>
      <c r="AH17" s="11">
        <f t="shared" si="20"/>
        <v>1343</v>
      </c>
      <c r="AI17" s="11">
        <f t="shared" si="20"/>
        <v>1618</v>
      </c>
      <c r="AJ17" s="11">
        <f t="shared" si="20"/>
        <v>1562</v>
      </c>
      <c r="AK17" s="11">
        <f t="shared" si="20"/>
        <v>1055</v>
      </c>
      <c r="AL17" s="11">
        <f t="shared" si="20"/>
        <v>1425</v>
      </c>
      <c r="AM17" s="11">
        <f t="shared" si="20"/>
        <v>1675</v>
      </c>
      <c r="AN17" s="11">
        <f t="shared" si="20"/>
        <v>1561</v>
      </c>
      <c r="AO17" s="11">
        <f t="shared" si="20"/>
        <v>302</v>
      </c>
      <c r="AP17" s="11">
        <f t="shared" si="20"/>
        <v>1258</v>
      </c>
      <c r="AQ17" s="11">
        <f t="shared" si="20"/>
        <v>949</v>
      </c>
      <c r="AR17" s="11">
        <f t="shared" si="20"/>
        <v>1218</v>
      </c>
      <c r="AS17" s="11">
        <f t="shared" si="20"/>
        <v>574</v>
      </c>
      <c r="AT17" s="11">
        <f t="shared" si="20"/>
        <v>942</v>
      </c>
      <c r="AU17" s="11">
        <f t="shared" si="20"/>
        <v>1211</v>
      </c>
      <c r="AV17" s="11">
        <f t="shared" si="20"/>
        <v>1495</v>
      </c>
      <c r="AW17" s="11">
        <f t="shared" si="20"/>
        <v>1460</v>
      </c>
      <c r="AX17" s="11">
        <f t="shared" si="20"/>
        <v>1440</v>
      </c>
      <c r="AY17" s="11">
        <f t="shared" si="20"/>
        <v>298</v>
      </c>
      <c r="AZ17" s="11">
        <f t="shared" si="20"/>
        <v>1100</v>
      </c>
      <c r="BA17" s="11">
        <f t="shared" si="20"/>
        <v>1259</v>
      </c>
      <c r="BB17" s="11">
        <f t="shared" si="20"/>
        <v>1259</v>
      </c>
      <c r="BC17" s="11">
        <f t="shared" si="20"/>
        <v>1153</v>
      </c>
      <c r="BD17" s="11">
        <f t="shared" si="20"/>
        <v>1603</v>
      </c>
      <c r="BE17" s="11">
        <f t="shared" si="20"/>
        <v>1029</v>
      </c>
      <c r="BF17" s="11">
        <f t="shared" si="20"/>
        <v>1028</v>
      </c>
      <c r="BG17" s="11">
        <f t="shared" si="20"/>
        <v>1212</v>
      </c>
      <c r="BH17" s="11">
        <f t="shared" si="20"/>
        <v>1074</v>
      </c>
    </row>
    <row r="18" spans="1:60" ht="13.5" customHeight="1">
      <c r="A18" s="38">
        <v>40586</v>
      </c>
      <c r="B18" s="130" t="s">
        <v>65</v>
      </c>
      <c r="C18" s="40"/>
      <c r="D18" s="41" t="s">
        <v>47</v>
      </c>
      <c r="E18" s="42">
        <f t="shared" si="0"/>
        <v>574</v>
      </c>
      <c r="F18" s="43">
        <v>0</v>
      </c>
      <c r="G18" s="43">
        <v>7</v>
      </c>
      <c r="H18" s="44">
        <f t="shared" si="1"/>
        <v>7</v>
      </c>
      <c r="I18" s="40"/>
      <c r="J18" s="45" t="s">
        <v>24</v>
      </c>
      <c r="K18" s="42">
        <f t="shared" si="2"/>
        <v>1259</v>
      </c>
      <c r="L18" s="46">
        <v>1</v>
      </c>
      <c r="M18" s="46">
        <v>14</v>
      </c>
      <c r="N18" s="26">
        <f t="shared" si="3"/>
        <v>17</v>
      </c>
      <c r="O18" s="40"/>
      <c r="P18" t="s">
        <v>66</v>
      </c>
      <c r="Q18" s="40"/>
      <c r="R18">
        <f>MIN(Rules!$E$2,(MAX(H18/N18,N18/H18)))</f>
        <v>2</v>
      </c>
      <c r="S18">
        <f>VLOOKUP(B18,Rules!A:B,2,FALSE)</f>
        <v>45</v>
      </c>
      <c r="T18" s="40"/>
      <c r="U18" s="143">
        <f>1/(10^(-1*(E18+(IF(P18="Y",Rules!$I$2,0))-K18)/Rules!$E$12)+1)</f>
        <v>7.8437674943021687E-2</v>
      </c>
      <c r="V18">
        <f t="shared" si="4"/>
        <v>-7</v>
      </c>
      <c r="W18">
        <f t="shared" si="5"/>
        <v>7</v>
      </c>
      <c r="Z18" s="48"/>
      <c r="AA18" s="11">
        <f t="shared" ref="AA18:BH18" si="21">IF($D18=AA$1,$E18+$V18,(IF($J18=AA$1,$K18+$W18,AA17)))</f>
        <v>1138</v>
      </c>
      <c r="AB18" s="11">
        <f t="shared" si="21"/>
        <v>1426</v>
      </c>
      <c r="AC18" s="11">
        <f t="shared" si="21"/>
        <v>858</v>
      </c>
      <c r="AD18" s="11">
        <f t="shared" si="21"/>
        <v>1096</v>
      </c>
      <c r="AE18" s="11">
        <f t="shared" si="21"/>
        <v>987</v>
      </c>
      <c r="AF18" s="11">
        <f t="shared" si="21"/>
        <v>1836</v>
      </c>
      <c r="AG18" s="11">
        <f t="shared" si="21"/>
        <v>1439</v>
      </c>
      <c r="AH18" s="11">
        <f t="shared" si="21"/>
        <v>1343</v>
      </c>
      <c r="AI18" s="11">
        <f t="shared" si="21"/>
        <v>1618</v>
      </c>
      <c r="AJ18" s="11">
        <f t="shared" si="21"/>
        <v>1562</v>
      </c>
      <c r="AK18" s="11">
        <f t="shared" si="21"/>
        <v>1055</v>
      </c>
      <c r="AL18" s="11">
        <f t="shared" si="21"/>
        <v>1425</v>
      </c>
      <c r="AM18" s="11">
        <f t="shared" si="21"/>
        <v>1675</v>
      </c>
      <c r="AN18" s="11">
        <f t="shared" si="21"/>
        <v>1561</v>
      </c>
      <c r="AO18" s="11">
        <f t="shared" si="21"/>
        <v>302</v>
      </c>
      <c r="AP18" s="11">
        <f t="shared" si="21"/>
        <v>1258</v>
      </c>
      <c r="AQ18" s="11">
        <f t="shared" si="21"/>
        <v>949</v>
      </c>
      <c r="AR18" s="11">
        <f t="shared" si="21"/>
        <v>1218</v>
      </c>
      <c r="AS18" s="11">
        <f t="shared" si="21"/>
        <v>567</v>
      </c>
      <c r="AT18" s="11">
        <f t="shared" si="21"/>
        <v>942</v>
      </c>
      <c r="AU18" s="11">
        <f t="shared" si="21"/>
        <v>1211</v>
      </c>
      <c r="AV18" s="11">
        <f t="shared" si="21"/>
        <v>1495</v>
      </c>
      <c r="AW18" s="11">
        <f t="shared" si="21"/>
        <v>1460</v>
      </c>
      <c r="AX18" s="11">
        <f t="shared" si="21"/>
        <v>1440</v>
      </c>
      <c r="AY18" s="11">
        <f t="shared" si="21"/>
        <v>298</v>
      </c>
      <c r="AZ18" s="11">
        <f t="shared" si="21"/>
        <v>1100</v>
      </c>
      <c r="BA18" s="11">
        <f t="shared" si="21"/>
        <v>1266</v>
      </c>
      <c r="BB18" s="11">
        <f t="shared" si="21"/>
        <v>1259</v>
      </c>
      <c r="BC18" s="11">
        <f t="shared" si="21"/>
        <v>1153</v>
      </c>
      <c r="BD18" s="11">
        <f t="shared" si="21"/>
        <v>1603</v>
      </c>
      <c r="BE18" s="11">
        <f t="shared" si="21"/>
        <v>1029</v>
      </c>
      <c r="BF18" s="11">
        <f t="shared" si="21"/>
        <v>1028</v>
      </c>
      <c r="BG18" s="11">
        <f t="shared" si="21"/>
        <v>1212</v>
      </c>
      <c r="BH18" s="11">
        <f t="shared" si="21"/>
        <v>1074</v>
      </c>
    </row>
    <row r="19" spans="1:60" ht="13.5" customHeight="1">
      <c r="A19" s="38">
        <v>40586</v>
      </c>
      <c r="B19" s="130" t="s">
        <v>65</v>
      </c>
      <c r="C19" s="40"/>
      <c r="D19" s="41" t="s">
        <v>33</v>
      </c>
      <c r="E19" s="42">
        <f t="shared" si="0"/>
        <v>987</v>
      </c>
      <c r="F19" s="43">
        <v>5</v>
      </c>
      <c r="G19" s="43">
        <v>17</v>
      </c>
      <c r="H19" s="44">
        <f t="shared" si="1"/>
        <v>32</v>
      </c>
      <c r="I19" s="40"/>
      <c r="J19" s="45" t="s">
        <v>49</v>
      </c>
      <c r="K19" s="42">
        <f t="shared" si="2"/>
        <v>302</v>
      </c>
      <c r="L19" s="46">
        <v>1</v>
      </c>
      <c r="M19" s="46">
        <v>1</v>
      </c>
      <c r="N19" s="26">
        <f t="shared" si="3"/>
        <v>4</v>
      </c>
      <c r="O19" s="40"/>
      <c r="P19" t="s">
        <v>66</v>
      </c>
      <c r="Q19" s="40"/>
      <c r="R19">
        <f>MIN(Rules!$E$2,(MAX(H19/N19,N19/H19)))</f>
        <v>2</v>
      </c>
      <c r="S19">
        <f>VLOOKUP(B19,Rules!A:B,2,FALSE)</f>
        <v>45</v>
      </c>
      <c r="T19" s="40"/>
      <c r="U19" s="143">
        <f>1/(10^(-1*(E19+(IF(P19="Y",Rules!$I$2,0))-K19)/Rules!$E$12)+1)</f>
        <v>0.97906789947866046</v>
      </c>
      <c r="V19">
        <f t="shared" si="4"/>
        <v>2</v>
      </c>
      <c r="W19">
        <f t="shared" si="5"/>
        <v>-2</v>
      </c>
      <c r="Z19" s="48"/>
      <c r="AA19" s="11">
        <f t="shared" ref="AA19:BH19" si="22">IF($D19=AA$1,$E19+$V19,(IF($J19=AA$1,$K19+$W19,AA18)))</f>
        <v>1138</v>
      </c>
      <c r="AB19" s="11">
        <f t="shared" si="22"/>
        <v>1426</v>
      </c>
      <c r="AC19" s="11">
        <f t="shared" si="22"/>
        <v>858</v>
      </c>
      <c r="AD19" s="11">
        <f t="shared" si="22"/>
        <v>1096</v>
      </c>
      <c r="AE19" s="11">
        <f t="shared" si="22"/>
        <v>989</v>
      </c>
      <c r="AF19" s="11">
        <f t="shared" si="22"/>
        <v>1836</v>
      </c>
      <c r="AG19" s="11">
        <f t="shared" si="22"/>
        <v>1439</v>
      </c>
      <c r="AH19" s="11">
        <f t="shared" si="22"/>
        <v>1343</v>
      </c>
      <c r="AI19" s="11">
        <f t="shared" si="22"/>
        <v>1618</v>
      </c>
      <c r="AJ19" s="11">
        <f t="shared" si="22"/>
        <v>1562</v>
      </c>
      <c r="AK19" s="11">
        <f t="shared" si="22"/>
        <v>1055</v>
      </c>
      <c r="AL19" s="11">
        <f t="shared" si="22"/>
        <v>1425</v>
      </c>
      <c r="AM19" s="11">
        <f t="shared" si="22"/>
        <v>1675</v>
      </c>
      <c r="AN19" s="11">
        <f t="shared" si="22"/>
        <v>1561</v>
      </c>
      <c r="AO19" s="11">
        <f t="shared" si="22"/>
        <v>300</v>
      </c>
      <c r="AP19" s="11">
        <f t="shared" si="22"/>
        <v>1258</v>
      </c>
      <c r="AQ19" s="11">
        <f t="shared" si="22"/>
        <v>949</v>
      </c>
      <c r="AR19" s="11">
        <f t="shared" si="22"/>
        <v>1218</v>
      </c>
      <c r="AS19" s="11">
        <f t="shared" si="22"/>
        <v>567</v>
      </c>
      <c r="AT19" s="11">
        <f t="shared" si="22"/>
        <v>942</v>
      </c>
      <c r="AU19" s="11">
        <f t="shared" si="22"/>
        <v>1211</v>
      </c>
      <c r="AV19" s="11">
        <f t="shared" si="22"/>
        <v>1495</v>
      </c>
      <c r="AW19" s="11">
        <f t="shared" si="22"/>
        <v>1460</v>
      </c>
      <c r="AX19" s="11">
        <f t="shared" si="22"/>
        <v>1440</v>
      </c>
      <c r="AY19" s="11">
        <f t="shared" si="22"/>
        <v>298</v>
      </c>
      <c r="AZ19" s="11">
        <f t="shared" si="22"/>
        <v>1100</v>
      </c>
      <c r="BA19" s="11">
        <f t="shared" si="22"/>
        <v>1266</v>
      </c>
      <c r="BB19" s="11">
        <f t="shared" si="22"/>
        <v>1259</v>
      </c>
      <c r="BC19" s="11">
        <f t="shared" si="22"/>
        <v>1153</v>
      </c>
      <c r="BD19" s="11">
        <f t="shared" si="22"/>
        <v>1603</v>
      </c>
      <c r="BE19" s="11">
        <f t="shared" si="22"/>
        <v>1029</v>
      </c>
      <c r="BF19" s="11">
        <f t="shared" si="22"/>
        <v>1028</v>
      </c>
      <c r="BG19" s="11">
        <f t="shared" si="22"/>
        <v>1212</v>
      </c>
      <c r="BH19" s="11">
        <f t="shared" si="22"/>
        <v>1074</v>
      </c>
    </row>
    <row r="20" spans="1:60" ht="13.5" customHeight="1">
      <c r="A20" s="38">
        <v>40587</v>
      </c>
      <c r="B20" s="130" t="s">
        <v>65</v>
      </c>
      <c r="D20" s="41" t="s">
        <v>32</v>
      </c>
      <c r="E20" s="42">
        <f t="shared" si="0"/>
        <v>1211</v>
      </c>
      <c r="F20" s="43">
        <v>2</v>
      </c>
      <c r="G20" s="43">
        <v>13</v>
      </c>
      <c r="H20" s="44">
        <f t="shared" si="1"/>
        <v>19</v>
      </c>
      <c r="J20" s="45" t="s">
        <v>31</v>
      </c>
      <c r="K20" s="42">
        <f t="shared" si="2"/>
        <v>1028</v>
      </c>
      <c r="L20" s="46">
        <v>0</v>
      </c>
      <c r="M20" s="46">
        <v>11</v>
      </c>
      <c r="N20" s="26">
        <f t="shared" si="3"/>
        <v>11</v>
      </c>
      <c r="P20" t="s">
        <v>66</v>
      </c>
      <c r="R20">
        <f>MIN(Rules!$E$2,(MAX(H20/N20,N20/H20)))</f>
        <v>1.7272727272727273</v>
      </c>
      <c r="S20">
        <f>VLOOKUP(B20,Rules!A:B,2,FALSE)</f>
        <v>45</v>
      </c>
      <c r="U20" s="143">
        <f>1/(10^(-1*(E20+(IF(P20="Y",Rules!$I$2,0))-K20)/Rules!$E$12)+1)</f>
        <v>0.82252099266634848</v>
      </c>
      <c r="V20">
        <f t="shared" si="4"/>
        <v>14</v>
      </c>
      <c r="W20">
        <f t="shared" si="5"/>
        <v>-14</v>
      </c>
      <c r="Z20" s="48"/>
      <c r="AA20" s="11">
        <f t="shared" ref="AA20:BH20" si="23">IF($D20=AA$1,$E20+$V20,(IF($J20=AA$1,$K20+$W20,AA19)))</f>
        <v>1138</v>
      </c>
      <c r="AB20" s="11">
        <f t="shared" si="23"/>
        <v>1426</v>
      </c>
      <c r="AC20" s="11">
        <f t="shared" si="23"/>
        <v>858</v>
      </c>
      <c r="AD20" s="11">
        <f t="shared" si="23"/>
        <v>1096</v>
      </c>
      <c r="AE20" s="11">
        <f t="shared" si="23"/>
        <v>989</v>
      </c>
      <c r="AF20" s="11">
        <f t="shared" si="23"/>
        <v>1836</v>
      </c>
      <c r="AG20" s="11">
        <f t="shared" si="23"/>
        <v>1439</v>
      </c>
      <c r="AH20" s="11">
        <f t="shared" si="23"/>
        <v>1343</v>
      </c>
      <c r="AI20" s="11">
        <f t="shared" si="23"/>
        <v>1618</v>
      </c>
      <c r="AJ20" s="11">
        <f t="shared" si="23"/>
        <v>1562</v>
      </c>
      <c r="AK20" s="11">
        <f t="shared" si="23"/>
        <v>1055</v>
      </c>
      <c r="AL20" s="11">
        <f t="shared" si="23"/>
        <v>1425</v>
      </c>
      <c r="AM20" s="11">
        <f t="shared" si="23"/>
        <v>1675</v>
      </c>
      <c r="AN20" s="11">
        <f t="shared" si="23"/>
        <v>1561</v>
      </c>
      <c r="AO20" s="11">
        <f t="shared" si="23"/>
        <v>300</v>
      </c>
      <c r="AP20" s="11">
        <f t="shared" si="23"/>
        <v>1258</v>
      </c>
      <c r="AQ20" s="11">
        <f t="shared" si="23"/>
        <v>949</v>
      </c>
      <c r="AR20" s="11">
        <f t="shared" si="23"/>
        <v>1218</v>
      </c>
      <c r="AS20" s="11">
        <f t="shared" si="23"/>
        <v>567</v>
      </c>
      <c r="AT20" s="11">
        <f t="shared" si="23"/>
        <v>942</v>
      </c>
      <c r="AU20" s="11">
        <f t="shared" si="23"/>
        <v>1225</v>
      </c>
      <c r="AV20" s="11">
        <f t="shared" si="23"/>
        <v>1495</v>
      </c>
      <c r="AW20" s="11">
        <f t="shared" si="23"/>
        <v>1460</v>
      </c>
      <c r="AX20" s="11">
        <f t="shared" si="23"/>
        <v>1440</v>
      </c>
      <c r="AY20" s="11">
        <f t="shared" si="23"/>
        <v>298</v>
      </c>
      <c r="AZ20" s="11">
        <f t="shared" si="23"/>
        <v>1100</v>
      </c>
      <c r="BA20" s="11">
        <f t="shared" si="23"/>
        <v>1266</v>
      </c>
      <c r="BB20" s="11">
        <f t="shared" si="23"/>
        <v>1259</v>
      </c>
      <c r="BC20" s="11">
        <f t="shared" si="23"/>
        <v>1153</v>
      </c>
      <c r="BD20" s="11">
        <f t="shared" si="23"/>
        <v>1603</v>
      </c>
      <c r="BE20" s="11">
        <f t="shared" si="23"/>
        <v>1029</v>
      </c>
      <c r="BF20" s="11">
        <f t="shared" si="23"/>
        <v>1014</v>
      </c>
      <c r="BG20" s="11">
        <f t="shared" si="23"/>
        <v>1212</v>
      </c>
      <c r="BH20" s="11">
        <f t="shared" si="23"/>
        <v>1074</v>
      </c>
    </row>
    <row r="21" spans="1:60" ht="13.5" customHeight="1">
      <c r="A21" s="38">
        <v>40587</v>
      </c>
      <c r="B21" s="130" t="s">
        <v>65</v>
      </c>
      <c r="D21" s="41" t="s">
        <v>45</v>
      </c>
      <c r="E21" s="42">
        <f t="shared" si="0"/>
        <v>949</v>
      </c>
      <c r="F21" s="43">
        <v>1</v>
      </c>
      <c r="G21" s="43">
        <v>10</v>
      </c>
      <c r="H21" s="44">
        <f t="shared" si="1"/>
        <v>13</v>
      </c>
      <c r="J21" s="45" t="s">
        <v>41</v>
      </c>
      <c r="K21" s="42">
        <f t="shared" si="2"/>
        <v>1074</v>
      </c>
      <c r="L21" s="46">
        <v>1</v>
      </c>
      <c r="M21" s="46">
        <v>15</v>
      </c>
      <c r="N21" s="26">
        <f t="shared" si="3"/>
        <v>18</v>
      </c>
      <c r="P21" t="s">
        <v>66</v>
      </c>
      <c r="R21">
        <f>MIN(Rules!$E$2,(MAX(H21/N21,N21/H21)))</f>
        <v>1.3846153846153846</v>
      </c>
      <c r="S21">
        <f>VLOOKUP(B21,Rules!A:B,2,FALSE)</f>
        <v>45</v>
      </c>
      <c r="U21" s="143">
        <f>1/(10^(-1*(E21+(IF(P21="Y",Rules!$I$2,0))-K21)/Rules!$E$12)+1)</f>
        <v>0.5287505638922686</v>
      </c>
      <c r="V21">
        <f t="shared" si="4"/>
        <v>-33</v>
      </c>
      <c r="W21">
        <f t="shared" si="5"/>
        <v>33</v>
      </c>
      <c r="Z21" s="48"/>
      <c r="AA21" s="11">
        <f t="shared" ref="AA21:BH21" si="24">IF($D21=AA$1,$E21+$V21,(IF($J21=AA$1,$K21+$W21,AA20)))</f>
        <v>1138</v>
      </c>
      <c r="AB21" s="11">
        <f t="shared" si="24"/>
        <v>1426</v>
      </c>
      <c r="AC21" s="11">
        <f t="shared" si="24"/>
        <v>858</v>
      </c>
      <c r="AD21" s="11">
        <f t="shared" si="24"/>
        <v>1096</v>
      </c>
      <c r="AE21" s="11">
        <f t="shared" si="24"/>
        <v>989</v>
      </c>
      <c r="AF21" s="11">
        <f t="shared" si="24"/>
        <v>1836</v>
      </c>
      <c r="AG21" s="11">
        <f t="shared" si="24"/>
        <v>1439</v>
      </c>
      <c r="AH21" s="11">
        <f t="shared" si="24"/>
        <v>1343</v>
      </c>
      <c r="AI21" s="11">
        <f t="shared" si="24"/>
        <v>1618</v>
      </c>
      <c r="AJ21" s="11">
        <f t="shared" si="24"/>
        <v>1562</v>
      </c>
      <c r="AK21" s="11">
        <f t="shared" si="24"/>
        <v>1055</v>
      </c>
      <c r="AL21" s="11">
        <f t="shared" si="24"/>
        <v>1425</v>
      </c>
      <c r="AM21" s="11">
        <f t="shared" si="24"/>
        <v>1675</v>
      </c>
      <c r="AN21" s="11">
        <f t="shared" si="24"/>
        <v>1561</v>
      </c>
      <c r="AO21" s="11">
        <f t="shared" si="24"/>
        <v>300</v>
      </c>
      <c r="AP21" s="11">
        <f t="shared" si="24"/>
        <v>1258</v>
      </c>
      <c r="AQ21" s="11">
        <f t="shared" si="24"/>
        <v>916</v>
      </c>
      <c r="AR21" s="11">
        <f t="shared" si="24"/>
        <v>1218</v>
      </c>
      <c r="AS21" s="11">
        <f t="shared" si="24"/>
        <v>567</v>
      </c>
      <c r="AT21" s="11">
        <f t="shared" si="24"/>
        <v>942</v>
      </c>
      <c r="AU21" s="11">
        <f t="shared" si="24"/>
        <v>1225</v>
      </c>
      <c r="AV21" s="11">
        <f t="shared" si="24"/>
        <v>1495</v>
      </c>
      <c r="AW21" s="11">
        <f t="shared" si="24"/>
        <v>1460</v>
      </c>
      <c r="AX21" s="11">
        <f t="shared" si="24"/>
        <v>1440</v>
      </c>
      <c r="AY21" s="11">
        <f t="shared" si="24"/>
        <v>298</v>
      </c>
      <c r="AZ21" s="11">
        <f t="shared" si="24"/>
        <v>1100</v>
      </c>
      <c r="BA21" s="11">
        <f t="shared" si="24"/>
        <v>1266</v>
      </c>
      <c r="BB21" s="11">
        <f t="shared" si="24"/>
        <v>1259</v>
      </c>
      <c r="BC21" s="11">
        <f t="shared" si="24"/>
        <v>1153</v>
      </c>
      <c r="BD21" s="11">
        <f t="shared" si="24"/>
        <v>1603</v>
      </c>
      <c r="BE21" s="11">
        <f t="shared" si="24"/>
        <v>1029</v>
      </c>
      <c r="BF21" s="11">
        <f t="shared" si="24"/>
        <v>1014</v>
      </c>
      <c r="BG21" s="11">
        <f t="shared" si="24"/>
        <v>1212</v>
      </c>
      <c r="BH21" s="11">
        <f t="shared" si="24"/>
        <v>1107</v>
      </c>
    </row>
    <row r="22" spans="1:60" ht="13.5" customHeight="1">
      <c r="A22" s="38">
        <v>40587</v>
      </c>
      <c r="B22" s="130" t="s">
        <v>65</v>
      </c>
      <c r="C22" s="40"/>
      <c r="D22" s="41" t="s">
        <v>44</v>
      </c>
      <c r="E22" s="42">
        <f t="shared" si="0"/>
        <v>858</v>
      </c>
      <c r="F22" s="43">
        <v>0</v>
      </c>
      <c r="G22" s="43">
        <v>6</v>
      </c>
      <c r="H22" s="44">
        <f t="shared" si="1"/>
        <v>6</v>
      </c>
      <c r="I22" s="40"/>
      <c r="J22" s="45" t="s">
        <v>35</v>
      </c>
      <c r="K22" s="42">
        <f t="shared" si="2"/>
        <v>1055</v>
      </c>
      <c r="L22" s="46">
        <v>1</v>
      </c>
      <c r="M22" s="46">
        <v>10</v>
      </c>
      <c r="N22" s="26">
        <f t="shared" si="3"/>
        <v>13</v>
      </c>
      <c r="O22" s="40"/>
      <c r="P22" t="s">
        <v>66</v>
      </c>
      <c r="Q22" s="40"/>
      <c r="R22">
        <f>MIN(Rules!$E$2,(MAX(H22/N22,N22/H22)))</f>
        <v>2</v>
      </c>
      <c r="S22">
        <f>VLOOKUP(B22,Rules!A:B,2,FALSE)</f>
        <v>45</v>
      </c>
      <c r="T22" s="40"/>
      <c r="U22" s="143">
        <f>1/(10^(-1*(E22+(IF(P22="Y",Rules!$I$2,0))-K22)/Rules!$E$12)+1)</f>
        <v>0.44609951178112189</v>
      </c>
      <c r="V22">
        <f t="shared" si="4"/>
        <v>-40</v>
      </c>
      <c r="W22">
        <f t="shared" si="5"/>
        <v>40</v>
      </c>
      <c r="Z22" s="48"/>
      <c r="AA22" s="11">
        <f t="shared" ref="AA22:BH22" si="25">IF($D22=AA$1,$E22+$V22,(IF($J22=AA$1,$K22+$W22,AA21)))</f>
        <v>1138</v>
      </c>
      <c r="AB22" s="11">
        <f t="shared" si="25"/>
        <v>1426</v>
      </c>
      <c r="AC22" s="11">
        <f t="shared" si="25"/>
        <v>818</v>
      </c>
      <c r="AD22" s="11">
        <f t="shared" si="25"/>
        <v>1096</v>
      </c>
      <c r="AE22" s="11">
        <f t="shared" si="25"/>
        <v>989</v>
      </c>
      <c r="AF22" s="11">
        <f t="shared" si="25"/>
        <v>1836</v>
      </c>
      <c r="AG22" s="11">
        <f t="shared" si="25"/>
        <v>1439</v>
      </c>
      <c r="AH22" s="11">
        <f t="shared" si="25"/>
        <v>1343</v>
      </c>
      <c r="AI22" s="11">
        <f t="shared" si="25"/>
        <v>1618</v>
      </c>
      <c r="AJ22" s="11">
        <f t="shared" si="25"/>
        <v>1562</v>
      </c>
      <c r="AK22" s="11">
        <f t="shared" si="25"/>
        <v>1095</v>
      </c>
      <c r="AL22" s="11">
        <f t="shared" si="25"/>
        <v>1425</v>
      </c>
      <c r="AM22" s="11">
        <f t="shared" si="25"/>
        <v>1675</v>
      </c>
      <c r="AN22" s="11">
        <f t="shared" si="25"/>
        <v>1561</v>
      </c>
      <c r="AO22" s="11">
        <f t="shared" si="25"/>
        <v>300</v>
      </c>
      <c r="AP22" s="11">
        <f t="shared" si="25"/>
        <v>1258</v>
      </c>
      <c r="AQ22" s="11">
        <f t="shared" si="25"/>
        <v>916</v>
      </c>
      <c r="AR22" s="11">
        <f t="shared" si="25"/>
        <v>1218</v>
      </c>
      <c r="AS22" s="11">
        <f t="shared" si="25"/>
        <v>567</v>
      </c>
      <c r="AT22" s="11">
        <f t="shared" si="25"/>
        <v>942</v>
      </c>
      <c r="AU22" s="11">
        <f t="shared" si="25"/>
        <v>1225</v>
      </c>
      <c r="AV22" s="11">
        <f t="shared" si="25"/>
        <v>1495</v>
      </c>
      <c r="AW22" s="11">
        <f t="shared" si="25"/>
        <v>1460</v>
      </c>
      <c r="AX22" s="11">
        <f t="shared" si="25"/>
        <v>1440</v>
      </c>
      <c r="AY22" s="11">
        <f t="shared" si="25"/>
        <v>298</v>
      </c>
      <c r="AZ22" s="11">
        <f t="shared" si="25"/>
        <v>1100</v>
      </c>
      <c r="BA22" s="11">
        <f t="shared" si="25"/>
        <v>1266</v>
      </c>
      <c r="BB22" s="11">
        <f t="shared" si="25"/>
        <v>1259</v>
      </c>
      <c r="BC22" s="11">
        <f t="shared" si="25"/>
        <v>1153</v>
      </c>
      <c r="BD22" s="11">
        <f t="shared" si="25"/>
        <v>1603</v>
      </c>
      <c r="BE22" s="11">
        <f t="shared" si="25"/>
        <v>1029</v>
      </c>
      <c r="BF22" s="11">
        <f t="shared" si="25"/>
        <v>1014</v>
      </c>
      <c r="BG22" s="11">
        <f t="shared" si="25"/>
        <v>1212</v>
      </c>
      <c r="BH22" s="11">
        <f t="shared" si="25"/>
        <v>1107</v>
      </c>
    </row>
    <row r="23" spans="1:60" ht="13.5" customHeight="1">
      <c r="A23" s="38">
        <v>40593</v>
      </c>
      <c r="B23" s="130" t="s">
        <v>65</v>
      </c>
      <c r="C23" s="40"/>
      <c r="D23" s="41" t="s">
        <v>17</v>
      </c>
      <c r="E23" s="42">
        <f t="shared" si="0"/>
        <v>1562</v>
      </c>
      <c r="F23" s="43">
        <v>3</v>
      </c>
      <c r="G23" s="43">
        <v>13</v>
      </c>
      <c r="H23" s="44">
        <f t="shared" si="1"/>
        <v>22</v>
      </c>
      <c r="J23" s="45" t="s">
        <v>26</v>
      </c>
      <c r="K23" s="42">
        <f t="shared" si="2"/>
        <v>1836</v>
      </c>
      <c r="L23" s="46">
        <v>0</v>
      </c>
      <c r="M23" s="46">
        <v>16</v>
      </c>
      <c r="N23" s="26">
        <f t="shared" si="3"/>
        <v>16</v>
      </c>
      <c r="O23" s="40"/>
      <c r="P23" t="s">
        <v>66</v>
      </c>
      <c r="Q23" s="40"/>
      <c r="R23">
        <f>MIN(Rules!$E$2,(MAX(H23/N23,N23/H23)))</f>
        <v>1.375</v>
      </c>
      <c r="S23">
        <f>VLOOKUP(B23,Rules!A:B,2,FALSE)</f>
        <v>45</v>
      </c>
      <c r="T23" s="40"/>
      <c r="U23" s="143">
        <f>1/(10^(-1*(E23+(IF(P23="Y",Rules!$I$2,0))-K23)/Rules!$E$12)+1)</f>
        <v>0.36099663047456632</v>
      </c>
      <c r="V23">
        <f t="shared" si="4"/>
        <v>40</v>
      </c>
      <c r="W23">
        <f t="shared" si="5"/>
        <v>-40</v>
      </c>
      <c r="Z23" s="48"/>
      <c r="AA23" s="11">
        <f t="shared" ref="AA23:BH23" si="26">IF($D23=AA$1,$E23+$V23,(IF($J23=AA$1,$K23+$W23,AA22)))</f>
        <v>1138</v>
      </c>
      <c r="AB23" s="11">
        <f t="shared" si="26"/>
        <v>1426</v>
      </c>
      <c r="AC23" s="11">
        <f t="shared" si="26"/>
        <v>818</v>
      </c>
      <c r="AD23" s="11">
        <f t="shared" si="26"/>
        <v>1096</v>
      </c>
      <c r="AE23" s="11">
        <f t="shared" si="26"/>
        <v>989</v>
      </c>
      <c r="AF23" s="11">
        <f t="shared" si="26"/>
        <v>1796</v>
      </c>
      <c r="AG23" s="11">
        <f t="shared" si="26"/>
        <v>1439</v>
      </c>
      <c r="AH23" s="11">
        <f t="shared" si="26"/>
        <v>1343</v>
      </c>
      <c r="AI23" s="11">
        <f t="shared" si="26"/>
        <v>1618</v>
      </c>
      <c r="AJ23" s="11">
        <f t="shared" si="26"/>
        <v>1602</v>
      </c>
      <c r="AK23" s="11">
        <f t="shared" si="26"/>
        <v>1095</v>
      </c>
      <c r="AL23" s="11">
        <f t="shared" si="26"/>
        <v>1425</v>
      </c>
      <c r="AM23" s="11">
        <f t="shared" si="26"/>
        <v>1675</v>
      </c>
      <c r="AN23" s="11">
        <f t="shared" si="26"/>
        <v>1561</v>
      </c>
      <c r="AO23" s="11">
        <f t="shared" si="26"/>
        <v>300</v>
      </c>
      <c r="AP23" s="11">
        <f t="shared" si="26"/>
        <v>1258</v>
      </c>
      <c r="AQ23" s="11">
        <f t="shared" si="26"/>
        <v>916</v>
      </c>
      <c r="AR23" s="11">
        <f t="shared" si="26"/>
        <v>1218</v>
      </c>
      <c r="AS23" s="11">
        <f t="shared" si="26"/>
        <v>567</v>
      </c>
      <c r="AT23" s="11">
        <f t="shared" si="26"/>
        <v>942</v>
      </c>
      <c r="AU23" s="11">
        <f t="shared" si="26"/>
        <v>1225</v>
      </c>
      <c r="AV23" s="11">
        <f t="shared" si="26"/>
        <v>1495</v>
      </c>
      <c r="AW23" s="11">
        <f t="shared" si="26"/>
        <v>1460</v>
      </c>
      <c r="AX23" s="11">
        <f t="shared" si="26"/>
        <v>1440</v>
      </c>
      <c r="AY23" s="11">
        <f t="shared" si="26"/>
        <v>298</v>
      </c>
      <c r="AZ23" s="11">
        <f t="shared" si="26"/>
        <v>1100</v>
      </c>
      <c r="BA23" s="11">
        <f t="shared" si="26"/>
        <v>1266</v>
      </c>
      <c r="BB23" s="11">
        <f t="shared" si="26"/>
        <v>1259</v>
      </c>
      <c r="BC23" s="11">
        <f t="shared" si="26"/>
        <v>1153</v>
      </c>
      <c r="BD23" s="11">
        <f t="shared" si="26"/>
        <v>1603</v>
      </c>
      <c r="BE23" s="11">
        <f t="shared" si="26"/>
        <v>1029</v>
      </c>
      <c r="BF23" s="11">
        <f t="shared" si="26"/>
        <v>1014</v>
      </c>
      <c r="BG23" s="11">
        <f t="shared" si="26"/>
        <v>1212</v>
      </c>
      <c r="BH23" s="11">
        <f t="shared" si="26"/>
        <v>1107</v>
      </c>
    </row>
    <row r="24" spans="1:60" ht="13.5" customHeight="1">
      <c r="A24" s="38">
        <v>40593</v>
      </c>
      <c r="B24" s="130" t="s">
        <v>65</v>
      </c>
      <c r="C24" s="40"/>
      <c r="D24" s="41" t="s">
        <v>22</v>
      </c>
      <c r="E24" s="42">
        <f t="shared" si="0"/>
        <v>1603</v>
      </c>
      <c r="F24" s="43">
        <v>0</v>
      </c>
      <c r="G24" s="43">
        <v>6</v>
      </c>
      <c r="H24" s="44">
        <f t="shared" si="1"/>
        <v>6</v>
      </c>
      <c r="J24" s="45" t="s">
        <v>25</v>
      </c>
      <c r="K24" s="42">
        <f t="shared" si="2"/>
        <v>1343</v>
      </c>
      <c r="L24" s="46">
        <v>1</v>
      </c>
      <c r="M24" s="46">
        <v>10</v>
      </c>
      <c r="N24" s="26">
        <f t="shared" si="3"/>
        <v>13</v>
      </c>
      <c r="O24" s="40"/>
      <c r="P24" t="s">
        <v>66</v>
      </c>
      <c r="Q24" s="40"/>
      <c r="R24">
        <f>MIN(Rules!$E$2,(MAX(H24/N24,N24/H24)))</f>
        <v>2</v>
      </c>
      <c r="S24">
        <f>VLOOKUP(B24,Rules!A:B,2,FALSE)</f>
        <v>45</v>
      </c>
      <c r="T24" s="40"/>
      <c r="U24" s="143">
        <f>1/(10^(-1*(E24+(IF(P24="Y",Rules!$I$2,0))-K24)/Rules!$E$12)+1)</f>
        <v>0.86854099997585177</v>
      </c>
      <c r="V24">
        <f t="shared" si="4"/>
        <v>-78</v>
      </c>
      <c r="W24">
        <f t="shared" si="5"/>
        <v>78</v>
      </c>
      <c r="Z24" s="48"/>
      <c r="AA24" s="11">
        <f t="shared" ref="AA24:BH24" si="27">IF($D24=AA$1,$E24+$V24,(IF($J24=AA$1,$K24+$W24,AA23)))</f>
        <v>1138</v>
      </c>
      <c r="AB24" s="11">
        <f t="shared" si="27"/>
        <v>1426</v>
      </c>
      <c r="AC24" s="11">
        <f t="shared" si="27"/>
        <v>818</v>
      </c>
      <c r="AD24" s="11">
        <f t="shared" si="27"/>
        <v>1096</v>
      </c>
      <c r="AE24" s="11">
        <f t="shared" si="27"/>
        <v>989</v>
      </c>
      <c r="AF24" s="11">
        <f t="shared" si="27"/>
        <v>1796</v>
      </c>
      <c r="AG24" s="11">
        <f t="shared" si="27"/>
        <v>1439</v>
      </c>
      <c r="AH24" s="11">
        <f t="shared" si="27"/>
        <v>1421</v>
      </c>
      <c r="AI24" s="11">
        <f t="shared" si="27"/>
        <v>1618</v>
      </c>
      <c r="AJ24" s="11">
        <f t="shared" si="27"/>
        <v>1602</v>
      </c>
      <c r="AK24" s="11">
        <f t="shared" si="27"/>
        <v>1095</v>
      </c>
      <c r="AL24" s="11">
        <f t="shared" si="27"/>
        <v>1425</v>
      </c>
      <c r="AM24" s="11">
        <f t="shared" si="27"/>
        <v>1675</v>
      </c>
      <c r="AN24" s="11">
        <f t="shared" si="27"/>
        <v>1561</v>
      </c>
      <c r="AO24" s="11">
        <f t="shared" si="27"/>
        <v>300</v>
      </c>
      <c r="AP24" s="11">
        <f t="shared" si="27"/>
        <v>1258</v>
      </c>
      <c r="AQ24" s="11">
        <f t="shared" si="27"/>
        <v>916</v>
      </c>
      <c r="AR24" s="11">
        <f t="shared" si="27"/>
        <v>1218</v>
      </c>
      <c r="AS24" s="11">
        <f t="shared" si="27"/>
        <v>567</v>
      </c>
      <c r="AT24" s="11">
        <f t="shared" si="27"/>
        <v>942</v>
      </c>
      <c r="AU24" s="11">
        <f t="shared" si="27"/>
        <v>1225</v>
      </c>
      <c r="AV24" s="11">
        <f t="shared" si="27"/>
        <v>1495</v>
      </c>
      <c r="AW24" s="11">
        <f t="shared" si="27"/>
        <v>1460</v>
      </c>
      <c r="AX24" s="11">
        <f t="shared" si="27"/>
        <v>1440</v>
      </c>
      <c r="AY24" s="11">
        <f t="shared" si="27"/>
        <v>298</v>
      </c>
      <c r="AZ24" s="11">
        <f t="shared" si="27"/>
        <v>1100</v>
      </c>
      <c r="BA24" s="11">
        <f t="shared" si="27"/>
        <v>1266</v>
      </c>
      <c r="BB24" s="11">
        <f t="shared" si="27"/>
        <v>1259</v>
      </c>
      <c r="BC24" s="11">
        <f t="shared" si="27"/>
        <v>1153</v>
      </c>
      <c r="BD24" s="11">
        <f t="shared" si="27"/>
        <v>1525</v>
      </c>
      <c r="BE24" s="11">
        <f t="shared" si="27"/>
        <v>1029</v>
      </c>
      <c r="BF24" s="11">
        <f t="shared" si="27"/>
        <v>1014</v>
      </c>
      <c r="BG24" s="11">
        <f t="shared" si="27"/>
        <v>1212</v>
      </c>
      <c r="BH24" s="11">
        <f t="shared" si="27"/>
        <v>1107</v>
      </c>
    </row>
    <row r="25" spans="1:60" ht="13.5" customHeight="1">
      <c r="A25" s="38">
        <v>40593</v>
      </c>
      <c r="B25" s="130" t="s">
        <v>65</v>
      </c>
      <c r="C25" s="40"/>
      <c r="D25" s="41" t="s">
        <v>35</v>
      </c>
      <c r="E25" s="42">
        <f t="shared" si="0"/>
        <v>1095</v>
      </c>
      <c r="F25" s="43">
        <v>0</v>
      </c>
      <c r="G25" s="43">
        <v>5</v>
      </c>
      <c r="H25" s="44">
        <f t="shared" si="1"/>
        <v>5</v>
      </c>
      <c r="J25" s="45" t="s">
        <v>43</v>
      </c>
      <c r="K25" s="42">
        <f t="shared" si="2"/>
        <v>942</v>
      </c>
      <c r="L25" s="46">
        <v>1</v>
      </c>
      <c r="M25" s="46">
        <v>8</v>
      </c>
      <c r="N25" s="26">
        <f t="shared" si="3"/>
        <v>11</v>
      </c>
      <c r="O25" s="40"/>
      <c r="P25" t="s">
        <v>66</v>
      </c>
      <c r="Q25" s="40"/>
      <c r="R25">
        <f>MIN(Rules!$E$2,(MAX(H25/N25,N25/H25)))</f>
        <v>2</v>
      </c>
      <c r="S25">
        <f>VLOOKUP(B25,Rules!A:B,2,FALSE)</f>
        <v>45</v>
      </c>
      <c r="T25" s="40"/>
      <c r="U25" s="143">
        <f>1/(10^(-1*(E25+(IF(P25="Y",Rules!$I$2,0))-K25)/Rules!$E$12)+1)</f>
        <v>0.80144760302328011</v>
      </c>
      <c r="V25">
        <f t="shared" si="4"/>
        <v>-72</v>
      </c>
      <c r="W25">
        <f t="shared" si="5"/>
        <v>72</v>
      </c>
      <c r="Z25" s="48"/>
      <c r="AA25" s="11">
        <f t="shared" ref="AA25:BH25" si="28">IF($D25=AA$1,$E25+$V25,(IF($J25=AA$1,$K25+$W25,AA24)))</f>
        <v>1138</v>
      </c>
      <c r="AB25" s="11">
        <f t="shared" si="28"/>
        <v>1426</v>
      </c>
      <c r="AC25" s="11">
        <f t="shared" si="28"/>
        <v>818</v>
      </c>
      <c r="AD25" s="11">
        <f t="shared" si="28"/>
        <v>1096</v>
      </c>
      <c r="AE25" s="11">
        <f t="shared" si="28"/>
        <v>989</v>
      </c>
      <c r="AF25" s="11">
        <f t="shared" si="28"/>
        <v>1796</v>
      </c>
      <c r="AG25" s="11">
        <f t="shared" si="28"/>
        <v>1439</v>
      </c>
      <c r="AH25" s="11">
        <f t="shared" si="28"/>
        <v>1421</v>
      </c>
      <c r="AI25" s="11">
        <f t="shared" si="28"/>
        <v>1618</v>
      </c>
      <c r="AJ25" s="11">
        <f t="shared" si="28"/>
        <v>1602</v>
      </c>
      <c r="AK25" s="11">
        <f t="shared" si="28"/>
        <v>1023</v>
      </c>
      <c r="AL25" s="11">
        <f t="shared" si="28"/>
        <v>1425</v>
      </c>
      <c r="AM25" s="11">
        <f t="shared" si="28"/>
        <v>1675</v>
      </c>
      <c r="AN25" s="11">
        <f t="shared" si="28"/>
        <v>1561</v>
      </c>
      <c r="AO25" s="11">
        <f t="shared" si="28"/>
        <v>300</v>
      </c>
      <c r="AP25" s="11">
        <f t="shared" si="28"/>
        <v>1258</v>
      </c>
      <c r="AQ25" s="11">
        <f t="shared" si="28"/>
        <v>916</v>
      </c>
      <c r="AR25" s="11">
        <f t="shared" si="28"/>
        <v>1218</v>
      </c>
      <c r="AS25" s="11">
        <f t="shared" si="28"/>
        <v>567</v>
      </c>
      <c r="AT25" s="11">
        <f t="shared" si="28"/>
        <v>1014</v>
      </c>
      <c r="AU25" s="11">
        <f t="shared" si="28"/>
        <v>1225</v>
      </c>
      <c r="AV25" s="11">
        <f t="shared" si="28"/>
        <v>1495</v>
      </c>
      <c r="AW25" s="11">
        <f t="shared" si="28"/>
        <v>1460</v>
      </c>
      <c r="AX25" s="11">
        <f t="shared" si="28"/>
        <v>1440</v>
      </c>
      <c r="AY25" s="11">
        <f t="shared" si="28"/>
        <v>298</v>
      </c>
      <c r="AZ25" s="11">
        <f t="shared" si="28"/>
        <v>1100</v>
      </c>
      <c r="BA25" s="11">
        <f t="shared" si="28"/>
        <v>1266</v>
      </c>
      <c r="BB25" s="11">
        <f t="shared" si="28"/>
        <v>1259</v>
      </c>
      <c r="BC25" s="11">
        <f t="shared" si="28"/>
        <v>1153</v>
      </c>
      <c r="BD25" s="11">
        <f t="shared" si="28"/>
        <v>1525</v>
      </c>
      <c r="BE25" s="11">
        <f t="shared" si="28"/>
        <v>1029</v>
      </c>
      <c r="BF25" s="11">
        <f t="shared" si="28"/>
        <v>1014</v>
      </c>
      <c r="BG25" s="11">
        <f t="shared" si="28"/>
        <v>1212</v>
      </c>
      <c r="BH25" s="11">
        <f t="shared" si="28"/>
        <v>1107</v>
      </c>
    </row>
    <row r="26" spans="1:60" ht="13.5" customHeight="1">
      <c r="A26" s="38">
        <v>40594</v>
      </c>
      <c r="B26" s="130" t="s">
        <v>65</v>
      </c>
      <c r="C26" s="40"/>
      <c r="D26" s="41" t="s">
        <v>18</v>
      </c>
      <c r="E26" s="42">
        <f t="shared" si="0"/>
        <v>1495</v>
      </c>
      <c r="F26" s="43">
        <v>0</v>
      </c>
      <c r="G26" s="43">
        <v>8</v>
      </c>
      <c r="H26" s="44">
        <f t="shared" si="1"/>
        <v>8</v>
      </c>
      <c r="J26" s="45" t="s">
        <v>16</v>
      </c>
      <c r="K26" s="42">
        <f t="shared" si="2"/>
        <v>1675</v>
      </c>
      <c r="L26" s="46">
        <v>1</v>
      </c>
      <c r="M26" s="46">
        <v>9</v>
      </c>
      <c r="N26" s="26">
        <f t="shared" si="3"/>
        <v>12</v>
      </c>
      <c r="O26" s="40"/>
      <c r="P26" t="s">
        <v>66</v>
      </c>
      <c r="Q26" s="40"/>
      <c r="R26">
        <f>MIN(Rules!$E$2,(MAX(H26/N26,N26/H26)))</f>
        <v>1.5</v>
      </c>
      <c r="S26">
        <f>VLOOKUP(B26,Rules!A:B,2,FALSE)</f>
        <v>45</v>
      </c>
      <c r="T26" s="40"/>
      <c r="U26" s="143">
        <f>1/(10^(-1*(E26+(IF(P26="Y",Rules!$I$2,0))-K26)/Rules!$E$12)+1)</f>
        <v>0.46551605527316847</v>
      </c>
      <c r="V26">
        <f t="shared" si="4"/>
        <v>-31</v>
      </c>
      <c r="W26">
        <f t="shared" si="5"/>
        <v>31</v>
      </c>
      <c r="Z26" s="48"/>
      <c r="AA26" s="11">
        <f t="shared" ref="AA26:BH26" si="29">IF($D26=AA$1,$E26+$V26,(IF($J26=AA$1,$K26+$W26,AA25)))</f>
        <v>1138</v>
      </c>
      <c r="AB26" s="11">
        <f t="shared" si="29"/>
        <v>1426</v>
      </c>
      <c r="AC26" s="11">
        <f t="shared" si="29"/>
        <v>818</v>
      </c>
      <c r="AD26" s="11">
        <f t="shared" si="29"/>
        <v>1096</v>
      </c>
      <c r="AE26" s="11">
        <f t="shared" si="29"/>
        <v>989</v>
      </c>
      <c r="AF26" s="11">
        <f t="shared" si="29"/>
        <v>1796</v>
      </c>
      <c r="AG26" s="11">
        <f t="shared" si="29"/>
        <v>1439</v>
      </c>
      <c r="AH26" s="11">
        <f t="shared" si="29"/>
        <v>1421</v>
      </c>
      <c r="AI26" s="11">
        <f t="shared" si="29"/>
        <v>1618</v>
      </c>
      <c r="AJ26" s="11">
        <f t="shared" si="29"/>
        <v>1602</v>
      </c>
      <c r="AK26" s="11">
        <f t="shared" si="29"/>
        <v>1023</v>
      </c>
      <c r="AL26" s="11">
        <f t="shared" si="29"/>
        <v>1425</v>
      </c>
      <c r="AM26" s="11">
        <f t="shared" si="29"/>
        <v>1706</v>
      </c>
      <c r="AN26" s="11">
        <f t="shared" si="29"/>
        <v>1561</v>
      </c>
      <c r="AO26" s="11">
        <f t="shared" si="29"/>
        <v>300</v>
      </c>
      <c r="AP26" s="11">
        <f t="shared" si="29"/>
        <v>1258</v>
      </c>
      <c r="AQ26" s="11">
        <f t="shared" si="29"/>
        <v>916</v>
      </c>
      <c r="AR26" s="11">
        <f t="shared" si="29"/>
        <v>1218</v>
      </c>
      <c r="AS26" s="11">
        <f t="shared" si="29"/>
        <v>567</v>
      </c>
      <c r="AT26" s="11">
        <f t="shared" si="29"/>
        <v>1014</v>
      </c>
      <c r="AU26" s="11">
        <f t="shared" si="29"/>
        <v>1225</v>
      </c>
      <c r="AV26" s="11">
        <f t="shared" si="29"/>
        <v>1464</v>
      </c>
      <c r="AW26" s="11">
        <f t="shared" si="29"/>
        <v>1460</v>
      </c>
      <c r="AX26" s="11">
        <f t="shared" si="29"/>
        <v>1440</v>
      </c>
      <c r="AY26" s="11">
        <f t="shared" si="29"/>
        <v>298</v>
      </c>
      <c r="AZ26" s="11">
        <f t="shared" si="29"/>
        <v>1100</v>
      </c>
      <c r="BA26" s="11">
        <f t="shared" si="29"/>
        <v>1266</v>
      </c>
      <c r="BB26" s="11">
        <f t="shared" si="29"/>
        <v>1259</v>
      </c>
      <c r="BC26" s="11">
        <f t="shared" si="29"/>
        <v>1153</v>
      </c>
      <c r="BD26" s="11">
        <f t="shared" si="29"/>
        <v>1525</v>
      </c>
      <c r="BE26" s="11">
        <f t="shared" si="29"/>
        <v>1029</v>
      </c>
      <c r="BF26" s="11">
        <f t="shared" si="29"/>
        <v>1014</v>
      </c>
      <c r="BG26" s="11">
        <f t="shared" si="29"/>
        <v>1212</v>
      </c>
      <c r="BH26" s="11">
        <f t="shared" si="29"/>
        <v>1107</v>
      </c>
    </row>
    <row r="27" spans="1:60" ht="13.5" customHeight="1">
      <c r="A27" s="38">
        <v>40594</v>
      </c>
      <c r="B27" s="130" t="s">
        <v>65</v>
      </c>
      <c r="C27" s="40"/>
      <c r="D27" s="41" t="s">
        <v>30</v>
      </c>
      <c r="E27" s="42">
        <f t="shared" si="0"/>
        <v>1618</v>
      </c>
      <c r="F27" s="43">
        <v>2</v>
      </c>
      <c r="G27" s="43">
        <v>11</v>
      </c>
      <c r="H27" s="44">
        <f t="shared" si="1"/>
        <v>17</v>
      </c>
      <c r="J27" s="45" t="s">
        <v>21</v>
      </c>
      <c r="K27" s="42">
        <f t="shared" si="2"/>
        <v>1425</v>
      </c>
      <c r="L27" s="46">
        <v>1</v>
      </c>
      <c r="M27" s="46">
        <v>9</v>
      </c>
      <c r="N27" s="26">
        <f t="shared" si="3"/>
        <v>12</v>
      </c>
      <c r="O27" s="40"/>
      <c r="P27" t="s">
        <v>66</v>
      </c>
      <c r="Q27" s="40"/>
      <c r="R27">
        <f>MIN(Rules!$E$2,(MAX(H27/N27,N27/H27)))</f>
        <v>1.4166666666666667</v>
      </c>
      <c r="S27">
        <f>VLOOKUP(B27,Rules!A:B,2,FALSE)</f>
        <v>45</v>
      </c>
      <c r="T27" s="40"/>
      <c r="U27" s="143">
        <f>1/(10^(-1*(E27+(IF(P27="Y",Rules!$I$2,0))-K27)/Rules!$E$12)+1)</f>
        <v>0.82914408881722323</v>
      </c>
      <c r="V27">
        <f t="shared" si="4"/>
        <v>11</v>
      </c>
      <c r="W27">
        <f t="shared" si="5"/>
        <v>-11</v>
      </c>
      <c r="Z27" s="48"/>
      <c r="AA27" s="11">
        <f t="shared" ref="AA27:BH27" si="30">IF($D27=AA$1,$E27+$V27,(IF($J27=AA$1,$K27+$W27,AA26)))</f>
        <v>1138</v>
      </c>
      <c r="AB27" s="11">
        <f t="shared" si="30"/>
        <v>1426</v>
      </c>
      <c r="AC27" s="11">
        <f t="shared" si="30"/>
        <v>818</v>
      </c>
      <c r="AD27" s="11">
        <f t="shared" si="30"/>
        <v>1096</v>
      </c>
      <c r="AE27" s="11">
        <f t="shared" si="30"/>
        <v>989</v>
      </c>
      <c r="AF27" s="11">
        <f t="shared" si="30"/>
        <v>1796</v>
      </c>
      <c r="AG27" s="11">
        <f t="shared" si="30"/>
        <v>1439</v>
      </c>
      <c r="AH27" s="11">
        <f t="shared" si="30"/>
        <v>1421</v>
      </c>
      <c r="AI27" s="11">
        <f t="shared" si="30"/>
        <v>1629</v>
      </c>
      <c r="AJ27" s="11">
        <f t="shared" si="30"/>
        <v>1602</v>
      </c>
      <c r="AK27" s="11">
        <f t="shared" si="30"/>
        <v>1023</v>
      </c>
      <c r="AL27" s="11">
        <f t="shared" si="30"/>
        <v>1414</v>
      </c>
      <c r="AM27" s="11">
        <f t="shared" si="30"/>
        <v>1706</v>
      </c>
      <c r="AN27" s="11">
        <f t="shared" si="30"/>
        <v>1561</v>
      </c>
      <c r="AO27" s="11">
        <f t="shared" si="30"/>
        <v>300</v>
      </c>
      <c r="AP27" s="11">
        <f t="shared" si="30"/>
        <v>1258</v>
      </c>
      <c r="AQ27" s="11">
        <f t="shared" si="30"/>
        <v>916</v>
      </c>
      <c r="AR27" s="11">
        <f t="shared" si="30"/>
        <v>1218</v>
      </c>
      <c r="AS27" s="11">
        <f t="shared" si="30"/>
        <v>567</v>
      </c>
      <c r="AT27" s="11">
        <f t="shared" si="30"/>
        <v>1014</v>
      </c>
      <c r="AU27" s="11">
        <f t="shared" si="30"/>
        <v>1225</v>
      </c>
      <c r="AV27" s="11">
        <f t="shared" si="30"/>
        <v>1464</v>
      </c>
      <c r="AW27" s="11">
        <f t="shared" si="30"/>
        <v>1460</v>
      </c>
      <c r="AX27" s="11">
        <f t="shared" si="30"/>
        <v>1440</v>
      </c>
      <c r="AY27" s="11">
        <f t="shared" si="30"/>
        <v>298</v>
      </c>
      <c r="AZ27" s="11">
        <f t="shared" si="30"/>
        <v>1100</v>
      </c>
      <c r="BA27" s="11">
        <f t="shared" si="30"/>
        <v>1266</v>
      </c>
      <c r="BB27" s="11">
        <f t="shared" si="30"/>
        <v>1259</v>
      </c>
      <c r="BC27" s="11">
        <f t="shared" si="30"/>
        <v>1153</v>
      </c>
      <c r="BD27" s="11">
        <f t="shared" si="30"/>
        <v>1525</v>
      </c>
      <c r="BE27" s="11">
        <f t="shared" si="30"/>
        <v>1029</v>
      </c>
      <c r="BF27" s="11">
        <f t="shared" si="30"/>
        <v>1014</v>
      </c>
      <c r="BG27" s="11">
        <f t="shared" si="30"/>
        <v>1212</v>
      </c>
      <c r="BH27" s="11">
        <f t="shared" si="30"/>
        <v>1107</v>
      </c>
    </row>
    <row r="28" spans="1:60" ht="13.5" customHeight="1">
      <c r="A28" s="38">
        <v>40594</v>
      </c>
      <c r="B28" s="130" t="s">
        <v>65</v>
      </c>
      <c r="C28" s="40"/>
      <c r="D28" s="41" t="s">
        <v>20</v>
      </c>
      <c r="E28" s="42">
        <f t="shared" si="0"/>
        <v>1426</v>
      </c>
      <c r="F28" s="43">
        <v>1</v>
      </c>
      <c r="G28" s="43">
        <v>11</v>
      </c>
      <c r="H28" s="44">
        <f t="shared" si="1"/>
        <v>14</v>
      </c>
      <c r="J28" s="45" t="s">
        <v>23</v>
      </c>
      <c r="K28" s="42">
        <f t="shared" si="2"/>
        <v>1440</v>
      </c>
      <c r="L28" s="46">
        <v>0</v>
      </c>
      <c r="M28" s="46">
        <v>13</v>
      </c>
      <c r="N28" s="26">
        <f t="shared" si="3"/>
        <v>13</v>
      </c>
      <c r="O28" s="40"/>
      <c r="P28" t="s">
        <v>66</v>
      </c>
      <c r="Q28" s="40"/>
      <c r="R28">
        <f>MIN(Rules!$E$2,(MAX(H28/N28,N28/H28)))</f>
        <v>1.0769230769230769</v>
      </c>
      <c r="S28">
        <f>VLOOKUP(B28,Rules!A:B,2,FALSE)</f>
        <v>45</v>
      </c>
      <c r="T28" s="40"/>
      <c r="U28" s="143">
        <f>1/(10^(-1*(E28+(IF(P28="Y",Rules!$I$2,0))-K28)/Rules!$E$12)+1)</f>
        <v>0.65165073975324428</v>
      </c>
      <c r="V28">
        <f t="shared" si="4"/>
        <v>17</v>
      </c>
      <c r="W28">
        <f t="shared" si="5"/>
        <v>-17</v>
      </c>
      <c r="Z28" s="48"/>
      <c r="AA28" s="11">
        <f t="shared" ref="AA28:BH28" si="31">IF($D28=AA$1,$E28+$V28,(IF($J28=AA$1,$K28+$W28,AA27)))</f>
        <v>1138</v>
      </c>
      <c r="AB28" s="11">
        <f t="shared" si="31"/>
        <v>1443</v>
      </c>
      <c r="AC28" s="11">
        <f t="shared" si="31"/>
        <v>818</v>
      </c>
      <c r="AD28" s="11">
        <f t="shared" si="31"/>
        <v>1096</v>
      </c>
      <c r="AE28" s="11">
        <f t="shared" si="31"/>
        <v>989</v>
      </c>
      <c r="AF28" s="11">
        <f t="shared" si="31"/>
        <v>1796</v>
      </c>
      <c r="AG28" s="11">
        <f t="shared" si="31"/>
        <v>1439</v>
      </c>
      <c r="AH28" s="11">
        <f t="shared" si="31"/>
        <v>1421</v>
      </c>
      <c r="AI28" s="11">
        <f t="shared" si="31"/>
        <v>1629</v>
      </c>
      <c r="AJ28" s="11">
        <f t="shared" si="31"/>
        <v>1602</v>
      </c>
      <c r="AK28" s="11">
        <f t="shared" si="31"/>
        <v>1023</v>
      </c>
      <c r="AL28" s="11">
        <f t="shared" si="31"/>
        <v>1414</v>
      </c>
      <c r="AM28" s="11">
        <f t="shared" si="31"/>
        <v>1706</v>
      </c>
      <c r="AN28" s="11">
        <f t="shared" si="31"/>
        <v>1561</v>
      </c>
      <c r="AO28" s="11">
        <f t="shared" si="31"/>
        <v>300</v>
      </c>
      <c r="AP28" s="11">
        <f t="shared" si="31"/>
        <v>1258</v>
      </c>
      <c r="AQ28" s="11">
        <f t="shared" si="31"/>
        <v>916</v>
      </c>
      <c r="AR28" s="11">
        <f t="shared" si="31"/>
        <v>1218</v>
      </c>
      <c r="AS28" s="11">
        <f t="shared" si="31"/>
        <v>567</v>
      </c>
      <c r="AT28" s="11">
        <f t="shared" si="31"/>
        <v>1014</v>
      </c>
      <c r="AU28" s="11">
        <f t="shared" si="31"/>
        <v>1225</v>
      </c>
      <c r="AV28" s="11">
        <f t="shared" si="31"/>
        <v>1464</v>
      </c>
      <c r="AW28" s="11">
        <f t="shared" si="31"/>
        <v>1460</v>
      </c>
      <c r="AX28" s="11">
        <f t="shared" si="31"/>
        <v>1423</v>
      </c>
      <c r="AY28" s="11">
        <f t="shared" si="31"/>
        <v>298</v>
      </c>
      <c r="AZ28" s="11">
        <f t="shared" si="31"/>
        <v>1100</v>
      </c>
      <c r="BA28" s="11">
        <f t="shared" si="31"/>
        <v>1266</v>
      </c>
      <c r="BB28" s="11">
        <f t="shared" si="31"/>
        <v>1259</v>
      </c>
      <c r="BC28" s="11">
        <f t="shared" si="31"/>
        <v>1153</v>
      </c>
      <c r="BD28" s="11">
        <f t="shared" si="31"/>
        <v>1525</v>
      </c>
      <c r="BE28" s="11">
        <f t="shared" si="31"/>
        <v>1029</v>
      </c>
      <c r="BF28" s="11">
        <f t="shared" si="31"/>
        <v>1014</v>
      </c>
      <c r="BG28" s="11">
        <f t="shared" si="31"/>
        <v>1212</v>
      </c>
      <c r="BH28" s="11">
        <f t="shared" si="31"/>
        <v>1107</v>
      </c>
    </row>
    <row r="29" spans="1:60" ht="13.5" customHeight="1">
      <c r="A29" s="38">
        <v>40594</v>
      </c>
      <c r="B29" s="130" t="s">
        <v>65</v>
      </c>
      <c r="C29" s="40"/>
      <c r="D29" s="41" t="s">
        <v>36</v>
      </c>
      <c r="E29" s="42">
        <f t="shared" si="0"/>
        <v>1258</v>
      </c>
      <c r="F29" s="43">
        <v>1</v>
      </c>
      <c r="G29" s="43">
        <v>12</v>
      </c>
      <c r="H29" s="44">
        <f t="shared" si="1"/>
        <v>15</v>
      </c>
      <c r="J29" s="45" t="s">
        <v>34</v>
      </c>
      <c r="K29" s="42">
        <f t="shared" si="2"/>
        <v>1138</v>
      </c>
      <c r="L29" s="46">
        <v>0</v>
      </c>
      <c r="M29" s="46">
        <v>10</v>
      </c>
      <c r="N29" s="26">
        <f t="shared" si="3"/>
        <v>10</v>
      </c>
      <c r="O29" s="40"/>
      <c r="P29" t="s">
        <v>66</v>
      </c>
      <c r="Q29" s="40"/>
      <c r="R29">
        <f>MIN(Rules!$E$2,(MAX(H29/N29,N29/H29)))</f>
        <v>1.5</v>
      </c>
      <c r="S29">
        <f>VLOOKUP(B29,Rules!A:B,2,FALSE)</f>
        <v>45</v>
      </c>
      <c r="T29" s="40"/>
      <c r="U29" s="143">
        <f>1/(10^(-1*(E29+(IF(P29="Y",Rules!$I$2,0))-K29)/Rules!$E$12)+1)</f>
        <v>0.77615457534183074</v>
      </c>
      <c r="V29">
        <f t="shared" si="4"/>
        <v>15</v>
      </c>
      <c r="W29">
        <f t="shared" si="5"/>
        <v>-15</v>
      </c>
      <c r="Z29" s="48"/>
      <c r="AA29" s="11">
        <f t="shared" ref="AA29:BH29" si="32">IF($D29=AA$1,$E29+$V29,(IF($J29=AA$1,$K29+$W29,AA28)))</f>
        <v>1123</v>
      </c>
      <c r="AB29" s="11">
        <f t="shared" si="32"/>
        <v>1443</v>
      </c>
      <c r="AC29" s="11">
        <f t="shared" si="32"/>
        <v>818</v>
      </c>
      <c r="AD29" s="11">
        <f t="shared" si="32"/>
        <v>1096</v>
      </c>
      <c r="AE29" s="11">
        <f t="shared" si="32"/>
        <v>989</v>
      </c>
      <c r="AF29" s="11">
        <f t="shared" si="32"/>
        <v>1796</v>
      </c>
      <c r="AG29" s="11">
        <f t="shared" si="32"/>
        <v>1439</v>
      </c>
      <c r="AH29" s="11">
        <f t="shared" si="32"/>
        <v>1421</v>
      </c>
      <c r="AI29" s="11">
        <f t="shared" si="32"/>
        <v>1629</v>
      </c>
      <c r="AJ29" s="11">
        <f t="shared" si="32"/>
        <v>1602</v>
      </c>
      <c r="AK29" s="11">
        <f t="shared" si="32"/>
        <v>1023</v>
      </c>
      <c r="AL29" s="11">
        <f t="shared" si="32"/>
        <v>1414</v>
      </c>
      <c r="AM29" s="11">
        <f t="shared" si="32"/>
        <v>1706</v>
      </c>
      <c r="AN29" s="11">
        <f t="shared" si="32"/>
        <v>1561</v>
      </c>
      <c r="AO29" s="11">
        <f t="shared" si="32"/>
        <v>300</v>
      </c>
      <c r="AP29" s="11">
        <f t="shared" si="32"/>
        <v>1273</v>
      </c>
      <c r="AQ29" s="11">
        <f t="shared" si="32"/>
        <v>916</v>
      </c>
      <c r="AR29" s="11">
        <f t="shared" si="32"/>
        <v>1218</v>
      </c>
      <c r="AS29" s="11">
        <f t="shared" si="32"/>
        <v>567</v>
      </c>
      <c r="AT29" s="11">
        <f t="shared" si="32"/>
        <v>1014</v>
      </c>
      <c r="AU29" s="11">
        <f t="shared" si="32"/>
        <v>1225</v>
      </c>
      <c r="AV29" s="11">
        <f t="shared" si="32"/>
        <v>1464</v>
      </c>
      <c r="AW29" s="11">
        <f t="shared" si="32"/>
        <v>1460</v>
      </c>
      <c r="AX29" s="11">
        <f t="shared" si="32"/>
        <v>1423</v>
      </c>
      <c r="AY29" s="11">
        <f t="shared" si="32"/>
        <v>298</v>
      </c>
      <c r="AZ29" s="11">
        <f t="shared" si="32"/>
        <v>1100</v>
      </c>
      <c r="BA29" s="11">
        <f t="shared" si="32"/>
        <v>1266</v>
      </c>
      <c r="BB29" s="11">
        <f t="shared" si="32"/>
        <v>1259</v>
      </c>
      <c r="BC29" s="11">
        <f t="shared" si="32"/>
        <v>1153</v>
      </c>
      <c r="BD29" s="11">
        <f t="shared" si="32"/>
        <v>1525</v>
      </c>
      <c r="BE29" s="11">
        <f t="shared" si="32"/>
        <v>1029</v>
      </c>
      <c r="BF29" s="11">
        <f t="shared" si="32"/>
        <v>1014</v>
      </c>
      <c r="BG29" s="11">
        <f t="shared" si="32"/>
        <v>1212</v>
      </c>
      <c r="BH29" s="11">
        <f t="shared" si="32"/>
        <v>1107</v>
      </c>
    </row>
    <row r="30" spans="1:60" ht="13.5" customHeight="1">
      <c r="A30" s="38">
        <v>40594</v>
      </c>
      <c r="B30" s="130" t="s">
        <v>65</v>
      </c>
      <c r="C30" s="40"/>
      <c r="D30" s="41" t="s">
        <v>27</v>
      </c>
      <c r="E30" s="42">
        <f t="shared" si="0"/>
        <v>1460</v>
      </c>
      <c r="F30" s="43">
        <v>1</v>
      </c>
      <c r="G30" s="43">
        <v>12</v>
      </c>
      <c r="H30" s="44">
        <f t="shared" si="1"/>
        <v>15</v>
      </c>
      <c r="J30" s="45" t="s">
        <v>37</v>
      </c>
      <c r="K30" s="42">
        <f t="shared" si="2"/>
        <v>1259</v>
      </c>
      <c r="L30" s="46">
        <v>0</v>
      </c>
      <c r="M30" s="46">
        <v>8</v>
      </c>
      <c r="N30" s="26">
        <f t="shared" si="3"/>
        <v>8</v>
      </c>
      <c r="O30" s="40"/>
      <c r="P30" t="s">
        <v>66</v>
      </c>
      <c r="Q30" s="40"/>
      <c r="R30">
        <f>MIN(Rules!$E$2,(MAX(H30/N30,N30/H30)))</f>
        <v>1.875</v>
      </c>
      <c r="S30">
        <f>VLOOKUP(B30,Rules!A:B,2,FALSE)</f>
        <v>45</v>
      </c>
      <c r="T30" s="40"/>
      <c r="U30" s="143">
        <f>1/(10^(-1*(E30+(IF(P30="Y",Rules!$I$2,0))-K30)/Rules!$E$12)+1)</f>
        <v>0.8343000843017474</v>
      </c>
      <c r="V30">
        <f t="shared" si="4"/>
        <v>14</v>
      </c>
      <c r="W30">
        <f t="shared" si="5"/>
        <v>-14</v>
      </c>
      <c r="Z30" s="48"/>
      <c r="AA30" s="11">
        <f t="shared" ref="AA30:BH30" si="33">IF($D30=AA$1,$E30+$V30,(IF($J30=AA$1,$K30+$W30,AA29)))</f>
        <v>1123</v>
      </c>
      <c r="AB30" s="11">
        <f t="shared" si="33"/>
        <v>1443</v>
      </c>
      <c r="AC30" s="11">
        <f t="shared" si="33"/>
        <v>818</v>
      </c>
      <c r="AD30" s="11">
        <f t="shared" si="33"/>
        <v>1096</v>
      </c>
      <c r="AE30" s="11">
        <f t="shared" si="33"/>
        <v>989</v>
      </c>
      <c r="AF30" s="11">
        <f t="shared" si="33"/>
        <v>1796</v>
      </c>
      <c r="AG30" s="11">
        <f t="shared" si="33"/>
        <v>1439</v>
      </c>
      <c r="AH30" s="11">
        <f t="shared" si="33"/>
        <v>1421</v>
      </c>
      <c r="AI30" s="11">
        <f t="shared" si="33"/>
        <v>1629</v>
      </c>
      <c r="AJ30" s="11">
        <f t="shared" si="33"/>
        <v>1602</v>
      </c>
      <c r="AK30" s="11">
        <f t="shared" si="33"/>
        <v>1023</v>
      </c>
      <c r="AL30" s="11">
        <f t="shared" si="33"/>
        <v>1414</v>
      </c>
      <c r="AM30" s="11">
        <f t="shared" si="33"/>
        <v>1706</v>
      </c>
      <c r="AN30" s="11">
        <f t="shared" si="33"/>
        <v>1561</v>
      </c>
      <c r="AO30" s="11">
        <f t="shared" si="33"/>
        <v>300</v>
      </c>
      <c r="AP30" s="11">
        <f t="shared" si="33"/>
        <v>1273</v>
      </c>
      <c r="AQ30" s="11">
        <f t="shared" si="33"/>
        <v>916</v>
      </c>
      <c r="AR30" s="11">
        <f t="shared" si="33"/>
        <v>1218</v>
      </c>
      <c r="AS30" s="11">
        <f t="shared" si="33"/>
        <v>567</v>
      </c>
      <c r="AT30" s="11">
        <f t="shared" si="33"/>
        <v>1014</v>
      </c>
      <c r="AU30" s="11">
        <f t="shared" si="33"/>
        <v>1225</v>
      </c>
      <c r="AV30" s="11">
        <f t="shared" si="33"/>
        <v>1464</v>
      </c>
      <c r="AW30" s="11">
        <f t="shared" si="33"/>
        <v>1474</v>
      </c>
      <c r="AX30" s="11">
        <f t="shared" si="33"/>
        <v>1423</v>
      </c>
      <c r="AY30" s="11">
        <f t="shared" si="33"/>
        <v>298</v>
      </c>
      <c r="AZ30" s="11">
        <f t="shared" si="33"/>
        <v>1100</v>
      </c>
      <c r="BA30" s="11">
        <f t="shared" si="33"/>
        <v>1266</v>
      </c>
      <c r="BB30" s="11">
        <f t="shared" si="33"/>
        <v>1245</v>
      </c>
      <c r="BC30" s="11">
        <f t="shared" si="33"/>
        <v>1153</v>
      </c>
      <c r="BD30" s="11">
        <f t="shared" si="33"/>
        <v>1525</v>
      </c>
      <c r="BE30" s="11">
        <f t="shared" si="33"/>
        <v>1029</v>
      </c>
      <c r="BF30" s="11">
        <f t="shared" si="33"/>
        <v>1014</v>
      </c>
      <c r="BG30" s="11">
        <f t="shared" si="33"/>
        <v>1212</v>
      </c>
      <c r="BH30" s="11">
        <f t="shared" si="33"/>
        <v>1107</v>
      </c>
    </row>
    <row r="31" spans="1:60" ht="13.5" customHeight="1">
      <c r="A31" s="38">
        <v>40594</v>
      </c>
      <c r="B31" s="130" t="s">
        <v>65</v>
      </c>
      <c r="C31" s="40"/>
      <c r="D31" s="41" t="s">
        <v>28</v>
      </c>
      <c r="E31" s="42">
        <f t="shared" si="0"/>
        <v>1561</v>
      </c>
      <c r="F31" s="43">
        <v>0</v>
      </c>
      <c r="G31" s="43">
        <v>11</v>
      </c>
      <c r="H31" s="44">
        <f t="shared" si="1"/>
        <v>11</v>
      </c>
      <c r="I31" s="40"/>
      <c r="J31" s="45" t="s">
        <v>19</v>
      </c>
      <c r="K31" s="42">
        <f t="shared" si="2"/>
        <v>1439</v>
      </c>
      <c r="L31" s="46">
        <v>0</v>
      </c>
      <c r="M31" s="46">
        <v>13</v>
      </c>
      <c r="N31" s="26">
        <f t="shared" si="3"/>
        <v>13</v>
      </c>
      <c r="O31" s="40"/>
      <c r="P31" t="s">
        <v>66</v>
      </c>
      <c r="Q31" s="40"/>
      <c r="R31">
        <f>MIN(Rules!$E$2,(MAX(H31/N31,N31/H31)))</f>
        <v>1.1818181818181819</v>
      </c>
      <c r="S31">
        <f>VLOOKUP(B31,Rules!A:B,2,FALSE)</f>
        <v>45</v>
      </c>
      <c r="T31" s="40"/>
      <c r="U31" s="143">
        <f>1/(10^(-1*(E31+(IF(P31="Y",Rules!$I$2,0))-K31)/Rules!$E$12)+1)</f>
        <v>0.77775069646720396</v>
      </c>
      <c r="V31">
        <f t="shared" si="4"/>
        <v>-41</v>
      </c>
      <c r="W31">
        <f t="shared" si="5"/>
        <v>41</v>
      </c>
      <c r="Z31" s="48"/>
      <c r="AA31" s="11">
        <f t="shared" ref="AA31:BH31" si="34">IF($D31=AA$1,$E31+$V31,(IF($J31=AA$1,$K31+$W31,AA30)))</f>
        <v>1123</v>
      </c>
      <c r="AB31" s="11">
        <f t="shared" si="34"/>
        <v>1443</v>
      </c>
      <c r="AC31" s="11">
        <f t="shared" si="34"/>
        <v>818</v>
      </c>
      <c r="AD31" s="11">
        <f t="shared" si="34"/>
        <v>1096</v>
      </c>
      <c r="AE31" s="11">
        <f t="shared" si="34"/>
        <v>989</v>
      </c>
      <c r="AF31" s="11">
        <f t="shared" si="34"/>
        <v>1796</v>
      </c>
      <c r="AG31" s="11">
        <f t="shared" si="34"/>
        <v>1480</v>
      </c>
      <c r="AH31" s="11">
        <f t="shared" si="34"/>
        <v>1421</v>
      </c>
      <c r="AI31" s="11">
        <f t="shared" si="34"/>
        <v>1629</v>
      </c>
      <c r="AJ31" s="11">
        <f t="shared" si="34"/>
        <v>1602</v>
      </c>
      <c r="AK31" s="11">
        <f t="shared" si="34"/>
        <v>1023</v>
      </c>
      <c r="AL31" s="11">
        <f t="shared" si="34"/>
        <v>1414</v>
      </c>
      <c r="AM31" s="11">
        <f t="shared" si="34"/>
        <v>1706</v>
      </c>
      <c r="AN31" s="11">
        <f t="shared" si="34"/>
        <v>1520</v>
      </c>
      <c r="AO31" s="11">
        <f t="shared" si="34"/>
        <v>300</v>
      </c>
      <c r="AP31" s="11">
        <f t="shared" si="34"/>
        <v>1273</v>
      </c>
      <c r="AQ31" s="11">
        <f t="shared" si="34"/>
        <v>916</v>
      </c>
      <c r="AR31" s="11">
        <f t="shared" si="34"/>
        <v>1218</v>
      </c>
      <c r="AS31" s="11">
        <f t="shared" si="34"/>
        <v>567</v>
      </c>
      <c r="AT31" s="11">
        <f t="shared" si="34"/>
        <v>1014</v>
      </c>
      <c r="AU31" s="11">
        <f t="shared" si="34"/>
        <v>1225</v>
      </c>
      <c r="AV31" s="11">
        <f t="shared" si="34"/>
        <v>1464</v>
      </c>
      <c r="AW31" s="11">
        <f t="shared" si="34"/>
        <v>1474</v>
      </c>
      <c r="AX31" s="11">
        <f t="shared" si="34"/>
        <v>1423</v>
      </c>
      <c r="AY31" s="11">
        <f t="shared" si="34"/>
        <v>298</v>
      </c>
      <c r="AZ31" s="11">
        <f t="shared" si="34"/>
        <v>1100</v>
      </c>
      <c r="BA31" s="11">
        <f t="shared" si="34"/>
        <v>1266</v>
      </c>
      <c r="BB31" s="11">
        <f t="shared" si="34"/>
        <v>1245</v>
      </c>
      <c r="BC31" s="11">
        <f t="shared" si="34"/>
        <v>1153</v>
      </c>
      <c r="BD31" s="11">
        <f t="shared" si="34"/>
        <v>1525</v>
      </c>
      <c r="BE31" s="11">
        <f t="shared" si="34"/>
        <v>1029</v>
      </c>
      <c r="BF31" s="11">
        <f t="shared" si="34"/>
        <v>1014</v>
      </c>
      <c r="BG31" s="11">
        <f t="shared" si="34"/>
        <v>1212</v>
      </c>
      <c r="BH31" s="11">
        <f t="shared" si="34"/>
        <v>1107</v>
      </c>
    </row>
    <row r="32" spans="1:60" ht="13.5" customHeight="1">
      <c r="A32" s="38">
        <v>40594</v>
      </c>
      <c r="B32" s="130" t="s">
        <v>65</v>
      </c>
      <c r="C32" s="40"/>
      <c r="D32" s="41" t="s">
        <v>46</v>
      </c>
      <c r="E32" s="42">
        <f t="shared" si="0"/>
        <v>1029</v>
      </c>
      <c r="F32" s="43">
        <v>2</v>
      </c>
      <c r="G32" s="43">
        <v>8</v>
      </c>
      <c r="H32" s="44">
        <f t="shared" si="1"/>
        <v>14</v>
      </c>
      <c r="I32" s="40"/>
      <c r="J32" s="45" t="s">
        <v>39</v>
      </c>
      <c r="K32" s="42">
        <f t="shared" si="2"/>
        <v>1218</v>
      </c>
      <c r="L32" s="46">
        <v>0</v>
      </c>
      <c r="M32" s="46">
        <v>8</v>
      </c>
      <c r="N32" s="26">
        <f t="shared" si="3"/>
        <v>8</v>
      </c>
      <c r="O32" s="40"/>
      <c r="P32" t="s">
        <v>66</v>
      </c>
      <c r="Q32" s="40"/>
      <c r="R32">
        <f>MIN(Rules!$E$2,(MAX(H32/N32,N32/H32)))</f>
        <v>1.75</v>
      </c>
      <c r="S32">
        <f>VLOOKUP(B32,Rules!A:B,2,FALSE)</f>
        <v>45</v>
      </c>
      <c r="T32" s="40"/>
      <c r="U32" s="143">
        <f>1/(10^(-1*(E32+(IF(P32="Y",Rules!$I$2,0))-K32)/Rules!$E$12)+1)</f>
        <v>0.45521989772953142</v>
      </c>
      <c r="V32">
        <f t="shared" si="4"/>
        <v>43</v>
      </c>
      <c r="W32">
        <f t="shared" si="5"/>
        <v>-43</v>
      </c>
      <c r="Z32" s="48"/>
      <c r="AA32" s="11">
        <f t="shared" ref="AA32:BH32" si="35">IF($D32=AA$1,$E32+$V32,(IF($J32=AA$1,$K32+$W32,AA31)))</f>
        <v>1123</v>
      </c>
      <c r="AB32" s="11">
        <f t="shared" si="35"/>
        <v>1443</v>
      </c>
      <c r="AC32" s="11">
        <f t="shared" si="35"/>
        <v>818</v>
      </c>
      <c r="AD32" s="11">
        <f t="shared" si="35"/>
        <v>1096</v>
      </c>
      <c r="AE32" s="11">
        <f t="shared" si="35"/>
        <v>989</v>
      </c>
      <c r="AF32" s="11">
        <f t="shared" si="35"/>
        <v>1796</v>
      </c>
      <c r="AG32" s="11">
        <f t="shared" si="35"/>
        <v>1480</v>
      </c>
      <c r="AH32" s="11">
        <f t="shared" si="35"/>
        <v>1421</v>
      </c>
      <c r="AI32" s="11">
        <f t="shared" si="35"/>
        <v>1629</v>
      </c>
      <c r="AJ32" s="11">
        <f t="shared" si="35"/>
        <v>1602</v>
      </c>
      <c r="AK32" s="11">
        <f t="shared" si="35"/>
        <v>1023</v>
      </c>
      <c r="AL32" s="11">
        <f t="shared" si="35"/>
        <v>1414</v>
      </c>
      <c r="AM32" s="11">
        <f t="shared" si="35"/>
        <v>1706</v>
      </c>
      <c r="AN32" s="11">
        <f t="shared" si="35"/>
        <v>1520</v>
      </c>
      <c r="AO32" s="11">
        <f t="shared" si="35"/>
        <v>300</v>
      </c>
      <c r="AP32" s="11">
        <f t="shared" si="35"/>
        <v>1273</v>
      </c>
      <c r="AQ32" s="11">
        <f t="shared" si="35"/>
        <v>916</v>
      </c>
      <c r="AR32" s="11">
        <f t="shared" si="35"/>
        <v>1175</v>
      </c>
      <c r="AS32" s="11">
        <f t="shared" si="35"/>
        <v>567</v>
      </c>
      <c r="AT32" s="11">
        <f t="shared" si="35"/>
        <v>1014</v>
      </c>
      <c r="AU32" s="11">
        <f t="shared" si="35"/>
        <v>1225</v>
      </c>
      <c r="AV32" s="11">
        <f t="shared" si="35"/>
        <v>1464</v>
      </c>
      <c r="AW32" s="11">
        <f t="shared" si="35"/>
        <v>1474</v>
      </c>
      <c r="AX32" s="11">
        <f t="shared" si="35"/>
        <v>1423</v>
      </c>
      <c r="AY32" s="11">
        <f t="shared" si="35"/>
        <v>298</v>
      </c>
      <c r="AZ32" s="11">
        <f t="shared" si="35"/>
        <v>1100</v>
      </c>
      <c r="BA32" s="11">
        <f t="shared" si="35"/>
        <v>1266</v>
      </c>
      <c r="BB32" s="11">
        <f t="shared" si="35"/>
        <v>1245</v>
      </c>
      <c r="BC32" s="11">
        <f t="shared" si="35"/>
        <v>1153</v>
      </c>
      <c r="BD32" s="11">
        <f t="shared" si="35"/>
        <v>1525</v>
      </c>
      <c r="BE32" s="11">
        <f t="shared" si="35"/>
        <v>1072</v>
      </c>
      <c r="BF32" s="11">
        <f t="shared" si="35"/>
        <v>1014</v>
      </c>
      <c r="BG32" s="11">
        <f t="shared" si="35"/>
        <v>1212</v>
      </c>
      <c r="BH32" s="11">
        <f t="shared" si="35"/>
        <v>1107</v>
      </c>
    </row>
    <row r="33" spans="1:60" ht="13.5" customHeight="1">
      <c r="A33" s="38">
        <v>40594</v>
      </c>
      <c r="B33" s="130" t="s">
        <v>65</v>
      </c>
      <c r="C33" s="40"/>
      <c r="D33" s="41" t="s">
        <v>31</v>
      </c>
      <c r="E33" s="42">
        <f t="shared" si="0"/>
        <v>1014</v>
      </c>
      <c r="F33" s="43">
        <v>0</v>
      </c>
      <c r="G33" s="43">
        <v>13</v>
      </c>
      <c r="H33" s="44">
        <f t="shared" si="1"/>
        <v>13</v>
      </c>
      <c r="I33" s="40"/>
      <c r="J33" s="45" t="s">
        <v>29</v>
      </c>
      <c r="K33" s="42">
        <f t="shared" si="2"/>
        <v>1096</v>
      </c>
      <c r="L33" s="46">
        <v>1</v>
      </c>
      <c r="M33" s="46">
        <v>10</v>
      </c>
      <c r="N33" s="26">
        <f t="shared" si="3"/>
        <v>13</v>
      </c>
      <c r="O33" s="40"/>
      <c r="P33" t="s">
        <v>66</v>
      </c>
      <c r="Q33" s="40"/>
      <c r="R33">
        <f>MIN(Rules!$E$2,(MAX(H33/N33,N33/H33)))</f>
        <v>1</v>
      </c>
      <c r="S33">
        <f>VLOOKUP(B33,Rules!A:B,2,FALSE)</f>
        <v>45</v>
      </c>
      <c r="T33" s="40"/>
      <c r="U33" s="143">
        <f>1/(10^(-1*(E33+(IF(P33="Y",Rules!$I$2,0))-K33)/Rules!$E$12)+1)</f>
        <v>0.57765433727473181</v>
      </c>
      <c r="V33">
        <f t="shared" si="4"/>
        <v>-3</v>
      </c>
      <c r="W33">
        <f t="shared" si="5"/>
        <v>3</v>
      </c>
      <c r="Z33" s="48"/>
      <c r="AA33" s="11">
        <f t="shared" ref="AA33:BH33" si="36">IF($D33=AA$1,$E33+$V33,(IF($J33=AA$1,$K33+$W33,AA32)))</f>
        <v>1123</v>
      </c>
      <c r="AB33" s="11">
        <f t="shared" si="36"/>
        <v>1443</v>
      </c>
      <c r="AC33" s="11">
        <f t="shared" si="36"/>
        <v>818</v>
      </c>
      <c r="AD33" s="11">
        <f t="shared" si="36"/>
        <v>1099</v>
      </c>
      <c r="AE33" s="11">
        <f t="shared" si="36"/>
        <v>989</v>
      </c>
      <c r="AF33" s="11">
        <f t="shared" si="36"/>
        <v>1796</v>
      </c>
      <c r="AG33" s="11">
        <f t="shared" si="36"/>
        <v>1480</v>
      </c>
      <c r="AH33" s="11">
        <f t="shared" si="36"/>
        <v>1421</v>
      </c>
      <c r="AI33" s="11">
        <f t="shared" si="36"/>
        <v>1629</v>
      </c>
      <c r="AJ33" s="11">
        <f t="shared" si="36"/>
        <v>1602</v>
      </c>
      <c r="AK33" s="11">
        <f t="shared" si="36"/>
        <v>1023</v>
      </c>
      <c r="AL33" s="11">
        <f t="shared" si="36"/>
        <v>1414</v>
      </c>
      <c r="AM33" s="11">
        <f t="shared" si="36"/>
        <v>1706</v>
      </c>
      <c r="AN33" s="11">
        <f t="shared" si="36"/>
        <v>1520</v>
      </c>
      <c r="AO33" s="11">
        <f t="shared" si="36"/>
        <v>300</v>
      </c>
      <c r="AP33" s="11">
        <f t="shared" si="36"/>
        <v>1273</v>
      </c>
      <c r="AQ33" s="11">
        <f t="shared" si="36"/>
        <v>916</v>
      </c>
      <c r="AR33" s="11">
        <f t="shared" si="36"/>
        <v>1175</v>
      </c>
      <c r="AS33" s="11">
        <f t="shared" si="36"/>
        <v>567</v>
      </c>
      <c r="AT33" s="11">
        <f t="shared" si="36"/>
        <v>1014</v>
      </c>
      <c r="AU33" s="11">
        <f t="shared" si="36"/>
        <v>1225</v>
      </c>
      <c r="AV33" s="11">
        <f t="shared" si="36"/>
        <v>1464</v>
      </c>
      <c r="AW33" s="11">
        <f t="shared" si="36"/>
        <v>1474</v>
      </c>
      <c r="AX33" s="11">
        <f t="shared" si="36"/>
        <v>1423</v>
      </c>
      <c r="AY33" s="11">
        <f t="shared" si="36"/>
        <v>298</v>
      </c>
      <c r="AZ33" s="11">
        <f t="shared" si="36"/>
        <v>1100</v>
      </c>
      <c r="BA33" s="11">
        <f t="shared" si="36"/>
        <v>1266</v>
      </c>
      <c r="BB33" s="11">
        <f t="shared" si="36"/>
        <v>1245</v>
      </c>
      <c r="BC33" s="11">
        <f t="shared" si="36"/>
        <v>1153</v>
      </c>
      <c r="BD33" s="11">
        <f t="shared" si="36"/>
        <v>1525</v>
      </c>
      <c r="BE33" s="11">
        <f t="shared" si="36"/>
        <v>1072</v>
      </c>
      <c r="BF33" s="11">
        <f t="shared" si="36"/>
        <v>1011</v>
      </c>
      <c r="BG33" s="11">
        <f t="shared" si="36"/>
        <v>1212</v>
      </c>
      <c r="BH33" s="11">
        <f t="shared" si="36"/>
        <v>1107</v>
      </c>
    </row>
    <row r="34" spans="1:60" ht="13.5" customHeight="1">
      <c r="A34" s="38">
        <v>40594</v>
      </c>
      <c r="B34" s="130" t="s">
        <v>65</v>
      </c>
      <c r="C34" s="40"/>
      <c r="D34" s="41" t="s">
        <v>32</v>
      </c>
      <c r="E34" s="42">
        <f t="shared" si="0"/>
        <v>1225</v>
      </c>
      <c r="F34" s="43">
        <v>1</v>
      </c>
      <c r="G34" s="43">
        <v>12</v>
      </c>
      <c r="H34" s="44">
        <f t="shared" si="1"/>
        <v>15</v>
      </c>
      <c r="I34" s="40"/>
      <c r="J34" s="45" t="s">
        <v>40</v>
      </c>
      <c r="K34" s="42">
        <f t="shared" si="2"/>
        <v>1153</v>
      </c>
      <c r="L34" s="46">
        <v>1</v>
      </c>
      <c r="M34" s="46">
        <v>10</v>
      </c>
      <c r="N34" s="26">
        <f t="shared" si="3"/>
        <v>13</v>
      </c>
      <c r="O34" s="40"/>
      <c r="P34" t="s">
        <v>66</v>
      </c>
      <c r="Q34" s="40"/>
      <c r="R34">
        <f>MIN(Rules!$E$2,(MAX(H34/N34,N34/H34)))</f>
        <v>1.1538461538461537</v>
      </c>
      <c r="S34">
        <f>VLOOKUP(B34,Rules!A:B,2,FALSE)</f>
        <v>45</v>
      </c>
      <c r="T34" s="40"/>
      <c r="U34" s="143">
        <f>1/(10^(-1*(E34+(IF(P34="Y",Rules!$I$2,0))-K34)/Rules!$E$12)+1)</f>
        <v>0.73542966644323648</v>
      </c>
      <c r="V34">
        <f t="shared" si="4"/>
        <v>14</v>
      </c>
      <c r="W34">
        <f t="shared" si="5"/>
        <v>-14</v>
      </c>
      <c r="Z34" s="48"/>
      <c r="AA34" s="11">
        <f t="shared" ref="AA34:BH34" si="37">IF($D34=AA$1,$E34+$V34,(IF($J34=AA$1,$K34+$W34,AA33)))</f>
        <v>1123</v>
      </c>
      <c r="AB34" s="11">
        <f t="shared" si="37"/>
        <v>1443</v>
      </c>
      <c r="AC34" s="11">
        <f t="shared" si="37"/>
        <v>818</v>
      </c>
      <c r="AD34" s="11">
        <f t="shared" si="37"/>
        <v>1099</v>
      </c>
      <c r="AE34" s="11">
        <f t="shared" si="37"/>
        <v>989</v>
      </c>
      <c r="AF34" s="11">
        <f t="shared" si="37"/>
        <v>1796</v>
      </c>
      <c r="AG34" s="11">
        <f t="shared" si="37"/>
        <v>1480</v>
      </c>
      <c r="AH34" s="11">
        <f t="shared" si="37"/>
        <v>1421</v>
      </c>
      <c r="AI34" s="11">
        <f t="shared" si="37"/>
        <v>1629</v>
      </c>
      <c r="AJ34" s="11">
        <f t="shared" si="37"/>
        <v>1602</v>
      </c>
      <c r="AK34" s="11">
        <f t="shared" si="37"/>
        <v>1023</v>
      </c>
      <c r="AL34" s="11">
        <f t="shared" si="37"/>
        <v>1414</v>
      </c>
      <c r="AM34" s="11">
        <f t="shared" si="37"/>
        <v>1706</v>
      </c>
      <c r="AN34" s="11">
        <f t="shared" si="37"/>
        <v>1520</v>
      </c>
      <c r="AO34" s="11">
        <f t="shared" si="37"/>
        <v>300</v>
      </c>
      <c r="AP34" s="11">
        <f t="shared" si="37"/>
        <v>1273</v>
      </c>
      <c r="AQ34" s="11">
        <f t="shared" si="37"/>
        <v>916</v>
      </c>
      <c r="AR34" s="11">
        <f t="shared" si="37"/>
        <v>1175</v>
      </c>
      <c r="AS34" s="11">
        <f t="shared" si="37"/>
        <v>567</v>
      </c>
      <c r="AT34" s="11">
        <f t="shared" si="37"/>
        <v>1014</v>
      </c>
      <c r="AU34" s="11">
        <f t="shared" si="37"/>
        <v>1239</v>
      </c>
      <c r="AV34" s="11">
        <f t="shared" si="37"/>
        <v>1464</v>
      </c>
      <c r="AW34" s="11">
        <f t="shared" si="37"/>
        <v>1474</v>
      </c>
      <c r="AX34" s="11">
        <f t="shared" si="37"/>
        <v>1423</v>
      </c>
      <c r="AY34" s="11">
        <f t="shared" si="37"/>
        <v>298</v>
      </c>
      <c r="AZ34" s="11">
        <f t="shared" si="37"/>
        <v>1100</v>
      </c>
      <c r="BA34" s="11">
        <f t="shared" si="37"/>
        <v>1266</v>
      </c>
      <c r="BB34" s="11">
        <f t="shared" si="37"/>
        <v>1245</v>
      </c>
      <c r="BC34" s="11">
        <f t="shared" si="37"/>
        <v>1139</v>
      </c>
      <c r="BD34" s="11">
        <f t="shared" si="37"/>
        <v>1525</v>
      </c>
      <c r="BE34" s="11">
        <f t="shared" si="37"/>
        <v>1072</v>
      </c>
      <c r="BF34" s="11">
        <f t="shared" si="37"/>
        <v>1011</v>
      </c>
      <c r="BG34" s="11">
        <f t="shared" si="37"/>
        <v>1212</v>
      </c>
      <c r="BH34" s="11">
        <f t="shared" si="37"/>
        <v>1107</v>
      </c>
    </row>
    <row r="35" spans="1:60" ht="13.5" customHeight="1">
      <c r="A35" s="38">
        <v>40594</v>
      </c>
      <c r="B35" s="130" t="s">
        <v>65</v>
      </c>
      <c r="C35" s="40"/>
      <c r="D35" s="41" t="s">
        <v>38</v>
      </c>
      <c r="E35" s="42">
        <f t="shared" si="0"/>
        <v>1100</v>
      </c>
      <c r="F35" s="43">
        <v>0</v>
      </c>
      <c r="G35" s="43">
        <v>11</v>
      </c>
      <c r="H35" s="44">
        <f t="shared" si="1"/>
        <v>11</v>
      </c>
      <c r="I35" s="40"/>
      <c r="J35" s="45" t="s">
        <v>42</v>
      </c>
      <c r="K35" s="42">
        <f t="shared" si="2"/>
        <v>1212</v>
      </c>
      <c r="L35" s="46">
        <v>1</v>
      </c>
      <c r="M35" s="46">
        <v>12</v>
      </c>
      <c r="N35" s="26">
        <f t="shared" si="3"/>
        <v>15</v>
      </c>
      <c r="O35" s="40"/>
      <c r="P35" t="s">
        <v>66</v>
      </c>
      <c r="Q35" s="40"/>
      <c r="R35">
        <f>MIN(Rules!$E$2,(MAX(H35/N35,N35/H35)))</f>
        <v>1.3636363636363635</v>
      </c>
      <c r="S35">
        <f>VLOOKUP(B35,Rules!A:B,2,FALSE)</f>
        <v>45</v>
      </c>
      <c r="T35" s="40"/>
      <c r="U35" s="143">
        <f>1/(10^(-1*(E35+(IF(P35="Y",Rules!$I$2,0))-K35)/Rules!$E$12)+1)</f>
        <v>0.54363781073171757</v>
      </c>
      <c r="V35">
        <f t="shared" si="4"/>
        <v>-33</v>
      </c>
      <c r="W35">
        <f t="shared" si="5"/>
        <v>33</v>
      </c>
      <c r="Z35" s="48"/>
      <c r="AA35" s="11">
        <f t="shared" ref="AA35:BH35" si="38">IF($D35=AA$1,$E35+$V35,(IF($J35=AA$1,$K35+$W35,AA34)))</f>
        <v>1123</v>
      </c>
      <c r="AB35" s="11">
        <f t="shared" si="38"/>
        <v>1443</v>
      </c>
      <c r="AC35" s="11">
        <f t="shared" si="38"/>
        <v>818</v>
      </c>
      <c r="AD35" s="11">
        <f t="shared" si="38"/>
        <v>1099</v>
      </c>
      <c r="AE35" s="11">
        <f t="shared" si="38"/>
        <v>989</v>
      </c>
      <c r="AF35" s="11">
        <f t="shared" si="38"/>
        <v>1796</v>
      </c>
      <c r="AG35" s="11">
        <f t="shared" si="38"/>
        <v>1480</v>
      </c>
      <c r="AH35" s="11">
        <f t="shared" si="38"/>
        <v>1421</v>
      </c>
      <c r="AI35" s="11">
        <f t="shared" si="38"/>
        <v>1629</v>
      </c>
      <c r="AJ35" s="11">
        <f t="shared" si="38"/>
        <v>1602</v>
      </c>
      <c r="AK35" s="11">
        <f t="shared" si="38"/>
        <v>1023</v>
      </c>
      <c r="AL35" s="11">
        <f t="shared" si="38"/>
        <v>1414</v>
      </c>
      <c r="AM35" s="11">
        <f t="shared" si="38"/>
        <v>1706</v>
      </c>
      <c r="AN35" s="11">
        <f t="shared" si="38"/>
        <v>1520</v>
      </c>
      <c r="AO35" s="11">
        <f t="shared" si="38"/>
        <v>300</v>
      </c>
      <c r="AP35" s="11">
        <f t="shared" si="38"/>
        <v>1273</v>
      </c>
      <c r="AQ35" s="11">
        <f t="shared" si="38"/>
        <v>916</v>
      </c>
      <c r="AR35" s="11">
        <f t="shared" si="38"/>
        <v>1175</v>
      </c>
      <c r="AS35" s="11">
        <f t="shared" si="38"/>
        <v>567</v>
      </c>
      <c r="AT35" s="11">
        <f t="shared" si="38"/>
        <v>1014</v>
      </c>
      <c r="AU35" s="11">
        <f t="shared" si="38"/>
        <v>1239</v>
      </c>
      <c r="AV35" s="11">
        <f t="shared" si="38"/>
        <v>1464</v>
      </c>
      <c r="AW35" s="11">
        <f t="shared" si="38"/>
        <v>1474</v>
      </c>
      <c r="AX35" s="11">
        <f t="shared" si="38"/>
        <v>1423</v>
      </c>
      <c r="AY35" s="11">
        <f t="shared" si="38"/>
        <v>298</v>
      </c>
      <c r="AZ35" s="11">
        <f t="shared" si="38"/>
        <v>1067</v>
      </c>
      <c r="BA35" s="11">
        <f t="shared" si="38"/>
        <v>1266</v>
      </c>
      <c r="BB35" s="11">
        <f t="shared" si="38"/>
        <v>1245</v>
      </c>
      <c r="BC35" s="11">
        <f t="shared" si="38"/>
        <v>1139</v>
      </c>
      <c r="BD35" s="11">
        <f t="shared" si="38"/>
        <v>1525</v>
      </c>
      <c r="BE35" s="11">
        <f t="shared" si="38"/>
        <v>1072</v>
      </c>
      <c r="BF35" s="11">
        <f t="shared" si="38"/>
        <v>1011</v>
      </c>
      <c r="BG35" s="11">
        <f t="shared" si="38"/>
        <v>1245</v>
      </c>
      <c r="BH35" s="11">
        <f t="shared" si="38"/>
        <v>1107</v>
      </c>
    </row>
    <row r="36" spans="1:60" ht="13.5" customHeight="1">
      <c r="A36" s="38">
        <v>40594</v>
      </c>
      <c r="B36" s="130" t="s">
        <v>65</v>
      </c>
      <c r="C36" s="40"/>
      <c r="D36" s="41" t="s">
        <v>41</v>
      </c>
      <c r="E36" s="42">
        <f t="shared" si="0"/>
        <v>1107</v>
      </c>
      <c r="F36" s="43">
        <v>2</v>
      </c>
      <c r="G36" s="43">
        <v>22</v>
      </c>
      <c r="H36" s="44">
        <f t="shared" si="1"/>
        <v>28</v>
      </c>
      <c r="I36" s="40"/>
      <c r="J36" s="45" t="s">
        <v>47</v>
      </c>
      <c r="K36" s="42">
        <f t="shared" si="2"/>
        <v>567</v>
      </c>
      <c r="L36" s="46">
        <v>1</v>
      </c>
      <c r="M36" s="46">
        <v>4</v>
      </c>
      <c r="N36" s="26">
        <f t="shared" si="3"/>
        <v>7</v>
      </c>
      <c r="O36" s="40"/>
      <c r="P36" t="s">
        <v>66</v>
      </c>
      <c r="Q36" s="40"/>
      <c r="R36">
        <f>MIN(Rules!$E$2,(MAX(H36/N36,N36/H36)))</f>
        <v>2</v>
      </c>
      <c r="S36">
        <f>VLOOKUP(B36,Rules!A:B,2,FALSE)</f>
        <v>45</v>
      </c>
      <c r="T36" s="40"/>
      <c r="U36" s="143">
        <f>1/(10^(-1*(E36+(IF(P36="Y",Rules!$I$2,0))-K36)/Rules!$E$12)+1)</f>
        <v>0.95998131798294117</v>
      </c>
      <c r="V36">
        <f t="shared" si="4"/>
        <v>4</v>
      </c>
      <c r="W36">
        <f t="shared" si="5"/>
        <v>-4</v>
      </c>
      <c r="Z36" s="48"/>
      <c r="AA36" s="11">
        <f t="shared" ref="AA36:BH36" si="39">IF($D36=AA$1,$E36+$V36,(IF($J36=AA$1,$K36+$W36,AA35)))</f>
        <v>1123</v>
      </c>
      <c r="AB36" s="11">
        <f t="shared" si="39"/>
        <v>1443</v>
      </c>
      <c r="AC36" s="11">
        <f t="shared" si="39"/>
        <v>818</v>
      </c>
      <c r="AD36" s="11">
        <f t="shared" si="39"/>
        <v>1099</v>
      </c>
      <c r="AE36" s="11">
        <f t="shared" si="39"/>
        <v>989</v>
      </c>
      <c r="AF36" s="11">
        <f t="shared" si="39"/>
        <v>1796</v>
      </c>
      <c r="AG36" s="11">
        <f t="shared" si="39"/>
        <v>1480</v>
      </c>
      <c r="AH36" s="11">
        <f t="shared" si="39"/>
        <v>1421</v>
      </c>
      <c r="AI36" s="11">
        <f t="shared" si="39"/>
        <v>1629</v>
      </c>
      <c r="AJ36" s="11">
        <f t="shared" si="39"/>
        <v>1602</v>
      </c>
      <c r="AK36" s="11">
        <f t="shared" si="39"/>
        <v>1023</v>
      </c>
      <c r="AL36" s="11">
        <f t="shared" si="39"/>
        <v>1414</v>
      </c>
      <c r="AM36" s="11">
        <f t="shared" si="39"/>
        <v>1706</v>
      </c>
      <c r="AN36" s="11">
        <f t="shared" si="39"/>
        <v>1520</v>
      </c>
      <c r="AO36" s="11">
        <f t="shared" si="39"/>
        <v>300</v>
      </c>
      <c r="AP36" s="11">
        <f t="shared" si="39"/>
        <v>1273</v>
      </c>
      <c r="AQ36" s="11">
        <f t="shared" si="39"/>
        <v>916</v>
      </c>
      <c r="AR36" s="11">
        <f t="shared" si="39"/>
        <v>1175</v>
      </c>
      <c r="AS36" s="11">
        <f t="shared" si="39"/>
        <v>563</v>
      </c>
      <c r="AT36" s="11">
        <f t="shared" si="39"/>
        <v>1014</v>
      </c>
      <c r="AU36" s="11">
        <f t="shared" si="39"/>
        <v>1239</v>
      </c>
      <c r="AV36" s="11">
        <f t="shared" si="39"/>
        <v>1464</v>
      </c>
      <c r="AW36" s="11">
        <f t="shared" si="39"/>
        <v>1474</v>
      </c>
      <c r="AX36" s="11">
        <f t="shared" si="39"/>
        <v>1423</v>
      </c>
      <c r="AY36" s="11">
        <f t="shared" si="39"/>
        <v>298</v>
      </c>
      <c r="AZ36" s="11">
        <f t="shared" si="39"/>
        <v>1067</v>
      </c>
      <c r="BA36" s="11">
        <f t="shared" si="39"/>
        <v>1266</v>
      </c>
      <c r="BB36" s="11">
        <f t="shared" si="39"/>
        <v>1245</v>
      </c>
      <c r="BC36" s="11">
        <f t="shared" si="39"/>
        <v>1139</v>
      </c>
      <c r="BD36" s="11">
        <f t="shared" si="39"/>
        <v>1525</v>
      </c>
      <c r="BE36" s="11">
        <f t="shared" si="39"/>
        <v>1072</v>
      </c>
      <c r="BF36" s="11">
        <f t="shared" si="39"/>
        <v>1011</v>
      </c>
      <c r="BG36" s="11">
        <f t="shared" si="39"/>
        <v>1245</v>
      </c>
      <c r="BH36" s="11">
        <f t="shared" si="39"/>
        <v>1111</v>
      </c>
    </row>
    <row r="37" spans="1:60" ht="13.5" customHeight="1">
      <c r="A37" s="38">
        <v>40594</v>
      </c>
      <c r="B37" s="130" t="s">
        <v>65</v>
      </c>
      <c r="C37" s="40"/>
      <c r="D37" s="41" t="s">
        <v>24</v>
      </c>
      <c r="E37" s="42">
        <f t="shared" si="0"/>
        <v>1266</v>
      </c>
      <c r="F37" s="43">
        <v>2</v>
      </c>
      <c r="G37" s="43">
        <v>13</v>
      </c>
      <c r="H37" s="44">
        <f t="shared" si="1"/>
        <v>19</v>
      </c>
      <c r="I37" s="40"/>
      <c r="J37" s="45" t="s">
        <v>44</v>
      </c>
      <c r="K37" s="42">
        <f t="shared" si="2"/>
        <v>818</v>
      </c>
      <c r="L37" s="46">
        <v>0</v>
      </c>
      <c r="M37" s="46">
        <v>8</v>
      </c>
      <c r="N37" s="26">
        <f t="shared" si="3"/>
        <v>8</v>
      </c>
      <c r="O37" s="40"/>
      <c r="P37" t="s">
        <v>66</v>
      </c>
      <c r="Q37" s="40"/>
      <c r="R37">
        <f>MIN(Rules!$E$2,(MAX(H37/N37,N37/H37)))</f>
        <v>2</v>
      </c>
      <c r="S37">
        <f>VLOOKUP(B37,Rules!A:B,2,FALSE)</f>
        <v>45</v>
      </c>
      <c r="T37" s="40"/>
      <c r="U37" s="143">
        <f>1/(10^(-1*(E37+(IF(P37="Y",Rules!$I$2,0))-K37)/Rules!$E$12)+1)</f>
        <v>0.94013276652200217</v>
      </c>
      <c r="V37">
        <f t="shared" si="4"/>
        <v>5</v>
      </c>
      <c r="W37">
        <f t="shared" si="5"/>
        <v>-5</v>
      </c>
      <c r="Z37" s="48"/>
      <c r="AA37" s="11">
        <f t="shared" ref="AA37:BH37" si="40">IF($D37=AA$1,$E37+$V37,(IF($J37=AA$1,$K37+$W37,AA36)))</f>
        <v>1123</v>
      </c>
      <c r="AB37" s="11">
        <f t="shared" si="40"/>
        <v>1443</v>
      </c>
      <c r="AC37" s="11">
        <f t="shared" si="40"/>
        <v>813</v>
      </c>
      <c r="AD37" s="11">
        <f t="shared" si="40"/>
        <v>1099</v>
      </c>
      <c r="AE37" s="11">
        <f t="shared" si="40"/>
        <v>989</v>
      </c>
      <c r="AF37" s="11">
        <f t="shared" si="40"/>
        <v>1796</v>
      </c>
      <c r="AG37" s="11">
        <f t="shared" si="40"/>
        <v>1480</v>
      </c>
      <c r="AH37" s="11">
        <f t="shared" si="40"/>
        <v>1421</v>
      </c>
      <c r="AI37" s="11">
        <f t="shared" si="40"/>
        <v>1629</v>
      </c>
      <c r="AJ37" s="11">
        <f t="shared" si="40"/>
        <v>1602</v>
      </c>
      <c r="AK37" s="11">
        <f t="shared" si="40"/>
        <v>1023</v>
      </c>
      <c r="AL37" s="11">
        <f t="shared" si="40"/>
        <v>1414</v>
      </c>
      <c r="AM37" s="11">
        <f t="shared" si="40"/>
        <v>1706</v>
      </c>
      <c r="AN37" s="11">
        <f t="shared" si="40"/>
        <v>1520</v>
      </c>
      <c r="AO37" s="11">
        <f t="shared" si="40"/>
        <v>300</v>
      </c>
      <c r="AP37" s="11">
        <f t="shared" si="40"/>
        <v>1273</v>
      </c>
      <c r="AQ37" s="11">
        <f t="shared" si="40"/>
        <v>916</v>
      </c>
      <c r="AR37" s="11">
        <f t="shared" si="40"/>
        <v>1175</v>
      </c>
      <c r="AS37" s="11">
        <f t="shared" si="40"/>
        <v>563</v>
      </c>
      <c r="AT37" s="11">
        <f t="shared" si="40"/>
        <v>1014</v>
      </c>
      <c r="AU37" s="11">
        <f t="shared" si="40"/>
        <v>1239</v>
      </c>
      <c r="AV37" s="11">
        <f t="shared" si="40"/>
        <v>1464</v>
      </c>
      <c r="AW37" s="11">
        <f t="shared" si="40"/>
        <v>1474</v>
      </c>
      <c r="AX37" s="11">
        <f t="shared" si="40"/>
        <v>1423</v>
      </c>
      <c r="AY37" s="11">
        <f t="shared" si="40"/>
        <v>298</v>
      </c>
      <c r="AZ37" s="11">
        <f t="shared" si="40"/>
        <v>1067</v>
      </c>
      <c r="BA37" s="11">
        <f t="shared" si="40"/>
        <v>1271</v>
      </c>
      <c r="BB37" s="11">
        <f t="shared" si="40"/>
        <v>1245</v>
      </c>
      <c r="BC37" s="11">
        <f t="shared" si="40"/>
        <v>1139</v>
      </c>
      <c r="BD37" s="11">
        <f t="shared" si="40"/>
        <v>1525</v>
      </c>
      <c r="BE37" s="11">
        <f t="shared" si="40"/>
        <v>1072</v>
      </c>
      <c r="BF37" s="11">
        <f t="shared" si="40"/>
        <v>1011</v>
      </c>
      <c r="BG37" s="11">
        <f t="shared" si="40"/>
        <v>1245</v>
      </c>
      <c r="BH37" s="11">
        <f t="shared" si="40"/>
        <v>1111</v>
      </c>
    </row>
    <row r="38" spans="1:60" ht="13.5" customHeight="1">
      <c r="A38" s="38">
        <v>40594</v>
      </c>
      <c r="B38" s="130" t="s">
        <v>65</v>
      </c>
      <c r="C38" s="40"/>
      <c r="D38" s="41" t="s">
        <v>49</v>
      </c>
      <c r="E38" s="42">
        <f t="shared" si="0"/>
        <v>300</v>
      </c>
      <c r="F38" s="43">
        <v>0</v>
      </c>
      <c r="G38" s="43">
        <v>0</v>
      </c>
      <c r="H38" s="44">
        <f t="shared" si="1"/>
        <v>0</v>
      </c>
      <c r="I38" s="40"/>
      <c r="J38" s="45" t="s">
        <v>45</v>
      </c>
      <c r="K38" s="42">
        <f t="shared" si="2"/>
        <v>916</v>
      </c>
      <c r="L38" s="46">
        <v>3</v>
      </c>
      <c r="M38" s="46">
        <v>19</v>
      </c>
      <c r="N38" s="26">
        <f t="shared" si="3"/>
        <v>28</v>
      </c>
      <c r="O38" s="40"/>
      <c r="P38" t="s">
        <v>66</v>
      </c>
      <c r="Q38" s="40"/>
      <c r="R38">
        <f>Rules!$E$2</f>
        <v>2</v>
      </c>
      <c r="S38">
        <f>VLOOKUP(B38,Rules!A:B,2,FALSE)</f>
        <v>45</v>
      </c>
      <c r="T38" s="40"/>
      <c r="U38" s="143">
        <f>1/(10^(-1*(E38+(IF(P38="Y",Rules!$I$2,0))-K38)/Rules!$E$12)+1)</f>
        <v>0.10470472758699753</v>
      </c>
      <c r="V38">
        <f t="shared" si="4"/>
        <v>-9</v>
      </c>
      <c r="W38">
        <f t="shared" si="5"/>
        <v>9</v>
      </c>
      <c r="Z38" s="48"/>
      <c r="AA38" s="11">
        <f t="shared" ref="AA38:BH38" si="41">IF($D38=AA$1,$E38+$V38,(IF($J38=AA$1,$K38+$W38,AA37)))</f>
        <v>1123</v>
      </c>
      <c r="AB38" s="11">
        <f t="shared" si="41"/>
        <v>1443</v>
      </c>
      <c r="AC38" s="11">
        <f t="shared" si="41"/>
        <v>813</v>
      </c>
      <c r="AD38" s="11">
        <f t="shared" si="41"/>
        <v>1099</v>
      </c>
      <c r="AE38" s="11">
        <f t="shared" si="41"/>
        <v>989</v>
      </c>
      <c r="AF38" s="11">
        <f t="shared" si="41"/>
        <v>1796</v>
      </c>
      <c r="AG38" s="11">
        <f t="shared" si="41"/>
        <v>1480</v>
      </c>
      <c r="AH38" s="11">
        <f t="shared" si="41"/>
        <v>1421</v>
      </c>
      <c r="AI38" s="11">
        <f t="shared" si="41"/>
        <v>1629</v>
      </c>
      <c r="AJ38" s="11">
        <f t="shared" si="41"/>
        <v>1602</v>
      </c>
      <c r="AK38" s="11">
        <f t="shared" si="41"/>
        <v>1023</v>
      </c>
      <c r="AL38" s="11">
        <f t="shared" si="41"/>
        <v>1414</v>
      </c>
      <c r="AM38" s="11">
        <f t="shared" si="41"/>
        <v>1706</v>
      </c>
      <c r="AN38" s="11">
        <f t="shared" si="41"/>
        <v>1520</v>
      </c>
      <c r="AO38" s="11">
        <f t="shared" si="41"/>
        <v>291</v>
      </c>
      <c r="AP38" s="11">
        <f t="shared" si="41"/>
        <v>1273</v>
      </c>
      <c r="AQ38" s="11">
        <f t="shared" si="41"/>
        <v>925</v>
      </c>
      <c r="AR38" s="11">
        <f t="shared" si="41"/>
        <v>1175</v>
      </c>
      <c r="AS38" s="11">
        <f t="shared" si="41"/>
        <v>563</v>
      </c>
      <c r="AT38" s="11">
        <f t="shared" si="41"/>
        <v>1014</v>
      </c>
      <c r="AU38" s="11">
        <f t="shared" si="41"/>
        <v>1239</v>
      </c>
      <c r="AV38" s="11">
        <f t="shared" si="41"/>
        <v>1464</v>
      </c>
      <c r="AW38" s="11">
        <f t="shared" si="41"/>
        <v>1474</v>
      </c>
      <c r="AX38" s="11">
        <f t="shared" si="41"/>
        <v>1423</v>
      </c>
      <c r="AY38" s="11">
        <f t="shared" si="41"/>
        <v>298</v>
      </c>
      <c r="AZ38" s="11">
        <f t="shared" si="41"/>
        <v>1067</v>
      </c>
      <c r="BA38" s="11">
        <f t="shared" si="41"/>
        <v>1271</v>
      </c>
      <c r="BB38" s="11">
        <f t="shared" si="41"/>
        <v>1245</v>
      </c>
      <c r="BC38" s="11">
        <f t="shared" si="41"/>
        <v>1139</v>
      </c>
      <c r="BD38" s="11">
        <f t="shared" si="41"/>
        <v>1525</v>
      </c>
      <c r="BE38" s="11">
        <f t="shared" si="41"/>
        <v>1072</v>
      </c>
      <c r="BF38" s="11">
        <f t="shared" si="41"/>
        <v>1011</v>
      </c>
      <c r="BG38" s="11">
        <f t="shared" si="41"/>
        <v>1245</v>
      </c>
      <c r="BH38" s="11">
        <f t="shared" si="41"/>
        <v>1111</v>
      </c>
    </row>
    <row r="39" spans="1:60" ht="13.5" customHeight="1">
      <c r="A39" s="38">
        <v>40600</v>
      </c>
      <c r="B39" s="130" t="s">
        <v>65</v>
      </c>
      <c r="C39" s="40"/>
      <c r="D39" s="41" t="s">
        <v>17</v>
      </c>
      <c r="E39" s="42">
        <f t="shared" si="0"/>
        <v>1602</v>
      </c>
      <c r="F39" s="43">
        <v>3</v>
      </c>
      <c r="G39" s="43">
        <v>10</v>
      </c>
      <c r="H39" s="44">
        <f t="shared" si="1"/>
        <v>19</v>
      </c>
      <c r="I39" s="40"/>
      <c r="J39" s="45" t="s">
        <v>16</v>
      </c>
      <c r="K39" s="42">
        <f t="shared" si="2"/>
        <v>1706</v>
      </c>
      <c r="L39" s="46">
        <v>1</v>
      </c>
      <c r="M39" s="46">
        <v>15</v>
      </c>
      <c r="N39" s="26">
        <f t="shared" si="3"/>
        <v>18</v>
      </c>
      <c r="O39" s="40"/>
      <c r="P39" t="s">
        <v>66</v>
      </c>
      <c r="Q39" s="40"/>
      <c r="R39">
        <f>MIN(Rules!$E$2,(MAX(H39/N39,N39/H39)))</f>
        <v>1.0555555555555556</v>
      </c>
      <c r="S39">
        <f>VLOOKUP(B39,Rules!A:B,2,FALSE)</f>
        <v>45</v>
      </c>
      <c r="T39" s="40"/>
      <c r="U39" s="143">
        <f>1/(10^(-1*(E39+(IF(P39="Y",Rules!$I$2,0))-K39)/Rules!$E$12)+1)</f>
        <v>0.55276229438923563</v>
      </c>
      <c r="V39">
        <f t="shared" si="4"/>
        <v>21</v>
      </c>
      <c r="W39">
        <f t="shared" si="5"/>
        <v>-21</v>
      </c>
      <c r="Z39" s="48"/>
      <c r="AA39" s="11">
        <f t="shared" ref="AA39:BH39" si="42">IF($D39=AA$1,$E39+$V39,(IF($J39=AA$1,$K39+$W39,AA38)))</f>
        <v>1123</v>
      </c>
      <c r="AB39" s="11">
        <f t="shared" si="42"/>
        <v>1443</v>
      </c>
      <c r="AC39" s="11">
        <f t="shared" si="42"/>
        <v>813</v>
      </c>
      <c r="AD39" s="11">
        <f t="shared" si="42"/>
        <v>1099</v>
      </c>
      <c r="AE39" s="11">
        <f t="shared" si="42"/>
        <v>989</v>
      </c>
      <c r="AF39" s="11">
        <f t="shared" si="42"/>
        <v>1796</v>
      </c>
      <c r="AG39" s="11">
        <f t="shared" si="42"/>
        <v>1480</v>
      </c>
      <c r="AH39" s="11">
        <f t="shared" si="42"/>
        <v>1421</v>
      </c>
      <c r="AI39" s="11">
        <f t="shared" si="42"/>
        <v>1629</v>
      </c>
      <c r="AJ39" s="11">
        <f t="shared" si="42"/>
        <v>1623</v>
      </c>
      <c r="AK39" s="11">
        <f t="shared" si="42"/>
        <v>1023</v>
      </c>
      <c r="AL39" s="11">
        <f t="shared" si="42"/>
        <v>1414</v>
      </c>
      <c r="AM39" s="11">
        <f t="shared" si="42"/>
        <v>1685</v>
      </c>
      <c r="AN39" s="11">
        <f t="shared" si="42"/>
        <v>1520</v>
      </c>
      <c r="AO39" s="11">
        <f t="shared" si="42"/>
        <v>291</v>
      </c>
      <c r="AP39" s="11">
        <f t="shared" si="42"/>
        <v>1273</v>
      </c>
      <c r="AQ39" s="11">
        <f t="shared" si="42"/>
        <v>925</v>
      </c>
      <c r="AR39" s="11">
        <f t="shared" si="42"/>
        <v>1175</v>
      </c>
      <c r="AS39" s="11">
        <f t="shared" si="42"/>
        <v>563</v>
      </c>
      <c r="AT39" s="11">
        <f t="shared" si="42"/>
        <v>1014</v>
      </c>
      <c r="AU39" s="11">
        <f t="shared" si="42"/>
        <v>1239</v>
      </c>
      <c r="AV39" s="11">
        <f t="shared" si="42"/>
        <v>1464</v>
      </c>
      <c r="AW39" s="11">
        <f t="shared" si="42"/>
        <v>1474</v>
      </c>
      <c r="AX39" s="11">
        <f t="shared" si="42"/>
        <v>1423</v>
      </c>
      <c r="AY39" s="11">
        <f t="shared" si="42"/>
        <v>298</v>
      </c>
      <c r="AZ39" s="11">
        <f t="shared" si="42"/>
        <v>1067</v>
      </c>
      <c r="BA39" s="11">
        <f t="shared" si="42"/>
        <v>1271</v>
      </c>
      <c r="BB39" s="11">
        <f t="shared" si="42"/>
        <v>1245</v>
      </c>
      <c r="BC39" s="11">
        <f t="shared" si="42"/>
        <v>1139</v>
      </c>
      <c r="BD39" s="11">
        <f t="shared" si="42"/>
        <v>1525</v>
      </c>
      <c r="BE39" s="11">
        <f t="shared" si="42"/>
        <v>1072</v>
      </c>
      <c r="BF39" s="11">
        <f t="shared" si="42"/>
        <v>1011</v>
      </c>
      <c r="BG39" s="11">
        <f t="shared" si="42"/>
        <v>1245</v>
      </c>
      <c r="BH39" s="11">
        <f t="shared" si="42"/>
        <v>1111</v>
      </c>
    </row>
    <row r="40" spans="1:60" ht="13.5" customHeight="1">
      <c r="A40" s="38">
        <v>40600</v>
      </c>
      <c r="B40" s="130" t="s">
        <v>65</v>
      </c>
      <c r="C40" s="40"/>
      <c r="D40" s="41" t="s">
        <v>30</v>
      </c>
      <c r="E40" s="42">
        <f t="shared" si="0"/>
        <v>1629</v>
      </c>
      <c r="F40" s="43">
        <v>0</v>
      </c>
      <c r="G40" s="43">
        <v>12</v>
      </c>
      <c r="H40" s="44">
        <f t="shared" si="1"/>
        <v>12</v>
      </c>
      <c r="I40" s="40"/>
      <c r="J40" s="45" t="s">
        <v>20</v>
      </c>
      <c r="K40" s="42">
        <f t="shared" si="2"/>
        <v>1443</v>
      </c>
      <c r="L40" s="46">
        <v>0</v>
      </c>
      <c r="M40" s="46">
        <v>11</v>
      </c>
      <c r="N40" s="26">
        <f t="shared" si="3"/>
        <v>11</v>
      </c>
      <c r="O40" s="40"/>
      <c r="P40" t="s">
        <v>66</v>
      </c>
      <c r="Q40" s="40"/>
      <c r="R40">
        <f>MIN(Rules!$E$2,(MAX(H40/N40,N40/H40)))</f>
        <v>1.0909090909090908</v>
      </c>
      <c r="S40">
        <f>VLOOKUP(B40,Rules!A:B,2,FALSE)</f>
        <v>45</v>
      </c>
      <c r="T40" s="40"/>
      <c r="U40" s="143">
        <f>1/(10^(-1*(E40+(IF(P40="Y",Rules!$I$2,0))-K40)/Rules!$E$12)+1)</f>
        <v>0.82452880545695673</v>
      </c>
      <c r="V40">
        <f t="shared" si="4"/>
        <v>9</v>
      </c>
      <c r="W40">
        <f t="shared" si="5"/>
        <v>-9</v>
      </c>
      <c r="Z40" s="48"/>
      <c r="AA40" s="11">
        <f t="shared" ref="AA40:BH40" si="43">IF($D40=AA$1,$E40+$V40,(IF($J40=AA$1,$K40+$W40,AA39)))</f>
        <v>1123</v>
      </c>
      <c r="AB40" s="11">
        <f t="shared" si="43"/>
        <v>1434</v>
      </c>
      <c r="AC40" s="11">
        <f t="shared" si="43"/>
        <v>813</v>
      </c>
      <c r="AD40" s="11">
        <f t="shared" si="43"/>
        <v>1099</v>
      </c>
      <c r="AE40" s="11">
        <f t="shared" si="43"/>
        <v>989</v>
      </c>
      <c r="AF40" s="11">
        <f t="shared" si="43"/>
        <v>1796</v>
      </c>
      <c r="AG40" s="11">
        <f t="shared" si="43"/>
        <v>1480</v>
      </c>
      <c r="AH40" s="11">
        <f t="shared" si="43"/>
        <v>1421</v>
      </c>
      <c r="AI40" s="11">
        <f t="shared" si="43"/>
        <v>1638</v>
      </c>
      <c r="AJ40" s="11">
        <f t="shared" si="43"/>
        <v>1623</v>
      </c>
      <c r="AK40" s="11">
        <f t="shared" si="43"/>
        <v>1023</v>
      </c>
      <c r="AL40" s="11">
        <f t="shared" si="43"/>
        <v>1414</v>
      </c>
      <c r="AM40" s="11">
        <f t="shared" si="43"/>
        <v>1685</v>
      </c>
      <c r="AN40" s="11">
        <f t="shared" si="43"/>
        <v>1520</v>
      </c>
      <c r="AO40" s="11">
        <f t="shared" si="43"/>
        <v>291</v>
      </c>
      <c r="AP40" s="11">
        <f t="shared" si="43"/>
        <v>1273</v>
      </c>
      <c r="AQ40" s="11">
        <f t="shared" si="43"/>
        <v>925</v>
      </c>
      <c r="AR40" s="11">
        <f t="shared" si="43"/>
        <v>1175</v>
      </c>
      <c r="AS40" s="11">
        <f t="shared" si="43"/>
        <v>563</v>
      </c>
      <c r="AT40" s="11">
        <f t="shared" si="43"/>
        <v>1014</v>
      </c>
      <c r="AU40" s="11">
        <f t="shared" si="43"/>
        <v>1239</v>
      </c>
      <c r="AV40" s="11">
        <f t="shared" si="43"/>
        <v>1464</v>
      </c>
      <c r="AW40" s="11">
        <f t="shared" si="43"/>
        <v>1474</v>
      </c>
      <c r="AX40" s="11">
        <f t="shared" si="43"/>
        <v>1423</v>
      </c>
      <c r="AY40" s="11">
        <f t="shared" si="43"/>
        <v>298</v>
      </c>
      <c r="AZ40" s="11">
        <f t="shared" si="43"/>
        <v>1067</v>
      </c>
      <c r="BA40" s="11">
        <f t="shared" si="43"/>
        <v>1271</v>
      </c>
      <c r="BB40" s="11">
        <f t="shared" si="43"/>
        <v>1245</v>
      </c>
      <c r="BC40" s="11">
        <f t="shared" si="43"/>
        <v>1139</v>
      </c>
      <c r="BD40" s="11">
        <f t="shared" si="43"/>
        <v>1525</v>
      </c>
      <c r="BE40" s="11">
        <f t="shared" si="43"/>
        <v>1072</v>
      </c>
      <c r="BF40" s="11">
        <f t="shared" si="43"/>
        <v>1011</v>
      </c>
      <c r="BG40" s="11">
        <f t="shared" si="43"/>
        <v>1245</v>
      </c>
      <c r="BH40" s="11">
        <f t="shared" si="43"/>
        <v>1111</v>
      </c>
    </row>
    <row r="41" spans="1:60" ht="13.5" customHeight="1">
      <c r="A41" s="38">
        <v>40600</v>
      </c>
      <c r="B41" s="130" t="s">
        <v>65</v>
      </c>
      <c r="C41" s="40"/>
      <c r="D41" s="41" t="s">
        <v>34</v>
      </c>
      <c r="E41" s="42">
        <f t="shared" si="0"/>
        <v>1123</v>
      </c>
      <c r="F41" s="43">
        <v>0</v>
      </c>
      <c r="G41" s="43">
        <v>14</v>
      </c>
      <c r="H41" s="44">
        <f t="shared" si="1"/>
        <v>14</v>
      </c>
      <c r="I41" s="40"/>
      <c r="J41" s="45" t="s">
        <v>27</v>
      </c>
      <c r="K41" s="42">
        <f t="shared" si="2"/>
        <v>1474</v>
      </c>
      <c r="L41" s="46">
        <v>0</v>
      </c>
      <c r="M41" s="46">
        <v>11</v>
      </c>
      <c r="N41" s="26">
        <f t="shared" si="3"/>
        <v>11</v>
      </c>
      <c r="O41" s="40"/>
      <c r="P41" t="s">
        <v>66</v>
      </c>
      <c r="Q41" s="40"/>
      <c r="R41">
        <f>MIN(Rules!$E$2,(MAX(H41/N41,N41/H41)))</f>
        <v>1.2727272727272727</v>
      </c>
      <c r="S41">
        <f>VLOOKUP(B41,Rules!A:B,2,FALSE)</f>
        <v>45</v>
      </c>
      <c r="T41" s="40"/>
      <c r="U41" s="143">
        <f>1/(10^(-1*(E41+(IF(P41="Y",Rules!$I$2,0))-K41)/Rules!$E$12)+1)</f>
        <v>0.28381026166235818</v>
      </c>
      <c r="V41">
        <f t="shared" si="4"/>
        <v>41</v>
      </c>
      <c r="W41">
        <f t="shared" si="5"/>
        <v>-41</v>
      </c>
      <c r="Z41" s="48"/>
      <c r="AA41" s="11">
        <f t="shared" ref="AA41:BH41" si="44">IF($D41=AA$1,$E41+$V41,(IF($J41=AA$1,$K41+$W41,AA40)))</f>
        <v>1164</v>
      </c>
      <c r="AB41" s="11">
        <f t="shared" si="44"/>
        <v>1434</v>
      </c>
      <c r="AC41" s="11">
        <f t="shared" si="44"/>
        <v>813</v>
      </c>
      <c r="AD41" s="11">
        <f t="shared" si="44"/>
        <v>1099</v>
      </c>
      <c r="AE41" s="11">
        <f t="shared" si="44"/>
        <v>989</v>
      </c>
      <c r="AF41" s="11">
        <f t="shared" si="44"/>
        <v>1796</v>
      </c>
      <c r="AG41" s="11">
        <f t="shared" si="44"/>
        <v>1480</v>
      </c>
      <c r="AH41" s="11">
        <f t="shared" si="44"/>
        <v>1421</v>
      </c>
      <c r="AI41" s="11">
        <f t="shared" si="44"/>
        <v>1638</v>
      </c>
      <c r="AJ41" s="11">
        <f t="shared" si="44"/>
        <v>1623</v>
      </c>
      <c r="AK41" s="11">
        <f t="shared" si="44"/>
        <v>1023</v>
      </c>
      <c r="AL41" s="11">
        <f t="shared" si="44"/>
        <v>1414</v>
      </c>
      <c r="AM41" s="11">
        <f t="shared" si="44"/>
        <v>1685</v>
      </c>
      <c r="AN41" s="11">
        <f t="shared" si="44"/>
        <v>1520</v>
      </c>
      <c r="AO41" s="11">
        <f t="shared" si="44"/>
        <v>291</v>
      </c>
      <c r="AP41" s="11">
        <f t="shared" si="44"/>
        <v>1273</v>
      </c>
      <c r="AQ41" s="11">
        <f t="shared" si="44"/>
        <v>925</v>
      </c>
      <c r="AR41" s="11">
        <f t="shared" si="44"/>
        <v>1175</v>
      </c>
      <c r="AS41" s="11">
        <f t="shared" si="44"/>
        <v>563</v>
      </c>
      <c r="AT41" s="11">
        <f t="shared" si="44"/>
        <v>1014</v>
      </c>
      <c r="AU41" s="11">
        <f t="shared" si="44"/>
        <v>1239</v>
      </c>
      <c r="AV41" s="11">
        <f t="shared" si="44"/>
        <v>1464</v>
      </c>
      <c r="AW41" s="11">
        <f t="shared" si="44"/>
        <v>1433</v>
      </c>
      <c r="AX41" s="11">
        <f t="shared" si="44"/>
        <v>1423</v>
      </c>
      <c r="AY41" s="11">
        <f t="shared" si="44"/>
        <v>298</v>
      </c>
      <c r="AZ41" s="11">
        <f t="shared" si="44"/>
        <v>1067</v>
      </c>
      <c r="BA41" s="11">
        <f t="shared" si="44"/>
        <v>1271</v>
      </c>
      <c r="BB41" s="11">
        <f t="shared" si="44"/>
        <v>1245</v>
      </c>
      <c r="BC41" s="11">
        <f t="shared" si="44"/>
        <v>1139</v>
      </c>
      <c r="BD41" s="11">
        <f t="shared" si="44"/>
        <v>1525</v>
      </c>
      <c r="BE41" s="11">
        <f t="shared" si="44"/>
        <v>1072</v>
      </c>
      <c r="BF41" s="11">
        <f t="shared" si="44"/>
        <v>1011</v>
      </c>
      <c r="BG41" s="11">
        <f t="shared" si="44"/>
        <v>1245</v>
      </c>
      <c r="BH41" s="11">
        <f t="shared" si="44"/>
        <v>1111</v>
      </c>
    </row>
    <row r="42" spans="1:60" ht="13.5" customHeight="1">
      <c r="A42" s="38">
        <v>40601</v>
      </c>
      <c r="B42" s="130" t="s">
        <v>65</v>
      </c>
      <c r="C42" s="40"/>
      <c r="D42" s="41" t="s">
        <v>21</v>
      </c>
      <c r="E42" s="42">
        <f t="shared" si="0"/>
        <v>1414</v>
      </c>
      <c r="F42" s="43">
        <v>0</v>
      </c>
      <c r="G42" s="43">
        <v>12</v>
      </c>
      <c r="H42" s="44">
        <f t="shared" si="1"/>
        <v>12</v>
      </c>
      <c r="I42" s="40"/>
      <c r="J42" s="45" t="s">
        <v>18</v>
      </c>
      <c r="K42" s="42">
        <f t="shared" si="2"/>
        <v>1464</v>
      </c>
      <c r="L42" s="46">
        <v>2</v>
      </c>
      <c r="M42" s="46">
        <v>14</v>
      </c>
      <c r="N42" s="26">
        <f t="shared" si="3"/>
        <v>20</v>
      </c>
      <c r="O42" s="40"/>
      <c r="P42" t="s">
        <v>66</v>
      </c>
      <c r="Q42" s="40"/>
      <c r="R42">
        <f>MIN(Rules!$E$2,(MAX(H42/N42,N42/H42)))</f>
        <v>1.6666666666666667</v>
      </c>
      <c r="S42">
        <f>VLOOKUP(B42,Rules!A:B,2,FALSE)</f>
        <v>45</v>
      </c>
      <c r="T42" s="40"/>
      <c r="U42" s="143">
        <f>1/(10^(-1*(E42+(IF(P42="Y",Rules!$I$2,0))-K42)/Rules!$E$12)+1)</f>
        <v>0.61313682015314308</v>
      </c>
      <c r="V42">
        <f t="shared" si="4"/>
        <v>-46</v>
      </c>
      <c r="W42">
        <f t="shared" si="5"/>
        <v>46</v>
      </c>
      <c r="Z42" s="48"/>
      <c r="AA42" s="11">
        <f t="shared" ref="AA42:BH42" si="45">IF($D42=AA$1,$E42+$V42,(IF($J42=AA$1,$K42+$W42,AA41)))</f>
        <v>1164</v>
      </c>
      <c r="AB42" s="11">
        <f t="shared" si="45"/>
        <v>1434</v>
      </c>
      <c r="AC42" s="11">
        <f t="shared" si="45"/>
        <v>813</v>
      </c>
      <c r="AD42" s="11">
        <f t="shared" si="45"/>
        <v>1099</v>
      </c>
      <c r="AE42" s="11">
        <f t="shared" si="45"/>
        <v>989</v>
      </c>
      <c r="AF42" s="11">
        <f t="shared" si="45"/>
        <v>1796</v>
      </c>
      <c r="AG42" s="11">
        <f t="shared" si="45"/>
        <v>1480</v>
      </c>
      <c r="AH42" s="11">
        <f t="shared" si="45"/>
        <v>1421</v>
      </c>
      <c r="AI42" s="11">
        <f t="shared" si="45"/>
        <v>1638</v>
      </c>
      <c r="AJ42" s="11">
        <f t="shared" si="45"/>
        <v>1623</v>
      </c>
      <c r="AK42" s="11">
        <f t="shared" si="45"/>
        <v>1023</v>
      </c>
      <c r="AL42" s="11">
        <f t="shared" si="45"/>
        <v>1368</v>
      </c>
      <c r="AM42" s="11">
        <f t="shared" si="45"/>
        <v>1685</v>
      </c>
      <c r="AN42" s="11">
        <f t="shared" si="45"/>
        <v>1520</v>
      </c>
      <c r="AO42" s="11">
        <f t="shared" si="45"/>
        <v>291</v>
      </c>
      <c r="AP42" s="11">
        <f t="shared" si="45"/>
        <v>1273</v>
      </c>
      <c r="AQ42" s="11">
        <f t="shared" si="45"/>
        <v>925</v>
      </c>
      <c r="AR42" s="11">
        <f t="shared" si="45"/>
        <v>1175</v>
      </c>
      <c r="AS42" s="11">
        <f t="shared" si="45"/>
        <v>563</v>
      </c>
      <c r="AT42" s="11">
        <f t="shared" si="45"/>
        <v>1014</v>
      </c>
      <c r="AU42" s="11">
        <f t="shared" si="45"/>
        <v>1239</v>
      </c>
      <c r="AV42" s="11">
        <f t="shared" si="45"/>
        <v>1510</v>
      </c>
      <c r="AW42" s="11">
        <f t="shared" si="45"/>
        <v>1433</v>
      </c>
      <c r="AX42" s="11">
        <f t="shared" si="45"/>
        <v>1423</v>
      </c>
      <c r="AY42" s="11">
        <f t="shared" si="45"/>
        <v>298</v>
      </c>
      <c r="AZ42" s="11">
        <f t="shared" si="45"/>
        <v>1067</v>
      </c>
      <c r="BA42" s="11">
        <f t="shared" si="45"/>
        <v>1271</v>
      </c>
      <c r="BB42" s="11">
        <f t="shared" si="45"/>
        <v>1245</v>
      </c>
      <c r="BC42" s="11">
        <f t="shared" si="45"/>
        <v>1139</v>
      </c>
      <c r="BD42" s="11">
        <f t="shared" si="45"/>
        <v>1525</v>
      </c>
      <c r="BE42" s="11">
        <f t="shared" si="45"/>
        <v>1072</v>
      </c>
      <c r="BF42" s="11">
        <f t="shared" si="45"/>
        <v>1011</v>
      </c>
      <c r="BG42" s="11">
        <f t="shared" si="45"/>
        <v>1245</v>
      </c>
      <c r="BH42" s="11">
        <f t="shared" si="45"/>
        <v>1111</v>
      </c>
    </row>
    <row r="43" spans="1:60" ht="13.5" customHeight="1">
      <c r="A43" s="38">
        <v>40601</v>
      </c>
      <c r="B43" s="130" t="s">
        <v>65</v>
      </c>
      <c r="C43" s="40"/>
      <c r="D43" s="41" t="s">
        <v>26</v>
      </c>
      <c r="E43" s="42">
        <f t="shared" si="0"/>
        <v>1796</v>
      </c>
      <c r="F43" s="43">
        <v>1</v>
      </c>
      <c r="G43" s="43">
        <v>15</v>
      </c>
      <c r="H43" s="44">
        <f t="shared" si="1"/>
        <v>18</v>
      </c>
      <c r="I43" s="40"/>
      <c r="J43" s="45" t="s">
        <v>23</v>
      </c>
      <c r="K43" s="42">
        <f t="shared" si="2"/>
        <v>1423</v>
      </c>
      <c r="L43" s="46">
        <v>1</v>
      </c>
      <c r="M43" s="46">
        <v>12</v>
      </c>
      <c r="N43" s="26">
        <f t="shared" si="3"/>
        <v>15</v>
      </c>
      <c r="O43" s="40"/>
      <c r="P43" t="s">
        <v>66</v>
      </c>
      <c r="Q43" s="40"/>
      <c r="R43">
        <f>MIN(Rules!$E$2,(MAX(H43/N43,N43/H43)))</f>
        <v>1.2</v>
      </c>
      <c r="S43">
        <f>VLOOKUP(B43,Rules!A:B,2,FALSE)</f>
        <v>45</v>
      </c>
      <c r="T43" s="40"/>
      <c r="U43" s="143">
        <f>1/(10^(-1*(E43+(IF(P43="Y",Rules!$I$2,0))-K43)/Rules!$E$12)+1)</f>
        <v>0.91747348216726088</v>
      </c>
      <c r="V43">
        <f t="shared" si="4"/>
        <v>4</v>
      </c>
      <c r="W43">
        <f t="shared" si="5"/>
        <v>-4</v>
      </c>
      <c r="Z43" s="48"/>
      <c r="AA43" s="11">
        <f t="shared" ref="AA43:BH43" si="46">IF($D43=AA$1,$E43+$V43,(IF($J43=AA$1,$K43+$W43,AA42)))</f>
        <v>1164</v>
      </c>
      <c r="AB43" s="11">
        <f t="shared" si="46"/>
        <v>1434</v>
      </c>
      <c r="AC43" s="11">
        <f t="shared" si="46"/>
        <v>813</v>
      </c>
      <c r="AD43" s="11">
        <f t="shared" si="46"/>
        <v>1099</v>
      </c>
      <c r="AE43" s="11">
        <f t="shared" si="46"/>
        <v>989</v>
      </c>
      <c r="AF43" s="11">
        <f t="shared" si="46"/>
        <v>1800</v>
      </c>
      <c r="AG43" s="11">
        <f t="shared" si="46"/>
        <v>1480</v>
      </c>
      <c r="AH43" s="11">
        <f t="shared" si="46"/>
        <v>1421</v>
      </c>
      <c r="AI43" s="11">
        <f t="shared" si="46"/>
        <v>1638</v>
      </c>
      <c r="AJ43" s="11">
        <f t="shared" si="46"/>
        <v>1623</v>
      </c>
      <c r="AK43" s="11">
        <f t="shared" si="46"/>
        <v>1023</v>
      </c>
      <c r="AL43" s="11">
        <f t="shared" si="46"/>
        <v>1368</v>
      </c>
      <c r="AM43" s="11">
        <f t="shared" si="46"/>
        <v>1685</v>
      </c>
      <c r="AN43" s="11">
        <f t="shared" si="46"/>
        <v>1520</v>
      </c>
      <c r="AO43" s="11">
        <f t="shared" si="46"/>
        <v>291</v>
      </c>
      <c r="AP43" s="11">
        <f t="shared" si="46"/>
        <v>1273</v>
      </c>
      <c r="AQ43" s="11">
        <f t="shared" si="46"/>
        <v>925</v>
      </c>
      <c r="AR43" s="11">
        <f t="shared" si="46"/>
        <v>1175</v>
      </c>
      <c r="AS43" s="11">
        <f t="shared" si="46"/>
        <v>563</v>
      </c>
      <c r="AT43" s="11">
        <f t="shared" si="46"/>
        <v>1014</v>
      </c>
      <c r="AU43" s="11">
        <f t="shared" si="46"/>
        <v>1239</v>
      </c>
      <c r="AV43" s="11">
        <f t="shared" si="46"/>
        <v>1510</v>
      </c>
      <c r="AW43" s="11">
        <f t="shared" si="46"/>
        <v>1433</v>
      </c>
      <c r="AX43" s="11">
        <f t="shared" si="46"/>
        <v>1419</v>
      </c>
      <c r="AY43" s="11">
        <f t="shared" si="46"/>
        <v>298</v>
      </c>
      <c r="AZ43" s="11">
        <f t="shared" si="46"/>
        <v>1067</v>
      </c>
      <c r="BA43" s="11">
        <f t="shared" si="46"/>
        <v>1271</v>
      </c>
      <c r="BB43" s="11">
        <f t="shared" si="46"/>
        <v>1245</v>
      </c>
      <c r="BC43" s="11">
        <f t="shared" si="46"/>
        <v>1139</v>
      </c>
      <c r="BD43" s="11">
        <f t="shared" si="46"/>
        <v>1525</v>
      </c>
      <c r="BE43" s="11">
        <f t="shared" si="46"/>
        <v>1072</v>
      </c>
      <c r="BF43" s="11">
        <f t="shared" si="46"/>
        <v>1011</v>
      </c>
      <c r="BG43" s="11">
        <f t="shared" si="46"/>
        <v>1245</v>
      </c>
      <c r="BH43" s="11">
        <f t="shared" si="46"/>
        <v>1111</v>
      </c>
    </row>
    <row r="44" spans="1:60" ht="13.5" customHeight="1">
      <c r="A44" s="38">
        <v>40601</v>
      </c>
      <c r="B44" s="130" t="s">
        <v>65</v>
      </c>
      <c r="C44" s="40"/>
      <c r="D44" s="41" t="s">
        <v>19</v>
      </c>
      <c r="E44" s="42">
        <f t="shared" si="0"/>
        <v>1480</v>
      </c>
      <c r="F44" s="43">
        <v>1</v>
      </c>
      <c r="G44" s="43">
        <v>7</v>
      </c>
      <c r="H44" s="44">
        <f t="shared" si="1"/>
        <v>10</v>
      </c>
      <c r="I44" s="40"/>
      <c r="J44" s="45" t="s">
        <v>36</v>
      </c>
      <c r="K44" s="42">
        <f t="shared" si="2"/>
        <v>1273</v>
      </c>
      <c r="L44" s="46">
        <v>1</v>
      </c>
      <c r="M44" s="46">
        <v>21</v>
      </c>
      <c r="N44" s="26">
        <f t="shared" si="3"/>
        <v>24</v>
      </c>
      <c r="O44" s="40"/>
      <c r="P44" t="s">
        <v>66</v>
      </c>
      <c r="Q44" s="40"/>
      <c r="R44">
        <f>MIN(Rules!$E$2,(MAX(H44/N44,N44/H44)))</f>
        <v>2</v>
      </c>
      <c r="S44">
        <f>VLOOKUP(B44,Rules!A:B,2,FALSE)</f>
        <v>45</v>
      </c>
      <c r="T44" s="40"/>
      <c r="U44" s="143">
        <f>1/(10^(-1*(E44+(IF(P44="Y",Rules!$I$2,0))-K44)/Rules!$E$12)+1)</f>
        <v>0.83808469267709818</v>
      </c>
      <c r="V44">
        <f t="shared" si="4"/>
        <v>-75</v>
      </c>
      <c r="W44">
        <f t="shared" si="5"/>
        <v>75</v>
      </c>
      <c r="Z44" s="48"/>
      <c r="AA44" s="11">
        <f t="shared" ref="AA44:BH44" si="47">IF($D44=AA$1,$E44+$V44,(IF($J44=AA$1,$K44+$W44,AA43)))</f>
        <v>1164</v>
      </c>
      <c r="AB44" s="11">
        <f t="shared" si="47"/>
        <v>1434</v>
      </c>
      <c r="AC44" s="11">
        <f t="shared" si="47"/>
        <v>813</v>
      </c>
      <c r="AD44" s="11">
        <f t="shared" si="47"/>
        <v>1099</v>
      </c>
      <c r="AE44" s="11">
        <f t="shared" si="47"/>
        <v>989</v>
      </c>
      <c r="AF44" s="11">
        <f t="shared" si="47"/>
        <v>1800</v>
      </c>
      <c r="AG44" s="11">
        <f t="shared" si="47"/>
        <v>1405</v>
      </c>
      <c r="AH44" s="11">
        <f t="shared" si="47"/>
        <v>1421</v>
      </c>
      <c r="AI44" s="11">
        <f t="shared" si="47"/>
        <v>1638</v>
      </c>
      <c r="AJ44" s="11">
        <f t="shared" si="47"/>
        <v>1623</v>
      </c>
      <c r="AK44" s="11">
        <f t="shared" si="47"/>
        <v>1023</v>
      </c>
      <c r="AL44" s="11">
        <f t="shared" si="47"/>
        <v>1368</v>
      </c>
      <c r="AM44" s="11">
        <f t="shared" si="47"/>
        <v>1685</v>
      </c>
      <c r="AN44" s="11">
        <f t="shared" si="47"/>
        <v>1520</v>
      </c>
      <c r="AO44" s="11">
        <f t="shared" si="47"/>
        <v>291</v>
      </c>
      <c r="AP44" s="11">
        <f t="shared" si="47"/>
        <v>1348</v>
      </c>
      <c r="AQ44" s="11">
        <f t="shared" si="47"/>
        <v>925</v>
      </c>
      <c r="AR44" s="11">
        <f t="shared" si="47"/>
        <v>1175</v>
      </c>
      <c r="AS44" s="11">
        <f t="shared" si="47"/>
        <v>563</v>
      </c>
      <c r="AT44" s="11">
        <f t="shared" si="47"/>
        <v>1014</v>
      </c>
      <c r="AU44" s="11">
        <f t="shared" si="47"/>
        <v>1239</v>
      </c>
      <c r="AV44" s="11">
        <f t="shared" si="47"/>
        <v>1510</v>
      </c>
      <c r="AW44" s="11">
        <f t="shared" si="47"/>
        <v>1433</v>
      </c>
      <c r="AX44" s="11">
        <f t="shared" si="47"/>
        <v>1419</v>
      </c>
      <c r="AY44" s="11">
        <f t="shared" si="47"/>
        <v>298</v>
      </c>
      <c r="AZ44" s="11">
        <f t="shared" si="47"/>
        <v>1067</v>
      </c>
      <c r="BA44" s="11">
        <f t="shared" si="47"/>
        <v>1271</v>
      </c>
      <c r="BB44" s="11">
        <f t="shared" si="47"/>
        <v>1245</v>
      </c>
      <c r="BC44" s="11">
        <f t="shared" si="47"/>
        <v>1139</v>
      </c>
      <c r="BD44" s="11">
        <f t="shared" si="47"/>
        <v>1525</v>
      </c>
      <c r="BE44" s="11">
        <f t="shared" si="47"/>
        <v>1072</v>
      </c>
      <c r="BF44" s="11">
        <f t="shared" si="47"/>
        <v>1011</v>
      </c>
      <c r="BG44" s="11">
        <f t="shared" si="47"/>
        <v>1245</v>
      </c>
      <c r="BH44" s="11">
        <f t="shared" si="47"/>
        <v>1111</v>
      </c>
    </row>
    <row r="45" spans="1:60" ht="13.5" customHeight="1">
      <c r="A45" s="38">
        <v>40601</v>
      </c>
      <c r="B45" s="130" t="s">
        <v>65</v>
      </c>
      <c r="C45" s="40"/>
      <c r="D45" s="41" t="s">
        <v>25</v>
      </c>
      <c r="E45" s="42">
        <f t="shared" si="0"/>
        <v>1421</v>
      </c>
      <c r="F45" s="43">
        <v>0</v>
      </c>
      <c r="G45" s="43">
        <v>8</v>
      </c>
      <c r="H45" s="44">
        <f t="shared" si="1"/>
        <v>8</v>
      </c>
      <c r="I45" s="40"/>
      <c r="J45" s="45" t="s">
        <v>28</v>
      </c>
      <c r="K45" s="42">
        <f t="shared" si="2"/>
        <v>1520</v>
      </c>
      <c r="L45" s="46">
        <v>1</v>
      </c>
      <c r="M45" s="46">
        <v>5</v>
      </c>
      <c r="N45" s="26">
        <f t="shared" si="3"/>
        <v>8</v>
      </c>
      <c r="O45" s="40"/>
      <c r="P45" t="s">
        <v>66</v>
      </c>
      <c r="Q45" s="40"/>
      <c r="R45">
        <f>MIN(Rules!$E$2,(MAX(H45/N45,N45/H45)))</f>
        <v>1</v>
      </c>
      <c r="S45">
        <f>VLOOKUP(B45,Rules!A:B,2,FALSE)</f>
        <v>45</v>
      </c>
      <c r="T45" s="40"/>
      <c r="U45" s="143">
        <f>1/(10^(-1*(E45+(IF(P45="Y",Rules!$I$2,0))-K45)/Rules!$E$12)+1)</f>
        <v>0.55844749826326601</v>
      </c>
      <c r="V45">
        <f t="shared" si="4"/>
        <v>-3</v>
      </c>
      <c r="W45">
        <f t="shared" si="5"/>
        <v>3</v>
      </c>
      <c r="Z45" s="48"/>
      <c r="AA45" s="11">
        <f t="shared" ref="AA45:BH45" si="48">IF($D45=AA$1,$E45+$V45,(IF($J45=AA$1,$K45+$W45,AA44)))</f>
        <v>1164</v>
      </c>
      <c r="AB45" s="11">
        <f t="shared" si="48"/>
        <v>1434</v>
      </c>
      <c r="AC45" s="11">
        <f t="shared" si="48"/>
        <v>813</v>
      </c>
      <c r="AD45" s="11">
        <f t="shared" si="48"/>
        <v>1099</v>
      </c>
      <c r="AE45" s="11">
        <f t="shared" si="48"/>
        <v>989</v>
      </c>
      <c r="AF45" s="11">
        <f t="shared" si="48"/>
        <v>1800</v>
      </c>
      <c r="AG45" s="11">
        <f t="shared" si="48"/>
        <v>1405</v>
      </c>
      <c r="AH45" s="11">
        <f t="shared" si="48"/>
        <v>1418</v>
      </c>
      <c r="AI45" s="11">
        <f t="shared" si="48"/>
        <v>1638</v>
      </c>
      <c r="AJ45" s="11">
        <f t="shared" si="48"/>
        <v>1623</v>
      </c>
      <c r="AK45" s="11">
        <f t="shared" si="48"/>
        <v>1023</v>
      </c>
      <c r="AL45" s="11">
        <f t="shared" si="48"/>
        <v>1368</v>
      </c>
      <c r="AM45" s="11">
        <f t="shared" si="48"/>
        <v>1685</v>
      </c>
      <c r="AN45" s="11">
        <f t="shared" si="48"/>
        <v>1523</v>
      </c>
      <c r="AO45" s="11">
        <f t="shared" si="48"/>
        <v>291</v>
      </c>
      <c r="AP45" s="11">
        <f t="shared" si="48"/>
        <v>1348</v>
      </c>
      <c r="AQ45" s="11">
        <f t="shared" si="48"/>
        <v>925</v>
      </c>
      <c r="AR45" s="11">
        <f t="shared" si="48"/>
        <v>1175</v>
      </c>
      <c r="AS45" s="11">
        <f t="shared" si="48"/>
        <v>563</v>
      </c>
      <c r="AT45" s="11">
        <f t="shared" si="48"/>
        <v>1014</v>
      </c>
      <c r="AU45" s="11">
        <f t="shared" si="48"/>
        <v>1239</v>
      </c>
      <c r="AV45" s="11">
        <f t="shared" si="48"/>
        <v>1510</v>
      </c>
      <c r="AW45" s="11">
        <f t="shared" si="48"/>
        <v>1433</v>
      </c>
      <c r="AX45" s="11">
        <f t="shared" si="48"/>
        <v>1419</v>
      </c>
      <c r="AY45" s="11">
        <f t="shared" si="48"/>
        <v>298</v>
      </c>
      <c r="AZ45" s="11">
        <f t="shared" si="48"/>
        <v>1067</v>
      </c>
      <c r="BA45" s="11">
        <f t="shared" si="48"/>
        <v>1271</v>
      </c>
      <c r="BB45" s="11">
        <f t="shared" si="48"/>
        <v>1245</v>
      </c>
      <c r="BC45" s="11">
        <f t="shared" si="48"/>
        <v>1139</v>
      </c>
      <c r="BD45" s="11">
        <f t="shared" si="48"/>
        <v>1525</v>
      </c>
      <c r="BE45" s="11">
        <f t="shared" si="48"/>
        <v>1072</v>
      </c>
      <c r="BF45" s="11">
        <f t="shared" si="48"/>
        <v>1011</v>
      </c>
      <c r="BG45" s="11">
        <f t="shared" si="48"/>
        <v>1245</v>
      </c>
      <c r="BH45" s="11">
        <f t="shared" si="48"/>
        <v>1111</v>
      </c>
    </row>
    <row r="46" spans="1:60" ht="13.5" customHeight="1">
      <c r="A46" s="38">
        <v>40601</v>
      </c>
      <c r="B46" s="130" t="s">
        <v>65</v>
      </c>
      <c r="C46" s="40"/>
      <c r="D46" s="41" t="s">
        <v>37</v>
      </c>
      <c r="E46" s="42">
        <f t="shared" si="0"/>
        <v>1245</v>
      </c>
      <c r="F46" s="43">
        <v>0</v>
      </c>
      <c r="G46" s="43">
        <v>15</v>
      </c>
      <c r="H46" s="44">
        <f t="shared" si="1"/>
        <v>15</v>
      </c>
      <c r="I46" s="40"/>
      <c r="J46" s="45" t="s">
        <v>22</v>
      </c>
      <c r="K46" s="42">
        <f t="shared" si="2"/>
        <v>1525</v>
      </c>
      <c r="L46" s="46">
        <v>2</v>
      </c>
      <c r="M46" s="46">
        <v>15</v>
      </c>
      <c r="N46" s="26">
        <f t="shared" si="3"/>
        <v>21</v>
      </c>
      <c r="O46" s="40"/>
      <c r="P46" t="s">
        <v>66</v>
      </c>
      <c r="Q46" s="40"/>
      <c r="R46">
        <f>MIN(Rules!$E$2,(MAX(H46/N46,N46/H46)))</f>
        <v>1.4</v>
      </c>
      <c r="S46">
        <f>VLOOKUP(B46,Rules!A:B,2,FALSE)</f>
        <v>45</v>
      </c>
      <c r="T46" s="40"/>
      <c r="U46" s="143">
        <f>1/(10^(-1*(E46+(IF(P46="Y",Rules!$I$2,0))-K46)/Rules!$E$12)+1)</f>
        <v>0.35464754956061756</v>
      </c>
      <c r="V46">
        <f t="shared" si="4"/>
        <v>-22</v>
      </c>
      <c r="W46">
        <f t="shared" si="5"/>
        <v>22</v>
      </c>
      <c r="Z46" s="48"/>
      <c r="AA46" s="11">
        <f t="shared" ref="AA46:BH46" si="49">IF($D46=AA$1,$E46+$V46,(IF($J46=AA$1,$K46+$W46,AA45)))</f>
        <v>1164</v>
      </c>
      <c r="AB46" s="11">
        <f t="shared" si="49"/>
        <v>1434</v>
      </c>
      <c r="AC46" s="11">
        <f t="shared" si="49"/>
        <v>813</v>
      </c>
      <c r="AD46" s="11">
        <f t="shared" si="49"/>
        <v>1099</v>
      </c>
      <c r="AE46" s="11">
        <f t="shared" si="49"/>
        <v>989</v>
      </c>
      <c r="AF46" s="11">
        <f t="shared" si="49"/>
        <v>1800</v>
      </c>
      <c r="AG46" s="11">
        <f t="shared" si="49"/>
        <v>1405</v>
      </c>
      <c r="AH46" s="11">
        <f t="shared" si="49"/>
        <v>1418</v>
      </c>
      <c r="AI46" s="11">
        <f t="shared" si="49"/>
        <v>1638</v>
      </c>
      <c r="AJ46" s="11">
        <f t="shared" si="49"/>
        <v>1623</v>
      </c>
      <c r="AK46" s="11">
        <f t="shared" si="49"/>
        <v>1023</v>
      </c>
      <c r="AL46" s="11">
        <f t="shared" si="49"/>
        <v>1368</v>
      </c>
      <c r="AM46" s="11">
        <f t="shared" si="49"/>
        <v>1685</v>
      </c>
      <c r="AN46" s="11">
        <f t="shared" si="49"/>
        <v>1523</v>
      </c>
      <c r="AO46" s="11">
        <f t="shared" si="49"/>
        <v>291</v>
      </c>
      <c r="AP46" s="11">
        <f t="shared" si="49"/>
        <v>1348</v>
      </c>
      <c r="AQ46" s="11">
        <f t="shared" si="49"/>
        <v>925</v>
      </c>
      <c r="AR46" s="11">
        <f t="shared" si="49"/>
        <v>1175</v>
      </c>
      <c r="AS46" s="11">
        <f t="shared" si="49"/>
        <v>563</v>
      </c>
      <c r="AT46" s="11">
        <f t="shared" si="49"/>
        <v>1014</v>
      </c>
      <c r="AU46" s="11">
        <f t="shared" si="49"/>
        <v>1239</v>
      </c>
      <c r="AV46" s="11">
        <f t="shared" si="49"/>
        <v>1510</v>
      </c>
      <c r="AW46" s="11">
        <f t="shared" si="49"/>
        <v>1433</v>
      </c>
      <c r="AX46" s="11">
        <f t="shared" si="49"/>
        <v>1419</v>
      </c>
      <c r="AY46" s="11">
        <f t="shared" si="49"/>
        <v>298</v>
      </c>
      <c r="AZ46" s="11">
        <f t="shared" si="49"/>
        <v>1067</v>
      </c>
      <c r="BA46" s="11">
        <f t="shared" si="49"/>
        <v>1271</v>
      </c>
      <c r="BB46" s="11">
        <f t="shared" si="49"/>
        <v>1223</v>
      </c>
      <c r="BC46" s="11">
        <f t="shared" si="49"/>
        <v>1139</v>
      </c>
      <c r="BD46" s="11">
        <f t="shared" si="49"/>
        <v>1547</v>
      </c>
      <c r="BE46" s="11">
        <f t="shared" si="49"/>
        <v>1072</v>
      </c>
      <c r="BF46" s="11">
        <f t="shared" si="49"/>
        <v>1011</v>
      </c>
      <c r="BG46" s="11">
        <f t="shared" si="49"/>
        <v>1245</v>
      </c>
      <c r="BH46" s="11">
        <f t="shared" si="49"/>
        <v>1111</v>
      </c>
    </row>
    <row r="47" spans="1:60" ht="13.5" customHeight="1">
      <c r="A47" s="38">
        <v>40601</v>
      </c>
      <c r="B47" s="130" t="s">
        <v>65</v>
      </c>
      <c r="C47" s="40"/>
      <c r="D47" s="41" t="s">
        <v>42</v>
      </c>
      <c r="E47" s="42">
        <f t="shared" si="0"/>
        <v>1245</v>
      </c>
      <c r="F47" s="43">
        <v>0</v>
      </c>
      <c r="G47" s="43">
        <v>11</v>
      </c>
      <c r="H47" s="44">
        <f t="shared" si="1"/>
        <v>11</v>
      </c>
      <c r="I47" s="40"/>
      <c r="J47" s="45" t="s">
        <v>32</v>
      </c>
      <c r="K47" s="42">
        <f t="shared" si="2"/>
        <v>1239</v>
      </c>
      <c r="L47" s="46">
        <v>1</v>
      </c>
      <c r="M47" s="46">
        <v>12</v>
      </c>
      <c r="N47" s="26">
        <f t="shared" si="3"/>
        <v>15</v>
      </c>
      <c r="O47" s="40"/>
      <c r="P47" t="s">
        <v>66</v>
      </c>
      <c r="Q47" s="40"/>
      <c r="R47">
        <f>MIN(Rules!$E$2,(MAX(H47/N47,N47/H47)))</f>
        <v>1.3636363636363635</v>
      </c>
      <c r="S47">
        <f>VLOOKUP(B47,Rules!A:B,2,FALSE)</f>
        <v>45</v>
      </c>
      <c r="T47" s="40"/>
      <c r="U47" s="143">
        <f>1/(10^(-1*(E47+(IF(P47="Y",Rules!$I$2,0))-K47)/Rules!$E$12)+1)</f>
        <v>0.67225603183606786</v>
      </c>
      <c r="V47">
        <f t="shared" si="4"/>
        <v>-41</v>
      </c>
      <c r="W47">
        <f t="shared" si="5"/>
        <v>41</v>
      </c>
      <c r="Z47" s="48"/>
      <c r="AA47" s="11">
        <f t="shared" ref="AA47:BH47" si="50">IF($D47=AA$1,$E47+$V47,(IF($J47=AA$1,$K47+$W47,AA46)))</f>
        <v>1164</v>
      </c>
      <c r="AB47" s="11">
        <f t="shared" si="50"/>
        <v>1434</v>
      </c>
      <c r="AC47" s="11">
        <f t="shared" si="50"/>
        <v>813</v>
      </c>
      <c r="AD47" s="11">
        <f t="shared" si="50"/>
        <v>1099</v>
      </c>
      <c r="AE47" s="11">
        <f t="shared" si="50"/>
        <v>989</v>
      </c>
      <c r="AF47" s="11">
        <f t="shared" si="50"/>
        <v>1800</v>
      </c>
      <c r="AG47" s="11">
        <f t="shared" si="50"/>
        <v>1405</v>
      </c>
      <c r="AH47" s="11">
        <f t="shared" si="50"/>
        <v>1418</v>
      </c>
      <c r="AI47" s="11">
        <f t="shared" si="50"/>
        <v>1638</v>
      </c>
      <c r="AJ47" s="11">
        <f t="shared" si="50"/>
        <v>1623</v>
      </c>
      <c r="AK47" s="11">
        <f t="shared" si="50"/>
        <v>1023</v>
      </c>
      <c r="AL47" s="11">
        <f t="shared" si="50"/>
        <v>1368</v>
      </c>
      <c r="AM47" s="11">
        <f t="shared" si="50"/>
        <v>1685</v>
      </c>
      <c r="AN47" s="11">
        <f t="shared" si="50"/>
        <v>1523</v>
      </c>
      <c r="AO47" s="11">
        <f t="shared" si="50"/>
        <v>291</v>
      </c>
      <c r="AP47" s="11">
        <f t="shared" si="50"/>
        <v>1348</v>
      </c>
      <c r="AQ47" s="11">
        <f t="shared" si="50"/>
        <v>925</v>
      </c>
      <c r="AR47" s="11">
        <f t="shared" si="50"/>
        <v>1175</v>
      </c>
      <c r="AS47" s="11">
        <f t="shared" si="50"/>
        <v>563</v>
      </c>
      <c r="AT47" s="11">
        <f t="shared" si="50"/>
        <v>1014</v>
      </c>
      <c r="AU47" s="11">
        <f t="shared" si="50"/>
        <v>1280</v>
      </c>
      <c r="AV47" s="11">
        <f t="shared" si="50"/>
        <v>1510</v>
      </c>
      <c r="AW47" s="11">
        <f t="shared" si="50"/>
        <v>1433</v>
      </c>
      <c r="AX47" s="11">
        <f t="shared" si="50"/>
        <v>1419</v>
      </c>
      <c r="AY47" s="11">
        <f t="shared" si="50"/>
        <v>298</v>
      </c>
      <c r="AZ47" s="11">
        <f t="shared" si="50"/>
        <v>1067</v>
      </c>
      <c r="BA47" s="11">
        <f t="shared" si="50"/>
        <v>1271</v>
      </c>
      <c r="BB47" s="11">
        <f t="shared" si="50"/>
        <v>1223</v>
      </c>
      <c r="BC47" s="11">
        <f t="shared" si="50"/>
        <v>1139</v>
      </c>
      <c r="BD47" s="11">
        <f t="shared" si="50"/>
        <v>1547</v>
      </c>
      <c r="BE47" s="11">
        <f t="shared" si="50"/>
        <v>1072</v>
      </c>
      <c r="BF47" s="11">
        <f t="shared" si="50"/>
        <v>1011</v>
      </c>
      <c r="BG47" s="11">
        <f t="shared" si="50"/>
        <v>1204</v>
      </c>
      <c r="BH47" s="11">
        <f t="shared" si="50"/>
        <v>1111</v>
      </c>
    </row>
    <row r="48" spans="1:60" ht="13.5" customHeight="1">
      <c r="A48" s="38">
        <v>40601</v>
      </c>
      <c r="B48" s="130" t="s">
        <v>65</v>
      </c>
      <c r="C48" s="40"/>
      <c r="D48" s="41" t="s">
        <v>40</v>
      </c>
      <c r="E48" s="42">
        <f t="shared" si="0"/>
        <v>1139</v>
      </c>
      <c r="F48" s="43">
        <v>2</v>
      </c>
      <c r="G48" s="43">
        <v>9</v>
      </c>
      <c r="H48" s="44">
        <f t="shared" si="1"/>
        <v>15</v>
      </c>
      <c r="I48" s="40"/>
      <c r="J48" s="45" t="s">
        <v>31</v>
      </c>
      <c r="K48" s="42">
        <f t="shared" si="2"/>
        <v>1011</v>
      </c>
      <c r="L48" s="46">
        <v>2</v>
      </c>
      <c r="M48" s="46">
        <v>12</v>
      </c>
      <c r="N48" s="26">
        <f t="shared" si="3"/>
        <v>18</v>
      </c>
      <c r="O48" s="40"/>
      <c r="P48" t="s">
        <v>66</v>
      </c>
      <c r="Q48" s="40"/>
      <c r="R48">
        <f>MIN(Rules!$E$2,(MAX(H48/N48,N48/H48)))</f>
        <v>1.2</v>
      </c>
      <c r="S48">
        <f>VLOOKUP(B48,Rules!A:B,2,FALSE)</f>
        <v>45</v>
      </c>
      <c r="T48" s="40"/>
      <c r="U48" s="143">
        <f>1/(10^(-1*(E48+(IF(P48="Y",Rules!$I$2,0))-K48)/Rules!$E$12)+1)</f>
        <v>0.78249016941781013</v>
      </c>
      <c r="V48">
        <f t="shared" si="4"/>
        <v>-42</v>
      </c>
      <c r="W48">
        <f t="shared" si="5"/>
        <v>42</v>
      </c>
      <c r="Z48" s="48"/>
      <c r="AA48" s="11">
        <f t="shared" ref="AA48:BH48" si="51">IF($D48=AA$1,$E48+$V48,(IF($J48=AA$1,$K48+$W48,AA47)))</f>
        <v>1164</v>
      </c>
      <c r="AB48" s="11">
        <f t="shared" si="51"/>
        <v>1434</v>
      </c>
      <c r="AC48" s="11">
        <f t="shared" si="51"/>
        <v>813</v>
      </c>
      <c r="AD48" s="11">
        <f t="shared" si="51"/>
        <v>1099</v>
      </c>
      <c r="AE48" s="11">
        <f t="shared" si="51"/>
        <v>989</v>
      </c>
      <c r="AF48" s="11">
        <f t="shared" si="51"/>
        <v>1800</v>
      </c>
      <c r="AG48" s="11">
        <f t="shared" si="51"/>
        <v>1405</v>
      </c>
      <c r="AH48" s="11">
        <f t="shared" si="51"/>
        <v>1418</v>
      </c>
      <c r="AI48" s="11">
        <f t="shared" si="51"/>
        <v>1638</v>
      </c>
      <c r="AJ48" s="11">
        <f t="shared" si="51"/>
        <v>1623</v>
      </c>
      <c r="AK48" s="11">
        <f t="shared" si="51"/>
        <v>1023</v>
      </c>
      <c r="AL48" s="11">
        <f t="shared" si="51"/>
        <v>1368</v>
      </c>
      <c r="AM48" s="11">
        <f t="shared" si="51"/>
        <v>1685</v>
      </c>
      <c r="AN48" s="11">
        <f t="shared" si="51"/>
        <v>1523</v>
      </c>
      <c r="AO48" s="11">
        <f t="shared" si="51"/>
        <v>291</v>
      </c>
      <c r="AP48" s="11">
        <f t="shared" si="51"/>
        <v>1348</v>
      </c>
      <c r="AQ48" s="11">
        <f t="shared" si="51"/>
        <v>925</v>
      </c>
      <c r="AR48" s="11">
        <f t="shared" si="51"/>
        <v>1175</v>
      </c>
      <c r="AS48" s="11">
        <f t="shared" si="51"/>
        <v>563</v>
      </c>
      <c r="AT48" s="11">
        <f t="shared" si="51"/>
        <v>1014</v>
      </c>
      <c r="AU48" s="11">
        <f t="shared" si="51"/>
        <v>1280</v>
      </c>
      <c r="AV48" s="11">
        <f t="shared" si="51"/>
        <v>1510</v>
      </c>
      <c r="AW48" s="11">
        <f t="shared" si="51"/>
        <v>1433</v>
      </c>
      <c r="AX48" s="11">
        <f t="shared" si="51"/>
        <v>1419</v>
      </c>
      <c r="AY48" s="11">
        <f t="shared" si="51"/>
        <v>298</v>
      </c>
      <c r="AZ48" s="11">
        <f t="shared" si="51"/>
        <v>1067</v>
      </c>
      <c r="BA48" s="11">
        <f t="shared" si="51"/>
        <v>1271</v>
      </c>
      <c r="BB48" s="11">
        <f t="shared" si="51"/>
        <v>1223</v>
      </c>
      <c r="BC48" s="11">
        <f t="shared" si="51"/>
        <v>1097</v>
      </c>
      <c r="BD48" s="11">
        <f t="shared" si="51"/>
        <v>1547</v>
      </c>
      <c r="BE48" s="11">
        <f t="shared" si="51"/>
        <v>1072</v>
      </c>
      <c r="BF48" s="11">
        <f t="shared" si="51"/>
        <v>1053</v>
      </c>
      <c r="BG48" s="11">
        <f t="shared" si="51"/>
        <v>1204</v>
      </c>
      <c r="BH48" s="11">
        <f t="shared" si="51"/>
        <v>1111</v>
      </c>
    </row>
    <row r="49" spans="1:60" ht="13.5" customHeight="1">
      <c r="A49" s="38">
        <v>40601</v>
      </c>
      <c r="B49" s="130" t="s">
        <v>65</v>
      </c>
      <c r="C49" s="40"/>
      <c r="D49" s="41" t="s">
        <v>29</v>
      </c>
      <c r="E49" s="42">
        <f t="shared" si="0"/>
        <v>1099</v>
      </c>
      <c r="F49" s="43">
        <v>0</v>
      </c>
      <c r="G49" s="43">
        <v>13</v>
      </c>
      <c r="H49" s="44">
        <f t="shared" si="1"/>
        <v>13</v>
      </c>
      <c r="I49" s="40"/>
      <c r="J49" s="45" t="s">
        <v>46</v>
      </c>
      <c r="K49" s="42">
        <f t="shared" si="2"/>
        <v>1072</v>
      </c>
      <c r="L49" s="46">
        <v>1</v>
      </c>
      <c r="M49" s="46">
        <v>8</v>
      </c>
      <c r="N49" s="26">
        <f t="shared" si="3"/>
        <v>11</v>
      </c>
      <c r="O49" s="40"/>
      <c r="P49" t="s">
        <v>66</v>
      </c>
      <c r="Q49" s="40"/>
      <c r="R49">
        <f>MIN(Rules!$E$2,(MAX(H49/N49,N49/H49)))</f>
        <v>1.1818181818181819</v>
      </c>
      <c r="S49">
        <f>VLOOKUP(B49,Rules!A:B,2,FALSE)</f>
        <v>45</v>
      </c>
      <c r="T49" s="40"/>
      <c r="U49" s="143">
        <f>1/(10^(-1*(E49+(IF(P49="Y",Rules!$I$2,0))-K49)/Rules!$E$12)+1)</f>
        <v>0.6931984335644068</v>
      </c>
      <c r="V49">
        <f t="shared" si="4"/>
        <v>16</v>
      </c>
      <c r="W49">
        <f t="shared" si="5"/>
        <v>-16</v>
      </c>
      <c r="Z49" s="48"/>
      <c r="AA49" s="11">
        <f t="shared" ref="AA49:BH49" si="52">IF($D49=AA$1,$E49+$V49,(IF($J49=AA$1,$K49+$W49,AA48)))</f>
        <v>1164</v>
      </c>
      <c r="AB49" s="11">
        <f t="shared" si="52"/>
        <v>1434</v>
      </c>
      <c r="AC49" s="11">
        <f t="shared" si="52"/>
        <v>813</v>
      </c>
      <c r="AD49" s="11">
        <f t="shared" si="52"/>
        <v>1115</v>
      </c>
      <c r="AE49" s="11">
        <f t="shared" si="52"/>
        <v>989</v>
      </c>
      <c r="AF49" s="11">
        <f t="shared" si="52"/>
        <v>1800</v>
      </c>
      <c r="AG49" s="11">
        <f t="shared" si="52"/>
        <v>1405</v>
      </c>
      <c r="AH49" s="11">
        <f t="shared" si="52"/>
        <v>1418</v>
      </c>
      <c r="AI49" s="11">
        <f t="shared" si="52"/>
        <v>1638</v>
      </c>
      <c r="AJ49" s="11">
        <f t="shared" si="52"/>
        <v>1623</v>
      </c>
      <c r="AK49" s="11">
        <f t="shared" si="52"/>
        <v>1023</v>
      </c>
      <c r="AL49" s="11">
        <f t="shared" si="52"/>
        <v>1368</v>
      </c>
      <c r="AM49" s="11">
        <f t="shared" si="52"/>
        <v>1685</v>
      </c>
      <c r="AN49" s="11">
        <f t="shared" si="52"/>
        <v>1523</v>
      </c>
      <c r="AO49" s="11">
        <f t="shared" si="52"/>
        <v>291</v>
      </c>
      <c r="AP49" s="11">
        <f t="shared" si="52"/>
        <v>1348</v>
      </c>
      <c r="AQ49" s="11">
        <f t="shared" si="52"/>
        <v>925</v>
      </c>
      <c r="AR49" s="11">
        <f t="shared" si="52"/>
        <v>1175</v>
      </c>
      <c r="AS49" s="11">
        <f t="shared" si="52"/>
        <v>563</v>
      </c>
      <c r="AT49" s="11">
        <f t="shared" si="52"/>
        <v>1014</v>
      </c>
      <c r="AU49" s="11">
        <f t="shared" si="52"/>
        <v>1280</v>
      </c>
      <c r="AV49" s="11">
        <f t="shared" si="52"/>
        <v>1510</v>
      </c>
      <c r="AW49" s="11">
        <f t="shared" si="52"/>
        <v>1433</v>
      </c>
      <c r="AX49" s="11">
        <f t="shared" si="52"/>
        <v>1419</v>
      </c>
      <c r="AY49" s="11">
        <f t="shared" si="52"/>
        <v>298</v>
      </c>
      <c r="AZ49" s="11">
        <f t="shared" si="52"/>
        <v>1067</v>
      </c>
      <c r="BA49" s="11">
        <f t="shared" si="52"/>
        <v>1271</v>
      </c>
      <c r="BB49" s="11">
        <f t="shared" si="52"/>
        <v>1223</v>
      </c>
      <c r="BC49" s="11">
        <f t="shared" si="52"/>
        <v>1097</v>
      </c>
      <c r="BD49" s="11">
        <f t="shared" si="52"/>
        <v>1547</v>
      </c>
      <c r="BE49" s="11">
        <f t="shared" si="52"/>
        <v>1056</v>
      </c>
      <c r="BF49" s="11">
        <f t="shared" si="52"/>
        <v>1053</v>
      </c>
      <c r="BG49" s="11">
        <f t="shared" si="52"/>
        <v>1204</v>
      </c>
      <c r="BH49" s="11">
        <f t="shared" si="52"/>
        <v>1111</v>
      </c>
    </row>
    <row r="50" spans="1:60" ht="13.5" customHeight="1">
      <c r="A50" s="38">
        <v>40601</v>
      </c>
      <c r="B50" s="130" t="s">
        <v>65</v>
      </c>
      <c r="C50" s="40"/>
      <c r="D50" s="41" t="s">
        <v>39</v>
      </c>
      <c r="E50" s="42">
        <f t="shared" si="0"/>
        <v>1175</v>
      </c>
      <c r="F50" s="43">
        <v>1</v>
      </c>
      <c r="G50" s="43">
        <v>12</v>
      </c>
      <c r="H50" s="44">
        <f t="shared" si="1"/>
        <v>15</v>
      </c>
      <c r="I50" s="40"/>
      <c r="J50" s="45" t="s">
        <v>38</v>
      </c>
      <c r="K50" s="42">
        <f t="shared" si="2"/>
        <v>1067</v>
      </c>
      <c r="L50" s="46">
        <v>2</v>
      </c>
      <c r="M50" s="46">
        <v>10</v>
      </c>
      <c r="N50" s="26">
        <f t="shared" si="3"/>
        <v>16</v>
      </c>
      <c r="O50" s="40"/>
      <c r="P50" t="s">
        <v>66</v>
      </c>
      <c r="Q50" s="40"/>
      <c r="R50">
        <f>MIN(Rules!$E$2,(MAX(H50/N50,N50/H50)))</f>
        <v>1.0666666666666667</v>
      </c>
      <c r="S50">
        <f>VLOOKUP(B50,Rules!A:B,2,FALSE)</f>
        <v>45</v>
      </c>
      <c r="T50" s="40"/>
      <c r="U50" s="143">
        <f>1/(10^(-1*(E50+(IF(P50="Y",Rules!$I$2,0))-K50)/Rules!$E$12)+1)</f>
        <v>0.76640714904198637</v>
      </c>
      <c r="V50">
        <f t="shared" si="4"/>
        <v>-37</v>
      </c>
      <c r="W50">
        <f t="shared" si="5"/>
        <v>37</v>
      </c>
      <c r="Z50" s="48"/>
      <c r="AA50" s="11">
        <f t="shared" ref="AA50:BH50" si="53">IF($D50=AA$1,$E50+$V50,(IF($J50=AA$1,$K50+$W50,AA49)))</f>
        <v>1164</v>
      </c>
      <c r="AB50" s="11">
        <f t="shared" si="53"/>
        <v>1434</v>
      </c>
      <c r="AC50" s="11">
        <f t="shared" si="53"/>
        <v>813</v>
      </c>
      <c r="AD50" s="11">
        <f t="shared" si="53"/>
        <v>1115</v>
      </c>
      <c r="AE50" s="11">
        <f t="shared" si="53"/>
        <v>989</v>
      </c>
      <c r="AF50" s="11">
        <f t="shared" si="53"/>
        <v>1800</v>
      </c>
      <c r="AG50" s="11">
        <f t="shared" si="53"/>
        <v>1405</v>
      </c>
      <c r="AH50" s="11">
        <f t="shared" si="53"/>
        <v>1418</v>
      </c>
      <c r="AI50" s="11">
        <f t="shared" si="53"/>
        <v>1638</v>
      </c>
      <c r="AJ50" s="11">
        <f t="shared" si="53"/>
        <v>1623</v>
      </c>
      <c r="AK50" s="11">
        <f t="shared" si="53"/>
        <v>1023</v>
      </c>
      <c r="AL50" s="11">
        <f t="shared" si="53"/>
        <v>1368</v>
      </c>
      <c r="AM50" s="11">
        <f t="shared" si="53"/>
        <v>1685</v>
      </c>
      <c r="AN50" s="11">
        <f t="shared" si="53"/>
        <v>1523</v>
      </c>
      <c r="AO50" s="11">
        <f t="shared" si="53"/>
        <v>291</v>
      </c>
      <c r="AP50" s="11">
        <f t="shared" si="53"/>
        <v>1348</v>
      </c>
      <c r="AQ50" s="11">
        <f t="shared" si="53"/>
        <v>925</v>
      </c>
      <c r="AR50" s="11">
        <f t="shared" si="53"/>
        <v>1138</v>
      </c>
      <c r="AS50" s="11">
        <f t="shared" si="53"/>
        <v>563</v>
      </c>
      <c r="AT50" s="11">
        <f t="shared" si="53"/>
        <v>1014</v>
      </c>
      <c r="AU50" s="11">
        <f t="shared" si="53"/>
        <v>1280</v>
      </c>
      <c r="AV50" s="11">
        <f t="shared" si="53"/>
        <v>1510</v>
      </c>
      <c r="AW50" s="11">
        <f t="shared" si="53"/>
        <v>1433</v>
      </c>
      <c r="AX50" s="11">
        <f t="shared" si="53"/>
        <v>1419</v>
      </c>
      <c r="AY50" s="11">
        <f t="shared" si="53"/>
        <v>298</v>
      </c>
      <c r="AZ50" s="11">
        <f t="shared" si="53"/>
        <v>1104</v>
      </c>
      <c r="BA50" s="11">
        <f t="shared" si="53"/>
        <v>1271</v>
      </c>
      <c r="BB50" s="11">
        <f t="shared" si="53"/>
        <v>1223</v>
      </c>
      <c r="BC50" s="11">
        <f t="shared" si="53"/>
        <v>1097</v>
      </c>
      <c r="BD50" s="11">
        <f t="shared" si="53"/>
        <v>1547</v>
      </c>
      <c r="BE50" s="11">
        <f t="shared" si="53"/>
        <v>1056</v>
      </c>
      <c r="BF50" s="11">
        <f t="shared" si="53"/>
        <v>1053</v>
      </c>
      <c r="BG50" s="11">
        <f t="shared" si="53"/>
        <v>1204</v>
      </c>
      <c r="BH50" s="11">
        <f t="shared" si="53"/>
        <v>1111</v>
      </c>
    </row>
    <row r="51" spans="1:60" ht="13.5" customHeight="1">
      <c r="A51" s="38">
        <v>40601</v>
      </c>
      <c r="B51" s="130" t="s">
        <v>65</v>
      </c>
      <c r="C51" s="40"/>
      <c r="D51" s="41" t="s">
        <v>44</v>
      </c>
      <c r="E51" s="42">
        <f t="shared" si="0"/>
        <v>813</v>
      </c>
      <c r="F51" s="43">
        <v>1</v>
      </c>
      <c r="G51" s="43">
        <v>11</v>
      </c>
      <c r="H51" s="44">
        <f t="shared" si="1"/>
        <v>14</v>
      </c>
      <c r="I51" s="40"/>
      <c r="J51" s="45" t="s">
        <v>33</v>
      </c>
      <c r="K51" s="42">
        <f t="shared" si="2"/>
        <v>989</v>
      </c>
      <c r="L51" s="46">
        <v>1</v>
      </c>
      <c r="M51" s="46">
        <v>10</v>
      </c>
      <c r="N51" s="26">
        <f t="shared" si="3"/>
        <v>13</v>
      </c>
      <c r="O51" s="40"/>
      <c r="P51" t="s">
        <v>66</v>
      </c>
      <c r="Q51" s="40"/>
      <c r="R51">
        <f>MIN(Rules!$E$2,(MAX(H51/N51,N51/H51)))</f>
        <v>1.0769230769230769</v>
      </c>
      <c r="S51">
        <f>VLOOKUP(B51,Rules!A:B,2,FALSE)</f>
        <v>45</v>
      </c>
      <c r="T51" s="40"/>
      <c r="U51" s="143">
        <f>1/(10^(-1*(E51+(IF(P51="Y",Rules!$I$2,0))-K51)/Rules!$E$12)+1)</f>
        <v>0.47010210410739234</v>
      </c>
      <c r="V51">
        <f t="shared" si="4"/>
        <v>26</v>
      </c>
      <c r="W51">
        <f t="shared" si="5"/>
        <v>-26</v>
      </c>
      <c r="Z51" s="48"/>
      <c r="AA51" s="11">
        <f t="shared" ref="AA51:BH51" si="54">IF($D51=AA$1,$E51+$V51,(IF($J51=AA$1,$K51+$W51,AA50)))</f>
        <v>1164</v>
      </c>
      <c r="AB51" s="11">
        <f t="shared" si="54"/>
        <v>1434</v>
      </c>
      <c r="AC51" s="11">
        <f t="shared" si="54"/>
        <v>839</v>
      </c>
      <c r="AD51" s="11">
        <f t="shared" si="54"/>
        <v>1115</v>
      </c>
      <c r="AE51" s="11">
        <f t="shared" si="54"/>
        <v>963</v>
      </c>
      <c r="AF51" s="11">
        <f t="shared" si="54"/>
        <v>1800</v>
      </c>
      <c r="AG51" s="11">
        <f t="shared" si="54"/>
        <v>1405</v>
      </c>
      <c r="AH51" s="11">
        <f t="shared" si="54"/>
        <v>1418</v>
      </c>
      <c r="AI51" s="11">
        <f t="shared" si="54"/>
        <v>1638</v>
      </c>
      <c r="AJ51" s="11">
        <f t="shared" si="54"/>
        <v>1623</v>
      </c>
      <c r="AK51" s="11">
        <f t="shared" si="54"/>
        <v>1023</v>
      </c>
      <c r="AL51" s="11">
        <f t="shared" si="54"/>
        <v>1368</v>
      </c>
      <c r="AM51" s="11">
        <f t="shared" si="54"/>
        <v>1685</v>
      </c>
      <c r="AN51" s="11">
        <f t="shared" si="54"/>
        <v>1523</v>
      </c>
      <c r="AO51" s="11">
        <f t="shared" si="54"/>
        <v>291</v>
      </c>
      <c r="AP51" s="11">
        <f t="shared" si="54"/>
        <v>1348</v>
      </c>
      <c r="AQ51" s="11">
        <f t="shared" si="54"/>
        <v>925</v>
      </c>
      <c r="AR51" s="11">
        <f t="shared" si="54"/>
        <v>1138</v>
      </c>
      <c r="AS51" s="11">
        <f t="shared" si="54"/>
        <v>563</v>
      </c>
      <c r="AT51" s="11">
        <f t="shared" si="54"/>
        <v>1014</v>
      </c>
      <c r="AU51" s="11">
        <f t="shared" si="54"/>
        <v>1280</v>
      </c>
      <c r="AV51" s="11">
        <f t="shared" si="54"/>
        <v>1510</v>
      </c>
      <c r="AW51" s="11">
        <f t="shared" si="54"/>
        <v>1433</v>
      </c>
      <c r="AX51" s="11">
        <f t="shared" si="54"/>
        <v>1419</v>
      </c>
      <c r="AY51" s="11">
        <f t="shared" si="54"/>
        <v>298</v>
      </c>
      <c r="AZ51" s="11">
        <f t="shared" si="54"/>
        <v>1104</v>
      </c>
      <c r="BA51" s="11">
        <f t="shared" si="54"/>
        <v>1271</v>
      </c>
      <c r="BB51" s="11">
        <f t="shared" si="54"/>
        <v>1223</v>
      </c>
      <c r="BC51" s="11">
        <f t="shared" si="54"/>
        <v>1097</v>
      </c>
      <c r="BD51" s="11">
        <f t="shared" si="54"/>
        <v>1547</v>
      </c>
      <c r="BE51" s="11">
        <f t="shared" si="54"/>
        <v>1056</v>
      </c>
      <c r="BF51" s="11">
        <f t="shared" si="54"/>
        <v>1053</v>
      </c>
      <c r="BG51" s="11">
        <f t="shared" si="54"/>
        <v>1204</v>
      </c>
      <c r="BH51" s="11">
        <f t="shared" si="54"/>
        <v>1111</v>
      </c>
    </row>
    <row r="52" spans="1:60" ht="13.5" customHeight="1">
      <c r="A52" s="38">
        <v>40601</v>
      </c>
      <c r="B52" s="130" t="s">
        <v>65</v>
      </c>
      <c r="C52" s="40"/>
      <c r="D52" s="41" t="s">
        <v>35</v>
      </c>
      <c r="E52" s="42">
        <f t="shared" si="0"/>
        <v>1023</v>
      </c>
      <c r="F52" s="43">
        <v>0</v>
      </c>
      <c r="G52" s="43">
        <v>13</v>
      </c>
      <c r="H52" s="44">
        <f t="shared" si="1"/>
        <v>13</v>
      </c>
      <c r="I52" s="40"/>
      <c r="J52" s="45" t="s">
        <v>41</v>
      </c>
      <c r="K52" s="42">
        <f t="shared" si="2"/>
        <v>1111</v>
      </c>
      <c r="L52" s="46">
        <v>2</v>
      </c>
      <c r="M52" s="46">
        <v>7</v>
      </c>
      <c r="N52" s="26">
        <f t="shared" si="3"/>
        <v>13</v>
      </c>
      <c r="O52" s="40"/>
      <c r="P52" t="s">
        <v>66</v>
      </c>
      <c r="Q52" s="40"/>
      <c r="R52">
        <f>MIN(Rules!$E$2,(MAX(H52/N52,N52/H52)))</f>
        <v>1</v>
      </c>
      <c r="S52">
        <f>VLOOKUP(B52,Rules!A:B,2,FALSE)</f>
        <v>45</v>
      </c>
      <c r="T52" s="40"/>
      <c r="U52" s="143">
        <f>1/(10^(-1*(E52+(IF(P52="Y",Rules!$I$2,0))-K52)/Rules!$E$12)+1)</f>
        <v>0.57089913783098023</v>
      </c>
      <c r="V52">
        <f t="shared" si="4"/>
        <v>-3</v>
      </c>
      <c r="W52">
        <f t="shared" si="5"/>
        <v>3</v>
      </c>
      <c r="Z52" s="48"/>
      <c r="AA52" s="11">
        <f t="shared" ref="AA52:BH52" si="55">IF($D52=AA$1,$E52+$V52,(IF($J52=AA$1,$K52+$W52,AA51)))</f>
        <v>1164</v>
      </c>
      <c r="AB52" s="11">
        <f t="shared" si="55"/>
        <v>1434</v>
      </c>
      <c r="AC52" s="11">
        <f t="shared" si="55"/>
        <v>839</v>
      </c>
      <c r="AD52" s="11">
        <f t="shared" si="55"/>
        <v>1115</v>
      </c>
      <c r="AE52" s="11">
        <f t="shared" si="55"/>
        <v>963</v>
      </c>
      <c r="AF52" s="11">
        <f t="shared" si="55"/>
        <v>1800</v>
      </c>
      <c r="AG52" s="11">
        <f t="shared" si="55"/>
        <v>1405</v>
      </c>
      <c r="AH52" s="11">
        <f t="shared" si="55"/>
        <v>1418</v>
      </c>
      <c r="AI52" s="11">
        <f t="shared" si="55"/>
        <v>1638</v>
      </c>
      <c r="AJ52" s="11">
        <f t="shared" si="55"/>
        <v>1623</v>
      </c>
      <c r="AK52" s="11">
        <f t="shared" si="55"/>
        <v>1020</v>
      </c>
      <c r="AL52" s="11">
        <f t="shared" si="55"/>
        <v>1368</v>
      </c>
      <c r="AM52" s="11">
        <f t="shared" si="55"/>
        <v>1685</v>
      </c>
      <c r="AN52" s="11">
        <f t="shared" si="55"/>
        <v>1523</v>
      </c>
      <c r="AO52" s="11">
        <f t="shared" si="55"/>
        <v>291</v>
      </c>
      <c r="AP52" s="11">
        <f t="shared" si="55"/>
        <v>1348</v>
      </c>
      <c r="AQ52" s="11">
        <f t="shared" si="55"/>
        <v>925</v>
      </c>
      <c r="AR52" s="11">
        <f t="shared" si="55"/>
        <v>1138</v>
      </c>
      <c r="AS52" s="11">
        <f t="shared" si="55"/>
        <v>563</v>
      </c>
      <c r="AT52" s="11">
        <f t="shared" si="55"/>
        <v>1014</v>
      </c>
      <c r="AU52" s="11">
        <f t="shared" si="55"/>
        <v>1280</v>
      </c>
      <c r="AV52" s="11">
        <f t="shared" si="55"/>
        <v>1510</v>
      </c>
      <c r="AW52" s="11">
        <f t="shared" si="55"/>
        <v>1433</v>
      </c>
      <c r="AX52" s="11">
        <f t="shared" si="55"/>
        <v>1419</v>
      </c>
      <c r="AY52" s="11">
        <f t="shared" si="55"/>
        <v>298</v>
      </c>
      <c r="AZ52" s="11">
        <f t="shared" si="55"/>
        <v>1104</v>
      </c>
      <c r="BA52" s="11">
        <f t="shared" si="55"/>
        <v>1271</v>
      </c>
      <c r="BB52" s="11">
        <f t="shared" si="55"/>
        <v>1223</v>
      </c>
      <c r="BC52" s="11">
        <f t="shared" si="55"/>
        <v>1097</v>
      </c>
      <c r="BD52" s="11">
        <f t="shared" si="55"/>
        <v>1547</v>
      </c>
      <c r="BE52" s="11">
        <f t="shared" si="55"/>
        <v>1056</v>
      </c>
      <c r="BF52" s="11">
        <f t="shared" si="55"/>
        <v>1053</v>
      </c>
      <c r="BG52" s="11">
        <f t="shared" si="55"/>
        <v>1204</v>
      </c>
      <c r="BH52" s="11">
        <f t="shared" si="55"/>
        <v>1114</v>
      </c>
    </row>
    <row r="53" spans="1:60" ht="13.5" customHeight="1">
      <c r="A53" s="38">
        <v>40601</v>
      </c>
      <c r="B53" s="130" t="s">
        <v>65</v>
      </c>
      <c r="C53" s="40"/>
      <c r="D53" s="41" t="s">
        <v>43</v>
      </c>
      <c r="E53" s="42">
        <f t="shared" si="0"/>
        <v>1014</v>
      </c>
      <c r="F53" s="43">
        <v>4</v>
      </c>
      <c r="G53" s="43">
        <v>24</v>
      </c>
      <c r="H53" s="44">
        <f t="shared" si="1"/>
        <v>36</v>
      </c>
      <c r="I53" s="40"/>
      <c r="J53" s="45" t="s">
        <v>49</v>
      </c>
      <c r="K53" s="42">
        <f t="shared" si="2"/>
        <v>291</v>
      </c>
      <c r="L53" s="46">
        <v>0</v>
      </c>
      <c r="M53" s="46">
        <v>5</v>
      </c>
      <c r="N53" s="26">
        <f t="shared" si="3"/>
        <v>5</v>
      </c>
      <c r="O53" s="40"/>
      <c r="P53" t="s">
        <v>66</v>
      </c>
      <c r="Q53" s="40"/>
      <c r="R53">
        <f>MIN(Rules!$E$2,(MAX(H53/N53,N53/H53)))</f>
        <v>2</v>
      </c>
      <c r="S53">
        <f>VLOOKUP(B53,Rules!A:B,2,FALSE)</f>
        <v>45</v>
      </c>
      <c r="T53" s="40"/>
      <c r="U53" s="143">
        <f>1/(10^(-1*(E53+(IF(P53="Y",Rules!$I$2,0))-K53)/Rules!$E$12)+1)</f>
        <v>0.98236909157391372</v>
      </c>
      <c r="V53">
        <f t="shared" si="4"/>
        <v>2</v>
      </c>
      <c r="W53">
        <f t="shared" si="5"/>
        <v>-2</v>
      </c>
      <c r="Z53" s="48"/>
      <c r="AA53" s="11">
        <f t="shared" ref="AA53:BH53" si="56">IF($D53=AA$1,$E53+$V53,(IF($J53=AA$1,$K53+$W53,AA52)))</f>
        <v>1164</v>
      </c>
      <c r="AB53" s="11">
        <f t="shared" si="56"/>
        <v>1434</v>
      </c>
      <c r="AC53" s="11">
        <f t="shared" si="56"/>
        <v>839</v>
      </c>
      <c r="AD53" s="11">
        <f t="shared" si="56"/>
        <v>1115</v>
      </c>
      <c r="AE53" s="11">
        <f t="shared" si="56"/>
        <v>963</v>
      </c>
      <c r="AF53" s="11">
        <f t="shared" si="56"/>
        <v>1800</v>
      </c>
      <c r="AG53" s="11">
        <f t="shared" si="56"/>
        <v>1405</v>
      </c>
      <c r="AH53" s="11">
        <f t="shared" si="56"/>
        <v>1418</v>
      </c>
      <c r="AI53" s="11">
        <f t="shared" si="56"/>
        <v>1638</v>
      </c>
      <c r="AJ53" s="11">
        <f t="shared" si="56"/>
        <v>1623</v>
      </c>
      <c r="AK53" s="11">
        <f t="shared" si="56"/>
        <v>1020</v>
      </c>
      <c r="AL53" s="11">
        <f t="shared" si="56"/>
        <v>1368</v>
      </c>
      <c r="AM53" s="11">
        <f t="shared" si="56"/>
        <v>1685</v>
      </c>
      <c r="AN53" s="11">
        <f t="shared" si="56"/>
        <v>1523</v>
      </c>
      <c r="AO53" s="11">
        <f t="shared" si="56"/>
        <v>289</v>
      </c>
      <c r="AP53" s="11">
        <f t="shared" si="56"/>
        <v>1348</v>
      </c>
      <c r="AQ53" s="11">
        <f t="shared" si="56"/>
        <v>925</v>
      </c>
      <c r="AR53" s="11">
        <f t="shared" si="56"/>
        <v>1138</v>
      </c>
      <c r="AS53" s="11">
        <f t="shared" si="56"/>
        <v>563</v>
      </c>
      <c r="AT53" s="11">
        <f t="shared" si="56"/>
        <v>1016</v>
      </c>
      <c r="AU53" s="11">
        <f t="shared" si="56"/>
        <v>1280</v>
      </c>
      <c r="AV53" s="11">
        <f t="shared" si="56"/>
        <v>1510</v>
      </c>
      <c r="AW53" s="11">
        <f t="shared" si="56"/>
        <v>1433</v>
      </c>
      <c r="AX53" s="11">
        <f t="shared" si="56"/>
        <v>1419</v>
      </c>
      <c r="AY53" s="11">
        <f t="shared" si="56"/>
        <v>298</v>
      </c>
      <c r="AZ53" s="11">
        <f t="shared" si="56"/>
        <v>1104</v>
      </c>
      <c r="BA53" s="11">
        <f t="shared" si="56"/>
        <v>1271</v>
      </c>
      <c r="BB53" s="11">
        <f t="shared" si="56"/>
        <v>1223</v>
      </c>
      <c r="BC53" s="11">
        <f t="shared" si="56"/>
        <v>1097</v>
      </c>
      <c r="BD53" s="11">
        <f t="shared" si="56"/>
        <v>1547</v>
      </c>
      <c r="BE53" s="11">
        <f t="shared" si="56"/>
        <v>1056</v>
      </c>
      <c r="BF53" s="11">
        <f t="shared" si="56"/>
        <v>1053</v>
      </c>
      <c r="BG53" s="11">
        <f t="shared" si="56"/>
        <v>1204</v>
      </c>
      <c r="BH53" s="11">
        <f t="shared" si="56"/>
        <v>1114</v>
      </c>
    </row>
    <row r="54" spans="1:60" ht="13.5" customHeight="1">
      <c r="A54" s="38">
        <v>40607</v>
      </c>
      <c r="B54" s="130" t="s">
        <v>65</v>
      </c>
      <c r="C54" s="40"/>
      <c r="D54" s="41" t="s">
        <v>47</v>
      </c>
      <c r="E54" s="42">
        <f t="shared" si="0"/>
        <v>563</v>
      </c>
      <c r="F54" s="43">
        <v>0</v>
      </c>
      <c r="G54" s="43">
        <v>8</v>
      </c>
      <c r="H54" s="44">
        <f t="shared" si="1"/>
        <v>8</v>
      </c>
      <c r="I54" s="40"/>
      <c r="J54" s="45" t="s">
        <v>43</v>
      </c>
      <c r="K54" s="42">
        <f t="shared" si="2"/>
        <v>1016</v>
      </c>
      <c r="L54" s="46">
        <v>1</v>
      </c>
      <c r="M54" s="46">
        <v>15</v>
      </c>
      <c r="N54" s="26">
        <f t="shared" si="3"/>
        <v>18</v>
      </c>
      <c r="O54" s="40"/>
      <c r="P54" t="s">
        <v>66</v>
      </c>
      <c r="Q54" s="40"/>
      <c r="R54">
        <f>MIN(Rules!$E$2,(MAX(H54/N54,N54/H54)))</f>
        <v>2</v>
      </c>
      <c r="S54">
        <f>VLOOKUP(B54,Rules!A:B,2,FALSE)</f>
        <v>45</v>
      </c>
      <c r="T54" s="40"/>
      <c r="U54" s="143">
        <f>1/(10^(-1*(E54+(IF(P54="Y",Rules!$I$2,0))-K54)/Rules!$E$12)+1)</f>
        <v>0.19855239697671992</v>
      </c>
      <c r="V54">
        <f t="shared" si="4"/>
        <v>-18</v>
      </c>
      <c r="W54">
        <f t="shared" si="5"/>
        <v>18</v>
      </c>
      <c r="Z54" s="48"/>
      <c r="AA54" s="11">
        <f t="shared" ref="AA54:BH54" si="57">IF($D54=AA$1,$E54+$V54,(IF($J54=AA$1,$K54+$W54,AA53)))</f>
        <v>1164</v>
      </c>
      <c r="AB54" s="11">
        <f t="shared" si="57"/>
        <v>1434</v>
      </c>
      <c r="AC54" s="11">
        <f t="shared" si="57"/>
        <v>839</v>
      </c>
      <c r="AD54" s="11">
        <f t="shared" si="57"/>
        <v>1115</v>
      </c>
      <c r="AE54" s="11">
        <f t="shared" si="57"/>
        <v>963</v>
      </c>
      <c r="AF54" s="11">
        <f t="shared" si="57"/>
        <v>1800</v>
      </c>
      <c r="AG54" s="11">
        <f t="shared" si="57"/>
        <v>1405</v>
      </c>
      <c r="AH54" s="11">
        <f t="shared" si="57"/>
        <v>1418</v>
      </c>
      <c r="AI54" s="11">
        <f t="shared" si="57"/>
        <v>1638</v>
      </c>
      <c r="AJ54" s="11">
        <f t="shared" si="57"/>
        <v>1623</v>
      </c>
      <c r="AK54" s="11">
        <f t="shared" si="57"/>
        <v>1020</v>
      </c>
      <c r="AL54" s="11">
        <f t="shared" si="57"/>
        <v>1368</v>
      </c>
      <c r="AM54" s="11">
        <f t="shared" si="57"/>
        <v>1685</v>
      </c>
      <c r="AN54" s="11">
        <f t="shared" si="57"/>
        <v>1523</v>
      </c>
      <c r="AO54" s="11">
        <f t="shared" si="57"/>
        <v>289</v>
      </c>
      <c r="AP54" s="11">
        <f t="shared" si="57"/>
        <v>1348</v>
      </c>
      <c r="AQ54" s="11">
        <f t="shared" si="57"/>
        <v>925</v>
      </c>
      <c r="AR54" s="11">
        <f t="shared" si="57"/>
        <v>1138</v>
      </c>
      <c r="AS54" s="11">
        <f t="shared" si="57"/>
        <v>545</v>
      </c>
      <c r="AT54" s="11">
        <f t="shared" si="57"/>
        <v>1034</v>
      </c>
      <c r="AU54" s="11">
        <f t="shared" si="57"/>
        <v>1280</v>
      </c>
      <c r="AV54" s="11">
        <f t="shared" si="57"/>
        <v>1510</v>
      </c>
      <c r="AW54" s="11">
        <f t="shared" si="57"/>
        <v>1433</v>
      </c>
      <c r="AX54" s="11">
        <f t="shared" si="57"/>
        <v>1419</v>
      </c>
      <c r="AY54" s="11">
        <f t="shared" si="57"/>
        <v>298</v>
      </c>
      <c r="AZ54" s="11">
        <f t="shared" si="57"/>
        <v>1104</v>
      </c>
      <c r="BA54" s="11">
        <f t="shared" si="57"/>
        <v>1271</v>
      </c>
      <c r="BB54" s="11">
        <f t="shared" si="57"/>
        <v>1223</v>
      </c>
      <c r="BC54" s="11">
        <f t="shared" si="57"/>
        <v>1097</v>
      </c>
      <c r="BD54" s="11">
        <f t="shared" si="57"/>
        <v>1547</v>
      </c>
      <c r="BE54" s="11">
        <f t="shared" si="57"/>
        <v>1056</v>
      </c>
      <c r="BF54" s="11">
        <f t="shared" si="57"/>
        <v>1053</v>
      </c>
      <c r="BG54" s="11">
        <f t="shared" si="57"/>
        <v>1204</v>
      </c>
      <c r="BH54" s="11">
        <f t="shared" si="57"/>
        <v>1114</v>
      </c>
    </row>
    <row r="55" spans="1:60" ht="13.5" customHeight="1">
      <c r="A55" s="38">
        <v>40614</v>
      </c>
      <c r="B55" s="130" t="s">
        <v>65</v>
      </c>
      <c r="C55" s="40"/>
      <c r="D55" s="41" t="s">
        <v>26</v>
      </c>
      <c r="E55" s="42">
        <f t="shared" si="0"/>
        <v>1800</v>
      </c>
      <c r="F55" s="43">
        <v>3</v>
      </c>
      <c r="G55" s="43">
        <v>17</v>
      </c>
      <c r="H55" s="44">
        <f t="shared" si="1"/>
        <v>26</v>
      </c>
      <c r="I55" s="40"/>
      <c r="J55" s="45" t="s">
        <v>30</v>
      </c>
      <c r="K55" s="42">
        <f t="shared" si="2"/>
        <v>1638</v>
      </c>
      <c r="L55" s="46">
        <v>0</v>
      </c>
      <c r="M55" s="46">
        <v>15</v>
      </c>
      <c r="N55" s="26">
        <f t="shared" si="3"/>
        <v>15</v>
      </c>
      <c r="O55" s="40"/>
      <c r="P55" t="s">
        <v>66</v>
      </c>
      <c r="Q55" s="40"/>
      <c r="R55">
        <f>MIN(Rules!$E$2,(MAX(H55/N55,N55/H55)))</f>
        <v>1.7333333333333334</v>
      </c>
      <c r="S55">
        <f>VLOOKUP(B55,Rules!A:B,2,FALSE)</f>
        <v>45</v>
      </c>
      <c r="T55" s="40"/>
      <c r="U55" s="143">
        <f>1/(10^(-1*(E55+(IF(P55="Y",Rules!$I$2,0))-K55)/Rules!$E$12)+1)</f>
        <v>0.80796065622714508</v>
      </c>
      <c r="V55">
        <f t="shared" si="4"/>
        <v>15</v>
      </c>
      <c r="W55">
        <f t="shared" si="5"/>
        <v>-15</v>
      </c>
      <c r="Z55" s="48"/>
      <c r="AA55" s="11">
        <f t="shared" ref="AA55:BH55" si="58">IF($D55=AA$1,$E55+$V55,(IF($J55=AA$1,$K55+$W55,AA54)))</f>
        <v>1164</v>
      </c>
      <c r="AB55" s="11">
        <f t="shared" si="58"/>
        <v>1434</v>
      </c>
      <c r="AC55" s="11">
        <f t="shared" si="58"/>
        <v>839</v>
      </c>
      <c r="AD55" s="11">
        <f t="shared" si="58"/>
        <v>1115</v>
      </c>
      <c r="AE55" s="11">
        <f t="shared" si="58"/>
        <v>963</v>
      </c>
      <c r="AF55" s="11">
        <f t="shared" si="58"/>
        <v>1815</v>
      </c>
      <c r="AG55" s="11">
        <f t="shared" si="58"/>
        <v>1405</v>
      </c>
      <c r="AH55" s="11">
        <f t="shared" si="58"/>
        <v>1418</v>
      </c>
      <c r="AI55" s="11">
        <f t="shared" si="58"/>
        <v>1623</v>
      </c>
      <c r="AJ55" s="11">
        <f t="shared" si="58"/>
        <v>1623</v>
      </c>
      <c r="AK55" s="11">
        <f t="shared" si="58"/>
        <v>1020</v>
      </c>
      <c r="AL55" s="11">
        <f t="shared" si="58"/>
        <v>1368</v>
      </c>
      <c r="AM55" s="11">
        <f t="shared" si="58"/>
        <v>1685</v>
      </c>
      <c r="AN55" s="11">
        <f t="shared" si="58"/>
        <v>1523</v>
      </c>
      <c r="AO55" s="11">
        <f t="shared" si="58"/>
        <v>289</v>
      </c>
      <c r="AP55" s="11">
        <f t="shared" si="58"/>
        <v>1348</v>
      </c>
      <c r="AQ55" s="11">
        <f t="shared" si="58"/>
        <v>925</v>
      </c>
      <c r="AR55" s="11">
        <f t="shared" si="58"/>
        <v>1138</v>
      </c>
      <c r="AS55" s="11">
        <f t="shared" si="58"/>
        <v>545</v>
      </c>
      <c r="AT55" s="11">
        <f t="shared" si="58"/>
        <v>1034</v>
      </c>
      <c r="AU55" s="11">
        <f t="shared" si="58"/>
        <v>1280</v>
      </c>
      <c r="AV55" s="11">
        <f t="shared" si="58"/>
        <v>1510</v>
      </c>
      <c r="AW55" s="11">
        <f t="shared" si="58"/>
        <v>1433</v>
      </c>
      <c r="AX55" s="11">
        <f t="shared" si="58"/>
        <v>1419</v>
      </c>
      <c r="AY55" s="11">
        <f t="shared" si="58"/>
        <v>298</v>
      </c>
      <c r="AZ55" s="11">
        <f t="shared" si="58"/>
        <v>1104</v>
      </c>
      <c r="BA55" s="11">
        <f t="shared" si="58"/>
        <v>1271</v>
      </c>
      <c r="BB55" s="11">
        <f t="shared" si="58"/>
        <v>1223</v>
      </c>
      <c r="BC55" s="11">
        <f t="shared" si="58"/>
        <v>1097</v>
      </c>
      <c r="BD55" s="11">
        <f t="shared" si="58"/>
        <v>1547</v>
      </c>
      <c r="BE55" s="11">
        <f t="shared" si="58"/>
        <v>1056</v>
      </c>
      <c r="BF55" s="11">
        <f t="shared" si="58"/>
        <v>1053</v>
      </c>
      <c r="BG55" s="11">
        <f t="shared" si="58"/>
        <v>1204</v>
      </c>
      <c r="BH55" s="11">
        <f t="shared" si="58"/>
        <v>1114</v>
      </c>
    </row>
    <row r="56" spans="1:60" ht="13.5" customHeight="1">
      <c r="A56" s="38">
        <v>40614</v>
      </c>
      <c r="B56" s="130" t="s">
        <v>65</v>
      </c>
      <c r="C56" s="40"/>
      <c r="D56" s="41" t="s">
        <v>22</v>
      </c>
      <c r="E56" s="42">
        <f t="shared" si="0"/>
        <v>1547</v>
      </c>
      <c r="F56" s="43">
        <v>1</v>
      </c>
      <c r="G56" s="43">
        <v>16</v>
      </c>
      <c r="H56" s="44">
        <f t="shared" si="1"/>
        <v>19</v>
      </c>
      <c r="I56" s="40"/>
      <c r="J56" s="45" t="s">
        <v>34</v>
      </c>
      <c r="K56" s="42">
        <f t="shared" si="2"/>
        <v>1164</v>
      </c>
      <c r="L56" s="46">
        <v>1</v>
      </c>
      <c r="M56" s="46">
        <v>11</v>
      </c>
      <c r="N56" s="26">
        <f t="shared" si="3"/>
        <v>14</v>
      </c>
      <c r="O56" s="40"/>
      <c r="P56" t="s">
        <v>66</v>
      </c>
      <c r="Q56" s="40"/>
      <c r="R56">
        <f>MIN(Rules!$E$2,(MAX(H56/N56,N56/H56)))</f>
        <v>1.3571428571428572</v>
      </c>
      <c r="S56">
        <f>VLOOKUP(B56,Rules!A:B,2,FALSE)</f>
        <v>45</v>
      </c>
      <c r="T56" s="40"/>
      <c r="U56" s="143">
        <f>1/(10^(-1*(E56+(IF(P56="Y",Rules!$I$2,0))-K56)/Rules!$E$12)+1)</f>
        <v>0.9208939633600981</v>
      </c>
      <c r="V56">
        <f t="shared" si="4"/>
        <v>5</v>
      </c>
      <c r="W56">
        <f t="shared" si="5"/>
        <v>-5</v>
      </c>
      <c r="Z56" s="48"/>
      <c r="AA56" s="11">
        <f t="shared" ref="AA56:BH56" si="59">IF($D56=AA$1,$E56+$V56,(IF($J56=AA$1,$K56+$W56,AA55)))</f>
        <v>1159</v>
      </c>
      <c r="AB56" s="11">
        <f t="shared" si="59"/>
        <v>1434</v>
      </c>
      <c r="AC56" s="11">
        <f t="shared" si="59"/>
        <v>839</v>
      </c>
      <c r="AD56" s="11">
        <f t="shared" si="59"/>
        <v>1115</v>
      </c>
      <c r="AE56" s="11">
        <f t="shared" si="59"/>
        <v>963</v>
      </c>
      <c r="AF56" s="11">
        <f t="shared" si="59"/>
        <v>1815</v>
      </c>
      <c r="AG56" s="11">
        <f t="shared" si="59"/>
        <v>1405</v>
      </c>
      <c r="AH56" s="11">
        <f t="shared" si="59"/>
        <v>1418</v>
      </c>
      <c r="AI56" s="11">
        <f t="shared" si="59"/>
        <v>1623</v>
      </c>
      <c r="AJ56" s="11">
        <f t="shared" si="59"/>
        <v>1623</v>
      </c>
      <c r="AK56" s="11">
        <f t="shared" si="59"/>
        <v>1020</v>
      </c>
      <c r="AL56" s="11">
        <f t="shared" si="59"/>
        <v>1368</v>
      </c>
      <c r="AM56" s="11">
        <f t="shared" si="59"/>
        <v>1685</v>
      </c>
      <c r="AN56" s="11">
        <f t="shared" si="59"/>
        <v>1523</v>
      </c>
      <c r="AO56" s="11">
        <f t="shared" si="59"/>
        <v>289</v>
      </c>
      <c r="AP56" s="11">
        <f t="shared" si="59"/>
        <v>1348</v>
      </c>
      <c r="AQ56" s="11">
        <f t="shared" si="59"/>
        <v>925</v>
      </c>
      <c r="AR56" s="11">
        <f t="shared" si="59"/>
        <v>1138</v>
      </c>
      <c r="AS56" s="11">
        <f t="shared" si="59"/>
        <v>545</v>
      </c>
      <c r="AT56" s="11">
        <f t="shared" si="59"/>
        <v>1034</v>
      </c>
      <c r="AU56" s="11">
        <f t="shared" si="59"/>
        <v>1280</v>
      </c>
      <c r="AV56" s="11">
        <f t="shared" si="59"/>
        <v>1510</v>
      </c>
      <c r="AW56" s="11">
        <f t="shared" si="59"/>
        <v>1433</v>
      </c>
      <c r="AX56" s="11">
        <f t="shared" si="59"/>
        <v>1419</v>
      </c>
      <c r="AY56" s="11">
        <f t="shared" si="59"/>
        <v>298</v>
      </c>
      <c r="AZ56" s="11">
        <f t="shared" si="59"/>
        <v>1104</v>
      </c>
      <c r="BA56" s="11">
        <f t="shared" si="59"/>
        <v>1271</v>
      </c>
      <c r="BB56" s="11">
        <f t="shared" si="59"/>
        <v>1223</v>
      </c>
      <c r="BC56" s="11">
        <f t="shared" si="59"/>
        <v>1097</v>
      </c>
      <c r="BD56" s="11">
        <f t="shared" si="59"/>
        <v>1552</v>
      </c>
      <c r="BE56" s="11">
        <f t="shared" si="59"/>
        <v>1056</v>
      </c>
      <c r="BF56" s="11">
        <f t="shared" si="59"/>
        <v>1053</v>
      </c>
      <c r="BG56" s="11">
        <f t="shared" si="59"/>
        <v>1204</v>
      </c>
      <c r="BH56" s="11">
        <f t="shared" si="59"/>
        <v>1114</v>
      </c>
    </row>
    <row r="57" spans="1:60" ht="13.5" customHeight="1">
      <c r="A57" s="38">
        <v>40614</v>
      </c>
      <c r="B57" s="130" t="s">
        <v>65</v>
      </c>
      <c r="C57" s="40"/>
      <c r="D57" s="41" t="s">
        <v>46</v>
      </c>
      <c r="E57" s="42">
        <f t="shared" si="0"/>
        <v>1056</v>
      </c>
      <c r="F57" s="43">
        <v>2</v>
      </c>
      <c r="G57" s="43">
        <v>8</v>
      </c>
      <c r="H57" s="44">
        <f t="shared" si="1"/>
        <v>14</v>
      </c>
      <c r="I57" s="40"/>
      <c r="J57" s="45" t="s">
        <v>40</v>
      </c>
      <c r="K57" s="42">
        <f t="shared" si="2"/>
        <v>1097</v>
      </c>
      <c r="L57" s="46">
        <v>0</v>
      </c>
      <c r="M57" s="46">
        <v>9</v>
      </c>
      <c r="N57" s="26">
        <f t="shared" si="3"/>
        <v>9</v>
      </c>
      <c r="O57" s="40"/>
      <c r="P57" t="s">
        <v>66</v>
      </c>
      <c r="Q57" s="40"/>
      <c r="R57">
        <f>MIN(Rules!$E$2,(MAX(H57/N57,N57/H57)))</f>
        <v>1.5555555555555556</v>
      </c>
      <c r="S57">
        <f>VLOOKUP(B57,Rules!A:B,2,FALSE)</f>
        <v>45</v>
      </c>
      <c r="T57" s="40"/>
      <c r="U57" s="143">
        <f>1/(10^(-1*(E57+(IF(P57="Y",Rules!$I$2,0))-K57)/Rules!$E$12)+1)</f>
        <v>0.62292066172755511</v>
      </c>
      <c r="V57">
        <f t="shared" si="4"/>
        <v>26</v>
      </c>
      <c r="W57">
        <f t="shared" si="5"/>
        <v>-26</v>
      </c>
      <c r="Z57" s="48"/>
      <c r="AA57" s="11">
        <f t="shared" ref="AA57:BH57" si="60">IF($D57=AA$1,$E57+$V57,(IF($J57=AA$1,$K57+$W57,AA56)))</f>
        <v>1159</v>
      </c>
      <c r="AB57" s="11">
        <f t="shared" si="60"/>
        <v>1434</v>
      </c>
      <c r="AC57" s="11">
        <f t="shared" si="60"/>
        <v>839</v>
      </c>
      <c r="AD57" s="11">
        <f t="shared" si="60"/>
        <v>1115</v>
      </c>
      <c r="AE57" s="11">
        <f t="shared" si="60"/>
        <v>963</v>
      </c>
      <c r="AF57" s="11">
        <f t="shared" si="60"/>
        <v>1815</v>
      </c>
      <c r="AG57" s="11">
        <f t="shared" si="60"/>
        <v>1405</v>
      </c>
      <c r="AH57" s="11">
        <f t="shared" si="60"/>
        <v>1418</v>
      </c>
      <c r="AI57" s="11">
        <f t="shared" si="60"/>
        <v>1623</v>
      </c>
      <c r="AJ57" s="11">
        <f t="shared" si="60"/>
        <v>1623</v>
      </c>
      <c r="AK57" s="11">
        <f t="shared" si="60"/>
        <v>1020</v>
      </c>
      <c r="AL57" s="11">
        <f t="shared" si="60"/>
        <v>1368</v>
      </c>
      <c r="AM57" s="11">
        <f t="shared" si="60"/>
        <v>1685</v>
      </c>
      <c r="AN57" s="11">
        <f t="shared" si="60"/>
        <v>1523</v>
      </c>
      <c r="AO57" s="11">
        <f t="shared" si="60"/>
        <v>289</v>
      </c>
      <c r="AP57" s="11">
        <f t="shared" si="60"/>
        <v>1348</v>
      </c>
      <c r="AQ57" s="11">
        <f t="shared" si="60"/>
        <v>925</v>
      </c>
      <c r="AR57" s="11">
        <f t="shared" si="60"/>
        <v>1138</v>
      </c>
      <c r="AS57" s="11">
        <f t="shared" si="60"/>
        <v>545</v>
      </c>
      <c r="AT57" s="11">
        <f t="shared" si="60"/>
        <v>1034</v>
      </c>
      <c r="AU57" s="11">
        <f t="shared" si="60"/>
        <v>1280</v>
      </c>
      <c r="AV57" s="11">
        <f t="shared" si="60"/>
        <v>1510</v>
      </c>
      <c r="AW57" s="11">
        <f t="shared" si="60"/>
        <v>1433</v>
      </c>
      <c r="AX57" s="11">
        <f t="shared" si="60"/>
        <v>1419</v>
      </c>
      <c r="AY57" s="11">
        <f t="shared" si="60"/>
        <v>298</v>
      </c>
      <c r="AZ57" s="11">
        <f t="shared" si="60"/>
        <v>1104</v>
      </c>
      <c r="BA57" s="11">
        <f t="shared" si="60"/>
        <v>1271</v>
      </c>
      <c r="BB57" s="11">
        <f t="shared" si="60"/>
        <v>1223</v>
      </c>
      <c r="BC57" s="11">
        <f t="shared" si="60"/>
        <v>1071</v>
      </c>
      <c r="BD57" s="11">
        <f t="shared" si="60"/>
        <v>1552</v>
      </c>
      <c r="BE57" s="11">
        <f t="shared" si="60"/>
        <v>1082</v>
      </c>
      <c r="BF57" s="11">
        <f t="shared" si="60"/>
        <v>1053</v>
      </c>
      <c r="BG57" s="11">
        <f t="shared" si="60"/>
        <v>1204</v>
      </c>
      <c r="BH57" s="11">
        <f t="shared" si="60"/>
        <v>1114</v>
      </c>
    </row>
    <row r="58" spans="1:60" ht="13.5" customHeight="1">
      <c r="A58" s="38">
        <v>40614</v>
      </c>
      <c r="B58" s="130" t="s">
        <v>65</v>
      </c>
      <c r="C58" s="40"/>
      <c r="D58" s="41" t="s">
        <v>33</v>
      </c>
      <c r="E58" s="42">
        <f t="shared" si="0"/>
        <v>963</v>
      </c>
      <c r="F58" s="43">
        <v>5</v>
      </c>
      <c r="G58" s="43">
        <v>10</v>
      </c>
      <c r="H58" s="44">
        <f t="shared" si="1"/>
        <v>25</v>
      </c>
      <c r="I58" s="40"/>
      <c r="J58" s="45" t="s">
        <v>47</v>
      </c>
      <c r="K58" s="42">
        <f t="shared" si="2"/>
        <v>545</v>
      </c>
      <c r="L58" s="46">
        <v>0</v>
      </c>
      <c r="M58" s="46">
        <v>4</v>
      </c>
      <c r="N58" s="26">
        <f t="shared" si="3"/>
        <v>4</v>
      </c>
      <c r="O58" s="40"/>
      <c r="P58" t="s">
        <v>66</v>
      </c>
      <c r="Q58" s="40"/>
      <c r="R58">
        <f>MIN(Rules!$E$2,(MAX(H58/N58,N58/H58)))</f>
        <v>2</v>
      </c>
      <c r="S58">
        <f>VLOOKUP(B58,Rules!A:B,2,FALSE)</f>
        <v>45</v>
      </c>
      <c r="T58" s="40"/>
      <c r="U58" s="143">
        <f>1/(10^(-1*(E58+(IF(P58="Y",Rules!$I$2,0))-K58)/Rules!$E$12)+1)</f>
        <v>0.93186752330805844</v>
      </c>
      <c r="V58">
        <f t="shared" si="4"/>
        <v>6</v>
      </c>
      <c r="W58">
        <f t="shared" si="5"/>
        <v>-6</v>
      </c>
      <c r="Z58" s="48"/>
      <c r="AA58" s="11">
        <f t="shared" ref="AA58:BH58" si="61">IF($D58=AA$1,$E58+$V58,(IF($J58=AA$1,$K58+$W58,AA57)))</f>
        <v>1159</v>
      </c>
      <c r="AB58" s="11">
        <f t="shared" si="61"/>
        <v>1434</v>
      </c>
      <c r="AC58" s="11">
        <f t="shared" si="61"/>
        <v>839</v>
      </c>
      <c r="AD58" s="11">
        <f t="shared" si="61"/>
        <v>1115</v>
      </c>
      <c r="AE58" s="11">
        <f t="shared" si="61"/>
        <v>969</v>
      </c>
      <c r="AF58" s="11">
        <f t="shared" si="61"/>
        <v>1815</v>
      </c>
      <c r="AG58" s="11">
        <f t="shared" si="61"/>
        <v>1405</v>
      </c>
      <c r="AH58" s="11">
        <f t="shared" si="61"/>
        <v>1418</v>
      </c>
      <c r="AI58" s="11">
        <f t="shared" si="61"/>
        <v>1623</v>
      </c>
      <c r="AJ58" s="11">
        <f t="shared" si="61"/>
        <v>1623</v>
      </c>
      <c r="AK58" s="11">
        <f t="shared" si="61"/>
        <v>1020</v>
      </c>
      <c r="AL58" s="11">
        <f t="shared" si="61"/>
        <v>1368</v>
      </c>
      <c r="AM58" s="11">
        <f t="shared" si="61"/>
        <v>1685</v>
      </c>
      <c r="AN58" s="11">
        <f t="shared" si="61"/>
        <v>1523</v>
      </c>
      <c r="AO58" s="11">
        <f t="shared" si="61"/>
        <v>289</v>
      </c>
      <c r="AP58" s="11">
        <f t="shared" si="61"/>
        <v>1348</v>
      </c>
      <c r="AQ58" s="11">
        <f t="shared" si="61"/>
        <v>925</v>
      </c>
      <c r="AR58" s="11">
        <f t="shared" si="61"/>
        <v>1138</v>
      </c>
      <c r="AS58" s="11">
        <f t="shared" si="61"/>
        <v>539</v>
      </c>
      <c r="AT58" s="11">
        <f t="shared" si="61"/>
        <v>1034</v>
      </c>
      <c r="AU58" s="11">
        <f t="shared" si="61"/>
        <v>1280</v>
      </c>
      <c r="AV58" s="11">
        <f t="shared" si="61"/>
        <v>1510</v>
      </c>
      <c r="AW58" s="11">
        <f t="shared" si="61"/>
        <v>1433</v>
      </c>
      <c r="AX58" s="11">
        <f t="shared" si="61"/>
        <v>1419</v>
      </c>
      <c r="AY58" s="11">
        <f t="shared" si="61"/>
        <v>298</v>
      </c>
      <c r="AZ58" s="11">
        <f t="shared" si="61"/>
        <v>1104</v>
      </c>
      <c r="BA58" s="11">
        <f t="shared" si="61"/>
        <v>1271</v>
      </c>
      <c r="BB58" s="11">
        <f t="shared" si="61"/>
        <v>1223</v>
      </c>
      <c r="BC58" s="11">
        <f t="shared" si="61"/>
        <v>1071</v>
      </c>
      <c r="BD58" s="11">
        <f t="shared" si="61"/>
        <v>1552</v>
      </c>
      <c r="BE58" s="11">
        <f t="shared" si="61"/>
        <v>1082</v>
      </c>
      <c r="BF58" s="11">
        <f t="shared" si="61"/>
        <v>1053</v>
      </c>
      <c r="BG58" s="11">
        <f t="shared" si="61"/>
        <v>1204</v>
      </c>
      <c r="BH58" s="11">
        <f t="shared" si="61"/>
        <v>1114</v>
      </c>
    </row>
    <row r="59" spans="1:60" ht="13.5" customHeight="1">
      <c r="A59" s="38">
        <v>40615</v>
      </c>
      <c r="B59" s="130" t="s">
        <v>65</v>
      </c>
      <c r="C59" s="40"/>
      <c r="D59" s="41" t="s">
        <v>18</v>
      </c>
      <c r="E59" s="42">
        <f t="shared" si="0"/>
        <v>1510</v>
      </c>
      <c r="F59" s="43">
        <v>1</v>
      </c>
      <c r="G59" s="43">
        <v>10</v>
      </c>
      <c r="H59" s="44">
        <f t="shared" si="1"/>
        <v>13</v>
      </c>
      <c r="I59" s="40"/>
      <c r="J59" s="45" t="s">
        <v>20</v>
      </c>
      <c r="K59" s="42">
        <f t="shared" si="2"/>
        <v>1434</v>
      </c>
      <c r="L59" s="46">
        <v>2</v>
      </c>
      <c r="M59" s="46">
        <v>10</v>
      </c>
      <c r="N59" s="26">
        <f t="shared" si="3"/>
        <v>16</v>
      </c>
      <c r="O59" s="40"/>
      <c r="P59" t="s">
        <v>66</v>
      </c>
      <c r="Q59" s="40"/>
      <c r="R59">
        <f>MIN(Rules!$E$2,(MAX(H59/N59,N59/H59)))</f>
        <v>1.2307692307692308</v>
      </c>
      <c r="S59">
        <f>VLOOKUP(B59,Rules!A:B,2,FALSE)</f>
        <v>45</v>
      </c>
      <c r="T59" s="40"/>
      <c r="U59" s="143">
        <f>1/(10^(-1*(E59+(IF(P59="Y",Rules!$I$2,0))-K59)/Rules!$E$12)+1)</f>
        <v>0.7389982541341712</v>
      </c>
      <c r="V59">
        <f t="shared" si="4"/>
        <v>-41</v>
      </c>
      <c r="W59">
        <f t="shared" si="5"/>
        <v>41</v>
      </c>
      <c r="Z59" s="48"/>
      <c r="AA59" s="11">
        <f t="shared" ref="AA59:BH59" si="62">IF($D59=AA$1,$E59+$V59,(IF($J59=AA$1,$K59+$W59,AA58)))</f>
        <v>1159</v>
      </c>
      <c r="AB59" s="11">
        <f t="shared" si="62"/>
        <v>1475</v>
      </c>
      <c r="AC59" s="11">
        <f t="shared" si="62"/>
        <v>839</v>
      </c>
      <c r="AD59" s="11">
        <f t="shared" si="62"/>
        <v>1115</v>
      </c>
      <c r="AE59" s="11">
        <f t="shared" si="62"/>
        <v>969</v>
      </c>
      <c r="AF59" s="11">
        <f t="shared" si="62"/>
        <v>1815</v>
      </c>
      <c r="AG59" s="11">
        <f t="shared" si="62"/>
        <v>1405</v>
      </c>
      <c r="AH59" s="11">
        <f t="shared" si="62"/>
        <v>1418</v>
      </c>
      <c r="AI59" s="11">
        <f t="shared" si="62"/>
        <v>1623</v>
      </c>
      <c r="AJ59" s="11">
        <f t="shared" si="62"/>
        <v>1623</v>
      </c>
      <c r="AK59" s="11">
        <f t="shared" si="62"/>
        <v>1020</v>
      </c>
      <c r="AL59" s="11">
        <f t="shared" si="62"/>
        <v>1368</v>
      </c>
      <c r="AM59" s="11">
        <f t="shared" si="62"/>
        <v>1685</v>
      </c>
      <c r="AN59" s="11">
        <f t="shared" si="62"/>
        <v>1523</v>
      </c>
      <c r="AO59" s="11">
        <f t="shared" si="62"/>
        <v>289</v>
      </c>
      <c r="AP59" s="11">
        <f t="shared" si="62"/>
        <v>1348</v>
      </c>
      <c r="AQ59" s="11">
        <f t="shared" si="62"/>
        <v>925</v>
      </c>
      <c r="AR59" s="11">
        <f t="shared" si="62"/>
        <v>1138</v>
      </c>
      <c r="AS59" s="11">
        <f t="shared" si="62"/>
        <v>539</v>
      </c>
      <c r="AT59" s="11">
        <f t="shared" si="62"/>
        <v>1034</v>
      </c>
      <c r="AU59" s="11">
        <f t="shared" si="62"/>
        <v>1280</v>
      </c>
      <c r="AV59" s="11">
        <f t="shared" si="62"/>
        <v>1469</v>
      </c>
      <c r="AW59" s="11">
        <f t="shared" si="62"/>
        <v>1433</v>
      </c>
      <c r="AX59" s="11">
        <f t="shared" si="62"/>
        <v>1419</v>
      </c>
      <c r="AY59" s="11">
        <f t="shared" si="62"/>
        <v>298</v>
      </c>
      <c r="AZ59" s="11">
        <f t="shared" si="62"/>
        <v>1104</v>
      </c>
      <c r="BA59" s="11">
        <f t="shared" si="62"/>
        <v>1271</v>
      </c>
      <c r="BB59" s="11">
        <f t="shared" si="62"/>
        <v>1223</v>
      </c>
      <c r="BC59" s="11">
        <f t="shared" si="62"/>
        <v>1071</v>
      </c>
      <c r="BD59" s="11">
        <f t="shared" si="62"/>
        <v>1552</v>
      </c>
      <c r="BE59" s="11">
        <f t="shared" si="62"/>
        <v>1082</v>
      </c>
      <c r="BF59" s="11">
        <f t="shared" si="62"/>
        <v>1053</v>
      </c>
      <c r="BG59" s="11">
        <f t="shared" si="62"/>
        <v>1204</v>
      </c>
      <c r="BH59" s="11">
        <f t="shared" si="62"/>
        <v>1114</v>
      </c>
    </row>
    <row r="60" spans="1:60" ht="13.5" customHeight="1">
      <c r="A60" s="38">
        <v>40615</v>
      </c>
      <c r="B60" s="130" t="s">
        <v>65</v>
      </c>
      <c r="C60" s="40"/>
      <c r="D60" s="41" t="s">
        <v>16</v>
      </c>
      <c r="E60" s="42">
        <f t="shared" si="0"/>
        <v>1685</v>
      </c>
      <c r="F60" s="43">
        <v>0</v>
      </c>
      <c r="G60" s="43">
        <v>16</v>
      </c>
      <c r="H60" s="44">
        <f t="shared" si="1"/>
        <v>16</v>
      </c>
      <c r="I60" s="40"/>
      <c r="J60" s="45" t="s">
        <v>21</v>
      </c>
      <c r="K60" s="42">
        <f t="shared" si="2"/>
        <v>1368</v>
      </c>
      <c r="L60" s="46">
        <v>0</v>
      </c>
      <c r="M60" s="46">
        <v>8</v>
      </c>
      <c r="N60" s="26">
        <f t="shared" si="3"/>
        <v>8</v>
      </c>
      <c r="O60" s="40"/>
      <c r="P60" t="s">
        <v>66</v>
      </c>
      <c r="Q60" s="40"/>
      <c r="R60">
        <f>MIN(Rules!$E$2,(MAX(H60/N60,N60/H60)))</f>
        <v>2</v>
      </c>
      <c r="S60">
        <f>VLOOKUP(B60,Rules!A:B,2,FALSE)</f>
        <v>45</v>
      </c>
      <c r="T60" s="40"/>
      <c r="U60" s="143">
        <f>1/(10^(-1*(E60+(IF(P60="Y",Rules!$I$2,0))-K60)/Rules!$E$12)+1)</f>
        <v>0.89572618346086863</v>
      </c>
      <c r="V60">
        <f t="shared" si="4"/>
        <v>9</v>
      </c>
      <c r="W60">
        <f t="shared" si="5"/>
        <v>-9</v>
      </c>
      <c r="Z60" s="48"/>
      <c r="AA60" s="11">
        <f t="shared" ref="AA60:BH60" si="63">IF($D60=AA$1,$E60+$V60,(IF($J60=AA$1,$K60+$W60,AA59)))</f>
        <v>1159</v>
      </c>
      <c r="AB60" s="11">
        <f t="shared" si="63"/>
        <v>1475</v>
      </c>
      <c r="AC60" s="11">
        <f t="shared" si="63"/>
        <v>839</v>
      </c>
      <c r="AD60" s="11">
        <f t="shared" si="63"/>
        <v>1115</v>
      </c>
      <c r="AE60" s="11">
        <f t="shared" si="63"/>
        <v>969</v>
      </c>
      <c r="AF60" s="11">
        <f t="shared" si="63"/>
        <v>1815</v>
      </c>
      <c r="AG60" s="11">
        <f t="shared" si="63"/>
        <v>1405</v>
      </c>
      <c r="AH60" s="11">
        <f t="shared" si="63"/>
        <v>1418</v>
      </c>
      <c r="AI60" s="11">
        <f t="shared" si="63"/>
        <v>1623</v>
      </c>
      <c r="AJ60" s="11">
        <f t="shared" si="63"/>
        <v>1623</v>
      </c>
      <c r="AK60" s="11">
        <f t="shared" si="63"/>
        <v>1020</v>
      </c>
      <c r="AL60" s="11">
        <f t="shared" si="63"/>
        <v>1359</v>
      </c>
      <c r="AM60" s="11">
        <f t="shared" si="63"/>
        <v>1694</v>
      </c>
      <c r="AN60" s="11">
        <f t="shared" si="63"/>
        <v>1523</v>
      </c>
      <c r="AO60" s="11">
        <f t="shared" si="63"/>
        <v>289</v>
      </c>
      <c r="AP60" s="11">
        <f t="shared" si="63"/>
        <v>1348</v>
      </c>
      <c r="AQ60" s="11">
        <f t="shared" si="63"/>
        <v>925</v>
      </c>
      <c r="AR60" s="11">
        <f t="shared" si="63"/>
        <v>1138</v>
      </c>
      <c r="AS60" s="11">
        <f t="shared" si="63"/>
        <v>539</v>
      </c>
      <c r="AT60" s="11">
        <f t="shared" si="63"/>
        <v>1034</v>
      </c>
      <c r="AU60" s="11">
        <f t="shared" si="63"/>
        <v>1280</v>
      </c>
      <c r="AV60" s="11">
        <f t="shared" si="63"/>
        <v>1469</v>
      </c>
      <c r="AW60" s="11">
        <f t="shared" si="63"/>
        <v>1433</v>
      </c>
      <c r="AX60" s="11">
        <f t="shared" si="63"/>
        <v>1419</v>
      </c>
      <c r="AY60" s="11">
        <f t="shared" si="63"/>
        <v>298</v>
      </c>
      <c r="AZ60" s="11">
        <f t="shared" si="63"/>
        <v>1104</v>
      </c>
      <c r="BA60" s="11">
        <f t="shared" si="63"/>
        <v>1271</v>
      </c>
      <c r="BB60" s="11">
        <f t="shared" si="63"/>
        <v>1223</v>
      </c>
      <c r="BC60" s="11">
        <f t="shared" si="63"/>
        <v>1071</v>
      </c>
      <c r="BD60" s="11">
        <f t="shared" si="63"/>
        <v>1552</v>
      </c>
      <c r="BE60" s="11">
        <f t="shared" si="63"/>
        <v>1082</v>
      </c>
      <c r="BF60" s="11">
        <f t="shared" si="63"/>
        <v>1053</v>
      </c>
      <c r="BG60" s="11">
        <f t="shared" si="63"/>
        <v>1204</v>
      </c>
      <c r="BH60" s="11">
        <f t="shared" si="63"/>
        <v>1114</v>
      </c>
    </row>
    <row r="61" spans="1:60" ht="13.5" customHeight="1">
      <c r="A61" s="38">
        <v>40615</v>
      </c>
      <c r="B61" s="130" t="s">
        <v>65</v>
      </c>
      <c r="C61" s="40"/>
      <c r="D61" s="41" t="s">
        <v>23</v>
      </c>
      <c r="E61" s="42">
        <f t="shared" si="0"/>
        <v>1419</v>
      </c>
      <c r="F61" s="43">
        <v>1</v>
      </c>
      <c r="G61" s="43">
        <v>9</v>
      </c>
      <c r="H61" s="44">
        <f t="shared" si="1"/>
        <v>12</v>
      </c>
      <c r="I61" s="40"/>
      <c r="J61" s="45" t="s">
        <v>17</v>
      </c>
      <c r="K61" s="42">
        <f t="shared" si="2"/>
        <v>1623</v>
      </c>
      <c r="L61" s="46">
        <v>0</v>
      </c>
      <c r="M61" s="46">
        <v>13</v>
      </c>
      <c r="N61" s="26">
        <f t="shared" si="3"/>
        <v>13</v>
      </c>
      <c r="O61" s="40"/>
      <c r="P61" t="s">
        <v>66</v>
      </c>
      <c r="Q61" s="40"/>
      <c r="R61">
        <f>MIN(Rules!$E$2,(MAX(H61/N61,N61/H61)))</f>
        <v>1.0833333333333333</v>
      </c>
      <c r="S61">
        <f>VLOOKUP(B61,Rules!A:B,2,FALSE)</f>
        <v>45</v>
      </c>
      <c r="T61" s="40"/>
      <c r="U61" s="143">
        <f>1/(10^(-1*(E61+(IF(P61="Y",Rules!$I$2,0))-K61)/Rules!$E$12)+1)</f>
        <v>0.43814862211427225</v>
      </c>
      <c r="V61">
        <f t="shared" si="4"/>
        <v>-21</v>
      </c>
      <c r="W61">
        <f t="shared" si="5"/>
        <v>21</v>
      </c>
      <c r="Z61" s="48"/>
      <c r="AA61" s="11">
        <f t="shared" ref="AA61:BH61" si="64">IF($D61=AA$1,$E61+$V61,(IF($J61=AA$1,$K61+$W61,AA60)))</f>
        <v>1159</v>
      </c>
      <c r="AB61" s="11">
        <f t="shared" si="64"/>
        <v>1475</v>
      </c>
      <c r="AC61" s="11">
        <f t="shared" si="64"/>
        <v>839</v>
      </c>
      <c r="AD61" s="11">
        <f t="shared" si="64"/>
        <v>1115</v>
      </c>
      <c r="AE61" s="11">
        <f t="shared" si="64"/>
        <v>969</v>
      </c>
      <c r="AF61" s="11">
        <f t="shared" si="64"/>
        <v>1815</v>
      </c>
      <c r="AG61" s="11">
        <f t="shared" si="64"/>
        <v>1405</v>
      </c>
      <c r="AH61" s="11">
        <f t="shared" si="64"/>
        <v>1418</v>
      </c>
      <c r="AI61" s="11">
        <f t="shared" si="64"/>
        <v>1623</v>
      </c>
      <c r="AJ61" s="11">
        <f t="shared" si="64"/>
        <v>1644</v>
      </c>
      <c r="AK61" s="11">
        <f t="shared" si="64"/>
        <v>1020</v>
      </c>
      <c r="AL61" s="11">
        <f t="shared" si="64"/>
        <v>1359</v>
      </c>
      <c r="AM61" s="11">
        <f t="shared" si="64"/>
        <v>1694</v>
      </c>
      <c r="AN61" s="11">
        <f t="shared" si="64"/>
        <v>1523</v>
      </c>
      <c r="AO61" s="11">
        <f t="shared" si="64"/>
        <v>289</v>
      </c>
      <c r="AP61" s="11">
        <f t="shared" si="64"/>
        <v>1348</v>
      </c>
      <c r="AQ61" s="11">
        <f t="shared" si="64"/>
        <v>925</v>
      </c>
      <c r="AR61" s="11">
        <f t="shared" si="64"/>
        <v>1138</v>
      </c>
      <c r="AS61" s="11">
        <f t="shared" si="64"/>
        <v>539</v>
      </c>
      <c r="AT61" s="11">
        <f t="shared" si="64"/>
        <v>1034</v>
      </c>
      <c r="AU61" s="11">
        <f t="shared" si="64"/>
        <v>1280</v>
      </c>
      <c r="AV61" s="11">
        <f t="shared" si="64"/>
        <v>1469</v>
      </c>
      <c r="AW61" s="11">
        <f t="shared" si="64"/>
        <v>1433</v>
      </c>
      <c r="AX61" s="11">
        <f t="shared" si="64"/>
        <v>1398</v>
      </c>
      <c r="AY61" s="11">
        <f t="shared" si="64"/>
        <v>298</v>
      </c>
      <c r="AZ61" s="11">
        <f t="shared" si="64"/>
        <v>1104</v>
      </c>
      <c r="BA61" s="11">
        <f t="shared" si="64"/>
        <v>1271</v>
      </c>
      <c r="BB61" s="11">
        <f t="shared" si="64"/>
        <v>1223</v>
      </c>
      <c r="BC61" s="11">
        <f t="shared" si="64"/>
        <v>1071</v>
      </c>
      <c r="BD61" s="11">
        <f t="shared" si="64"/>
        <v>1552</v>
      </c>
      <c r="BE61" s="11">
        <f t="shared" si="64"/>
        <v>1082</v>
      </c>
      <c r="BF61" s="11">
        <f t="shared" si="64"/>
        <v>1053</v>
      </c>
      <c r="BG61" s="11">
        <f t="shared" si="64"/>
        <v>1204</v>
      </c>
      <c r="BH61" s="11">
        <f t="shared" si="64"/>
        <v>1114</v>
      </c>
    </row>
    <row r="62" spans="1:60" ht="13.5" customHeight="1">
      <c r="A62" s="38">
        <v>40615</v>
      </c>
      <c r="B62" s="130" t="s">
        <v>65</v>
      </c>
      <c r="C62" s="40"/>
      <c r="D62" s="41" t="s">
        <v>37</v>
      </c>
      <c r="E62" s="42">
        <f t="shared" si="0"/>
        <v>1223</v>
      </c>
      <c r="F62" s="43">
        <v>0</v>
      </c>
      <c r="G62" s="43">
        <v>8</v>
      </c>
      <c r="H62" s="44">
        <f t="shared" si="1"/>
        <v>8</v>
      </c>
      <c r="I62" s="40"/>
      <c r="J62" s="45" t="s">
        <v>19</v>
      </c>
      <c r="K62" s="42">
        <f t="shared" si="2"/>
        <v>1405</v>
      </c>
      <c r="L62" s="46">
        <v>0</v>
      </c>
      <c r="M62" s="46">
        <v>11</v>
      </c>
      <c r="N62" s="26">
        <f t="shared" si="3"/>
        <v>11</v>
      </c>
      <c r="O62" s="40"/>
      <c r="P62" t="s">
        <v>66</v>
      </c>
      <c r="Q62" s="40"/>
      <c r="R62">
        <f>MIN(Rules!$E$2,(MAX(H62/N62,N62/H62)))</f>
        <v>1.375</v>
      </c>
      <c r="S62">
        <f>VLOOKUP(B62,Rules!A:B,2,FALSE)</f>
        <v>45</v>
      </c>
      <c r="T62" s="40"/>
      <c r="U62" s="143">
        <f>1/(10^(-1*(E62+(IF(P62="Y",Rules!$I$2,0))-K62)/Rules!$E$12)+1)</f>
        <v>0.46322516638818301</v>
      </c>
      <c r="V62">
        <f t="shared" si="4"/>
        <v>-29</v>
      </c>
      <c r="W62">
        <f t="shared" si="5"/>
        <v>29</v>
      </c>
      <c r="Z62" s="48"/>
      <c r="AA62" s="11">
        <f t="shared" ref="AA62:BH62" si="65">IF($D62=AA$1,$E62+$V62,(IF($J62=AA$1,$K62+$W62,AA61)))</f>
        <v>1159</v>
      </c>
      <c r="AB62" s="11">
        <f t="shared" si="65"/>
        <v>1475</v>
      </c>
      <c r="AC62" s="11">
        <f t="shared" si="65"/>
        <v>839</v>
      </c>
      <c r="AD62" s="11">
        <f t="shared" si="65"/>
        <v>1115</v>
      </c>
      <c r="AE62" s="11">
        <f t="shared" si="65"/>
        <v>969</v>
      </c>
      <c r="AF62" s="11">
        <f t="shared" si="65"/>
        <v>1815</v>
      </c>
      <c r="AG62" s="11">
        <f t="shared" si="65"/>
        <v>1434</v>
      </c>
      <c r="AH62" s="11">
        <f t="shared" si="65"/>
        <v>1418</v>
      </c>
      <c r="AI62" s="11">
        <f t="shared" si="65"/>
        <v>1623</v>
      </c>
      <c r="AJ62" s="11">
        <f t="shared" si="65"/>
        <v>1644</v>
      </c>
      <c r="AK62" s="11">
        <f t="shared" si="65"/>
        <v>1020</v>
      </c>
      <c r="AL62" s="11">
        <f t="shared" si="65"/>
        <v>1359</v>
      </c>
      <c r="AM62" s="11">
        <f t="shared" si="65"/>
        <v>1694</v>
      </c>
      <c r="AN62" s="11">
        <f t="shared" si="65"/>
        <v>1523</v>
      </c>
      <c r="AO62" s="11">
        <f t="shared" si="65"/>
        <v>289</v>
      </c>
      <c r="AP62" s="11">
        <f t="shared" si="65"/>
        <v>1348</v>
      </c>
      <c r="AQ62" s="11">
        <f t="shared" si="65"/>
        <v>925</v>
      </c>
      <c r="AR62" s="11">
        <f t="shared" si="65"/>
        <v>1138</v>
      </c>
      <c r="AS62" s="11">
        <f t="shared" si="65"/>
        <v>539</v>
      </c>
      <c r="AT62" s="11">
        <f t="shared" si="65"/>
        <v>1034</v>
      </c>
      <c r="AU62" s="11">
        <f t="shared" si="65"/>
        <v>1280</v>
      </c>
      <c r="AV62" s="11">
        <f t="shared" si="65"/>
        <v>1469</v>
      </c>
      <c r="AW62" s="11">
        <f t="shared" si="65"/>
        <v>1433</v>
      </c>
      <c r="AX62" s="11">
        <f t="shared" si="65"/>
        <v>1398</v>
      </c>
      <c r="AY62" s="11">
        <f t="shared" si="65"/>
        <v>298</v>
      </c>
      <c r="AZ62" s="11">
        <f t="shared" si="65"/>
        <v>1104</v>
      </c>
      <c r="BA62" s="11">
        <f t="shared" si="65"/>
        <v>1271</v>
      </c>
      <c r="BB62" s="11">
        <f t="shared" si="65"/>
        <v>1194</v>
      </c>
      <c r="BC62" s="11">
        <f t="shared" si="65"/>
        <v>1071</v>
      </c>
      <c r="BD62" s="11">
        <f t="shared" si="65"/>
        <v>1552</v>
      </c>
      <c r="BE62" s="11">
        <f t="shared" si="65"/>
        <v>1082</v>
      </c>
      <c r="BF62" s="11">
        <f t="shared" si="65"/>
        <v>1053</v>
      </c>
      <c r="BG62" s="11">
        <f t="shared" si="65"/>
        <v>1204</v>
      </c>
      <c r="BH62" s="11">
        <f t="shared" si="65"/>
        <v>1114</v>
      </c>
    </row>
    <row r="63" spans="1:60" ht="13.5" customHeight="1">
      <c r="A63" s="38">
        <v>40615</v>
      </c>
      <c r="B63" s="130" t="s">
        <v>65</v>
      </c>
      <c r="C63" s="40"/>
      <c r="D63" s="41" t="s">
        <v>27</v>
      </c>
      <c r="E63" s="42">
        <f t="shared" si="0"/>
        <v>1433</v>
      </c>
      <c r="F63" s="43">
        <v>0</v>
      </c>
      <c r="G63" s="43">
        <v>9</v>
      </c>
      <c r="H63" s="44">
        <f t="shared" si="1"/>
        <v>9</v>
      </c>
      <c r="I63" s="40"/>
      <c r="J63" s="45" t="s">
        <v>25</v>
      </c>
      <c r="K63" s="42">
        <f t="shared" si="2"/>
        <v>1418</v>
      </c>
      <c r="L63" s="46">
        <v>0</v>
      </c>
      <c r="M63" s="46">
        <v>15</v>
      </c>
      <c r="N63" s="26">
        <f t="shared" si="3"/>
        <v>15</v>
      </c>
      <c r="O63" s="40"/>
      <c r="P63" t="s">
        <v>66</v>
      </c>
      <c r="Q63" s="40"/>
      <c r="R63">
        <f>MIN(Rules!$E$2,(MAX(H63/N63,N63/H63)))</f>
        <v>1.6666666666666667</v>
      </c>
      <c r="S63">
        <f>VLOOKUP(B63,Rules!A:B,2,FALSE)</f>
        <v>45</v>
      </c>
      <c r="T63" s="40"/>
      <c r="U63" s="143">
        <f>1/(10^(-1*(E63+(IF(P63="Y",Rules!$I$2,0))-K63)/Rules!$E$12)+1)</f>
        <v>0.68132183516639366</v>
      </c>
      <c r="V63">
        <f t="shared" si="4"/>
        <v>-51</v>
      </c>
      <c r="W63">
        <f t="shared" si="5"/>
        <v>51</v>
      </c>
      <c r="Z63" s="48"/>
      <c r="AA63" s="11">
        <f t="shared" ref="AA63:BH63" si="66">IF($D63=AA$1,$E63+$V63,(IF($J63=AA$1,$K63+$W63,AA62)))</f>
        <v>1159</v>
      </c>
      <c r="AB63" s="11">
        <f t="shared" si="66"/>
        <v>1475</v>
      </c>
      <c r="AC63" s="11">
        <f t="shared" si="66"/>
        <v>839</v>
      </c>
      <c r="AD63" s="11">
        <f t="shared" si="66"/>
        <v>1115</v>
      </c>
      <c r="AE63" s="11">
        <f t="shared" si="66"/>
        <v>969</v>
      </c>
      <c r="AF63" s="11">
        <f t="shared" si="66"/>
        <v>1815</v>
      </c>
      <c r="AG63" s="11">
        <f t="shared" si="66"/>
        <v>1434</v>
      </c>
      <c r="AH63" s="11">
        <f t="shared" si="66"/>
        <v>1469</v>
      </c>
      <c r="AI63" s="11">
        <f t="shared" si="66"/>
        <v>1623</v>
      </c>
      <c r="AJ63" s="11">
        <f t="shared" si="66"/>
        <v>1644</v>
      </c>
      <c r="AK63" s="11">
        <f t="shared" si="66"/>
        <v>1020</v>
      </c>
      <c r="AL63" s="11">
        <f t="shared" si="66"/>
        <v>1359</v>
      </c>
      <c r="AM63" s="11">
        <f t="shared" si="66"/>
        <v>1694</v>
      </c>
      <c r="AN63" s="11">
        <f t="shared" si="66"/>
        <v>1523</v>
      </c>
      <c r="AO63" s="11">
        <f t="shared" si="66"/>
        <v>289</v>
      </c>
      <c r="AP63" s="11">
        <f t="shared" si="66"/>
        <v>1348</v>
      </c>
      <c r="AQ63" s="11">
        <f t="shared" si="66"/>
        <v>925</v>
      </c>
      <c r="AR63" s="11">
        <f t="shared" si="66"/>
        <v>1138</v>
      </c>
      <c r="AS63" s="11">
        <f t="shared" si="66"/>
        <v>539</v>
      </c>
      <c r="AT63" s="11">
        <f t="shared" si="66"/>
        <v>1034</v>
      </c>
      <c r="AU63" s="11">
        <f t="shared" si="66"/>
        <v>1280</v>
      </c>
      <c r="AV63" s="11">
        <f t="shared" si="66"/>
        <v>1469</v>
      </c>
      <c r="AW63" s="11">
        <f t="shared" si="66"/>
        <v>1382</v>
      </c>
      <c r="AX63" s="11">
        <f t="shared" si="66"/>
        <v>1398</v>
      </c>
      <c r="AY63" s="11">
        <f t="shared" si="66"/>
        <v>298</v>
      </c>
      <c r="AZ63" s="11">
        <f t="shared" si="66"/>
        <v>1104</v>
      </c>
      <c r="BA63" s="11">
        <f t="shared" si="66"/>
        <v>1271</v>
      </c>
      <c r="BB63" s="11">
        <f t="shared" si="66"/>
        <v>1194</v>
      </c>
      <c r="BC63" s="11">
        <f t="shared" si="66"/>
        <v>1071</v>
      </c>
      <c r="BD63" s="11">
        <f t="shared" si="66"/>
        <v>1552</v>
      </c>
      <c r="BE63" s="11">
        <f t="shared" si="66"/>
        <v>1082</v>
      </c>
      <c r="BF63" s="11">
        <f t="shared" si="66"/>
        <v>1053</v>
      </c>
      <c r="BG63" s="11">
        <f t="shared" si="66"/>
        <v>1204</v>
      </c>
      <c r="BH63" s="11">
        <f t="shared" si="66"/>
        <v>1114</v>
      </c>
    </row>
    <row r="64" spans="1:60" ht="13.5" customHeight="1">
      <c r="A64" s="38">
        <v>40615</v>
      </c>
      <c r="B64" s="130" t="s">
        <v>65</v>
      </c>
      <c r="C64" s="40"/>
      <c r="D64" s="41" t="s">
        <v>28</v>
      </c>
      <c r="E64" s="42">
        <f t="shared" si="0"/>
        <v>1523</v>
      </c>
      <c r="F64" s="43">
        <v>1</v>
      </c>
      <c r="G64" s="43">
        <v>13</v>
      </c>
      <c r="H64" s="44">
        <f t="shared" si="1"/>
        <v>16</v>
      </c>
      <c r="I64" s="40"/>
      <c r="J64" s="45" t="s">
        <v>36</v>
      </c>
      <c r="K64" s="42">
        <f t="shared" si="2"/>
        <v>1348</v>
      </c>
      <c r="L64" s="46">
        <v>1</v>
      </c>
      <c r="M64" s="46">
        <v>11</v>
      </c>
      <c r="N64" s="26">
        <f t="shared" si="3"/>
        <v>14</v>
      </c>
      <c r="O64" s="40"/>
      <c r="P64" t="s">
        <v>66</v>
      </c>
      <c r="Q64" s="40"/>
      <c r="R64">
        <f>MIN(Rules!$E$2,(MAX(H64/N64,N64/H64)))</f>
        <v>1.1428571428571428</v>
      </c>
      <c r="S64">
        <f>VLOOKUP(B64,Rules!A:B,2,FALSE)</f>
        <v>45</v>
      </c>
      <c r="T64" s="40"/>
      <c r="U64" s="143">
        <f>1/(10^(-1*(E64+(IF(P64="Y",Rules!$I$2,0))-K64)/Rules!$E$12)+1)</f>
        <v>0.81707883419997429</v>
      </c>
      <c r="V64">
        <f t="shared" si="4"/>
        <v>9</v>
      </c>
      <c r="W64">
        <f t="shared" si="5"/>
        <v>-9</v>
      </c>
      <c r="Z64" s="48"/>
      <c r="AA64" s="11">
        <f t="shared" ref="AA64:BH64" si="67">IF($D64=AA$1,$E64+$V64,(IF($J64=AA$1,$K64+$W64,AA63)))</f>
        <v>1159</v>
      </c>
      <c r="AB64" s="11">
        <f t="shared" si="67"/>
        <v>1475</v>
      </c>
      <c r="AC64" s="11">
        <f t="shared" si="67"/>
        <v>839</v>
      </c>
      <c r="AD64" s="11">
        <f t="shared" si="67"/>
        <v>1115</v>
      </c>
      <c r="AE64" s="11">
        <f t="shared" si="67"/>
        <v>969</v>
      </c>
      <c r="AF64" s="11">
        <f t="shared" si="67"/>
        <v>1815</v>
      </c>
      <c r="AG64" s="11">
        <f t="shared" si="67"/>
        <v>1434</v>
      </c>
      <c r="AH64" s="11">
        <f t="shared" si="67"/>
        <v>1469</v>
      </c>
      <c r="AI64" s="11">
        <f t="shared" si="67"/>
        <v>1623</v>
      </c>
      <c r="AJ64" s="11">
        <f t="shared" si="67"/>
        <v>1644</v>
      </c>
      <c r="AK64" s="11">
        <f t="shared" si="67"/>
        <v>1020</v>
      </c>
      <c r="AL64" s="11">
        <f t="shared" si="67"/>
        <v>1359</v>
      </c>
      <c r="AM64" s="11">
        <f t="shared" si="67"/>
        <v>1694</v>
      </c>
      <c r="AN64" s="11">
        <f t="shared" si="67"/>
        <v>1532</v>
      </c>
      <c r="AO64" s="11">
        <f t="shared" si="67"/>
        <v>289</v>
      </c>
      <c r="AP64" s="11">
        <f t="shared" si="67"/>
        <v>1339</v>
      </c>
      <c r="AQ64" s="11">
        <f t="shared" si="67"/>
        <v>925</v>
      </c>
      <c r="AR64" s="11">
        <f t="shared" si="67"/>
        <v>1138</v>
      </c>
      <c r="AS64" s="11">
        <f t="shared" si="67"/>
        <v>539</v>
      </c>
      <c r="AT64" s="11">
        <f t="shared" si="67"/>
        <v>1034</v>
      </c>
      <c r="AU64" s="11">
        <f t="shared" si="67"/>
        <v>1280</v>
      </c>
      <c r="AV64" s="11">
        <f t="shared" si="67"/>
        <v>1469</v>
      </c>
      <c r="AW64" s="11">
        <f t="shared" si="67"/>
        <v>1382</v>
      </c>
      <c r="AX64" s="11">
        <f t="shared" si="67"/>
        <v>1398</v>
      </c>
      <c r="AY64" s="11">
        <f t="shared" si="67"/>
        <v>298</v>
      </c>
      <c r="AZ64" s="11">
        <f t="shared" si="67"/>
        <v>1104</v>
      </c>
      <c r="BA64" s="11">
        <f t="shared" si="67"/>
        <v>1271</v>
      </c>
      <c r="BB64" s="11">
        <f t="shared" si="67"/>
        <v>1194</v>
      </c>
      <c r="BC64" s="11">
        <f t="shared" si="67"/>
        <v>1071</v>
      </c>
      <c r="BD64" s="11">
        <f t="shared" si="67"/>
        <v>1552</v>
      </c>
      <c r="BE64" s="11">
        <f t="shared" si="67"/>
        <v>1082</v>
      </c>
      <c r="BF64" s="11">
        <f t="shared" si="67"/>
        <v>1053</v>
      </c>
      <c r="BG64" s="11">
        <f t="shared" si="67"/>
        <v>1204</v>
      </c>
      <c r="BH64" s="11">
        <f t="shared" si="67"/>
        <v>1114</v>
      </c>
    </row>
    <row r="65" spans="1:60" ht="13.5" customHeight="1">
      <c r="A65" s="38">
        <v>40615</v>
      </c>
      <c r="B65" s="130" t="s">
        <v>65</v>
      </c>
      <c r="C65" s="40"/>
      <c r="D65" s="41" t="s">
        <v>39</v>
      </c>
      <c r="E65" s="42">
        <f t="shared" si="0"/>
        <v>1138</v>
      </c>
      <c r="F65" s="43">
        <v>2</v>
      </c>
      <c r="G65" s="43">
        <v>14</v>
      </c>
      <c r="H65" s="44">
        <f t="shared" si="1"/>
        <v>20</v>
      </c>
      <c r="I65" s="40"/>
      <c r="J65" s="45" t="s">
        <v>29</v>
      </c>
      <c r="K65" s="42">
        <f t="shared" si="2"/>
        <v>1115</v>
      </c>
      <c r="L65" s="46">
        <v>0</v>
      </c>
      <c r="M65" s="46">
        <v>15</v>
      </c>
      <c r="N65" s="26">
        <f t="shared" si="3"/>
        <v>15</v>
      </c>
      <c r="O65" s="40"/>
      <c r="P65" t="s">
        <v>66</v>
      </c>
      <c r="Q65" s="40"/>
      <c r="R65">
        <f>MIN(Rules!$E$2,(MAX(H65/N65,N65/H65)))</f>
        <v>1.3333333333333333</v>
      </c>
      <c r="S65">
        <f>VLOOKUP(B65,Rules!A:B,2,FALSE)</f>
        <v>45</v>
      </c>
      <c r="T65" s="40"/>
      <c r="U65" s="143">
        <f>1/(10^(-1*(E65+(IF(P65="Y",Rules!$I$2,0))-K65)/Rules!$E$12)+1)</f>
        <v>0.68926694658927057</v>
      </c>
      <c r="V65">
        <f t="shared" si="4"/>
        <v>19</v>
      </c>
      <c r="W65">
        <f t="shared" si="5"/>
        <v>-19</v>
      </c>
      <c r="Z65" s="48"/>
      <c r="AA65" s="11">
        <f t="shared" ref="AA65:BH65" si="68">IF($D65=AA$1,$E65+$V65,(IF($J65=AA$1,$K65+$W65,AA64)))</f>
        <v>1159</v>
      </c>
      <c r="AB65" s="11">
        <f t="shared" si="68"/>
        <v>1475</v>
      </c>
      <c r="AC65" s="11">
        <f t="shared" si="68"/>
        <v>839</v>
      </c>
      <c r="AD65" s="11">
        <f t="shared" si="68"/>
        <v>1096</v>
      </c>
      <c r="AE65" s="11">
        <f t="shared" si="68"/>
        <v>969</v>
      </c>
      <c r="AF65" s="11">
        <f t="shared" si="68"/>
        <v>1815</v>
      </c>
      <c r="AG65" s="11">
        <f t="shared" si="68"/>
        <v>1434</v>
      </c>
      <c r="AH65" s="11">
        <f t="shared" si="68"/>
        <v>1469</v>
      </c>
      <c r="AI65" s="11">
        <f t="shared" si="68"/>
        <v>1623</v>
      </c>
      <c r="AJ65" s="11">
        <f t="shared" si="68"/>
        <v>1644</v>
      </c>
      <c r="AK65" s="11">
        <f t="shared" si="68"/>
        <v>1020</v>
      </c>
      <c r="AL65" s="11">
        <f t="shared" si="68"/>
        <v>1359</v>
      </c>
      <c r="AM65" s="11">
        <f t="shared" si="68"/>
        <v>1694</v>
      </c>
      <c r="AN65" s="11">
        <f t="shared" si="68"/>
        <v>1532</v>
      </c>
      <c r="AO65" s="11">
        <f t="shared" si="68"/>
        <v>289</v>
      </c>
      <c r="AP65" s="11">
        <f t="shared" si="68"/>
        <v>1339</v>
      </c>
      <c r="AQ65" s="11">
        <f t="shared" si="68"/>
        <v>925</v>
      </c>
      <c r="AR65" s="11">
        <f t="shared" si="68"/>
        <v>1157</v>
      </c>
      <c r="AS65" s="11">
        <f t="shared" si="68"/>
        <v>539</v>
      </c>
      <c r="AT65" s="11">
        <f t="shared" si="68"/>
        <v>1034</v>
      </c>
      <c r="AU65" s="11">
        <f t="shared" si="68"/>
        <v>1280</v>
      </c>
      <c r="AV65" s="11">
        <f t="shared" si="68"/>
        <v>1469</v>
      </c>
      <c r="AW65" s="11">
        <f t="shared" si="68"/>
        <v>1382</v>
      </c>
      <c r="AX65" s="11">
        <f t="shared" si="68"/>
        <v>1398</v>
      </c>
      <c r="AY65" s="11">
        <f t="shared" si="68"/>
        <v>298</v>
      </c>
      <c r="AZ65" s="11">
        <f t="shared" si="68"/>
        <v>1104</v>
      </c>
      <c r="BA65" s="11">
        <f t="shared" si="68"/>
        <v>1271</v>
      </c>
      <c r="BB65" s="11">
        <f t="shared" si="68"/>
        <v>1194</v>
      </c>
      <c r="BC65" s="11">
        <f t="shared" si="68"/>
        <v>1071</v>
      </c>
      <c r="BD65" s="11">
        <f t="shared" si="68"/>
        <v>1552</v>
      </c>
      <c r="BE65" s="11">
        <f t="shared" si="68"/>
        <v>1082</v>
      </c>
      <c r="BF65" s="11">
        <f t="shared" si="68"/>
        <v>1053</v>
      </c>
      <c r="BG65" s="11">
        <f t="shared" si="68"/>
        <v>1204</v>
      </c>
      <c r="BH65" s="11">
        <f t="shared" si="68"/>
        <v>1114</v>
      </c>
    </row>
    <row r="66" spans="1:60" ht="13.5" customHeight="1">
      <c r="A66" s="38">
        <v>40615</v>
      </c>
      <c r="B66" s="130" t="s">
        <v>65</v>
      </c>
      <c r="C66" s="40"/>
      <c r="D66" s="41" t="s">
        <v>31</v>
      </c>
      <c r="E66" s="42">
        <f t="shared" si="0"/>
        <v>1053</v>
      </c>
      <c r="F66" s="43">
        <v>1</v>
      </c>
      <c r="G66" s="43">
        <v>7</v>
      </c>
      <c r="H66" s="44">
        <f t="shared" si="1"/>
        <v>10</v>
      </c>
      <c r="I66" s="40"/>
      <c r="J66" s="45" t="s">
        <v>42</v>
      </c>
      <c r="K66" s="42">
        <f t="shared" si="2"/>
        <v>1204</v>
      </c>
      <c r="L66" s="46">
        <v>0</v>
      </c>
      <c r="M66" s="46">
        <v>13</v>
      </c>
      <c r="N66" s="26">
        <f t="shared" si="3"/>
        <v>13</v>
      </c>
      <c r="O66" s="40"/>
      <c r="P66" t="s">
        <v>66</v>
      </c>
      <c r="Q66" s="40"/>
      <c r="R66">
        <f>MIN(Rules!$E$2,(MAX(H66/N66,N66/H66)))</f>
        <v>1.3</v>
      </c>
      <c r="S66">
        <f>VLOOKUP(B66,Rules!A:B,2,FALSE)</f>
        <v>45</v>
      </c>
      <c r="T66" s="40"/>
      <c r="U66" s="143">
        <f>1/(10^(-1*(E66+(IF(P66="Y",Rules!$I$2,0))-K66)/Rules!$E$12)+1)</f>
        <v>0.49884870948817728</v>
      </c>
      <c r="V66">
        <f t="shared" si="4"/>
        <v>-29</v>
      </c>
      <c r="W66">
        <f t="shared" si="5"/>
        <v>29</v>
      </c>
      <c r="Z66" s="48"/>
      <c r="AA66" s="11">
        <f t="shared" ref="AA66:BH66" si="69">IF($D66=AA$1,$E66+$V66,(IF($J66=AA$1,$K66+$W66,AA65)))</f>
        <v>1159</v>
      </c>
      <c r="AB66" s="11">
        <f t="shared" si="69"/>
        <v>1475</v>
      </c>
      <c r="AC66" s="11">
        <f t="shared" si="69"/>
        <v>839</v>
      </c>
      <c r="AD66" s="11">
        <f t="shared" si="69"/>
        <v>1096</v>
      </c>
      <c r="AE66" s="11">
        <f t="shared" si="69"/>
        <v>969</v>
      </c>
      <c r="AF66" s="11">
        <f t="shared" si="69"/>
        <v>1815</v>
      </c>
      <c r="AG66" s="11">
        <f t="shared" si="69"/>
        <v>1434</v>
      </c>
      <c r="AH66" s="11">
        <f t="shared" si="69"/>
        <v>1469</v>
      </c>
      <c r="AI66" s="11">
        <f t="shared" si="69"/>
        <v>1623</v>
      </c>
      <c r="AJ66" s="11">
        <f t="shared" si="69"/>
        <v>1644</v>
      </c>
      <c r="AK66" s="11">
        <f t="shared" si="69"/>
        <v>1020</v>
      </c>
      <c r="AL66" s="11">
        <f t="shared" si="69"/>
        <v>1359</v>
      </c>
      <c r="AM66" s="11">
        <f t="shared" si="69"/>
        <v>1694</v>
      </c>
      <c r="AN66" s="11">
        <f t="shared" si="69"/>
        <v>1532</v>
      </c>
      <c r="AO66" s="11">
        <f t="shared" si="69"/>
        <v>289</v>
      </c>
      <c r="AP66" s="11">
        <f t="shared" si="69"/>
        <v>1339</v>
      </c>
      <c r="AQ66" s="11">
        <f t="shared" si="69"/>
        <v>925</v>
      </c>
      <c r="AR66" s="11">
        <f t="shared" si="69"/>
        <v>1157</v>
      </c>
      <c r="AS66" s="11">
        <f t="shared" si="69"/>
        <v>539</v>
      </c>
      <c r="AT66" s="11">
        <f t="shared" si="69"/>
        <v>1034</v>
      </c>
      <c r="AU66" s="11">
        <f t="shared" si="69"/>
        <v>1280</v>
      </c>
      <c r="AV66" s="11">
        <f t="shared" si="69"/>
        <v>1469</v>
      </c>
      <c r="AW66" s="11">
        <f t="shared" si="69"/>
        <v>1382</v>
      </c>
      <c r="AX66" s="11">
        <f t="shared" si="69"/>
        <v>1398</v>
      </c>
      <c r="AY66" s="11">
        <f t="shared" si="69"/>
        <v>298</v>
      </c>
      <c r="AZ66" s="11">
        <f t="shared" si="69"/>
        <v>1104</v>
      </c>
      <c r="BA66" s="11">
        <f t="shared" si="69"/>
        <v>1271</v>
      </c>
      <c r="BB66" s="11">
        <f t="shared" si="69"/>
        <v>1194</v>
      </c>
      <c r="BC66" s="11">
        <f t="shared" si="69"/>
        <v>1071</v>
      </c>
      <c r="BD66" s="11">
        <f t="shared" si="69"/>
        <v>1552</v>
      </c>
      <c r="BE66" s="11">
        <f t="shared" si="69"/>
        <v>1082</v>
      </c>
      <c r="BF66" s="11">
        <f t="shared" si="69"/>
        <v>1024</v>
      </c>
      <c r="BG66" s="11">
        <f t="shared" si="69"/>
        <v>1233</v>
      </c>
      <c r="BH66" s="11">
        <f t="shared" si="69"/>
        <v>1114</v>
      </c>
    </row>
    <row r="67" spans="1:60" ht="13.5" customHeight="1">
      <c r="A67" s="38">
        <v>40615</v>
      </c>
      <c r="B67" s="130" t="s">
        <v>65</v>
      </c>
      <c r="C67" s="40"/>
      <c r="D67" s="41" t="s">
        <v>32</v>
      </c>
      <c r="E67" s="42">
        <f t="shared" si="0"/>
        <v>1280</v>
      </c>
      <c r="F67" s="43">
        <v>0</v>
      </c>
      <c r="G67" s="43">
        <v>11</v>
      </c>
      <c r="H67" s="44">
        <f t="shared" si="1"/>
        <v>11</v>
      </c>
      <c r="I67" s="40"/>
      <c r="J67" s="45" t="s">
        <v>38</v>
      </c>
      <c r="K67" s="42">
        <f t="shared" si="2"/>
        <v>1104</v>
      </c>
      <c r="L67" s="46">
        <v>1</v>
      </c>
      <c r="M67" s="46">
        <v>9</v>
      </c>
      <c r="N67" s="26">
        <f t="shared" si="3"/>
        <v>12</v>
      </c>
      <c r="O67" s="40"/>
      <c r="P67" t="s">
        <v>66</v>
      </c>
      <c r="Q67" s="40"/>
      <c r="R67">
        <f>MIN(Rules!$E$2,(MAX(H67/N67,N67/H67)))</f>
        <v>1.0909090909090908</v>
      </c>
      <c r="S67">
        <f>VLOOKUP(B67,Rules!A:B,2,FALSE)</f>
        <v>45</v>
      </c>
      <c r="T67" s="40"/>
      <c r="U67" s="143">
        <f>1/(10^(-1*(E67+(IF(P67="Y",Rules!$I$2,0))-K67)/Rules!$E$12)+1)</f>
        <v>0.81776612280572314</v>
      </c>
      <c r="V67">
        <f t="shared" si="4"/>
        <v>-40</v>
      </c>
      <c r="W67">
        <f t="shared" si="5"/>
        <v>40</v>
      </c>
      <c r="Z67" s="48"/>
      <c r="AA67" s="11">
        <f t="shared" ref="AA67:BH67" si="70">IF($D67=AA$1,$E67+$V67,(IF($J67=AA$1,$K67+$W67,AA66)))</f>
        <v>1159</v>
      </c>
      <c r="AB67" s="11">
        <f t="shared" si="70"/>
        <v>1475</v>
      </c>
      <c r="AC67" s="11">
        <f t="shared" si="70"/>
        <v>839</v>
      </c>
      <c r="AD67" s="11">
        <f t="shared" si="70"/>
        <v>1096</v>
      </c>
      <c r="AE67" s="11">
        <f t="shared" si="70"/>
        <v>969</v>
      </c>
      <c r="AF67" s="11">
        <f t="shared" si="70"/>
        <v>1815</v>
      </c>
      <c r="AG67" s="11">
        <f t="shared" si="70"/>
        <v>1434</v>
      </c>
      <c r="AH67" s="11">
        <f t="shared" si="70"/>
        <v>1469</v>
      </c>
      <c r="AI67" s="11">
        <f t="shared" si="70"/>
        <v>1623</v>
      </c>
      <c r="AJ67" s="11">
        <f t="shared" si="70"/>
        <v>1644</v>
      </c>
      <c r="AK67" s="11">
        <f t="shared" si="70"/>
        <v>1020</v>
      </c>
      <c r="AL67" s="11">
        <f t="shared" si="70"/>
        <v>1359</v>
      </c>
      <c r="AM67" s="11">
        <f t="shared" si="70"/>
        <v>1694</v>
      </c>
      <c r="AN67" s="11">
        <f t="shared" si="70"/>
        <v>1532</v>
      </c>
      <c r="AO67" s="11">
        <f t="shared" si="70"/>
        <v>289</v>
      </c>
      <c r="AP67" s="11">
        <f t="shared" si="70"/>
        <v>1339</v>
      </c>
      <c r="AQ67" s="11">
        <f t="shared" si="70"/>
        <v>925</v>
      </c>
      <c r="AR67" s="11">
        <f t="shared" si="70"/>
        <v>1157</v>
      </c>
      <c r="AS67" s="11">
        <f t="shared" si="70"/>
        <v>539</v>
      </c>
      <c r="AT67" s="11">
        <f t="shared" si="70"/>
        <v>1034</v>
      </c>
      <c r="AU67" s="11">
        <f t="shared" si="70"/>
        <v>1240</v>
      </c>
      <c r="AV67" s="11">
        <f t="shared" si="70"/>
        <v>1469</v>
      </c>
      <c r="AW67" s="11">
        <f t="shared" si="70"/>
        <v>1382</v>
      </c>
      <c r="AX67" s="11">
        <f t="shared" si="70"/>
        <v>1398</v>
      </c>
      <c r="AY67" s="11">
        <f t="shared" si="70"/>
        <v>298</v>
      </c>
      <c r="AZ67" s="11">
        <f t="shared" si="70"/>
        <v>1144</v>
      </c>
      <c r="BA67" s="11">
        <f t="shared" si="70"/>
        <v>1271</v>
      </c>
      <c r="BB67" s="11">
        <f t="shared" si="70"/>
        <v>1194</v>
      </c>
      <c r="BC67" s="11">
        <f t="shared" si="70"/>
        <v>1071</v>
      </c>
      <c r="BD67" s="11">
        <f t="shared" si="70"/>
        <v>1552</v>
      </c>
      <c r="BE67" s="11">
        <f t="shared" si="70"/>
        <v>1082</v>
      </c>
      <c r="BF67" s="11">
        <f t="shared" si="70"/>
        <v>1024</v>
      </c>
      <c r="BG67" s="11">
        <f t="shared" si="70"/>
        <v>1233</v>
      </c>
      <c r="BH67" s="11">
        <f t="shared" si="70"/>
        <v>1114</v>
      </c>
    </row>
    <row r="68" spans="1:60" ht="13.5" customHeight="1">
      <c r="A68" s="38">
        <v>40615</v>
      </c>
      <c r="B68" s="130" t="s">
        <v>65</v>
      </c>
      <c r="C68" s="40"/>
      <c r="D68" s="41" t="s">
        <v>41</v>
      </c>
      <c r="E68" s="42">
        <f t="shared" si="0"/>
        <v>1114</v>
      </c>
      <c r="F68" s="43">
        <v>2</v>
      </c>
      <c r="G68" s="43">
        <v>9</v>
      </c>
      <c r="H68" s="44">
        <f t="shared" si="1"/>
        <v>15</v>
      </c>
      <c r="I68" s="40"/>
      <c r="J68" s="45" t="s">
        <v>43</v>
      </c>
      <c r="K68" s="42">
        <f t="shared" si="2"/>
        <v>1034</v>
      </c>
      <c r="L68" s="46">
        <v>1</v>
      </c>
      <c r="M68" s="46">
        <v>12</v>
      </c>
      <c r="N68" s="26">
        <f t="shared" si="3"/>
        <v>15</v>
      </c>
      <c r="O68" s="40"/>
      <c r="P68" t="s">
        <v>66</v>
      </c>
      <c r="Q68" s="40"/>
      <c r="R68">
        <f>MIN(Rules!$E$2,(MAX(H68/N68,N68/H68)))</f>
        <v>1</v>
      </c>
      <c r="S68">
        <f>VLOOKUP(B68,Rules!A:B,2,FALSE)</f>
        <v>45</v>
      </c>
      <c r="T68" s="40"/>
      <c r="U68" s="143">
        <f>1/(10^(-1*(E68+(IF(P68="Y",Rules!$I$2,0))-K68)/Rules!$E$12)+1)</f>
        <v>0.74253555894306977</v>
      </c>
      <c r="V68">
        <f t="shared" si="4"/>
        <v>-11</v>
      </c>
      <c r="W68">
        <f t="shared" si="5"/>
        <v>11</v>
      </c>
      <c r="Z68" s="48"/>
      <c r="AA68" s="11">
        <f t="shared" ref="AA68:BH68" si="71">IF($D68=AA$1,$E68+$V68,(IF($J68=AA$1,$K68+$W68,AA67)))</f>
        <v>1159</v>
      </c>
      <c r="AB68" s="11">
        <f t="shared" si="71"/>
        <v>1475</v>
      </c>
      <c r="AC68" s="11">
        <f t="shared" si="71"/>
        <v>839</v>
      </c>
      <c r="AD68" s="11">
        <f t="shared" si="71"/>
        <v>1096</v>
      </c>
      <c r="AE68" s="11">
        <f t="shared" si="71"/>
        <v>969</v>
      </c>
      <c r="AF68" s="11">
        <f t="shared" si="71"/>
        <v>1815</v>
      </c>
      <c r="AG68" s="11">
        <f t="shared" si="71"/>
        <v>1434</v>
      </c>
      <c r="AH68" s="11">
        <f t="shared" si="71"/>
        <v>1469</v>
      </c>
      <c r="AI68" s="11">
        <f t="shared" si="71"/>
        <v>1623</v>
      </c>
      <c r="AJ68" s="11">
        <f t="shared" si="71"/>
        <v>1644</v>
      </c>
      <c r="AK68" s="11">
        <f t="shared" si="71"/>
        <v>1020</v>
      </c>
      <c r="AL68" s="11">
        <f t="shared" si="71"/>
        <v>1359</v>
      </c>
      <c r="AM68" s="11">
        <f t="shared" si="71"/>
        <v>1694</v>
      </c>
      <c r="AN68" s="11">
        <f t="shared" si="71"/>
        <v>1532</v>
      </c>
      <c r="AO68" s="11">
        <f t="shared" si="71"/>
        <v>289</v>
      </c>
      <c r="AP68" s="11">
        <f t="shared" si="71"/>
        <v>1339</v>
      </c>
      <c r="AQ68" s="11">
        <f t="shared" si="71"/>
        <v>925</v>
      </c>
      <c r="AR68" s="11">
        <f t="shared" si="71"/>
        <v>1157</v>
      </c>
      <c r="AS68" s="11">
        <f t="shared" si="71"/>
        <v>539</v>
      </c>
      <c r="AT68" s="11">
        <f t="shared" si="71"/>
        <v>1045</v>
      </c>
      <c r="AU68" s="11">
        <f t="shared" si="71"/>
        <v>1240</v>
      </c>
      <c r="AV68" s="11">
        <f t="shared" si="71"/>
        <v>1469</v>
      </c>
      <c r="AW68" s="11">
        <f t="shared" si="71"/>
        <v>1382</v>
      </c>
      <c r="AX68" s="11">
        <f t="shared" si="71"/>
        <v>1398</v>
      </c>
      <c r="AY68" s="11">
        <f t="shared" si="71"/>
        <v>298</v>
      </c>
      <c r="AZ68" s="11">
        <f t="shared" si="71"/>
        <v>1144</v>
      </c>
      <c r="BA68" s="11">
        <f t="shared" si="71"/>
        <v>1271</v>
      </c>
      <c r="BB68" s="11">
        <f t="shared" si="71"/>
        <v>1194</v>
      </c>
      <c r="BC68" s="11">
        <f t="shared" si="71"/>
        <v>1071</v>
      </c>
      <c r="BD68" s="11">
        <f t="shared" si="71"/>
        <v>1552</v>
      </c>
      <c r="BE68" s="11">
        <f t="shared" si="71"/>
        <v>1082</v>
      </c>
      <c r="BF68" s="11">
        <f t="shared" si="71"/>
        <v>1024</v>
      </c>
      <c r="BG68" s="11">
        <f t="shared" si="71"/>
        <v>1233</v>
      </c>
      <c r="BH68" s="11">
        <f t="shared" si="71"/>
        <v>1103</v>
      </c>
    </row>
    <row r="69" spans="1:60" ht="13.5" customHeight="1">
      <c r="A69" s="38">
        <v>40615</v>
      </c>
      <c r="B69" s="130" t="s">
        <v>65</v>
      </c>
      <c r="C69" s="40"/>
      <c r="D69" s="41" t="s">
        <v>24</v>
      </c>
      <c r="E69" s="42">
        <f t="shared" si="0"/>
        <v>1271</v>
      </c>
      <c r="F69" s="43">
        <v>1</v>
      </c>
      <c r="G69" s="43">
        <v>12</v>
      </c>
      <c r="H69" s="44">
        <f t="shared" si="1"/>
        <v>15</v>
      </c>
      <c r="I69" s="40"/>
      <c r="J69" s="45" t="s">
        <v>35</v>
      </c>
      <c r="K69" s="42">
        <f t="shared" si="2"/>
        <v>1020</v>
      </c>
      <c r="L69" s="46">
        <v>1</v>
      </c>
      <c r="M69" s="46">
        <v>9</v>
      </c>
      <c r="N69" s="26">
        <f t="shared" si="3"/>
        <v>12</v>
      </c>
      <c r="O69" s="40"/>
      <c r="P69" t="s">
        <v>66</v>
      </c>
      <c r="Q69" s="40"/>
      <c r="R69">
        <f>MIN(Rules!$E$2,(MAX(H69/N69,N69/H69)))</f>
        <v>1.25</v>
      </c>
      <c r="S69">
        <f>VLOOKUP(B69,Rules!A:B,2,FALSE)</f>
        <v>45</v>
      </c>
      <c r="T69" s="40"/>
      <c r="U69" s="143">
        <f>1/(10^(-1*(E69+(IF(P69="Y",Rules!$I$2,0))-K69)/Rules!$E$12)+1)</f>
        <v>0.8637360304341678</v>
      </c>
      <c r="V69">
        <f t="shared" si="4"/>
        <v>8</v>
      </c>
      <c r="W69">
        <f t="shared" si="5"/>
        <v>-8</v>
      </c>
      <c r="Z69" s="48"/>
      <c r="AA69" s="11">
        <f t="shared" ref="AA69:BH69" si="72">IF($D69=AA$1,$E69+$V69,(IF($J69=AA$1,$K69+$W69,AA68)))</f>
        <v>1159</v>
      </c>
      <c r="AB69" s="11">
        <f t="shared" si="72"/>
        <v>1475</v>
      </c>
      <c r="AC69" s="11">
        <f t="shared" si="72"/>
        <v>839</v>
      </c>
      <c r="AD69" s="11">
        <f t="shared" si="72"/>
        <v>1096</v>
      </c>
      <c r="AE69" s="11">
        <f t="shared" si="72"/>
        <v>969</v>
      </c>
      <c r="AF69" s="11">
        <f t="shared" si="72"/>
        <v>1815</v>
      </c>
      <c r="AG69" s="11">
        <f t="shared" si="72"/>
        <v>1434</v>
      </c>
      <c r="AH69" s="11">
        <f t="shared" si="72"/>
        <v>1469</v>
      </c>
      <c r="AI69" s="11">
        <f t="shared" si="72"/>
        <v>1623</v>
      </c>
      <c r="AJ69" s="11">
        <f t="shared" si="72"/>
        <v>1644</v>
      </c>
      <c r="AK69" s="11">
        <f t="shared" si="72"/>
        <v>1012</v>
      </c>
      <c r="AL69" s="11">
        <f t="shared" si="72"/>
        <v>1359</v>
      </c>
      <c r="AM69" s="11">
        <f t="shared" si="72"/>
        <v>1694</v>
      </c>
      <c r="AN69" s="11">
        <f t="shared" si="72"/>
        <v>1532</v>
      </c>
      <c r="AO69" s="11">
        <f t="shared" si="72"/>
        <v>289</v>
      </c>
      <c r="AP69" s="11">
        <f t="shared" si="72"/>
        <v>1339</v>
      </c>
      <c r="AQ69" s="11">
        <f t="shared" si="72"/>
        <v>925</v>
      </c>
      <c r="AR69" s="11">
        <f t="shared" si="72"/>
        <v>1157</v>
      </c>
      <c r="AS69" s="11">
        <f t="shared" si="72"/>
        <v>539</v>
      </c>
      <c r="AT69" s="11">
        <f t="shared" si="72"/>
        <v>1045</v>
      </c>
      <c r="AU69" s="11">
        <f t="shared" si="72"/>
        <v>1240</v>
      </c>
      <c r="AV69" s="11">
        <f t="shared" si="72"/>
        <v>1469</v>
      </c>
      <c r="AW69" s="11">
        <f t="shared" si="72"/>
        <v>1382</v>
      </c>
      <c r="AX69" s="11">
        <f t="shared" si="72"/>
        <v>1398</v>
      </c>
      <c r="AY69" s="11">
        <f t="shared" si="72"/>
        <v>298</v>
      </c>
      <c r="AZ69" s="11">
        <f t="shared" si="72"/>
        <v>1144</v>
      </c>
      <c r="BA69" s="11">
        <f t="shared" si="72"/>
        <v>1279</v>
      </c>
      <c r="BB69" s="11">
        <f t="shared" si="72"/>
        <v>1194</v>
      </c>
      <c r="BC69" s="11">
        <f t="shared" si="72"/>
        <v>1071</v>
      </c>
      <c r="BD69" s="11">
        <f t="shared" si="72"/>
        <v>1552</v>
      </c>
      <c r="BE69" s="11">
        <f t="shared" si="72"/>
        <v>1082</v>
      </c>
      <c r="BF69" s="11">
        <f t="shared" si="72"/>
        <v>1024</v>
      </c>
      <c r="BG69" s="11">
        <f t="shared" si="72"/>
        <v>1233</v>
      </c>
      <c r="BH69" s="11">
        <f t="shared" si="72"/>
        <v>1103</v>
      </c>
    </row>
    <row r="70" spans="1:60" ht="13.5" customHeight="1">
      <c r="A70" s="38">
        <v>40615</v>
      </c>
      <c r="B70" s="130" t="s">
        <v>65</v>
      </c>
      <c r="C70" s="40"/>
      <c r="D70" s="41" t="s">
        <v>49</v>
      </c>
      <c r="E70" s="42">
        <f t="shared" si="0"/>
        <v>289</v>
      </c>
      <c r="F70" s="43">
        <v>3</v>
      </c>
      <c r="G70" s="43">
        <v>1</v>
      </c>
      <c r="H70" s="44">
        <f t="shared" si="1"/>
        <v>10</v>
      </c>
      <c r="I70" s="40"/>
      <c r="J70" s="45" t="s">
        <v>44</v>
      </c>
      <c r="K70" s="42">
        <f t="shared" si="2"/>
        <v>839</v>
      </c>
      <c r="L70" s="46">
        <v>2</v>
      </c>
      <c r="M70" s="46">
        <v>21</v>
      </c>
      <c r="N70" s="26">
        <f t="shared" si="3"/>
        <v>27</v>
      </c>
      <c r="O70" s="40"/>
      <c r="P70" t="s">
        <v>66</v>
      </c>
      <c r="Q70" s="40"/>
      <c r="R70">
        <f>MIN(Rules!$E$2,(MAX(H70/N70,N70/H70)))</f>
        <v>2</v>
      </c>
      <c r="S70">
        <f>VLOOKUP(B70,Rules!A:B,2,FALSE)</f>
        <v>45</v>
      </c>
      <c r="T70" s="40"/>
      <c r="U70" s="143">
        <f>1/(10^(-1*(E70+(IF(P70="Y",Rules!$I$2,0))-K70)/Rules!$E$12)+1)</f>
        <v>0.13680688860320997</v>
      </c>
      <c r="V70">
        <f t="shared" si="4"/>
        <v>-12</v>
      </c>
      <c r="W70">
        <f t="shared" si="5"/>
        <v>12</v>
      </c>
      <c r="Z70" s="48"/>
      <c r="AA70" s="11">
        <f t="shared" ref="AA70:BH70" si="73">IF($D70=AA$1,$E70+$V70,(IF($J70=AA$1,$K70+$W70,AA69)))</f>
        <v>1159</v>
      </c>
      <c r="AB70" s="11">
        <f t="shared" si="73"/>
        <v>1475</v>
      </c>
      <c r="AC70" s="11">
        <f t="shared" si="73"/>
        <v>851</v>
      </c>
      <c r="AD70" s="11">
        <f t="shared" si="73"/>
        <v>1096</v>
      </c>
      <c r="AE70" s="11">
        <f t="shared" si="73"/>
        <v>969</v>
      </c>
      <c r="AF70" s="11">
        <f t="shared" si="73"/>
        <v>1815</v>
      </c>
      <c r="AG70" s="11">
        <f t="shared" si="73"/>
        <v>1434</v>
      </c>
      <c r="AH70" s="11">
        <f t="shared" si="73"/>
        <v>1469</v>
      </c>
      <c r="AI70" s="11">
        <f t="shared" si="73"/>
        <v>1623</v>
      </c>
      <c r="AJ70" s="11">
        <f t="shared" si="73"/>
        <v>1644</v>
      </c>
      <c r="AK70" s="11">
        <f t="shared" si="73"/>
        <v>1012</v>
      </c>
      <c r="AL70" s="11">
        <f t="shared" si="73"/>
        <v>1359</v>
      </c>
      <c r="AM70" s="11">
        <f t="shared" si="73"/>
        <v>1694</v>
      </c>
      <c r="AN70" s="11">
        <f t="shared" si="73"/>
        <v>1532</v>
      </c>
      <c r="AO70" s="11">
        <f t="shared" si="73"/>
        <v>277</v>
      </c>
      <c r="AP70" s="11">
        <f t="shared" si="73"/>
        <v>1339</v>
      </c>
      <c r="AQ70" s="11">
        <f t="shared" si="73"/>
        <v>925</v>
      </c>
      <c r="AR70" s="11">
        <f t="shared" si="73"/>
        <v>1157</v>
      </c>
      <c r="AS70" s="11">
        <f t="shared" si="73"/>
        <v>539</v>
      </c>
      <c r="AT70" s="11">
        <f t="shared" si="73"/>
        <v>1045</v>
      </c>
      <c r="AU70" s="11">
        <f t="shared" si="73"/>
        <v>1240</v>
      </c>
      <c r="AV70" s="11">
        <f t="shared" si="73"/>
        <v>1469</v>
      </c>
      <c r="AW70" s="11">
        <f t="shared" si="73"/>
        <v>1382</v>
      </c>
      <c r="AX70" s="11">
        <f t="shared" si="73"/>
        <v>1398</v>
      </c>
      <c r="AY70" s="11">
        <f t="shared" si="73"/>
        <v>298</v>
      </c>
      <c r="AZ70" s="11">
        <f t="shared" si="73"/>
        <v>1144</v>
      </c>
      <c r="BA70" s="11">
        <f t="shared" si="73"/>
        <v>1279</v>
      </c>
      <c r="BB70" s="11">
        <f t="shared" si="73"/>
        <v>1194</v>
      </c>
      <c r="BC70" s="11">
        <f t="shared" si="73"/>
        <v>1071</v>
      </c>
      <c r="BD70" s="11">
        <f t="shared" si="73"/>
        <v>1552</v>
      </c>
      <c r="BE70" s="11">
        <f t="shared" si="73"/>
        <v>1082</v>
      </c>
      <c r="BF70" s="11">
        <f t="shared" si="73"/>
        <v>1024</v>
      </c>
      <c r="BG70" s="11">
        <f t="shared" si="73"/>
        <v>1233</v>
      </c>
      <c r="BH70" s="11">
        <f t="shared" si="73"/>
        <v>1103</v>
      </c>
    </row>
    <row r="71" spans="1:60" ht="13.5" customHeight="1">
      <c r="A71" s="38">
        <v>40621</v>
      </c>
      <c r="B71" s="130" t="s">
        <v>65</v>
      </c>
      <c r="C71" s="40"/>
      <c r="D71" s="41" t="s">
        <v>30</v>
      </c>
      <c r="E71" s="42">
        <f t="shared" si="0"/>
        <v>1623</v>
      </c>
      <c r="F71" s="43">
        <v>1</v>
      </c>
      <c r="G71" s="43">
        <v>16</v>
      </c>
      <c r="H71" s="44">
        <f t="shared" si="1"/>
        <v>19</v>
      </c>
      <c r="I71" s="40"/>
      <c r="J71" s="45" t="s">
        <v>23</v>
      </c>
      <c r="K71" s="42">
        <f t="shared" si="2"/>
        <v>1398</v>
      </c>
      <c r="L71" s="46">
        <v>0</v>
      </c>
      <c r="M71" s="46">
        <v>11</v>
      </c>
      <c r="N71" s="26">
        <f t="shared" si="3"/>
        <v>11</v>
      </c>
      <c r="O71" s="40"/>
      <c r="P71" t="s">
        <v>66</v>
      </c>
      <c r="Q71" s="40"/>
      <c r="R71">
        <f>MIN(Rules!$E$2,(MAX(H71/N71,N71/H71)))</f>
        <v>1.7272727272727273</v>
      </c>
      <c r="S71">
        <f>VLOOKUP(B71,Rules!A:B,2,FALSE)</f>
        <v>45</v>
      </c>
      <c r="T71" s="40"/>
      <c r="U71" s="143">
        <f>1/(10^(-1*(E71+(IF(P71="Y",Rules!$I$2,0))-K71)/Rules!$E$12)+1)</f>
        <v>0.84902044278867672</v>
      </c>
      <c r="V71">
        <f t="shared" si="4"/>
        <v>12</v>
      </c>
      <c r="W71">
        <f t="shared" si="5"/>
        <v>-12</v>
      </c>
      <c r="Z71" s="48"/>
      <c r="AA71" s="11">
        <f t="shared" ref="AA71:BH71" si="74">IF($D71=AA$1,$E71+$V71,(IF($J71=AA$1,$K71+$W71,AA70)))</f>
        <v>1159</v>
      </c>
      <c r="AB71" s="11">
        <f t="shared" si="74"/>
        <v>1475</v>
      </c>
      <c r="AC71" s="11">
        <f t="shared" si="74"/>
        <v>851</v>
      </c>
      <c r="AD71" s="11">
        <f t="shared" si="74"/>
        <v>1096</v>
      </c>
      <c r="AE71" s="11">
        <f t="shared" si="74"/>
        <v>969</v>
      </c>
      <c r="AF71" s="11">
        <f t="shared" si="74"/>
        <v>1815</v>
      </c>
      <c r="AG71" s="11">
        <f t="shared" si="74"/>
        <v>1434</v>
      </c>
      <c r="AH71" s="11">
        <f t="shared" si="74"/>
        <v>1469</v>
      </c>
      <c r="AI71" s="11">
        <f t="shared" si="74"/>
        <v>1635</v>
      </c>
      <c r="AJ71" s="11">
        <f t="shared" si="74"/>
        <v>1644</v>
      </c>
      <c r="AK71" s="11">
        <f t="shared" si="74"/>
        <v>1012</v>
      </c>
      <c r="AL71" s="11">
        <f t="shared" si="74"/>
        <v>1359</v>
      </c>
      <c r="AM71" s="11">
        <f t="shared" si="74"/>
        <v>1694</v>
      </c>
      <c r="AN71" s="11">
        <f t="shared" si="74"/>
        <v>1532</v>
      </c>
      <c r="AO71" s="11">
        <f t="shared" si="74"/>
        <v>277</v>
      </c>
      <c r="AP71" s="11">
        <f t="shared" si="74"/>
        <v>1339</v>
      </c>
      <c r="AQ71" s="11">
        <f t="shared" si="74"/>
        <v>925</v>
      </c>
      <c r="AR71" s="11">
        <f t="shared" si="74"/>
        <v>1157</v>
      </c>
      <c r="AS71" s="11">
        <f t="shared" si="74"/>
        <v>539</v>
      </c>
      <c r="AT71" s="11">
        <f t="shared" si="74"/>
        <v>1045</v>
      </c>
      <c r="AU71" s="11">
        <f t="shared" si="74"/>
        <v>1240</v>
      </c>
      <c r="AV71" s="11">
        <f t="shared" si="74"/>
        <v>1469</v>
      </c>
      <c r="AW71" s="11">
        <f t="shared" si="74"/>
        <v>1382</v>
      </c>
      <c r="AX71" s="11">
        <f t="shared" si="74"/>
        <v>1386</v>
      </c>
      <c r="AY71" s="11">
        <f t="shared" si="74"/>
        <v>298</v>
      </c>
      <c r="AZ71" s="11">
        <f t="shared" si="74"/>
        <v>1144</v>
      </c>
      <c r="BA71" s="11">
        <f t="shared" si="74"/>
        <v>1279</v>
      </c>
      <c r="BB71" s="11">
        <f t="shared" si="74"/>
        <v>1194</v>
      </c>
      <c r="BC71" s="11">
        <f t="shared" si="74"/>
        <v>1071</v>
      </c>
      <c r="BD71" s="11">
        <f t="shared" si="74"/>
        <v>1552</v>
      </c>
      <c r="BE71" s="11">
        <f t="shared" si="74"/>
        <v>1082</v>
      </c>
      <c r="BF71" s="11">
        <f t="shared" si="74"/>
        <v>1024</v>
      </c>
      <c r="BG71" s="11">
        <f t="shared" si="74"/>
        <v>1233</v>
      </c>
      <c r="BH71" s="11">
        <f t="shared" si="74"/>
        <v>1103</v>
      </c>
    </row>
    <row r="72" spans="1:60" ht="13.5" customHeight="1">
      <c r="A72" s="38">
        <v>40621</v>
      </c>
      <c r="B72" s="130" t="s">
        <v>65</v>
      </c>
      <c r="C72" s="40"/>
      <c r="D72" s="41" t="s">
        <v>36</v>
      </c>
      <c r="E72" s="42">
        <f t="shared" si="0"/>
        <v>1339</v>
      </c>
      <c r="F72" s="43">
        <v>0</v>
      </c>
      <c r="G72" s="43">
        <v>11</v>
      </c>
      <c r="H72" s="44">
        <f t="shared" si="1"/>
        <v>11</v>
      </c>
      <c r="I72" s="40"/>
      <c r="J72" s="45" t="s">
        <v>22</v>
      </c>
      <c r="K72" s="42">
        <f t="shared" si="2"/>
        <v>1552</v>
      </c>
      <c r="L72" s="46">
        <v>1</v>
      </c>
      <c r="M72" s="46">
        <v>12</v>
      </c>
      <c r="N72" s="26">
        <f t="shared" si="3"/>
        <v>15</v>
      </c>
      <c r="O72" s="40"/>
      <c r="P72" t="s">
        <v>66</v>
      </c>
      <c r="Q72" s="40"/>
      <c r="R72">
        <f>MIN(Rules!$E$2,(MAX(H72/N72,N72/H72)))</f>
        <v>1.3636363636363635</v>
      </c>
      <c r="S72">
        <f>VLOOKUP(B72,Rules!A:B,2,FALSE)</f>
        <v>45</v>
      </c>
      <c r="T72" s="40"/>
      <c r="U72" s="143">
        <f>1/(10^(-1*(E72+(IF(P72="Y",Rules!$I$2,0))-K72)/Rules!$E$12)+1)</f>
        <v>0.42797308858917521</v>
      </c>
      <c r="V72">
        <f t="shared" si="4"/>
        <v>-26</v>
      </c>
      <c r="W72">
        <f t="shared" si="5"/>
        <v>26</v>
      </c>
      <c r="Z72" s="48"/>
      <c r="AA72" s="11">
        <f t="shared" ref="AA72:BH72" si="75">IF($D72=AA$1,$E72+$V72,(IF($J72=AA$1,$K72+$W72,AA71)))</f>
        <v>1159</v>
      </c>
      <c r="AB72" s="11">
        <f t="shared" si="75"/>
        <v>1475</v>
      </c>
      <c r="AC72" s="11">
        <f t="shared" si="75"/>
        <v>851</v>
      </c>
      <c r="AD72" s="11">
        <f t="shared" si="75"/>
        <v>1096</v>
      </c>
      <c r="AE72" s="11">
        <f t="shared" si="75"/>
        <v>969</v>
      </c>
      <c r="AF72" s="11">
        <f t="shared" si="75"/>
        <v>1815</v>
      </c>
      <c r="AG72" s="11">
        <f t="shared" si="75"/>
        <v>1434</v>
      </c>
      <c r="AH72" s="11">
        <f t="shared" si="75"/>
        <v>1469</v>
      </c>
      <c r="AI72" s="11">
        <f t="shared" si="75"/>
        <v>1635</v>
      </c>
      <c r="AJ72" s="11">
        <f t="shared" si="75"/>
        <v>1644</v>
      </c>
      <c r="AK72" s="11">
        <f t="shared" si="75"/>
        <v>1012</v>
      </c>
      <c r="AL72" s="11">
        <f t="shared" si="75"/>
        <v>1359</v>
      </c>
      <c r="AM72" s="11">
        <f t="shared" si="75"/>
        <v>1694</v>
      </c>
      <c r="AN72" s="11">
        <f t="shared" si="75"/>
        <v>1532</v>
      </c>
      <c r="AO72" s="11">
        <f t="shared" si="75"/>
        <v>277</v>
      </c>
      <c r="AP72" s="11">
        <f t="shared" si="75"/>
        <v>1313</v>
      </c>
      <c r="AQ72" s="11">
        <f t="shared" si="75"/>
        <v>925</v>
      </c>
      <c r="AR72" s="11">
        <f t="shared" si="75"/>
        <v>1157</v>
      </c>
      <c r="AS72" s="11">
        <f t="shared" si="75"/>
        <v>539</v>
      </c>
      <c r="AT72" s="11">
        <f t="shared" si="75"/>
        <v>1045</v>
      </c>
      <c r="AU72" s="11">
        <f t="shared" si="75"/>
        <v>1240</v>
      </c>
      <c r="AV72" s="11">
        <f t="shared" si="75"/>
        <v>1469</v>
      </c>
      <c r="AW72" s="11">
        <f t="shared" si="75"/>
        <v>1382</v>
      </c>
      <c r="AX72" s="11">
        <f t="shared" si="75"/>
        <v>1386</v>
      </c>
      <c r="AY72" s="11">
        <f t="shared" si="75"/>
        <v>298</v>
      </c>
      <c r="AZ72" s="11">
        <f t="shared" si="75"/>
        <v>1144</v>
      </c>
      <c r="BA72" s="11">
        <f t="shared" si="75"/>
        <v>1279</v>
      </c>
      <c r="BB72" s="11">
        <f t="shared" si="75"/>
        <v>1194</v>
      </c>
      <c r="BC72" s="11">
        <f t="shared" si="75"/>
        <v>1071</v>
      </c>
      <c r="BD72" s="11">
        <f t="shared" si="75"/>
        <v>1578</v>
      </c>
      <c r="BE72" s="11">
        <f t="shared" si="75"/>
        <v>1082</v>
      </c>
      <c r="BF72" s="11">
        <f t="shared" si="75"/>
        <v>1024</v>
      </c>
      <c r="BG72" s="11">
        <f t="shared" si="75"/>
        <v>1233</v>
      </c>
      <c r="BH72" s="11">
        <f t="shared" si="75"/>
        <v>1103</v>
      </c>
    </row>
    <row r="73" spans="1:60" ht="13.5" customHeight="1">
      <c r="A73" s="38">
        <v>40621</v>
      </c>
      <c r="B73" s="130" t="s">
        <v>65</v>
      </c>
      <c r="C73" s="40"/>
      <c r="D73" s="41" t="s">
        <v>19</v>
      </c>
      <c r="E73" s="42">
        <f t="shared" si="0"/>
        <v>1434</v>
      </c>
      <c r="F73" s="43">
        <v>2</v>
      </c>
      <c r="G73" s="43">
        <v>12</v>
      </c>
      <c r="H73" s="44">
        <f t="shared" si="1"/>
        <v>18</v>
      </c>
      <c r="I73" s="40"/>
      <c r="J73" s="45" t="s">
        <v>25</v>
      </c>
      <c r="K73" s="42">
        <f t="shared" si="2"/>
        <v>1469</v>
      </c>
      <c r="L73" s="46">
        <v>2</v>
      </c>
      <c r="M73" s="46">
        <v>18</v>
      </c>
      <c r="N73" s="26">
        <f t="shared" si="3"/>
        <v>24</v>
      </c>
      <c r="O73" s="40"/>
      <c r="P73" t="s">
        <v>66</v>
      </c>
      <c r="Q73" s="40"/>
      <c r="R73">
        <f>MIN(Rules!$E$2,(MAX(H73/N73,N73/H73)))</f>
        <v>1.3333333333333333</v>
      </c>
      <c r="S73">
        <f>VLOOKUP(B73,Rules!A:B,2,FALSE)</f>
        <v>45</v>
      </c>
      <c r="T73" s="40"/>
      <c r="U73" s="143">
        <f>1/(10^(-1*(E73+(IF(P73="Y",Rules!$I$2,0))-K73)/Rules!$E$12)+1)</f>
        <v>0.62938854721750226</v>
      </c>
      <c r="V73">
        <f t="shared" si="4"/>
        <v>-38</v>
      </c>
      <c r="W73">
        <f t="shared" si="5"/>
        <v>38</v>
      </c>
      <c r="Z73" s="48"/>
      <c r="AA73" s="11">
        <f t="shared" ref="AA73:BH73" si="76">IF($D73=AA$1,$E73+$V73,(IF($J73=AA$1,$K73+$W73,AA72)))</f>
        <v>1159</v>
      </c>
      <c r="AB73" s="11">
        <f t="shared" si="76"/>
        <v>1475</v>
      </c>
      <c r="AC73" s="11">
        <f t="shared" si="76"/>
        <v>851</v>
      </c>
      <c r="AD73" s="11">
        <f t="shared" si="76"/>
        <v>1096</v>
      </c>
      <c r="AE73" s="11">
        <f t="shared" si="76"/>
        <v>969</v>
      </c>
      <c r="AF73" s="11">
        <f t="shared" si="76"/>
        <v>1815</v>
      </c>
      <c r="AG73" s="11">
        <f t="shared" si="76"/>
        <v>1396</v>
      </c>
      <c r="AH73" s="11">
        <f t="shared" si="76"/>
        <v>1507</v>
      </c>
      <c r="AI73" s="11">
        <f t="shared" si="76"/>
        <v>1635</v>
      </c>
      <c r="AJ73" s="11">
        <f t="shared" si="76"/>
        <v>1644</v>
      </c>
      <c r="AK73" s="11">
        <f t="shared" si="76"/>
        <v>1012</v>
      </c>
      <c r="AL73" s="11">
        <f t="shared" si="76"/>
        <v>1359</v>
      </c>
      <c r="AM73" s="11">
        <f t="shared" si="76"/>
        <v>1694</v>
      </c>
      <c r="AN73" s="11">
        <f t="shared" si="76"/>
        <v>1532</v>
      </c>
      <c r="AO73" s="11">
        <f t="shared" si="76"/>
        <v>277</v>
      </c>
      <c r="AP73" s="11">
        <f t="shared" si="76"/>
        <v>1313</v>
      </c>
      <c r="AQ73" s="11">
        <f t="shared" si="76"/>
        <v>925</v>
      </c>
      <c r="AR73" s="11">
        <f t="shared" si="76"/>
        <v>1157</v>
      </c>
      <c r="AS73" s="11">
        <f t="shared" si="76"/>
        <v>539</v>
      </c>
      <c r="AT73" s="11">
        <f t="shared" si="76"/>
        <v>1045</v>
      </c>
      <c r="AU73" s="11">
        <f t="shared" si="76"/>
        <v>1240</v>
      </c>
      <c r="AV73" s="11">
        <f t="shared" si="76"/>
        <v>1469</v>
      </c>
      <c r="AW73" s="11">
        <f t="shared" si="76"/>
        <v>1382</v>
      </c>
      <c r="AX73" s="11">
        <f t="shared" si="76"/>
        <v>1386</v>
      </c>
      <c r="AY73" s="11">
        <f t="shared" si="76"/>
        <v>298</v>
      </c>
      <c r="AZ73" s="11">
        <f t="shared" si="76"/>
        <v>1144</v>
      </c>
      <c r="BA73" s="11">
        <f t="shared" si="76"/>
        <v>1279</v>
      </c>
      <c r="BB73" s="11">
        <f t="shared" si="76"/>
        <v>1194</v>
      </c>
      <c r="BC73" s="11">
        <f t="shared" si="76"/>
        <v>1071</v>
      </c>
      <c r="BD73" s="11">
        <f t="shared" si="76"/>
        <v>1578</v>
      </c>
      <c r="BE73" s="11">
        <f t="shared" si="76"/>
        <v>1082</v>
      </c>
      <c r="BF73" s="11">
        <f t="shared" si="76"/>
        <v>1024</v>
      </c>
      <c r="BG73" s="11">
        <f t="shared" si="76"/>
        <v>1233</v>
      </c>
      <c r="BH73" s="11">
        <f t="shared" si="76"/>
        <v>1103</v>
      </c>
    </row>
    <row r="74" spans="1:60" ht="13.5" customHeight="1">
      <c r="A74" s="38">
        <v>40622</v>
      </c>
      <c r="B74" s="130" t="s">
        <v>65</v>
      </c>
      <c r="C74" s="40"/>
      <c r="D74" s="41" t="s">
        <v>20</v>
      </c>
      <c r="E74" s="42">
        <f t="shared" si="0"/>
        <v>1475</v>
      </c>
      <c r="F74" s="43">
        <v>1</v>
      </c>
      <c r="G74" s="43">
        <v>9</v>
      </c>
      <c r="H74" s="44">
        <f t="shared" si="1"/>
        <v>12</v>
      </c>
      <c r="I74" s="40"/>
      <c r="J74" s="45" t="s">
        <v>16</v>
      </c>
      <c r="K74" s="42">
        <f t="shared" si="2"/>
        <v>1694</v>
      </c>
      <c r="L74" s="46">
        <v>1</v>
      </c>
      <c r="M74" s="46">
        <v>13</v>
      </c>
      <c r="N74" s="26">
        <f t="shared" si="3"/>
        <v>16</v>
      </c>
      <c r="O74" s="40"/>
      <c r="P74" t="s">
        <v>66</v>
      </c>
      <c r="Q74" s="40"/>
      <c r="R74">
        <f>MIN(Rules!$E$2,(MAX(H74/N74,N74/H74)))</f>
        <v>1.3333333333333333</v>
      </c>
      <c r="S74">
        <f>VLOOKUP(B74,Rules!A:B,2,FALSE)</f>
        <v>45</v>
      </c>
      <c r="T74" s="40"/>
      <c r="U74" s="143">
        <f>1/(10^(-1*(E74+(IF(P74="Y",Rules!$I$2,0))-K74)/Rules!$E$12)+1)</f>
        <v>0.42122254388308711</v>
      </c>
      <c r="V74">
        <f t="shared" si="4"/>
        <v>-25</v>
      </c>
      <c r="W74">
        <f t="shared" si="5"/>
        <v>25</v>
      </c>
      <c r="Z74" s="48"/>
      <c r="AA74" s="11">
        <f t="shared" ref="AA74:BH74" si="77">IF($D74=AA$1,$E74+$V74,(IF($J74=AA$1,$K74+$W74,AA73)))</f>
        <v>1159</v>
      </c>
      <c r="AB74" s="11">
        <f t="shared" si="77"/>
        <v>1450</v>
      </c>
      <c r="AC74" s="11">
        <f t="shared" si="77"/>
        <v>851</v>
      </c>
      <c r="AD74" s="11">
        <f t="shared" si="77"/>
        <v>1096</v>
      </c>
      <c r="AE74" s="11">
        <f t="shared" si="77"/>
        <v>969</v>
      </c>
      <c r="AF74" s="11">
        <f t="shared" si="77"/>
        <v>1815</v>
      </c>
      <c r="AG74" s="11">
        <f t="shared" si="77"/>
        <v>1396</v>
      </c>
      <c r="AH74" s="11">
        <f t="shared" si="77"/>
        <v>1507</v>
      </c>
      <c r="AI74" s="11">
        <f t="shared" si="77"/>
        <v>1635</v>
      </c>
      <c r="AJ74" s="11">
        <f t="shared" si="77"/>
        <v>1644</v>
      </c>
      <c r="AK74" s="11">
        <f t="shared" si="77"/>
        <v>1012</v>
      </c>
      <c r="AL74" s="11">
        <f t="shared" si="77"/>
        <v>1359</v>
      </c>
      <c r="AM74" s="11">
        <f t="shared" si="77"/>
        <v>1719</v>
      </c>
      <c r="AN74" s="11">
        <f t="shared" si="77"/>
        <v>1532</v>
      </c>
      <c r="AO74" s="11">
        <f t="shared" si="77"/>
        <v>277</v>
      </c>
      <c r="AP74" s="11">
        <f t="shared" si="77"/>
        <v>1313</v>
      </c>
      <c r="AQ74" s="11">
        <f t="shared" si="77"/>
        <v>925</v>
      </c>
      <c r="AR74" s="11">
        <f t="shared" si="77"/>
        <v>1157</v>
      </c>
      <c r="AS74" s="11">
        <f t="shared" si="77"/>
        <v>539</v>
      </c>
      <c r="AT74" s="11">
        <f t="shared" si="77"/>
        <v>1045</v>
      </c>
      <c r="AU74" s="11">
        <f t="shared" si="77"/>
        <v>1240</v>
      </c>
      <c r="AV74" s="11">
        <f t="shared" si="77"/>
        <v>1469</v>
      </c>
      <c r="AW74" s="11">
        <f t="shared" si="77"/>
        <v>1382</v>
      </c>
      <c r="AX74" s="11">
        <f t="shared" si="77"/>
        <v>1386</v>
      </c>
      <c r="AY74" s="11">
        <f t="shared" si="77"/>
        <v>298</v>
      </c>
      <c r="AZ74" s="11">
        <f t="shared" si="77"/>
        <v>1144</v>
      </c>
      <c r="BA74" s="11">
        <f t="shared" si="77"/>
        <v>1279</v>
      </c>
      <c r="BB74" s="11">
        <f t="shared" si="77"/>
        <v>1194</v>
      </c>
      <c r="BC74" s="11">
        <f t="shared" si="77"/>
        <v>1071</v>
      </c>
      <c r="BD74" s="11">
        <f t="shared" si="77"/>
        <v>1578</v>
      </c>
      <c r="BE74" s="11">
        <f t="shared" si="77"/>
        <v>1082</v>
      </c>
      <c r="BF74" s="11">
        <f t="shared" si="77"/>
        <v>1024</v>
      </c>
      <c r="BG74" s="11">
        <f t="shared" si="77"/>
        <v>1233</v>
      </c>
      <c r="BH74" s="11">
        <f t="shared" si="77"/>
        <v>1103</v>
      </c>
    </row>
    <row r="75" spans="1:60" ht="13.5" customHeight="1">
      <c r="A75" s="38">
        <v>40622</v>
      </c>
      <c r="B75" s="130" t="s">
        <v>65</v>
      </c>
      <c r="C75" s="40"/>
      <c r="D75" s="41" t="s">
        <v>21</v>
      </c>
      <c r="E75" s="42">
        <f t="shared" si="0"/>
        <v>1359</v>
      </c>
      <c r="F75" s="43">
        <v>0</v>
      </c>
      <c r="G75" s="43">
        <v>13</v>
      </c>
      <c r="H75" s="44">
        <f t="shared" si="1"/>
        <v>13</v>
      </c>
      <c r="I75" s="40"/>
      <c r="J75" s="45" t="s">
        <v>26</v>
      </c>
      <c r="K75" s="42">
        <f t="shared" si="2"/>
        <v>1815</v>
      </c>
      <c r="L75" s="46">
        <v>0</v>
      </c>
      <c r="M75" s="46">
        <v>16</v>
      </c>
      <c r="N75" s="26">
        <f t="shared" si="3"/>
        <v>16</v>
      </c>
      <c r="O75" s="40"/>
      <c r="P75" t="s">
        <v>66</v>
      </c>
      <c r="Q75" s="40"/>
      <c r="R75">
        <f>MIN(Rules!$E$2,(MAX(H75/N75,N75/H75)))</f>
        <v>1.2307692307692308</v>
      </c>
      <c r="S75">
        <f>VLOOKUP(B75,Rules!A:B,2,FALSE)</f>
        <v>45</v>
      </c>
      <c r="T75" s="40"/>
      <c r="U75" s="143">
        <f>1/(10^(-1*(E75+(IF(P75="Y",Rules!$I$2,0))-K75)/Rules!$E$12)+1)</f>
        <v>0.19636309636211816</v>
      </c>
      <c r="V75">
        <f t="shared" si="4"/>
        <v>-11</v>
      </c>
      <c r="W75">
        <f t="shared" si="5"/>
        <v>11</v>
      </c>
      <c r="Z75" s="48"/>
      <c r="AA75" s="11">
        <f t="shared" ref="AA75:BH75" si="78">IF($D75=AA$1,$E75+$V75,(IF($J75=AA$1,$K75+$W75,AA74)))</f>
        <v>1159</v>
      </c>
      <c r="AB75" s="11">
        <f t="shared" si="78"/>
        <v>1450</v>
      </c>
      <c r="AC75" s="11">
        <f t="shared" si="78"/>
        <v>851</v>
      </c>
      <c r="AD75" s="11">
        <f t="shared" si="78"/>
        <v>1096</v>
      </c>
      <c r="AE75" s="11">
        <f t="shared" si="78"/>
        <v>969</v>
      </c>
      <c r="AF75" s="11">
        <f t="shared" si="78"/>
        <v>1826</v>
      </c>
      <c r="AG75" s="11">
        <f t="shared" si="78"/>
        <v>1396</v>
      </c>
      <c r="AH75" s="11">
        <f t="shared" si="78"/>
        <v>1507</v>
      </c>
      <c r="AI75" s="11">
        <f t="shared" si="78"/>
        <v>1635</v>
      </c>
      <c r="AJ75" s="11">
        <f t="shared" si="78"/>
        <v>1644</v>
      </c>
      <c r="AK75" s="11">
        <f t="shared" si="78"/>
        <v>1012</v>
      </c>
      <c r="AL75" s="11">
        <f t="shared" si="78"/>
        <v>1348</v>
      </c>
      <c r="AM75" s="11">
        <f t="shared" si="78"/>
        <v>1719</v>
      </c>
      <c r="AN75" s="11">
        <f t="shared" si="78"/>
        <v>1532</v>
      </c>
      <c r="AO75" s="11">
        <f t="shared" si="78"/>
        <v>277</v>
      </c>
      <c r="AP75" s="11">
        <f t="shared" si="78"/>
        <v>1313</v>
      </c>
      <c r="AQ75" s="11">
        <f t="shared" si="78"/>
        <v>925</v>
      </c>
      <c r="AR75" s="11">
        <f t="shared" si="78"/>
        <v>1157</v>
      </c>
      <c r="AS75" s="11">
        <f t="shared" si="78"/>
        <v>539</v>
      </c>
      <c r="AT75" s="11">
        <f t="shared" si="78"/>
        <v>1045</v>
      </c>
      <c r="AU75" s="11">
        <f t="shared" si="78"/>
        <v>1240</v>
      </c>
      <c r="AV75" s="11">
        <f t="shared" si="78"/>
        <v>1469</v>
      </c>
      <c r="AW75" s="11">
        <f t="shared" si="78"/>
        <v>1382</v>
      </c>
      <c r="AX75" s="11">
        <f t="shared" si="78"/>
        <v>1386</v>
      </c>
      <c r="AY75" s="11">
        <f t="shared" si="78"/>
        <v>298</v>
      </c>
      <c r="AZ75" s="11">
        <f t="shared" si="78"/>
        <v>1144</v>
      </c>
      <c r="BA75" s="11">
        <f t="shared" si="78"/>
        <v>1279</v>
      </c>
      <c r="BB75" s="11">
        <f t="shared" si="78"/>
        <v>1194</v>
      </c>
      <c r="BC75" s="11">
        <f t="shared" si="78"/>
        <v>1071</v>
      </c>
      <c r="BD75" s="11">
        <f t="shared" si="78"/>
        <v>1578</v>
      </c>
      <c r="BE75" s="11">
        <f t="shared" si="78"/>
        <v>1082</v>
      </c>
      <c r="BF75" s="11">
        <f t="shared" si="78"/>
        <v>1024</v>
      </c>
      <c r="BG75" s="11">
        <f t="shared" si="78"/>
        <v>1233</v>
      </c>
      <c r="BH75" s="11">
        <f t="shared" si="78"/>
        <v>1103</v>
      </c>
    </row>
    <row r="76" spans="1:60" ht="13.5" customHeight="1">
      <c r="A76" s="38">
        <v>40622</v>
      </c>
      <c r="B76" s="130" t="s">
        <v>65</v>
      </c>
      <c r="C76" s="40"/>
      <c r="D76" s="41" t="s">
        <v>17</v>
      </c>
      <c r="E76" s="42">
        <f t="shared" si="0"/>
        <v>1644</v>
      </c>
      <c r="F76" s="43">
        <v>4</v>
      </c>
      <c r="G76" s="43">
        <v>15</v>
      </c>
      <c r="H76" s="44">
        <f t="shared" si="1"/>
        <v>27</v>
      </c>
      <c r="I76" s="40"/>
      <c r="J76" s="45" t="s">
        <v>18</v>
      </c>
      <c r="K76" s="42">
        <f t="shared" si="2"/>
        <v>1469</v>
      </c>
      <c r="L76" s="46">
        <v>3</v>
      </c>
      <c r="M76" s="46">
        <v>13</v>
      </c>
      <c r="N76" s="26">
        <f t="shared" si="3"/>
        <v>22</v>
      </c>
      <c r="O76" s="40"/>
      <c r="P76" t="s">
        <v>66</v>
      </c>
      <c r="Q76" s="40"/>
      <c r="R76">
        <f>MIN(Rules!$E$2,(MAX(H76/N76,N76/H76)))</f>
        <v>1.2272727272727273</v>
      </c>
      <c r="S76">
        <f>VLOOKUP(B76,Rules!A:B,2,FALSE)</f>
        <v>45</v>
      </c>
      <c r="T76" s="40"/>
      <c r="U76" s="143">
        <f>1/(10^(-1*(E76+(IF(P76="Y",Rules!$I$2,0))-K76)/Rules!$E$12)+1)</f>
        <v>0.81707883419997429</v>
      </c>
      <c r="V76">
        <f t="shared" si="4"/>
        <v>10</v>
      </c>
      <c r="W76">
        <f t="shared" si="5"/>
        <v>-10</v>
      </c>
      <c r="Z76" s="48"/>
      <c r="AA76" s="11">
        <f t="shared" ref="AA76:BH76" si="79">IF($D76=AA$1,$E76+$V76,(IF($J76=AA$1,$K76+$W76,AA75)))</f>
        <v>1159</v>
      </c>
      <c r="AB76" s="11">
        <f t="shared" si="79"/>
        <v>1450</v>
      </c>
      <c r="AC76" s="11">
        <f t="shared" si="79"/>
        <v>851</v>
      </c>
      <c r="AD76" s="11">
        <f t="shared" si="79"/>
        <v>1096</v>
      </c>
      <c r="AE76" s="11">
        <f t="shared" si="79"/>
        <v>969</v>
      </c>
      <c r="AF76" s="11">
        <f t="shared" si="79"/>
        <v>1826</v>
      </c>
      <c r="AG76" s="11">
        <f t="shared" si="79"/>
        <v>1396</v>
      </c>
      <c r="AH76" s="11">
        <f t="shared" si="79"/>
        <v>1507</v>
      </c>
      <c r="AI76" s="11">
        <f t="shared" si="79"/>
        <v>1635</v>
      </c>
      <c r="AJ76" s="11">
        <f t="shared" si="79"/>
        <v>1654</v>
      </c>
      <c r="AK76" s="11">
        <f t="shared" si="79"/>
        <v>1012</v>
      </c>
      <c r="AL76" s="11">
        <f t="shared" si="79"/>
        <v>1348</v>
      </c>
      <c r="AM76" s="11">
        <f t="shared" si="79"/>
        <v>1719</v>
      </c>
      <c r="AN76" s="11">
        <f t="shared" si="79"/>
        <v>1532</v>
      </c>
      <c r="AO76" s="11">
        <f t="shared" si="79"/>
        <v>277</v>
      </c>
      <c r="AP76" s="11">
        <f t="shared" si="79"/>
        <v>1313</v>
      </c>
      <c r="AQ76" s="11">
        <f t="shared" si="79"/>
        <v>925</v>
      </c>
      <c r="AR76" s="11">
        <f t="shared" si="79"/>
        <v>1157</v>
      </c>
      <c r="AS76" s="11">
        <f t="shared" si="79"/>
        <v>539</v>
      </c>
      <c r="AT76" s="11">
        <f t="shared" si="79"/>
        <v>1045</v>
      </c>
      <c r="AU76" s="11">
        <f t="shared" si="79"/>
        <v>1240</v>
      </c>
      <c r="AV76" s="11">
        <f t="shared" si="79"/>
        <v>1459</v>
      </c>
      <c r="AW76" s="11">
        <f t="shared" si="79"/>
        <v>1382</v>
      </c>
      <c r="AX76" s="11">
        <f t="shared" si="79"/>
        <v>1386</v>
      </c>
      <c r="AY76" s="11">
        <f t="shared" si="79"/>
        <v>298</v>
      </c>
      <c r="AZ76" s="11">
        <f t="shared" si="79"/>
        <v>1144</v>
      </c>
      <c r="BA76" s="11">
        <f t="shared" si="79"/>
        <v>1279</v>
      </c>
      <c r="BB76" s="11">
        <f t="shared" si="79"/>
        <v>1194</v>
      </c>
      <c r="BC76" s="11">
        <f t="shared" si="79"/>
        <v>1071</v>
      </c>
      <c r="BD76" s="11">
        <f t="shared" si="79"/>
        <v>1578</v>
      </c>
      <c r="BE76" s="11">
        <f t="shared" si="79"/>
        <v>1082</v>
      </c>
      <c r="BF76" s="11">
        <f t="shared" si="79"/>
        <v>1024</v>
      </c>
      <c r="BG76" s="11">
        <f t="shared" si="79"/>
        <v>1233</v>
      </c>
      <c r="BH76" s="11">
        <f t="shared" si="79"/>
        <v>1103</v>
      </c>
    </row>
    <row r="77" spans="1:60" ht="13.5" customHeight="1">
      <c r="A77" s="38">
        <v>40622</v>
      </c>
      <c r="B77" s="130" t="s">
        <v>65</v>
      </c>
      <c r="C77" s="40"/>
      <c r="D77" s="41" t="s">
        <v>34</v>
      </c>
      <c r="E77" s="42">
        <f t="shared" si="0"/>
        <v>1159</v>
      </c>
      <c r="F77" s="43">
        <v>1</v>
      </c>
      <c r="G77" s="43">
        <v>11</v>
      </c>
      <c r="H77" s="44">
        <f t="shared" si="1"/>
        <v>14</v>
      </c>
      <c r="I77" s="40"/>
      <c r="J77" s="45" t="s">
        <v>37</v>
      </c>
      <c r="K77" s="42">
        <f t="shared" si="2"/>
        <v>1194</v>
      </c>
      <c r="L77" s="46">
        <v>2</v>
      </c>
      <c r="M77" s="46">
        <v>18</v>
      </c>
      <c r="N77" s="26">
        <f t="shared" si="3"/>
        <v>24</v>
      </c>
      <c r="O77" s="40"/>
      <c r="P77" t="s">
        <v>66</v>
      </c>
      <c r="Q77" s="40"/>
      <c r="R77">
        <f>MIN(Rules!$E$2,(MAX(H77/N77,N77/H77)))</f>
        <v>1.7142857142857142</v>
      </c>
      <c r="S77">
        <f>VLOOKUP(B77,Rules!A:B,2,FALSE)</f>
        <v>45</v>
      </c>
      <c r="T77" s="40"/>
      <c r="U77" s="143">
        <f>1/(10^(-1*(E77+(IF(P77="Y",Rules!$I$2,0))-K77)/Rules!$E$12)+1)</f>
        <v>0.62938854721750226</v>
      </c>
      <c r="V77">
        <f t="shared" si="4"/>
        <v>-49</v>
      </c>
      <c r="W77">
        <f t="shared" si="5"/>
        <v>49</v>
      </c>
      <c r="Z77" s="48"/>
      <c r="AA77" s="11">
        <f t="shared" ref="AA77:BH77" si="80">IF($D77=AA$1,$E77+$V77,(IF($J77=AA$1,$K77+$W77,AA76)))</f>
        <v>1110</v>
      </c>
      <c r="AB77" s="11">
        <f t="shared" si="80"/>
        <v>1450</v>
      </c>
      <c r="AC77" s="11">
        <f t="shared" si="80"/>
        <v>851</v>
      </c>
      <c r="AD77" s="11">
        <f t="shared" si="80"/>
        <v>1096</v>
      </c>
      <c r="AE77" s="11">
        <f t="shared" si="80"/>
        <v>969</v>
      </c>
      <c r="AF77" s="11">
        <f t="shared" si="80"/>
        <v>1826</v>
      </c>
      <c r="AG77" s="11">
        <f t="shared" si="80"/>
        <v>1396</v>
      </c>
      <c r="AH77" s="11">
        <f t="shared" si="80"/>
        <v>1507</v>
      </c>
      <c r="AI77" s="11">
        <f t="shared" si="80"/>
        <v>1635</v>
      </c>
      <c r="AJ77" s="11">
        <f t="shared" si="80"/>
        <v>1654</v>
      </c>
      <c r="AK77" s="11">
        <f t="shared" si="80"/>
        <v>1012</v>
      </c>
      <c r="AL77" s="11">
        <f t="shared" si="80"/>
        <v>1348</v>
      </c>
      <c r="AM77" s="11">
        <f t="shared" si="80"/>
        <v>1719</v>
      </c>
      <c r="AN77" s="11">
        <f t="shared" si="80"/>
        <v>1532</v>
      </c>
      <c r="AO77" s="11">
        <f t="shared" si="80"/>
        <v>277</v>
      </c>
      <c r="AP77" s="11">
        <f t="shared" si="80"/>
        <v>1313</v>
      </c>
      <c r="AQ77" s="11">
        <f t="shared" si="80"/>
        <v>925</v>
      </c>
      <c r="AR77" s="11">
        <f t="shared" si="80"/>
        <v>1157</v>
      </c>
      <c r="AS77" s="11">
        <f t="shared" si="80"/>
        <v>539</v>
      </c>
      <c r="AT77" s="11">
        <f t="shared" si="80"/>
        <v>1045</v>
      </c>
      <c r="AU77" s="11">
        <f t="shared" si="80"/>
        <v>1240</v>
      </c>
      <c r="AV77" s="11">
        <f t="shared" si="80"/>
        <v>1459</v>
      </c>
      <c r="AW77" s="11">
        <f t="shared" si="80"/>
        <v>1382</v>
      </c>
      <c r="AX77" s="11">
        <f t="shared" si="80"/>
        <v>1386</v>
      </c>
      <c r="AY77" s="11">
        <f t="shared" si="80"/>
        <v>298</v>
      </c>
      <c r="AZ77" s="11">
        <f t="shared" si="80"/>
        <v>1144</v>
      </c>
      <c r="BA77" s="11">
        <f t="shared" si="80"/>
        <v>1279</v>
      </c>
      <c r="BB77" s="11">
        <f t="shared" si="80"/>
        <v>1243</v>
      </c>
      <c r="BC77" s="11">
        <f t="shared" si="80"/>
        <v>1071</v>
      </c>
      <c r="BD77" s="11">
        <f t="shared" si="80"/>
        <v>1578</v>
      </c>
      <c r="BE77" s="11">
        <f t="shared" si="80"/>
        <v>1082</v>
      </c>
      <c r="BF77" s="11">
        <f t="shared" si="80"/>
        <v>1024</v>
      </c>
      <c r="BG77" s="11">
        <f t="shared" si="80"/>
        <v>1233</v>
      </c>
      <c r="BH77" s="11">
        <f t="shared" si="80"/>
        <v>1103</v>
      </c>
    </row>
    <row r="78" spans="1:60" ht="13.5" customHeight="1">
      <c r="A78" s="38">
        <v>40622</v>
      </c>
      <c r="B78" s="130" t="s">
        <v>65</v>
      </c>
      <c r="C78" s="40"/>
      <c r="D78" s="41" t="s">
        <v>28</v>
      </c>
      <c r="E78" s="42">
        <f t="shared" si="0"/>
        <v>1532</v>
      </c>
      <c r="F78" s="43">
        <v>1</v>
      </c>
      <c r="G78" s="43">
        <v>14</v>
      </c>
      <c r="H78" s="44">
        <f t="shared" si="1"/>
        <v>17</v>
      </c>
      <c r="I78" s="40"/>
      <c r="J78" s="45" t="s">
        <v>27</v>
      </c>
      <c r="K78" s="42">
        <f t="shared" si="2"/>
        <v>1382</v>
      </c>
      <c r="L78" s="46">
        <v>1</v>
      </c>
      <c r="M78" s="46">
        <v>12</v>
      </c>
      <c r="N78" s="26">
        <f t="shared" si="3"/>
        <v>15</v>
      </c>
      <c r="O78" s="40"/>
      <c r="P78" t="s">
        <v>66</v>
      </c>
      <c r="Q78" s="40"/>
      <c r="R78">
        <f>MIN(Rules!$E$2,(MAX(H78/N78,N78/H78)))</f>
        <v>1.1333333333333333</v>
      </c>
      <c r="S78">
        <f>VLOOKUP(B78,Rules!A:B,2,FALSE)</f>
        <v>45</v>
      </c>
      <c r="T78" s="40"/>
      <c r="U78" s="143">
        <f>1/(10^(-1*(E78+(IF(P78="Y",Rules!$I$2,0))-K78)/Rules!$E$12)+1)</f>
        <v>0.79923999108689825</v>
      </c>
      <c r="V78">
        <f t="shared" si="4"/>
        <v>10</v>
      </c>
      <c r="W78">
        <f t="shared" si="5"/>
        <v>-10</v>
      </c>
      <c r="Z78" s="48"/>
      <c r="AA78" s="11">
        <f t="shared" ref="AA78:BH78" si="81">IF($D78=AA$1,$E78+$V78,(IF($J78=AA$1,$K78+$W78,AA77)))</f>
        <v>1110</v>
      </c>
      <c r="AB78" s="11">
        <f t="shared" si="81"/>
        <v>1450</v>
      </c>
      <c r="AC78" s="11">
        <f t="shared" si="81"/>
        <v>851</v>
      </c>
      <c r="AD78" s="11">
        <f t="shared" si="81"/>
        <v>1096</v>
      </c>
      <c r="AE78" s="11">
        <f t="shared" si="81"/>
        <v>969</v>
      </c>
      <c r="AF78" s="11">
        <f t="shared" si="81"/>
        <v>1826</v>
      </c>
      <c r="AG78" s="11">
        <f t="shared" si="81"/>
        <v>1396</v>
      </c>
      <c r="AH78" s="11">
        <f t="shared" si="81"/>
        <v>1507</v>
      </c>
      <c r="AI78" s="11">
        <f t="shared" si="81"/>
        <v>1635</v>
      </c>
      <c r="AJ78" s="11">
        <f t="shared" si="81"/>
        <v>1654</v>
      </c>
      <c r="AK78" s="11">
        <f t="shared" si="81"/>
        <v>1012</v>
      </c>
      <c r="AL78" s="11">
        <f t="shared" si="81"/>
        <v>1348</v>
      </c>
      <c r="AM78" s="11">
        <f t="shared" si="81"/>
        <v>1719</v>
      </c>
      <c r="AN78" s="11">
        <f t="shared" si="81"/>
        <v>1542</v>
      </c>
      <c r="AO78" s="11">
        <f t="shared" si="81"/>
        <v>277</v>
      </c>
      <c r="AP78" s="11">
        <f t="shared" si="81"/>
        <v>1313</v>
      </c>
      <c r="AQ78" s="11">
        <f t="shared" si="81"/>
        <v>925</v>
      </c>
      <c r="AR78" s="11">
        <f t="shared" si="81"/>
        <v>1157</v>
      </c>
      <c r="AS78" s="11">
        <f t="shared" si="81"/>
        <v>539</v>
      </c>
      <c r="AT78" s="11">
        <f t="shared" si="81"/>
        <v>1045</v>
      </c>
      <c r="AU78" s="11">
        <f t="shared" si="81"/>
        <v>1240</v>
      </c>
      <c r="AV78" s="11">
        <f t="shared" si="81"/>
        <v>1459</v>
      </c>
      <c r="AW78" s="11">
        <f t="shared" si="81"/>
        <v>1372</v>
      </c>
      <c r="AX78" s="11">
        <f t="shared" si="81"/>
        <v>1386</v>
      </c>
      <c r="AY78" s="11">
        <f t="shared" si="81"/>
        <v>298</v>
      </c>
      <c r="AZ78" s="11">
        <f t="shared" si="81"/>
        <v>1144</v>
      </c>
      <c r="BA78" s="11">
        <f t="shared" si="81"/>
        <v>1279</v>
      </c>
      <c r="BB78" s="11">
        <f t="shared" si="81"/>
        <v>1243</v>
      </c>
      <c r="BC78" s="11">
        <f t="shared" si="81"/>
        <v>1071</v>
      </c>
      <c r="BD78" s="11">
        <f t="shared" si="81"/>
        <v>1578</v>
      </c>
      <c r="BE78" s="11">
        <f t="shared" si="81"/>
        <v>1082</v>
      </c>
      <c r="BF78" s="11">
        <f t="shared" si="81"/>
        <v>1024</v>
      </c>
      <c r="BG78" s="11">
        <f t="shared" si="81"/>
        <v>1233</v>
      </c>
      <c r="BH78" s="11">
        <f t="shared" si="81"/>
        <v>1103</v>
      </c>
    </row>
    <row r="79" spans="1:60" ht="13.5" customHeight="1">
      <c r="A79" s="38">
        <v>40622</v>
      </c>
      <c r="B79" s="130" t="s">
        <v>65</v>
      </c>
      <c r="C79" s="40"/>
      <c r="D79" s="41" t="s">
        <v>42</v>
      </c>
      <c r="E79" s="42">
        <f t="shared" si="0"/>
        <v>1233</v>
      </c>
      <c r="F79" s="43">
        <v>1</v>
      </c>
      <c r="G79" s="43">
        <v>14</v>
      </c>
      <c r="H79" s="44">
        <f t="shared" si="1"/>
        <v>17</v>
      </c>
      <c r="I79" s="40"/>
      <c r="J79" s="45" t="s">
        <v>29</v>
      </c>
      <c r="K79" s="42">
        <f t="shared" si="2"/>
        <v>1096</v>
      </c>
      <c r="L79" s="46">
        <v>2</v>
      </c>
      <c r="M79" s="46">
        <v>9</v>
      </c>
      <c r="N79" s="26">
        <f t="shared" si="3"/>
        <v>15</v>
      </c>
      <c r="O79" s="40"/>
      <c r="P79" t="s">
        <v>66</v>
      </c>
      <c r="Q79" s="40"/>
      <c r="R79">
        <f>MIN(Rules!$E$2,(MAX(H79/N79,N79/H79)))</f>
        <v>1.1333333333333333</v>
      </c>
      <c r="S79">
        <f>VLOOKUP(B79,Rules!A:B,2,FALSE)</f>
        <v>45</v>
      </c>
      <c r="T79" s="40"/>
      <c r="U79" s="143">
        <f>1/(10^(-1*(E79+(IF(P79="Y",Rules!$I$2,0))-K79)/Rules!$E$12)+1)</f>
        <v>0.78946171776661034</v>
      </c>
      <c r="V79">
        <f t="shared" si="4"/>
        <v>11</v>
      </c>
      <c r="W79">
        <f t="shared" si="5"/>
        <v>-11</v>
      </c>
      <c r="Z79" s="48"/>
      <c r="AA79" s="11">
        <f t="shared" ref="AA79:BH79" si="82">IF($D79=AA$1,$E79+$V79,(IF($J79=AA$1,$K79+$W79,AA78)))</f>
        <v>1110</v>
      </c>
      <c r="AB79" s="11">
        <f t="shared" si="82"/>
        <v>1450</v>
      </c>
      <c r="AC79" s="11">
        <f t="shared" si="82"/>
        <v>851</v>
      </c>
      <c r="AD79" s="11">
        <f t="shared" si="82"/>
        <v>1085</v>
      </c>
      <c r="AE79" s="11">
        <f t="shared" si="82"/>
        <v>969</v>
      </c>
      <c r="AF79" s="11">
        <f t="shared" si="82"/>
        <v>1826</v>
      </c>
      <c r="AG79" s="11">
        <f t="shared" si="82"/>
        <v>1396</v>
      </c>
      <c r="AH79" s="11">
        <f t="shared" si="82"/>
        <v>1507</v>
      </c>
      <c r="AI79" s="11">
        <f t="shared" si="82"/>
        <v>1635</v>
      </c>
      <c r="AJ79" s="11">
        <f t="shared" si="82"/>
        <v>1654</v>
      </c>
      <c r="AK79" s="11">
        <f t="shared" si="82"/>
        <v>1012</v>
      </c>
      <c r="AL79" s="11">
        <f t="shared" si="82"/>
        <v>1348</v>
      </c>
      <c r="AM79" s="11">
        <f t="shared" si="82"/>
        <v>1719</v>
      </c>
      <c r="AN79" s="11">
        <f t="shared" si="82"/>
        <v>1542</v>
      </c>
      <c r="AO79" s="11">
        <f t="shared" si="82"/>
        <v>277</v>
      </c>
      <c r="AP79" s="11">
        <f t="shared" si="82"/>
        <v>1313</v>
      </c>
      <c r="AQ79" s="11">
        <f t="shared" si="82"/>
        <v>925</v>
      </c>
      <c r="AR79" s="11">
        <f t="shared" si="82"/>
        <v>1157</v>
      </c>
      <c r="AS79" s="11">
        <f t="shared" si="82"/>
        <v>539</v>
      </c>
      <c r="AT79" s="11">
        <f t="shared" si="82"/>
        <v>1045</v>
      </c>
      <c r="AU79" s="11">
        <f t="shared" si="82"/>
        <v>1240</v>
      </c>
      <c r="AV79" s="11">
        <f t="shared" si="82"/>
        <v>1459</v>
      </c>
      <c r="AW79" s="11">
        <f t="shared" si="82"/>
        <v>1372</v>
      </c>
      <c r="AX79" s="11">
        <f t="shared" si="82"/>
        <v>1386</v>
      </c>
      <c r="AY79" s="11">
        <f t="shared" si="82"/>
        <v>298</v>
      </c>
      <c r="AZ79" s="11">
        <f t="shared" si="82"/>
        <v>1144</v>
      </c>
      <c r="BA79" s="11">
        <f t="shared" si="82"/>
        <v>1279</v>
      </c>
      <c r="BB79" s="11">
        <f t="shared" si="82"/>
        <v>1243</v>
      </c>
      <c r="BC79" s="11">
        <f t="shared" si="82"/>
        <v>1071</v>
      </c>
      <c r="BD79" s="11">
        <f t="shared" si="82"/>
        <v>1578</v>
      </c>
      <c r="BE79" s="11">
        <f t="shared" si="82"/>
        <v>1082</v>
      </c>
      <c r="BF79" s="11">
        <f t="shared" si="82"/>
        <v>1024</v>
      </c>
      <c r="BG79" s="11">
        <f t="shared" si="82"/>
        <v>1244</v>
      </c>
      <c r="BH79" s="11">
        <f t="shared" si="82"/>
        <v>1103</v>
      </c>
    </row>
    <row r="80" spans="1:60" ht="13.5" customHeight="1">
      <c r="A80" s="38">
        <v>40622</v>
      </c>
      <c r="B80" s="130" t="s">
        <v>65</v>
      </c>
      <c r="C80" s="40"/>
      <c r="D80" s="41" t="s">
        <v>31</v>
      </c>
      <c r="E80" s="42">
        <f t="shared" si="0"/>
        <v>1024</v>
      </c>
      <c r="F80" s="43">
        <v>1</v>
      </c>
      <c r="G80" s="43">
        <v>19</v>
      </c>
      <c r="H80" s="44">
        <f t="shared" si="1"/>
        <v>22</v>
      </c>
      <c r="I80" s="40"/>
      <c r="J80" s="45" t="s">
        <v>46</v>
      </c>
      <c r="K80" s="42">
        <f t="shared" si="2"/>
        <v>1082</v>
      </c>
      <c r="L80" s="46">
        <v>1</v>
      </c>
      <c r="M80" s="46">
        <v>14</v>
      </c>
      <c r="N80" s="26">
        <f t="shared" si="3"/>
        <v>17</v>
      </c>
      <c r="O80" s="40"/>
      <c r="P80" t="s">
        <v>66</v>
      </c>
      <c r="Q80" s="40"/>
      <c r="R80">
        <f>MIN(Rules!$E$2,(MAX(H80/N80,N80/H80)))</f>
        <v>1.2941176470588236</v>
      </c>
      <c r="S80">
        <f>VLOOKUP(B80,Rules!A:B,2,FALSE)</f>
        <v>45</v>
      </c>
      <c r="T80" s="40"/>
      <c r="U80" s="143">
        <f>1/(10^(-1*(E80+(IF(P80="Y",Rules!$I$2,0))-K80)/Rules!$E$12)+1)</f>
        <v>0.60436246691131601</v>
      </c>
      <c r="V80">
        <f t="shared" si="4"/>
        <v>23</v>
      </c>
      <c r="W80">
        <f t="shared" si="5"/>
        <v>-23</v>
      </c>
      <c r="Z80" s="48"/>
      <c r="AA80" s="11">
        <f t="shared" ref="AA80:BH80" si="83">IF($D80=AA$1,$E80+$V80,(IF($J80=AA$1,$K80+$W80,AA79)))</f>
        <v>1110</v>
      </c>
      <c r="AB80" s="11">
        <f t="shared" si="83"/>
        <v>1450</v>
      </c>
      <c r="AC80" s="11">
        <f t="shared" si="83"/>
        <v>851</v>
      </c>
      <c r="AD80" s="11">
        <f t="shared" si="83"/>
        <v>1085</v>
      </c>
      <c r="AE80" s="11">
        <f t="shared" si="83"/>
        <v>969</v>
      </c>
      <c r="AF80" s="11">
        <f t="shared" si="83"/>
        <v>1826</v>
      </c>
      <c r="AG80" s="11">
        <f t="shared" si="83"/>
        <v>1396</v>
      </c>
      <c r="AH80" s="11">
        <f t="shared" si="83"/>
        <v>1507</v>
      </c>
      <c r="AI80" s="11">
        <f t="shared" si="83"/>
        <v>1635</v>
      </c>
      <c r="AJ80" s="11">
        <f t="shared" si="83"/>
        <v>1654</v>
      </c>
      <c r="AK80" s="11">
        <f t="shared" si="83"/>
        <v>1012</v>
      </c>
      <c r="AL80" s="11">
        <f t="shared" si="83"/>
        <v>1348</v>
      </c>
      <c r="AM80" s="11">
        <f t="shared" si="83"/>
        <v>1719</v>
      </c>
      <c r="AN80" s="11">
        <f t="shared" si="83"/>
        <v>1542</v>
      </c>
      <c r="AO80" s="11">
        <f t="shared" si="83"/>
        <v>277</v>
      </c>
      <c r="AP80" s="11">
        <f t="shared" si="83"/>
        <v>1313</v>
      </c>
      <c r="AQ80" s="11">
        <f t="shared" si="83"/>
        <v>925</v>
      </c>
      <c r="AR80" s="11">
        <f t="shared" si="83"/>
        <v>1157</v>
      </c>
      <c r="AS80" s="11">
        <f t="shared" si="83"/>
        <v>539</v>
      </c>
      <c r="AT80" s="11">
        <f t="shared" si="83"/>
        <v>1045</v>
      </c>
      <c r="AU80" s="11">
        <f t="shared" si="83"/>
        <v>1240</v>
      </c>
      <c r="AV80" s="11">
        <f t="shared" si="83"/>
        <v>1459</v>
      </c>
      <c r="AW80" s="11">
        <f t="shared" si="83"/>
        <v>1372</v>
      </c>
      <c r="AX80" s="11">
        <f t="shared" si="83"/>
        <v>1386</v>
      </c>
      <c r="AY80" s="11">
        <f t="shared" si="83"/>
        <v>298</v>
      </c>
      <c r="AZ80" s="11">
        <f t="shared" si="83"/>
        <v>1144</v>
      </c>
      <c r="BA80" s="11">
        <f t="shared" si="83"/>
        <v>1279</v>
      </c>
      <c r="BB80" s="11">
        <f t="shared" si="83"/>
        <v>1243</v>
      </c>
      <c r="BC80" s="11">
        <f t="shared" si="83"/>
        <v>1071</v>
      </c>
      <c r="BD80" s="11">
        <f t="shared" si="83"/>
        <v>1578</v>
      </c>
      <c r="BE80" s="11">
        <f t="shared" si="83"/>
        <v>1059</v>
      </c>
      <c r="BF80" s="11">
        <f t="shared" si="83"/>
        <v>1047</v>
      </c>
      <c r="BG80" s="11">
        <f t="shared" si="83"/>
        <v>1244</v>
      </c>
      <c r="BH80" s="11">
        <f t="shared" si="83"/>
        <v>1103</v>
      </c>
    </row>
    <row r="81" spans="1:60" ht="13.5" customHeight="1">
      <c r="A81" s="38">
        <v>40622</v>
      </c>
      <c r="B81" s="130" t="s">
        <v>65</v>
      </c>
      <c r="C81" s="40"/>
      <c r="D81" s="41" t="s">
        <v>32</v>
      </c>
      <c r="E81" s="42">
        <f t="shared" si="0"/>
        <v>1240</v>
      </c>
      <c r="F81" s="43">
        <v>1</v>
      </c>
      <c r="G81" s="43">
        <v>11</v>
      </c>
      <c r="H81" s="44">
        <f t="shared" si="1"/>
        <v>14</v>
      </c>
      <c r="I81" s="40"/>
      <c r="J81" s="45" t="s">
        <v>39</v>
      </c>
      <c r="K81" s="42">
        <f t="shared" si="2"/>
        <v>1157</v>
      </c>
      <c r="L81" s="46">
        <v>1</v>
      </c>
      <c r="M81" s="46">
        <v>14</v>
      </c>
      <c r="N81" s="26">
        <f t="shared" si="3"/>
        <v>17</v>
      </c>
      <c r="O81" s="40"/>
      <c r="P81" t="s">
        <v>66</v>
      </c>
      <c r="Q81" s="40"/>
      <c r="R81">
        <f>MIN(Rules!$E$2,(MAX(H81/N81,N81/H81)))</f>
        <v>1.2142857142857142</v>
      </c>
      <c r="S81">
        <f>VLOOKUP(B81,Rules!A:B,2,FALSE)</f>
        <v>45</v>
      </c>
      <c r="T81" s="40"/>
      <c r="U81" s="143">
        <f>1/(10^(-1*(E81+(IF(P81="Y",Rules!$I$2,0))-K81)/Rules!$E$12)+1)</f>
        <v>0.74516789774876502</v>
      </c>
      <c r="V81">
        <f t="shared" si="4"/>
        <v>-41</v>
      </c>
      <c r="W81">
        <f t="shared" si="5"/>
        <v>41</v>
      </c>
      <c r="Z81" s="48"/>
      <c r="AA81" s="11">
        <f t="shared" ref="AA81:BH81" si="84">IF($D81=AA$1,$E81+$V81,(IF($J81=AA$1,$K81+$W81,AA80)))</f>
        <v>1110</v>
      </c>
      <c r="AB81" s="11">
        <f t="shared" si="84"/>
        <v>1450</v>
      </c>
      <c r="AC81" s="11">
        <f t="shared" si="84"/>
        <v>851</v>
      </c>
      <c r="AD81" s="11">
        <f t="shared" si="84"/>
        <v>1085</v>
      </c>
      <c r="AE81" s="11">
        <f t="shared" si="84"/>
        <v>969</v>
      </c>
      <c r="AF81" s="11">
        <f t="shared" si="84"/>
        <v>1826</v>
      </c>
      <c r="AG81" s="11">
        <f t="shared" si="84"/>
        <v>1396</v>
      </c>
      <c r="AH81" s="11">
        <f t="shared" si="84"/>
        <v>1507</v>
      </c>
      <c r="AI81" s="11">
        <f t="shared" si="84"/>
        <v>1635</v>
      </c>
      <c r="AJ81" s="11">
        <f t="shared" si="84"/>
        <v>1654</v>
      </c>
      <c r="AK81" s="11">
        <f t="shared" si="84"/>
        <v>1012</v>
      </c>
      <c r="AL81" s="11">
        <f t="shared" si="84"/>
        <v>1348</v>
      </c>
      <c r="AM81" s="11">
        <f t="shared" si="84"/>
        <v>1719</v>
      </c>
      <c r="AN81" s="11">
        <f t="shared" si="84"/>
        <v>1542</v>
      </c>
      <c r="AO81" s="11">
        <f t="shared" si="84"/>
        <v>277</v>
      </c>
      <c r="AP81" s="11">
        <f t="shared" si="84"/>
        <v>1313</v>
      </c>
      <c r="AQ81" s="11">
        <f t="shared" si="84"/>
        <v>925</v>
      </c>
      <c r="AR81" s="11">
        <f t="shared" si="84"/>
        <v>1198</v>
      </c>
      <c r="AS81" s="11">
        <f t="shared" si="84"/>
        <v>539</v>
      </c>
      <c r="AT81" s="11">
        <f t="shared" si="84"/>
        <v>1045</v>
      </c>
      <c r="AU81" s="11">
        <f t="shared" si="84"/>
        <v>1199</v>
      </c>
      <c r="AV81" s="11">
        <f t="shared" si="84"/>
        <v>1459</v>
      </c>
      <c r="AW81" s="11">
        <f t="shared" si="84"/>
        <v>1372</v>
      </c>
      <c r="AX81" s="11">
        <f t="shared" si="84"/>
        <v>1386</v>
      </c>
      <c r="AY81" s="11">
        <f t="shared" si="84"/>
        <v>298</v>
      </c>
      <c r="AZ81" s="11">
        <f t="shared" si="84"/>
        <v>1144</v>
      </c>
      <c r="BA81" s="11">
        <f t="shared" si="84"/>
        <v>1279</v>
      </c>
      <c r="BB81" s="11">
        <f t="shared" si="84"/>
        <v>1243</v>
      </c>
      <c r="BC81" s="11">
        <f t="shared" si="84"/>
        <v>1071</v>
      </c>
      <c r="BD81" s="11">
        <f t="shared" si="84"/>
        <v>1578</v>
      </c>
      <c r="BE81" s="11">
        <f t="shared" si="84"/>
        <v>1059</v>
      </c>
      <c r="BF81" s="11">
        <f t="shared" si="84"/>
        <v>1047</v>
      </c>
      <c r="BG81" s="11">
        <f t="shared" si="84"/>
        <v>1244</v>
      </c>
      <c r="BH81" s="11">
        <f t="shared" si="84"/>
        <v>1103</v>
      </c>
    </row>
    <row r="82" spans="1:60" ht="13.5" customHeight="1">
      <c r="A82" s="38">
        <v>40622</v>
      </c>
      <c r="B82" s="130" t="s">
        <v>65</v>
      </c>
      <c r="C82" s="40"/>
      <c r="D82" s="41" t="s">
        <v>38</v>
      </c>
      <c r="E82" s="42">
        <f t="shared" si="0"/>
        <v>1144</v>
      </c>
      <c r="F82" s="43">
        <v>0</v>
      </c>
      <c r="G82" s="43">
        <v>13</v>
      </c>
      <c r="H82" s="44">
        <f t="shared" si="1"/>
        <v>13</v>
      </c>
      <c r="I82" s="40"/>
      <c r="J82" s="45" t="s">
        <v>40</v>
      </c>
      <c r="K82" s="42">
        <f t="shared" si="2"/>
        <v>1071</v>
      </c>
      <c r="L82" s="46">
        <v>1</v>
      </c>
      <c r="M82" s="46">
        <v>11</v>
      </c>
      <c r="N82" s="26">
        <f t="shared" si="3"/>
        <v>14</v>
      </c>
      <c r="O82" s="40"/>
      <c r="P82" t="s">
        <v>66</v>
      </c>
      <c r="Q82" s="40"/>
      <c r="R82">
        <f>MIN(Rules!$E$2,(MAX(H82/N82,N82/H82)))</f>
        <v>1.0769230769230769</v>
      </c>
      <c r="S82">
        <f>VLOOKUP(B82,Rules!A:B,2,FALSE)</f>
        <v>45</v>
      </c>
      <c r="T82" s="40"/>
      <c r="U82" s="143">
        <f>1/(10^(-1*(E82+(IF(P82="Y",Rules!$I$2,0))-K82)/Rules!$E$12)+1)</f>
        <v>0.73632473562289935</v>
      </c>
      <c r="V82">
        <f t="shared" si="4"/>
        <v>-36</v>
      </c>
      <c r="W82">
        <f t="shared" si="5"/>
        <v>36</v>
      </c>
      <c r="Z82" s="48"/>
      <c r="AA82" s="11">
        <f t="shared" ref="AA82:BH82" si="85">IF($D82=AA$1,$E82+$V82,(IF($J82=AA$1,$K82+$W82,AA81)))</f>
        <v>1110</v>
      </c>
      <c r="AB82" s="11">
        <f t="shared" si="85"/>
        <v>1450</v>
      </c>
      <c r="AC82" s="11">
        <f t="shared" si="85"/>
        <v>851</v>
      </c>
      <c r="AD82" s="11">
        <f t="shared" si="85"/>
        <v>1085</v>
      </c>
      <c r="AE82" s="11">
        <f t="shared" si="85"/>
        <v>969</v>
      </c>
      <c r="AF82" s="11">
        <f t="shared" si="85"/>
        <v>1826</v>
      </c>
      <c r="AG82" s="11">
        <f t="shared" si="85"/>
        <v>1396</v>
      </c>
      <c r="AH82" s="11">
        <f t="shared" si="85"/>
        <v>1507</v>
      </c>
      <c r="AI82" s="11">
        <f t="shared" si="85"/>
        <v>1635</v>
      </c>
      <c r="AJ82" s="11">
        <f t="shared" si="85"/>
        <v>1654</v>
      </c>
      <c r="AK82" s="11">
        <f t="shared" si="85"/>
        <v>1012</v>
      </c>
      <c r="AL82" s="11">
        <f t="shared" si="85"/>
        <v>1348</v>
      </c>
      <c r="AM82" s="11">
        <f t="shared" si="85"/>
        <v>1719</v>
      </c>
      <c r="AN82" s="11">
        <f t="shared" si="85"/>
        <v>1542</v>
      </c>
      <c r="AO82" s="11">
        <f t="shared" si="85"/>
        <v>277</v>
      </c>
      <c r="AP82" s="11">
        <f t="shared" si="85"/>
        <v>1313</v>
      </c>
      <c r="AQ82" s="11">
        <f t="shared" si="85"/>
        <v>925</v>
      </c>
      <c r="AR82" s="11">
        <f t="shared" si="85"/>
        <v>1198</v>
      </c>
      <c r="AS82" s="11">
        <f t="shared" si="85"/>
        <v>539</v>
      </c>
      <c r="AT82" s="11">
        <f t="shared" si="85"/>
        <v>1045</v>
      </c>
      <c r="AU82" s="11">
        <f t="shared" si="85"/>
        <v>1199</v>
      </c>
      <c r="AV82" s="11">
        <f t="shared" si="85"/>
        <v>1459</v>
      </c>
      <c r="AW82" s="11">
        <f t="shared" si="85"/>
        <v>1372</v>
      </c>
      <c r="AX82" s="11">
        <f t="shared" si="85"/>
        <v>1386</v>
      </c>
      <c r="AY82" s="11">
        <f t="shared" si="85"/>
        <v>298</v>
      </c>
      <c r="AZ82" s="11">
        <f t="shared" si="85"/>
        <v>1108</v>
      </c>
      <c r="BA82" s="11">
        <f t="shared" si="85"/>
        <v>1279</v>
      </c>
      <c r="BB82" s="11">
        <f t="shared" si="85"/>
        <v>1243</v>
      </c>
      <c r="BC82" s="11">
        <f t="shared" si="85"/>
        <v>1107</v>
      </c>
      <c r="BD82" s="11">
        <f t="shared" si="85"/>
        <v>1578</v>
      </c>
      <c r="BE82" s="11">
        <f t="shared" si="85"/>
        <v>1059</v>
      </c>
      <c r="BF82" s="11">
        <f t="shared" si="85"/>
        <v>1047</v>
      </c>
      <c r="BG82" s="11">
        <f t="shared" si="85"/>
        <v>1244</v>
      </c>
      <c r="BH82" s="11">
        <f t="shared" si="85"/>
        <v>1103</v>
      </c>
    </row>
    <row r="83" spans="1:60" ht="13.5" customHeight="1">
      <c r="A83" s="38">
        <v>40622</v>
      </c>
      <c r="B83" s="130" t="s">
        <v>65</v>
      </c>
      <c r="C83" s="40"/>
      <c r="D83" s="41" t="s">
        <v>49</v>
      </c>
      <c r="E83" s="42">
        <f t="shared" si="0"/>
        <v>277</v>
      </c>
      <c r="F83" s="43">
        <v>1</v>
      </c>
      <c r="G83" s="43">
        <v>5</v>
      </c>
      <c r="H83" s="44">
        <f t="shared" si="1"/>
        <v>8</v>
      </c>
      <c r="I83" s="40"/>
      <c r="J83" s="45" t="s">
        <v>41</v>
      </c>
      <c r="K83" s="42">
        <f t="shared" si="2"/>
        <v>1103</v>
      </c>
      <c r="L83" s="46">
        <v>4</v>
      </c>
      <c r="M83" s="46">
        <v>16</v>
      </c>
      <c r="N83" s="26">
        <f t="shared" si="3"/>
        <v>28</v>
      </c>
      <c r="O83" s="40"/>
      <c r="P83" t="s">
        <v>66</v>
      </c>
      <c r="Q83" s="40"/>
      <c r="R83">
        <f>MIN(Rules!$E$2,(MAX(H83/N83,N83/H83)))</f>
        <v>2</v>
      </c>
      <c r="S83">
        <f>VLOOKUP(B83,Rules!A:B,2,FALSE)</f>
        <v>45</v>
      </c>
      <c r="T83" s="40"/>
      <c r="U83" s="143">
        <f>1/(10^(-1*(E83+(IF(P83="Y",Rules!$I$2,0))-K83)/Rules!$E$12)+1)</f>
        <v>4.2570317331733755E-2</v>
      </c>
      <c r="V83">
        <f t="shared" si="4"/>
        <v>-4</v>
      </c>
      <c r="W83">
        <f t="shared" si="5"/>
        <v>4</v>
      </c>
      <c r="Z83" s="48"/>
      <c r="AA83" s="11">
        <f t="shared" ref="AA83:BH83" si="86">IF($D83=AA$1,$E83+$V83,(IF($J83=AA$1,$K83+$W83,AA82)))</f>
        <v>1110</v>
      </c>
      <c r="AB83" s="11">
        <f t="shared" si="86"/>
        <v>1450</v>
      </c>
      <c r="AC83" s="11">
        <f t="shared" si="86"/>
        <v>851</v>
      </c>
      <c r="AD83" s="11">
        <f t="shared" si="86"/>
        <v>1085</v>
      </c>
      <c r="AE83" s="11">
        <f t="shared" si="86"/>
        <v>969</v>
      </c>
      <c r="AF83" s="11">
        <f t="shared" si="86"/>
        <v>1826</v>
      </c>
      <c r="AG83" s="11">
        <f t="shared" si="86"/>
        <v>1396</v>
      </c>
      <c r="AH83" s="11">
        <f t="shared" si="86"/>
        <v>1507</v>
      </c>
      <c r="AI83" s="11">
        <f t="shared" si="86"/>
        <v>1635</v>
      </c>
      <c r="AJ83" s="11">
        <f t="shared" si="86"/>
        <v>1654</v>
      </c>
      <c r="AK83" s="11">
        <f t="shared" si="86"/>
        <v>1012</v>
      </c>
      <c r="AL83" s="11">
        <f t="shared" si="86"/>
        <v>1348</v>
      </c>
      <c r="AM83" s="11">
        <f t="shared" si="86"/>
        <v>1719</v>
      </c>
      <c r="AN83" s="11">
        <f t="shared" si="86"/>
        <v>1542</v>
      </c>
      <c r="AO83" s="11">
        <f t="shared" si="86"/>
        <v>273</v>
      </c>
      <c r="AP83" s="11">
        <f t="shared" si="86"/>
        <v>1313</v>
      </c>
      <c r="AQ83" s="11">
        <f t="shared" si="86"/>
        <v>925</v>
      </c>
      <c r="AR83" s="11">
        <f t="shared" si="86"/>
        <v>1198</v>
      </c>
      <c r="AS83" s="11">
        <f t="shared" si="86"/>
        <v>539</v>
      </c>
      <c r="AT83" s="11">
        <f t="shared" si="86"/>
        <v>1045</v>
      </c>
      <c r="AU83" s="11">
        <f t="shared" si="86"/>
        <v>1199</v>
      </c>
      <c r="AV83" s="11">
        <f t="shared" si="86"/>
        <v>1459</v>
      </c>
      <c r="AW83" s="11">
        <f t="shared" si="86"/>
        <v>1372</v>
      </c>
      <c r="AX83" s="11">
        <f t="shared" si="86"/>
        <v>1386</v>
      </c>
      <c r="AY83" s="11">
        <f t="shared" si="86"/>
        <v>298</v>
      </c>
      <c r="AZ83" s="11">
        <f t="shared" si="86"/>
        <v>1108</v>
      </c>
      <c r="BA83" s="11">
        <f t="shared" si="86"/>
        <v>1279</v>
      </c>
      <c r="BB83" s="11">
        <f t="shared" si="86"/>
        <v>1243</v>
      </c>
      <c r="BC83" s="11">
        <f t="shared" si="86"/>
        <v>1107</v>
      </c>
      <c r="BD83" s="11">
        <f t="shared" si="86"/>
        <v>1578</v>
      </c>
      <c r="BE83" s="11">
        <f t="shared" si="86"/>
        <v>1059</v>
      </c>
      <c r="BF83" s="11">
        <f t="shared" si="86"/>
        <v>1047</v>
      </c>
      <c r="BG83" s="11">
        <f t="shared" si="86"/>
        <v>1244</v>
      </c>
      <c r="BH83" s="11">
        <f t="shared" si="86"/>
        <v>1107</v>
      </c>
    </row>
    <row r="84" spans="1:60" ht="13.5" customHeight="1">
      <c r="A84" s="38">
        <v>40622</v>
      </c>
      <c r="B84" s="130" t="s">
        <v>65</v>
      </c>
      <c r="C84" s="40"/>
      <c r="D84" s="41" t="s">
        <v>33</v>
      </c>
      <c r="E84" s="42">
        <f t="shared" si="0"/>
        <v>969</v>
      </c>
      <c r="F84" s="43">
        <v>1</v>
      </c>
      <c r="G84" s="43">
        <v>10</v>
      </c>
      <c r="H84" s="44">
        <f t="shared" si="1"/>
        <v>13</v>
      </c>
      <c r="I84" s="40"/>
      <c r="J84" s="45" t="s">
        <v>24</v>
      </c>
      <c r="K84" s="42">
        <f t="shared" si="2"/>
        <v>1279</v>
      </c>
      <c r="L84" s="46">
        <v>0</v>
      </c>
      <c r="M84" s="46">
        <v>16</v>
      </c>
      <c r="N84" s="26">
        <f t="shared" si="3"/>
        <v>16</v>
      </c>
      <c r="O84" s="40"/>
      <c r="P84" t="s">
        <v>66</v>
      </c>
      <c r="Q84" s="40"/>
      <c r="R84">
        <f>MIN(Rules!$E$2,(MAX(H84/N84,N84/H84)))</f>
        <v>1.2307692307692308</v>
      </c>
      <c r="S84">
        <f>VLOOKUP(B84,Rules!A:B,2,FALSE)</f>
        <v>45</v>
      </c>
      <c r="T84" s="40"/>
      <c r="U84" s="143">
        <f>1/(10^(-1*(E84+(IF(P84="Y",Rules!$I$2,0))-K84)/Rules!$E$12)+1)</f>
        <v>0.3236983305072631</v>
      </c>
      <c r="V84">
        <f t="shared" si="4"/>
        <v>-18</v>
      </c>
      <c r="W84">
        <f t="shared" si="5"/>
        <v>18</v>
      </c>
      <c r="Z84" s="48"/>
      <c r="AA84" s="11">
        <f t="shared" ref="AA84:BH84" si="87">IF($D84=AA$1,$E84+$V84,(IF($J84=AA$1,$K84+$W84,AA83)))</f>
        <v>1110</v>
      </c>
      <c r="AB84" s="11">
        <f t="shared" si="87"/>
        <v>1450</v>
      </c>
      <c r="AC84" s="11">
        <f t="shared" si="87"/>
        <v>851</v>
      </c>
      <c r="AD84" s="11">
        <f t="shared" si="87"/>
        <v>1085</v>
      </c>
      <c r="AE84" s="11">
        <f t="shared" si="87"/>
        <v>951</v>
      </c>
      <c r="AF84" s="11">
        <f t="shared" si="87"/>
        <v>1826</v>
      </c>
      <c r="AG84" s="11">
        <f t="shared" si="87"/>
        <v>1396</v>
      </c>
      <c r="AH84" s="11">
        <f t="shared" si="87"/>
        <v>1507</v>
      </c>
      <c r="AI84" s="11">
        <f t="shared" si="87"/>
        <v>1635</v>
      </c>
      <c r="AJ84" s="11">
        <f t="shared" si="87"/>
        <v>1654</v>
      </c>
      <c r="AK84" s="11">
        <f t="shared" si="87"/>
        <v>1012</v>
      </c>
      <c r="AL84" s="11">
        <f t="shared" si="87"/>
        <v>1348</v>
      </c>
      <c r="AM84" s="11">
        <f t="shared" si="87"/>
        <v>1719</v>
      </c>
      <c r="AN84" s="11">
        <f t="shared" si="87"/>
        <v>1542</v>
      </c>
      <c r="AO84" s="11">
        <f t="shared" si="87"/>
        <v>273</v>
      </c>
      <c r="AP84" s="11">
        <f t="shared" si="87"/>
        <v>1313</v>
      </c>
      <c r="AQ84" s="11">
        <f t="shared" si="87"/>
        <v>925</v>
      </c>
      <c r="AR84" s="11">
        <f t="shared" si="87"/>
        <v>1198</v>
      </c>
      <c r="AS84" s="11">
        <f t="shared" si="87"/>
        <v>539</v>
      </c>
      <c r="AT84" s="11">
        <f t="shared" si="87"/>
        <v>1045</v>
      </c>
      <c r="AU84" s="11">
        <f t="shared" si="87"/>
        <v>1199</v>
      </c>
      <c r="AV84" s="11">
        <f t="shared" si="87"/>
        <v>1459</v>
      </c>
      <c r="AW84" s="11">
        <f t="shared" si="87"/>
        <v>1372</v>
      </c>
      <c r="AX84" s="11">
        <f t="shared" si="87"/>
        <v>1386</v>
      </c>
      <c r="AY84" s="11">
        <f t="shared" si="87"/>
        <v>298</v>
      </c>
      <c r="AZ84" s="11">
        <f t="shared" si="87"/>
        <v>1108</v>
      </c>
      <c r="BA84" s="11">
        <f t="shared" si="87"/>
        <v>1297</v>
      </c>
      <c r="BB84" s="11">
        <f t="shared" si="87"/>
        <v>1243</v>
      </c>
      <c r="BC84" s="11">
        <f t="shared" si="87"/>
        <v>1107</v>
      </c>
      <c r="BD84" s="11">
        <f t="shared" si="87"/>
        <v>1578</v>
      </c>
      <c r="BE84" s="11">
        <f t="shared" si="87"/>
        <v>1059</v>
      </c>
      <c r="BF84" s="11">
        <f t="shared" si="87"/>
        <v>1047</v>
      </c>
      <c r="BG84" s="11">
        <f t="shared" si="87"/>
        <v>1244</v>
      </c>
      <c r="BH84" s="11">
        <f t="shared" si="87"/>
        <v>1107</v>
      </c>
    </row>
    <row r="85" spans="1:60" ht="13.5" customHeight="1">
      <c r="A85" s="38">
        <v>40622</v>
      </c>
      <c r="B85" s="130" t="s">
        <v>65</v>
      </c>
      <c r="C85" s="40"/>
      <c r="D85" s="41" t="s">
        <v>45</v>
      </c>
      <c r="E85" s="42">
        <f t="shared" si="0"/>
        <v>925</v>
      </c>
      <c r="F85" s="43">
        <v>0</v>
      </c>
      <c r="G85" s="43">
        <v>11</v>
      </c>
      <c r="H85" s="44">
        <f t="shared" si="1"/>
        <v>11</v>
      </c>
      <c r="I85" s="40"/>
      <c r="J85" s="45" t="s">
        <v>35</v>
      </c>
      <c r="K85" s="42">
        <f t="shared" si="2"/>
        <v>1012</v>
      </c>
      <c r="L85" s="46">
        <v>0</v>
      </c>
      <c r="M85" s="46">
        <v>10</v>
      </c>
      <c r="N85" s="26">
        <f t="shared" si="3"/>
        <v>10</v>
      </c>
      <c r="O85" s="40"/>
      <c r="P85" t="s">
        <v>66</v>
      </c>
      <c r="Q85" s="40"/>
      <c r="R85">
        <f>MIN(Rules!$E$2,(MAX(H85/N85,N85/H85)))</f>
        <v>1.1000000000000001</v>
      </c>
      <c r="S85">
        <f>VLOOKUP(B85,Rules!A:B,2,FALSE)</f>
        <v>45</v>
      </c>
      <c r="T85" s="40"/>
      <c r="U85" s="143">
        <f>1/(10^(-1*(E85+(IF(P85="Y",Rules!$I$2,0))-K85)/Rules!$E$12)+1)</f>
        <v>0.57202691141082496</v>
      </c>
      <c r="V85">
        <f t="shared" si="4"/>
        <v>21</v>
      </c>
      <c r="W85">
        <f t="shared" si="5"/>
        <v>-21</v>
      </c>
      <c r="Z85" s="48"/>
      <c r="AA85" s="11">
        <f t="shared" ref="AA85:BH85" si="88">IF($D85=AA$1,$E85+$V85,(IF($J85=AA$1,$K85+$W85,AA84)))</f>
        <v>1110</v>
      </c>
      <c r="AB85" s="11">
        <f t="shared" si="88"/>
        <v>1450</v>
      </c>
      <c r="AC85" s="11">
        <f t="shared" si="88"/>
        <v>851</v>
      </c>
      <c r="AD85" s="11">
        <f t="shared" si="88"/>
        <v>1085</v>
      </c>
      <c r="AE85" s="11">
        <f t="shared" si="88"/>
        <v>951</v>
      </c>
      <c r="AF85" s="11">
        <f t="shared" si="88"/>
        <v>1826</v>
      </c>
      <c r="AG85" s="11">
        <f t="shared" si="88"/>
        <v>1396</v>
      </c>
      <c r="AH85" s="11">
        <f t="shared" si="88"/>
        <v>1507</v>
      </c>
      <c r="AI85" s="11">
        <f t="shared" si="88"/>
        <v>1635</v>
      </c>
      <c r="AJ85" s="11">
        <f t="shared" si="88"/>
        <v>1654</v>
      </c>
      <c r="AK85" s="11">
        <f t="shared" si="88"/>
        <v>991</v>
      </c>
      <c r="AL85" s="11">
        <f t="shared" si="88"/>
        <v>1348</v>
      </c>
      <c r="AM85" s="11">
        <f t="shared" si="88"/>
        <v>1719</v>
      </c>
      <c r="AN85" s="11">
        <f t="shared" si="88"/>
        <v>1542</v>
      </c>
      <c r="AO85" s="11">
        <f t="shared" si="88"/>
        <v>273</v>
      </c>
      <c r="AP85" s="11">
        <f t="shared" si="88"/>
        <v>1313</v>
      </c>
      <c r="AQ85" s="11">
        <f t="shared" si="88"/>
        <v>946</v>
      </c>
      <c r="AR85" s="11">
        <f t="shared" si="88"/>
        <v>1198</v>
      </c>
      <c r="AS85" s="11">
        <f t="shared" si="88"/>
        <v>539</v>
      </c>
      <c r="AT85" s="11">
        <f t="shared" si="88"/>
        <v>1045</v>
      </c>
      <c r="AU85" s="11">
        <f t="shared" si="88"/>
        <v>1199</v>
      </c>
      <c r="AV85" s="11">
        <f t="shared" si="88"/>
        <v>1459</v>
      </c>
      <c r="AW85" s="11">
        <f t="shared" si="88"/>
        <v>1372</v>
      </c>
      <c r="AX85" s="11">
        <f t="shared" si="88"/>
        <v>1386</v>
      </c>
      <c r="AY85" s="11">
        <f t="shared" si="88"/>
        <v>298</v>
      </c>
      <c r="AZ85" s="11">
        <f t="shared" si="88"/>
        <v>1108</v>
      </c>
      <c r="BA85" s="11">
        <f t="shared" si="88"/>
        <v>1297</v>
      </c>
      <c r="BB85" s="11">
        <f t="shared" si="88"/>
        <v>1243</v>
      </c>
      <c r="BC85" s="11">
        <f t="shared" si="88"/>
        <v>1107</v>
      </c>
      <c r="BD85" s="11">
        <f t="shared" si="88"/>
        <v>1578</v>
      </c>
      <c r="BE85" s="11">
        <f t="shared" si="88"/>
        <v>1059</v>
      </c>
      <c r="BF85" s="11">
        <f t="shared" si="88"/>
        <v>1047</v>
      </c>
      <c r="BG85" s="11">
        <f t="shared" si="88"/>
        <v>1244</v>
      </c>
      <c r="BH85" s="11">
        <f t="shared" si="88"/>
        <v>1107</v>
      </c>
    </row>
    <row r="86" spans="1:60" ht="13.5" customHeight="1">
      <c r="A86" s="38">
        <v>40628</v>
      </c>
      <c r="B86" s="130" t="s">
        <v>65</v>
      </c>
      <c r="C86" s="40"/>
      <c r="D86" s="41" t="s">
        <v>49</v>
      </c>
      <c r="E86" s="42">
        <f t="shared" si="0"/>
        <v>273</v>
      </c>
      <c r="F86" s="43">
        <v>1</v>
      </c>
      <c r="G86" s="43">
        <v>3</v>
      </c>
      <c r="H86" s="44">
        <f t="shared" si="1"/>
        <v>6</v>
      </c>
      <c r="I86" s="40"/>
      <c r="J86" s="45" t="s">
        <v>35</v>
      </c>
      <c r="K86" s="42">
        <f t="shared" si="2"/>
        <v>991</v>
      </c>
      <c r="L86" s="46">
        <v>1</v>
      </c>
      <c r="M86" s="46">
        <v>22</v>
      </c>
      <c r="N86" s="26">
        <f t="shared" si="3"/>
        <v>25</v>
      </c>
      <c r="O86" s="40"/>
      <c r="P86" t="s">
        <v>66</v>
      </c>
      <c r="Q86" s="40"/>
      <c r="R86">
        <f>MIN(Rules!$E$2,(MAX(H86/N86,N86/H86)))</f>
        <v>2</v>
      </c>
      <c r="S86">
        <f>VLOOKUP(B86,Rules!A:B,2,FALSE)</f>
        <v>45</v>
      </c>
      <c r="T86" s="40"/>
      <c r="U86" s="143">
        <f>1/(10^(-1*(E86+(IF(P86="Y",Rules!$I$2,0))-K86)/Rules!$E$12)+1)</f>
        <v>6.8132476691941585E-2</v>
      </c>
      <c r="V86">
        <f t="shared" si="4"/>
        <v>-6</v>
      </c>
      <c r="W86">
        <f t="shared" si="5"/>
        <v>6</v>
      </c>
      <c r="Z86" s="48"/>
      <c r="AA86" s="11">
        <f t="shared" ref="AA86:BH86" si="89">IF($D86=AA$1,$E86+$V86,(IF($J86=AA$1,$K86+$W86,AA85)))</f>
        <v>1110</v>
      </c>
      <c r="AB86" s="11">
        <f t="shared" si="89"/>
        <v>1450</v>
      </c>
      <c r="AC86" s="11">
        <f t="shared" si="89"/>
        <v>851</v>
      </c>
      <c r="AD86" s="11">
        <f t="shared" si="89"/>
        <v>1085</v>
      </c>
      <c r="AE86" s="11">
        <f t="shared" si="89"/>
        <v>951</v>
      </c>
      <c r="AF86" s="11">
        <f t="shared" si="89"/>
        <v>1826</v>
      </c>
      <c r="AG86" s="11">
        <f t="shared" si="89"/>
        <v>1396</v>
      </c>
      <c r="AH86" s="11">
        <f t="shared" si="89"/>
        <v>1507</v>
      </c>
      <c r="AI86" s="11">
        <f t="shared" si="89"/>
        <v>1635</v>
      </c>
      <c r="AJ86" s="11">
        <f t="shared" si="89"/>
        <v>1654</v>
      </c>
      <c r="AK86" s="11">
        <f t="shared" si="89"/>
        <v>997</v>
      </c>
      <c r="AL86" s="11">
        <f t="shared" si="89"/>
        <v>1348</v>
      </c>
      <c r="AM86" s="11">
        <f t="shared" si="89"/>
        <v>1719</v>
      </c>
      <c r="AN86" s="11">
        <f t="shared" si="89"/>
        <v>1542</v>
      </c>
      <c r="AO86" s="11">
        <f t="shared" si="89"/>
        <v>267</v>
      </c>
      <c r="AP86" s="11">
        <f t="shared" si="89"/>
        <v>1313</v>
      </c>
      <c r="AQ86" s="11">
        <f t="shared" si="89"/>
        <v>946</v>
      </c>
      <c r="AR86" s="11">
        <f t="shared" si="89"/>
        <v>1198</v>
      </c>
      <c r="AS86" s="11">
        <f t="shared" si="89"/>
        <v>539</v>
      </c>
      <c r="AT86" s="11">
        <f t="shared" si="89"/>
        <v>1045</v>
      </c>
      <c r="AU86" s="11">
        <f t="shared" si="89"/>
        <v>1199</v>
      </c>
      <c r="AV86" s="11">
        <f t="shared" si="89"/>
        <v>1459</v>
      </c>
      <c r="AW86" s="11">
        <f t="shared" si="89"/>
        <v>1372</v>
      </c>
      <c r="AX86" s="11">
        <f t="shared" si="89"/>
        <v>1386</v>
      </c>
      <c r="AY86" s="11">
        <f t="shared" si="89"/>
        <v>298</v>
      </c>
      <c r="AZ86" s="11">
        <f t="shared" si="89"/>
        <v>1108</v>
      </c>
      <c r="BA86" s="11">
        <f t="shared" si="89"/>
        <v>1297</v>
      </c>
      <c r="BB86" s="11">
        <f t="shared" si="89"/>
        <v>1243</v>
      </c>
      <c r="BC86" s="11">
        <f t="shared" si="89"/>
        <v>1107</v>
      </c>
      <c r="BD86" s="11">
        <f t="shared" si="89"/>
        <v>1578</v>
      </c>
      <c r="BE86" s="11">
        <f t="shared" si="89"/>
        <v>1059</v>
      </c>
      <c r="BF86" s="11">
        <f t="shared" si="89"/>
        <v>1047</v>
      </c>
      <c r="BG86" s="11">
        <f t="shared" si="89"/>
        <v>1244</v>
      </c>
      <c r="BH86" s="11">
        <f t="shared" si="89"/>
        <v>1107</v>
      </c>
    </row>
    <row r="87" spans="1:60" ht="13.5" customHeight="1">
      <c r="A87" s="38">
        <v>40629</v>
      </c>
      <c r="B87" s="130" t="s">
        <v>65</v>
      </c>
      <c r="C87" s="40"/>
      <c r="D87" s="41" t="s">
        <v>45</v>
      </c>
      <c r="E87" s="42">
        <f t="shared" si="0"/>
        <v>946</v>
      </c>
      <c r="F87" s="43">
        <v>0</v>
      </c>
      <c r="G87" s="43">
        <v>10</v>
      </c>
      <c r="H87" s="44">
        <f t="shared" si="1"/>
        <v>10</v>
      </c>
      <c r="I87" s="40"/>
      <c r="J87" s="45" t="s">
        <v>44</v>
      </c>
      <c r="K87" s="42">
        <f t="shared" si="2"/>
        <v>851</v>
      </c>
      <c r="L87" s="46">
        <v>1</v>
      </c>
      <c r="M87" s="46">
        <v>10</v>
      </c>
      <c r="N87" s="26">
        <f t="shared" si="3"/>
        <v>13</v>
      </c>
      <c r="O87" s="40"/>
      <c r="P87" t="s">
        <v>66</v>
      </c>
      <c r="Q87" s="40"/>
      <c r="R87">
        <f>MIN(Rules!$E$2,(MAX(H87/N87,N87/H87)))</f>
        <v>1.3</v>
      </c>
      <c r="S87">
        <f>VLOOKUP(B87,Rules!A:B,2,FALSE)</f>
        <v>45</v>
      </c>
      <c r="T87" s="40"/>
      <c r="U87" s="143">
        <f>1/(10^(-1*(E87+(IF(P87="Y",Rules!$I$2,0))-K87)/Rules!$E$12)+1)</f>
        <v>0.75551888207119688</v>
      </c>
      <c r="V87">
        <f t="shared" si="4"/>
        <v>-44</v>
      </c>
      <c r="W87">
        <f t="shared" si="5"/>
        <v>44</v>
      </c>
      <c r="Z87" s="48"/>
      <c r="AA87" s="11">
        <f t="shared" ref="AA87:BH87" si="90">IF($D87=AA$1,$E87+$V87,(IF($J87=AA$1,$K87+$W87,AA86)))</f>
        <v>1110</v>
      </c>
      <c r="AB87" s="11">
        <f t="shared" si="90"/>
        <v>1450</v>
      </c>
      <c r="AC87" s="11">
        <f t="shared" si="90"/>
        <v>895</v>
      </c>
      <c r="AD87" s="11">
        <f t="shared" si="90"/>
        <v>1085</v>
      </c>
      <c r="AE87" s="11">
        <f t="shared" si="90"/>
        <v>951</v>
      </c>
      <c r="AF87" s="11">
        <f t="shared" si="90"/>
        <v>1826</v>
      </c>
      <c r="AG87" s="11">
        <f t="shared" si="90"/>
        <v>1396</v>
      </c>
      <c r="AH87" s="11">
        <f t="shared" si="90"/>
        <v>1507</v>
      </c>
      <c r="AI87" s="11">
        <f t="shared" si="90"/>
        <v>1635</v>
      </c>
      <c r="AJ87" s="11">
        <f t="shared" si="90"/>
        <v>1654</v>
      </c>
      <c r="AK87" s="11">
        <f t="shared" si="90"/>
        <v>997</v>
      </c>
      <c r="AL87" s="11">
        <f t="shared" si="90"/>
        <v>1348</v>
      </c>
      <c r="AM87" s="11">
        <f t="shared" si="90"/>
        <v>1719</v>
      </c>
      <c r="AN87" s="11">
        <f t="shared" si="90"/>
        <v>1542</v>
      </c>
      <c r="AO87" s="11">
        <f t="shared" si="90"/>
        <v>267</v>
      </c>
      <c r="AP87" s="11">
        <f t="shared" si="90"/>
        <v>1313</v>
      </c>
      <c r="AQ87" s="11">
        <f t="shared" si="90"/>
        <v>902</v>
      </c>
      <c r="AR87" s="11">
        <f t="shared" si="90"/>
        <v>1198</v>
      </c>
      <c r="AS87" s="11">
        <f t="shared" si="90"/>
        <v>539</v>
      </c>
      <c r="AT87" s="11">
        <f t="shared" si="90"/>
        <v>1045</v>
      </c>
      <c r="AU87" s="11">
        <f t="shared" si="90"/>
        <v>1199</v>
      </c>
      <c r="AV87" s="11">
        <f t="shared" si="90"/>
        <v>1459</v>
      </c>
      <c r="AW87" s="11">
        <f t="shared" si="90"/>
        <v>1372</v>
      </c>
      <c r="AX87" s="11">
        <f t="shared" si="90"/>
        <v>1386</v>
      </c>
      <c r="AY87" s="11">
        <f t="shared" si="90"/>
        <v>298</v>
      </c>
      <c r="AZ87" s="11">
        <f t="shared" si="90"/>
        <v>1108</v>
      </c>
      <c r="BA87" s="11">
        <f t="shared" si="90"/>
        <v>1297</v>
      </c>
      <c r="BB87" s="11">
        <f t="shared" si="90"/>
        <v>1243</v>
      </c>
      <c r="BC87" s="11">
        <f t="shared" si="90"/>
        <v>1107</v>
      </c>
      <c r="BD87" s="11">
        <f t="shared" si="90"/>
        <v>1578</v>
      </c>
      <c r="BE87" s="11">
        <f t="shared" si="90"/>
        <v>1059</v>
      </c>
      <c r="BF87" s="11">
        <f t="shared" si="90"/>
        <v>1047</v>
      </c>
      <c r="BG87" s="11">
        <f t="shared" si="90"/>
        <v>1244</v>
      </c>
      <c r="BH87" s="11">
        <f t="shared" si="90"/>
        <v>1107</v>
      </c>
    </row>
    <row r="88" spans="1:60" ht="13.5" customHeight="1">
      <c r="A88" s="38">
        <v>40629</v>
      </c>
      <c r="B88" s="130" t="s">
        <v>65</v>
      </c>
      <c r="C88" s="40"/>
      <c r="D88" s="41" t="s">
        <v>33</v>
      </c>
      <c r="E88" s="42">
        <f t="shared" si="0"/>
        <v>951</v>
      </c>
      <c r="F88" s="43">
        <v>1</v>
      </c>
      <c r="G88" s="43">
        <v>7</v>
      </c>
      <c r="H88" s="44">
        <f t="shared" si="1"/>
        <v>10</v>
      </c>
      <c r="I88" s="40"/>
      <c r="J88" s="45" t="s">
        <v>43</v>
      </c>
      <c r="K88" s="42">
        <f t="shared" si="2"/>
        <v>1045</v>
      </c>
      <c r="L88" s="46">
        <v>0</v>
      </c>
      <c r="M88" s="46">
        <v>8</v>
      </c>
      <c r="N88" s="26">
        <f t="shared" si="3"/>
        <v>8</v>
      </c>
      <c r="O88" s="40"/>
      <c r="P88" t="s">
        <v>66</v>
      </c>
      <c r="Q88" s="40"/>
      <c r="R88">
        <f>MIN(Rules!$E$2,(MAX(H88/N88,N88/H88)))</f>
        <v>1.25</v>
      </c>
      <c r="S88">
        <f>VLOOKUP(B88,Rules!A:B,2,FALSE)</f>
        <v>45</v>
      </c>
      <c r="T88" s="40"/>
      <c r="U88" s="143">
        <f>1/(10^(-1*(E88+(IF(P88="Y",Rules!$I$2,0))-K88)/Rules!$E$12)+1)</f>
        <v>0.56411742104458862</v>
      </c>
      <c r="V88">
        <f t="shared" si="4"/>
        <v>25</v>
      </c>
      <c r="W88">
        <f t="shared" si="5"/>
        <v>-25</v>
      </c>
      <c r="Z88" s="48"/>
      <c r="AA88" s="11">
        <f t="shared" ref="AA88:BH88" si="91">IF($D88=AA$1,$E88+$V88,(IF($J88=AA$1,$K88+$W88,AA87)))</f>
        <v>1110</v>
      </c>
      <c r="AB88" s="11">
        <f t="shared" si="91"/>
        <v>1450</v>
      </c>
      <c r="AC88" s="11">
        <f t="shared" si="91"/>
        <v>895</v>
      </c>
      <c r="AD88" s="11">
        <f t="shared" si="91"/>
        <v>1085</v>
      </c>
      <c r="AE88" s="11">
        <f t="shared" si="91"/>
        <v>976</v>
      </c>
      <c r="AF88" s="11">
        <f t="shared" si="91"/>
        <v>1826</v>
      </c>
      <c r="AG88" s="11">
        <f t="shared" si="91"/>
        <v>1396</v>
      </c>
      <c r="AH88" s="11">
        <f t="shared" si="91"/>
        <v>1507</v>
      </c>
      <c r="AI88" s="11">
        <f t="shared" si="91"/>
        <v>1635</v>
      </c>
      <c r="AJ88" s="11">
        <f t="shared" si="91"/>
        <v>1654</v>
      </c>
      <c r="AK88" s="11">
        <f t="shared" si="91"/>
        <v>997</v>
      </c>
      <c r="AL88" s="11">
        <f t="shared" si="91"/>
        <v>1348</v>
      </c>
      <c r="AM88" s="11">
        <f t="shared" si="91"/>
        <v>1719</v>
      </c>
      <c r="AN88" s="11">
        <f t="shared" si="91"/>
        <v>1542</v>
      </c>
      <c r="AO88" s="11">
        <f t="shared" si="91"/>
        <v>267</v>
      </c>
      <c r="AP88" s="11">
        <f t="shared" si="91"/>
        <v>1313</v>
      </c>
      <c r="AQ88" s="11">
        <f t="shared" si="91"/>
        <v>902</v>
      </c>
      <c r="AR88" s="11">
        <f t="shared" si="91"/>
        <v>1198</v>
      </c>
      <c r="AS88" s="11">
        <f t="shared" si="91"/>
        <v>539</v>
      </c>
      <c r="AT88" s="11">
        <f t="shared" si="91"/>
        <v>1020</v>
      </c>
      <c r="AU88" s="11">
        <f t="shared" si="91"/>
        <v>1199</v>
      </c>
      <c r="AV88" s="11">
        <f t="shared" si="91"/>
        <v>1459</v>
      </c>
      <c r="AW88" s="11">
        <f t="shared" si="91"/>
        <v>1372</v>
      </c>
      <c r="AX88" s="11">
        <f t="shared" si="91"/>
        <v>1386</v>
      </c>
      <c r="AY88" s="11">
        <f t="shared" si="91"/>
        <v>298</v>
      </c>
      <c r="AZ88" s="11">
        <f t="shared" si="91"/>
        <v>1108</v>
      </c>
      <c r="BA88" s="11">
        <f t="shared" si="91"/>
        <v>1297</v>
      </c>
      <c r="BB88" s="11">
        <f t="shared" si="91"/>
        <v>1243</v>
      </c>
      <c r="BC88" s="11">
        <f t="shared" si="91"/>
        <v>1107</v>
      </c>
      <c r="BD88" s="11">
        <f t="shared" si="91"/>
        <v>1578</v>
      </c>
      <c r="BE88" s="11">
        <f t="shared" si="91"/>
        <v>1059</v>
      </c>
      <c r="BF88" s="11">
        <f t="shared" si="91"/>
        <v>1047</v>
      </c>
      <c r="BG88" s="11">
        <f t="shared" si="91"/>
        <v>1244</v>
      </c>
      <c r="BH88" s="11">
        <f t="shared" si="91"/>
        <v>1107</v>
      </c>
    </row>
    <row r="89" spans="1:60" ht="13.5" customHeight="1">
      <c r="A89" s="38">
        <v>40629</v>
      </c>
      <c r="B89" s="130" t="s">
        <v>65</v>
      </c>
      <c r="C89" s="40"/>
      <c r="D89" s="41" t="s">
        <v>41</v>
      </c>
      <c r="E89" s="42">
        <f t="shared" si="0"/>
        <v>1107</v>
      </c>
      <c r="F89" s="43">
        <v>2</v>
      </c>
      <c r="G89" s="43">
        <v>16</v>
      </c>
      <c r="H89" s="44">
        <f t="shared" si="1"/>
        <v>22</v>
      </c>
      <c r="I89" s="40"/>
      <c r="J89" s="45" t="s">
        <v>24</v>
      </c>
      <c r="K89" s="42">
        <f t="shared" si="2"/>
        <v>1297</v>
      </c>
      <c r="L89" s="46">
        <v>3</v>
      </c>
      <c r="M89" s="46">
        <v>14</v>
      </c>
      <c r="N89" s="26">
        <f t="shared" si="3"/>
        <v>23</v>
      </c>
      <c r="O89" s="40"/>
      <c r="P89" t="s">
        <v>66</v>
      </c>
      <c r="Q89" s="40"/>
      <c r="R89">
        <f>MIN(Rules!$E$2,(MAX(H89/N89,N89/H89)))</f>
        <v>1.0454545454545454</v>
      </c>
      <c r="S89">
        <f>VLOOKUP(B89,Rules!A:B,2,FALSE)</f>
        <v>45</v>
      </c>
      <c r="T89" s="40"/>
      <c r="U89" s="143">
        <f>1/(10^(-1*(E89+(IF(P89="Y",Rules!$I$2,0))-K89)/Rules!$E$12)+1)</f>
        <v>0.45407807721951632</v>
      </c>
      <c r="V89">
        <f t="shared" si="4"/>
        <v>-21</v>
      </c>
      <c r="W89">
        <f t="shared" si="5"/>
        <v>21</v>
      </c>
      <c r="Z89" s="48"/>
      <c r="AA89" s="11">
        <f t="shared" ref="AA89:BH89" si="92">IF($D89=AA$1,$E89+$V89,(IF($J89=AA$1,$K89+$W89,AA88)))</f>
        <v>1110</v>
      </c>
      <c r="AB89" s="11">
        <f t="shared" si="92"/>
        <v>1450</v>
      </c>
      <c r="AC89" s="11">
        <f t="shared" si="92"/>
        <v>895</v>
      </c>
      <c r="AD89" s="11">
        <f t="shared" si="92"/>
        <v>1085</v>
      </c>
      <c r="AE89" s="11">
        <f t="shared" si="92"/>
        <v>976</v>
      </c>
      <c r="AF89" s="11">
        <f t="shared" si="92"/>
        <v>1826</v>
      </c>
      <c r="AG89" s="11">
        <f t="shared" si="92"/>
        <v>1396</v>
      </c>
      <c r="AH89" s="11">
        <f t="shared" si="92"/>
        <v>1507</v>
      </c>
      <c r="AI89" s="11">
        <f t="shared" si="92"/>
        <v>1635</v>
      </c>
      <c r="AJ89" s="11">
        <f t="shared" si="92"/>
        <v>1654</v>
      </c>
      <c r="AK89" s="11">
        <f t="shared" si="92"/>
        <v>997</v>
      </c>
      <c r="AL89" s="11">
        <f t="shared" si="92"/>
        <v>1348</v>
      </c>
      <c r="AM89" s="11">
        <f t="shared" si="92"/>
        <v>1719</v>
      </c>
      <c r="AN89" s="11">
        <f t="shared" si="92"/>
        <v>1542</v>
      </c>
      <c r="AO89" s="11">
        <f t="shared" si="92"/>
        <v>267</v>
      </c>
      <c r="AP89" s="11">
        <f t="shared" si="92"/>
        <v>1313</v>
      </c>
      <c r="AQ89" s="11">
        <f t="shared" si="92"/>
        <v>902</v>
      </c>
      <c r="AR89" s="11">
        <f t="shared" si="92"/>
        <v>1198</v>
      </c>
      <c r="AS89" s="11">
        <f t="shared" si="92"/>
        <v>539</v>
      </c>
      <c r="AT89" s="11">
        <f t="shared" si="92"/>
        <v>1020</v>
      </c>
      <c r="AU89" s="11">
        <f t="shared" si="92"/>
        <v>1199</v>
      </c>
      <c r="AV89" s="11">
        <f t="shared" si="92"/>
        <v>1459</v>
      </c>
      <c r="AW89" s="11">
        <f t="shared" si="92"/>
        <v>1372</v>
      </c>
      <c r="AX89" s="11">
        <f t="shared" si="92"/>
        <v>1386</v>
      </c>
      <c r="AY89" s="11">
        <f t="shared" si="92"/>
        <v>298</v>
      </c>
      <c r="AZ89" s="11">
        <f t="shared" si="92"/>
        <v>1108</v>
      </c>
      <c r="BA89" s="11">
        <f t="shared" si="92"/>
        <v>1318</v>
      </c>
      <c r="BB89" s="11">
        <f t="shared" si="92"/>
        <v>1243</v>
      </c>
      <c r="BC89" s="11">
        <f t="shared" si="92"/>
        <v>1107</v>
      </c>
      <c r="BD89" s="11">
        <f t="shared" si="92"/>
        <v>1578</v>
      </c>
      <c r="BE89" s="11">
        <f t="shared" si="92"/>
        <v>1059</v>
      </c>
      <c r="BF89" s="11">
        <f t="shared" si="92"/>
        <v>1047</v>
      </c>
      <c r="BG89" s="11">
        <f t="shared" si="92"/>
        <v>1244</v>
      </c>
      <c r="BH89" s="11">
        <f t="shared" si="92"/>
        <v>1086</v>
      </c>
    </row>
    <row r="90" spans="1:60" ht="13.5" customHeight="1">
      <c r="A90" s="38">
        <v>40635</v>
      </c>
      <c r="B90" s="130" t="s">
        <v>65</v>
      </c>
      <c r="C90" s="40"/>
      <c r="D90" s="41" t="s">
        <v>17</v>
      </c>
      <c r="E90" s="42">
        <f t="shared" si="0"/>
        <v>1654</v>
      </c>
      <c r="F90" s="43">
        <v>2</v>
      </c>
      <c r="G90" s="43">
        <v>10</v>
      </c>
      <c r="H90" s="44">
        <f t="shared" si="1"/>
        <v>16</v>
      </c>
      <c r="I90" s="40"/>
      <c r="J90" s="45" t="s">
        <v>30</v>
      </c>
      <c r="K90" s="42">
        <f t="shared" si="2"/>
        <v>1635</v>
      </c>
      <c r="L90" s="46">
        <v>0</v>
      </c>
      <c r="M90" s="46">
        <v>13</v>
      </c>
      <c r="N90" s="26">
        <f t="shared" si="3"/>
        <v>13</v>
      </c>
      <c r="O90" s="40"/>
      <c r="P90" t="s">
        <v>66</v>
      </c>
      <c r="Q90" s="40"/>
      <c r="R90">
        <f>MIN(Rules!$E$2,(MAX(H90/N90,N90/H90)))</f>
        <v>1.2307692307692308</v>
      </c>
      <c r="S90">
        <f>VLOOKUP(B90,Rules!A:B,2,FALSE)</f>
        <v>45</v>
      </c>
      <c r="T90" s="40"/>
      <c r="U90" s="143">
        <f>1/(10^(-1*(E90+(IF(P90="Y",Rules!$I$2,0))-K90)/Rules!$E$12)+1)</f>
        <v>0.68530795080776685</v>
      </c>
      <c r="V90">
        <f t="shared" si="4"/>
        <v>17</v>
      </c>
      <c r="W90">
        <f t="shared" si="5"/>
        <v>-17</v>
      </c>
      <c r="Z90" s="48"/>
      <c r="AA90" s="11">
        <f t="shared" ref="AA90:BH90" si="93">IF($D90=AA$1,$E90+$V90,(IF($J90=AA$1,$K90+$W90,AA89)))</f>
        <v>1110</v>
      </c>
      <c r="AB90" s="11">
        <f t="shared" si="93"/>
        <v>1450</v>
      </c>
      <c r="AC90" s="11">
        <f t="shared" si="93"/>
        <v>895</v>
      </c>
      <c r="AD90" s="11">
        <f t="shared" si="93"/>
        <v>1085</v>
      </c>
      <c r="AE90" s="11">
        <f t="shared" si="93"/>
        <v>976</v>
      </c>
      <c r="AF90" s="11">
        <f t="shared" si="93"/>
        <v>1826</v>
      </c>
      <c r="AG90" s="11">
        <f t="shared" si="93"/>
        <v>1396</v>
      </c>
      <c r="AH90" s="11">
        <f t="shared" si="93"/>
        <v>1507</v>
      </c>
      <c r="AI90" s="11">
        <f t="shared" si="93"/>
        <v>1618</v>
      </c>
      <c r="AJ90" s="11">
        <f t="shared" si="93"/>
        <v>1671</v>
      </c>
      <c r="AK90" s="11">
        <f t="shared" si="93"/>
        <v>997</v>
      </c>
      <c r="AL90" s="11">
        <f t="shared" si="93"/>
        <v>1348</v>
      </c>
      <c r="AM90" s="11">
        <f t="shared" si="93"/>
        <v>1719</v>
      </c>
      <c r="AN90" s="11">
        <f t="shared" si="93"/>
        <v>1542</v>
      </c>
      <c r="AO90" s="11">
        <f t="shared" si="93"/>
        <v>267</v>
      </c>
      <c r="AP90" s="11">
        <f t="shared" si="93"/>
        <v>1313</v>
      </c>
      <c r="AQ90" s="11">
        <f t="shared" si="93"/>
        <v>902</v>
      </c>
      <c r="AR90" s="11">
        <f t="shared" si="93"/>
        <v>1198</v>
      </c>
      <c r="AS90" s="11">
        <f t="shared" si="93"/>
        <v>539</v>
      </c>
      <c r="AT90" s="11">
        <f t="shared" si="93"/>
        <v>1020</v>
      </c>
      <c r="AU90" s="11">
        <f t="shared" si="93"/>
        <v>1199</v>
      </c>
      <c r="AV90" s="11">
        <f t="shared" si="93"/>
        <v>1459</v>
      </c>
      <c r="AW90" s="11">
        <f t="shared" si="93"/>
        <v>1372</v>
      </c>
      <c r="AX90" s="11">
        <f t="shared" si="93"/>
        <v>1386</v>
      </c>
      <c r="AY90" s="11">
        <f t="shared" si="93"/>
        <v>298</v>
      </c>
      <c r="AZ90" s="11">
        <f t="shared" si="93"/>
        <v>1108</v>
      </c>
      <c r="BA90" s="11">
        <f t="shared" si="93"/>
        <v>1318</v>
      </c>
      <c r="BB90" s="11">
        <f t="shared" si="93"/>
        <v>1243</v>
      </c>
      <c r="BC90" s="11">
        <f t="shared" si="93"/>
        <v>1107</v>
      </c>
      <c r="BD90" s="11">
        <f t="shared" si="93"/>
        <v>1578</v>
      </c>
      <c r="BE90" s="11">
        <f t="shared" si="93"/>
        <v>1059</v>
      </c>
      <c r="BF90" s="11">
        <f t="shared" si="93"/>
        <v>1047</v>
      </c>
      <c r="BG90" s="11">
        <f t="shared" si="93"/>
        <v>1244</v>
      </c>
      <c r="BH90" s="11">
        <f t="shared" si="93"/>
        <v>1086</v>
      </c>
    </row>
    <row r="91" spans="1:60" ht="13.5" customHeight="1">
      <c r="A91" s="38">
        <v>40635</v>
      </c>
      <c r="B91" s="130" t="s">
        <v>65</v>
      </c>
      <c r="C91" s="40"/>
      <c r="D91" s="41" t="s">
        <v>29</v>
      </c>
      <c r="E91" s="42">
        <f t="shared" si="0"/>
        <v>1085</v>
      </c>
      <c r="F91" s="43">
        <v>0</v>
      </c>
      <c r="G91" s="43">
        <v>11</v>
      </c>
      <c r="H91" s="44">
        <f t="shared" si="1"/>
        <v>11</v>
      </c>
      <c r="I91" s="40"/>
      <c r="J91" s="45" t="s">
        <v>32</v>
      </c>
      <c r="K91" s="42">
        <f t="shared" si="2"/>
        <v>1199</v>
      </c>
      <c r="L91" s="46">
        <v>1</v>
      </c>
      <c r="M91" s="46">
        <v>5</v>
      </c>
      <c r="N91" s="26">
        <f t="shared" si="3"/>
        <v>8</v>
      </c>
      <c r="O91" s="40"/>
      <c r="P91" t="s">
        <v>66</v>
      </c>
      <c r="Q91" s="40"/>
      <c r="R91">
        <f>MIN(Rules!$E$2,(MAX(H91/N91,N91/H91)))</f>
        <v>1.375</v>
      </c>
      <c r="S91">
        <f>VLOOKUP(B91,Rules!A:B,2,FALSE)</f>
        <v>45</v>
      </c>
      <c r="T91" s="40"/>
      <c r="U91" s="143">
        <f>1/(10^(-1*(E91+(IF(P91="Y",Rules!$I$2,0))-K91)/Rules!$E$12)+1)</f>
        <v>0.54135186190122653</v>
      </c>
      <c r="V91">
        <f t="shared" si="4"/>
        <v>28</v>
      </c>
      <c r="W91">
        <f t="shared" si="5"/>
        <v>-28</v>
      </c>
      <c r="Z91" s="48"/>
      <c r="AA91" s="11">
        <f t="shared" ref="AA91:BH91" si="94">IF($D91=AA$1,$E91+$V91,(IF($J91=AA$1,$K91+$W91,AA90)))</f>
        <v>1110</v>
      </c>
      <c r="AB91" s="11">
        <f t="shared" si="94"/>
        <v>1450</v>
      </c>
      <c r="AC91" s="11">
        <f t="shared" si="94"/>
        <v>895</v>
      </c>
      <c r="AD91" s="11">
        <f t="shared" si="94"/>
        <v>1113</v>
      </c>
      <c r="AE91" s="11">
        <f t="shared" si="94"/>
        <v>976</v>
      </c>
      <c r="AF91" s="11">
        <f t="shared" si="94"/>
        <v>1826</v>
      </c>
      <c r="AG91" s="11">
        <f t="shared" si="94"/>
        <v>1396</v>
      </c>
      <c r="AH91" s="11">
        <f t="shared" si="94"/>
        <v>1507</v>
      </c>
      <c r="AI91" s="11">
        <f t="shared" si="94"/>
        <v>1618</v>
      </c>
      <c r="AJ91" s="11">
        <f t="shared" si="94"/>
        <v>1671</v>
      </c>
      <c r="AK91" s="11">
        <f t="shared" si="94"/>
        <v>997</v>
      </c>
      <c r="AL91" s="11">
        <f t="shared" si="94"/>
        <v>1348</v>
      </c>
      <c r="AM91" s="11">
        <f t="shared" si="94"/>
        <v>1719</v>
      </c>
      <c r="AN91" s="11">
        <f t="shared" si="94"/>
        <v>1542</v>
      </c>
      <c r="AO91" s="11">
        <f t="shared" si="94"/>
        <v>267</v>
      </c>
      <c r="AP91" s="11">
        <f t="shared" si="94"/>
        <v>1313</v>
      </c>
      <c r="AQ91" s="11">
        <f t="shared" si="94"/>
        <v>902</v>
      </c>
      <c r="AR91" s="11">
        <f t="shared" si="94"/>
        <v>1198</v>
      </c>
      <c r="AS91" s="11">
        <f t="shared" si="94"/>
        <v>539</v>
      </c>
      <c r="AT91" s="11">
        <f t="shared" si="94"/>
        <v>1020</v>
      </c>
      <c r="AU91" s="11">
        <f t="shared" si="94"/>
        <v>1171</v>
      </c>
      <c r="AV91" s="11">
        <f t="shared" si="94"/>
        <v>1459</v>
      </c>
      <c r="AW91" s="11">
        <f t="shared" si="94"/>
        <v>1372</v>
      </c>
      <c r="AX91" s="11">
        <f t="shared" si="94"/>
        <v>1386</v>
      </c>
      <c r="AY91" s="11">
        <f t="shared" si="94"/>
        <v>298</v>
      </c>
      <c r="AZ91" s="11">
        <f t="shared" si="94"/>
        <v>1108</v>
      </c>
      <c r="BA91" s="11">
        <f t="shared" si="94"/>
        <v>1318</v>
      </c>
      <c r="BB91" s="11">
        <f t="shared" si="94"/>
        <v>1243</v>
      </c>
      <c r="BC91" s="11">
        <f t="shared" si="94"/>
        <v>1107</v>
      </c>
      <c r="BD91" s="11">
        <f t="shared" si="94"/>
        <v>1578</v>
      </c>
      <c r="BE91" s="11">
        <f t="shared" si="94"/>
        <v>1059</v>
      </c>
      <c r="BF91" s="11">
        <f t="shared" si="94"/>
        <v>1047</v>
      </c>
      <c r="BG91" s="11">
        <f t="shared" si="94"/>
        <v>1244</v>
      </c>
      <c r="BH91" s="11">
        <f t="shared" si="94"/>
        <v>1086</v>
      </c>
    </row>
    <row r="92" spans="1:60" ht="13.5" customHeight="1">
      <c r="A92" s="38">
        <v>40636</v>
      </c>
      <c r="B92" s="130" t="s">
        <v>65</v>
      </c>
      <c r="C92" s="40"/>
      <c r="D92" s="41" t="s">
        <v>18</v>
      </c>
      <c r="E92" s="42">
        <f t="shared" si="0"/>
        <v>1459</v>
      </c>
      <c r="F92" s="43">
        <v>1</v>
      </c>
      <c r="G92" s="43">
        <v>13</v>
      </c>
      <c r="H92" s="44">
        <f t="shared" si="1"/>
        <v>16</v>
      </c>
      <c r="I92" s="40"/>
      <c r="J92" s="45" t="s">
        <v>26</v>
      </c>
      <c r="K92" s="42">
        <f t="shared" si="2"/>
        <v>1826</v>
      </c>
      <c r="L92" s="46">
        <v>0</v>
      </c>
      <c r="M92" s="46">
        <v>14</v>
      </c>
      <c r="N92" s="26">
        <f t="shared" si="3"/>
        <v>14</v>
      </c>
      <c r="O92" s="40"/>
      <c r="P92" t="s">
        <v>66</v>
      </c>
      <c r="Q92" s="40"/>
      <c r="R92">
        <f>MIN(Rules!$E$2,(MAX(H92/N92,N92/H92)))</f>
        <v>1.1428571428571428</v>
      </c>
      <c r="S92">
        <f>VLOOKUP(B92,Rules!A:B,2,FALSE)</f>
        <v>45</v>
      </c>
      <c r="T92" s="40"/>
      <c r="U92" s="143">
        <f>1/(10^(-1*(E92+(IF(P92="Y",Rules!$I$2,0))-K92)/Rules!$E$12)+1)</f>
        <v>0.26907475883828275</v>
      </c>
      <c r="V92">
        <f t="shared" si="4"/>
        <v>38</v>
      </c>
      <c r="W92">
        <f t="shared" si="5"/>
        <v>-38</v>
      </c>
      <c r="Z92" s="48"/>
      <c r="AA92" s="11">
        <f t="shared" ref="AA92:BH92" si="95">IF($D92=AA$1,$E92+$V92,(IF($J92=AA$1,$K92+$W92,AA91)))</f>
        <v>1110</v>
      </c>
      <c r="AB92" s="11">
        <f t="shared" si="95"/>
        <v>1450</v>
      </c>
      <c r="AC92" s="11">
        <f t="shared" si="95"/>
        <v>895</v>
      </c>
      <c r="AD92" s="11">
        <f t="shared" si="95"/>
        <v>1113</v>
      </c>
      <c r="AE92" s="11">
        <f t="shared" si="95"/>
        <v>976</v>
      </c>
      <c r="AF92" s="11">
        <f t="shared" si="95"/>
        <v>1788</v>
      </c>
      <c r="AG92" s="11">
        <f t="shared" si="95"/>
        <v>1396</v>
      </c>
      <c r="AH92" s="11">
        <f t="shared" si="95"/>
        <v>1507</v>
      </c>
      <c r="AI92" s="11">
        <f t="shared" si="95"/>
        <v>1618</v>
      </c>
      <c r="AJ92" s="11">
        <f t="shared" si="95"/>
        <v>1671</v>
      </c>
      <c r="AK92" s="11">
        <f t="shared" si="95"/>
        <v>997</v>
      </c>
      <c r="AL92" s="11">
        <f t="shared" si="95"/>
        <v>1348</v>
      </c>
      <c r="AM92" s="11">
        <f t="shared" si="95"/>
        <v>1719</v>
      </c>
      <c r="AN92" s="11">
        <f t="shared" si="95"/>
        <v>1542</v>
      </c>
      <c r="AO92" s="11">
        <f t="shared" si="95"/>
        <v>267</v>
      </c>
      <c r="AP92" s="11">
        <f t="shared" si="95"/>
        <v>1313</v>
      </c>
      <c r="AQ92" s="11">
        <f t="shared" si="95"/>
        <v>902</v>
      </c>
      <c r="AR92" s="11">
        <f t="shared" si="95"/>
        <v>1198</v>
      </c>
      <c r="AS92" s="11">
        <f t="shared" si="95"/>
        <v>539</v>
      </c>
      <c r="AT92" s="11">
        <f t="shared" si="95"/>
        <v>1020</v>
      </c>
      <c r="AU92" s="11">
        <f t="shared" si="95"/>
        <v>1171</v>
      </c>
      <c r="AV92" s="11">
        <f t="shared" si="95"/>
        <v>1497</v>
      </c>
      <c r="AW92" s="11">
        <f t="shared" si="95"/>
        <v>1372</v>
      </c>
      <c r="AX92" s="11">
        <f t="shared" si="95"/>
        <v>1386</v>
      </c>
      <c r="AY92" s="11">
        <f t="shared" si="95"/>
        <v>298</v>
      </c>
      <c r="AZ92" s="11">
        <f t="shared" si="95"/>
        <v>1108</v>
      </c>
      <c r="BA92" s="11">
        <f t="shared" si="95"/>
        <v>1318</v>
      </c>
      <c r="BB92" s="11">
        <f t="shared" si="95"/>
        <v>1243</v>
      </c>
      <c r="BC92" s="11">
        <f t="shared" si="95"/>
        <v>1107</v>
      </c>
      <c r="BD92" s="11">
        <f t="shared" si="95"/>
        <v>1578</v>
      </c>
      <c r="BE92" s="11">
        <f t="shared" si="95"/>
        <v>1059</v>
      </c>
      <c r="BF92" s="11">
        <f t="shared" si="95"/>
        <v>1047</v>
      </c>
      <c r="BG92" s="11">
        <f t="shared" si="95"/>
        <v>1244</v>
      </c>
      <c r="BH92" s="11">
        <f t="shared" si="95"/>
        <v>1086</v>
      </c>
    </row>
    <row r="93" spans="1:60" ht="13.5" customHeight="1">
      <c r="A93" s="38">
        <v>40636</v>
      </c>
      <c r="B93" s="130" t="s">
        <v>65</v>
      </c>
      <c r="C93" s="40"/>
      <c r="D93" s="41" t="s">
        <v>23</v>
      </c>
      <c r="E93" s="42">
        <f t="shared" si="0"/>
        <v>1386</v>
      </c>
      <c r="F93" s="43">
        <v>0</v>
      </c>
      <c r="G93" s="43">
        <v>11</v>
      </c>
      <c r="H93" s="44">
        <f t="shared" si="1"/>
        <v>11</v>
      </c>
      <c r="I93" s="40"/>
      <c r="J93" s="45" t="s">
        <v>16</v>
      </c>
      <c r="K93" s="42">
        <f t="shared" si="2"/>
        <v>1719</v>
      </c>
      <c r="L93" s="46">
        <v>1</v>
      </c>
      <c r="M93" s="46">
        <v>14</v>
      </c>
      <c r="N93" s="26">
        <f t="shared" si="3"/>
        <v>17</v>
      </c>
      <c r="O93" s="40"/>
      <c r="P93" t="s">
        <v>66</v>
      </c>
      <c r="Q93" s="40"/>
      <c r="R93">
        <f>MIN(Rules!$E$2,(MAX(H93/N93,N93/H93)))</f>
        <v>1.5454545454545454</v>
      </c>
      <c r="S93">
        <f>VLOOKUP(B93,Rules!A:B,2,FALSE)</f>
        <v>45</v>
      </c>
      <c r="T93" s="40"/>
      <c r="U93" s="143">
        <f>1/(10^(-1*(E93+(IF(P93="Y",Rules!$I$2,0))-K93)/Rules!$E$12)+1)</f>
        <v>0.30095672973446258</v>
      </c>
      <c r="V93">
        <f t="shared" si="4"/>
        <v>-21</v>
      </c>
      <c r="W93">
        <f t="shared" si="5"/>
        <v>21</v>
      </c>
      <c r="Z93" s="48"/>
      <c r="AA93" s="11">
        <f t="shared" ref="AA93:BH93" si="96">IF($D93=AA$1,$E93+$V93,(IF($J93=AA$1,$K93+$W93,AA92)))</f>
        <v>1110</v>
      </c>
      <c r="AB93" s="11">
        <f t="shared" si="96"/>
        <v>1450</v>
      </c>
      <c r="AC93" s="11">
        <f t="shared" si="96"/>
        <v>895</v>
      </c>
      <c r="AD93" s="11">
        <f t="shared" si="96"/>
        <v>1113</v>
      </c>
      <c r="AE93" s="11">
        <f t="shared" si="96"/>
        <v>976</v>
      </c>
      <c r="AF93" s="11">
        <f t="shared" si="96"/>
        <v>1788</v>
      </c>
      <c r="AG93" s="11">
        <f t="shared" si="96"/>
        <v>1396</v>
      </c>
      <c r="AH93" s="11">
        <f t="shared" si="96"/>
        <v>1507</v>
      </c>
      <c r="AI93" s="11">
        <f t="shared" si="96"/>
        <v>1618</v>
      </c>
      <c r="AJ93" s="11">
        <f t="shared" si="96"/>
        <v>1671</v>
      </c>
      <c r="AK93" s="11">
        <f t="shared" si="96"/>
        <v>997</v>
      </c>
      <c r="AL93" s="11">
        <f t="shared" si="96"/>
        <v>1348</v>
      </c>
      <c r="AM93" s="11">
        <f t="shared" si="96"/>
        <v>1740</v>
      </c>
      <c r="AN93" s="11">
        <f t="shared" si="96"/>
        <v>1542</v>
      </c>
      <c r="AO93" s="11">
        <f t="shared" si="96"/>
        <v>267</v>
      </c>
      <c r="AP93" s="11">
        <f t="shared" si="96"/>
        <v>1313</v>
      </c>
      <c r="AQ93" s="11">
        <f t="shared" si="96"/>
        <v>902</v>
      </c>
      <c r="AR93" s="11">
        <f t="shared" si="96"/>
        <v>1198</v>
      </c>
      <c r="AS93" s="11">
        <f t="shared" si="96"/>
        <v>539</v>
      </c>
      <c r="AT93" s="11">
        <f t="shared" si="96"/>
        <v>1020</v>
      </c>
      <c r="AU93" s="11">
        <f t="shared" si="96"/>
        <v>1171</v>
      </c>
      <c r="AV93" s="11">
        <f t="shared" si="96"/>
        <v>1497</v>
      </c>
      <c r="AW93" s="11">
        <f t="shared" si="96"/>
        <v>1372</v>
      </c>
      <c r="AX93" s="11">
        <f t="shared" si="96"/>
        <v>1365</v>
      </c>
      <c r="AY93" s="11">
        <f t="shared" si="96"/>
        <v>298</v>
      </c>
      <c r="AZ93" s="11">
        <f t="shared" si="96"/>
        <v>1108</v>
      </c>
      <c r="BA93" s="11">
        <f t="shared" si="96"/>
        <v>1318</v>
      </c>
      <c r="BB93" s="11">
        <f t="shared" si="96"/>
        <v>1243</v>
      </c>
      <c r="BC93" s="11">
        <f t="shared" si="96"/>
        <v>1107</v>
      </c>
      <c r="BD93" s="11">
        <f t="shared" si="96"/>
        <v>1578</v>
      </c>
      <c r="BE93" s="11">
        <f t="shared" si="96"/>
        <v>1059</v>
      </c>
      <c r="BF93" s="11">
        <f t="shared" si="96"/>
        <v>1047</v>
      </c>
      <c r="BG93" s="11">
        <f t="shared" si="96"/>
        <v>1244</v>
      </c>
      <c r="BH93" s="11">
        <f t="shared" si="96"/>
        <v>1086</v>
      </c>
    </row>
    <row r="94" spans="1:60" ht="13.5" customHeight="1">
      <c r="A94" s="38">
        <v>40636</v>
      </c>
      <c r="B94" s="130" t="s">
        <v>65</v>
      </c>
      <c r="C94" s="40"/>
      <c r="D94" s="41" t="s">
        <v>20</v>
      </c>
      <c r="E94" s="42">
        <f t="shared" si="0"/>
        <v>1450</v>
      </c>
      <c r="F94" s="43">
        <v>0</v>
      </c>
      <c r="G94" s="43">
        <v>18</v>
      </c>
      <c r="H94" s="44">
        <f t="shared" si="1"/>
        <v>18</v>
      </c>
      <c r="I94" s="40"/>
      <c r="J94" s="45" t="s">
        <v>21</v>
      </c>
      <c r="K94" s="42">
        <f t="shared" si="2"/>
        <v>1348</v>
      </c>
      <c r="L94" s="46">
        <v>1</v>
      </c>
      <c r="M94" s="46">
        <v>20</v>
      </c>
      <c r="N94" s="26">
        <f t="shared" si="3"/>
        <v>23</v>
      </c>
      <c r="O94" s="40"/>
      <c r="P94" t="s">
        <v>66</v>
      </c>
      <c r="Q94" s="40"/>
      <c r="R94">
        <f>MIN(Rules!$E$2,(MAX(H94/N94,N94/H94)))</f>
        <v>1.2777777777777777</v>
      </c>
      <c r="S94">
        <f>VLOOKUP(B94,Rules!A:B,2,FALSE)</f>
        <v>45</v>
      </c>
      <c r="T94" s="40"/>
      <c r="U94" s="143">
        <f>1/(10^(-1*(E94+(IF(P94="Y",Rules!$I$2,0))-K94)/Rules!$E$12)+1)</f>
        <v>0.76142407999892425</v>
      </c>
      <c r="V94">
        <f t="shared" si="4"/>
        <v>-44</v>
      </c>
      <c r="W94">
        <f t="shared" si="5"/>
        <v>44</v>
      </c>
      <c r="Z94" s="48"/>
      <c r="AA94" s="11">
        <f t="shared" ref="AA94:BH94" si="97">IF($D94=AA$1,$E94+$V94,(IF($J94=AA$1,$K94+$W94,AA93)))</f>
        <v>1110</v>
      </c>
      <c r="AB94" s="11">
        <f t="shared" si="97"/>
        <v>1406</v>
      </c>
      <c r="AC94" s="11">
        <f t="shared" si="97"/>
        <v>895</v>
      </c>
      <c r="AD94" s="11">
        <f t="shared" si="97"/>
        <v>1113</v>
      </c>
      <c r="AE94" s="11">
        <f t="shared" si="97"/>
        <v>976</v>
      </c>
      <c r="AF94" s="11">
        <f t="shared" si="97"/>
        <v>1788</v>
      </c>
      <c r="AG94" s="11">
        <f t="shared" si="97"/>
        <v>1396</v>
      </c>
      <c r="AH94" s="11">
        <f t="shared" si="97"/>
        <v>1507</v>
      </c>
      <c r="AI94" s="11">
        <f t="shared" si="97"/>
        <v>1618</v>
      </c>
      <c r="AJ94" s="11">
        <f t="shared" si="97"/>
        <v>1671</v>
      </c>
      <c r="AK94" s="11">
        <f t="shared" si="97"/>
        <v>997</v>
      </c>
      <c r="AL94" s="11">
        <f t="shared" si="97"/>
        <v>1392</v>
      </c>
      <c r="AM94" s="11">
        <f t="shared" si="97"/>
        <v>1740</v>
      </c>
      <c r="AN94" s="11">
        <f t="shared" si="97"/>
        <v>1542</v>
      </c>
      <c r="AO94" s="11">
        <f t="shared" si="97"/>
        <v>267</v>
      </c>
      <c r="AP94" s="11">
        <f t="shared" si="97"/>
        <v>1313</v>
      </c>
      <c r="AQ94" s="11">
        <f t="shared" si="97"/>
        <v>902</v>
      </c>
      <c r="AR94" s="11">
        <f t="shared" si="97"/>
        <v>1198</v>
      </c>
      <c r="AS94" s="11">
        <f t="shared" si="97"/>
        <v>539</v>
      </c>
      <c r="AT94" s="11">
        <f t="shared" si="97"/>
        <v>1020</v>
      </c>
      <c r="AU94" s="11">
        <f t="shared" si="97"/>
        <v>1171</v>
      </c>
      <c r="AV94" s="11">
        <f t="shared" si="97"/>
        <v>1497</v>
      </c>
      <c r="AW94" s="11">
        <f t="shared" si="97"/>
        <v>1372</v>
      </c>
      <c r="AX94" s="11">
        <f t="shared" si="97"/>
        <v>1365</v>
      </c>
      <c r="AY94" s="11">
        <f t="shared" si="97"/>
        <v>298</v>
      </c>
      <c r="AZ94" s="11">
        <f t="shared" si="97"/>
        <v>1108</v>
      </c>
      <c r="BA94" s="11">
        <f t="shared" si="97"/>
        <v>1318</v>
      </c>
      <c r="BB94" s="11">
        <f t="shared" si="97"/>
        <v>1243</v>
      </c>
      <c r="BC94" s="11">
        <f t="shared" si="97"/>
        <v>1107</v>
      </c>
      <c r="BD94" s="11">
        <f t="shared" si="97"/>
        <v>1578</v>
      </c>
      <c r="BE94" s="11">
        <f t="shared" si="97"/>
        <v>1059</v>
      </c>
      <c r="BF94" s="11">
        <f t="shared" si="97"/>
        <v>1047</v>
      </c>
      <c r="BG94" s="11">
        <f t="shared" si="97"/>
        <v>1244</v>
      </c>
      <c r="BH94" s="11">
        <f t="shared" si="97"/>
        <v>1086</v>
      </c>
    </row>
    <row r="95" spans="1:60" ht="13.5" customHeight="1">
      <c r="A95" s="38">
        <v>40636</v>
      </c>
      <c r="B95" s="130" t="s">
        <v>65</v>
      </c>
      <c r="C95" s="40"/>
      <c r="D95" s="41" t="s">
        <v>37</v>
      </c>
      <c r="E95" s="42">
        <f t="shared" si="0"/>
        <v>1243</v>
      </c>
      <c r="F95" s="43">
        <v>2</v>
      </c>
      <c r="G95" s="43">
        <v>8</v>
      </c>
      <c r="H95" s="44">
        <f t="shared" si="1"/>
        <v>14</v>
      </c>
      <c r="I95" s="40"/>
      <c r="J95" s="45" t="s">
        <v>36</v>
      </c>
      <c r="K95" s="42">
        <f t="shared" si="2"/>
        <v>1313</v>
      </c>
      <c r="L95" s="46">
        <v>1</v>
      </c>
      <c r="M95" s="46">
        <v>14</v>
      </c>
      <c r="N95" s="26">
        <f t="shared" si="3"/>
        <v>17</v>
      </c>
      <c r="O95" s="40"/>
      <c r="P95" t="s">
        <v>66</v>
      </c>
      <c r="Q95" s="40"/>
      <c r="R95">
        <f>MIN(Rules!$E$2,(MAX(H95/N95,N95/H95)))</f>
        <v>1.2142857142857142</v>
      </c>
      <c r="S95">
        <f>VLOOKUP(B95,Rules!A:B,2,FALSE)</f>
        <v>45</v>
      </c>
      <c r="T95" s="40"/>
      <c r="U95" s="143">
        <f>1/(10^(-1*(E95+(IF(P95="Y",Rules!$I$2,0))-K95)/Rules!$E$12)+1)</f>
        <v>0.59107559631494333</v>
      </c>
      <c r="V95">
        <f t="shared" si="4"/>
        <v>-32</v>
      </c>
      <c r="W95">
        <f t="shared" si="5"/>
        <v>32</v>
      </c>
      <c r="Z95" s="48"/>
      <c r="AA95" s="11">
        <f t="shared" ref="AA95:BH95" si="98">IF($D95=AA$1,$E95+$V95,(IF($J95=AA$1,$K95+$W95,AA94)))</f>
        <v>1110</v>
      </c>
      <c r="AB95" s="11">
        <f t="shared" si="98"/>
        <v>1406</v>
      </c>
      <c r="AC95" s="11">
        <f t="shared" si="98"/>
        <v>895</v>
      </c>
      <c r="AD95" s="11">
        <f t="shared" si="98"/>
        <v>1113</v>
      </c>
      <c r="AE95" s="11">
        <f t="shared" si="98"/>
        <v>976</v>
      </c>
      <c r="AF95" s="11">
        <f t="shared" si="98"/>
        <v>1788</v>
      </c>
      <c r="AG95" s="11">
        <f t="shared" si="98"/>
        <v>1396</v>
      </c>
      <c r="AH95" s="11">
        <f t="shared" si="98"/>
        <v>1507</v>
      </c>
      <c r="AI95" s="11">
        <f t="shared" si="98"/>
        <v>1618</v>
      </c>
      <c r="AJ95" s="11">
        <f t="shared" si="98"/>
        <v>1671</v>
      </c>
      <c r="AK95" s="11">
        <f t="shared" si="98"/>
        <v>997</v>
      </c>
      <c r="AL95" s="11">
        <f t="shared" si="98"/>
        <v>1392</v>
      </c>
      <c r="AM95" s="11">
        <f t="shared" si="98"/>
        <v>1740</v>
      </c>
      <c r="AN95" s="11">
        <f t="shared" si="98"/>
        <v>1542</v>
      </c>
      <c r="AO95" s="11">
        <f t="shared" si="98"/>
        <v>267</v>
      </c>
      <c r="AP95" s="11">
        <f t="shared" si="98"/>
        <v>1345</v>
      </c>
      <c r="AQ95" s="11">
        <f t="shared" si="98"/>
        <v>902</v>
      </c>
      <c r="AR95" s="11">
        <f t="shared" si="98"/>
        <v>1198</v>
      </c>
      <c r="AS95" s="11">
        <f t="shared" si="98"/>
        <v>539</v>
      </c>
      <c r="AT95" s="11">
        <f t="shared" si="98"/>
        <v>1020</v>
      </c>
      <c r="AU95" s="11">
        <f t="shared" si="98"/>
        <v>1171</v>
      </c>
      <c r="AV95" s="11">
        <f t="shared" si="98"/>
        <v>1497</v>
      </c>
      <c r="AW95" s="11">
        <f t="shared" si="98"/>
        <v>1372</v>
      </c>
      <c r="AX95" s="11">
        <f t="shared" si="98"/>
        <v>1365</v>
      </c>
      <c r="AY95" s="11">
        <f t="shared" si="98"/>
        <v>298</v>
      </c>
      <c r="AZ95" s="11">
        <f t="shared" si="98"/>
        <v>1108</v>
      </c>
      <c r="BA95" s="11">
        <f t="shared" si="98"/>
        <v>1318</v>
      </c>
      <c r="BB95" s="11">
        <f t="shared" si="98"/>
        <v>1211</v>
      </c>
      <c r="BC95" s="11">
        <f t="shared" si="98"/>
        <v>1107</v>
      </c>
      <c r="BD95" s="11">
        <f t="shared" si="98"/>
        <v>1578</v>
      </c>
      <c r="BE95" s="11">
        <f t="shared" si="98"/>
        <v>1059</v>
      </c>
      <c r="BF95" s="11">
        <f t="shared" si="98"/>
        <v>1047</v>
      </c>
      <c r="BG95" s="11">
        <f t="shared" si="98"/>
        <v>1244</v>
      </c>
      <c r="BH95" s="11">
        <f t="shared" si="98"/>
        <v>1086</v>
      </c>
    </row>
    <row r="96" spans="1:60" ht="13.5" customHeight="1">
      <c r="A96" s="38">
        <v>40636</v>
      </c>
      <c r="B96" s="130" t="s">
        <v>65</v>
      </c>
      <c r="C96" s="40"/>
      <c r="D96" s="41" t="s">
        <v>22</v>
      </c>
      <c r="E96" s="42">
        <f t="shared" si="0"/>
        <v>1578</v>
      </c>
      <c r="F96" s="43">
        <v>0</v>
      </c>
      <c r="G96" s="43">
        <v>13</v>
      </c>
      <c r="H96" s="44">
        <f t="shared" si="1"/>
        <v>13</v>
      </c>
      <c r="I96" s="40"/>
      <c r="J96" s="45" t="s">
        <v>28</v>
      </c>
      <c r="K96" s="42">
        <f t="shared" si="2"/>
        <v>1542</v>
      </c>
      <c r="L96" s="46">
        <v>0</v>
      </c>
      <c r="M96" s="46">
        <v>5</v>
      </c>
      <c r="N96" s="26">
        <f t="shared" si="3"/>
        <v>5</v>
      </c>
      <c r="O96" s="40"/>
      <c r="P96" t="s">
        <v>66</v>
      </c>
      <c r="Q96" s="40"/>
      <c r="R96">
        <f>MIN(Rules!$E$2,(MAX(H96/N96,N96/H96)))</f>
        <v>2</v>
      </c>
      <c r="S96">
        <f>VLOOKUP(B96,Rules!A:B,2,FALSE)</f>
        <v>45</v>
      </c>
      <c r="T96" s="40"/>
      <c r="U96" s="143">
        <f>1/(10^(-1*(E96+(IF(P96="Y",Rules!$I$2,0))-K96)/Rules!$E$12)+1)</f>
        <v>0.70194178523697803</v>
      </c>
      <c r="V96">
        <f t="shared" si="4"/>
        <v>27</v>
      </c>
      <c r="W96">
        <f t="shared" si="5"/>
        <v>-27</v>
      </c>
      <c r="Z96" s="48"/>
      <c r="AA96" s="11">
        <f t="shared" ref="AA96:BH96" si="99">IF($D96=AA$1,$E96+$V96,(IF($J96=AA$1,$K96+$W96,AA95)))</f>
        <v>1110</v>
      </c>
      <c r="AB96" s="11">
        <f t="shared" si="99"/>
        <v>1406</v>
      </c>
      <c r="AC96" s="11">
        <f t="shared" si="99"/>
        <v>895</v>
      </c>
      <c r="AD96" s="11">
        <f t="shared" si="99"/>
        <v>1113</v>
      </c>
      <c r="AE96" s="11">
        <f t="shared" si="99"/>
        <v>976</v>
      </c>
      <c r="AF96" s="11">
        <f t="shared" si="99"/>
        <v>1788</v>
      </c>
      <c r="AG96" s="11">
        <f t="shared" si="99"/>
        <v>1396</v>
      </c>
      <c r="AH96" s="11">
        <f t="shared" si="99"/>
        <v>1507</v>
      </c>
      <c r="AI96" s="11">
        <f t="shared" si="99"/>
        <v>1618</v>
      </c>
      <c r="AJ96" s="11">
        <f t="shared" si="99"/>
        <v>1671</v>
      </c>
      <c r="AK96" s="11">
        <f t="shared" si="99"/>
        <v>997</v>
      </c>
      <c r="AL96" s="11">
        <f t="shared" si="99"/>
        <v>1392</v>
      </c>
      <c r="AM96" s="11">
        <f t="shared" si="99"/>
        <v>1740</v>
      </c>
      <c r="AN96" s="11">
        <f t="shared" si="99"/>
        <v>1515</v>
      </c>
      <c r="AO96" s="11">
        <f t="shared" si="99"/>
        <v>267</v>
      </c>
      <c r="AP96" s="11">
        <f t="shared" si="99"/>
        <v>1345</v>
      </c>
      <c r="AQ96" s="11">
        <f t="shared" si="99"/>
        <v>902</v>
      </c>
      <c r="AR96" s="11">
        <f t="shared" si="99"/>
        <v>1198</v>
      </c>
      <c r="AS96" s="11">
        <f t="shared" si="99"/>
        <v>539</v>
      </c>
      <c r="AT96" s="11">
        <f t="shared" si="99"/>
        <v>1020</v>
      </c>
      <c r="AU96" s="11">
        <f t="shared" si="99"/>
        <v>1171</v>
      </c>
      <c r="AV96" s="11">
        <f t="shared" si="99"/>
        <v>1497</v>
      </c>
      <c r="AW96" s="11">
        <f t="shared" si="99"/>
        <v>1372</v>
      </c>
      <c r="AX96" s="11">
        <f t="shared" si="99"/>
        <v>1365</v>
      </c>
      <c r="AY96" s="11">
        <f t="shared" si="99"/>
        <v>298</v>
      </c>
      <c r="AZ96" s="11">
        <f t="shared" si="99"/>
        <v>1108</v>
      </c>
      <c r="BA96" s="11">
        <f t="shared" si="99"/>
        <v>1318</v>
      </c>
      <c r="BB96" s="11">
        <f t="shared" si="99"/>
        <v>1211</v>
      </c>
      <c r="BC96" s="11">
        <f t="shared" si="99"/>
        <v>1107</v>
      </c>
      <c r="BD96" s="11">
        <f t="shared" si="99"/>
        <v>1605</v>
      </c>
      <c r="BE96" s="11">
        <f t="shared" si="99"/>
        <v>1059</v>
      </c>
      <c r="BF96" s="11">
        <f t="shared" si="99"/>
        <v>1047</v>
      </c>
      <c r="BG96" s="11">
        <f t="shared" si="99"/>
        <v>1244</v>
      </c>
      <c r="BH96" s="11">
        <f t="shared" si="99"/>
        <v>1086</v>
      </c>
    </row>
    <row r="97" spans="1:60" ht="13.5" customHeight="1">
      <c r="A97" s="38">
        <v>40636</v>
      </c>
      <c r="B97" s="130" t="s">
        <v>65</v>
      </c>
      <c r="C97" s="40"/>
      <c r="D97" s="41" t="s">
        <v>25</v>
      </c>
      <c r="E97" s="42">
        <f t="shared" si="0"/>
        <v>1507</v>
      </c>
      <c r="F97" s="43">
        <v>1</v>
      </c>
      <c r="G97" s="43">
        <v>17</v>
      </c>
      <c r="H97" s="44">
        <f t="shared" si="1"/>
        <v>20</v>
      </c>
      <c r="I97" s="40"/>
      <c r="J97" s="45" t="s">
        <v>34</v>
      </c>
      <c r="K97" s="42">
        <f t="shared" si="2"/>
        <v>1110</v>
      </c>
      <c r="L97" s="46">
        <v>0</v>
      </c>
      <c r="M97" s="46">
        <v>8</v>
      </c>
      <c r="N97" s="26">
        <f t="shared" si="3"/>
        <v>8</v>
      </c>
      <c r="O97" s="40"/>
      <c r="P97" t="s">
        <v>66</v>
      </c>
      <c r="Q97" s="40"/>
      <c r="R97">
        <f>MIN(Rules!$E$2,(MAX(H97/N97,N97/H97)))</f>
        <v>2</v>
      </c>
      <c r="S97">
        <f>VLOOKUP(B97,Rules!A:B,2,FALSE)</f>
        <v>45</v>
      </c>
      <c r="T97" s="40"/>
      <c r="U97" s="143">
        <f>1/(10^(-1*(E97+(IF(P97="Y",Rules!$I$2,0))-K97)/Rules!$E$12)+1)</f>
        <v>0.92546504080520708</v>
      </c>
      <c r="V97">
        <f t="shared" si="4"/>
        <v>7</v>
      </c>
      <c r="W97">
        <f t="shared" si="5"/>
        <v>-7</v>
      </c>
      <c r="Z97" s="48"/>
      <c r="AA97" s="11">
        <f t="shared" ref="AA97:BH97" si="100">IF($D97=AA$1,$E97+$V97,(IF($J97=AA$1,$K97+$W97,AA96)))</f>
        <v>1103</v>
      </c>
      <c r="AB97" s="11">
        <f t="shared" si="100"/>
        <v>1406</v>
      </c>
      <c r="AC97" s="11">
        <f t="shared" si="100"/>
        <v>895</v>
      </c>
      <c r="AD97" s="11">
        <f t="shared" si="100"/>
        <v>1113</v>
      </c>
      <c r="AE97" s="11">
        <f t="shared" si="100"/>
        <v>976</v>
      </c>
      <c r="AF97" s="11">
        <f t="shared" si="100"/>
        <v>1788</v>
      </c>
      <c r="AG97" s="11">
        <f t="shared" si="100"/>
        <v>1396</v>
      </c>
      <c r="AH97" s="11">
        <f t="shared" si="100"/>
        <v>1514</v>
      </c>
      <c r="AI97" s="11">
        <f t="shared" si="100"/>
        <v>1618</v>
      </c>
      <c r="AJ97" s="11">
        <f t="shared" si="100"/>
        <v>1671</v>
      </c>
      <c r="AK97" s="11">
        <f t="shared" si="100"/>
        <v>997</v>
      </c>
      <c r="AL97" s="11">
        <f t="shared" si="100"/>
        <v>1392</v>
      </c>
      <c r="AM97" s="11">
        <f t="shared" si="100"/>
        <v>1740</v>
      </c>
      <c r="AN97" s="11">
        <f t="shared" si="100"/>
        <v>1515</v>
      </c>
      <c r="AO97" s="11">
        <f t="shared" si="100"/>
        <v>267</v>
      </c>
      <c r="AP97" s="11">
        <f t="shared" si="100"/>
        <v>1345</v>
      </c>
      <c r="AQ97" s="11">
        <f t="shared" si="100"/>
        <v>902</v>
      </c>
      <c r="AR97" s="11">
        <f t="shared" si="100"/>
        <v>1198</v>
      </c>
      <c r="AS97" s="11">
        <f t="shared" si="100"/>
        <v>539</v>
      </c>
      <c r="AT97" s="11">
        <f t="shared" si="100"/>
        <v>1020</v>
      </c>
      <c r="AU97" s="11">
        <f t="shared" si="100"/>
        <v>1171</v>
      </c>
      <c r="AV97" s="11">
        <f t="shared" si="100"/>
        <v>1497</v>
      </c>
      <c r="AW97" s="11">
        <f t="shared" si="100"/>
        <v>1372</v>
      </c>
      <c r="AX97" s="11">
        <f t="shared" si="100"/>
        <v>1365</v>
      </c>
      <c r="AY97" s="11">
        <f t="shared" si="100"/>
        <v>298</v>
      </c>
      <c r="AZ97" s="11">
        <f t="shared" si="100"/>
        <v>1108</v>
      </c>
      <c r="BA97" s="11">
        <f t="shared" si="100"/>
        <v>1318</v>
      </c>
      <c r="BB97" s="11">
        <f t="shared" si="100"/>
        <v>1211</v>
      </c>
      <c r="BC97" s="11">
        <f t="shared" si="100"/>
        <v>1107</v>
      </c>
      <c r="BD97" s="11">
        <f t="shared" si="100"/>
        <v>1605</v>
      </c>
      <c r="BE97" s="11">
        <f t="shared" si="100"/>
        <v>1059</v>
      </c>
      <c r="BF97" s="11">
        <f t="shared" si="100"/>
        <v>1047</v>
      </c>
      <c r="BG97" s="11">
        <f t="shared" si="100"/>
        <v>1244</v>
      </c>
      <c r="BH97" s="11">
        <f t="shared" si="100"/>
        <v>1086</v>
      </c>
    </row>
    <row r="98" spans="1:60" ht="13.5" customHeight="1">
      <c r="A98" s="38">
        <v>40636</v>
      </c>
      <c r="B98" s="130" t="s">
        <v>65</v>
      </c>
      <c r="C98" s="40"/>
      <c r="D98" s="41" t="s">
        <v>19</v>
      </c>
      <c r="E98" s="42">
        <f t="shared" si="0"/>
        <v>1396</v>
      </c>
      <c r="F98" s="43">
        <v>1</v>
      </c>
      <c r="G98" s="43">
        <v>18</v>
      </c>
      <c r="H98" s="44">
        <f t="shared" si="1"/>
        <v>21</v>
      </c>
      <c r="I98" s="40"/>
      <c r="J98" s="45" t="s">
        <v>27</v>
      </c>
      <c r="K98" s="42">
        <f t="shared" si="2"/>
        <v>1372</v>
      </c>
      <c r="L98" s="46">
        <v>3</v>
      </c>
      <c r="M98" s="46">
        <v>8</v>
      </c>
      <c r="N98" s="26">
        <f t="shared" si="3"/>
        <v>17</v>
      </c>
      <c r="O98" s="40"/>
      <c r="P98" t="s">
        <v>66</v>
      </c>
      <c r="Q98" s="40"/>
      <c r="R98">
        <f>MIN(Rules!$E$2,(MAX(H98/N98,N98/H98)))</f>
        <v>1.2352941176470589</v>
      </c>
      <c r="S98">
        <f>VLOOKUP(B98,Rules!A:B,2,FALSE)</f>
        <v>45</v>
      </c>
      <c r="T98" s="40"/>
      <c r="U98" s="143">
        <f>1/(10^(-1*(E98+(IF(P98="Y",Rules!$I$2,0))-K98)/Rules!$E$12)+1)</f>
        <v>0.69025241215515143</v>
      </c>
      <c r="V98">
        <f t="shared" si="4"/>
        <v>17</v>
      </c>
      <c r="W98">
        <f t="shared" si="5"/>
        <v>-17</v>
      </c>
      <c r="Z98" s="48"/>
      <c r="AA98" s="11">
        <f t="shared" ref="AA98:BH98" si="101">IF($D98=AA$1,$E98+$V98,(IF($J98=AA$1,$K98+$W98,AA97)))</f>
        <v>1103</v>
      </c>
      <c r="AB98" s="11">
        <f t="shared" si="101"/>
        <v>1406</v>
      </c>
      <c r="AC98" s="11">
        <f t="shared" si="101"/>
        <v>895</v>
      </c>
      <c r="AD98" s="11">
        <f t="shared" si="101"/>
        <v>1113</v>
      </c>
      <c r="AE98" s="11">
        <f t="shared" si="101"/>
        <v>976</v>
      </c>
      <c r="AF98" s="11">
        <f t="shared" si="101"/>
        <v>1788</v>
      </c>
      <c r="AG98" s="11">
        <f t="shared" si="101"/>
        <v>1413</v>
      </c>
      <c r="AH98" s="11">
        <f t="shared" si="101"/>
        <v>1514</v>
      </c>
      <c r="AI98" s="11">
        <f t="shared" si="101"/>
        <v>1618</v>
      </c>
      <c r="AJ98" s="11">
        <f t="shared" si="101"/>
        <v>1671</v>
      </c>
      <c r="AK98" s="11">
        <f t="shared" si="101"/>
        <v>997</v>
      </c>
      <c r="AL98" s="11">
        <f t="shared" si="101"/>
        <v>1392</v>
      </c>
      <c r="AM98" s="11">
        <f t="shared" si="101"/>
        <v>1740</v>
      </c>
      <c r="AN98" s="11">
        <f t="shared" si="101"/>
        <v>1515</v>
      </c>
      <c r="AO98" s="11">
        <f t="shared" si="101"/>
        <v>267</v>
      </c>
      <c r="AP98" s="11">
        <f t="shared" si="101"/>
        <v>1345</v>
      </c>
      <c r="AQ98" s="11">
        <f t="shared" si="101"/>
        <v>902</v>
      </c>
      <c r="AR98" s="11">
        <f t="shared" si="101"/>
        <v>1198</v>
      </c>
      <c r="AS98" s="11">
        <f t="shared" si="101"/>
        <v>539</v>
      </c>
      <c r="AT98" s="11">
        <f t="shared" si="101"/>
        <v>1020</v>
      </c>
      <c r="AU98" s="11">
        <f t="shared" si="101"/>
        <v>1171</v>
      </c>
      <c r="AV98" s="11">
        <f t="shared" si="101"/>
        <v>1497</v>
      </c>
      <c r="AW98" s="11">
        <f t="shared" si="101"/>
        <v>1355</v>
      </c>
      <c r="AX98" s="11">
        <f t="shared" si="101"/>
        <v>1365</v>
      </c>
      <c r="AY98" s="11">
        <f t="shared" si="101"/>
        <v>298</v>
      </c>
      <c r="AZ98" s="11">
        <f t="shared" si="101"/>
        <v>1108</v>
      </c>
      <c r="BA98" s="11">
        <f t="shared" si="101"/>
        <v>1318</v>
      </c>
      <c r="BB98" s="11">
        <f t="shared" si="101"/>
        <v>1211</v>
      </c>
      <c r="BC98" s="11">
        <f t="shared" si="101"/>
        <v>1107</v>
      </c>
      <c r="BD98" s="11">
        <f t="shared" si="101"/>
        <v>1605</v>
      </c>
      <c r="BE98" s="11">
        <f t="shared" si="101"/>
        <v>1059</v>
      </c>
      <c r="BF98" s="11">
        <f t="shared" si="101"/>
        <v>1047</v>
      </c>
      <c r="BG98" s="11">
        <f t="shared" si="101"/>
        <v>1244</v>
      </c>
      <c r="BH98" s="11">
        <f t="shared" si="101"/>
        <v>1086</v>
      </c>
    </row>
    <row r="99" spans="1:60" ht="13.5" customHeight="1">
      <c r="A99" s="38">
        <v>40636</v>
      </c>
      <c r="B99" s="130" t="s">
        <v>65</v>
      </c>
      <c r="C99" s="40"/>
      <c r="D99" s="41" t="s">
        <v>40</v>
      </c>
      <c r="E99" s="42">
        <f t="shared" si="0"/>
        <v>1107</v>
      </c>
      <c r="F99" s="43">
        <v>0</v>
      </c>
      <c r="G99" s="43">
        <v>17</v>
      </c>
      <c r="H99" s="44">
        <f t="shared" si="1"/>
        <v>17</v>
      </c>
      <c r="I99" s="40"/>
      <c r="J99" s="45" t="s">
        <v>42</v>
      </c>
      <c r="K99" s="42">
        <f t="shared" si="2"/>
        <v>1244</v>
      </c>
      <c r="L99" s="46">
        <v>0</v>
      </c>
      <c r="M99" s="46">
        <v>10</v>
      </c>
      <c r="N99" s="26">
        <f t="shared" si="3"/>
        <v>10</v>
      </c>
      <c r="O99" s="40"/>
      <c r="P99" t="s">
        <v>66</v>
      </c>
      <c r="Q99" s="40"/>
      <c r="R99">
        <f>MIN(Rules!$E$2,(MAX(H99/N99,N99/H99)))</f>
        <v>1.7</v>
      </c>
      <c r="S99">
        <f>VLOOKUP(B99,Rules!A:B,2,FALSE)</f>
        <v>45</v>
      </c>
      <c r="T99" s="40"/>
      <c r="U99" s="143">
        <f>1/(10^(-1*(E99+(IF(P99="Y",Rules!$I$2,0))-K99)/Rules!$E$12)+1)</f>
        <v>0.514962334517166</v>
      </c>
      <c r="V99">
        <f t="shared" si="4"/>
        <v>37</v>
      </c>
      <c r="W99">
        <f t="shared" si="5"/>
        <v>-37</v>
      </c>
      <c r="Z99" s="48"/>
      <c r="AA99" s="11">
        <f t="shared" ref="AA99:BH99" si="102">IF($D99=AA$1,$E99+$V99,(IF($J99=AA$1,$K99+$W99,AA98)))</f>
        <v>1103</v>
      </c>
      <c r="AB99" s="11">
        <f t="shared" si="102"/>
        <v>1406</v>
      </c>
      <c r="AC99" s="11">
        <f t="shared" si="102"/>
        <v>895</v>
      </c>
      <c r="AD99" s="11">
        <f t="shared" si="102"/>
        <v>1113</v>
      </c>
      <c r="AE99" s="11">
        <f t="shared" si="102"/>
        <v>976</v>
      </c>
      <c r="AF99" s="11">
        <f t="shared" si="102"/>
        <v>1788</v>
      </c>
      <c r="AG99" s="11">
        <f t="shared" si="102"/>
        <v>1413</v>
      </c>
      <c r="AH99" s="11">
        <f t="shared" si="102"/>
        <v>1514</v>
      </c>
      <c r="AI99" s="11">
        <f t="shared" si="102"/>
        <v>1618</v>
      </c>
      <c r="AJ99" s="11">
        <f t="shared" si="102"/>
        <v>1671</v>
      </c>
      <c r="AK99" s="11">
        <f t="shared" si="102"/>
        <v>997</v>
      </c>
      <c r="AL99" s="11">
        <f t="shared" si="102"/>
        <v>1392</v>
      </c>
      <c r="AM99" s="11">
        <f t="shared" si="102"/>
        <v>1740</v>
      </c>
      <c r="AN99" s="11">
        <f t="shared" si="102"/>
        <v>1515</v>
      </c>
      <c r="AO99" s="11">
        <f t="shared" si="102"/>
        <v>267</v>
      </c>
      <c r="AP99" s="11">
        <f t="shared" si="102"/>
        <v>1345</v>
      </c>
      <c r="AQ99" s="11">
        <f t="shared" si="102"/>
        <v>902</v>
      </c>
      <c r="AR99" s="11">
        <f t="shared" si="102"/>
        <v>1198</v>
      </c>
      <c r="AS99" s="11">
        <f t="shared" si="102"/>
        <v>539</v>
      </c>
      <c r="AT99" s="11">
        <f t="shared" si="102"/>
        <v>1020</v>
      </c>
      <c r="AU99" s="11">
        <f t="shared" si="102"/>
        <v>1171</v>
      </c>
      <c r="AV99" s="11">
        <f t="shared" si="102"/>
        <v>1497</v>
      </c>
      <c r="AW99" s="11">
        <f t="shared" si="102"/>
        <v>1355</v>
      </c>
      <c r="AX99" s="11">
        <f t="shared" si="102"/>
        <v>1365</v>
      </c>
      <c r="AY99" s="11">
        <f t="shared" si="102"/>
        <v>298</v>
      </c>
      <c r="AZ99" s="11">
        <f t="shared" si="102"/>
        <v>1108</v>
      </c>
      <c r="BA99" s="11">
        <f t="shared" si="102"/>
        <v>1318</v>
      </c>
      <c r="BB99" s="11">
        <f t="shared" si="102"/>
        <v>1211</v>
      </c>
      <c r="BC99" s="11">
        <f t="shared" si="102"/>
        <v>1144</v>
      </c>
      <c r="BD99" s="11">
        <f t="shared" si="102"/>
        <v>1605</v>
      </c>
      <c r="BE99" s="11">
        <f t="shared" si="102"/>
        <v>1059</v>
      </c>
      <c r="BF99" s="11">
        <f t="shared" si="102"/>
        <v>1047</v>
      </c>
      <c r="BG99" s="11">
        <f t="shared" si="102"/>
        <v>1207</v>
      </c>
      <c r="BH99" s="11">
        <f t="shared" si="102"/>
        <v>1086</v>
      </c>
    </row>
    <row r="100" spans="1:60" ht="13.5" customHeight="1">
      <c r="A100" s="38">
        <v>40636</v>
      </c>
      <c r="B100" s="130" t="s">
        <v>65</v>
      </c>
      <c r="C100" s="40"/>
      <c r="D100" s="41" t="s">
        <v>39</v>
      </c>
      <c r="E100" s="42">
        <f t="shared" si="0"/>
        <v>1198</v>
      </c>
      <c r="F100" s="43">
        <v>0</v>
      </c>
      <c r="G100" s="43">
        <v>12</v>
      </c>
      <c r="H100" s="44">
        <f t="shared" si="1"/>
        <v>12</v>
      </c>
      <c r="I100" s="40"/>
      <c r="J100" s="45" t="s">
        <v>31</v>
      </c>
      <c r="K100" s="42">
        <f t="shared" si="2"/>
        <v>1047</v>
      </c>
      <c r="L100" s="46">
        <v>0</v>
      </c>
      <c r="M100" s="46">
        <v>14</v>
      </c>
      <c r="N100" s="26">
        <f t="shared" si="3"/>
        <v>14</v>
      </c>
      <c r="O100" s="40"/>
      <c r="P100" t="s">
        <v>66</v>
      </c>
      <c r="Q100" s="40"/>
      <c r="R100">
        <f>MIN(Rules!$E$2,(MAX(H100/N100,N100/H100)))</f>
        <v>1.1666666666666667</v>
      </c>
      <c r="S100">
        <f>VLOOKUP(B100,Rules!A:B,2,FALSE)</f>
        <v>45</v>
      </c>
      <c r="T100" s="40"/>
      <c r="U100" s="143">
        <f>1/(10^(-1*(E100+(IF(P100="Y",Rules!$I$2,0))-K100)/Rules!$E$12)+1)</f>
        <v>0.79997789746209791</v>
      </c>
      <c r="V100">
        <f t="shared" si="4"/>
        <v>-42</v>
      </c>
      <c r="W100">
        <f t="shared" si="5"/>
        <v>42</v>
      </c>
      <c r="Z100" s="48"/>
      <c r="AA100" s="11">
        <f t="shared" ref="AA100:BH100" si="103">IF($D100=AA$1,$E100+$V100,(IF($J100=AA$1,$K100+$W100,AA99)))</f>
        <v>1103</v>
      </c>
      <c r="AB100" s="11">
        <f t="shared" si="103"/>
        <v>1406</v>
      </c>
      <c r="AC100" s="11">
        <f t="shared" si="103"/>
        <v>895</v>
      </c>
      <c r="AD100" s="11">
        <f t="shared" si="103"/>
        <v>1113</v>
      </c>
      <c r="AE100" s="11">
        <f t="shared" si="103"/>
        <v>976</v>
      </c>
      <c r="AF100" s="11">
        <f t="shared" si="103"/>
        <v>1788</v>
      </c>
      <c r="AG100" s="11">
        <f t="shared" si="103"/>
        <v>1413</v>
      </c>
      <c r="AH100" s="11">
        <f t="shared" si="103"/>
        <v>1514</v>
      </c>
      <c r="AI100" s="11">
        <f t="shared" si="103"/>
        <v>1618</v>
      </c>
      <c r="AJ100" s="11">
        <f t="shared" si="103"/>
        <v>1671</v>
      </c>
      <c r="AK100" s="11">
        <f t="shared" si="103"/>
        <v>997</v>
      </c>
      <c r="AL100" s="11">
        <f t="shared" si="103"/>
        <v>1392</v>
      </c>
      <c r="AM100" s="11">
        <f t="shared" si="103"/>
        <v>1740</v>
      </c>
      <c r="AN100" s="11">
        <f t="shared" si="103"/>
        <v>1515</v>
      </c>
      <c r="AO100" s="11">
        <f t="shared" si="103"/>
        <v>267</v>
      </c>
      <c r="AP100" s="11">
        <f t="shared" si="103"/>
        <v>1345</v>
      </c>
      <c r="AQ100" s="11">
        <f t="shared" si="103"/>
        <v>902</v>
      </c>
      <c r="AR100" s="11">
        <f t="shared" si="103"/>
        <v>1156</v>
      </c>
      <c r="AS100" s="11">
        <f t="shared" si="103"/>
        <v>539</v>
      </c>
      <c r="AT100" s="11">
        <f t="shared" si="103"/>
        <v>1020</v>
      </c>
      <c r="AU100" s="11">
        <f t="shared" si="103"/>
        <v>1171</v>
      </c>
      <c r="AV100" s="11">
        <f t="shared" si="103"/>
        <v>1497</v>
      </c>
      <c r="AW100" s="11">
        <f t="shared" si="103"/>
        <v>1355</v>
      </c>
      <c r="AX100" s="11">
        <f t="shared" si="103"/>
        <v>1365</v>
      </c>
      <c r="AY100" s="11">
        <f t="shared" si="103"/>
        <v>298</v>
      </c>
      <c r="AZ100" s="11">
        <f t="shared" si="103"/>
        <v>1108</v>
      </c>
      <c r="BA100" s="11">
        <f t="shared" si="103"/>
        <v>1318</v>
      </c>
      <c r="BB100" s="11">
        <f t="shared" si="103"/>
        <v>1211</v>
      </c>
      <c r="BC100" s="11">
        <f t="shared" si="103"/>
        <v>1144</v>
      </c>
      <c r="BD100" s="11">
        <f t="shared" si="103"/>
        <v>1605</v>
      </c>
      <c r="BE100" s="11">
        <f t="shared" si="103"/>
        <v>1059</v>
      </c>
      <c r="BF100" s="11">
        <f t="shared" si="103"/>
        <v>1089</v>
      </c>
      <c r="BG100" s="11">
        <f t="shared" si="103"/>
        <v>1207</v>
      </c>
      <c r="BH100" s="11">
        <f t="shared" si="103"/>
        <v>1086</v>
      </c>
    </row>
    <row r="101" spans="1:60" ht="13.5" customHeight="1">
      <c r="A101" s="38">
        <v>40636</v>
      </c>
      <c r="B101" s="130" t="s">
        <v>65</v>
      </c>
      <c r="C101" s="40"/>
      <c r="D101" s="41" t="s">
        <v>46</v>
      </c>
      <c r="E101" s="42">
        <f t="shared" si="0"/>
        <v>1059</v>
      </c>
      <c r="F101" s="43">
        <v>2</v>
      </c>
      <c r="G101" s="43">
        <v>19</v>
      </c>
      <c r="H101" s="44">
        <f t="shared" si="1"/>
        <v>25</v>
      </c>
      <c r="I101" s="40"/>
      <c r="J101" s="45" t="s">
        <v>38</v>
      </c>
      <c r="K101" s="42">
        <f t="shared" si="2"/>
        <v>1108</v>
      </c>
      <c r="L101" s="46">
        <v>1</v>
      </c>
      <c r="M101" s="46">
        <v>19</v>
      </c>
      <c r="N101" s="26">
        <f t="shared" si="3"/>
        <v>22</v>
      </c>
      <c r="O101" s="40"/>
      <c r="P101" t="s">
        <v>66</v>
      </c>
      <c r="Q101" s="40"/>
      <c r="R101">
        <f>MIN(Rules!$E$2,(MAX(H101/N101,N101/H101)))</f>
        <v>1.1363636363636365</v>
      </c>
      <c r="S101">
        <f>VLOOKUP(B101,Rules!A:B,2,FALSE)</f>
        <v>45</v>
      </c>
      <c r="T101" s="40"/>
      <c r="U101" s="143">
        <f>1/(10^(-1*(E101+(IF(P101="Y",Rules!$I$2,0))-K101)/Rules!$E$12)+1)</f>
        <v>0.61422859603687308</v>
      </c>
      <c r="V101">
        <f t="shared" si="4"/>
        <v>20</v>
      </c>
      <c r="W101">
        <f t="shared" si="5"/>
        <v>-20</v>
      </c>
      <c r="Z101" s="48"/>
      <c r="AA101" s="11">
        <f t="shared" ref="AA101:BH101" si="104">IF($D101=AA$1,$E101+$V101,(IF($J101=AA$1,$K101+$W101,AA100)))</f>
        <v>1103</v>
      </c>
      <c r="AB101" s="11">
        <f t="shared" si="104"/>
        <v>1406</v>
      </c>
      <c r="AC101" s="11">
        <f t="shared" si="104"/>
        <v>895</v>
      </c>
      <c r="AD101" s="11">
        <f t="shared" si="104"/>
        <v>1113</v>
      </c>
      <c r="AE101" s="11">
        <f t="shared" si="104"/>
        <v>976</v>
      </c>
      <c r="AF101" s="11">
        <f t="shared" si="104"/>
        <v>1788</v>
      </c>
      <c r="AG101" s="11">
        <f t="shared" si="104"/>
        <v>1413</v>
      </c>
      <c r="AH101" s="11">
        <f t="shared" si="104"/>
        <v>1514</v>
      </c>
      <c r="AI101" s="11">
        <f t="shared" si="104"/>
        <v>1618</v>
      </c>
      <c r="AJ101" s="11">
        <f t="shared" si="104"/>
        <v>1671</v>
      </c>
      <c r="AK101" s="11">
        <f t="shared" si="104"/>
        <v>997</v>
      </c>
      <c r="AL101" s="11">
        <f t="shared" si="104"/>
        <v>1392</v>
      </c>
      <c r="AM101" s="11">
        <f t="shared" si="104"/>
        <v>1740</v>
      </c>
      <c r="AN101" s="11">
        <f t="shared" si="104"/>
        <v>1515</v>
      </c>
      <c r="AO101" s="11">
        <f t="shared" si="104"/>
        <v>267</v>
      </c>
      <c r="AP101" s="11">
        <f t="shared" si="104"/>
        <v>1345</v>
      </c>
      <c r="AQ101" s="11">
        <f t="shared" si="104"/>
        <v>902</v>
      </c>
      <c r="AR101" s="11">
        <f t="shared" si="104"/>
        <v>1156</v>
      </c>
      <c r="AS101" s="11">
        <f t="shared" si="104"/>
        <v>539</v>
      </c>
      <c r="AT101" s="11">
        <f t="shared" si="104"/>
        <v>1020</v>
      </c>
      <c r="AU101" s="11">
        <f t="shared" si="104"/>
        <v>1171</v>
      </c>
      <c r="AV101" s="11">
        <f t="shared" si="104"/>
        <v>1497</v>
      </c>
      <c r="AW101" s="11">
        <f t="shared" si="104"/>
        <v>1355</v>
      </c>
      <c r="AX101" s="11">
        <f t="shared" si="104"/>
        <v>1365</v>
      </c>
      <c r="AY101" s="11">
        <f t="shared" si="104"/>
        <v>298</v>
      </c>
      <c r="AZ101" s="11">
        <f t="shared" si="104"/>
        <v>1088</v>
      </c>
      <c r="BA101" s="11">
        <f t="shared" si="104"/>
        <v>1318</v>
      </c>
      <c r="BB101" s="11">
        <f t="shared" si="104"/>
        <v>1211</v>
      </c>
      <c r="BC101" s="11">
        <f t="shared" si="104"/>
        <v>1144</v>
      </c>
      <c r="BD101" s="11">
        <f t="shared" si="104"/>
        <v>1605</v>
      </c>
      <c r="BE101" s="11">
        <f t="shared" si="104"/>
        <v>1079</v>
      </c>
      <c r="BF101" s="11">
        <f t="shared" si="104"/>
        <v>1089</v>
      </c>
      <c r="BG101" s="11">
        <f t="shared" si="104"/>
        <v>1207</v>
      </c>
      <c r="BH101" s="11">
        <f t="shared" si="104"/>
        <v>1086</v>
      </c>
    </row>
    <row r="102" spans="1:60" ht="13.5" customHeight="1">
      <c r="A102" s="38">
        <v>40636</v>
      </c>
      <c r="B102" s="130" t="s">
        <v>65</v>
      </c>
      <c r="C102" s="40"/>
      <c r="D102" s="41" t="s">
        <v>35</v>
      </c>
      <c r="E102" s="42">
        <f t="shared" si="0"/>
        <v>997</v>
      </c>
      <c r="F102" s="43">
        <v>0</v>
      </c>
      <c r="G102" s="43">
        <v>17</v>
      </c>
      <c r="H102" s="44">
        <f t="shared" si="1"/>
        <v>17</v>
      </c>
      <c r="I102" s="40"/>
      <c r="J102" s="45" t="s">
        <v>33</v>
      </c>
      <c r="K102" s="42">
        <f t="shared" si="2"/>
        <v>976</v>
      </c>
      <c r="L102" s="46">
        <v>0</v>
      </c>
      <c r="M102" s="46">
        <v>9</v>
      </c>
      <c r="N102" s="26">
        <f t="shared" si="3"/>
        <v>9</v>
      </c>
      <c r="O102" s="40"/>
      <c r="P102" t="s">
        <v>66</v>
      </c>
      <c r="Q102" s="40"/>
      <c r="R102">
        <f>MIN(Rules!$E$2,(MAX(H102/N102,N102/H102)))</f>
        <v>1.8888888888888888</v>
      </c>
      <c r="S102">
        <f>VLOOKUP(B102,Rules!A:B,2,FALSE)</f>
        <v>45</v>
      </c>
      <c r="T102" s="40"/>
      <c r="U102" s="143">
        <f>1/(10^(-1*(E102+(IF(P102="Y",Rules!$I$2,0))-K102)/Rules!$E$12)+1)</f>
        <v>0.68729086333318301</v>
      </c>
      <c r="V102">
        <f t="shared" si="4"/>
        <v>27</v>
      </c>
      <c r="W102">
        <f t="shared" si="5"/>
        <v>-27</v>
      </c>
      <c r="Z102" s="48"/>
      <c r="AA102" s="11">
        <f t="shared" ref="AA102:BH102" si="105">IF($D102=AA$1,$E102+$V102,(IF($J102=AA$1,$K102+$W102,AA101)))</f>
        <v>1103</v>
      </c>
      <c r="AB102" s="11">
        <f t="shared" si="105"/>
        <v>1406</v>
      </c>
      <c r="AC102" s="11">
        <f t="shared" si="105"/>
        <v>895</v>
      </c>
      <c r="AD102" s="11">
        <f t="shared" si="105"/>
        <v>1113</v>
      </c>
      <c r="AE102" s="11">
        <f t="shared" si="105"/>
        <v>949</v>
      </c>
      <c r="AF102" s="11">
        <f t="shared" si="105"/>
        <v>1788</v>
      </c>
      <c r="AG102" s="11">
        <f t="shared" si="105"/>
        <v>1413</v>
      </c>
      <c r="AH102" s="11">
        <f t="shared" si="105"/>
        <v>1514</v>
      </c>
      <c r="AI102" s="11">
        <f t="shared" si="105"/>
        <v>1618</v>
      </c>
      <c r="AJ102" s="11">
        <f t="shared" si="105"/>
        <v>1671</v>
      </c>
      <c r="AK102" s="11">
        <f t="shared" si="105"/>
        <v>1024</v>
      </c>
      <c r="AL102" s="11">
        <f t="shared" si="105"/>
        <v>1392</v>
      </c>
      <c r="AM102" s="11">
        <f t="shared" si="105"/>
        <v>1740</v>
      </c>
      <c r="AN102" s="11">
        <f t="shared" si="105"/>
        <v>1515</v>
      </c>
      <c r="AO102" s="11">
        <f t="shared" si="105"/>
        <v>267</v>
      </c>
      <c r="AP102" s="11">
        <f t="shared" si="105"/>
        <v>1345</v>
      </c>
      <c r="AQ102" s="11">
        <f t="shared" si="105"/>
        <v>902</v>
      </c>
      <c r="AR102" s="11">
        <f t="shared" si="105"/>
        <v>1156</v>
      </c>
      <c r="AS102" s="11">
        <f t="shared" si="105"/>
        <v>539</v>
      </c>
      <c r="AT102" s="11">
        <f t="shared" si="105"/>
        <v>1020</v>
      </c>
      <c r="AU102" s="11">
        <f t="shared" si="105"/>
        <v>1171</v>
      </c>
      <c r="AV102" s="11">
        <f t="shared" si="105"/>
        <v>1497</v>
      </c>
      <c r="AW102" s="11">
        <f t="shared" si="105"/>
        <v>1355</v>
      </c>
      <c r="AX102" s="11">
        <f t="shared" si="105"/>
        <v>1365</v>
      </c>
      <c r="AY102" s="11">
        <f t="shared" si="105"/>
        <v>298</v>
      </c>
      <c r="AZ102" s="11">
        <f t="shared" si="105"/>
        <v>1088</v>
      </c>
      <c r="BA102" s="11">
        <f t="shared" si="105"/>
        <v>1318</v>
      </c>
      <c r="BB102" s="11">
        <f t="shared" si="105"/>
        <v>1211</v>
      </c>
      <c r="BC102" s="11">
        <f t="shared" si="105"/>
        <v>1144</v>
      </c>
      <c r="BD102" s="11">
        <f t="shared" si="105"/>
        <v>1605</v>
      </c>
      <c r="BE102" s="11">
        <f t="shared" si="105"/>
        <v>1079</v>
      </c>
      <c r="BF102" s="11">
        <f t="shared" si="105"/>
        <v>1089</v>
      </c>
      <c r="BG102" s="11">
        <f t="shared" si="105"/>
        <v>1207</v>
      </c>
      <c r="BH102" s="11">
        <f t="shared" si="105"/>
        <v>1086</v>
      </c>
    </row>
    <row r="103" spans="1:60" ht="13.5" customHeight="1">
      <c r="A103" s="38">
        <v>40636</v>
      </c>
      <c r="B103" s="130" t="s">
        <v>65</v>
      </c>
      <c r="C103" s="40"/>
      <c r="D103" s="41" t="s">
        <v>43</v>
      </c>
      <c r="E103" s="42">
        <f t="shared" si="0"/>
        <v>1020</v>
      </c>
      <c r="F103" s="43">
        <v>1</v>
      </c>
      <c r="G103" s="43">
        <v>8</v>
      </c>
      <c r="H103" s="44">
        <f t="shared" si="1"/>
        <v>11</v>
      </c>
      <c r="I103" s="40"/>
      <c r="J103" s="45" t="s">
        <v>45</v>
      </c>
      <c r="K103" s="42">
        <f t="shared" si="2"/>
        <v>902</v>
      </c>
      <c r="L103" s="46">
        <v>0</v>
      </c>
      <c r="M103" s="46">
        <v>10</v>
      </c>
      <c r="N103" s="26">
        <f t="shared" si="3"/>
        <v>10</v>
      </c>
      <c r="O103" s="40"/>
      <c r="P103" t="s">
        <v>66</v>
      </c>
      <c r="Q103" s="40"/>
      <c r="R103">
        <f>MIN(Rules!$E$2,(MAX(H103/N103,N103/H103)))</f>
        <v>1.1000000000000001</v>
      </c>
      <c r="S103">
        <f>VLOOKUP(B103,Rules!A:B,2,FALSE)</f>
        <v>45</v>
      </c>
      <c r="T103" s="40"/>
      <c r="U103" s="143">
        <f>1/(10^(-1*(E103+(IF(P103="Y",Rules!$I$2,0))-K103)/Rules!$E$12)+1)</f>
        <v>0.77455031417321552</v>
      </c>
      <c r="V103">
        <f t="shared" si="4"/>
        <v>11</v>
      </c>
      <c r="W103">
        <f t="shared" si="5"/>
        <v>-11</v>
      </c>
      <c r="Z103" s="48"/>
      <c r="AA103" s="11">
        <f t="shared" ref="AA103:BH103" si="106">IF($D103=AA$1,$E103+$V103,(IF($J103=AA$1,$K103+$W103,AA102)))</f>
        <v>1103</v>
      </c>
      <c r="AB103" s="11">
        <f t="shared" si="106"/>
        <v>1406</v>
      </c>
      <c r="AC103" s="11">
        <f t="shared" si="106"/>
        <v>895</v>
      </c>
      <c r="AD103" s="11">
        <f t="shared" si="106"/>
        <v>1113</v>
      </c>
      <c r="AE103" s="11">
        <f t="shared" si="106"/>
        <v>949</v>
      </c>
      <c r="AF103" s="11">
        <f t="shared" si="106"/>
        <v>1788</v>
      </c>
      <c r="AG103" s="11">
        <f t="shared" si="106"/>
        <v>1413</v>
      </c>
      <c r="AH103" s="11">
        <f t="shared" si="106"/>
        <v>1514</v>
      </c>
      <c r="AI103" s="11">
        <f t="shared" si="106"/>
        <v>1618</v>
      </c>
      <c r="AJ103" s="11">
        <f t="shared" si="106"/>
        <v>1671</v>
      </c>
      <c r="AK103" s="11">
        <f t="shared" si="106"/>
        <v>1024</v>
      </c>
      <c r="AL103" s="11">
        <f t="shared" si="106"/>
        <v>1392</v>
      </c>
      <c r="AM103" s="11">
        <f t="shared" si="106"/>
        <v>1740</v>
      </c>
      <c r="AN103" s="11">
        <f t="shared" si="106"/>
        <v>1515</v>
      </c>
      <c r="AO103" s="11">
        <f t="shared" si="106"/>
        <v>267</v>
      </c>
      <c r="AP103" s="11">
        <f t="shared" si="106"/>
        <v>1345</v>
      </c>
      <c r="AQ103" s="11">
        <f t="shared" si="106"/>
        <v>891</v>
      </c>
      <c r="AR103" s="11">
        <f t="shared" si="106"/>
        <v>1156</v>
      </c>
      <c r="AS103" s="11">
        <f t="shared" si="106"/>
        <v>539</v>
      </c>
      <c r="AT103" s="11">
        <f t="shared" si="106"/>
        <v>1031</v>
      </c>
      <c r="AU103" s="11">
        <f t="shared" si="106"/>
        <v>1171</v>
      </c>
      <c r="AV103" s="11">
        <f t="shared" si="106"/>
        <v>1497</v>
      </c>
      <c r="AW103" s="11">
        <f t="shared" si="106"/>
        <v>1355</v>
      </c>
      <c r="AX103" s="11">
        <f t="shared" si="106"/>
        <v>1365</v>
      </c>
      <c r="AY103" s="11">
        <f t="shared" si="106"/>
        <v>298</v>
      </c>
      <c r="AZ103" s="11">
        <f t="shared" si="106"/>
        <v>1088</v>
      </c>
      <c r="BA103" s="11">
        <f t="shared" si="106"/>
        <v>1318</v>
      </c>
      <c r="BB103" s="11">
        <f t="shared" si="106"/>
        <v>1211</v>
      </c>
      <c r="BC103" s="11">
        <f t="shared" si="106"/>
        <v>1144</v>
      </c>
      <c r="BD103" s="11">
        <f t="shared" si="106"/>
        <v>1605</v>
      </c>
      <c r="BE103" s="11">
        <f t="shared" si="106"/>
        <v>1079</v>
      </c>
      <c r="BF103" s="11">
        <f t="shared" si="106"/>
        <v>1089</v>
      </c>
      <c r="BG103" s="11">
        <f t="shared" si="106"/>
        <v>1207</v>
      </c>
      <c r="BH103" s="11">
        <f t="shared" si="106"/>
        <v>1086</v>
      </c>
    </row>
    <row r="104" spans="1:60" ht="13.5" customHeight="1">
      <c r="A104" s="38">
        <v>40636</v>
      </c>
      <c r="B104" s="130" t="s">
        <v>65</v>
      </c>
      <c r="C104" s="40"/>
      <c r="D104" s="41" t="s">
        <v>24</v>
      </c>
      <c r="E104" s="42">
        <f t="shared" si="0"/>
        <v>1318</v>
      </c>
      <c r="F104" s="43">
        <v>0</v>
      </c>
      <c r="G104" s="43">
        <v>25</v>
      </c>
      <c r="H104" s="44">
        <f t="shared" si="1"/>
        <v>25</v>
      </c>
      <c r="I104" s="40"/>
      <c r="J104" s="45" t="s">
        <v>49</v>
      </c>
      <c r="K104" s="42">
        <f t="shared" si="2"/>
        <v>267</v>
      </c>
      <c r="L104" s="46">
        <v>0</v>
      </c>
      <c r="M104" s="46">
        <v>1</v>
      </c>
      <c r="N104" s="26">
        <f t="shared" si="3"/>
        <v>1</v>
      </c>
      <c r="O104" s="40"/>
      <c r="P104" t="s">
        <v>66</v>
      </c>
      <c r="Q104" s="40"/>
      <c r="R104">
        <f>MIN(Rules!$E$2,(MAX(H104/N104,N104/H104)))</f>
        <v>2</v>
      </c>
      <c r="S104">
        <f>VLOOKUP(B104,Rules!A:B,2,FALSE)</f>
        <v>45</v>
      </c>
      <c r="T104" s="40"/>
      <c r="U104" s="143">
        <f>1/(10^(-1*(E104+(IF(P104="Y",Rules!$I$2,0))-K104)/Rules!$E$12)+1)</f>
        <v>0.99605286130109105</v>
      </c>
      <c r="V104">
        <f t="shared" si="4"/>
        <v>0</v>
      </c>
      <c r="W104">
        <f t="shared" si="5"/>
        <v>0</v>
      </c>
      <c r="Z104" s="48"/>
      <c r="AA104" s="11">
        <f t="shared" ref="AA104:BH104" si="107">IF($D104=AA$1,$E104+$V104,(IF($J104=AA$1,$K104+$W104,AA103)))</f>
        <v>1103</v>
      </c>
      <c r="AB104" s="11">
        <f t="shared" si="107"/>
        <v>1406</v>
      </c>
      <c r="AC104" s="11">
        <f t="shared" si="107"/>
        <v>895</v>
      </c>
      <c r="AD104" s="11">
        <f t="shared" si="107"/>
        <v>1113</v>
      </c>
      <c r="AE104" s="11">
        <f t="shared" si="107"/>
        <v>949</v>
      </c>
      <c r="AF104" s="11">
        <f t="shared" si="107"/>
        <v>1788</v>
      </c>
      <c r="AG104" s="11">
        <f t="shared" si="107"/>
        <v>1413</v>
      </c>
      <c r="AH104" s="11">
        <f t="shared" si="107"/>
        <v>1514</v>
      </c>
      <c r="AI104" s="11">
        <f t="shared" si="107"/>
        <v>1618</v>
      </c>
      <c r="AJ104" s="11">
        <f t="shared" si="107"/>
        <v>1671</v>
      </c>
      <c r="AK104" s="11">
        <f t="shared" si="107"/>
        <v>1024</v>
      </c>
      <c r="AL104" s="11">
        <f t="shared" si="107"/>
        <v>1392</v>
      </c>
      <c r="AM104" s="11">
        <f t="shared" si="107"/>
        <v>1740</v>
      </c>
      <c r="AN104" s="11">
        <f t="shared" si="107"/>
        <v>1515</v>
      </c>
      <c r="AO104" s="11">
        <f t="shared" si="107"/>
        <v>267</v>
      </c>
      <c r="AP104" s="11">
        <f t="shared" si="107"/>
        <v>1345</v>
      </c>
      <c r="AQ104" s="11">
        <f t="shared" si="107"/>
        <v>891</v>
      </c>
      <c r="AR104" s="11">
        <f t="shared" si="107"/>
        <v>1156</v>
      </c>
      <c r="AS104" s="11">
        <f t="shared" si="107"/>
        <v>539</v>
      </c>
      <c r="AT104" s="11">
        <f t="shared" si="107"/>
        <v>1031</v>
      </c>
      <c r="AU104" s="11">
        <f t="shared" si="107"/>
        <v>1171</v>
      </c>
      <c r="AV104" s="11">
        <f t="shared" si="107"/>
        <v>1497</v>
      </c>
      <c r="AW104" s="11">
        <f t="shared" si="107"/>
        <v>1355</v>
      </c>
      <c r="AX104" s="11">
        <f t="shared" si="107"/>
        <v>1365</v>
      </c>
      <c r="AY104" s="11">
        <f t="shared" si="107"/>
        <v>298</v>
      </c>
      <c r="AZ104" s="11">
        <f t="shared" si="107"/>
        <v>1088</v>
      </c>
      <c r="BA104" s="11">
        <f t="shared" si="107"/>
        <v>1318</v>
      </c>
      <c r="BB104" s="11">
        <f t="shared" si="107"/>
        <v>1211</v>
      </c>
      <c r="BC104" s="11">
        <f t="shared" si="107"/>
        <v>1144</v>
      </c>
      <c r="BD104" s="11">
        <f t="shared" si="107"/>
        <v>1605</v>
      </c>
      <c r="BE104" s="11">
        <f t="shared" si="107"/>
        <v>1079</v>
      </c>
      <c r="BF104" s="11">
        <f t="shared" si="107"/>
        <v>1089</v>
      </c>
      <c r="BG104" s="11">
        <f t="shared" si="107"/>
        <v>1207</v>
      </c>
      <c r="BH104" s="11">
        <f t="shared" si="107"/>
        <v>1086</v>
      </c>
    </row>
    <row r="105" spans="1:60" ht="13.5" customHeight="1">
      <c r="A105" s="38">
        <v>40636</v>
      </c>
      <c r="B105" s="130" t="s">
        <v>65</v>
      </c>
      <c r="C105" s="40"/>
      <c r="D105" s="41" t="s">
        <v>44</v>
      </c>
      <c r="E105" s="42">
        <f t="shared" si="0"/>
        <v>895</v>
      </c>
      <c r="F105" s="43">
        <v>1</v>
      </c>
      <c r="G105" s="43">
        <v>18</v>
      </c>
      <c r="H105" s="44">
        <f t="shared" si="1"/>
        <v>21</v>
      </c>
      <c r="I105" s="40"/>
      <c r="J105" s="45" t="s">
        <v>47</v>
      </c>
      <c r="K105" s="42">
        <f t="shared" si="2"/>
        <v>539</v>
      </c>
      <c r="L105" s="46">
        <v>1</v>
      </c>
      <c r="M105" s="46">
        <v>6</v>
      </c>
      <c r="N105" s="26">
        <f t="shared" si="3"/>
        <v>9</v>
      </c>
      <c r="O105" s="40"/>
      <c r="P105" t="s">
        <v>66</v>
      </c>
      <c r="Q105" s="40"/>
      <c r="R105">
        <f>MIN(Rules!$E$2,(MAX(H105/N105,N105/H105)))</f>
        <v>2</v>
      </c>
      <c r="S105">
        <f>VLOOKUP(B105,Rules!A:B,2,FALSE)</f>
        <v>45</v>
      </c>
      <c r="T105" s="40"/>
      <c r="U105" s="143">
        <f>1/(10^(-1*(E105+(IF(P105="Y",Rules!$I$2,0))-K105)/Rules!$E$12)+1)</f>
        <v>0.91134879862454976</v>
      </c>
      <c r="V105">
        <f t="shared" si="4"/>
        <v>8</v>
      </c>
      <c r="W105">
        <f t="shared" si="5"/>
        <v>-8</v>
      </c>
      <c r="Z105" s="48"/>
      <c r="AA105" s="11">
        <f t="shared" ref="AA105:BH105" si="108">IF($D105=AA$1,$E105+$V105,(IF($J105=AA$1,$K105+$W105,AA104)))</f>
        <v>1103</v>
      </c>
      <c r="AB105" s="11">
        <f t="shared" si="108"/>
        <v>1406</v>
      </c>
      <c r="AC105" s="11">
        <f t="shared" si="108"/>
        <v>903</v>
      </c>
      <c r="AD105" s="11">
        <f t="shared" si="108"/>
        <v>1113</v>
      </c>
      <c r="AE105" s="11">
        <f t="shared" si="108"/>
        <v>949</v>
      </c>
      <c r="AF105" s="11">
        <f t="shared" si="108"/>
        <v>1788</v>
      </c>
      <c r="AG105" s="11">
        <f t="shared" si="108"/>
        <v>1413</v>
      </c>
      <c r="AH105" s="11">
        <f t="shared" si="108"/>
        <v>1514</v>
      </c>
      <c r="AI105" s="11">
        <f t="shared" si="108"/>
        <v>1618</v>
      </c>
      <c r="AJ105" s="11">
        <f t="shared" si="108"/>
        <v>1671</v>
      </c>
      <c r="AK105" s="11">
        <f t="shared" si="108"/>
        <v>1024</v>
      </c>
      <c r="AL105" s="11">
        <f t="shared" si="108"/>
        <v>1392</v>
      </c>
      <c r="AM105" s="11">
        <f t="shared" si="108"/>
        <v>1740</v>
      </c>
      <c r="AN105" s="11">
        <f t="shared" si="108"/>
        <v>1515</v>
      </c>
      <c r="AO105" s="11">
        <f t="shared" si="108"/>
        <v>267</v>
      </c>
      <c r="AP105" s="11">
        <f t="shared" si="108"/>
        <v>1345</v>
      </c>
      <c r="AQ105" s="11">
        <f t="shared" si="108"/>
        <v>891</v>
      </c>
      <c r="AR105" s="11">
        <f t="shared" si="108"/>
        <v>1156</v>
      </c>
      <c r="AS105" s="11">
        <f t="shared" si="108"/>
        <v>531</v>
      </c>
      <c r="AT105" s="11">
        <f t="shared" si="108"/>
        <v>1031</v>
      </c>
      <c r="AU105" s="11">
        <f t="shared" si="108"/>
        <v>1171</v>
      </c>
      <c r="AV105" s="11">
        <f t="shared" si="108"/>
        <v>1497</v>
      </c>
      <c r="AW105" s="11">
        <f t="shared" si="108"/>
        <v>1355</v>
      </c>
      <c r="AX105" s="11">
        <f t="shared" si="108"/>
        <v>1365</v>
      </c>
      <c r="AY105" s="11">
        <f t="shared" si="108"/>
        <v>298</v>
      </c>
      <c r="AZ105" s="11">
        <f t="shared" si="108"/>
        <v>1088</v>
      </c>
      <c r="BA105" s="11">
        <f t="shared" si="108"/>
        <v>1318</v>
      </c>
      <c r="BB105" s="11">
        <f t="shared" si="108"/>
        <v>1211</v>
      </c>
      <c r="BC105" s="11">
        <f t="shared" si="108"/>
        <v>1144</v>
      </c>
      <c r="BD105" s="11">
        <f t="shared" si="108"/>
        <v>1605</v>
      </c>
      <c r="BE105" s="11">
        <f t="shared" si="108"/>
        <v>1079</v>
      </c>
      <c r="BF105" s="11">
        <f t="shared" si="108"/>
        <v>1089</v>
      </c>
      <c r="BG105" s="11">
        <f t="shared" si="108"/>
        <v>1207</v>
      </c>
      <c r="BH105" s="11">
        <f t="shared" si="108"/>
        <v>1086</v>
      </c>
    </row>
    <row r="106" spans="1:60" ht="13.5" customHeight="1">
      <c r="A106" s="38">
        <v>40643</v>
      </c>
      <c r="B106" s="130" t="s">
        <v>65</v>
      </c>
      <c r="C106" s="40"/>
      <c r="D106" s="41" t="s">
        <v>26</v>
      </c>
      <c r="E106" s="42">
        <f t="shared" si="0"/>
        <v>1788</v>
      </c>
      <c r="F106" s="43">
        <v>2</v>
      </c>
      <c r="G106" s="43">
        <v>15</v>
      </c>
      <c r="H106" s="44">
        <f t="shared" si="1"/>
        <v>21</v>
      </c>
      <c r="I106" s="40"/>
      <c r="J106" s="45" t="s">
        <v>20</v>
      </c>
      <c r="K106" s="42">
        <f t="shared" si="2"/>
        <v>1406</v>
      </c>
      <c r="L106" s="46">
        <v>1</v>
      </c>
      <c r="M106" s="46">
        <v>12</v>
      </c>
      <c r="N106" s="26">
        <f t="shared" si="3"/>
        <v>15</v>
      </c>
      <c r="O106" s="40"/>
      <c r="P106" t="s">
        <v>66</v>
      </c>
      <c r="Q106" s="40"/>
      <c r="R106">
        <f>MIN(Rules!$E$2,(MAX(H106/N106,N106/H106)))</f>
        <v>1.4</v>
      </c>
      <c r="S106">
        <f>VLOOKUP(B106,Rules!A:B,2,FALSE)</f>
        <v>45</v>
      </c>
      <c r="T106" s="40"/>
      <c r="U106" s="143">
        <f>1/(10^(-1*(E106+(IF(P106="Y",Rules!$I$2,0))-K106)/Rules!$E$12)+1)</f>
        <v>0.92055783374953204</v>
      </c>
      <c r="V106">
        <f t="shared" si="4"/>
        <v>5</v>
      </c>
      <c r="W106">
        <f t="shared" si="5"/>
        <v>-5</v>
      </c>
      <c r="Z106" s="48"/>
      <c r="AA106" s="11">
        <f t="shared" ref="AA106:BH106" si="109">IF($D106=AA$1,$E106+$V106,(IF($J106=AA$1,$K106+$W106,AA105)))</f>
        <v>1103</v>
      </c>
      <c r="AB106" s="11">
        <f t="shared" si="109"/>
        <v>1401</v>
      </c>
      <c r="AC106" s="11">
        <f t="shared" si="109"/>
        <v>903</v>
      </c>
      <c r="AD106" s="11">
        <f t="shared" si="109"/>
        <v>1113</v>
      </c>
      <c r="AE106" s="11">
        <f t="shared" si="109"/>
        <v>949</v>
      </c>
      <c r="AF106" s="11">
        <f t="shared" si="109"/>
        <v>1793</v>
      </c>
      <c r="AG106" s="11">
        <f t="shared" si="109"/>
        <v>1413</v>
      </c>
      <c r="AH106" s="11">
        <f t="shared" si="109"/>
        <v>1514</v>
      </c>
      <c r="AI106" s="11">
        <f t="shared" si="109"/>
        <v>1618</v>
      </c>
      <c r="AJ106" s="11">
        <f t="shared" si="109"/>
        <v>1671</v>
      </c>
      <c r="AK106" s="11">
        <f t="shared" si="109"/>
        <v>1024</v>
      </c>
      <c r="AL106" s="11">
        <f t="shared" si="109"/>
        <v>1392</v>
      </c>
      <c r="AM106" s="11">
        <f t="shared" si="109"/>
        <v>1740</v>
      </c>
      <c r="AN106" s="11">
        <f t="shared" si="109"/>
        <v>1515</v>
      </c>
      <c r="AO106" s="11">
        <f t="shared" si="109"/>
        <v>267</v>
      </c>
      <c r="AP106" s="11">
        <f t="shared" si="109"/>
        <v>1345</v>
      </c>
      <c r="AQ106" s="11">
        <f t="shared" si="109"/>
        <v>891</v>
      </c>
      <c r="AR106" s="11">
        <f t="shared" si="109"/>
        <v>1156</v>
      </c>
      <c r="AS106" s="11">
        <f t="shared" si="109"/>
        <v>531</v>
      </c>
      <c r="AT106" s="11">
        <f t="shared" si="109"/>
        <v>1031</v>
      </c>
      <c r="AU106" s="11">
        <f t="shared" si="109"/>
        <v>1171</v>
      </c>
      <c r="AV106" s="11">
        <f t="shared" si="109"/>
        <v>1497</v>
      </c>
      <c r="AW106" s="11">
        <f t="shared" si="109"/>
        <v>1355</v>
      </c>
      <c r="AX106" s="11">
        <f t="shared" si="109"/>
        <v>1365</v>
      </c>
      <c r="AY106" s="11">
        <f t="shared" si="109"/>
        <v>298</v>
      </c>
      <c r="AZ106" s="11">
        <f t="shared" si="109"/>
        <v>1088</v>
      </c>
      <c r="BA106" s="11">
        <f t="shared" si="109"/>
        <v>1318</v>
      </c>
      <c r="BB106" s="11">
        <f t="shared" si="109"/>
        <v>1211</v>
      </c>
      <c r="BC106" s="11">
        <f t="shared" si="109"/>
        <v>1144</v>
      </c>
      <c r="BD106" s="11">
        <f t="shared" si="109"/>
        <v>1605</v>
      </c>
      <c r="BE106" s="11">
        <f t="shared" si="109"/>
        <v>1079</v>
      </c>
      <c r="BF106" s="11">
        <f t="shared" si="109"/>
        <v>1089</v>
      </c>
      <c r="BG106" s="11">
        <f t="shared" si="109"/>
        <v>1207</v>
      </c>
      <c r="BH106" s="11">
        <f t="shared" si="109"/>
        <v>1086</v>
      </c>
    </row>
    <row r="107" spans="1:60" ht="13.5" customHeight="1">
      <c r="A107" s="38">
        <v>40643</v>
      </c>
      <c r="B107" s="130" t="s">
        <v>65</v>
      </c>
      <c r="C107" s="40"/>
      <c r="D107" s="41" t="s">
        <v>23</v>
      </c>
      <c r="E107" s="42">
        <f t="shared" si="0"/>
        <v>1365</v>
      </c>
      <c r="F107" s="43">
        <v>1</v>
      </c>
      <c r="G107" s="43">
        <v>18</v>
      </c>
      <c r="H107" s="44">
        <f t="shared" si="1"/>
        <v>21</v>
      </c>
      <c r="I107" s="40"/>
      <c r="J107" s="45" t="s">
        <v>18</v>
      </c>
      <c r="K107" s="42">
        <f t="shared" si="2"/>
        <v>1497</v>
      </c>
      <c r="L107" s="46">
        <v>2</v>
      </c>
      <c r="M107" s="46">
        <v>13</v>
      </c>
      <c r="N107" s="26">
        <f t="shared" si="3"/>
        <v>19</v>
      </c>
      <c r="O107" s="40"/>
      <c r="P107" t="s">
        <v>66</v>
      </c>
      <c r="Q107" s="40"/>
      <c r="R107">
        <f>MIN(Rules!$E$2,(MAX(H107/N107,N107/H107)))</f>
        <v>1.1052631578947369</v>
      </c>
      <c r="S107">
        <f>VLOOKUP(B107,Rules!A:B,2,FALSE)</f>
        <v>45</v>
      </c>
      <c r="T107" s="40"/>
      <c r="U107" s="143">
        <f>1/(10^(-1*(E107+(IF(P107="Y",Rules!$I$2,0))-K107)/Rules!$E$12)+1)</f>
        <v>0.52071140773933666</v>
      </c>
      <c r="V107">
        <f t="shared" si="4"/>
        <v>24</v>
      </c>
      <c r="W107">
        <f t="shared" si="5"/>
        <v>-24</v>
      </c>
      <c r="Z107" s="48"/>
      <c r="AA107" s="11">
        <f t="shared" ref="AA107:BH107" si="110">IF($D107=AA$1,$E107+$V107,(IF($J107=AA$1,$K107+$W107,AA106)))</f>
        <v>1103</v>
      </c>
      <c r="AB107" s="11">
        <f t="shared" si="110"/>
        <v>1401</v>
      </c>
      <c r="AC107" s="11">
        <f t="shared" si="110"/>
        <v>903</v>
      </c>
      <c r="AD107" s="11">
        <f t="shared" si="110"/>
        <v>1113</v>
      </c>
      <c r="AE107" s="11">
        <f t="shared" si="110"/>
        <v>949</v>
      </c>
      <c r="AF107" s="11">
        <f t="shared" si="110"/>
        <v>1793</v>
      </c>
      <c r="AG107" s="11">
        <f t="shared" si="110"/>
        <v>1413</v>
      </c>
      <c r="AH107" s="11">
        <f t="shared" si="110"/>
        <v>1514</v>
      </c>
      <c r="AI107" s="11">
        <f t="shared" si="110"/>
        <v>1618</v>
      </c>
      <c r="AJ107" s="11">
        <f t="shared" si="110"/>
        <v>1671</v>
      </c>
      <c r="AK107" s="11">
        <f t="shared" si="110"/>
        <v>1024</v>
      </c>
      <c r="AL107" s="11">
        <f t="shared" si="110"/>
        <v>1392</v>
      </c>
      <c r="AM107" s="11">
        <f t="shared" si="110"/>
        <v>1740</v>
      </c>
      <c r="AN107" s="11">
        <f t="shared" si="110"/>
        <v>1515</v>
      </c>
      <c r="AO107" s="11">
        <f t="shared" si="110"/>
        <v>267</v>
      </c>
      <c r="AP107" s="11">
        <f t="shared" si="110"/>
        <v>1345</v>
      </c>
      <c r="AQ107" s="11">
        <f t="shared" si="110"/>
        <v>891</v>
      </c>
      <c r="AR107" s="11">
        <f t="shared" si="110"/>
        <v>1156</v>
      </c>
      <c r="AS107" s="11">
        <f t="shared" si="110"/>
        <v>531</v>
      </c>
      <c r="AT107" s="11">
        <f t="shared" si="110"/>
        <v>1031</v>
      </c>
      <c r="AU107" s="11">
        <f t="shared" si="110"/>
        <v>1171</v>
      </c>
      <c r="AV107" s="11">
        <f t="shared" si="110"/>
        <v>1473</v>
      </c>
      <c r="AW107" s="11">
        <f t="shared" si="110"/>
        <v>1355</v>
      </c>
      <c r="AX107" s="11">
        <f t="shared" si="110"/>
        <v>1389</v>
      </c>
      <c r="AY107" s="11">
        <f t="shared" si="110"/>
        <v>298</v>
      </c>
      <c r="AZ107" s="11">
        <f t="shared" si="110"/>
        <v>1088</v>
      </c>
      <c r="BA107" s="11">
        <f t="shared" si="110"/>
        <v>1318</v>
      </c>
      <c r="BB107" s="11">
        <f t="shared" si="110"/>
        <v>1211</v>
      </c>
      <c r="BC107" s="11">
        <f t="shared" si="110"/>
        <v>1144</v>
      </c>
      <c r="BD107" s="11">
        <f t="shared" si="110"/>
        <v>1605</v>
      </c>
      <c r="BE107" s="11">
        <f t="shared" si="110"/>
        <v>1079</v>
      </c>
      <c r="BF107" s="11">
        <f t="shared" si="110"/>
        <v>1089</v>
      </c>
      <c r="BG107" s="11">
        <f t="shared" si="110"/>
        <v>1207</v>
      </c>
      <c r="BH107" s="11">
        <f t="shared" si="110"/>
        <v>1086</v>
      </c>
    </row>
    <row r="108" spans="1:60" ht="13.5" customHeight="1">
      <c r="A108" s="38">
        <v>40643</v>
      </c>
      <c r="B108" s="130" t="s">
        <v>65</v>
      </c>
      <c r="C108" s="40"/>
      <c r="D108" s="41" t="s">
        <v>21</v>
      </c>
      <c r="E108" s="42">
        <f t="shared" si="0"/>
        <v>1392</v>
      </c>
      <c r="F108" s="43">
        <v>0</v>
      </c>
      <c r="G108" s="43">
        <v>15</v>
      </c>
      <c r="H108" s="44">
        <f t="shared" si="1"/>
        <v>15</v>
      </c>
      <c r="I108" s="40"/>
      <c r="J108" s="45" t="s">
        <v>17</v>
      </c>
      <c r="K108" s="42">
        <f t="shared" si="2"/>
        <v>1671</v>
      </c>
      <c r="L108" s="46">
        <v>2</v>
      </c>
      <c r="M108" s="46">
        <v>9</v>
      </c>
      <c r="N108" s="26">
        <f t="shared" si="3"/>
        <v>15</v>
      </c>
      <c r="O108" s="40"/>
      <c r="P108" t="s">
        <v>66</v>
      </c>
      <c r="Q108" s="40"/>
      <c r="R108">
        <f>MIN(Rules!$E$2,(MAX(H108/N108,N108/H108)))</f>
        <v>1</v>
      </c>
      <c r="S108">
        <f>VLOOKUP(B108,Rules!A:B,2,FALSE)</f>
        <v>45</v>
      </c>
      <c r="T108" s="40"/>
      <c r="U108" s="143">
        <f>1/(10^(-1*(E108+(IF(P108="Y",Rules!$I$2,0))-K108)/Rules!$E$12)+1)</f>
        <v>0.35570225125918553</v>
      </c>
      <c r="V108">
        <f t="shared" si="4"/>
        <v>6</v>
      </c>
      <c r="W108">
        <f t="shared" si="5"/>
        <v>-6</v>
      </c>
      <c r="Z108" s="48"/>
      <c r="AA108" s="11">
        <f t="shared" ref="AA108:BH108" si="111">IF($D108=AA$1,$E108+$V108,(IF($J108=AA$1,$K108+$W108,AA107)))</f>
        <v>1103</v>
      </c>
      <c r="AB108" s="11">
        <f t="shared" si="111"/>
        <v>1401</v>
      </c>
      <c r="AC108" s="11">
        <f t="shared" si="111"/>
        <v>903</v>
      </c>
      <c r="AD108" s="11">
        <f t="shared" si="111"/>
        <v>1113</v>
      </c>
      <c r="AE108" s="11">
        <f t="shared" si="111"/>
        <v>949</v>
      </c>
      <c r="AF108" s="11">
        <f t="shared" si="111"/>
        <v>1793</v>
      </c>
      <c r="AG108" s="11">
        <f t="shared" si="111"/>
        <v>1413</v>
      </c>
      <c r="AH108" s="11">
        <f t="shared" si="111"/>
        <v>1514</v>
      </c>
      <c r="AI108" s="11">
        <f t="shared" si="111"/>
        <v>1618</v>
      </c>
      <c r="AJ108" s="11">
        <f t="shared" si="111"/>
        <v>1665</v>
      </c>
      <c r="AK108" s="11">
        <f t="shared" si="111"/>
        <v>1024</v>
      </c>
      <c r="AL108" s="11">
        <f t="shared" si="111"/>
        <v>1398</v>
      </c>
      <c r="AM108" s="11">
        <f t="shared" si="111"/>
        <v>1740</v>
      </c>
      <c r="AN108" s="11">
        <f t="shared" si="111"/>
        <v>1515</v>
      </c>
      <c r="AO108" s="11">
        <f t="shared" si="111"/>
        <v>267</v>
      </c>
      <c r="AP108" s="11">
        <f t="shared" si="111"/>
        <v>1345</v>
      </c>
      <c r="AQ108" s="11">
        <f t="shared" si="111"/>
        <v>891</v>
      </c>
      <c r="AR108" s="11">
        <f t="shared" si="111"/>
        <v>1156</v>
      </c>
      <c r="AS108" s="11">
        <f t="shared" si="111"/>
        <v>531</v>
      </c>
      <c r="AT108" s="11">
        <f t="shared" si="111"/>
        <v>1031</v>
      </c>
      <c r="AU108" s="11">
        <f t="shared" si="111"/>
        <v>1171</v>
      </c>
      <c r="AV108" s="11">
        <f t="shared" si="111"/>
        <v>1473</v>
      </c>
      <c r="AW108" s="11">
        <f t="shared" si="111"/>
        <v>1355</v>
      </c>
      <c r="AX108" s="11">
        <f t="shared" si="111"/>
        <v>1389</v>
      </c>
      <c r="AY108" s="11">
        <f t="shared" si="111"/>
        <v>298</v>
      </c>
      <c r="AZ108" s="11">
        <f t="shared" si="111"/>
        <v>1088</v>
      </c>
      <c r="BA108" s="11">
        <f t="shared" si="111"/>
        <v>1318</v>
      </c>
      <c r="BB108" s="11">
        <f t="shared" si="111"/>
        <v>1211</v>
      </c>
      <c r="BC108" s="11">
        <f t="shared" si="111"/>
        <v>1144</v>
      </c>
      <c r="BD108" s="11">
        <f t="shared" si="111"/>
        <v>1605</v>
      </c>
      <c r="BE108" s="11">
        <f t="shared" si="111"/>
        <v>1079</v>
      </c>
      <c r="BF108" s="11">
        <f t="shared" si="111"/>
        <v>1089</v>
      </c>
      <c r="BG108" s="11">
        <f t="shared" si="111"/>
        <v>1207</v>
      </c>
      <c r="BH108" s="11">
        <f t="shared" si="111"/>
        <v>1086</v>
      </c>
    </row>
    <row r="109" spans="1:60" ht="13.5" customHeight="1">
      <c r="A109" s="38">
        <v>40643</v>
      </c>
      <c r="B109" s="130" t="s">
        <v>65</v>
      </c>
      <c r="C109" s="40"/>
      <c r="D109" s="41" t="s">
        <v>16</v>
      </c>
      <c r="E109" s="42">
        <f t="shared" si="0"/>
        <v>1740</v>
      </c>
      <c r="F109" s="43">
        <v>1</v>
      </c>
      <c r="G109" s="43">
        <v>13</v>
      </c>
      <c r="H109" s="44">
        <f t="shared" si="1"/>
        <v>16</v>
      </c>
      <c r="I109" s="40"/>
      <c r="J109" s="45" t="s">
        <v>30</v>
      </c>
      <c r="K109" s="42">
        <f t="shared" si="2"/>
        <v>1618</v>
      </c>
      <c r="L109" s="46">
        <v>1</v>
      </c>
      <c r="M109" s="46">
        <v>11</v>
      </c>
      <c r="N109" s="26">
        <f t="shared" si="3"/>
        <v>14</v>
      </c>
      <c r="O109" s="40"/>
      <c r="P109" t="s">
        <v>66</v>
      </c>
      <c r="Q109" s="40"/>
      <c r="R109">
        <f>MIN(Rules!$E$2,(MAX(H109/N109,N109/H109)))</f>
        <v>1.1428571428571428</v>
      </c>
      <c r="S109">
        <f>VLOOKUP(B109,Rules!A:B,2,FALSE)</f>
        <v>45</v>
      </c>
      <c r="T109" s="40"/>
      <c r="U109" s="143">
        <f>1/(10^(-1*(E109+(IF(P109="Y",Rules!$I$2,0))-K109)/Rules!$E$12)+1)</f>
        <v>0.77775069646720396</v>
      </c>
      <c r="V109">
        <f t="shared" si="4"/>
        <v>11</v>
      </c>
      <c r="W109">
        <f t="shared" si="5"/>
        <v>-11</v>
      </c>
      <c r="Z109" s="48"/>
      <c r="AA109" s="11">
        <f t="shared" ref="AA109:BH109" si="112">IF($D109=AA$1,$E109+$V109,(IF($J109=AA$1,$K109+$W109,AA108)))</f>
        <v>1103</v>
      </c>
      <c r="AB109" s="11">
        <f t="shared" si="112"/>
        <v>1401</v>
      </c>
      <c r="AC109" s="11">
        <f t="shared" si="112"/>
        <v>903</v>
      </c>
      <c r="AD109" s="11">
        <f t="shared" si="112"/>
        <v>1113</v>
      </c>
      <c r="AE109" s="11">
        <f t="shared" si="112"/>
        <v>949</v>
      </c>
      <c r="AF109" s="11">
        <f t="shared" si="112"/>
        <v>1793</v>
      </c>
      <c r="AG109" s="11">
        <f t="shared" si="112"/>
        <v>1413</v>
      </c>
      <c r="AH109" s="11">
        <f t="shared" si="112"/>
        <v>1514</v>
      </c>
      <c r="AI109" s="11">
        <f t="shared" si="112"/>
        <v>1607</v>
      </c>
      <c r="AJ109" s="11">
        <f t="shared" si="112"/>
        <v>1665</v>
      </c>
      <c r="AK109" s="11">
        <f t="shared" si="112"/>
        <v>1024</v>
      </c>
      <c r="AL109" s="11">
        <f t="shared" si="112"/>
        <v>1398</v>
      </c>
      <c r="AM109" s="11">
        <f t="shared" si="112"/>
        <v>1751</v>
      </c>
      <c r="AN109" s="11">
        <f t="shared" si="112"/>
        <v>1515</v>
      </c>
      <c r="AO109" s="11">
        <f t="shared" si="112"/>
        <v>267</v>
      </c>
      <c r="AP109" s="11">
        <f t="shared" si="112"/>
        <v>1345</v>
      </c>
      <c r="AQ109" s="11">
        <f t="shared" si="112"/>
        <v>891</v>
      </c>
      <c r="AR109" s="11">
        <f t="shared" si="112"/>
        <v>1156</v>
      </c>
      <c r="AS109" s="11">
        <f t="shared" si="112"/>
        <v>531</v>
      </c>
      <c r="AT109" s="11">
        <f t="shared" si="112"/>
        <v>1031</v>
      </c>
      <c r="AU109" s="11">
        <f t="shared" si="112"/>
        <v>1171</v>
      </c>
      <c r="AV109" s="11">
        <f t="shared" si="112"/>
        <v>1473</v>
      </c>
      <c r="AW109" s="11">
        <f t="shared" si="112"/>
        <v>1355</v>
      </c>
      <c r="AX109" s="11">
        <f t="shared" si="112"/>
        <v>1389</v>
      </c>
      <c r="AY109" s="11">
        <f t="shared" si="112"/>
        <v>298</v>
      </c>
      <c r="AZ109" s="11">
        <f t="shared" si="112"/>
        <v>1088</v>
      </c>
      <c r="BA109" s="11">
        <f t="shared" si="112"/>
        <v>1318</v>
      </c>
      <c r="BB109" s="11">
        <f t="shared" si="112"/>
        <v>1211</v>
      </c>
      <c r="BC109" s="11">
        <f t="shared" si="112"/>
        <v>1144</v>
      </c>
      <c r="BD109" s="11">
        <f t="shared" si="112"/>
        <v>1605</v>
      </c>
      <c r="BE109" s="11">
        <f t="shared" si="112"/>
        <v>1079</v>
      </c>
      <c r="BF109" s="11">
        <f t="shared" si="112"/>
        <v>1089</v>
      </c>
      <c r="BG109" s="11">
        <f t="shared" si="112"/>
        <v>1207</v>
      </c>
      <c r="BH109" s="11">
        <f t="shared" si="112"/>
        <v>1086</v>
      </c>
    </row>
    <row r="110" spans="1:60" ht="13.5" customHeight="1">
      <c r="A110" s="38">
        <v>40643</v>
      </c>
      <c r="B110" s="130" t="s">
        <v>65</v>
      </c>
      <c r="C110" s="40"/>
      <c r="D110" s="41" t="s">
        <v>36</v>
      </c>
      <c r="E110" s="42">
        <f t="shared" si="0"/>
        <v>1345</v>
      </c>
      <c r="F110" s="43">
        <v>1</v>
      </c>
      <c r="G110" s="43">
        <v>15</v>
      </c>
      <c r="H110" s="44">
        <f t="shared" si="1"/>
        <v>18</v>
      </c>
      <c r="I110" s="40"/>
      <c r="J110" s="45" t="s">
        <v>25</v>
      </c>
      <c r="K110" s="42">
        <f t="shared" si="2"/>
        <v>1514</v>
      </c>
      <c r="L110" s="46">
        <v>1</v>
      </c>
      <c r="M110" s="46">
        <v>11</v>
      </c>
      <c r="N110" s="26">
        <f t="shared" si="3"/>
        <v>14</v>
      </c>
      <c r="O110" s="40"/>
      <c r="P110" t="s">
        <v>66</v>
      </c>
      <c r="Q110" s="40"/>
      <c r="R110">
        <f>MIN(Rules!$E$2,(MAX(H110/N110,N110/H110)))</f>
        <v>1.2857142857142858</v>
      </c>
      <c r="S110">
        <f>VLOOKUP(B110,Rules!A:B,2,FALSE)</f>
        <v>45</v>
      </c>
      <c r="T110" s="40"/>
      <c r="U110" s="143">
        <f>1/(10^(-1*(E110+(IF(P110="Y",Rules!$I$2,0))-K110)/Rules!$E$12)+1)</f>
        <v>0.47813938680076784</v>
      </c>
      <c r="V110">
        <f t="shared" si="4"/>
        <v>30</v>
      </c>
      <c r="W110">
        <f t="shared" si="5"/>
        <v>-30</v>
      </c>
      <c r="Z110" s="48"/>
      <c r="AA110" s="11">
        <f t="shared" ref="AA110:BH110" si="113">IF($D110=AA$1,$E110+$V110,(IF($J110=AA$1,$K110+$W110,AA109)))</f>
        <v>1103</v>
      </c>
      <c r="AB110" s="11">
        <f t="shared" si="113"/>
        <v>1401</v>
      </c>
      <c r="AC110" s="11">
        <f t="shared" si="113"/>
        <v>903</v>
      </c>
      <c r="AD110" s="11">
        <f t="shared" si="113"/>
        <v>1113</v>
      </c>
      <c r="AE110" s="11">
        <f t="shared" si="113"/>
        <v>949</v>
      </c>
      <c r="AF110" s="11">
        <f t="shared" si="113"/>
        <v>1793</v>
      </c>
      <c r="AG110" s="11">
        <f t="shared" si="113"/>
        <v>1413</v>
      </c>
      <c r="AH110" s="11">
        <f t="shared" si="113"/>
        <v>1484</v>
      </c>
      <c r="AI110" s="11">
        <f t="shared" si="113"/>
        <v>1607</v>
      </c>
      <c r="AJ110" s="11">
        <f t="shared" si="113"/>
        <v>1665</v>
      </c>
      <c r="AK110" s="11">
        <f t="shared" si="113"/>
        <v>1024</v>
      </c>
      <c r="AL110" s="11">
        <f t="shared" si="113"/>
        <v>1398</v>
      </c>
      <c r="AM110" s="11">
        <f t="shared" si="113"/>
        <v>1751</v>
      </c>
      <c r="AN110" s="11">
        <f t="shared" si="113"/>
        <v>1515</v>
      </c>
      <c r="AO110" s="11">
        <f t="shared" si="113"/>
        <v>267</v>
      </c>
      <c r="AP110" s="11">
        <f t="shared" si="113"/>
        <v>1375</v>
      </c>
      <c r="AQ110" s="11">
        <f t="shared" si="113"/>
        <v>891</v>
      </c>
      <c r="AR110" s="11">
        <f t="shared" si="113"/>
        <v>1156</v>
      </c>
      <c r="AS110" s="11">
        <f t="shared" si="113"/>
        <v>531</v>
      </c>
      <c r="AT110" s="11">
        <f t="shared" si="113"/>
        <v>1031</v>
      </c>
      <c r="AU110" s="11">
        <f t="shared" si="113"/>
        <v>1171</v>
      </c>
      <c r="AV110" s="11">
        <f t="shared" si="113"/>
        <v>1473</v>
      </c>
      <c r="AW110" s="11">
        <f t="shared" si="113"/>
        <v>1355</v>
      </c>
      <c r="AX110" s="11">
        <f t="shared" si="113"/>
        <v>1389</v>
      </c>
      <c r="AY110" s="11">
        <f t="shared" si="113"/>
        <v>298</v>
      </c>
      <c r="AZ110" s="11">
        <f t="shared" si="113"/>
        <v>1088</v>
      </c>
      <c r="BA110" s="11">
        <f t="shared" si="113"/>
        <v>1318</v>
      </c>
      <c r="BB110" s="11">
        <f t="shared" si="113"/>
        <v>1211</v>
      </c>
      <c r="BC110" s="11">
        <f t="shared" si="113"/>
        <v>1144</v>
      </c>
      <c r="BD110" s="11">
        <f t="shared" si="113"/>
        <v>1605</v>
      </c>
      <c r="BE110" s="11">
        <f t="shared" si="113"/>
        <v>1079</v>
      </c>
      <c r="BF110" s="11">
        <f t="shared" si="113"/>
        <v>1089</v>
      </c>
      <c r="BG110" s="11">
        <f t="shared" si="113"/>
        <v>1207</v>
      </c>
      <c r="BH110" s="11">
        <f t="shared" si="113"/>
        <v>1086</v>
      </c>
    </row>
    <row r="111" spans="1:60" ht="13.5" customHeight="1">
      <c r="A111" s="38">
        <v>40643</v>
      </c>
      <c r="B111" s="130" t="s">
        <v>65</v>
      </c>
      <c r="C111" s="40"/>
      <c r="D111" s="41" t="s">
        <v>28</v>
      </c>
      <c r="E111" s="42">
        <f t="shared" si="0"/>
        <v>1515</v>
      </c>
      <c r="F111" s="43">
        <v>0</v>
      </c>
      <c r="G111" s="43">
        <v>16</v>
      </c>
      <c r="H111" s="44">
        <f t="shared" si="1"/>
        <v>16</v>
      </c>
      <c r="I111" s="40"/>
      <c r="J111" s="45" t="s">
        <v>37</v>
      </c>
      <c r="K111" s="42">
        <f t="shared" si="2"/>
        <v>1211</v>
      </c>
      <c r="L111" s="46">
        <v>1</v>
      </c>
      <c r="M111" s="46">
        <v>12</v>
      </c>
      <c r="N111" s="26">
        <f t="shared" si="3"/>
        <v>15</v>
      </c>
      <c r="O111" s="40"/>
      <c r="P111" t="s">
        <v>66</v>
      </c>
      <c r="Q111" s="40"/>
      <c r="R111">
        <f>MIN(Rules!$E$2,(MAX(H111/N111,N111/H111)))</f>
        <v>1.0666666666666667</v>
      </c>
      <c r="S111">
        <f>VLOOKUP(B111,Rules!A:B,2,FALSE)</f>
        <v>45</v>
      </c>
      <c r="T111" s="40"/>
      <c r="U111" s="143">
        <f>1/(10^(-1*(E111+(IF(P111="Y",Rules!$I$2,0))-K111)/Rules!$E$12)+1)</f>
        <v>0.89000060379726997</v>
      </c>
      <c r="V111">
        <f t="shared" si="4"/>
        <v>5</v>
      </c>
      <c r="W111">
        <f t="shared" si="5"/>
        <v>-5</v>
      </c>
      <c r="Z111" s="48"/>
      <c r="AA111" s="11">
        <f t="shared" ref="AA111:BH111" si="114">IF($D111=AA$1,$E111+$V111,(IF($J111=AA$1,$K111+$W111,AA110)))</f>
        <v>1103</v>
      </c>
      <c r="AB111" s="11">
        <f t="shared" si="114"/>
        <v>1401</v>
      </c>
      <c r="AC111" s="11">
        <f t="shared" si="114"/>
        <v>903</v>
      </c>
      <c r="AD111" s="11">
        <f t="shared" si="114"/>
        <v>1113</v>
      </c>
      <c r="AE111" s="11">
        <f t="shared" si="114"/>
        <v>949</v>
      </c>
      <c r="AF111" s="11">
        <f t="shared" si="114"/>
        <v>1793</v>
      </c>
      <c r="AG111" s="11">
        <f t="shared" si="114"/>
        <v>1413</v>
      </c>
      <c r="AH111" s="11">
        <f t="shared" si="114"/>
        <v>1484</v>
      </c>
      <c r="AI111" s="11">
        <f t="shared" si="114"/>
        <v>1607</v>
      </c>
      <c r="AJ111" s="11">
        <f t="shared" si="114"/>
        <v>1665</v>
      </c>
      <c r="AK111" s="11">
        <f t="shared" si="114"/>
        <v>1024</v>
      </c>
      <c r="AL111" s="11">
        <f t="shared" si="114"/>
        <v>1398</v>
      </c>
      <c r="AM111" s="11">
        <f t="shared" si="114"/>
        <v>1751</v>
      </c>
      <c r="AN111" s="11">
        <f t="shared" si="114"/>
        <v>1520</v>
      </c>
      <c r="AO111" s="11">
        <f t="shared" si="114"/>
        <v>267</v>
      </c>
      <c r="AP111" s="11">
        <f t="shared" si="114"/>
        <v>1375</v>
      </c>
      <c r="AQ111" s="11">
        <f t="shared" si="114"/>
        <v>891</v>
      </c>
      <c r="AR111" s="11">
        <f t="shared" si="114"/>
        <v>1156</v>
      </c>
      <c r="AS111" s="11">
        <f t="shared" si="114"/>
        <v>531</v>
      </c>
      <c r="AT111" s="11">
        <f t="shared" si="114"/>
        <v>1031</v>
      </c>
      <c r="AU111" s="11">
        <f t="shared" si="114"/>
        <v>1171</v>
      </c>
      <c r="AV111" s="11">
        <f t="shared" si="114"/>
        <v>1473</v>
      </c>
      <c r="AW111" s="11">
        <f t="shared" si="114"/>
        <v>1355</v>
      </c>
      <c r="AX111" s="11">
        <f t="shared" si="114"/>
        <v>1389</v>
      </c>
      <c r="AY111" s="11">
        <f t="shared" si="114"/>
        <v>298</v>
      </c>
      <c r="AZ111" s="11">
        <f t="shared" si="114"/>
        <v>1088</v>
      </c>
      <c r="BA111" s="11">
        <f t="shared" si="114"/>
        <v>1318</v>
      </c>
      <c r="BB111" s="11">
        <f t="shared" si="114"/>
        <v>1206</v>
      </c>
      <c r="BC111" s="11">
        <f t="shared" si="114"/>
        <v>1144</v>
      </c>
      <c r="BD111" s="11">
        <f t="shared" si="114"/>
        <v>1605</v>
      </c>
      <c r="BE111" s="11">
        <f t="shared" si="114"/>
        <v>1079</v>
      </c>
      <c r="BF111" s="11">
        <f t="shared" si="114"/>
        <v>1089</v>
      </c>
      <c r="BG111" s="11">
        <f t="shared" si="114"/>
        <v>1207</v>
      </c>
      <c r="BH111" s="11">
        <f t="shared" si="114"/>
        <v>1086</v>
      </c>
    </row>
    <row r="112" spans="1:60" ht="13.5" customHeight="1">
      <c r="A112" s="38">
        <v>40643</v>
      </c>
      <c r="B112" s="130" t="s">
        <v>65</v>
      </c>
      <c r="C112" s="40"/>
      <c r="D112" s="41" t="s">
        <v>34</v>
      </c>
      <c r="E112" s="42">
        <f t="shared" si="0"/>
        <v>1103</v>
      </c>
      <c r="F112" s="43">
        <v>0</v>
      </c>
      <c r="G112" s="43">
        <v>13</v>
      </c>
      <c r="H112" s="44">
        <f t="shared" si="1"/>
        <v>13</v>
      </c>
      <c r="I112" s="40"/>
      <c r="J112" s="45" t="s">
        <v>19</v>
      </c>
      <c r="K112" s="42">
        <f t="shared" si="2"/>
        <v>1413</v>
      </c>
      <c r="L112" s="46">
        <v>1</v>
      </c>
      <c r="M112" s="46">
        <v>18</v>
      </c>
      <c r="N112" s="26">
        <f t="shared" si="3"/>
        <v>21</v>
      </c>
      <c r="O112" s="40"/>
      <c r="P112" t="s">
        <v>66</v>
      </c>
      <c r="Q112" s="40"/>
      <c r="R112">
        <f>MIN(Rules!$E$2,(MAX(H112/N112,N112/H112)))</f>
        <v>1.6153846153846154</v>
      </c>
      <c r="S112">
        <f>VLOOKUP(B112,Rules!A:B,2,FALSE)</f>
        <v>45</v>
      </c>
      <c r="T112" s="40"/>
      <c r="U112" s="143">
        <f>1/(10^(-1*(E112+(IF(P112="Y",Rules!$I$2,0))-K112)/Rules!$E$12)+1)</f>
        <v>0.3236983305072631</v>
      </c>
      <c r="V112">
        <f t="shared" si="4"/>
        <v>-24</v>
      </c>
      <c r="W112">
        <f t="shared" si="5"/>
        <v>24</v>
      </c>
      <c r="Z112" s="48"/>
      <c r="AA112" s="11">
        <f t="shared" ref="AA112:BH112" si="115">IF($D112=AA$1,$E112+$V112,(IF($J112=AA$1,$K112+$W112,AA111)))</f>
        <v>1079</v>
      </c>
      <c r="AB112" s="11">
        <f t="shared" si="115"/>
        <v>1401</v>
      </c>
      <c r="AC112" s="11">
        <f t="shared" si="115"/>
        <v>903</v>
      </c>
      <c r="AD112" s="11">
        <f t="shared" si="115"/>
        <v>1113</v>
      </c>
      <c r="AE112" s="11">
        <f t="shared" si="115"/>
        <v>949</v>
      </c>
      <c r="AF112" s="11">
        <f t="shared" si="115"/>
        <v>1793</v>
      </c>
      <c r="AG112" s="11">
        <f t="shared" si="115"/>
        <v>1437</v>
      </c>
      <c r="AH112" s="11">
        <f t="shared" si="115"/>
        <v>1484</v>
      </c>
      <c r="AI112" s="11">
        <f t="shared" si="115"/>
        <v>1607</v>
      </c>
      <c r="AJ112" s="11">
        <f t="shared" si="115"/>
        <v>1665</v>
      </c>
      <c r="AK112" s="11">
        <f t="shared" si="115"/>
        <v>1024</v>
      </c>
      <c r="AL112" s="11">
        <f t="shared" si="115"/>
        <v>1398</v>
      </c>
      <c r="AM112" s="11">
        <f t="shared" si="115"/>
        <v>1751</v>
      </c>
      <c r="AN112" s="11">
        <f t="shared" si="115"/>
        <v>1520</v>
      </c>
      <c r="AO112" s="11">
        <f t="shared" si="115"/>
        <v>267</v>
      </c>
      <c r="AP112" s="11">
        <f t="shared" si="115"/>
        <v>1375</v>
      </c>
      <c r="AQ112" s="11">
        <f t="shared" si="115"/>
        <v>891</v>
      </c>
      <c r="AR112" s="11">
        <f t="shared" si="115"/>
        <v>1156</v>
      </c>
      <c r="AS112" s="11">
        <f t="shared" si="115"/>
        <v>531</v>
      </c>
      <c r="AT112" s="11">
        <f t="shared" si="115"/>
        <v>1031</v>
      </c>
      <c r="AU112" s="11">
        <f t="shared" si="115"/>
        <v>1171</v>
      </c>
      <c r="AV112" s="11">
        <f t="shared" si="115"/>
        <v>1473</v>
      </c>
      <c r="AW112" s="11">
        <f t="shared" si="115"/>
        <v>1355</v>
      </c>
      <c r="AX112" s="11">
        <f t="shared" si="115"/>
        <v>1389</v>
      </c>
      <c r="AY112" s="11">
        <f t="shared" si="115"/>
        <v>298</v>
      </c>
      <c r="AZ112" s="11">
        <f t="shared" si="115"/>
        <v>1088</v>
      </c>
      <c r="BA112" s="11">
        <f t="shared" si="115"/>
        <v>1318</v>
      </c>
      <c r="BB112" s="11">
        <f t="shared" si="115"/>
        <v>1206</v>
      </c>
      <c r="BC112" s="11">
        <f t="shared" si="115"/>
        <v>1144</v>
      </c>
      <c r="BD112" s="11">
        <f t="shared" si="115"/>
        <v>1605</v>
      </c>
      <c r="BE112" s="11">
        <f t="shared" si="115"/>
        <v>1079</v>
      </c>
      <c r="BF112" s="11">
        <f t="shared" si="115"/>
        <v>1089</v>
      </c>
      <c r="BG112" s="11">
        <f t="shared" si="115"/>
        <v>1207</v>
      </c>
      <c r="BH112" s="11">
        <f t="shared" si="115"/>
        <v>1086</v>
      </c>
    </row>
    <row r="113" spans="1:60" ht="13.5" customHeight="1">
      <c r="A113" s="38">
        <v>40643</v>
      </c>
      <c r="B113" s="130" t="s">
        <v>65</v>
      </c>
      <c r="C113" s="40"/>
      <c r="D113" s="41" t="s">
        <v>27</v>
      </c>
      <c r="E113" s="42">
        <f t="shared" si="0"/>
        <v>1355</v>
      </c>
      <c r="F113" s="43">
        <v>0</v>
      </c>
      <c r="G113" s="43">
        <v>17</v>
      </c>
      <c r="H113" s="44">
        <f t="shared" si="1"/>
        <v>17</v>
      </c>
      <c r="I113" s="40"/>
      <c r="J113" s="45" t="s">
        <v>22</v>
      </c>
      <c r="K113" s="42">
        <f t="shared" si="2"/>
        <v>1605</v>
      </c>
      <c r="L113" s="46">
        <v>1</v>
      </c>
      <c r="M113" s="46">
        <v>14</v>
      </c>
      <c r="N113" s="26">
        <f t="shared" si="3"/>
        <v>17</v>
      </c>
      <c r="O113" s="40"/>
      <c r="P113" t="s">
        <v>66</v>
      </c>
      <c r="Q113" s="40"/>
      <c r="R113">
        <f>MIN(Rules!$E$2,(MAX(H113/N113,N113/H113)))</f>
        <v>1</v>
      </c>
      <c r="S113">
        <f>VLOOKUP(B113,Rules!A:B,2,FALSE)</f>
        <v>45</v>
      </c>
      <c r="T113" s="40"/>
      <c r="U113" s="143">
        <f>1/(10^(-1*(E113+(IF(P113="Y",Rules!$I$2,0))-K113)/Rules!$E$12)+1)</f>
        <v>0.38686317984685692</v>
      </c>
      <c r="V113">
        <f t="shared" si="4"/>
        <v>5</v>
      </c>
      <c r="W113">
        <f t="shared" si="5"/>
        <v>-5</v>
      </c>
      <c r="Z113" s="48"/>
      <c r="AA113" s="11">
        <f t="shared" ref="AA113:BH113" si="116">IF($D113=AA$1,$E113+$V113,(IF($J113=AA$1,$K113+$W113,AA112)))</f>
        <v>1079</v>
      </c>
      <c r="AB113" s="11">
        <f t="shared" si="116"/>
        <v>1401</v>
      </c>
      <c r="AC113" s="11">
        <f t="shared" si="116"/>
        <v>903</v>
      </c>
      <c r="AD113" s="11">
        <f t="shared" si="116"/>
        <v>1113</v>
      </c>
      <c r="AE113" s="11">
        <f t="shared" si="116"/>
        <v>949</v>
      </c>
      <c r="AF113" s="11">
        <f t="shared" si="116"/>
        <v>1793</v>
      </c>
      <c r="AG113" s="11">
        <f t="shared" si="116"/>
        <v>1437</v>
      </c>
      <c r="AH113" s="11">
        <f t="shared" si="116"/>
        <v>1484</v>
      </c>
      <c r="AI113" s="11">
        <f t="shared" si="116"/>
        <v>1607</v>
      </c>
      <c r="AJ113" s="11">
        <f t="shared" si="116"/>
        <v>1665</v>
      </c>
      <c r="AK113" s="11">
        <f t="shared" si="116"/>
        <v>1024</v>
      </c>
      <c r="AL113" s="11">
        <f t="shared" si="116"/>
        <v>1398</v>
      </c>
      <c r="AM113" s="11">
        <f t="shared" si="116"/>
        <v>1751</v>
      </c>
      <c r="AN113" s="11">
        <f t="shared" si="116"/>
        <v>1520</v>
      </c>
      <c r="AO113" s="11">
        <f t="shared" si="116"/>
        <v>267</v>
      </c>
      <c r="AP113" s="11">
        <f t="shared" si="116"/>
        <v>1375</v>
      </c>
      <c r="AQ113" s="11">
        <f t="shared" si="116"/>
        <v>891</v>
      </c>
      <c r="AR113" s="11">
        <f t="shared" si="116"/>
        <v>1156</v>
      </c>
      <c r="AS113" s="11">
        <f t="shared" si="116"/>
        <v>531</v>
      </c>
      <c r="AT113" s="11">
        <f t="shared" si="116"/>
        <v>1031</v>
      </c>
      <c r="AU113" s="11">
        <f t="shared" si="116"/>
        <v>1171</v>
      </c>
      <c r="AV113" s="11">
        <f t="shared" si="116"/>
        <v>1473</v>
      </c>
      <c r="AW113" s="11">
        <f t="shared" si="116"/>
        <v>1360</v>
      </c>
      <c r="AX113" s="11">
        <f t="shared" si="116"/>
        <v>1389</v>
      </c>
      <c r="AY113" s="11">
        <f t="shared" si="116"/>
        <v>298</v>
      </c>
      <c r="AZ113" s="11">
        <f t="shared" si="116"/>
        <v>1088</v>
      </c>
      <c r="BA113" s="11">
        <f t="shared" si="116"/>
        <v>1318</v>
      </c>
      <c r="BB113" s="11">
        <f t="shared" si="116"/>
        <v>1206</v>
      </c>
      <c r="BC113" s="11">
        <f t="shared" si="116"/>
        <v>1144</v>
      </c>
      <c r="BD113" s="11">
        <f t="shared" si="116"/>
        <v>1600</v>
      </c>
      <c r="BE113" s="11">
        <f t="shared" si="116"/>
        <v>1079</v>
      </c>
      <c r="BF113" s="11">
        <f t="shared" si="116"/>
        <v>1089</v>
      </c>
      <c r="BG113" s="11">
        <f t="shared" si="116"/>
        <v>1207</v>
      </c>
      <c r="BH113" s="11">
        <f t="shared" si="116"/>
        <v>1086</v>
      </c>
    </row>
    <row r="114" spans="1:60" ht="13.5" customHeight="1">
      <c r="A114" s="38">
        <v>40643</v>
      </c>
      <c r="B114" s="130" t="s">
        <v>65</v>
      </c>
      <c r="C114" s="40"/>
      <c r="D114" s="41" t="s">
        <v>29</v>
      </c>
      <c r="E114" s="42">
        <f t="shared" si="0"/>
        <v>1113</v>
      </c>
      <c r="F114" s="43">
        <v>0</v>
      </c>
      <c r="G114" s="43">
        <v>16</v>
      </c>
      <c r="H114" s="44">
        <f t="shared" si="1"/>
        <v>16</v>
      </c>
      <c r="I114" s="40"/>
      <c r="J114" s="45" t="s">
        <v>40</v>
      </c>
      <c r="K114" s="42">
        <f t="shared" si="2"/>
        <v>1144</v>
      </c>
      <c r="L114" s="46">
        <v>0</v>
      </c>
      <c r="M114" s="46">
        <v>13</v>
      </c>
      <c r="N114" s="26">
        <f t="shared" si="3"/>
        <v>13</v>
      </c>
      <c r="O114" s="40"/>
      <c r="P114" t="s">
        <v>66</v>
      </c>
      <c r="Q114" s="40"/>
      <c r="R114">
        <f>MIN(Rules!$E$2,(MAX(H114/N114,N114/H114)))</f>
        <v>1.2307692307692308</v>
      </c>
      <c r="S114">
        <f>VLOOKUP(B114,Rules!A:B,2,FALSE)</f>
        <v>45</v>
      </c>
      <c r="T114" s="40"/>
      <c r="U114" s="143">
        <f>1/(10^(-1*(E114+(IF(P114="Y",Rules!$I$2,0))-K114)/Rules!$E$12)+1)</f>
        <v>0.63367499186372822</v>
      </c>
      <c r="V114">
        <f t="shared" si="4"/>
        <v>20</v>
      </c>
      <c r="W114">
        <f t="shared" si="5"/>
        <v>-20</v>
      </c>
      <c r="Z114" s="48"/>
      <c r="AA114" s="11">
        <f t="shared" ref="AA114:BH114" si="117">IF($D114=AA$1,$E114+$V114,(IF($J114=AA$1,$K114+$W114,AA113)))</f>
        <v>1079</v>
      </c>
      <c r="AB114" s="11">
        <f t="shared" si="117"/>
        <v>1401</v>
      </c>
      <c r="AC114" s="11">
        <f t="shared" si="117"/>
        <v>903</v>
      </c>
      <c r="AD114" s="11">
        <f t="shared" si="117"/>
        <v>1133</v>
      </c>
      <c r="AE114" s="11">
        <f t="shared" si="117"/>
        <v>949</v>
      </c>
      <c r="AF114" s="11">
        <f t="shared" si="117"/>
        <v>1793</v>
      </c>
      <c r="AG114" s="11">
        <f t="shared" si="117"/>
        <v>1437</v>
      </c>
      <c r="AH114" s="11">
        <f t="shared" si="117"/>
        <v>1484</v>
      </c>
      <c r="AI114" s="11">
        <f t="shared" si="117"/>
        <v>1607</v>
      </c>
      <c r="AJ114" s="11">
        <f t="shared" si="117"/>
        <v>1665</v>
      </c>
      <c r="AK114" s="11">
        <f t="shared" si="117"/>
        <v>1024</v>
      </c>
      <c r="AL114" s="11">
        <f t="shared" si="117"/>
        <v>1398</v>
      </c>
      <c r="AM114" s="11">
        <f t="shared" si="117"/>
        <v>1751</v>
      </c>
      <c r="AN114" s="11">
        <f t="shared" si="117"/>
        <v>1520</v>
      </c>
      <c r="AO114" s="11">
        <f t="shared" si="117"/>
        <v>267</v>
      </c>
      <c r="AP114" s="11">
        <f t="shared" si="117"/>
        <v>1375</v>
      </c>
      <c r="AQ114" s="11">
        <f t="shared" si="117"/>
        <v>891</v>
      </c>
      <c r="AR114" s="11">
        <f t="shared" si="117"/>
        <v>1156</v>
      </c>
      <c r="AS114" s="11">
        <f t="shared" si="117"/>
        <v>531</v>
      </c>
      <c r="AT114" s="11">
        <f t="shared" si="117"/>
        <v>1031</v>
      </c>
      <c r="AU114" s="11">
        <f t="shared" si="117"/>
        <v>1171</v>
      </c>
      <c r="AV114" s="11">
        <f t="shared" si="117"/>
        <v>1473</v>
      </c>
      <c r="AW114" s="11">
        <f t="shared" si="117"/>
        <v>1360</v>
      </c>
      <c r="AX114" s="11">
        <f t="shared" si="117"/>
        <v>1389</v>
      </c>
      <c r="AY114" s="11">
        <f t="shared" si="117"/>
        <v>298</v>
      </c>
      <c r="AZ114" s="11">
        <f t="shared" si="117"/>
        <v>1088</v>
      </c>
      <c r="BA114" s="11">
        <f t="shared" si="117"/>
        <v>1318</v>
      </c>
      <c r="BB114" s="11">
        <f t="shared" si="117"/>
        <v>1206</v>
      </c>
      <c r="BC114" s="11">
        <f t="shared" si="117"/>
        <v>1124</v>
      </c>
      <c r="BD114" s="11">
        <f t="shared" si="117"/>
        <v>1600</v>
      </c>
      <c r="BE114" s="11">
        <f t="shared" si="117"/>
        <v>1079</v>
      </c>
      <c r="BF114" s="11">
        <f t="shared" si="117"/>
        <v>1089</v>
      </c>
      <c r="BG114" s="11">
        <f t="shared" si="117"/>
        <v>1207</v>
      </c>
      <c r="BH114" s="11">
        <f t="shared" si="117"/>
        <v>1086</v>
      </c>
    </row>
    <row r="115" spans="1:60" ht="13.5" customHeight="1">
      <c r="A115" s="38">
        <v>40643</v>
      </c>
      <c r="B115" s="130" t="s">
        <v>65</v>
      </c>
      <c r="C115" s="40"/>
      <c r="D115" s="41" t="s">
        <v>31</v>
      </c>
      <c r="E115" s="42">
        <f t="shared" si="0"/>
        <v>1089</v>
      </c>
      <c r="F115" s="43">
        <v>0</v>
      </c>
      <c r="G115" s="43">
        <v>19</v>
      </c>
      <c r="H115" s="44">
        <f t="shared" si="1"/>
        <v>19</v>
      </c>
      <c r="I115" s="40"/>
      <c r="J115" s="45" t="s">
        <v>38</v>
      </c>
      <c r="K115" s="42">
        <f t="shared" si="2"/>
        <v>1088</v>
      </c>
      <c r="L115" s="46">
        <v>2</v>
      </c>
      <c r="M115" s="46">
        <v>11</v>
      </c>
      <c r="N115" s="26">
        <f t="shared" si="3"/>
        <v>17</v>
      </c>
      <c r="O115" s="40"/>
      <c r="P115" t="s">
        <v>66</v>
      </c>
      <c r="Q115" s="40"/>
      <c r="R115">
        <f>MIN(Rules!$E$2,(MAX(H115/N115,N115/H115)))</f>
        <v>1.1176470588235294</v>
      </c>
      <c r="S115">
        <f>VLOOKUP(B115,Rules!A:B,2,FALSE)</f>
        <v>45</v>
      </c>
      <c r="T115" s="40"/>
      <c r="U115" s="143">
        <f>1/(10^(-1*(E115+(IF(P115="Y",Rules!$I$2,0))-K115)/Rules!$E$12)+1)</f>
        <v>0.66716281899386753</v>
      </c>
      <c r="V115">
        <f t="shared" si="4"/>
        <v>17</v>
      </c>
      <c r="W115">
        <f t="shared" si="5"/>
        <v>-17</v>
      </c>
      <c r="Z115" s="48"/>
      <c r="AA115" s="11">
        <f t="shared" ref="AA115:BH115" si="118">IF($D115=AA$1,$E115+$V115,(IF($J115=AA$1,$K115+$W115,AA114)))</f>
        <v>1079</v>
      </c>
      <c r="AB115" s="11">
        <f t="shared" si="118"/>
        <v>1401</v>
      </c>
      <c r="AC115" s="11">
        <f t="shared" si="118"/>
        <v>903</v>
      </c>
      <c r="AD115" s="11">
        <f t="shared" si="118"/>
        <v>1133</v>
      </c>
      <c r="AE115" s="11">
        <f t="shared" si="118"/>
        <v>949</v>
      </c>
      <c r="AF115" s="11">
        <f t="shared" si="118"/>
        <v>1793</v>
      </c>
      <c r="AG115" s="11">
        <f t="shared" si="118"/>
        <v>1437</v>
      </c>
      <c r="AH115" s="11">
        <f t="shared" si="118"/>
        <v>1484</v>
      </c>
      <c r="AI115" s="11">
        <f t="shared" si="118"/>
        <v>1607</v>
      </c>
      <c r="AJ115" s="11">
        <f t="shared" si="118"/>
        <v>1665</v>
      </c>
      <c r="AK115" s="11">
        <f t="shared" si="118"/>
        <v>1024</v>
      </c>
      <c r="AL115" s="11">
        <f t="shared" si="118"/>
        <v>1398</v>
      </c>
      <c r="AM115" s="11">
        <f t="shared" si="118"/>
        <v>1751</v>
      </c>
      <c r="AN115" s="11">
        <f t="shared" si="118"/>
        <v>1520</v>
      </c>
      <c r="AO115" s="11">
        <f t="shared" si="118"/>
        <v>267</v>
      </c>
      <c r="AP115" s="11">
        <f t="shared" si="118"/>
        <v>1375</v>
      </c>
      <c r="AQ115" s="11">
        <f t="shared" si="118"/>
        <v>891</v>
      </c>
      <c r="AR115" s="11">
        <f t="shared" si="118"/>
        <v>1156</v>
      </c>
      <c r="AS115" s="11">
        <f t="shared" si="118"/>
        <v>531</v>
      </c>
      <c r="AT115" s="11">
        <f t="shared" si="118"/>
        <v>1031</v>
      </c>
      <c r="AU115" s="11">
        <f t="shared" si="118"/>
        <v>1171</v>
      </c>
      <c r="AV115" s="11">
        <f t="shared" si="118"/>
        <v>1473</v>
      </c>
      <c r="AW115" s="11">
        <f t="shared" si="118"/>
        <v>1360</v>
      </c>
      <c r="AX115" s="11">
        <f t="shared" si="118"/>
        <v>1389</v>
      </c>
      <c r="AY115" s="11">
        <f t="shared" si="118"/>
        <v>298</v>
      </c>
      <c r="AZ115" s="11">
        <f t="shared" si="118"/>
        <v>1071</v>
      </c>
      <c r="BA115" s="11">
        <f t="shared" si="118"/>
        <v>1318</v>
      </c>
      <c r="BB115" s="11">
        <f t="shared" si="118"/>
        <v>1206</v>
      </c>
      <c r="BC115" s="11">
        <f t="shared" si="118"/>
        <v>1124</v>
      </c>
      <c r="BD115" s="11">
        <f t="shared" si="118"/>
        <v>1600</v>
      </c>
      <c r="BE115" s="11">
        <f t="shared" si="118"/>
        <v>1079</v>
      </c>
      <c r="BF115" s="11">
        <f t="shared" si="118"/>
        <v>1106</v>
      </c>
      <c r="BG115" s="11">
        <f t="shared" si="118"/>
        <v>1207</v>
      </c>
      <c r="BH115" s="11">
        <f t="shared" si="118"/>
        <v>1086</v>
      </c>
    </row>
    <row r="116" spans="1:60" ht="13.5" customHeight="1">
      <c r="A116" s="38">
        <v>40643</v>
      </c>
      <c r="B116" s="130" t="s">
        <v>65</v>
      </c>
      <c r="C116" s="40"/>
      <c r="D116" s="41" t="s">
        <v>39</v>
      </c>
      <c r="E116" s="42">
        <f t="shared" si="0"/>
        <v>1156</v>
      </c>
      <c r="F116" s="43">
        <v>2</v>
      </c>
      <c r="G116" s="43">
        <v>12</v>
      </c>
      <c r="H116" s="44">
        <f t="shared" si="1"/>
        <v>18</v>
      </c>
      <c r="I116" s="40"/>
      <c r="J116" s="45" t="s">
        <v>42</v>
      </c>
      <c r="K116" s="42">
        <f t="shared" si="2"/>
        <v>1207</v>
      </c>
      <c r="L116" s="46">
        <v>0</v>
      </c>
      <c r="M116" s="46">
        <v>14</v>
      </c>
      <c r="N116" s="26">
        <f t="shared" si="3"/>
        <v>14</v>
      </c>
      <c r="O116" s="40"/>
      <c r="P116" t="s">
        <v>66</v>
      </c>
      <c r="Q116" s="40"/>
      <c r="R116">
        <f>MIN(Rules!$E$2,(MAX(H116/N116,N116/H116)))</f>
        <v>1.2857142857142858</v>
      </c>
      <c r="S116">
        <f>VLOOKUP(B116,Rules!A:B,2,FALSE)</f>
        <v>45</v>
      </c>
      <c r="T116" s="40"/>
      <c r="U116" s="143">
        <f>1/(10^(-1*(E116+(IF(P116="Y",Rules!$I$2,0))-K116)/Rules!$E$12)+1)</f>
        <v>0.61204390601665881</v>
      </c>
      <c r="V116">
        <f t="shared" si="4"/>
        <v>22</v>
      </c>
      <c r="W116">
        <f t="shared" si="5"/>
        <v>-22</v>
      </c>
      <c r="Z116" s="48"/>
      <c r="AA116" s="11">
        <f t="shared" ref="AA116:BH116" si="119">IF($D116=AA$1,$E116+$V116,(IF($J116=AA$1,$K116+$W116,AA115)))</f>
        <v>1079</v>
      </c>
      <c r="AB116" s="11">
        <f t="shared" si="119"/>
        <v>1401</v>
      </c>
      <c r="AC116" s="11">
        <f t="shared" si="119"/>
        <v>903</v>
      </c>
      <c r="AD116" s="11">
        <f t="shared" si="119"/>
        <v>1133</v>
      </c>
      <c r="AE116" s="11">
        <f t="shared" si="119"/>
        <v>949</v>
      </c>
      <c r="AF116" s="11">
        <f t="shared" si="119"/>
        <v>1793</v>
      </c>
      <c r="AG116" s="11">
        <f t="shared" si="119"/>
        <v>1437</v>
      </c>
      <c r="AH116" s="11">
        <f t="shared" si="119"/>
        <v>1484</v>
      </c>
      <c r="AI116" s="11">
        <f t="shared" si="119"/>
        <v>1607</v>
      </c>
      <c r="AJ116" s="11">
        <f t="shared" si="119"/>
        <v>1665</v>
      </c>
      <c r="AK116" s="11">
        <f t="shared" si="119"/>
        <v>1024</v>
      </c>
      <c r="AL116" s="11">
        <f t="shared" si="119"/>
        <v>1398</v>
      </c>
      <c r="AM116" s="11">
        <f t="shared" si="119"/>
        <v>1751</v>
      </c>
      <c r="AN116" s="11">
        <f t="shared" si="119"/>
        <v>1520</v>
      </c>
      <c r="AO116" s="11">
        <f t="shared" si="119"/>
        <v>267</v>
      </c>
      <c r="AP116" s="11">
        <f t="shared" si="119"/>
        <v>1375</v>
      </c>
      <c r="AQ116" s="11">
        <f t="shared" si="119"/>
        <v>891</v>
      </c>
      <c r="AR116" s="11">
        <f t="shared" si="119"/>
        <v>1178</v>
      </c>
      <c r="AS116" s="11">
        <f t="shared" si="119"/>
        <v>531</v>
      </c>
      <c r="AT116" s="11">
        <f t="shared" si="119"/>
        <v>1031</v>
      </c>
      <c r="AU116" s="11">
        <f t="shared" si="119"/>
        <v>1171</v>
      </c>
      <c r="AV116" s="11">
        <f t="shared" si="119"/>
        <v>1473</v>
      </c>
      <c r="AW116" s="11">
        <f t="shared" si="119"/>
        <v>1360</v>
      </c>
      <c r="AX116" s="11">
        <f t="shared" si="119"/>
        <v>1389</v>
      </c>
      <c r="AY116" s="11">
        <f t="shared" si="119"/>
        <v>298</v>
      </c>
      <c r="AZ116" s="11">
        <f t="shared" si="119"/>
        <v>1071</v>
      </c>
      <c r="BA116" s="11">
        <f t="shared" si="119"/>
        <v>1318</v>
      </c>
      <c r="BB116" s="11">
        <f t="shared" si="119"/>
        <v>1206</v>
      </c>
      <c r="BC116" s="11">
        <f t="shared" si="119"/>
        <v>1124</v>
      </c>
      <c r="BD116" s="11">
        <f t="shared" si="119"/>
        <v>1600</v>
      </c>
      <c r="BE116" s="11">
        <f t="shared" si="119"/>
        <v>1079</v>
      </c>
      <c r="BF116" s="11">
        <f t="shared" si="119"/>
        <v>1106</v>
      </c>
      <c r="BG116" s="11">
        <f t="shared" si="119"/>
        <v>1185</v>
      </c>
      <c r="BH116" s="11">
        <f t="shared" si="119"/>
        <v>1086</v>
      </c>
    </row>
    <row r="117" spans="1:60" ht="13.5" customHeight="1">
      <c r="A117" s="38">
        <v>40643</v>
      </c>
      <c r="B117" s="130" t="s">
        <v>65</v>
      </c>
      <c r="C117" s="40"/>
      <c r="D117" s="41" t="s">
        <v>46</v>
      </c>
      <c r="E117" s="42">
        <f t="shared" si="0"/>
        <v>1079</v>
      </c>
      <c r="F117" s="43">
        <v>0</v>
      </c>
      <c r="G117" s="43">
        <v>11</v>
      </c>
      <c r="H117" s="44">
        <f t="shared" si="1"/>
        <v>11</v>
      </c>
      <c r="I117" s="40"/>
      <c r="J117" s="45" t="s">
        <v>32</v>
      </c>
      <c r="K117" s="42">
        <f t="shared" si="2"/>
        <v>1171</v>
      </c>
      <c r="L117" s="46">
        <v>1</v>
      </c>
      <c r="M117" s="46">
        <v>11</v>
      </c>
      <c r="N117" s="26">
        <f t="shared" si="3"/>
        <v>14</v>
      </c>
      <c r="O117" s="40"/>
      <c r="P117" t="s">
        <v>66</v>
      </c>
      <c r="Q117" s="40"/>
      <c r="R117">
        <f>MIN(Rules!$E$2,(MAX(H117/N117,N117/H117)))</f>
        <v>1.2727272727272727</v>
      </c>
      <c r="S117">
        <f>VLOOKUP(B117,Rules!A:B,2,FALSE)</f>
        <v>45</v>
      </c>
      <c r="T117" s="40"/>
      <c r="U117" s="143">
        <f>1/(10^(-1*(E117+(IF(P117="Y",Rules!$I$2,0))-K117)/Rules!$E$12)+1)</f>
        <v>0.56638078940885883</v>
      </c>
      <c r="V117">
        <f t="shared" si="4"/>
        <v>-32</v>
      </c>
      <c r="W117">
        <f t="shared" si="5"/>
        <v>32</v>
      </c>
      <c r="Z117" s="48"/>
      <c r="AA117" s="11">
        <f t="shared" ref="AA117:BH117" si="120">IF($D117=AA$1,$E117+$V117,(IF($J117=AA$1,$K117+$W117,AA116)))</f>
        <v>1079</v>
      </c>
      <c r="AB117" s="11">
        <f t="shared" si="120"/>
        <v>1401</v>
      </c>
      <c r="AC117" s="11">
        <f t="shared" si="120"/>
        <v>903</v>
      </c>
      <c r="AD117" s="11">
        <f t="shared" si="120"/>
        <v>1133</v>
      </c>
      <c r="AE117" s="11">
        <f t="shared" si="120"/>
        <v>949</v>
      </c>
      <c r="AF117" s="11">
        <f t="shared" si="120"/>
        <v>1793</v>
      </c>
      <c r="AG117" s="11">
        <f t="shared" si="120"/>
        <v>1437</v>
      </c>
      <c r="AH117" s="11">
        <f t="shared" si="120"/>
        <v>1484</v>
      </c>
      <c r="AI117" s="11">
        <f t="shared" si="120"/>
        <v>1607</v>
      </c>
      <c r="AJ117" s="11">
        <f t="shared" si="120"/>
        <v>1665</v>
      </c>
      <c r="AK117" s="11">
        <f t="shared" si="120"/>
        <v>1024</v>
      </c>
      <c r="AL117" s="11">
        <f t="shared" si="120"/>
        <v>1398</v>
      </c>
      <c r="AM117" s="11">
        <f t="shared" si="120"/>
        <v>1751</v>
      </c>
      <c r="AN117" s="11">
        <f t="shared" si="120"/>
        <v>1520</v>
      </c>
      <c r="AO117" s="11">
        <f t="shared" si="120"/>
        <v>267</v>
      </c>
      <c r="AP117" s="11">
        <f t="shared" si="120"/>
        <v>1375</v>
      </c>
      <c r="AQ117" s="11">
        <f t="shared" si="120"/>
        <v>891</v>
      </c>
      <c r="AR117" s="11">
        <f t="shared" si="120"/>
        <v>1178</v>
      </c>
      <c r="AS117" s="11">
        <f t="shared" si="120"/>
        <v>531</v>
      </c>
      <c r="AT117" s="11">
        <f t="shared" si="120"/>
        <v>1031</v>
      </c>
      <c r="AU117" s="11">
        <f t="shared" si="120"/>
        <v>1203</v>
      </c>
      <c r="AV117" s="11">
        <f t="shared" si="120"/>
        <v>1473</v>
      </c>
      <c r="AW117" s="11">
        <f t="shared" si="120"/>
        <v>1360</v>
      </c>
      <c r="AX117" s="11">
        <f t="shared" si="120"/>
        <v>1389</v>
      </c>
      <c r="AY117" s="11">
        <f t="shared" si="120"/>
        <v>298</v>
      </c>
      <c r="AZ117" s="11">
        <f t="shared" si="120"/>
        <v>1071</v>
      </c>
      <c r="BA117" s="11">
        <f t="shared" si="120"/>
        <v>1318</v>
      </c>
      <c r="BB117" s="11">
        <f t="shared" si="120"/>
        <v>1206</v>
      </c>
      <c r="BC117" s="11">
        <f t="shared" si="120"/>
        <v>1124</v>
      </c>
      <c r="BD117" s="11">
        <f t="shared" si="120"/>
        <v>1600</v>
      </c>
      <c r="BE117" s="11">
        <f t="shared" si="120"/>
        <v>1047</v>
      </c>
      <c r="BF117" s="11">
        <f t="shared" si="120"/>
        <v>1106</v>
      </c>
      <c r="BG117" s="11">
        <f t="shared" si="120"/>
        <v>1185</v>
      </c>
      <c r="BH117" s="11">
        <f t="shared" si="120"/>
        <v>1086</v>
      </c>
    </row>
    <row r="118" spans="1:60" ht="13.5" customHeight="1">
      <c r="A118" s="38">
        <v>40643</v>
      </c>
      <c r="B118" s="130" t="s">
        <v>65</v>
      </c>
      <c r="C118" s="40"/>
      <c r="D118" s="41" t="s">
        <v>43</v>
      </c>
      <c r="E118" s="42">
        <f t="shared" si="0"/>
        <v>1031</v>
      </c>
      <c r="F118" s="43">
        <v>1</v>
      </c>
      <c r="G118" s="43">
        <v>21</v>
      </c>
      <c r="H118" s="44">
        <f t="shared" si="1"/>
        <v>24</v>
      </c>
      <c r="I118" s="40"/>
      <c r="J118" s="45" t="s">
        <v>44</v>
      </c>
      <c r="K118" s="42">
        <f t="shared" si="2"/>
        <v>903</v>
      </c>
      <c r="L118" s="46">
        <v>1</v>
      </c>
      <c r="M118" s="46">
        <v>12</v>
      </c>
      <c r="N118" s="26">
        <f t="shared" si="3"/>
        <v>15</v>
      </c>
      <c r="O118" s="40"/>
      <c r="P118" t="s">
        <v>66</v>
      </c>
      <c r="Q118" s="40"/>
      <c r="R118">
        <f>MIN(Rules!$E$2,(MAX(H118/N118,N118/H118)))</f>
        <v>1.6</v>
      </c>
      <c r="S118">
        <f>VLOOKUP(B118,Rules!A:B,2,FALSE)</f>
        <v>45</v>
      </c>
      <c r="T118" s="40"/>
      <c r="U118" s="143">
        <f>1/(10^(-1*(E118+(IF(P118="Y",Rules!$I$2,0))-K118)/Rules!$E$12)+1)</f>
        <v>0.78249016941781013</v>
      </c>
      <c r="V118">
        <f t="shared" si="4"/>
        <v>16</v>
      </c>
      <c r="W118">
        <f t="shared" si="5"/>
        <v>-16</v>
      </c>
      <c r="Z118" s="48"/>
      <c r="AA118" s="11">
        <f t="shared" ref="AA118:BH118" si="121">IF($D118=AA$1,$E118+$V118,(IF($J118=AA$1,$K118+$W118,AA117)))</f>
        <v>1079</v>
      </c>
      <c r="AB118" s="11">
        <f t="shared" si="121"/>
        <v>1401</v>
      </c>
      <c r="AC118" s="11">
        <f t="shared" si="121"/>
        <v>887</v>
      </c>
      <c r="AD118" s="11">
        <f t="shared" si="121"/>
        <v>1133</v>
      </c>
      <c r="AE118" s="11">
        <f t="shared" si="121"/>
        <v>949</v>
      </c>
      <c r="AF118" s="11">
        <f t="shared" si="121"/>
        <v>1793</v>
      </c>
      <c r="AG118" s="11">
        <f t="shared" si="121"/>
        <v>1437</v>
      </c>
      <c r="AH118" s="11">
        <f t="shared" si="121"/>
        <v>1484</v>
      </c>
      <c r="AI118" s="11">
        <f t="shared" si="121"/>
        <v>1607</v>
      </c>
      <c r="AJ118" s="11">
        <f t="shared" si="121"/>
        <v>1665</v>
      </c>
      <c r="AK118" s="11">
        <f t="shared" si="121"/>
        <v>1024</v>
      </c>
      <c r="AL118" s="11">
        <f t="shared" si="121"/>
        <v>1398</v>
      </c>
      <c r="AM118" s="11">
        <f t="shared" si="121"/>
        <v>1751</v>
      </c>
      <c r="AN118" s="11">
        <f t="shared" si="121"/>
        <v>1520</v>
      </c>
      <c r="AO118" s="11">
        <f t="shared" si="121"/>
        <v>267</v>
      </c>
      <c r="AP118" s="11">
        <f t="shared" si="121"/>
        <v>1375</v>
      </c>
      <c r="AQ118" s="11">
        <f t="shared" si="121"/>
        <v>891</v>
      </c>
      <c r="AR118" s="11">
        <f t="shared" si="121"/>
        <v>1178</v>
      </c>
      <c r="AS118" s="11">
        <f t="shared" si="121"/>
        <v>531</v>
      </c>
      <c r="AT118" s="11">
        <f t="shared" si="121"/>
        <v>1047</v>
      </c>
      <c r="AU118" s="11">
        <f t="shared" si="121"/>
        <v>1203</v>
      </c>
      <c r="AV118" s="11">
        <f t="shared" si="121"/>
        <v>1473</v>
      </c>
      <c r="AW118" s="11">
        <f t="shared" si="121"/>
        <v>1360</v>
      </c>
      <c r="AX118" s="11">
        <f t="shared" si="121"/>
        <v>1389</v>
      </c>
      <c r="AY118" s="11">
        <f t="shared" si="121"/>
        <v>298</v>
      </c>
      <c r="AZ118" s="11">
        <f t="shared" si="121"/>
        <v>1071</v>
      </c>
      <c r="BA118" s="11">
        <f t="shared" si="121"/>
        <v>1318</v>
      </c>
      <c r="BB118" s="11">
        <f t="shared" si="121"/>
        <v>1206</v>
      </c>
      <c r="BC118" s="11">
        <f t="shared" si="121"/>
        <v>1124</v>
      </c>
      <c r="BD118" s="11">
        <f t="shared" si="121"/>
        <v>1600</v>
      </c>
      <c r="BE118" s="11">
        <f t="shared" si="121"/>
        <v>1047</v>
      </c>
      <c r="BF118" s="11">
        <f t="shared" si="121"/>
        <v>1106</v>
      </c>
      <c r="BG118" s="11">
        <f t="shared" si="121"/>
        <v>1185</v>
      </c>
      <c r="BH118" s="11">
        <f t="shared" si="121"/>
        <v>1086</v>
      </c>
    </row>
    <row r="119" spans="1:60" ht="13.5" customHeight="1">
      <c r="A119" s="38">
        <v>40643</v>
      </c>
      <c r="B119" s="130" t="s">
        <v>65</v>
      </c>
      <c r="C119" s="40"/>
      <c r="D119" s="41" t="s">
        <v>41</v>
      </c>
      <c r="E119" s="42">
        <f t="shared" si="0"/>
        <v>1086</v>
      </c>
      <c r="F119" s="43">
        <v>1</v>
      </c>
      <c r="G119" s="43">
        <v>17</v>
      </c>
      <c r="H119" s="44">
        <f t="shared" si="1"/>
        <v>20</v>
      </c>
      <c r="I119" s="40"/>
      <c r="J119" s="45" t="s">
        <v>33</v>
      </c>
      <c r="K119" s="42">
        <f t="shared" si="2"/>
        <v>949</v>
      </c>
      <c r="L119" s="46">
        <v>0</v>
      </c>
      <c r="M119" s="46">
        <v>20</v>
      </c>
      <c r="N119" s="26">
        <f t="shared" si="3"/>
        <v>20</v>
      </c>
      <c r="O119" s="40"/>
      <c r="P119" t="s">
        <v>66</v>
      </c>
      <c r="Q119" s="40"/>
      <c r="R119">
        <f>MIN(Rules!$E$2,(MAX(H119/N119,N119/H119)))</f>
        <v>1</v>
      </c>
      <c r="S119">
        <f>VLOOKUP(B119,Rules!A:B,2,FALSE)</f>
        <v>45</v>
      </c>
      <c r="T119" s="40"/>
      <c r="U119" s="143">
        <f>1/(10^(-1*(E119+(IF(P119="Y",Rules!$I$2,0))-K119)/Rules!$E$12)+1)</f>
        <v>0.78946171776661034</v>
      </c>
      <c r="V119">
        <f t="shared" si="4"/>
        <v>-13</v>
      </c>
      <c r="W119">
        <f t="shared" si="5"/>
        <v>13</v>
      </c>
      <c r="Z119" s="48"/>
      <c r="AA119" s="11">
        <f t="shared" ref="AA119:BH119" si="122">IF($D119=AA$1,$E119+$V119,(IF($J119=AA$1,$K119+$W119,AA118)))</f>
        <v>1079</v>
      </c>
      <c r="AB119" s="11">
        <f t="shared" si="122"/>
        <v>1401</v>
      </c>
      <c r="AC119" s="11">
        <f t="shared" si="122"/>
        <v>887</v>
      </c>
      <c r="AD119" s="11">
        <f t="shared" si="122"/>
        <v>1133</v>
      </c>
      <c r="AE119" s="11">
        <f t="shared" si="122"/>
        <v>962</v>
      </c>
      <c r="AF119" s="11">
        <f t="shared" si="122"/>
        <v>1793</v>
      </c>
      <c r="AG119" s="11">
        <f t="shared" si="122"/>
        <v>1437</v>
      </c>
      <c r="AH119" s="11">
        <f t="shared" si="122"/>
        <v>1484</v>
      </c>
      <c r="AI119" s="11">
        <f t="shared" si="122"/>
        <v>1607</v>
      </c>
      <c r="AJ119" s="11">
        <f t="shared" si="122"/>
        <v>1665</v>
      </c>
      <c r="AK119" s="11">
        <f t="shared" si="122"/>
        <v>1024</v>
      </c>
      <c r="AL119" s="11">
        <f t="shared" si="122"/>
        <v>1398</v>
      </c>
      <c r="AM119" s="11">
        <f t="shared" si="122"/>
        <v>1751</v>
      </c>
      <c r="AN119" s="11">
        <f t="shared" si="122"/>
        <v>1520</v>
      </c>
      <c r="AO119" s="11">
        <f t="shared" si="122"/>
        <v>267</v>
      </c>
      <c r="AP119" s="11">
        <f t="shared" si="122"/>
        <v>1375</v>
      </c>
      <c r="AQ119" s="11">
        <f t="shared" si="122"/>
        <v>891</v>
      </c>
      <c r="AR119" s="11">
        <f t="shared" si="122"/>
        <v>1178</v>
      </c>
      <c r="AS119" s="11">
        <f t="shared" si="122"/>
        <v>531</v>
      </c>
      <c r="AT119" s="11">
        <f t="shared" si="122"/>
        <v>1047</v>
      </c>
      <c r="AU119" s="11">
        <f t="shared" si="122"/>
        <v>1203</v>
      </c>
      <c r="AV119" s="11">
        <f t="shared" si="122"/>
        <v>1473</v>
      </c>
      <c r="AW119" s="11">
        <f t="shared" si="122"/>
        <v>1360</v>
      </c>
      <c r="AX119" s="11">
        <f t="shared" si="122"/>
        <v>1389</v>
      </c>
      <c r="AY119" s="11">
        <f t="shared" si="122"/>
        <v>298</v>
      </c>
      <c r="AZ119" s="11">
        <f t="shared" si="122"/>
        <v>1071</v>
      </c>
      <c r="BA119" s="11">
        <f t="shared" si="122"/>
        <v>1318</v>
      </c>
      <c r="BB119" s="11">
        <f t="shared" si="122"/>
        <v>1206</v>
      </c>
      <c r="BC119" s="11">
        <f t="shared" si="122"/>
        <v>1124</v>
      </c>
      <c r="BD119" s="11">
        <f t="shared" si="122"/>
        <v>1600</v>
      </c>
      <c r="BE119" s="11">
        <f t="shared" si="122"/>
        <v>1047</v>
      </c>
      <c r="BF119" s="11">
        <f t="shared" si="122"/>
        <v>1106</v>
      </c>
      <c r="BG119" s="11">
        <f t="shared" si="122"/>
        <v>1185</v>
      </c>
      <c r="BH119" s="11">
        <f t="shared" si="122"/>
        <v>1073</v>
      </c>
    </row>
    <row r="120" spans="1:60" ht="13.5" customHeight="1">
      <c r="A120" s="38">
        <v>40643</v>
      </c>
      <c r="B120" s="130" t="s">
        <v>65</v>
      </c>
      <c r="C120" s="40"/>
      <c r="D120" s="41" t="s">
        <v>24</v>
      </c>
      <c r="E120" s="42">
        <f t="shared" si="0"/>
        <v>1318</v>
      </c>
      <c r="F120" s="43">
        <v>1</v>
      </c>
      <c r="G120" s="43">
        <v>14</v>
      </c>
      <c r="H120" s="44">
        <f t="shared" si="1"/>
        <v>17</v>
      </c>
      <c r="I120" s="40"/>
      <c r="J120" s="45" t="s">
        <v>45</v>
      </c>
      <c r="K120" s="42">
        <f t="shared" si="2"/>
        <v>891</v>
      </c>
      <c r="L120" s="46">
        <v>0</v>
      </c>
      <c r="M120" s="46">
        <v>15</v>
      </c>
      <c r="N120" s="26">
        <f t="shared" si="3"/>
        <v>15</v>
      </c>
      <c r="O120" s="40"/>
      <c r="P120" t="s">
        <v>66</v>
      </c>
      <c r="Q120" s="40"/>
      <c r="R120">
        <f>MIN(Rules!$E$2,(MAX(H120/N120,N120/H120)))</f>
        <v>1.1333333333333333</v>
      </c>
      <c r="S120">
        <f>VLOOKUP(B120,Rules!A:B,2,FALSE)</f>
        <v>45</v>
      </c>
      <c r="T120" s="40"/>
      <c r="U120" s="143">
        <f>1/(10^(-1*(E120+(IF(P120="Y",Rules!$I$2,0))-K120)/Rules!$E$12)+1)</f>
        <v>0.93445234513818531</v>
      </c>
      <c r="V120">
        <f t="shared" si="4"/>
        <v>3</v>
      </c>
      <c r="W120">
        <f t="shared" si="5"/>
        <v>-3</v>
      </c>
      <c r="Z120" s="48"/>
      <c r="AA120" s="11">
        <f t="shared" ref="AA120:BH120" si="123">IF($D120=AA$1,$E120+$V120,(IF($J120=AA$1,$K120+$W120,AA119)))</f>
        <v>1079</v>
      </c>
      <c r="AB120" s="11">
        <f t="shared" si="123"/>
        <v>1401</v>
      </c>
      <c r="AC120" s="11">
        <f t="shared" si="123"/>
        <v>887</v>
      </c>
      <c r="AD120" s="11">
        <f t="shared" si="123"/>
        <v>1133</v>
      </c>
      <c r="AE120" s="11">
        <f t="shared" si="123"/>
        <v>962</v>
      </c>
      <c r="AF120" s="11">
        <f t="shared" si="123"/>
        <v>1793</v>
      </c>
      <c r="AG120" s="11">
        <f t="shared" si="123"/>
        <v>1437</v>
      </c>
      <c r="AH120" s="11">
        <f t="shared" si="123"/>
        <v>1484</v>
      </c>
      <c r="AI120" s="11">
        <f t="shared" si="123"/>
        <v>1607</v>
      </c>
      <c r="AJ120" s="11">
        <f t="shared" si="123"/>
        <v>1665</v>
      </c>
      <c r="AK120" s="11">
        <f t="shared" si="123"/>
        <v>1024</v>
      </c>
      <c r="AL120" s="11">
        <f t="shared" si="123"/>
        <v>1398</v>
      </c>
      <c r="AM120" s="11">
        <f t="shared" si="123"/>
        <v>1751</v>
      </c>
      <c r="AN120" s="11">
        <f t="shared" si="123"/>
        <v>1520</v>
      </c>
      <c r="AO120" s="11">
        <f t="shared" si="123"/>
        <v>267</v>
      </c>
      <c r="AP120" s="11">
        <f t="shared" si="123"/>
        <v>1375</v>
      </c>
      <c r="AQ120" s="11">
        <f t="shared" si="123"/>
        <v>888</v>
      </c>
      <c r="AR120" s="11">
        <f t="shared" si="123"/>
        <v>1178</v>
      </c>
      <c r="AS120" s="11">
        <f t="shared" si="123"/>
        <v>531</v>
      </c>
      <c r="AT120" s="11">
        <f t="shared" si="123"/>
        <v>1047</v>
      </c>
      <c r="AU120" s="11">
        <f t="shared" si="123"/>
        <v>1203</v>
      </c>
      <c r="AV120" s="11">
        <f t="shared" si="123"/>
        <v>1473</v>
      </c>
      <c r="AW120" s="11">
        <f t="shared" si="123"/>
        <v>1360</v>
      </c>
      <c r="AX120" s="11">
        <f t="shared" si="123"/>
        <v>1389</v>
      </c>
      <c r="AY120" s="11">
        <f t="shared" si="123"/>
        <v>298</v>
      </c>
      <c r="AZ120" s="11">
        <f t="shared" si="123"/>
        <v>1071</v>
      </c>
      <c r="BA120" s="11">
        <f t="shared" si="123"/>
        <v>1321</v>
      </c>
      <c r="BB120" s="11">
        <f t="shared" si="123"/>
        <v>1206</v>
      </c>
      <c r="BC120" s="11">
        <f t="shared" si="123"/>
        <v>1124</v>
      </c>
      <c r="BD120" s="11">
        <f t="shared" si="123"/>
        <v>1600</v>
      </c>
      <c r="BE120" s="11">
        <f t="shared" si="123"/>
        <v>1047</v>
      </c>
      <c r="BF120" s="11">
        <f t="shared" si="123"/>
        <v>1106</v>
      </c>
      <c r="BG120" s="11">
        <f t="shared" si="123"/>
        <v>1185</v>
      </c>
      <c r="BH120" s="11">
        <f t="shared" si="123"/>
        <v>1073</v>
      </c>
    </row>
    <row r="121" spans="1:60" ht="13.5" customHeight="1">
      <c r="A121" s="38">
        <v>40643</v>
      </c>
      <c r="B121" s="130" t="s">
        <v>65</v>
      </c>
      <c r="C121" s="40"/>
      <c r="D121" s="41" t="s">
        <v>35</v>
      </c>
      <c r="E121" s="42">
        <f t="shared" si="0"/>
        <v>1024</v>
      </c>
      <c r="F121" s="43">
        <v>0</v>
      </c>
      <c r="G121" s="43">
        <v>14</v>
      </c>
      <c r="H121" s="44">
        <f t="shared" si="1"/>
        <v>14</v>
      </c>
      <c r="I121" s="40"/>
      <c r="J121" s="45" t="s">
        <v>47</v>
      </c>
      <c r="K121" s="42">
        <f t="shared" si="2"/>
        <v>531</v>
      </c>
      <c r="L121" s="46">
        <v>0</v>
      </c>
      <c r="M121" s="46">
        <v>8</v>
      </c>
      <c r="N121" s="26">
        <f t="shared" si="3"/>
        <v>8</v>
      </c>
      <c r="O121" s="40"/>
      <c r="P121" t="s">
        <v>66</v>
      </c>
      <c r="Q121" s="40"/>
      <c r="R121">
        <f>MIN(Rules!$E$2,(MAX(H121/N121,N121/H121)))</f>
        <v>1.75</v>
      </c>
      <c r="S121">
        <f>VLOOKUP(B121,Rules!A:B,2,FALSE)</f>
        <v>45</v>
      </c>
      <c r="T121" s="40"/>
      <c r="U121" s="143">
        <f>1/(10^(-1*(E121+(IF(P121="Y",Rules!$I$2,0))-K121)/Rules!$E$12)+1)</f>
        <v>0.95078663423905785</v>
      </c>
      <c r="V121">
        <f t="shared" si="4"/>
        <v>4</v>
      </c>
      <c r="W121">
        <f t="shared" si="5"/>
        <v>-4</v>
      </c>
      <c r="Z121" s="48"/>
      <c r="AA121" s="11">
        <f t="shared" ref="AA121:BH121" si="124">IF($D121=AA$1,$E121+$V121,(IF($J121=AA$1,$K121+$W121,AA120)))</f>
        <v>1079</v>
      </c>
      <c r="AB121" s="11">
        <f t="shared" si="124"/>
        <v>1401</v>
      </c>
      <c r="AC121" s="11">
        <f t="shared" si="124"/>
        <v>887</v>
      </c>
      <c r="AD121" s="11">
        <f t="shared" si="124"/>
        <v>1133</v>
      </c>
      <c r="AE121" s="11">
        <f t="shared" si="124"/>
        <v>962</v>
      </c>
      <c r="AF121" s="11">
        <f t="shared" si="124"/>
        <v>1793</v>
      </c>
      <c r="AG121" s="11">
        <f t="shared" si="124"/>
        <v>1437</v>
      </c>
      <c r="AH121" s="11">
        <f t="shared" si="124"/>
        <v>1484</v>
      </c>
      <c r="AI121" s="11">
        <f t="shared" si="124"/>
        <v>1607</v>
      </c>
      <c r="AJ121" s="11">
        <f t="shared" si="124"/>
        <v>1665</v>
      </c>
      <c r="AK121" s="11">
        <f t="shared" si="124"/>
        <v>1028</v>
      </c>
      <c r="AL121" s="11">
        <f t="shared" si="124"/>
        <v>1398</v>
      </c>
      <c r="AM121" s="11">
        <f t="shared" si="124"/>
        <v>1751</v>
      </c>
      <c r="AN121" s="11">
        <f t="shared" si="124"/>
        <v>1520</v>
      </c>
      <c r="AO121" s="11">
        <f t="shared" si="124"/>
        <v>267</v>
      </c>
      <c r="AP121" s="11">
        <f t="shared" si="124"/>
        <v>1375</v>
      </c>
      <c r="AQ121" s="11">
        <f t="shared" si="124"/>
        <v>888</v>
      </c>
      <c r="AR121" s="11">
        <f t="shared" si="124"/>
        <v>1178</v>
      </c>
      <c r="AS121" s="11">
        <f t="shared" si="124"/>
        <v>527</v>
      </c>
      <c r="AT121" s="11">
        <f t="shared" si="124"/>
        <v>1047</v>
      </c>
      <c r="AU121" s="11">
        <f t="shared" si="124"/>
        <v>1203</v>
      </c>
      <c r="AV121" s="11">
        <f t="shared" si="124"/>
        <v>1473</v>
      </c>
      <c r="AW121" s="11">
        <f t="shared" si="124"/>
        <v>1360</v>
      </c>
      <c r="AX121" s="11">
        <f t="shared" si="124"/>
        <v>1389</v>
      </c>
      <c r="AY121" s="11">
        <f t="shared" si="124"/>
        <v>298</v>
      </c>
      <c r="AZ121" s="11">
        <f t="shared" si="124"/>
        <v>1071</v>
      </c>
      <c r="BA121" s="11">
        <f t="shared" si="124"/>
        <v>1321</v>
      </c>
      <c r="BB121" s="11">
        <f t="shared" si="124"/>
        <v>1206</v>
      </c>
      <c r="BC121" s="11">
        <f t="shared" si="124"/>
        <v>1124</v>
      </c>
      <c r="BD121" s="11">
        <f t="shared" si="124"/>
        <v>1600</v>
      </c>
      <c r="BE121" s="11">
        <f t="shared" si="124"/>
        <v>1047</v>
      </c>
      <c r="BF121" s="11">
        <f t="shared" si="124"/>
        <v>1106</v>
      </c>
      <c r="BG121" s="11">
        <f t="shared" si="124"/>
        <v>1185</v>
      </c>
      <c r="BH121" s="11">
        <f t="shared" si="124"/>
        <v>1073</v>
      </c>
    </row>
    <row r="122" spans="1:60" ht="13.5" customHeight="1">
      <c r="A122" s="38">
        <v>40656</v>
      </c>
      <c r="B122" s="130" t="s">
        <v>65</v>
      </c>
      <c r="C122" s="40"/>
      <c r="D122" s="41" t="s">
        <v>32</v>
      </c>
      <c r="E122" s="42">
        <f t="shared" si="0"/>
        <v>1203</v>
      </c>
      <c r="F122" s="43">
        <v>1</v>
      </c>
      <c r="G122" s="43">
        <v>15</v>
      </c>
      <c r="H122" s="44">
        <f t="shared" si="1"/>
        <v>18</v>
      </c>
      <c r="I122" s="40"/>
      <c r="J122" s="45" t="s">
        <v>31</v>
      </c>
      <c r="K122" s="42">
        <f t="shared" si="2"/>
        <v>1106</v>
      </c>
      <c r="L122" s="46">
        <v>0</v>
      </c>
      <c r="M122" s="46">
        <v>13</v>
      </c>
      <c r="N122" s="26">
        <f t="shared" si="3"/>
        <v>13</v>
      </c>
      <c r="O122" s="40"/>
      <c r="P122" t="s">
        <v>67</v>
      </c>
      <c r="Q122" s="40"/>
      <c r="R122">
        <f>MIN(Rules!$E$2,(MAX(H122/N122,N122/H122)))</f>
        <v>1.3846153846153846</v>
      </c>
      <c r="S122">
        <f>VLOOKUP(B122,Rules!A:B,2,FALSE)</f>
        <v>45</v>
      </c>
      <c r="T122" s="40"/>
      <c r="U122" s="143">
        <f>1/(10^(-1*(E122+(IF(P122="Y",Rules!$I$2,0))-K122)/Rules!$E$12)+1)</f>
        <v>0.60985470233402383</v>
      </c>
      <c r="V122">
        <f t="shared" si="4"/>
        <v>24</v>
      </c>
      <c r="W122">
        <f t="shared" si="5"/>
        <v>-24</v>
      </c>
      <c r="Z122" s="48"/>
      <c r="AA122" s="11">
        <f t="shared" ref="AA122:BH122" si="125">IF($D122=AA$1,$E122+$V122,(IF($J122=AA$1,$K122+$W122,AA121)))</f>
        <v>1079</v>
      </c>
      <c r="AB122" s="11">
        <f t="shared" si="125"/>
        <v>1401</v>
      </c>
      <c r="AC122" s="11">
        <f t="shared" si="125"/>
        <v>887</v>
      </c>
      <c r="AD122" s="11">
        <f t="shared" si="125"/>
        <v>1133</v>
      </c>
      <c r="AE122" s="11">
        <f t="shared" si="125"/>
        <v>962</v>
      </c>
      <c r="AF122" s="11">
        <f t="shared" si="125"/>
        <v>1793</v>
      </c>
      <c r="AG122" s="11">
        <f t="shared" si="125"/>
        <v>1437</v>
      </c>
      <c r="AH122" s="11">
        <f t="shared" si="125"/>
        <v>1484</v>
      </c>
      <c r="AI122" s="11">
        <f t="shared" si="125"/>
        <v>1607</v>
      </c>
      <c r="AJ122" s="11">
        <f t="shared" si="125"/>
        <v>1665</v>
      </c>
      <c r="AK122" s="11">
        <f t="shared" si="125"/>
        <v>1028</v>
      </c>
      <c r="AL122" s="11">
        <f t="shared" si="125"/>
        <v>1398</v>
      </c>
      <c r="AM122" s="11">
        <f t="shared" si="125"/>
        <v>1751</v>
      </c>
      <c r="AN122" s="11">
        <f t="shared" si="125"/>
        <v>1520</v>
      </c>
      <c r="AO122" s="11">
        <f t="shared" si="125"/>
        <v>267</v>
      </c>
      <c r="AP122" s="11">
        <f t="shared" si="125"/>
        <v>1375</v>
      </c>
      <c r="AQ122" s="11">
        <f t="shared" si="125"/>
        <v>888</v>
      </c>
      <c r="AR122" s="11">
        <f t="shared" si="125"/>
        <v>1178</v>
      </c>
      <c r="AS122" s="11">
        <f t="shared" si="125"/>
        <v>527</v>
      </c>
      <c r="AT122" s="11">
        <f t="shared" si="125"/>
        <v>1047</v>
      </c>
      <c r="AU122" s="11">
        <f t="shared" si="125"/>
        <v>1227</v>
      </c>
      <c r="AV122" s="11">
        <f t="shared" si="125"/>
        <v>1473</v>
      </c>
      <c r="AW122" s="11">
        <f t="shared" si="125"/>
        <v>1360</v>
      </c>
      <c r="AX122" s="11">
        <f t="shared" si="125"/>
        <v>1389</v>
      </c>
      <c r="AY122" s="11">
        <f t="shared" si="125"/>
        <v>298</v>
      </c>
      <c r="AZ122" s="11">
        <f t="shared" si="125"/>
        <v>1071</v>
      </c>
      <c r="BA122" s="11">
        <f t="shared" si="125"/>
        <v>1321</v>
      </c>
      <c r="BB122" s="11">
        <f t="shared" si="125"/>
        <v>1206</v>
      </c>
      <c r="BC122" s="11">
        <f t="shared" si="125"/>
        <v>1124</v>
      </c>
      <c r="BD122" s="11">
        <f t="shared" si="125"/>
        <v>1600</v>
      </c>
      <c r="BE122" s="11">
        <f t="shared" si="125"/>
        <v>1047</v>
      </c>
      <c r="BF122" s="11">
        <f t="shared" si="125"/>
        <v>1082</v>
      </c>
      <c r="BG122" s="11">
        <f t="shared" si="125"/>
        <v>1185</v>
      </c>
      <c r="BH122" s="11">
        <f t="shared" si="125"/>
        <v>1073</v>
      </c>
    </row>
    <row r="123" spans="1:60" ht="13.5" customHeight="1">
      <c r="A123" s="38">
        <v>40656</v>
      </c>
      <c r="B123" s="130" t="s">
        <v>65</v>
      </c>
      <c r="C123" s="40"/>
      <c r="D123" s="41" t="s">
        <v>43</v>
      </c>
      <c r="E123" s="42">
        <f t="shared" si="0"/>
        <v>1047</v>
      </c>
      <c r="F123" s="43">
        <v>2</v>
      </c>
      <c r="G123" s="43">
        <v>11</v>
      </c>
      <c r="H123" s="44">
        <f t="shared" si="1"/>
        <v>17</v>
      </c>
      <c r="I123" s="40"/>
      <c r="J123" s="45" t="s">
        <v>24</v>
      </c>
      <c r="K123" s="42">
        <f t="shared" si="2"/>
        <v>1321</v>
      </c>
      <c r="L123" s="46">
        <v>1</v>
      </c>
      <c r="M123" s="46">
        <v>8</v>
      </c>
      <c r="N123" s="26">
        <f t="shared" si="3"/>
        <v>11</v>
      </c>
      <c r="O123" s="40"/>
      <c r="P123" t="s">
        <v>67</v>
      </c>
      <c r="Q123" s="40"/>
      <c r="R123">
        <f>MIN(Rules!$E$2,(MAX(H123/N123,N123/H123)))</f>
        <v>1.5454545454545454</v>
      </c>
      <c r="S123">
        <f>VLOOKUP(B123,Rules!A:B,2,FALSE)</f>
        <v>45</v>
      </c>
      <c r="T123" s="40"/>
      <c r="U123" s="143">
        <f>1/(10^(-1*(E123+(IF(P123="Y",Rules!$I$2,0))-K123)/Rules!$E$12)+1)</f>
        <v>0.22066132783771963</v>
      </c>
      <c r="V123">
        <f t="shared" si="4"/>
        <v>54</v>
      </c>
      <c r="W123">
        <f t="shared" si="5"/>
        <v>-54</v>
      </c>
      <c r="Z123" s="48"/>
      <c r="AA123" s="11">
        <f t="shared" ref="AA123:BH123" si="126">IF($D123=AA$1,$E123+$V123,(IF($J123=AA$1,$K123+$W123,AA122)))</f>
        <v>1079</v>
      </c>
      <c r="AB123" s="11">
        <f t="shared" si="126"/>
        <v>1401</v>
      </c>
      <c r="AC123" s="11">
        <f t="shared" si="126"/>
        <v>887</v>
      </c>
      <c r="AD123" s="11">
        <f t="shared" si="126"/>
        <v>1133</v>
      </c>
      <c r="AE123" s="11">
        <f t="shared" si="126"/>
        <v>962</v>
      </c>
      <c r="AF123" s="11">
        <f t="shared" si="126"/>
        <v>1793</v>
      </c>
      <c r="AG123" s="11">
        <f t="shared" si="126"/>
        <v>1437</v>
      </c>
      <c r="AH123" s="11">
        <f t="shared" si="126"/>
        <v>1484</v>
      </c>
      <c r="AI123" s="11">
        <f t="shared" si="126"/>
        <v>1607</v>
      </c>
      <c r="AJ123" s="11">
        <f t="shared" si="126"/>
        <v>1665</v>
      </c>
      <c r="AK123" s="11">
        <f t="shared" si="126"/>
        <v>1028</v>
      </c>
      <c r="AL123" s="11">
        <f t="shared" si="126"/>
        <v>1398</v>
      </c>
      <c r="AM123" s="11">
        <f t="shared" si="126"/>
        <v>1751</v>
      </c>
      <c r="AN123" s="11">
        <f t="shared" si="126"/>
        <v>1520</v>
      </c>
      <c r="AO123" s="11">
        <f t="shared" si="126"/>
        <v>267</v>
      </c>
      <c r="AP123" s="11">
        <f t="shared" si="126"/>
        <v>1375</v>
      </c>
      <c r="AQ123" s="11">
        <f t="shared" si="126"/>
        <v>888</v>
      </c>
      <c r="AR123" s="11">
        <f t="shared" si="126"/>
        <v>1178</v>
      </c>
      <c r="AS123" s="11">
        <f t="shared" si="126"/>
        <v>527</v>
      </c>
      <c r="AT123" s="11">
        <f t="shared" si="126"/>
        <v>1101</v>
      </c>
      <c r="AU123" s="11">
        <f t="shared" si="126"/>
        <v>1227</v>
      </c>
      <c r="AV123" s="11">
        <f t="shared" si="126"/>
        <v>1473</v>
      </c>
      <c r="AW123" s="11">
        <f t="shared" si="126"/>
        <v>1360</v>
      </c>
      <c r="AX123" s="11">
        <f t="shared" si="126"/>
        <v>1389</v>
      </c>
      <c r="AY123" s="11">
        <f t="shared" si="126"/>
        <v>298</v>
      </c>
      <c r="AZ123" s="11">
        <f t="shared" si="126"/>
        <v>1071</v>
      </c>
      <c r="BA123" s="11">
        <f t="shared" si="126"/>
        <v>1267</v>
      </c>
      <c r="BB123" s="11">
        <f t="shared" si="126"/>
        <v>1206</v>
      </c>
      <c r="BC123" s="11">
        <f t="shared" si="126"/>
        <v>1124</v>
      </c>
      <c r="BD123" s="11">
        <f t="shared" si="126"/>
        <v>1600</v>
      </c>
      <c r="BE123" s="11">
        <f t="shared" si="126"/>
        <v>1047</v>
      </c>
      <c r="BF123" s="11">
        <f t="shared" si="126"/>
        <v>1082</v>
      </c>
      <c r="BG123" s="11">
        <f t="shared" si="126"/>
        <v>1185</v>
      </c>
      <c r="BH123" s="11">
        <f t="shared" si="126"/>
        <v>1073</v>
      </c>
    </row>
    <row r="124" spans="1:60" ht="13.5" customHeight="1">
      <c r="A124" s="38">
        <v>40657</v>
      </c>
      <c r="B124" s="130" t="s">
        <v>65</v>
      </c>
      <c r="C124" s="40"/>
      <c r="D124" s="41" t="s">
        <v>17</v>
      </c>
      <c r="E124" s="42">
        <f t="shared" si="0"/>
        <v>1665</v>
      </c>
      <c r="F124" s="43">
        <v>2</v>
      </c>
      <c r="G124" s="43">
        <v>14</v>
      </c>
      <c r="H124" s="44">
        <f t="shared" si="1"/>
        <v>20</v>
      </c>
      <c r="I124" s="40"/>
      <c r="J124" s="45" t="s">
        <v>26</v>
      </c>
      <c r="K124" s="42">
        <f t="shared" si="2"/>
        <v>1793</v>
      </c>
      <c r="L124" s="46">
        <v>0</v>
      </c>
      <c r="M124" s="46">
        <v>21</v>
      </c>
      <c r="N124" s="26">
        <f t="shared" si="3"/>
        <v>21</v>
      </c>
      <c r="O124" s="40"/>
      <c r="P124" t="s">
        <v>66</v>
      </c>
      <c r="Q124" s="40"/>
      <c r="R124">
        <f>MIN(Rules!$E$2,(MAX(H124/N124,N124/H124)))</f>
        <v>1.05</v>
      </c>
      <c r="S124">
        <f>VLOOKUP(B124,Rules!A:B,2,FALSE)</f>
        <v>45</v>
      </c>
      <c r="T124" s="40"/>
      <c r="U124" s="143">
        <f>1/(10^(-1*(E124+(IF(P124="Y",Rules!$I$2,0))-K124)/Rules!$E$12)+1)</f>
        <v>0.52530679298045857</v>
      </c>
      <c r="V124">
        <f t="shared" si="4"/>
        <v>-25</v>
      </c>
      <c r="W124">
        <f t="shared" si="5"/>
        <v>25</v>
      </c>
      <c r="Z124" s="48"/>
      <c r="AA124" s="11">
        <f t="shared" ref="AA124:BH124" si="127">IF($D124=AA$1,$E124+$V124,(IF($J124=AA$1,$K124+$W124,AA123)))</f>
        <v>1079</v>
      </c>
      <c r="AB124" s="11">
        <f t="shared" si="127"/>
        <v>1401</v>
      </c>
      <c r="AC124" s="11">
        <f t="shared" si="127"/>
        <v>887</v>
      </c>
      <c r="AD124" s="11">
        <f t="shared" si="127"/>
        <v>1133</v>
      </c>
      <c r="AE124" s="11">
        <f t="shared" si="127"/>
        <v>962</v>
      </c>
      <c r="AF124" s="11">
        <f t="shared" si="127"/>
        <v>1818</v>
      </c>
      <c r="AG124" s="11">
        <f t="shared" si="127"/>
        <v>1437</v>
      </c>
      <c r="AH124" s="11">
        <f t="shared" si="127"/>
        <v>1484</v>
      </c>
      <c r="AI124" s="11">
        <f t="shared" si="127"/>
        <v>1607</v>
      </c>
      <c r="AJ124" s="11">
        <f t="shared" si="127"/>
        <v>1640</v>
      </c>
      <c r="AK124" s="11">
        <f t="shared" si="127"/>
        <v>1028</v>
      </c>
      <c r="AL124" s="11">
        <f t="shared" si="127"/>
        <v>1398</v>
      </c>
      <c r="AM124" s="11">
        <f t="shared" si="127"/>
        <v>1751</v>
      </c>
      <c r="AN124" s="11">
        <f t="shared" si="127"/>
        <v>1520</v>
      </c>
      <c r="AO124" s="11">
        <f t="shared" si="127"/>
        <v>267</v>
      </c>
      <c r="AP124" s="11">
        <f t="shared" si="127"/>
        <v>1375</v>
      </c>
      <c r="AQ124" s="11">
        <f t="shared" si="127"/>
        <v>888</v>
      </c>
      <c r="AR124" s="11">
        <f t="shared" si="127"/>
        <v>1178</v>
      </c>
      <c r="AS124" s="11">
        <f t="shared" si="127"/>
        <v>527</v>
      </c>
      <c r="AT124" s="11">
        <f t="shared" si="127"/>
        <v>1101</v>
      </c>
      <c r="AU124" s="11">
        <f t="shared" si="127"/>
        <v>1227</v>
      </c>
      <c r="AV124" s="11">
        <f t="shared" si="127"/>
        <v>1473</v>
      </c>
      <c r="AW124" s="11">
        <f t="shared" si="127"/>
        <v>1360</v>
      </c>
      <c r="AX124" s="11">
        <f t="shared" si="127"/>
        <v>1389</v>
      </c>
      <c r="AY124" s="11">
        <f t="shared" si="127"/>
        <v>298</v>
      </c>
      <c r="AZ124" s="11">
        <f t="shared" si="127"/>
        <v>1071</v>
      </c>
      <c r="BA124" s="11">
        <f t="shared" si="127"/>
        <v>1267</v>
      </c>
      <c r="BB124" s="11">
        <f t="shared" si="127"/>
        <v>1206</v>
      </c>
      <c r="BC124" s="11">
        <f t="shared" si="127"/>
        <v>1124</v>
      </c>
      <c r="BD124" s="11">
        <f t="shared" si="127"/>
        <v>1600</v>
      </c>
      <c r="BE124" s="11">
        <f t="shared" si="127"/>
        <v>1047</v>
      </c>
      <c r="BF124" s="11">
        <f t="shared" si="127"/>
        <v>1082</v>
      </c>
      <c r="BG124" s="11">
        <f t="shared" si="127"/>
        <v>1185</v>
      </c>
      <c r="BH124" s="11">
        <f t="shared" si="127"/>
        <v>1073</v>
      </c>
    </row>
    <row r="125" spans="1:60" ht="13.5" customHeight="1">
      <c r="A125" s="38">
        <v>40657</v>
      </c>
      <c r="B125" s="130" t="s">
        <v>65</v>
      </c>
      <c r="C125" s="40"/>
      <c r="D125" s="41" t="s">
        <v>25</v>
      </c>
      <c r="E125" s="42">
        <f t="shared" si="0"/>
        <v>1484</v>
      </c>
      <c r="F125" s="43">
        <v>2</v>
      </c>
      <c r="G125" s="43">
        <v>11</v>
      </c>
      <c r="H125" s="44">
        <f t="shared" si="1"/>
        <v>17</v>
      </c>
      <c r="I125" s="40"/>
      <c r="J125" s="45" t="s">
        <v>36</v>
      </c>
      <c r="K125" s="42">
        <f t="shared" si="2"/>
        <v>1375</v>
      </c>
      <c r="L125" s="46">
        <v>0</v>
      </c>
      <c r="M125" s="46">
        <v>16</v>
      </c>
      <c r="N125" s="26">
        <f t="shared" si="3"/>
        <v>16</v>
      </c>
      <c r="O125" s="40"/>
      <c r="P125" t="s">
        <v>67</v>
      </c>
      <c r="Q125" s="40"/>
      <c r="R125">
        <f>MIN(Rules!$E$2,(MAX(H125/N125,N125/H125)))</f>
        <v>1.0625</v>
      </c>
      <c r="S125">
        <f>VLOOKUP(B125,Rules!A:B,2,FALSE)</f>
        <v>45</v>
      </c>
      <c r="T125" s="40"/>
      <c r="U125" s="143">
        <f>1/(10^(-1*(E125+(IF(P125="Y",Rules!$I$2,0))-K125)/Rules!$E$12)+1)</f>
        <v>0.62292066172755511</v>
      </c>
      <c r="V125">
        <f t="shared" si="4"/>
        <v>18</v>
      </c>
      <c r="W125">
        <f t="shared" si="5"/>
        <v>-18</v>
      </c>
      <c r="Z125" s="48"/>
      <c r="AA125" s="11">
        <f t="shared" ref="AA125:BH125" si="128">IF($D125=AA$1,$E125+$V125,(IF($J125=AA$1,$K125+$W125,AA124)))</f>
        <v>1079</v>
      </c>
      <c r="AB125" s="11">
        <f t="shared" si="128"/>
        <v>1401</v>
      </c>
      <c r="AC125" s="11">
        <f t="shared" si="128"/>
        <v>887</v>
      </c>
      <c r="AD125" s="11">
        <f t="shared" si="128"/>
        <v>1133</v>
      </c>
      <c r="AE125" s="11">
        <f t="shared" si="128"/>
        <v>962</v>
      </c>
      <c r="AF125" s="11">
        <f t="shared" si="128"/>
        <v>1818</v>
      </c>
      <c r="AG125" s="11">
        <f t="shared" si="128"/>
        <v>1437</v>
      </c>
      <c r="AH125" s="11">
        <f t="shared" si="128"/>
        <v>1502</v>
      </c>
      <c r="AI125" s="11">
        <f t="shared" si="128"/>
        <v>1607</v>
      </c>
      <c r="AJ125" s="11">
        <f t="shared" si="128"/>
        <v>1640</v>
      </c>
      <c r="AK125" s="11">
        <f t="shared" si="128"/>
        <v>1028</v>
      </c>
      <c r="AL125" s="11">
        <f t="shared" si="128"/>
        <v>1398</v>
      </c>
      <c r="AM125" s="11">
        <f t="shared" si="128"/>
        <v>1751</v>
      </c>
      <c r="AN125" s="11">
        <f t="shared" si="128"/>
        <v>1520</v>
      </c>
      <c r="AO125" s="11">
        <f t="shared" si="128"/>
        <v>267</v>
      </c>
      <c r="AP125" s="11">
        <f t="shared" si="128"/>
        <v>1357</v>
      </c>
      <c r="AQ125" s="11">
        <f t="shared" si="128"/>
        <v>888</v>
      </c>
      <c r="AR125" s="11">
        <f t="shared" si="128"/>
        <v>1178</v>
      </c>
      <c r="AS125" s="11">
        <f t="shared" si="128"/>
        <v>527</v>
      </c>
      <c r="AT125" s="11">
        <f t="shared" si="128"/>
        <v>1101</v>
      </c>
      <c r="AU125" s="11">
        <f t="shared" si="128"/>
        <v>1227</v>
      </c>
      <c r="AV125" s="11">
        <f t="shared" si="128"/>
        <v>1473</v>
      </c>
      <c r="AW125" s="11">
        <f t="shared" si="128"/>
        <v>1360</v>
      </c>
      <c r="AX125" s="11">
        <f t="shared" si="128"/>
        <v>1389</v>
      </c>
      <c r="AY125" s="11">
        <f t="shared" si="128"/>
        <v>298</v>
      </c>
      <c r="AZ125" s="11">
        <f t="shared" si="128"/>
        <v>1071</v>
      </c>
      <c r="BA125" s="11">
        <f t="shared" si="128"/>
        <v>1267</v>
      </c>
      <c r="BB125" s="11">
        <f t="shared" si="128"/>
        <v>1206</v>
      </c>
      <c r="BC125" s="11">
        <f t="shared" si="128"/>
        <v>1124</v>
      </c>
      <c r="BD125" s="11">
        <f t="shared" si="128"/>
        <v>1600</v>
      </c>
      <c r="BE125" s="11">
        <f t="shared" si="128"/>
        <v>1047</v>
      </c>
      <c r="BF125" s="11">
        <f t="shared" si="128"/>
        <v>1082</v>
      </c>
      <c r="BG125" s="11">
        <f t="shared" si="128"/>
        <v>1185</v>
      </c>
      <c r="BH125" s="11">
        <f t="shared" si="128"/>
        <v>1073</v>
      </c>
    </row>
    <row r="126" spans="1:60" ht="13.5" customHeight="1">
      <c r="A126" s="38">
        <v>40664</v>
      </c>
      <c r="B126" s="130" t="s">
        <v>68</v>
      </c>
      <c r="C126" s="40"/>
      <c r="D126" s="41" t="s">
        <v>48</v>
      </c>
      <c r="E126" s="42">
        <f t="shared" si="0"/>
        <v>298</v>
      </c>
      <c r="F126" s="43">
        <v>1</v>
      </c>
      <c r="G126" s="43">
        <v>11</v>
      </c>
      <c r="H126" s="44">
        <f t="shared" si="1"/>
        <v>14</v>
      </c>
      <c r="I126" s="40"/>
      <c r="J126" s="45" t="s">
        <v>24</v>
      </c>
      <c r="K126" s="42">
        <f t="shared" si="2"/>
        <v>1267</v>
      </c>
      <c r="L126" s="46">
        <v>3</v>
      </c>
      <c r="M126" s="46">
        <v>21</v>
      </c>
      <c r="N126" s="26">
        <f t="shared" si="3"/>
        <v>30</v>
      </c>
      <c r="O126" s="40"/>
      <c r="P126" t="s">
        <v>66</v>
      </c>
      <c r="Q126" s="40"/>
      <c r="R126">
        <f>MIN(Rules!$E$2,(MAX(H126/N126,N126/H126)))</f>
        <v>2</v>
      </c>
      <c r="S126">
        <f>VLOOKUP(B126,Rules!A:B,2,FALSE)</f>
        <v>70</v>
      </c>
      <c r="T126" s="40"/>
      <c r="U126" s="143">
        <f>1/(10^(-1*(E126+(IF(P126="Y",Rules!$I$2,0))-K126)/Rules!$E$12)+1)</f>
        <v>2.2496670394110463E-2</v>
      </c>
      <c r="V126">
        <f t="shared" si="4"/>
        <v>-3</v>
      </c>
      <c r="W126">
        <f t="shared" si="5"/>
        <v>3</v>
      </c>
      <c r="Z126" s="48"/>
      <c r="AA126" s="11">
        <f t="shared" ref="AA126:BH126" si="129">IF($D126=AA$1,$E126+$V126,(IF($J126=AA$1,$K126+$W126,AA125)))</f>
        <v>1079</v>
      </c>
      <c r="AB126" s="11">
        <f t="shared" si="129"/>
        <v>1401</v>
      </c>
      <c r="AC126" s="11">
        <f t="shared" si="129"/>
        <v>887</v>
      </c>
      <c r="AD126" s="11">
        <f t="shared" si="129"/>
        <v>1133</v>
      </c>
      <c r="AE126" s="11">
        <f t="shared" si="129"/>
        <v>962</v>
      </c>
      <c r="AF126" s="11">
        <f t="shared" si="129"/>
        <v>1818</v>
      </c>
      <c r="AG126" s="11">
        <f t="shared" si="129"/>
        <v>1437</v>
      </c>
      <c r="AH126" s="11">
        <f t="shared" si="129"/>
        <v>1502</v>
      </c>
      <c r="AI126" s="11">
        <f t="shared" si="129"/>
        <v>1607</v>
      </c>
      <c r="AJ126" s="11">
        <f t="shared" si="129"/>
        <v>1640</v>
      </c>
      <c r="AK126" s="11">
        <f t="shared" si="129"/>
        <v>1028</v>
      </c>
      <c r="AL126" s="11">
        <f t="shared" si="129"/>
        <v>1398</v>
      </c>
      <c r="AM126" s="11">
        <f t="shared" si="129"/>
        <v>1751</v>
      </c>
      <c r="AN126" s="11">
        <f t="shared" si="129"/>
        <v>1520</v>
      </c>
      <c r="AO126" s="11">
        <f t="shared" si="129"/>
        <v>267</v>
      </c>
      <c r="AP126" s="11">
        <f t="shared" si="129"/>
        <v>1357</v>
      </c>
      <c r="AQ126" s="11">
        <f t="shared" si="129"/>
        <v>888</v>
      </c>
      <c r="AR126" s="11">
        <f t="shared" si="129"/>
        <v>1178</v>
      </c>
      <c r="AS126" s="11">
        <f t="shared" si="129"/>
        <v>527</v>
      </c>
      <c r="AT126" s="11">
        <f t="shared" si="129"/>
        <v>1101</v>
      </c>
      <c r="AU126" s="11">
        <f t="shared" si="129"/>
        <v>1227</v>
      </c>
      <c r="AV126" s="11">
        <f t="shared" si="129"/>
        <v>1473</v>
      </c>
      <c r="AW126" s="11">
        <f t="shared" si="129"/>
        <v>1360</v>
      </c>
      <c r="AX126" s="11">
        <f t="shared" si="129"/>
        <v>1389</v>
      </c>
      <c r="AY126" s="11">
        <f t="shared" si="129"/>
        <v>295</v>
      </c>
      <c r="AZ126" s="11">
        <f t="shared" si="129"/>
        <v>1071</v>
      </c>
      <c r="BA126" s="11">
        <f t="shared" si="129"/>
        <v>1270</v>
      </c>
      <c r="BB126" s="11">
        <f t="shared" si="129"/>
        <v>1206</v>
      </c>
      <c r="BC126" s="11">
        <f t="shared" si="129"/>
        <v>1124</v>
      </c>
      <c r="BD126" s="11">
        <f t="shared" si="129"/>
        <v>1600</v>
      </c>
      <c r="BE126" s="11">
        <f t="shared" si="129"/>
        <v>1047</v>
      </c>
      <c r="BF126" s="11">
        <f t="shared" si="129"/>
        <v>1082</v>
      </c>
      <c r="BG126" s="11">
        <f t="shared" si="129"/>
        <v>1185</v>
      </c>
      <c r="BH126" s="11">
        <f t="shared" si="129"/>
        <v>1073</v>
      </c>
    </row>
    <row r="127" spans="1:60" ht="13.5" customHeight="1">
      <c r="A127" s="38">
        <v>40678</v>
      </c>
      <c r="B127" s="130" t="s">
        <v>68</v>
      </c>
      <c r="C127" s="40"/>
      <c r="D127" s="41" t="s">
        <v>25</v>
      </c>
      <c r="E127" s="42">
        <f t="shared" si="0"/>
        <v>1502</v>
      </c>
      <c r="F127" s="43">
        <v>1</v>
      </c>
      <c r="G127" s="43">
        <v>10</v>
      </c>
      <c r="H127" s="44">
        <f t="shared" si="1"/>
        <v>13</v>
      </c>
      <c r="I127" s="40"/>
      <c r="J127" s="45" t="s">
        <v>34</v>
      </c>
      <c r="K127" s="42">
        <f t="shared" si="2"/>
        <v>1079</v>
      </c>
      <c r="L127" s="46">
        <v>0</v>
      </c>
      <c r="M127" s="46">
        <v>7</v>
      </c>
      <c r="N127" s="26">
        <f t="shared" si="3"/>
        <v>7</v>
      </c>
      <c r="O127" s="40"/>
      <c r="P127" t="s">
        <v>66</v>
      </c>
      <c r="Q127" s="40"/>
      <c r="R127">
        <f>MIN(Rules!$E$2,(MAX(H127/N127,N127/H127)))</f>
        <v>1.8571428571428572</v>
      </c>
      <c r="S127">
        <f>VLOOKUP(B127,Rules!A:B,2,FALSE)</f>
        <v>70</v>
      </c>
      <c r="T127" s="40"/>
      <c r="U127" s="143">
        <f>1/(10^(-1*(E127+(IF(P127="Y",Rules!$I$2,0))-K127)/Rules!$E$12)+1)</f>
        <v>0.93331498706694527</v>
      </c>
      <c r="V127">
        <f t="shared" si="4"/>
        <v>9</v>
      </c>
      <c r="W127">
        <f t="shared" si="5"/>
        <v>-9</v>
      </c>
      <c r="Z127" s="48"/>
      <c r="AA127" s="11">
        <f t="shared" ref="AA127:BH127" si="130">IF($D127=AA$1,$E127+$V127,(IF($J127=AA$1,$K127+$W127,AA126)))</f>
        <v>1070</v>
      </c>
      <c r="AB127" s="11">
        <f t="shared" si="130"/>
        <v>1401</v>
      </c>
      <c r="AC127" s="11">
        <f t="shared" si="130"/>
        <v>887</v>
      </c>
      <c r="AD127" s="11">
        <f t="shared" si="130"/>
        <v>1133</v>
      </c>
      <c r="AE127" s="11">
        <f t="shared" si="130"/>
        <v>962</v>
      </c>
      <c r="AF127" s="11">
        <f t="shared" si="130"/>
        <v>1818</v>
      </c>
      <c r="AG127" s="11">
        <f t="shared" si="130"/>
        <v>1437</v>
      </c>
      <c r="AH127" s="11">
        <f t="shared" si="130"/>
        <v>1511</v>
      </c>
      <c r="AI127" s="11">
        <f t="shared" si="130"/>
        <v>1607</v>
      </c>
      <c r="AJ127" s="11">
        <f t="shared" si="130"/>
        <v>1640</v>
      </c>
      <c r="AK127" s="11">
        <f t="shared" si="130"/>
        <v>1028</v>
      </c>
      <c r="AL127" s="11">
        <f t="shared" si="130"/>
        <v>1398</v>
      </c>
      <c r="AM127" s="11">
        <f t="shared" si="130"/>
        <v>1751</v>
      </c>
      <c r="AN127" s="11">
        <f t="shared" si="130"/>
        <v>1520</v>
      </c>
      <c r="AO127" s="11">
        <f t="shared" si="130"/>
        <v>267</v>
      </c>
      <c r="AP127" s="11">
        <f t="shared" si="130"/>
        <v>1357</v>
      </c>
      <c r="AQ127" s="11">
        <f t="shared" si="130"/>
        <v>888</v>
      </c>
      <c r="AR127" s="11">
        <f t="shared" si="130"/>
        <v>1178</v>
      </c>
      <c r="AS127" s="11">
        <f t="shared" si="130"/>
        <v>527</v>
      </c>
      <c r="AT127" s="11">
        <f t="shared" si="130"/>
        <v>1101</v>
      </c>
      <c r="AU127" s="11">
        <f t="shared" si="130"/>
        <v>1227</v>
      </c>
      <c r="AV127" s="11">
        <f t="shared" si="130"/>
        <v>1473</v>
      </c>
      <c r="AW127" s="11">
        <f t="shared" si="130"/>
        <v>1360</v>
      </c>
      <c r="AX127" s="11">
        <f t="shared" si="130"/>
        <v>1389</v>
      </c>
      <c r="AY127" s="11">
        <f t="shared" si="130"/>
        <v>295</v>
      </c>
      <c r="AZ127" s="11">
        <f t="shared" si="130"/>
        <v>1071</v>
      </c>
      <c r="BA127" s="11">
        <f t="shared" si="130"/>
        <v>1270</v>
      </c>
      <c r="BB127" s="11">
        <f t="shared" si="130"/>
        <v>1206</v>
      </c>
      <c r="BC127" s="11">
        <f t="shared" si="130"/>
        <v>1124</v>
      </c>
      <c r="BD127" s="11">
        <f t="shared" si="130"/>
        <v>1600</v>
      </c>
      <c r="BE127" s="11">
        <f t="shared" si="130"/>
        <v>1047</v>
      </c>
      <c r="BF127" s="11">
        <f t="shared" si="130"/>
        <v>1082</v>
      </c>
      <c r="BG127" s="11">
        <f t="shared" si="130"/>
        <v>1185</v>
      </c>
      <c r="BH127" s="11">
        <f t="shared" si="130"/>
        <v>1073</v>
      </c>
    </row>
    <row r="128" spans="1:60" ht="13.5" customHeight="1">
      <c r="A128" s="38">
        <v>40685</v>
      </c>
      <c r="B128" s="130" t="s">
        <v>68</v>
      </c>
      <c r="C128" s="40"/>
      <c r="D128" s="41" t="s">
        <v>16</v>
      </c>
      <c r="E128" s="42">
        <f t="shared" si="0"/>
        <v>1751</v>
      </c>
      <c r="F128" s="43">
        <v>2</v>
      </c>
      <c r="G128" s="43">
        <v>16</v>
      </c>
      <c r="H128" s="44">
        <f t="shared" si="1"/>
        <v>22</v>
      </c>
      <c r="I128" s="40"/>
      <c r="J128" s="45" t="s">
        <v>40</v>
      </c>
      <c r="K128" s="42">
        <f t="shared" si="2"/>
        <v>1124</v>
      </c>
      <c r="L128" s="46">
        <v>0</v>
      </c>
      <c r="M128" s="46">
        <v>11</v>
      </c>
      <c r="N128" s="26">
        <f t="shared" si="3"/>
        <v>11</v>
      </c>
      <c r="O128" s="40"/>
      <c r="P128" t="s">
        <v>66</v>
      </c>
      <c r="Q128" s="40"/>
      <c r="R128">
        <f>MIN(Rules!$E$2,(MAX(H128/N128,N128/H128)))</f>
        <v>2</v>
      </c>
      <c r="S128">
        <f>VLOOKUP(B128,Rules!A:B,2,FALSE)</f>
        <v>70</v>
      </c>
      <c r="T128" s="40"/>
      <c r="U128" s="143">
        <f>1/(10^(-1*(E128+(IF(P128="Y",Rules!$I$2,0))-K128)/Rules!$E$12)+1)</f>
        <v>0.97283320621434954</v>
      </c>
      <c r="V128">
        <f t="shared" si="4"/>
        <v>4</v>
      </c>
      <c r="W128">
        <f t="shared" si="5"/>
        <v>-4</v>
      </c>
      <c r="Z128" s="48"/>
      <c r="AA128" s="11">
        <f t="shared" ref="AA128:BH128" si="131">IF($D128=AA$1,$E128+$V128,(IF($J128=AA$1,$K128+$W128,AA127)))</f>
        <v>1070</v>
      </c>
      <c r="AB128" s="11">
        <f t="shared" si="131"/>
        <v>1401</v>
      </c>
      <c r="AC128" s="11">
        <f t="shared" si="131"/>
        <v>887</v>
      </c>
      <c r="AD128" s="11">
        <f t="shared" si="131"/>
        <v>1133</v>
      </c>
      <c r="AE128" s="11">
        <f t="shared" si="131"/>
        <v>962</v>
      </c>
      <c r="AF128" s="11">
        <f t="shared" si="131"/>
        <v>1818</v>
      </c>
      <c r="AG128" s="11">
        <f t="shared" si="131"/>
        <v>1437</v>
      </c>
      <c r="AH128" s="11">
        <f t="shared" si="131"/>
        <v>1511</v>
      </c>
      <c r="AI128" s="11">
        <f t="shared" si="131"/>
        <v>1607</v>
      </c>
      <c r="AJ128" s="11">
        <f t="shared" si="131"/>
        <v>1640</v>
      </c>
      <c r="AK128" s="11">
        <f t="shared" si="131"/>
        <v>1028</v>
      </c>
      <c r="AL128" s="11">
        <f t="shared" si="131"/>
        <v>1398</v>
      </c>
      <c r="AM128" s="11">
        <f t="shared" si="131"/>
        <v>1755</v>
      </c>
      <c r="AN128" s="11">
        <f t="shared" si="131"/>
        <v>1520</v>
      </c>
      <c r="AO128" s="11">
        <f t="shared" si="131"/>
        <v>267</v>
      </c>
      <c r="AP128" s="11">
        <f t="shared" si="131"/>
        <v>1357</v>
      </c>
      <c r="AQ128" s="11">
        <f t="shared" si="131"/>
        <v>888</v>
      </c>
      <c r="AR128" s="11">
        <f t="shared" si="131"/>
        <v>1178</v>
      </c>
      <c r="AS128" s="11">
        <f t="shared" si="131"/>
        <v>527</v>
      </c>
      <c r="AT128" s="11">
        <f t="shared" si="131"/>
        <v>1101</v>
      </c>
      <c r="AU128" s="11">
        <f t="shared" si="131"/>
        <v>1227</v>
      </c>
      <c r="AV128" s="11">
        <f t="shared" si="131"/>
        <v>1473</v>
      </c>
      <c r="AW128" s="11">
        <f t="shared" si="131"/>
        <v>1360</v>
      </c>
      <c r="AX128" s="11">
        <f t="shared" si="131"/>
        <v>1389</v>
      </c>
      <c r="AY128" s="11">
        <f t="shared" si="131"/>
        <v>295</v>
      </c>
      <c r="AZ128" s="11">
        <f t="shared" si="131"/>
        <v>1071</v>
      </c>
      <c r="BA128" s="11">
        <f t="shared" si="131"/>
        <v>1270</v>
      </c>
      <c r="BB128" s="11">
        <f t="shared" si="131"/>
        <v>1206</v>
      </c>
      <c r="BC128" s="11">
        <f t="shared" si="131"/>
        <v>1120</v>
      </c>
      <c r="BD128" s="11">
        <f t="shared" si="131"/>
        <v>1600</v>
      </c>
      <c r="BE128" s="11">
        <f t="shared" si="131"/>
        <v>1047</v>
      </c>
      <c r="BF128" s="11">
        <f t="shared" si="131"/>
        <v>1082</v>
      </c>
      <c r="BG128" s="11">
        <f t="shared" si="131"/>
        <v>1185</v>
      </c>
      <c r="BH128" s="11">
        <f t="shared" si="131"/>
        <v>1073</v>
      </c>
    </row>
    <row r="129" spans="1:60" ht="13.5" customHeight="1">
      <c r="A129" s="38">
        <v>40685</v>
      </c>
      <c r="B129" s="130" t="s">
        <v>68</v>
      </c>
      <c r="C129" s="40"/>
      <c r="D129" s="41" t="s">
        <v>26</v>
      </c>
      <c r="E129" s="42">
        <f t="shared" si="0"/>
        <v>1818</v>
      </c>
      <c r="F129" s="43">
        <v>1</v>
      </c>
      <c r="G129" s="43">
        <v>23</v>
      </c>
      <c r="H129" s="44">
        <f t="shared" si="1"/>
        <v>26</v>
      </c>
      <c r="I129" s="40"/>
      <c r="J129" s="45" t="s">
        <v>33</v>
      </c>
      <c r="K129" s="42">
        <f t="shared" si="2"/>
        <v>962</v>
      </c>
      <c r="L129" s="46">
        <v>0</v>
      </c>
      <c r="M129" s="46">
        <v>11</v>
      </c>
      <c r="N129" s="26">
        <f t="shared" si="3"/>
        <v>11</v>
      </c>
      <c r="O129" s="40"/>
      <c r="P129" t="s">
        <v>66</v>
      </c>
      <c r="Q129" s="40"/>
      <c r="R129">
        <f>MIN(Rules!$E$2,(MAX(H129/N129,N129/H129)))</f>
        <v>2</v>
      </c>
      <c r="S129">
        <f>VLOOKUP(B129,Rules!A:B,2,FALSE)</f>
        <v>70</v>
      </c>
      <c r="T129" s="40"/>
      <c r="U129" s="143">
        <f>1/(10^(-1*(E129+(IF(P129="Y",Rules!$I$2,0))-K129)/Rules!$E$12)+1)</f>
        <v>0.99036623989618555</v>
      </c>
      <c r="V129">
        <f t="shared" si="4"/>
        <v>1</v>
      </c>
      <c r="W129">
        <f t="shared" si="5"/>
        <v>-1</v>
      </c>
      <c r="Z129" s="48"/>
      <c r="AA129" s="11">
        <f t="shared" ref="AA129:BH129" si="132">IF($D129=AA$1,$E129+$V129,(IF($J129=AA$1,$K129+$W129,AA128)))</f>
        <v>1070</v>
      </c>
      <c r="AB129" s="11">
        <f t="shared" si="132"/>
        <v>1401</v>
      </c>
      <c r="AC129" s="11">
        <f t="shared" si="132"/>
        <v>887</v>
      </c>
      <c r="AD129" s="11">
        <f t="shared" si="132"/>
        <v>1133</v>
      </c>
      <c r="AE129" s="11">
        <f t="shared" si="132"/>
        <v>961</v>
      </c>
      <c r="AF129" s="11">
        <f t="shared" si="132"/>
        <v>1819</v>
      </c>
      <c r="AG129" s="11">
        <f t="shared" si="132"/>
        <v>1437</v>
      </c>
      <c r="AH129" s="11">
        <f t="shared" si="132"/>
        <v>1511</v>
      </c>
      <c r="AI129" s="11">
        <f t="shared" si="132"/>
        <v>1607</v>
      </c>
      <c r="AJ129" s="11">
        <f t="shared" si="132"/>
        <v>1640</v>
      </c>
      <c r="AK129" s="11">
        <f t="shared" si="132"/>
        <v>1028</v>
      </c>
      <c r="AL129" s="11">
        <f t="shared" si="132"/>
        <v>1398</v>
      </c>
      <c r="AM129" s="11">
        <f t="shared" si="132"/>
        <v>1755</v>
      </c>
      <c r="AN129" s="11">
        <f t="shared" si="132"/>
        <v>1520</v>
      </c>
      <c r="AO129" s="11">
        <f t="shared" si="132"/>
        <v>267</v>
      </c>
      <c r="AP129" s="11">
        <f t="shared" si="132"/>
        <v>1357</v>
      </c>
      <c r="AQ129" s="11">
        <f t="shared" si="132"/>
        <v>888</v>
      </c>
      <c r="AR129" s="11">
        <f t="shared" si="132"/>
        <v>1178</v>
      </c>
      <c r="AS129" s="11">
        <f t="shared" si="132"/>
        <v>527</v>
      </c>
      <c r="AT129" s="11">
        <f t="shared" si="132"/>
        <v>1101</v>
      </c>
      <c r="AU129" s="11">
        <f t="shared" si="132"/>
        <v>1227</v>
      </c>
      <c r="AV129" s="11">
        <f t="shared" si="132"/>
        <v>1473</v>
      </c>
      <c r="AW129" s="11">
        <f t="shared" si="132"/>
        <v>1360</v>
      </c>
      <c r="AX129" s="11">
        <f t="shared" si="132"/>
        <v>1389</v>
      </c>
      <c r="AY129" s="11">
        <f t="shared" si="132"/>
        <v>295</v>
      </c>
      <c r="AZ129" s="11">
        <f t="shared" si="132"/>
        <v>1071</v>
      </c>
      <c r="BA129" s="11">
        <f t="shared" si="132"/>
        <v>1270</v>
      </c>
      <c r="BB129" s="11">
        <f t="shared" si="132"/>
        <v>1206</v>
      </c>
      <c r="BC129" s="11">
        <f t="shared" si="132"/>
        <v>1120</v>
      </c>
      <c r="BD129" s="11">
        <f t="shared" si="132"/>
        <v>1600</v>
      </c>
      <c r="BE129" s="11">
        <f t="shared" si="132"/>
        <v>1047</v>
      </c>
      <c r="BF129" s="11">
        <f t="shared" si="132"/>
        <v>1082</v>
      </c>
      <c r="BG129" s="11">
        <f t="shared" si="132"/>
        <v>1185</v>
      </c>
      <c r="BH129" s="11">
        <f t="shared" si="132"/>
        <v>1073</v>
      </c>
    </row>
    <row r="130" spans="1:60" ht="13.5" customHeight="1">
      <c r="A130" s="38">
        <v>40685</v>
      </c>
      <c r="B130" s="130" t="s">
        <v>68</v>
      </c>
      <c r="C130" s="40"/>
      <c r="D130" s="41" t="s">
        <v>28</v>
      </c>
      <c r="E130" s="42">
        <f t="shared" si="0"/>
        <v>1520</v>
      </c>
      <c r="F130" s="43">
        <v>0</v>
      </c>
      <c r="G130" s="43">
        <v>12</v>
      </c>
      <c r="H130" s="44">
        <f t="shared" si="1"/>
        <v>12</v>
      </c>
      <c r="I130" s="40"/>
      <c r="J130" s="45" t="s">
        <v>41</v>
      </c>
      <c r="K130" s="42">
        <f t="shared" si="2"/>
        <v>1073</v>
      </c>
      <c r="L130" s="46">
        <v>0</v>
      </c>
      <c r="M130" s="46">
        <v>5</v>
      </c>
      <c r="N130" s="26">
        <f t="shared" si="3"/>
        <v>5</v>
      </c>
      <c r="O130" s="40"/>
      <c r="P130" t="s">
        <v>67</v>
      </c>
      <c r="Q130" s="40"/>
      <c r="R130">
        <f>MIN(Rules!$E$2,(MAX(H130/N130,N130/H130)))</f>
        <v>2</v>
      </c>
      <c r="S130">
        <f>VLOOKUP(B130,Rules!A:B,2,FALSE)</f>
        <v>70</v>
      </c>
      <c r="T130" s="40"/>
      <c r="U130" s="143">
        <f>1/(10^(-1*(E130+(IF(P130="Y",Rules!$I$2,0))-K130)/Rules!$E$12)+1)</f>
        <v>0.88680479445213301</v>
      </c>
      <c r="V130">
        <f t="shared" si="4"/>
        <v>16</v>
      </c>
      <c r="W130">
        <f t="shared" si="5"/>
        <v>-16</v>
      </c>
      <c r="Z130" s="48"/>
      <c r="AA130" s="11">
        <f t="shared" ref="AA130:BH130" si="133">IF($D130=AA$1,$E130+$V130,(IF($J130=AA$1,$K130+$W130,AA129)))</f>
        <v>1070</v>
      </c>
      <c r="AB130" s="11">
        <f t="shared" si="133"/>
        <v>1401</v>
      </c>
      <c r="AC130" s="11">
        <f t="shared" si="133"/>
        <v>887</v>
      </c>
      <c r="AD130" s="11">
        <f t="shared" si="133"/>
        <v>1133</v>
      </c>
      <c r="AE130" s="11">
        <f t="shared" si="133"/>
        <v>961</v>
      </c>
      <c r="AF130" s="11">
        <f t="shared" si="133"/>
        <v>1819</v>
      </c>
      <c r="AG130" s="11">
        <f t="shared" si="133"/>
        <v>1437</v>
      </c>
      <c r="AH130" s="11">
        <f t="shared" si="133"/>
        <v>1511</v>
      </c>
      <c r="AI130" s="11">
        <f t="shared" si="133"/>
        <v>1607</v>
      </c>
      <c r="AJ130" s="11">
        <f t="shared" si="133"/>
        <v>1640</v>
      </c>
      <c r="AK130" s="11">
        <f t="shared" si="133"/>
        <v>1028</v>
      </c>
      <c r="AL130" s="11">
        <f t="shared" si="133"/>
        <v>1398</v>
      </c>
      <c r="AM130" s="11">
        <f t="shared" si="133"/>
        <v>1755</v>
      </c>
      <c r="AN130" s="11">
        <f t="shared" si="133"/>
        <v>1536</v>
      </c>
      <c r="AO130" s="11">
        <f t="shared" si="133"/>
        <v>267</v>
      </c>
      <c r="AP130" s="11">
        <f t="shared" si="133"/>
        <v>1357</v>
      </c>
      <c r="AQ130" s="11">
        <f t="shared" si="133"/>
        <v>888</v>
      </c>
      <c r="AR130" s="11">
        <f t="shared" si="133"/>
        <v>1178</v>
      </c>
      <c r="AS130" s="11">
        <f t="shared" si="133"/>
        <v>527</v>
      </c>
      <c r="AT130" s="11">
        <f t="shared" si="133"/>
        <v>1101</v>
      </c>
      <c r="AU130" s="11">
        <f t="shared" si="133"/>
        <v>1227</v>
      </c>
      <c r="AV130" s="11">
        <f t="shared" si="133"/>
        <v>1473</v>
      </c>
      <c r="AW130" s="11">
        <f t="shared" si="133"/>
        <v>1360</v>
      </c>
      <c r="AX130" s="11">
        <f t="shared" si="133"/>
        <v>1389</v>
      </c>
      <c r="AY130" s="11">
        <f t="shared" si="133"/>
        <v>295</v>
      </c>
      <c r="AZ130" s="11">
        <f t="shared" si="133"/>
        <v>1071</v>
      </c>
      <c r="BA130" s="11">
        <f t="shared" si="133"/>
        <v>1270</v>
      </c>
      <c r="BB130" s="11">
        <f t="shared" si="133"/>
        <v>1206</v>
      </c>
      <c r="BC130" s="11">
        <f t="shared" si="133"/>
        <v>1120</v>
      </c>
      <c r="BD130" s="11">
        <f t="shared" si="133"/>
        <v>1600</v>
      </c>
      <c r="BE130" s="11">
        <f t="shared" si="133"/>
        <v>1047</v>
      </c>
      <c r="BF130" s="11">
        <f t="shared" si="133"/>
        <v>1082</v>
      </c>
      <c r="BG130" s="11">
        <f t="shared" si="133"/>
        <v>1185</v>
      </c>
      <c r="BH130" s="11">
        <f t="shared" si="133"/>
        <v>1057</v>
      </c>
    </row>
    <row r="131" spans="1:60" ht="13.5" customHeight="1">
      <c r="A131" s="38">
        <v>40685</v>
      </c>
      <c r="B131" s="130" t="s">
        <v>68</v>
      </c>
      <c r="C131" s="40"/>
      <c r="D131" s="41" t="s">
        <v>36</v>
      </c>
      <c r="E131" s="42">
        <f t="shared" si="0"/>
        <v>1357</v>
      </c>
      <c r="F131" s="43">
        <v>0</v>
      </c>
      <c r="G131" s="43">
        <v>10</v>
      </c>
      <c r="H131" s="44">
        <f t="shared" si="1"/>
        <v>10</v>
      </c>
      <c r="I131" s="40"/>
      <c r="J131" s="45" t="s">
        <v>43</v>
      </c>
      <c r="K131" s="42">
        <f t="shared" si="2"/>
        <v>1101</v>
      </c>
      <c r="L131" s="46">
        <v>0</v>
      </c>
      <c r="M131" s="46">
        <v>9</v>
      </c>
      <c r="N131" s="26">
        <f t="shared" si="3"/>
        <v>9</v>
      </c>
      <c r="O131" s="40"/>
      <c r="P131" t="s">
        <v>66</v>
      </c>
      <c r="Q131" s="40"/>
      <c r="R131">
        <f>MIN(Rules!$E$2,(MAX(H131/N131,N131/H131)))</f>
        <v>1.1111111111111112</v>
      </c>
      <c r="S131">
        <f>VLOOKUP(B131,Rules!A:B,2,FALSE)</f>
        <v>70</v>
      </c>
      <c r="T131" s="40"/>
      <c r="U131" s="143">
        <f>1/(10^(-1*(E131+(IF(P131="Y",Rules!$I$2,0))-K131)/Rules!$E$12)+1)</f>
        <v>0.86642345647121977</v>
      </c>
      <c r="V131">
        <f t="shared" si="4"/>
        <v>10</v>
      </c>
      <c r="W131">
        <f t="shared" si="5"/>
        <v>-10</v>
      </c>
      <c r="Z131" s="48"/>
      <c r="AA131" s="11">
        <f t="shared" ref="AA131:BH131" si="134">IF($D131=AA$1,$E131+$V131,(IF($J131=AA$1,$K131+$W131,AA130)))</f>
        <v>1070</v>
      </c>
      <c r="AB131" s="11">
        <f t="shared" si="134"/>
        <v>1401</v>
      </c>
      <c r="AC131" s="11">
        <f t="shared" si="134"/>
        <v>887</v>
      </c>
      <c r="AD131" s="11">
        <f t="shared" si="134"/>
        <v>1133</v>
      </c>
      <c r="AE131" s="11">
        <f t="shared" si="134"/>
        <v>961</v>
      </c>
      <c r="AF131" s="11">
        <f t="shared" si="134"/>
        <v>1819</v>
      </c>
      <c r="AG131" s="11">
        <f t="shared" si="134"/>
        <v>1437</v>
      </c>
      <c r="AH131" s="11">
        <f t="shared" si="134"/>
        <v>1511</v>
      </c>
      <c r="AI131" s="11">
        <f t="shared" si="134"/>
        <v>1607</v>
      </c>
      <c r="AJ131" s="11">
        <f t="shared" si="134"/>
        <v>1640</v>
      </c>
      <c r="AK131" s="11">
        <f t="shared" si="134"/>
        <v>1028</v>
      </c>
      <c r="AL131" s="11">
        <f t="shared" si="134"/>
        <v>1398</v>
      </c>
      <c r="AM131" s="11">
        <f t="shared" si="134"/>
        <v>1755</v>
      </c>
      <c r="AN131" s="11">
        <f t="shared" si="134"/>
        <v>1536</v>
      </c>
      <c r="AO131" s="11">
        <f t="shared" si="134"/>
        <v>267</v>
      </c>
      <c r="AP131" s="11">
        <f t="shared" si="134"/>
        <v>1367</v>
      </c>
      <c r="AQ131" s="11">
        <f t="shared" si="134"/>
        <v>888</v>
      </c>
      <c r="AR131" s="11">
        <f t="shared" si="134"/>
        <v>1178</v>
      </c>
      <c r="AS131" s="11">
        <f t="shared" si="134"/>
        <v>527</v>
      </c>
      <c r="AT131" s="11">
        <f t="shared" si="134"/>
        <v>1091</v>
      </c>
      <c r="AU131" s="11">
        <f t="shared" si="134"/>
        <v>1227</v>
      </c>
      <c r="AV131" s="11">
        <f t="shared" si="134"/>
        <v>1473</v>
      </c>
      <c r="AW131" s="11">
        <f t="shared" si="134"/>
        <v>1360</v>
      </c>
      <c r="AX131" s="11">
        <f t="shared" si="134"/>
        <v>1389</v>
      </c>
      <c r="AY131" s="11">
        <f t="shared" si="134"/>
        <v>295</v>
      </c>
      <c r="AZ131" s="11">
        <f t="shared" si="134"/>
        <v>1071</v>
      </c>
      <c r="BA131" s="11">
        <f t="shared" si="134"/>
        <v>1270</v>
      </c>
      <c r="BB131" s="11">
        <f t="shared" si="134"/>
        <v>1206</v>
      </c>
      <c r="BC131" s="11">
        <f t="shared" si="134"/>
        <v>1120</v>
      </c>
      <c r="BD131" s="11">
        <f t="shared" si="134"/>
        <v>1600</v>
      </c>
      <c r="BE131" s="11">
        <f t="shared" si="134"/>
        <v>1047</v>
      </c>
      <c r="BF131" s="11">
        <f t="shared" si="134"/>
        <v>1082</v>
      </c>
      <c r="BG131" s="11">
        <f t="shared" si="134"/>
        <v>1185</v>
      </c>
      <c r="BH131" s="11">
        <f t="shared" si="134"/>
        <v>1057</v>
      </c>
    </row>
    <row r="132" spans="1:60" ht="13.5" customHeight="1">
      <c r="A132" s="38">
        <v>40685</v>
      </c>
      <c r="B132" s="130" t="s">
        <v>68</v>
      </c>
      <c r="C132" s="40"/>
      <c r="D132" s="41" t="s">
        <v>37</v>
      </c>
      <c r="E132" s="42">
        <f t="shared" si="0"/>
        <v>1206</v>
      </c>
      <c r="F132" s="43">
        <v>0</v>
      </c>
      <c r="G132" s="43">
        <v>10</v>
      </c>
      <c r="H132" s="44">
        <f t="shared" si="1"/>
        <v>10</v>
      </c>
      <c r="I132" s="40"/>
      <c r="J132" s="45" t="s">
        <v>45</v>
      </c>
      <c r="K132" s="42">
        <f t="shared" si="2"/>
        <v>888</v>
      </c>
      <c r="L132" s="46">
        <v>1</v>
      </c>
      <c r="M132" s="46">
        <v>10</v>
      </c>
      <c r="N132" s="26">
        <f t="shared" si="3"/>
        <v>13</v>
      </c>
      <c r="O132" s="40"/>
      <c r="P132" t="s">
        <v>66</v>
      </c>
      <c r="Q132" s="40"/>
      <c r="R132">
        <f>MIN(Rules!$E$2,(MAX(H132/N132,N132/H132)))</f>
        <v>1.3</v>
      </c>
      <c r="S132">
        <f>VLOOKUP(B132,Rules!A:B,2,FALSE)</f>
        <v>70</v>
      </c>
      <c r="T132" s="40"/>
      <c r="U132" s="143">
        <f>1/(10^(-1*(E132+(IF(P132="Y",Rules!$I$2,0))-K132)/Rules!$E$12)+1)</f>
        <v>0.89615552679559918</v>
      </c>
      <c r="V132">
        <f t="shared" si="4"/>
        <v>-82</v>
      </c>
      <c r="W132">
        <f t="shared" si="5"/>
        <v>82</v>
      </c>
      <c r="Z132" s="48"/>
      <c r="AA132" s="11">
        <f t="shared" ref="AA132:BH132" si="135">IF($D132=AA$1,$E132+$V132,(IF($J132=AA$1,$K132+$W132,AA131)))</f>
        <v>1070</v>
      </c>
      <c r="AB132" s="11">
        <f t="shared" si="135"/>
        <v>1401</v>
      </c>
      <c r="AC132" s="11">
        <f t="shared" si="135"/>
        <v>887</v>
      </c>
      <c r="AD132" s="11">
        <f t="shared" si="135"/>
        <v>1133</v>
      </c>
      <c r="AE132" s="11">
        <f t="shared" si="135"/>
        <v>961</v>
      </c>
      <c r="AF132" s="11">
        <f t="shared" si="135"/>
        <v>1819</v>
      </c>
      <c r="AG132" s="11">
        <f t="shared" si="135"/>
        <v>1437</v>
      </c>
      <c r="AH132" s="11">
        <f t="shared" si="135"/>
        <v>1511</v>
      </c>
      <c r="AI132" s="11">
        <f t="shared" si="135"/>
        <v>1607</v>
      </c>
      <c r="AJ132" s="11">
        <f t="shared" si="135"/>
        <v>1640</v>
      </c>
      <c r="AK132" s="11">
        <f t="shared" si="135"/>
        <v>1028</v>
      </c>
      <c r="AL132" s="11">
        <f t="shared" si="135"/>
        <v>1398</v>
      </c>
      <c r="AM132" s="11">
        <f t="shared" si="135"/>
        <v>1755</v>
      </c>
      <c r="AN132" s="11">
        <f t="shared" si="135"/>
        <v>1536</v>
      </c>
      <c r="AO132" s="11">
        <f t="shared" si="135"/>
        <v>267</v>
      </c>
      <c r="AP132" s="11">
        <f t="shared" si="135"/>
        <v>1367</v>
      </c>
      <c r="AQ132" s="11">
        <f t="shared" si="135"/>
        <v>970</v>
      </c>
      <c r="AR132" s="11">
        <f t="shared" si="135"/>
        <v>1178</v>
      </c>
      <c r="AS132" s="11">
        <f t="shared" si="135"/>
        <v>527</v>
      </c>
      <c r="AT132" s="11">
        <f t="shared" si="135"/>
        <v>1091</v>
      </c>
      <c r="AU132" s="11">
        <f t="shared" si="135"/>
        <v>1227</v>
      </c>
      <c r="AV132" s="11">
        <f t="shared" si="135"/>
        <v>1473</v>
      </c>
      <c r="AW132" s="11">
        <f t="shared" si="135"/>
        <v>1360</v>
      </c>
      <c r="AX132" s="11">
        <f t="shared" si="135"/>
        <v>1389</v>
      </c>
      <c r="AY132" s="11">
        <f t="shared" si="135"/>
        <v>295</v>
      </c>
      <c r="AZ132" s="11">
        <f t="shared" si="135"/>
        <v>1071</v>
      </c>
      <c r="BA132" s="11">
        <f t="shared" si="135"/>
        <v>1270</v>
      </c>
      <c r="BB132" s="11">
        <f t="shared" si="135"/>
        <v>1124</v>
      </c>
      <c r="BC132" s="11">
        <f t="shared" si="135"/>
        <v>1120</v>
      </c>
      <c r="BD132" s="11">
        <f t="shared" si="135"/>
        <v>1600</v>
      </c>
      <c r="BE132" s="11">
        <f t="shared" si="135"/>
        <v>1047</v>
      </c>
      <c r="BF132" s="11">
        <f t="shared" si="135"/>
        <v>1082</v>
      </c>
      <c r="BG132" s="11">
        <f t="shared" si="135"/>
        <v>1185</v>
      </c>
      <c r="BH132" s="11">
        <f t="shared" si="135"/>
        <v>1057</v>
      </c>
    </row>
    <row r="133" spans="1:60" ht="13.5" customHeight="1">
      <c r="A133" s="38">
        <v>40685</v>
      </c>
      <c r="B133" s="130" t="s">
        <v>68</v>
      </c>
      <c r="C133" s="40"/>
      <c r="D133" s="41" t="s">
        <v>19</v>
      </c>
      <c r="E133" s="42">
        <f t="shared" si="0"/>
        <v>1437</v>
      </c>
      <c r="F133" s="43">
        <v>1</v>
      </c>
      <c r="G133" s="43">
        <v>18</v>
      </c>
      <c r="H133" s="44">
        <f t="shared" si="1"/>
        <v>21</v>
      </c>
      <c r="I133" s="40"/>
      <c r="J133" s="45" t="s">
        <v>35</v>
      </c>
      <c r="K133" s="42">
        <f t="shared" si="2"/>
        <v>1028</v>
      </c>
      <c r="L133" s="46">
        <v>1</v>
      </c>
      <c r="M133" s="46">
        <v>10</v>
      </c>
      <c r="N133" s="26">
        <f t="shared" si="3"/>
        <v>13</v>
      </c>
      <c r="O133" s="40"/>
      <c r="P133" t="s">
        <v>66</v>
      </c>
      <c r="Q133" s="40"/>
      <c r="R133">
        <f>MIN(Rules!$E$2,(MAX(H133/N133,N133/H133)))</f>
        <v>1.6153846153846154</v>
      </c>
      <c r="S133">
        <f>VLOOKUP(B133,Rules!A:B,2,FALSE)</f>
        <v>70</v>
      </c>
      <c r="T133" s="40"/>
      <c r="U133" s="143">
        <f>1/(10^(-1*(E133+(IF(P133="Y",Rules!$I$2,0))-K133)/Rules!$E$12)+1)</f>
        <v>0.92918849514898594</v>
      </c>
      <c r="V133">
        <f t="shared" si="4"/>
        <v>8</v>
      </c>
      <c r="W133">
        <f t="shared" si="5"/>
        <v>-8</v>
      </c>
      <c r="Z133" s="48"/>
      <c r="AA133" s="11">
        <f t="shared" ref="AA133:BH133" si="136">IF($D133=AA$1,$E133+$V133,(IF($J133=AA$1,$K133+$W133,AA132)))</f>
        <v>1070</v>
      </c>
      <c r="AB133" s="11">
        <f t="shared" si="136"/>
        <v>1401</v>
      </c>
      <c r="AC133" s="11">
        <f t="shared" si="136"/>
        <v>887</v>
      </c>
      <c r="AD133" s="11">
        <f t="shared" si="136"/>
        <v>1133</v>
      </c>
      <c r="AE133" s="11">
        <f t="shared" si="136"/>
        <v>961</v>
      </c>
      <c r="AF133" s="11">
        <f t="shared" si="136"/>
        <v>1819</v>
      </c>
      <c r="AG133" s="11">
        <f t="shared" si="136"/>
        <v>1445</v>
      </c>
      <c r="AH133" s="11">
        <f t="shared" si="136"/>
        <v>1511</v>
      </c>
      <c r="AI133" s="11">
        <f t="shared" si="136"/>
        <v>1607</v>
      </c>
      <c r="AJ133" s="11">
        <f t="shared" si="136"/>
        <v>1640</v>
      </c>
      <c r="AK133" s="11">
        <f t="shared" si="136"/>
        <v>1020</v>
      </c>
      <c r="AL133" s="11">
        <f t="shared" si="136"/>
        <v>1398</v>
      </c>
      <c r="AM133" s="11">
        <f t="shared" si="136"/>
        <v>1755</v>
      </c>
      <c r="AN133" s="11">
        <f t="shared" si="136"/>
        <v>1536</v>
      </c>
      <c r="AO133" s="11">
        <f t="shared" si="136"/>
        <v>267</v>
      </c>
      <c r="AP133" s="11">
        <f t="shared" si="136"/>
        <v>1367</v>
      </c>
      <c r="AQ133" s="11">
        <f t="shared" si="136"/>
        <v>970</v>
      </c>
      <c r="AR133" s="11">
        <f t="shared" si="136"/>
        <v>1178</v>
      </c>
      <c r="AS133" s="11">
        <f t="shared" si="136"/>
        <v>527</v>
      </c>
      <c r="AT133" s="11">
        <f t="shared" si="136"/>
        <v>1091</v>
      </c>
      <c r="AU133" s="11">
        <f t="shared" si="136"/>
        <v>1227</v>
      </c>
      <c r="AV133" s="11">
        <f t="shared" si="136"/>
        <v>1473</v>
      </c>
      <c r="AW133" s="11">
        <f t="shared" si="136"/>
        <v>1360</v>
      </c>
      <c r="AX133" s="11">
        <f t="shared" si="136"/>
        <v>1389</v>
      </c>
      <c r="AY133" s="11">
        <f t="shared" si="136"/>
        <v>295</v>
      </c>
      <c r="AZ133" s="11">
        <f t="shared" si="136"/>
        <v>1071</v>
      </c>
      <c r="BA133" s="11">
        <f t="shared" si="136"/>
        <v>1270</v>
      </c>
      <c r="BB133" s="11">
        <f t="shared" si="136"/>
        <v>1124</v>
      </c>
      <c r="BC133" s="11">
        <f t="shared" si="136"/>
        <v>1120</v>
      </c>
      <c r="BD133" s="11">
        <f t="shared" si="136"/>
        <v>1600</v>
      </c>
      <c r="BE133" s="11">
        <f t="shared" si="136"/>
        <v>1047</v>
      </c>
      <c r="BF133" s="11">
        <f t="shared" si="136"/>
        <v>1082</v>
      </c>
      <c r="BG133" s="11">
        <f t="shared" si="136"/>
        <v>1185</v>
      </c>
      <c r="BH133" s="11">
        <f t="shared" si="136"/>
        <v>1057</v>
      </c>
    </row>
    <row r="134" spans="1:60" ht="13.5" customHeight="1">
      <c r="A134" s="38">
        <v>40691</v>
      </c>
      <c r="B134" s="130" t="s">
        <v>68</v>
      </c>
      <c r="C134" s="40"/>
      <c r="D134" s="41" t="s">
        <v>42</v>
      </c>
      <c r="E134" s="42">
        <f t="shared" si="0"/>
        <v>1185</v>
      </c>
      <c r="F134" s="43">
        <v>2</v>
      </c>
      <c r="G134" s="43">
        <v>16</v>
      </c>
      <c r="H134" s="44">
        <f t="shared" si="1"/>
        <v>22</v>
      </c>
      <c r="I134" s="40"/>
      <c r="J134" s="45" t="s">
        <v>38</v>
      </c>
      <c r="K134" s="42">
        <f t="shared" si="2"/>
        <v>1071</v>
      </c>
      <c r="L134" s="46">
        <v>0</v>
      </c>
      <c r="M134" s="46">
        <v>8</v>
      </c>
      <c r="N134" s="26">
        <f t="shared" si="3"/>
        <v>8</v>
      </c>
      <c r="O134" s="40"/>
      <c r="P134" t="s">
        <v>67</v>
      </c>
      <c r="Q134" s="40"/>
      <c r="R134">
        <f>MIN(Rules!$E$2,(MAX(H134/N134,N134/H134)))</f>
        <v>2</v>
      </c>
      <c r="S134">
        <f>VLOOKUP(B134,Rules!A:B,2,FALSE)</f>
        <v>70</v>
      </c>
      <c r="T134" s="40"/>
      <c r="U134" s="143">
        <f>1/(10^(-1*(E134+(IF(P134="Y",Rules!$I$2,0))-K134)/Rules!$E$12)+1)</f>
        <v>0.62831371310232731</v>
      </c>
      <c r="V134">
        <f t="shared" si="4"/>
        <v>52</v>
      </c>
      <c r="W134">
        <f t="shared" si="5"/>
        <v>-52</v>
      </c>
      <c r="Z134" s="48"/>
      <c r="AA134" s="11">
        <f t="shared" ref="AA134:BH134" si="137">IF($D134=AA$1,$E134+$V134,(IF($J134=AA$1,$K134+$W134,AA133)))</f>
        <v>1070</v>
      </c>
      <c r="AB134" s="11">
        <f t="shared" si="137"/>
        <v>1401</v>
      </c>
      <c r="AC134" s="11">
        <f t="shared" si="137"/>
        <v>887</v>
      </c>
      <c r="AD134" s="11">
        <f t="shared" si="137"/>
        <v>1133</v>
      </c>
      <c r="AE134" s="11">
        <f t="shared" si="137"/>
        <v>961</v>
      </c>
      <c r="AF134" s="11">
        <f t="shared" si="137"/>
        <v>1819</v>
      </c>
      <c r="AG134" s="11">
        <f t="shared" si="137"/>
        <v>1445</v>
      </c>
      <c r="AH134" s="11">
        <f t="shared" si="137"/>
        <v>1511</v>
      </c>
      <c r="AI134" s="11">
        <f t="shared" si="137"/>
        <v>1607</v>
      </c>
      <c r="AJ134" s="11">
        <f t="shared" si="137"/>
        <v>1640</v>
      </c>
      <c r="AK134" s="11">
        <f t="shared" si="137"/>
        <v>1020</v>
      </c>
      <c r="AL134" s="11">
        <f t="shared" si="137"/>
        <v>1398</v>
      </c>
      <c r="AM134" s="11">
        <f t="shared" si="137"/>
        <v>1755</v>
      </c>
      <c r="AN134" s="11">
        <f t="shared" si="137"/>
        <v>1536</v>
      </c>
      <c r="AO134" s="11">
        <f t="shared" si="137"/>
        <v>267</v>
      </c>
      <c r="AP134" s="11">
        <f t="shared" si="137"/>
        <v>1367</v>
      </c>
      <c r="AQ134" s="11">
        <f t="shared" si="137"/>
        <v>970</v>
      </c>
      <c r="AR134" s="11">
        <f t="shared" si="137"/>
        <v>1178</v>
      </c>
      <c r="AS134" s="11">
        <f t="shared" si="137"/>
        <v>527</v>
      </c>
      <c r="AT134" s="11">
        <f t="shared" si="137"/>
        <v>1091</v>
      </c>
      <c r="AU134" s="11">
        <f t="shared" si="137"/>
        <v>1227</v>
      </c>
      <c r="AV134" s="11">
        <f t="shared" si="137"/>
        <v>1473</v>
      </c>
      <c r="AW134" s="11">
        <f t="shared" si="137"/>
        <v>1360</v>
      </c>
      <c r="AX134" s="11">
        <f t="shared" si="137"/>
        <v>1389</v>
      </c>
      <c r="AY134" s="11">
        <f t="shared" si="137"/>
        <v>295</v>
      </c>
      <c r="AZ134" s="11">
        <f t="shared" si="137"/>
        <v>1019</v>
      </c>
      <c r="BA134" s="11">
        <f t="shared" si="137"/>
        <v>1270</v>
      </c>
      <c r="BB134" s="11">
        <f t="shared" si="137"/>
        <v>1124</v>
      </c>
      <c r="BC134" s="11">
        <f t="shared" si="137"/>
        <v>1120</v>
      </c>
      <c r="BD134" s="11">
        <f t="shared" si="137"/>
        <v>1600</v>
      </c>
      <c r="BE134" s="11">
        <f t="shared" si="137"/>
        <v>1047</v>
      </c>
      <c r="BF134" s="11">
        <f t="shared" si="137"/>
        <v>1082</v>
      </c>
      <c r="BG134" s="11">
        <f t="shared" si="137"/>
        <v>1237</v>
      </c>
      <c r="BH134" s="11">
        <f t="shared" si="137"/>
        <v>1057</v>
      </c>
    </row>
    <row r="135" spans="1:60" ht="13.5" customHeight="1">
      <c r="A135" s="38">
        <v>40691</v>
      </c>
      <c r="B135" s="130" t="s">
        <v>68</v>
      </c>
      <c r="C135" s="40"/>
      <c r="D135" s="41" t="s">
        <v>20</v>
      </c>
      <c r="E135" s="42">
        <f t="shared" si="0"/>
        <v>1401</v>
      </c>
      <c r="F135" s="43">
        <v>1</v>
      </c>
      <c r="G135" s="43">
        <v>15</v>
      </c>
      <c r="H135" s="44">
        <f t="shared" si="1"/>
        <v>18</v>
      </c>
      <c r="I135" s="40"/>
      <c r="J135" s="45" t="s">
        <v>30</v>
      </c>
      <c r="K135" s="42">
        <f t="shared" si="2"/>
        <v>1607</v>
      </c>
      <c r="L135" s="46">
        <v>1</v>
      </c>
      <c r="M135" s="46">
        <v>10</v>
      </c>
      <c r="N135" s="26">
        <f t="shared" si="3"/>
        <v>13</v>
      </c>
      <c r="O135" s="40"/>
      <c r="P135" t="s">
        <v>66</v>
      </c>
      <c r="Q135" s="40"/>
      <c r="R135">
        <f>MIN(Rules!$E$2,(MAX(H135/N135,N135/H135)))</f>
        <v>1.3846153846153846</v>
      </c>
      <c r="S135">
        <f>VLOOKUP(B135,Rules!A:B,2,FALSE)</f>
        <v>70</v>
      </c>
      <c r="T135" s="40"/>
      <c r="U135" s="143">
        <f>1/(10^(-1*(E135+(IF(P135="Y",Rules!$I$2,0))-K135)/Rules!$E$12)+1)</f>
        <v>0.43588257895541133</v>
      </c>
      <c r="V135">
        <f t="shared" si="4"/>
        <v>55</v>
      </c>
      <c r="W135">
        <f t="shared" si="5"/>
        <v>-55</v>
      </c>
      <c r="Z135" s="48"/>
      <c r="AA135" s="11">
        <f t="shared" ref="AA135:BH135" si="138">IF($D135=AA$1,$E135+$V135,(IF($J135=AA$1,$K135+$W135,AA134)))</f>
        <v>1070</v>
      </c>
      <c r="AB135" s="11">
        <f t="shared" si="138"/>
        <v>1456</v>
      </c>
      <c r="AC135" s="11">
        <f t="shared" si="138"/>
        <v>887</v>
      </c>
      <c r="AD135" s="11">
        <f t="shared" si="138"/>
        <v>1133</v>
      </c>
      <c r="AE135" s="11">
        <f t="shared" si="138"/>
        <v>961</v>
      </c>
      <c r="AF135" s="11">
        <f t="shared" si="138"/>
        <v>1819</v>
      </c>
      <c r="AG135" s="11">
        <f t="shared" si="138"/>
        <v>1445</v>
      </c>
      <c r="AH135" s="11">
        <f t="shared" si="138"/>
        <v>1511</v>
      </c>
      <c r="AI135" s="11">
        <f t="shared" si="138"/>
        <v>1552</v>
      </c>
      <c r="AJ135" s="11">
        <f t="shared" si="138"/>
        <v>1640</v>
      </c>
      <c r="AK135" s="11">
        <f t="shared" si="138"/>
        <v>1020</v>
      </c>
      <c r="AL135" s="11">
        <f t="shared" si="138"/>
        <v>1398</v>
      </c>
      <c r="AM135" s="11">
        <f t="shared" si="138"/>
        <v>1755</v>
      </c>
      <c r="AN135" s="11">
        <f t="shared" si="138"/>
        <v>1536</v>
      </c>
      <c r="AO135" s="11">
        <f t="shared" si="138"/>
        <v>267</v>
      </c>
      <c r="AP135" s="11">
        <f t="shared" si="138"/>
        <v>1367</v>
      </c>
      <c r="AQ135" s="11">
        <f t="shared" si="138"/>
        <v>970</v>
      </c>
      <c r="AR135" s="11">
        <f t="shared" si="138"/>
        <v>1178</v>
      </c>
      <c r="AS135" s="11">
        <f t="shared" si="138"/>
        <v>527</v>
      </c>
      <c r="AT135" s="11">
        <f t="shared" si="138"/>
        <v>1091</v>
      </c>
      <c r="AU135" s="11">
        <f t="shared" si="138"/>
        <v>1227</v>
      </c>
      <c r="AV135" s="11">
        <f t="shared" si="138"/>
        <v>1473</v>
      </c>
      <c r="AW135" s="11">
        <f t="shared" si="138"/>
        <v>1360</v>
      </c>
      <c r="AX135" s="11">
        <f t="shared" si="138"/>
        <v>1389</v>
      </c>
      <c r="AY135" s="11">
        <f t="shared" si="138"/>
        <v>295</v>
      </c>
      <c r="AZ135" s="11">
        <f t="shared" si="138"/>
        <v>1019</v>
      </c>
      <c r="BA135" s="11">
        <f t="shared" si="138"/>
        <v>1270</v>
      </c>
      <c r="BB135" s="11">
        <f t="shared" si="138"/>
        <v>1124</v>
      </c>
      <c r="BC135" s="11">
        <f t="shared" si="138"/>
        <v>1120</v>
      </c>
      <c r="BD135" s="11">
        <f t="shared" si="138"/>
        <v>1600</v>
      </c>
      <c r="BE135" s="11">
        <f t="shared" si="138"/>
        <v>1047</v>
      </c>
      <c r="BF135" s="11">
        <f t="shared" si="138"/>
        <v>1082</v>
      </c>
      <c r="BG135" s="11">
        <f t="shared" si="138"/>
        <v>1237</v>
      </c>
      <c r="BH135" s="11">
        <f t="shared" si="138"/>
        <v>1057</v>
      </c>
    </row>
    <row r="136" spans="1:60" ht="13.5" customHeight="1">
      <c r="A136" s="38">
        <v>40692</v>
      </c>
      <c r="B136" s="130" t="s">
        <v>68</v>
      </c>
      <c r="C136" s="40"/>
      <c r="D136" s="41" t="s">
        <v>47</v>
      </c>
      <c r="E136" s="42">
        <f t="shared" si="0"/>
        <v>527</v>
      </c>
      <c r="F136" s="43">
        <v>2</v>
      </c>
      <c r="G136" s="43">
        <v>10</v>
      </c>
      <c r="H136" s="44">
        <f t="shared" si="1"/>
        <v>16</v>
      </c>
      <c r="I136" s="40"/>
      <c r="J136" s="45" t="s">
        <v>18</v>
      </c>
      <c r="K136" s="42">
        <f t="shared" si="2"/>
        <v>1473</v>
      </c>
      <c r="L136" s="46">
        <v>0</v>
      </c>
      <c r="M136" s="46">
        <v>19</v>
      </c>
      <c r="N136" s="26">
        <f t="shared" si="3"/>
        <v>19</v>
      </c>
      <c r="O136" s="40"/>
      <c r="P136" t="s">
        <v>66</v>
      </c>
      <c r="Q136" s="40"/>
      <c r="R136">
        <f>MIN(Rules!$E$2,(MAX(H136/N136,N136/H136)))</f>
        <v>1.1875</v>
      </c>
      <c r="S136">
        <f>VLOOKUP(B136,Rules!A:B,2,FALSE)</f>
        <v>70</v>
      </c>
      <c r="T136" s="40"/>
      <c r="U136" s="143">
        <f>1/(10^(-1*(E136+(IF(P136="Y",Rules!$I$2,0))-K136)/Rules!$E$12)+1)</f>
        <v>2.4947554266466505E-2</v>
      </c>
      <c r="V136">
        <f t="shared" si="4"/>
        <v>-2</v>
      </c>
      <c r="W136">
        <f t="shared" si="5"/>
        <v>2</v>
      </c>
      <c r="Z136" s="48"/>
      <c r="AA136" s="11">
        <f t="shared" ref="AA136:BH136" si="139">IF($D136=AA$1,$E136+$V136,(IF($J136=AA$1,$K136+$W136,AA135)))</f>
        <v>1070</v>
      </c>
      <c r="AB136" s="11">
        <f t="shared" si="139"/>
        <v>1456</v>
      </c>
      <c r="AC136" s="11">
        <f t="shared" si="139"/>
        <v>887</v>
      </c>
      <c r="AD136" s="11">
        <f t="shared" si="139"/>
        <v>1133</v>
      </c>
      <c r="AE136" s="11">
        <f t="shared" si="139"/>
        <v>961</v>
      </c>
      <c r="AF136" s="11">
        <f t="shared" si="139"/>
        <v>1819</v>
      </c>
      <c r="AG136" s="11">
        <f t="shared" si="139"/>
        <v>1445</v>
      </c>
      <c r="AH136" s="11">
        <f t="shared" si="139"/>
        <v>1511</v>
      </c>
      <c r="AI136" s="11">
        <f t="shared" si="139"/>
        <v>1552</v>
      </c>
      <c r="AJ136" s="11">
        <f t="shared" si="139"/>
        <v>1640</v>
      </c>
      <c r="AK136" s="11">
        <f t="shared" si="139"/>
        <v>1020</v>
      </c>
      <c r="AL136" s="11">
        <f t="shared" si="139"/>
        <v>1398</v>
      </c>
      <c r="AM136" s="11">
        <f t="shared" si="139"/>
        <v>1755</v>
      </c>
      <c r="AN136" s="11">
        <f t="shared" si="139"/>
        <v>1536</v>
      </c>
      <c r="AO136" s="11">
        <f t="shared" si="139"/>
        <v>267</v>
      </c>
      <c r="AP136" s="11">
        <f t="shared" si="139"/>
        <v>1367</v>
      </c>
      <c r="AQ136" s="11">
        <f t="shared" si="139"/>
        <v>970</v>
      </c>
      <c r="AR136" s="11">
        <f t="shared" si="139"/>
        <v>1178</v>
      </c>
      <c r="AS136" s="11">
        <f t="shared" si="139"/>
        <v>525</v>
      </c>
      <c r="AT136" s="11">
        <f t="shared" si="139"/>
        <v>1091</v>
      </c>
      <c r="AU136" s="11">
        <f t="shared" si="139"/>
        <v>1227</v>
      </c>
      <c r="AV136" s="11">
        <f t="shared" si="139"/>
        <v>1475</v>
      </c>
      <c r="AW136" s="11">
        <f t="shared" si="139"/>
        <v>1360</v>
      </c>
      <c r="AX136" s="11">
        <f t="shared" si="139"/>
        <v>1389</v>
      </c>
      <c r="AY136" s="11">
        <f t="shared" si="139"/>
        <v>295</v>
      </c>
      <c r="AZ136" s="11">
        <f t="shared" si="139"/>
        <v>1019</v>
      </c>
      <c r="BA136" s="11">
        <f t="shared" si="139"/>
        <v>1270</v>
      </c>
      <c r="BB136" s="11">
        <f t="shared" si="139"/>
        <v>1124</v>
      </c>
      <c r="BC136" s="11">
        <f t="shared" si="139"/>
        <v>1120</v>
      </c>
      <c r="BD136" s="11">
        <f t="shared" si="139"/>
        <v>1600</v>
      </c>
      <c r="BE136" s="11">
        <f t="shared" si="139"/>
        <v>1047</v>
      </c>
      <c r="BF136" s="11">
        <f t="shared" si="139"/>
        <v>1082</v>
      </c>
      <c r="BG136" s="11">
        <f t="shared" si="139"/>
        <v>1237</v>
      </c>
      <c r="BH136" s="11">
        <f t="shared" si="139"/>
        <v>1057</v>
      </c>
    </row>
    <row r="137" spans="1:60" ht="13.5" customHeight="1">
      <c r="A137" s="38">
        <v>40698</v>
      </c>
      <c r="B137" s="130" t="s">
        <v>68</v>
      </c>
      <c r="C137" s="40"/>
      <c r="D137" s="41" t="s">
        <v>39</v>
      </c>
      <c r="E137" s="42">
        <f t="shared" si="0"/>
        <v>1178</v>
      </c>
      <c r="F137" s="43">
        <v>3</v>
      </c>
      <c r="G137" s="43">
        <v>9</v>
      </c>
      <c r="H137" s="44">
        <f t="shared" si="1"/>
        <v>18</v>
      </c>
      <c r="I137" s="40"/>
      <c r="J137" s="45" t="s">
        <v>16</v>
      </c>
      <c r="K137" s="42">
        <f t="shared" si="2"/>
        <v>1755</v>
      </c>
      <c r="L137" s="46">
        <v>1</v>
      </c>
      <c r="M137" s="46">
        <v>26</v>
      </c>
      <c r="N137" s="26">
        <f t="shared" si="3"/>
        <v>29</v>
      </c>
      <c r="O137" s="40"/>
      <c r="P137" t="s">
        <v>66</v>
      </c>
      <c r="Q137" s="40"/>
      <c r="R137">
        <f>MIN(Rules!$E$2,(MAX(H137/N137,N137/H137)))</f>
        <v>1.6111111111111112</v>
      </c>
      <c r="S137">
        <f>VLOOKUP(B137,Rules!A:B,2,FALSE)</f>
        <v>70</v>
      </c>
      <c r="T137" s="40"/>
      <c r="U137" s="143">
        <f>1/(10^(-1*(E137+(IF(P137="Y",Rules!$I$2,0))-K137)/Rules!$E$12)+1)</f>
        <v>0.12277526220631328</v>
      </c>
      <c r="V137">
        <f t="shared" si="4"/>
        <v>-14</v>
      </c>
      <c r="W137">
        <f t="shared" si="5"/>
        <v>14</v>
      </c>
      <c r="Z137" s="48"/>
      <c r="AA137" s="11">
        <f t="shared" ref="AA137:BH137" si="140">IF($D137=AA$1,$E137+$V137,(IF($J137=AA$1,$K137+$W137,AA136)))</f>
        <v>1070</v>
      </c>
      <c r="AB137" s="11">
        <f t="shared" si="140"/>
        <v>1456</v>
      </c>
      <c r="AC137" s="11">
        <f t="shared" si="140"/>
        <v>887</v>
      </c>
      <c r="AD137" s="11">
        <f t="shared" si="140"/>
        <v>1133</v>
      </c>
      <c r="AE137" s="11">
        <f t="shared" si="140"/>
        <v>961</v>
      </c>
      <c r="AF137" s="11">
        <f t="shared" si="140"/>
        <v>1819</v>
      </c>
      <c r="AG137" s="11">
        <f t="shared" si="140"/>
        <v>1445</v>
      </c>
      <c r="AH137" s="11">
        <f t="shared" si="140"/>
        <v>1511</v>
      </c>
      <c r="AI137" s="11">
        <f t="shared" si="140"/>
        <v>1552</v>
      </c>
      <c r="AJ137" s="11">
        <f t="shared" si="140"/>
        <v>1640</v>
      </c>
      <c r="AK137" s="11">
        <f t="shared" si="140"/>
        <v>1020</v>
      </c>
      <c r="AL137" s="11">
        <f t="shared" si="140"/>
        <v>1398</v>
      </c>
      <c r="AM137" s="11">
        <f t="shared" si="140"/>
        <v>1769</v>
      </c>
      <c r="AN137" s="11">
        <f t="shared" si="140"/>
        <v>1536</v>
      </c>
      <c r="AO137" s="11">
        <f t="shared" si="140"/>
        <v>267</v>
      </c>
      <c r="AP137" s="11">
        <f t="shared" si="140"/>
        <v>1367</v>
      </c>
      <c r="AQ137" s="11">
        <f t="shared" si="140"/>
        <v>970</v>
      </c>
      <c r="AR137" s="11">
        <f t="shared" si="140"/>
        <v>1164</v>
      </c>
      <c r="AS137" s="11">
        <f t="shared" si="140"/>
        <v>525</v>
      </c>
      <c r="AT137" s="11">
        <f t="shared" si="140"/>
        <v>1091</v>
      </c>
      <c r="AU137" s="11">
        <f t="shared" si="140"/>
        <v>1227</v>
      </c>
      <c r="AV137" s="11">
        <f t="shared" si="140"/>
        <v>1475</v>
      </c>
      <c r="AW137" s="11">
        <f t="shared" si="140"/>
        <v>1360</v>
      </c>
      <c r="AX137" s="11">
        <f t="shared" si="140"/>
        <v>1389</v>
      </c>
      <c r="AY137" s="11">
        <f t="shared" si="140"/>
        <v>295</v>
      </c>
      <c r="AZ137" s="11">
        <f t="shared" si="140"/>
        <v>1019</v>
      </c>
      <c r="BA137" s="11">
        <f t="shared" si="140"/>
        <v>1270</v>
      </c>
      <c r="BB137" s="11">
        <f t="shared" si="140"/>
        <v>1124</v>
      </c>
      <c r="BC137" s="11">
        <f t="shared" si="140"/>
        <v>1120</v>
      </c>
      <c r="BD137" s="11">
        <f t="shared" si="140"/>
        <v>1600</v>
      </c>
      <c r="BE137" s="11">
        <f t="shared" si="140"/>
        <v>1047</v>
      </c>
      <c r="BF137" s="11">
        <f t="shared" si="140"/>
        <v>1082</v>
      </c>
      <c r="BG137" s="11">
        <f t="shared" si="140"/>
        <v>1237</v>
      </c>
      <c r="BH137" s="11">
        <f t="shared" si="140"/>
        <v>1057</v>
      </c>
    </row>
    <row r="138" spans="1:60" ht="13.5" customHeight="1">
      <c r="A138" s="38">
        <v>40699</v>
      </c>
      <c r="B138" s="130" t="s">
        <v>68</v>
      </c>
      <c r="C138" s="40"/>
      <c r="D138" s="41" t="s">
        <v>26</v>
      </c>
      <c r="E138" s="42">
        <f t="shared" si="0"/>
        <v>1819</v>
      </c>
      <c r="F138" s="43">
        <v>5</v>
      </c>
      <c r="G138" s="43">
        <v>17</v>
      </c>
      <c r="H138" s="44">
        <f t="shared" si="1"/>
        <v>32</v>
      </c>
      <c r="I138" s="40"/>
      <c r="J138" s="45" t="s">
        <v>46</v>
      </c>
      <c r="K138" s="42">
        <f t="shared" si="2"/>
        <v>1047</v>
      </c>
      <c r="L138" s="46">
        <v>2</v>
      </c>
      <c r="M138" s="46">
        <v>8</v>
      </c>
      <c r="N138" s="26">
        <f t="shared" si="3"/>
        <v>14</v>
      </c>
      <c r="O138" s="40"/>
      <c r="P138" t="s">
        <v>66</v>
      </c>
      <c r="Q138" s="40"/>
      <c r="R138">
        <f>MIN(Rules!$E$2,(MAX(H138/N138,N138/H138)))</f>
        <v>2</v>
      </c>
      <c r="S138">
        <f>VLOOKUP(B138,Rules!A:B,2,FALSE)</f>
        <v>70</v>
      </c>
      <c r="T138" s="40"/>
      <c r="U138" s="143">
        <f>1/(10^(-1*(E138+(IF(P138="Y",Rules!$I$2,0))-K138)/Rules!$E$12)+1)</f>
        <v>0.98588034105410627</v>
      </c>
      <c r="V138">
        <f t="shared" si="4"/>
        <v>2</v>
      </c>
      <c r="W138">
        <f t="shared" si="5"/>
        <v>-2</v>
      </c>
      <c r="Z138" s="48"/>
      <c r="AA138" s="11">
        <f t="shared" ref="AA138:BH138" si="141">IF($D138=AA$1,$E138+$V138,(IF($J138=AA$1,$K138+$W138,AA137)))</f>
        <v>1070</v>
      </c>
      <c r="AB138" s="11">
        <f t="shared" si="141"/>
        <v>1456</v>
      </c>
      <c r="AC138" s="11">
        <f t="shared" si="141"/>
        <v>887</v>
      </c>
      <c r="AD138" s="11">
        <f t="shared" si="141"/>
        <v>1133</v>
      </c>
      <c r="AE138" s="11">
        <f t="shared" si="141"/>
        <v>961</v>
      </c>
      <c r="AF138" s="11">
        <f t="shared" si="141"/>
        <v>1821</v>
      </c>
      <c r="AG138" s="11">
        <f t="shared" si="141"/>
        <v>1445</v>
      </c>
      <c r="AH138" s="11">
        <f t="shared" si="141"/>
        <v>1511</v>
      </c>
      <c r="AI138" s="11">
        <f t="shared" si="141"/>
        <v>1552</v>
      </c>
      <c r="AJ138" s="11">
        <f t="shared" si="141"/>
        <v>1640</v>
      </c>
      <c r="AK138" s="11">
        <f t="shared" si="141"/>
        <v>1020</v>
      </c>
      <c r="AL138" s="11">
        <f t="shared" si="141"/>
        <v>1398</v>
      </c>
      <c r="AM138" s="11">
        <f t="shared" si="141"/>
        <v>1769</v>
      </c>
      <c r="AN138" s="11">
        <f t="shared" si="141"/>
        <v>1536</v>
      </c>
      <c r="AO138" s="11">
        <f t="shared" si="141"/>
        <v>267</v>
      </c>
      <c r="AP138" s="11">
        <f t="shared" si="141"/>
        <v>1367</v>
      </c>
      <c r="AQ138" s="11">
        <f t="shared" si="141"/>
        <v>970</v>
      </c>
      <c r="AR138" s="11">
        <f t="shared" si="141"/>
        <v>1164</v>
      </c>
      <c r="AS138" s="11">
        <f t="shared" si="141"/>
        <v>525</v>
      </c>
      <c r="AT138" s="11">
        <f t="shared" si="141"/>
        <v>1091</v>
      </c>
      <c r="AU138" s="11">
        <f t="shared" si="141"/>
        <v>1227</v>
      </c>
      <c r="AV138" s="11">
        <f t="shared" si="141"/>
        <v>1475</v>
      </c>
      <c r="AW138" s="11">
        <f t="shared" si="141"/>
        <v>1360</v>
      </c>
      <c r="AX138" s="11">
        <f t="shared" si="141"/>
        <v>1389</v>
      </c>
      <c r="AY138" s="11">
        <f t="shared" si="141"/>
        <v>295</v>
      </c>
      <c r="AZ138" s="11">
        <f t="shared" si="141"/>
        <v>1019</v>
      </c>
      <c r="BA138" s="11">
        <f t="shared" si="141"/>
        <v>1270</v>
      </c>
      <c r="BB138" s="11">
        <f t="shared" si="141"/>
        <v>1124</v>
      </c>
      <c r="BC138" s="11">
        <f t="shared" si="141"/>
        <v>1120</v>
      </c>
      <c r="BD138" s="11">
        <f t="shared" si="141"/>
        <v>1600</v>
      </c>
      <c r="BE138" s="11">
        <f t="shared" si="141"/>
        <v>1045</v>
      </c>
      <c r="BF138" s="11">
        <f t="shared" si="141"/>
        <v>1082</v>
      </c>
      <c r="BG138" s="11">
        <f t="shared" si="141"/>
        <v>1237</v>
      </c>
      <c r="BH138" s="11">
        <f t="shared" si="141"/>
        <v>1057</v>
      </c>
    </row>
    <row r="139" spans="1:60" ht="13.5" customHeight="1">
      <c r="A139" s="38">
        <v>40699</v>
      </c>
      <c r="B139" s="130" t="s">
        <v>68</v>
      </c>
      <c r="C139" s="40"/>
      <c r="D139" s="41" t="s">
        <v>28</v>
      </c>
      <c r="E139" s="42">
        <f t="shared" si="0"/>
        <v>1536</v>
      </c>
      <c r="F139" s="43">
        <v>0</v>
      </c>
      <c r="G139" s="43">
        <v>16</v>
      </c>
      <c r="H139" s="44">
        <f t="shared" si="1"/>
        <v>16</v>
      </c>
      <c r="I139" s="40"/>
      <c r="J139" s="45" t="s">
        <v>27</v>
      </c>
      <c r="K139" s="42">
        <f t="shared" si="2"/>
        <v>1360</v>
      </c>
      <c r="L139" s="46">
        <v>0</v>
      </c>
      <c r="M139" s="46">
        <v>10</v>
      </c>
      <c r="N139" s="26">
        <f t="shared" si="3"/>
        <v>10</v>
      </c>
      <c r="O139" s="40"/>
      <c r="P139" t="s">
        <v>67</v>
      </c>
      <c r="Q139" s="40"/>
      <c r="R139">
        <f>MIN(Rules!$E$2,(MAX(H139/N139,N139/H139)))</f>
        <v>1.6</v>
      </c>
      <c r="S139">
        <f>VLOOKUP(B139,Rules!A:B,2,FALSE)</f>
        <v>70</v>
      </c>
      <c r="T139" s="40"/>
      <c r="U139" s="143">
        <f>1/(10^(-1*(E139+(IF(P139="Y",Rules!$I$2,0))-K139)/Rules!$E$12)+1)</f>
        <v>0.69221816149108339</v>
      </c>
      <c r="V139">
        <f t="shared" si="4"/>
        <v>34</v>
      </c>
      <c r="W139">
        <f t="shared" si="5"/>
        <v>-34</v>
      </c>
      <c r="Z139" s="48"/>
      <c r="AA139" s="11">
        <f t="shared" ref="AA139:BH139" si="142">IF($D139=AA$1,$E139+$V139,(IF($J139=AA$1,$K139+$W139,AA138)))</f>
        <v>1070</v>
      </c>
      <c r="AB139" s="11">
        <f t="shared" si="142"/>
        <v>1456</v>
      </c>
      <c r="AC139" s="11">
        <f t="shared" si="142"/>
        <v>887</v>
      </c>
      <c r="AD139" s="11">
        <f t="shared" si="142"/>
        <v>1133</v>
      </c>
      <c r="AE139" s="11">
        <f t="shared" si="142"/>
        <v>961</v>
      </c>
      <c r="AF139" s="11">
        <f t="shared" si="142"/>
        <v>1821</v>
      </c>
      <c r="AG139" s="11">
        <f t="shared" si="142"/>
        <v>1445</v>
      </c>
      <c r="AH139" s="11">
        <f t="shared" si="142"/>
        <v>1511</v>
      </c>
      <c r="AI139" s="11">
        <f t="shared" si="142"/>
        <v>1552</v>
      </c>
      <c r="AJ139" s="11">
        <f t="shared" si="142"/>
        <v>1640</v>
      </c>
      <c r="AK139" s="11">
        <f t="shared" si="142"/>
        <v>1020</v>
      </c>
      <c r="AL139" s="11">
        <f t="shared" si="142"/>
        <v>1398</v>
      </c>
      <c r="AM139" s="11">
        <f t="shared" si="142"/>
        <v>1769</v>
      </c>
      <c r="AN139" s="11">
        <f t="shared" si="142"/>
        <v>1570</v>
      </c>
      <c r="AO139" s="11">
        <f t="shared" si="142"/>
        <v>267</v>
      </c>
      <c r="AP139" s="11">
        <f t="shared" si="142"/>
        <v>1367</v>
      </c>
      <c r="AQ139" s="11">
        <f t="shared" si="142"/>
        <v>970</v>
      </c>
      <c r="AR139" s="11">
        <f t="shared" si="142"/>
        <v>1164</v>
      </c>
      <c r="AS139" s="11">
        <f t="shared" si="142"/>
        <v>525</v>
      </c>
      <c r="AT139" s="11">
        <f t="shared" si="142"/>
        <v>1091</v>
      </c>
      <c r="AU139" s="11">
        <f t="shared" si="142"/>
        <v>1227</v>
      </c>
      <c r="AV139" s="11">
        <f t="shared" si="142"/>
        <v>1475</v>
      </c>
      <c r="AW139" s="11">
        <f t="shared" si="142"/>
        <v>1326</v>
      </c>
      <c r="AX139" s="11">
        <f t="shared" si="142"/>
        <v>1389</v>
      </c>
      <c r="AY139" s="11">
        <f t="shared" si="142"/>
        <v>295</v>
      </c>
      <c r="AZ139" s="11">
        <f t="shared" si="142"/>
        <v>1019</v>
      </c>
      <c r="BA139" s="11">
        <f t="shared" si="142"/>
        <v>1270</v>
      </c>
      <c r="BB139" s="11">
        <f t="shared" si="142"/>
        <v>1124</v>
      </c>
      <c r="BC139" s="11">
        <f t="shared" si="142"/>
        <v>1120</v>
      </c>
      <c r="BD139" s="11">
        <f t="shared" si="142"/>
        <v>1600</v>
      </c>
      <c r="BE139" s="11">
        <f t="shared" si="142"/>
        <v>1045</v>
      </c>
      <c r="BF139" s="11">
        <f t="shared" si="142"/>
        <v>1082</v>
      </c>
      <c r="BG139" s="11">
        <f t="shared" si="142"/>
        <v>1237</v>
      </c>
      <c r="BH139" s="11">
        <f t="shared" si="142"/>
        <v>1057</v>
      </c>
    </row>
    <row r="140" spans="1:60" ht="13.5" customHeight="1">
      <c r="A140" s="38">
        <v>40699</v>
      </c>
      <c r="B140" s="130" t="s">
        <v>68</v>
      </c>
      <c r="C140" s="40"/>
      <c r="D140" s="41" t="s">
        <v>17</v>
      </c>
      <c r="E140" s="42">
        <f t="shared" si="0"/>
        <v>1640</v>
      </c>
      <c r="F140" s="43">
        <v>1</v>
      </c>
      <c r="G140" s="43">
        <v>16</v>
      </c>
      <c r="H140" s="44">
        <f t="shared" si="1"/>
        <v>19</v>
      </c>
      <c r="I140" s="40"/>
      <c r="J140" s="45" t="s">
        <v>36</v>
      </c>
      <c r="K140" s="42">
        <f t="shared" si="2"/>
        <v>1367</v>
      </c>
      <c r="L140" s="46">
        <v>0</v>
      </c>
      <c r="M140" s="46">
        <v>11</v>
      </c>
      <c r="N140" s="26">
        <f t="shared" si="3"/>
        <v>11</v>
      </c>
      <c r="O140" s="40"/>
      <c r="P140" t="s">
        <v>66</v>
      </c>
      <c r="Q140" s="40"/>
      <c r="R140">
        <f>MIN(Rules!$E$2,(MAX(H140/N140,N140/H140)))</f>
        <v>1.7272727272727273</v>
      </c>
      <c r="S140">
        <f>VLOOKUP(B140,Rules!A:B,2,FALSE)</f>
        <v>70</v>
      </c>
      <c r="T140" s="40"/>
      <c r="U140" s="143">
        <f>1/(10^(-1*(E140+(IF(P140="Y",Rules!$I$2,0))-K140)/Rules!$E$12)+1)</f>
        <v>0.87522697747816391</v>
      </c>
      <c r="V140">
        <f t="shared" si="4"/>
        <v>15</v>
      </c>
      <c r="W140">
        <f t="shared" si="5"/>
        <v>-15</v>
      </c>
      <c r="Z140" s="48"/>
      <c r="AA140" s="11">
        <f t="shared" ref="AA140:BH140" si="143">IF($D140=AA$1,$E140+$V140,(IF($J140=AA$1,$K140+$W140,AA139)))</f>
        <v>1070</v>
      </c>
      <c r="AB140" s="11">
        <f t="shared" si="143"/>
        <v>1456</v>
      </c>
      <c r="AC140" s="11">
        <f t="shared" si="143"/>
        <v>887</v>
      </c>
      <c r="AD140" s="11">
        <f t="shared" si="143"/>
        <v>1133</v>
      </c>
      <c r="AE140" s="11">
        <f t="shared" si="143"/>
        <v>961</v>
      </c>
      <c r="AF140" s="11">
        <f t="shared" si="143"/>
        <v>1821</v>
      </c>
      <c r="AG140" s="11">
        <f t="shared" si="143"/>
        <v>1445</v>
      </c>
      <c r="AH140" s="11">
        <f t="shared" si="143"/>
        <v>1511</v>
      </c>
      <c r="AI140" s="11">
        <f t="shared" si="143"/>
        <v>1552</v>
      </c>
      <c r="AJ140" s="11">
        <f t="shared" si="143"/>
        <v>1655</v>
      </c>
      <c r="AK140" s="11">
        <f t="shared" si="143"/>
        <v>1020</v>
      </c>
      <c r="AL140" s="11">
        <f t="shared" si="143"/>
        <v>1398</v>
      </c>
      <c r="AM140" s="11">
        <f t="shared" si="143"/>
        <v>1769</v>
      </c>
      <c r="AN140" s="11">
        <f t="shared" si="143"/>
        <v>1570</v>
      </c>
      <c r="AO140" s="11">
        <f t="shared" si="143"/>
        <v>267</v>
      </c>
      <c r="AP140" s="11">
        <f t="shared" si="143"/>
        <v>1352</v>
      </c>
      <c r="AQ140" s="11">
        <f t="shared" si="143"/>
        <v>970</v>
      </c>
      <c r="AR140" s="11">
        <f t="shared" si="143"/>
        <v>1164</v>
      </c>
      <c r="AS140" s="11">
        <f t="shared" si="143"/>
        <v>525</v>
      </c>
      <c r="AT140" s="11">
        <f t="shared" si="143"/>
        <v>1091</v>
      </c>
      <c r="AU140" s="11">
        <f t="shared" si="143"/>
        <v>1227</v>
      </c>
      <c r="AV140" s="11">
        <f t="shared" si="143"/>
        <v>1475</v>
      </c>
      <c r="AW140" s="11">
        <f t="shared" si="143"/>
        <v>1326</v>
      </c>
      <c r="AX140" s="11">
        <f t="shared" si="143"/>
        <v>1389</v>
      </c>
      <c r="AY140" s="11">
        <f t="shared" si="143"/>
        <v>295</v>
      </c>
      <c r="AZ140" s="11">
        <f t="shared" si="143"/>
        <v>1019</v>
      </c>
      <c r="BA140" s="11">
        <f t="shared" si="143"/>
        <v>1270</v>
      </c>
      <c r="BB140" s="11">
        <f t="shared" si="143"/>
        <v>1124</v>
      </c>
      <c r="BC140" s="11">
        <f t="shared" si="143"/>
        <v>1120</v>
      </c>
      <c r="BD140" s="11">
        <f t="shared" si="143"/>
        <v>1600</v>
      </c>
      <c r="BE140" s="11">
        <f t="shared" si="143"/>
        <v>1045</v>
      </c>
      <c r="BF140" s="11">
        <f t="shared" si="143"/>
        <v>1082</v>
      </c>
      <c r="BG140" s="11">
        <f t="shared" si="143"/>
        <v>1237</v>
      </c>
      <c r="BH140" s="11">
        <f t="shared" si="143"/>
        <v>1057</v>
      </c>
    </row>
    <row r="141" spans="1:60" ht="13.5" customHeight="1">
      <c r="A141" s="38">
        <v>40699</v>
      </c>
      <c r="B141" s="130" t="s">
        <v>68</v>
      </c>
      <c r="C141" s="40"/>
      <c r="D141" s="41" t="s">
        <v>22</v>
      </c>
      <c r="E141" s="42">
        <f t="shared" si="0"/>
        <v>1600</v>
      </c>
      <c r="F141" s="43">
        <v>1</v>
      </c>
      <c r="G141" s="43">
        <v>13</v>
      </c>
      <c r="H141" s="44">
        <f t="shared" si="1"/>
        <v>16</v>
      </c>
      <c r="I141" s="40"/>
      <c r="J141" s="45" t="s">
        <v>23</v>
      </c>
      <c r="K141" s="42">
        <f t="shared" si="2"/>
        <v>1389</v>
      </c>
      <c r="L141" s="46">
        <v>1</v>
      </c>
      <c r="M141" s="46">
        <v>11</v>
      </c>
      <c r="N141" s="26">
        <f t="shared" si="3"/>
        <v>14</v>
      </c>
      <c r="O141" s="40"/>
      <c r="P141" t="s">
        <v>66</v>
      </c>
      <c r="Q141" s="40"/>
      <c r="R141">
        <f>MIN(Rules!$E$2,(MAX(H141/N141,N141/H141)))</f>
        <v>1.1428571428571428</v>
      </c>
      <c r="S141">
        <f>VLOOKUP(B141,Rules!A:B,2,FALSE)</f>
        <v>70</v>
      </c>
      <c r="T141" s="40"/>
      <c r="U141" s="143">
        <f>1/(10^(-1*(E141+(IF(P141="Y",Rules!$I$2,0))-K141)/Rules!$E$12)+1)</f>
        <v>0.84056881511802117</v>
      </c>
      <c r="V141">
        <f t="shared" si="4"/>
        <v>13</v>
      </c>
      <c r="W141">
        <f t="shared" si="5"/>
        <v>-13</v>
      </c>
      <c r="Z141" s="48"/>
      <c r="AA141" s="11">
        <f t="shared" ref="AA141:BH141" si="144">IF($D141=AA$1,$E141+$V141,(IF($J141=AA$1,$K141+$W141,AA140)))</f>
        <v>1070</v>
      </c>
      <c r="AB141" s="11">
        <f t="shared" si="144"/>
        <v>1456</v>
      </c>
      <c r="AC141" s="11">
        <f t="shared" si="144"/>
        <v>887</v>
      </c>
      <c r="AD141" s="11">
        <f t="shared" si="144"/>
        <v>1133</v>
      </c>
      <c r="AE141" s="11">
        <f t="shared" si="144"/>
        <v>961</v>
      </c>
      <c r="AF141" s="11">
        <f t="shared" si="144"/>
        <v>1821</v>
      </c>
      <c r="AG141" s="11">
        <f t="shared" si="144"/>
        <v>1445</v>
      </c>
      <c r="AH141" s="11">
        <f t="shared" si="144"/>
        <v>1511</v>
      </c>
      <c r="AI141" s="11">
        <f t="shared" si="144"/>
        <v>1552</v>
      </c>
      <c r="AJ141" s="11">
        <f t="shared" si="144"/>
        <v>1655</v>
      </c>
      <c r="AK141" s="11">
        <f t="shared" si="144"/>
        <v>1020</v>
      </c>
      <c r="AL141" s="11">
        <f t="shared" si="144"/>
        <v>1398</v>
      </c>
      <c r="AM141" s="11">
        <f t="shared" si="144"/>
        <v>1769</v>
      </c>
      <c r="AN141" s="11">
        <f t="shared" si="144"/>
        <v>1570</v>
      </c>
      <c r="AO141" s="11">
        <f t="shared" si="144"/>
        <v>267</v>
      </c>
      <c r="AP141" s="11">
        <f t="shared" si="144"/>
        <v>1352</v>
      </c>
      <c r="AQ141" s="11">
        <f t="shared" si="144"/>
        <v>970</v>
      </c>
      <c r="AR141" s="11">
        <f t="shared" si="144"/>
        <v>1164</v>
      </c>
      <c r="AS141" s="11">
        <f t="shared" si="144"/>
        <v>525</v>
      </c>
      <c r="AT141" s="11">
        <f t="shared" si="144"/>
        <v>1091</v>
      </c>
      <c r="AU141" s="11">
        <f t="shared" si="144"/>
        <v>1227</v>
      </c>
      <c r="AV141" s="11">
        <f t="shared" si="144"/>
        <v>1475</v>
      </c>
      <c r="AW141" s="11">
        <f t="shared" si="144"/>
        <v>1326</v>
      </c>
      <c r="AX141" s="11">
        <f t="shared" si="144"/>
        <v>1376</v>
      </c>
      <c r="AY141" s="11">
        <f t="shared" si="144"/>
        <v>295</v>
      </c>
      <c r="AZ141" s="11">
        <f t="shared" si="144"/>
        <v>1019</v>
      </c>
      <c r="BA141" s="11">
        <f t="shared" si="144"/>
        <v>1270</v>
      </c>
      <c r="BB141" s="11">
        <f t="shared" si="144"/>
        <v>1124</v>
      </c>
      <c r="BC141" s="11">
        <f t="shared" si="144"/>
        <v>1120</v>
      </c>
      <c r="BD141" s="11">
        <f t="shared" si="144"/>
        <v>1613</v>
      </c>
      <c r="BE141" s="11">
        <f t="shared" si="144"/>
        <v>1045</v>
      </c>
      <c r="BF141" s="11">
        <f t="shared" si="144"/>
        <v>1082</v>
      </c>
      <c r="BG141" s="11">
        <f t="shared" si="144"/>
        <v>1237</v>
      </c>
      <c r="BH141" s="11">
        <f t="shared" si="144"/>
        <v>1057</v>
      </c>
    </row>
    <row r="142" spans="1:60" ht="13.5" customHeight="1">
      <c r="A142" s="38">
        <v>40705</v>
      </c>
      <c r="B142" s="130" t="s">
        <v>68</v>
      </c>
      <c r="C142" s="40"/>
      <c r="D142" s="41" t="s">
        <v>42</v>
      </c>
      <c r="E142" s="42">
        <f t="shared" si="0"/>
        <v>1237</v>
      </c>
      <c r="F142" s="43">
        <v>1</v>
      </c>
      <c r="G142" s="43">
        <v>24</v>
      </c>
      <c r="H142" s="44">
        <f t="shared" si="1"/>
        <v>27</v>
      </c>
      <c r="I142" s="40"/>
      <c r="J142" s="45" t="s">
        <v>31</v>
      </c>
      <c r="K142" s="42">
        <f t="shared" si="2"/>
        <v>1082</v>
      </c>
      <c r="L142" s="46">
        <v>0</v>
      </c>
      <c r="M142" s="46">
        <v>15</v>
      </c>
      <c r="N142" s="26">
        <f t="shared" si="3"/>
        <v>15</v>
      </c>
      <c r="O142" s="40"/>
      <c r="P142" t="s">
        <v>66</v>
      </c>
      <c r="Q142" s="40"/>
      <c r="R142">
        <f>MIN(Rules!$E$2,(MAX(H142/N142,N142/H142)))</f>
        <v>1.8</v>
      </c>
      <c r="S142">
        <f>VLOOKUP(B142,Rules!A:B,2,FALSE)</f>
        <v>70</v>
      </c>
      <c r="T142" s="40"/>
      <c r="U142" s="143">
        <f>1/(10^(-1*(E142+(IF(P142="Y",Rules!$I$2,0))-K142)/Rules!$E$12)+1)</f>
        <v>0.80290917015381591</v>
      </c>
      <c r="V142">
        <f t="shared" si="4"/>
        <v>25</v>
      </c>
      <c r="W142">
        <f t="shared" si="5"/>
        <v>-25</v>
      </c>
      <c r="Z142" s="48"/>
      <c r="AA142" s="11">
        <f t="shared" ref="AA142:BH142" si="145">IF($D142=AA$1,$E142+$V142,(IF($J142=AA$1,$K142+$W142,AA141)))</f>
        <v>1070</v>
      </c>
      <c r="AB142" s="11">
        <f t="shared" si="145"/>
        <v>1456</v>
      </c>
      <c r="AC142" s="11">
        <f t="shared" si="145"/>
        <v>887</v>
      </c>
      <c r="AD142" s="11">
        <f t="shared" si="145"/>
        <v>1133</v>
      </c>
      <c r="AE142" s="11">
        <f t="shared" si="145"/>
        <v>961</v>
      </c>
      <c r="AF142" s="11">
        <f t="shared" si="145"/>
        <v>1821</v>
      </c>
      <c r="AG142" s="11">
        <f t="shared" si="145"/>
        <v>1445</v>
      </c>
      <c r="AH142" s="11">
        <f t="shared" si="145"/>
        <v>1511</v>
      </c>
      <c r="AI142" s="11">
        <f t="shared" si="145"/>
        <v>1552</v>
      </c>
      <c r="AJ142" s="11">
        <f t="shared" si="145"/>
        <v>1655</v>
      </c>
      <c r="AK142" s="11">
        <f t="shared" si="145"/>
        <v>1020</v>
      </c>
      <c r="AL142" s="11">
        <f t="shared" si="145"/>
        <v>1398</v>
      </c>
      <c r="AM142" s="11">
        <f t="shared" si="145"/>
        <v>1769</v>
      </c>
      <c r="AN142" s="11">
        <f t="shared" si="145"/>
        <v>1570</v>
      </c>
      <c r="AO142" s="11">
        <f t="shared" si="145"/>
        <v>267</v>
      </c>
      <c r="AP142" s="11">
        <f t="shared" si="145"/>
        <v>1352</v>
      </c>
      <c r="AQ142" s="11">
        <f t="shared" si="145"/>
        <v>970</v>
      </c>
      <c r="AR142" s="11">
        <f t="shared" si="145"/>
        <v>1164</v>
      </c>
      <c r="AS142" s="11">
        <f t="shared" si="145"/>
        <v>525</v>
      </c>
      <c r="AT142" s="11">
        <f t="shared" si="145"/>
        <v>1091</v>
      </c>
      <c r="AU142" s="11">
        <f t="shared" si="145"/>
        <v>1227</v>
      </c>
      <c r="AV142" s="11">
        <f t="shared" si="145"/>
        <v>1475</v>
      </c>
      <c r="AW142" s="11">
        <f t="shared" si="145"/>
        <v>1326</v>
      </c>
      <c r="AX142" s="11">
        <f t="shared" si="145"/>
        <v>1376</v>
      </c>
      <c r="AY142" s="11">
        <f t="shared" si="145"/>
        <v>295</v>
      </c>
      <c r="AZ142" s="11">
        <f t="shared" si="145"/>
        <v>1019</v>
      </c>
      <c r="BA142" s="11">
        <f t="shared" si="145"/>
        <v>1270</v>
      </c>
      <c r="BB142" s="11">
        <f t="shared" si="145"/>
        <v>1124</v>
      </c>
      <c r="BC142" s="11">
        <f t="shared" si="145"/>
        <v>1120</v>
      </c>
      <c r="BD142" s="11">
        <f t="shared" si="145"/>
        <v>1613</v>
      </c>
      <c r="BE142" s="11">
        <f t="shared" si="145"/>
        <v>1045</v>
      </c>
      <c r="BF142" s="11">
        <f t="shared" si="145"/>
        <v>1057</v>
      </c>
      <c r="BG142" s="11">
        <f t="shared" si="145"/>
        <v>1262</v>
      </c>
      <c r="BH142" s="11">
        <f t="shared" si="145"/>
        <v>1057</v>
      </c>
    </row>
    <row r="143" spans="1:60" ht="13.5" customHeight="1">
      <c r="A143" s="38">
        <v>40706</v>
      </c>
      <c r="B143" s="130" t="s">
        <v>68</v>
      </c>
      <c r="C143" s="40"/>
      <c r="D143" s="41" t="s">
        <v>44</v>
      </c>
      <c r="E143" s="42">
        <f t="shared" si="0"/>
        <v>887</v>
      </c>
      <c r="F143" s="43">
        <v>0</v>
      </c>
      <c r="G143" s="43">
        <v>14</v>
      </c>
      <c r="H143" s="44">
        <f t="shared" si="1"/>
        <v>14</v>
      </c>
      <c r="I143" s="40"/>
      <c r="J143" s="45" t="s">
        <v>32</v>
      </c>
      <c r="K143" s="42">
        <f t="shared" si="2"/>
        <v>1227</v>
      </c>
      <c r="L143" s="46">
        <v>0</v>
      </c>
      <c r="M143" s="46">
        <v>13</v>
      </c>
      <c r="N143" s="26">
        <f t="shared" si="3"/>
        <v>13</v>
      </c>
      <c r="O143" s="40"/>
      <c r="P143" t="s">
        <v>67</v>
      </c>
      <c r="Q143" s="40"/>
      <c r="R143">
        <f>MIN(Rules!$E$2,(MAX(H143/N143,N143/H143)))</f>
        <v>1.0769230769230769</v>
      </c>
      <c r="S143">
        <f>VLOOKUP(B143,Rules!A:B,2,FALSE)</f>
        <v>70</v>
      </c>
      <c r="T143" s="40"/>
      <c r="U143" s="143">
        <f>1/(10^(-1*(E143+(IF(P143="Y",Rules!$I$2,0))-K143)/Rules!$E$12)+1)</f>
        <v>0.17282198303686044</v>
      </c>
      <c r="V143">
        <f t="shared" si="4"/>
        <v>62</v>
      </c>
      <c r="W143">
        <f t="shared" si="5"/>
        <v>-62</v>
      </c>
      <c r="Z143" s="48"/>
      <c r="AA143" s="11">
        <f t="shared" ref="AA143:BH143" si="146">IF($D143=AA$1,$E143+$V143,(IF($J143=AA$1,$K143+$W143,AA142)))</f>
        <v>1070</v>
      </c>
      <c r="AB143" s="11">
        <f t="shared" si="146"/>
        <v>1456</v>
      </c>
      <c r="AC143" s="11">
        <f t="shared" si="146"/>
        <v>949</v>
      </c>
      <c r="AD143" s="11">
        <f t="shared" si="146"/>
        <v>1133</v>
      </c>
      <c r="AE143" s="11">
        <f t="shared" si="146"/>
        <v>961</v>
      </c>
      <c r="AF143" s="11">
        <f t="shared" si="146"/>
        <v>1821</v>
      </c>
      <c r="AG143" s="11">
        <f t="shared" si="146"/>
        <v>1445</v>
      </c>
      <c r="AH143" s="11">
        <f t="shared" si="146"/>
        <v>1511</v>
      </c>
      <c r="AI143" s="11">
        <f t="shared" si="146"/>
        <v>1552</v>
      </c>
      <c r="AJ143" s="11">
        <f t="shared" si="146"/>
        <v>1655</v>
      </c>
      <c r="AK143" s="11">
        <f t="shared" si="146"/>
        <v>1020</v>
      </c>
      <c r="AL143" s="11">
        <f t="shared" si="146"/>
        <v>1398</v>
      </c>
      <c r="AM143" s="11">
        <f t="shared" si="146"/>
        <v>1769</v>
      </c>
      <c r="AN143" s="11">
        <f t="shared" si="146"/>
        <v>1570</v>
      </c>
      <c r="AO143" s="11">
        <f t="shared" si="146"/>
        <v>267</v>
      </c>
      <c r="AP143" s="11">
        <f t="shared" si="146"/>
        <v>1352</v>
      </c>
      <c r="AQ143" s="11">
        <f t="shared" si="146"/>
        <v>970</v>
      </c>
      <c r="AR143" s="11">
        <f t="shared" si="146"/>
        <v>1164</v>
      </c>
      <c r="AS143" s="11">
        <f t="shared" si="146"/>
        <v>525</v>
      </c>
      <c r="AT143" s="11">
        <f t="shared" si="146"/>
        <v>1091</v>
      </c>
      <c r="AU143" s="11">
        <f t="shared" si="146"/>
        <v>1165</v>
      </c>
      <c r="AV143" s="11">
        <f t="shared" si="146"/>
        <v>1475</v>
      </c>
      <c r="AW143" s="11">
        <f t="shared" si="146"/>
        <v>1326</v>
      </c>
      <c r="AX143" s="11">
        <f t="shared" si="146"/>
        <v>1376</v>
      </c>
      <c r="AY143" s="11">
        <f t="shared" si="146"/>
        <v>295</v>
      </c>
      <c r="AZ143" s="11">
        <f t="shared" si="146"/>
        <v>1019</v>
      </c>
      <c r="BA143" s="11">
        <f t="shared" si="146"/>
        <v>1270</v>
      </c>
      <c r="BB143" s="11">
        <f t="shared" si="146"/>
        <v>1124</v>
      </c>
      <c r="BC143" s="11">
        <f t="shared" si="146"/>
        <v>1120</v>
      </c>
      <c r="BD143" s="11">
        <f t="shared" si="146"/>
        <v>1613</v>
      </c>
      <c r="BE143" s="11">
        <f t="shared" si="146"/>
        <v>1045</v>
      </c>
      <c r="BF143" s="11">
        <f t="shared" si="146"/>
        <v>1057</v>
      </c>
      <c r="BG143" s="11">
        <f t="shared" si="146"/>
        <v>1262</v>
      </c>
      <c r="BH143" s="11">
        <f t="shared" si="146"/>
        <v>1057</v>
      </c>
    </row>
    <row r="144" spans="1:60" ht="13.5" customHeight="1">
      <c r="A144" s="38">
        <v>40706</v>
      </c>
      <c r="B144" s="130" t="s">
        <v>68</v>
      </c>
      <c r="C144" s="40"/>
      <c r="D144" s="41" t="s">
        <v>45</v>
      </c>
      <c r="E144" s="42">
        <f t="shared" si="0"/>
        <v>970</v>
      </c>
      <c r="F144" s="43">
        <v>0</v>
      </c>
      <c r="G144" s="43">
        <v>6</v>
      </c>
      <c r="H144" s="44">
        <f t="shared" si="1"/>
        <v>6</v>
      </c>
      <c r="I144" s="40"/>
      <c r="J144" s="45" t="s">
        <v>24</v>
      </c>
      <c r="K144" s="42">
        <f t="shared" si="2"/>
        <v>1270</v>
      </c>
      <c r="L144" s="46">
        <v>2</v>
      </c>
      <c r="M144" s="46">
        <v>12</v>
      </c>
      <c r="N144" s="26">
        <f t="shared" si="3"/>
        <v>18</v>
      </c>
      <c r="O144" s="40"/>
      <c r="P144" t="s">
        <v>66</v>
      </c>
      <c r="Q144" s="40"/>
      <c r="R144">
        <f>MIN(Rules!$E$2,(MAX(H144/N144,N144/H144)))</f>
        <v>2</v>
      </c>
      <c r="S144">
        <f>VLOOKUP(B144,Rules!A:B,2,FALSE)</f>
        <v>70</v>
      </c>
      <c r="T144" s="40"/>
      <c r="U144" s="143">
        <f>1/(10^(-1*(E144+(IF(P144="Y",Rules!$I$2,0))-K144)/Rules!$E$12)+1)</f>
        <v>0.33386057541687791</v>
      </c>
      <c r="V144">
        <f t="shared" si="4"/>
        <v>-47</v>
      </c>
      <c r="W144">
        <f t="shared" si="5"/>
        <v>47</v>
      </c>
      <c r="Z144" s="48"/>
      <c r="AA144" s="11">
        <f t="shared" ref="AA144:BH144" si="147">IF($D144=AA$1,$E144+$V144,(IF($J144=AA$1,$K144+$W144,AA143)))</f>
        <v>1070</v>
      </c>
      <c r="AB144" s="11">
        <f t="shared" si="147"/>
        <v>1456</v>
      </c>
      <c r="AC144" s="11">
        <f t="shared" si="147"/>
        <v>949</v>
      </c>
      <c r="AD144" s="11">
        <f t="shared" si="147"/>
        <v>1133</v>
      </c>
      <c r="AE144" s="11">
        <f t="shared" si="147"/>
        <v>961</v>
      </c>
      <c r="AF144" s="11">
        <f t="shared" si="147"/>
        <v>1821</v>
      </c>
      <c r="AG144" s="11">
        <f t="shared" si="147"/>
        <v>1445</v>
      </c>
      <c r="AH144" s="11">
        <f t="shared" si="147"/>
        <v>1511</v>
      </c>
      <c r="AI144" s="11">
        <f t="shared" si="147"/>
        <v>1552</v>
      </c>
      <c r="AJ144" s="11">
        <f t="shared" si="147"/>
        <v>1655</v>
      </c>
      <c r="AK144" s="11">
        <f t="shared" si="147"/>
        <v>1020</v>
      </c>
      <c r="AL144" s="11">
        <f t="shared" si="147"/>
        <v>1398</v>
      </c>
      <c r="AM144" s="11">
        <f t="shared" si="147"/>
        <v>1769</v>
      </c>
      <c r="AN144" s="11">
        <f t="shared" si="147"/>
        <v>1570</v>
      </c>
      <c r="AO144" s="11">
        <f t="shared" si="147"/>
        <v>267</v>
      </c>
      <c r="AP144" s="11">
        <f t="shared" si="147"/>
        <v>1352</v>
      </c>
      <c r="AQ144" s="11">
        <f t="shared" si="147"/>
        <v>923</v>
      </c>
      <c r="AR144" s="11">
        <f t="shared" si="147"/>
        <v>1164</v>
      </c>
      <c r="AS144" s="11">
        <f t="shared" si="147"/>
        <v>525</v>
      </c>
      <c r="AT144" s="11">
        <f t="shared" si="147"/>
        <v>1091</v>
      </c>
      <c r="AU144" s="11">
        <f t="shared" si="147"/>
        <v>1165</v>
      </c>
      <c r="AV144" s="11">
        <f t="shared" si="147"/>
        <v>1475</v>
      </c>
      <c r="AW144" s="11">
        <f t="shared" si="147"/>
        <v>1326</v>
      </c>
      <c r="AX144" s="11">
        <f t="shared" si="147"/>
        <v>1376</v>
      </c>
      <c r="AY144" s="11">
        <f t="shared" si="147"/>
        <v>295</v>
      </c>
      <c r="AZ144" s="11">
        <f t="shared" si="147"/>
        <v>1019</v>
      </c>
      <c r="BA144" s="11">
        <f t="shared" si="147"/>
        <v>1317</v>
      </c>
      <c r="BB144" s="11">
        <f t="shared" si="147"/>
        <v>1124</v>
      </c>
      <c r="BC144" s="11">
        <f t="shared" si="147"/>
        <v>1120</v>
      </c>
      <c r="BD144" s="11">
        <f t="shared" si="147"/>
        <v>1613</v>
      </c>
      <c r="BE144" s="11">
        <f t="shared" si="147"/>
        <v>1045</v>
      </c>
      <c r="BF144" s="11">
        <f t="shared" si="147"/>
        <v>1057</v>
      </c>
      <c r="BG144" s="11">
        <f t="shared" si="147"/>
        <v>1262</v>
      </c>
      <c r="BH144" s="11">
        <f t="shared" si="147"/>
        <v>1057</v>
      </c>
    </row>
    <row r="145" spans="1:60" ht="13.5" customHeight="1">
      <c r="A145" s="38">
        <v>40706</v>
      </c>
      <c r="B145" s="130" t="s">
        <v>68</v>
      </c>
      <c r="C145" s="40"/>
      <c r="D145" s="41" t="s">
        <v>29</v>
      </c>
      <c r="E145" s="42">
        <f t="shared" si="0"/>
        <v>1133</v>
      </c>
      <c r="F145" s="43">
        <v>1</v>
      </c>
      <c r="G145" s="43">
        <v>8</v>
      </c>
      <c r="H145" s="44">
        <f t="shared" si="1"/>
        <v>11</v>
      </c>
      <c r="I145" s="40"/>
      <c r="J145" s="45" t="s">
        <v>25</v>
      </c>
      <c r="K145" s="42">
        <f t="shared" si="2"/>
        <v>1511</v>
      </c>
      <c r="L145" s="46">
        <v>2</v>
      </c>
      <c r="M145" s="46">
        <v>14</v>
      </c>
      <c r="N145" s="26">
        <f t="shared" si="3"/>
        <v>20</v>
      </c>
      <c r="O145" s="40"/>
      <c r="P145" t="s">
        <v>66</v>
      </c>
      <c r="Q145" s="40"/>
      <c r="R145">
        <f>MIN(Rules!$E$2,(MAX(H145/N145,N145/H145)))</f>
        <v>1.8181818181818181</v>
      </c>
      <c r="S145">
        <f>VLOOKUP(B145,Rules!A:B,2,FALSE)</f>
        <v>70</v>
      </c>
      <c r="T145" s="40"/>
      <c r="U145" s="143">
        <f>1/(10^(-1*(E145+(IF(P145="Y",Rules!$I$2,0))-K145)/Rules!$E$12)+1)</f>
        <v>0.25922917135863655</v>
      </c>
      <c r="V145">
        <f t="shared" si="4"/>
        <v>-33</v>
      </c>
      <c r="W145">
        <f t="shared" si="5"/>
        <v>33</v>
      </c>
      <c r="Z145" s="48"/>
      <c r="AA145" s="11">
        <f t="shared" ref="AA145:BH145" si="148">IF($D145=AA$1,$E145+$V145,(IF($J145=AA$1,$K145+$W145,AA144)))</f>
        <v>1070</v>
      </c>
      <c r="AB145" s="11">
        <f t="shared" si="148"/>
        <v>1456</v>
      </c>
      <c r="AC145" s="11">
        <f t="shared" si="148"/>
        <v>949</v>
      </c>
      <c r="AD145" s="11">
        <f t="shared" si="148"/>
        <v>1100</v>
      </c>
      <c r="AE145" s="11">
        <f t="shared" si="148"/>
        <v>961</v>
      </c>
      <c r="AF145" s="11">
        <f t="shared" si="148"/>
        <v>1821</v>
      </c>
      <c r="AG145" s="11">
        <f t="shared" si="148"/>
        <v>1445</v>
      </c>
      <c r="AH145" s="11">
        <f t="shared" si="148"/>
        <v>1544</v>
      </c>
      <c r="AI145" s="11">
        <f t="shared" si="148"/>
        <v>1552</v>
      </c>
      <c r="AJ145" s="11">
        <f t="shared" si="148"/>
        <v>1655</v>
      </c>
      <c r="AK145" s="11">
        <f t="shared" si="148"/>
        <v>1020</v>
      </c>
      <c r="AL145" s="11">
        <f t="shared" si="148"/>
        <v>1398</v>
      </c>
      <c r="AM145" s="11">
        <f t="shared" si="148"/>
        <v>1769</v>
      </c>
      <c r="AN145" s="11">
        <f t="shared" si="148"/>
        <v>1570</v>
      </c>
      <c r="AO145" s="11">
        <f t="shared" si="148"/>
        <v>267</v>
      </c>
      <c r="AP145" s="11">
        <f t="shared" si="148"/>
        <v>1352</v>
      </c>
      <c r="AQ145" s="11">
        <f t="shared" si="148"/>
        <v>923</v>
      </c>
      <c r="AR145" s="11">
        <f t="shared" si="148"/>
        <v>1164</v>
      </c>
      <c r="AS145" s="11">
        <f t="shared" si="148"/>
        <v>525</v>
      </c>
      <c r="AT145" s="11">
        <f t="shared" si="148"/>
        <v>1091</v>
      </c>
      <c r="AU145" s="11">
        <f t="shared" si="148"/>
        <v>1165</v>
      </c>
      <c r="AV145" s="11">
        <f t="shared" si="148"/>
        <v>1475</v>
      </c>
      <c r="AW145" s="11">
        <f t="shared" si="148"/>
        <v>1326</v>
      </c>
      <c r="AX145" s="11">
        <f t="shared" si="148"/>
        <v>1376</v>
      </c>
      <c r="AY145" s="11">
        <f t="shared" si="148"/>
        <v>295</v>
      </c>
      <c r="AZ145" s="11">
        <f t="shared" si="148"/>
        <v>1019</v>
      </c>
      <c r="BA145" s="11">
        <f t="shared" si="148"/>
        <v>1317</v>
      </c>
      <c r="BB145" s="11">
        <f t="shared" si="148"/>
        <v>1124</v>
      </c>
      <c r="BC145" s="11">
        <f t="shared" si="148"/>
        <v>1120</v>
      </c>
      <c r="BD145" s="11">
        <f t="shared" si="148"/>
        <v>1613</v>
      </c>
      <c r="BE145" s="11">
        <f t="shared" si="148"/>
        <v>1045</v>
      </c>
      <c r="BF145" s="11">
        <f t="shared" si="148"/>
        <v>1057</v>
      </c>
      <c r="BG145" s="11">
        <f t="shared" si="148"/>
        <v>1262</v>
      </c>
      <c r="BH145" s="11">
        <f t="shared" si="148"/>
        <v>1057</v>
      </c>
    </row>
    <row r="146" spans="1:60" ht="13.5" customHeight="1">
      <c r="A146" s="38">
        <v>40713</v>
      </c>
      <c r="B146" s="130" t="s">
        <v>68</v>
      </c>
      <c r="C146" s="40"/>
      <c r="D146" s="41" t="s">
        <v>19</v>
      </c>
      <c r="E146" s="42">
        <f t="shared" si="0"/>
        <v>1445</v>
      </c>
      <c r="F146" s="43">
        <v>3</v>
      </c>
      <c r="G146" s="43">
        <v>14</v>
      </c>
      <c r="H146" s="44">
        <f t="shared" si="1"/>
        <v>23</v>
      </c>
      <c r="I146" s="40"/>
      <c r="J146" s="45" t="s">
        <v>20</v>
      </c>
      <c r="K146" s="42">
        <f t="shared" si="2"/>
        <v>1456</v>
      </c>
      <c r="L146" s="46">
        <v>1</v>
      </c>
      <c r="M146" s="46">
        <v>11</v>
      </c>
      <c r="N146" s="26">
        <f t="shared" si="3"/>
        <v>14</v>
      </c>
      <c r="O146" s="40"/>
      <c r="P146" t="s">
        <v>67</v>
      </c>
      <c r="Q146" s="40"/>
      <c r="R146">
        <f>MIN(Rules!$E$2,(MAX(H146/N146,N146/H146)))</f>
        <v>1.6428571428571428</v>
      </c>
      <c r="S146">
        <f>VLOOKUP(B146,Rules!A:B,2,FALSE)</f>
        <v>70</v>
      </c>
      <c r="T146" s="40"/>
      <c r="U146" s="143">
        <f>1/(10^(-1*(E146+(IF(P146="Y",Rules!$I$2,0))-K146)/Rules!$E$12)+1)</f>
        <v>0.48733848945097419</v>
      </c>
      <c r="V146">
        <f t="shared" si="4"/>
        <v>59</v>
      </c>
      <c r="W146">
        <f t="shared" si="5"/>
        <v>-59</v>
      </c>
      <c r="Z146" s="48"/>
      <c r="AA146" s="11">
        <f t="shared" ref="AA146:BH146" si="149">IF($D146=AA$1,$E146+$V146,(IF($J146=AA$1,$K146+$W146,AA145)))</f>
        <v>1070</v>
      </c>
      <c r="AB146" s="11">
        <f t="shared" si="149"/>
        <v>1397</v>
      </c>
      <c r="AC146" s="11">
        <f t="shared" si="149"/>
        <v>949</v>
      </c>
      <c r="AD146" s="11">
        <f t="shared" si="149"/>
        <v>1100</v>
      </c>
      <c r="AE146" s="11">
        <f t="shared" si="149"/>
        <v>961</v>
      </c>
      <c r="AF146" s="11">
        <f t="shared" si="149"/>
        <v>1821</v>
      </c>
      <c r="AG146" s="11">
        <f t="shared" si="149"/>
        <v>1504</v>
      </c>
      <c r="AH146" s="11">
        <f t="shared" si="149"/>
        <v>1544</v>
      </c>
      <c r="AI146" s="11">
        <f t="shared" si="149"/>
        <v>1552</v>
      </c>
      <c r="AJ146" s="11">
        <f t="shared" si="149"/>
        <v>1655</v>
      </c>
      <c r="AK146" s="11">
        <f t="shared" si="149"/>
        <v>1020</v>
      </c>
      <c r="AL146" s="11">
        <f t="shared" si="149"/>
        <v>1398</v>
      </c>
      <c r="AM146" s="11">
        <f t="shared" si="149"/>
        <v>1769</v>
      </c>
      <c r="AN146" s="11">
        <f t="shared" si="149"/>
        <v>1570</v>
      </c>
      <c r="AO146" s="11">
        <f t="shared" si="149"/>
        <v>267</v>
      </c>
      <c r="AP146" s="11">
        <f t="shared" si="149"/>
        <v>1352</v>
      </c>
      <c r="AQ146" s="11">
        <f t="shared" si="149"/>
        <v>923</v>
      </c>
      <c r="AR146" s="11">
        <f t="shared" si="149"/>
        <v>1164</v>
      </c>
      <c r="AS146" s="11">
        <f t="shared" si="149"/>
        <v>525</v>
      </c>
      <c r="AT146" s="11">
        <f t="shared" si="149"/>
        <v>1091</v>
      </c>
      <c r="AU146" s="11">
        <f t="shared" si="149"/>
        <v>1165</v>
      </c>
      <c r="AV146" s="11">
        <f t="shared" si="149"/>
        <v>1475</v>
      </c>
      <c r="AW146" s="11">
        <f t="shared" si="149"/>
        <v>1326</v>
      </c>
      <c r="AX146" s="11">
        <f t="shared" si="149"/>
        <v>1376</v>
      </c>
      <c r="AY146" s="11">
        <f t="shared" si="149"/>
        <v>295</v>
      </c>
      <c r="AZ146" s="11">
        <f t="shared" si="149"/>
        <v>1019</v>
      </c>
      <c r="BA146" s="11">
        <f t="shared" si="149"/>
        <v>1317</v>
      </c>
      <c r="BB146" s="11">
        <f t="shared" si="149"/>
        <v>1124</v>
      </c>
      <c r="BC146" s="11">
        <f t="shared" si="149"/>
        <v>1120</v>
      </c>
      <c r="BD146" s="11">
        <f t="shared" si="149"/>
        <v>1613</v>
      </c>
      <c r="BE146" s="11">
        <f t="shared" si="149"/>
        <v>1045</v>
      </c>
      <c r="BF146" s="11">
        <f t="shared" si="149"/>
        <v>1057</v>
      </c>
      <c r="BG146" s="11">
        <f t="shared" si="149"/>
        <v>1262</v>
      </c>
      <c r="BH146" s="11">
        <f t="shared" si="149"/>
        <v>1057</v>
      </c>
    </row>
    <row r="147" spans="1:60" ht="13.5" customHeight="1">
      <c r="A147" s="38">
        <v>40719</v>
      </c>
      <c r="B147" s="130" t="s">
        <v>72</v>
      </c>
      <c r="C147" s="40"/>
      <c r="D147" s="41" t="s">
        <v>33</v>
      </c>
      <c r="E147" s="42">
        <f t="shared" si="0"/>
        <v>961</v>
      </c>
      <c r="F147" s="43">
        <v>1</v>
      </c>
      <c r="G147" s="43">
        <v>12</v>
      </c>
      <c r="H147" s="44">
        <f t="shared" si="1"/>
        <v>15</v>
      </c>
      <c r="I147" s="40"/>
      <c r="J147" s="45" t="s">
        <v>30</v>
      </c>
      <c r="K147" s="42">
        <f t="shared" si="2"/>
        <v>1552</v>
      </c>
      <c r="L147" s="46">
        <v>1</v>
      </c>
      <c r="M147" s="46">
        <v>13</v>
      </c>
      <c r="N147" s="26">
        <f t="shared" si="3"/>
        <v>16</v>
      </c>
      <c r="O147" s="40"/>
      <c r="P147" t="s">
        <v>66</v>
      </c>
      <c r="Q147" s="40"/>
      <c r="R147">
        <f>MIN(Rules!$E$2,(MAX(H147/N147,N147/H147)))</f>
        <v>1.0666666666666667</v>
      </c>
      <c r="S147">
        <f>VLOOKUP(B147,Rules!A:B,2,FALSE)</f>
        <v>60</v>
      </c>
      <c r="T147" s="40"/>
      <c r="U147" s="143">
        <f>1/(10^(-1*(E147+(IF(P147="Y",Rules!$I$2,0))-K147)/Rules!$E$12)+1)</f>
        <v>0.11599864842672858</v>
      </c>
      <c r="V147">
        <f t="shared" si="4"/>
        <v>-7</v>
      </c>
      <c r="W147">
        <f t="shared" si="5"/>
        <v>7</v>
      </c>
      <c r="Z147" s="48"/>
      <c r="AA147" s="11">
        <f t="shared" ref="AA147:BH147" si="150">IF($D147=AA$1,$E147+$V147,(IF($J147=AA$1,$K147+$W147,AA146)))</f>
        <v>1070</v>
      </c>
      <c r="AB147" s="11">
        <f t="shared" si="150"/>
        <v>1397</v>
      </c>
      <c r="AC147" s="11">
        <f t="shared" si="150"/>
        <v>949</v>
      </c>
      <c r="AD147" s="11">
        <f t="shared" si="150"/>
        <v>1100</v>
      </c>
      <c r="AE147" s="11">
        <f t="shared" si="150"/>
        <v>954</v>
      </c>
      <c r="AF147" s="11">
        <f t="shared" si="150"/>
        <v>1821</v>
      </c>
      <c r="AG147" s="11">
        <f t="shared" si="150"/>
        <v>1504</v>
      </c>
      <c r="AH147" s="11">
        <f t="shared" si="150"/>
        <v>1544</v>
      </c>
      <c r="AI147" s="11">
        <f t="shared" si="150"/>
        <v>1559</v>
      </c>
      <c r="AJ147" s="11">
        <f t="shared" si="150"/>
        <v>1655</v>
      </c>
      <c r="AK147" s="11">
        <f t="shared" si="150"/>
        <v>1020</v>
      </c>
      <c r="AL147" s="11">
        <f t="shared" si="150"/>
        <v>1398</v>
      </c>
      <c r="AM147" s="11">
        <f t="shared" si="150"/>
        <v>1769</v>
      </c>
      <c r="AN147" s="11">
        <f t="shared" si="150"/>
        <v>1570</v>
      </c>
      <c r="AO147" s="11">
        <f t="shared" si="150"/>
        <v>267</v>
      </c>
      <c r="AP147" s="11">
        <f t="shared" si="150"/>
        <v>1352</v>
      </c>
      <c r="AQ147" s="11">
        <f t="shared" si="150"/>
        <v>923</v>
      </c>
      <c r="AR147" s="11">
        <f t="shared" si="150"/>
        <v>1164</v>
      </c>
      <c r="AS147" s="11">
        <f t="shared" si="150"/>
        <v>525</v>
      </c>
      <c r="AT147" s="11">
        <f t="shared" si="150"/>
        <v>1091</v>
      </c>
      <c r="AU147" s="11">
        <f t="shared" si="150"/>
        <v>1165</v>
      </c>
      <c r="AV147" s="11">
        <f t="shared" si="150"/>
        <v>1475</v>
      </c>
      <c r="AW147" s="11">
        <f t="shared" si="150"/>
        <v>1326</v>
      </c>
      <c r="AX147" s="11">
        <f t="shared" si="150"/>
        <v>1376</v>
      </c>
      <c r="AY147" s="11">
        <f t="shared" si="150"/>
        <v>295</v>
      </c>
      <c r="AZ147" s="11">
        <f t="shared" si="150"/>
        <v>1019</v>
      </c>
      <c r="BA147" s="11">
        <f t="shared" si="150"/>
        <v>1317</v>
      </c>
      <c r="BB147" s="11">
        <f t="shared" si="150"/>
        <v>1124</v>
      </c>
      <c r="BC147" s="11">
        <f t="shared" si="150"/>
        <v>1120</v>
      </c>
      <c r="BD147" s="11">
        <f t="shared" si="150"/>
        <v>1613</v>
      </c>
      <c r="BE147" s="11">
        <f t="shared" si="150"/>
        <v>1045</v>
      </c>
      <c r="BF147" s="11">
        <f t="shared" si="150"/>
        <v>1057</v>
      </c>
      <c r="BG147" s="11">
        <f t="shared" si="150"/>
        <v>1262</v>
      </c>
      <c r="BH147" s="11">
        <f t="shared" si="150"/>
        <v>1057</v>
      </c>
    </row>
    <row r="148" spans="1:60" ht="13.5" customHeight="1">
      <c r="A148" s="38">
        <v>40719</v>
      </c>
      <c r="B148" s="130" t="s">
        <v>72</v>
      </c>
      <c r="C148" s="40"/>
      <c r="D148" s="41" t="s">
        <v>36</v>
      </c>
      <c r="E148" s="42">
        <f t="shared" si="0"/>
        <v>1352</v>
      </c>
      <c r="F148" s="43">
        <v>2</v>
      </c>
      <c r="G148" s="43">
        <v>16</v>
      </c>
      <c r="H148" s="44">
        <f t="shared" si="1"/>
        <v>22</v>
      </c>
      <c r="I148" s="40"/>
      <c r="J148" s="45" t="s">
        <v>40</v>
      </c>
      <c r="K148" s="42">
        <f t="shared" si="2"/>
        <v>1120</v>
      </c>
      <c r="L148" s="46">
        <v>0</v>
      </c>
      <c r="M148" s="46">
        <v>11</v>
      </c>
      <c r="N148" s="26">
        <f t="shared" si="3"/>
        <v>11</v>
      </c>
      <c r="O148" s="40"/>
      <c r="P148" t="s">
        <v>66</v>
      </c>
      <c r="Q148" s="40"/>
      <c r="R148">
        <f>MIN(Rules!$E$2,(MAX(H148/N148,N148/H148)))</f>
        <v>2</v>
      </c>
      <c r="S148">
        <f>VLOOKUP(B148,Rules!A:B,2,FALSE)</f>
        <v>60</v>
      </c>
      <c r="T148" s="40"/>
      <c r="U148" s="143">
        <f>1/(10^(-1*(E148+(IF(P148="Y",Rules!$I$2,0))-K148)/Rules!$E$12)+1)</f>
        <v>0.85310630604915627</v>
      </c>
      <c r="V148">
        <f t="shared" si="4"/>
        <v>18</v>
      </c>
      <c r="W148">
        <f t="shared" si="5"/>
        <v>-18</v>
      </c>
      <c r="Z148" s="48"/>
      <c r="AA148" s="11">
        <f t="shared" ref="AA148:BH148" si="151">IF($D148=AA$1,$E148+$V148,(IF($J148=AA$1,$K148+$W148,AA147)))</f>
        <v>1070</v>
      </c>
      <c r="AB148" s="11">
        <f t="shared" si="151"/>
        <v>1397</v>
      </c>
      <c r="AC148" s="11">
        <f t="shared" si="151"/>
        <v>949</v>
      </c>
      <c r="AD148" s="11">
        <f t="shared" si="151"/>
        <v>1100</v>
      </c>
      <c r="AE148" s="11">
        <f t="shared" si="151"/>
        <v>954</v>
      </c>
      <c r="AF148" s="11">
        <f t="shared" si="151"/>
        <v>1821</v>
      </c>
      <c r="AG148" s="11">
        <f t="shared" si="151"/>
        <v>1504</v>
      </c>
      <c r="AH148" s="11">
        <f t="shared" si="151"/>
        <v>1544</v>
      </c>
      <c r="AI148" s="11">
        <f t="shared" si="151"/>
        <v>1559</v>
      </c>
      <c r="AJ148" s="11">
        <f t="shared" si="151"/>
        <v>1655</v>
      </c>
      <c r="AK148" s="11">
        <f t="shared" si="151"/>
        <v>1020</v>
      </c>
      <c r="AL148" s="11">
        <f t="shared" si="151"/>
        <v>1398</v>
      </c>
      <c r="AM148" s="11">
        <f t="shared" si="151"/>
        <v>1769</v>
      </c>
      <c r="AN148" s="11">
        <f t="shared" si="151"/>
        <v>1570</v>
      </c>
      <c r="AO148" s="11">
        <f t="shared" si="151"/>
        <v>267</v>
      </c>
      <c r="AP148" s="11">
        <f t="shared" si="151"/>
        <v>1370</v>
      </c>
      <c r="AQ148" s="11">
        <f t="shared" si="151"/>
        <v>923</v>
      </c>
      <c r="AR148" s="11">
        <f t="shared" si="151"/>
        <v>1164</v>
      </c>
      <c r="AS148" s="11">
        <f t="shared" si="151"/>
        <v>525</v>
      </c>
      <c r="AT148" s="11">
        <f t="shared" si="151"/>
        <v>1091</v>
      </c>
      <c r="AU148" s="11">
        <f t="shared" si="151"/>
        <v>1165</v>
      </c>
      <c r="AV148" s="11">
        <f t="shared" si="151"/>
        <v>1475</v>
      </c>
      <c r="AW148" s="11">
        <f t="shared" si="151"/>
        <v>1326</v>
      </c>
      <c r="AX148" s="11">
        <f t="shared" si="151"/>
        <v>1376</v>
      </c>
      <c r="AY148" s="11">
        <f t="shared" si="151"/>
        <v>295</v>
      </c>
      <c r="AZ148" s="11">
        <f t="shared" si="151"/>
        <v>1019</v>
      </c>
      <c r="BA148" s="11">
        <f t="shared" si="151"/>
        <v>1317</v>
      </c>
      <c r="BB148" s="11">
        <f t="shared" si="151"/>
        <v>1124</v>
      </c>
      <c r="BC148" s="11">
        <f t="shared" si="151"/>
        <v>1102</v>
      </c>
      <c r="BD148" s="11">
        <f t="shared" si="151"/>
        <v>1613</v>
      </c>
      <c r="BE148" s="11">
        <f t="shared" si="151"/>
        <v>1045</v>
      </c>
      <c r="BF148" s="11">
        <f t="shared" si="151"/>
        <v>1057</v>
      </c>
      <c r="BG148" s="11">
        <f t="shared" si="151"/>
        <v>1262</v>
      </c>
      <c r="BH148" s="11">
        <f t="shared" si="151"/>
        <v>1057</v>
      </c>
    </row>
    <row r="149" spans="1:60" ht="13.5" customHeight="1">
      <c r="A149" s="38">
        <v>40719</v>
      </c>
      <c r="B149" s="39" t="s">
        <v>72</v>
      </c>
      <c r="C149" s="40"/>
      <c r="D149" s="41" t="s">
        <v>34</v>
      </c>
      <c r="E149" s="42">
        <f t="shared" si="0"/>
        <v>1070</v>
      </c>
      <c r="F149" s="43">
        <v>0</v>
      </c>
      <c r="G149" s="43">
        <v>16</v>
      </c>
      <c r="H149" s="44">
        <f t="shared" si="1"/>
        <v>16</v>
      </c>
      <c r="I149" s="40"/>
      <c r="J149" s="45" t="s">
        <v>31</v>
      </c>
      <c r="K149" s="42">
        <f t="shared" si="2"/>
        <v>1057</v>
      </c>
      <c r="L149" s="46">
        <v>1</v>
      </c>
      <c r="M149" s="46">
        <v>7</v>
      </c>
      <c r="N149" s="26">
        <f t="shared" si="3"/>
        <v>10</v>
      </c>
      <c r="O149" s="40"/>
      <c r="P149" t="s">
        <v>66</v>
      </c>
      <c r="Q149" s="40"/>
      <c r="R149">
        <f>MIN(Rules!$E$2,(MAX(H149/N149,N149/H149)))</f>
        <v>1.6</v>
      </c>
      <c r="S149">
        <f>VLOOKUP(B149,Rules!A:B,2,FALSE)</f>
        <v>60</v>
      </c>
      <c r="T149" s="40"/>
      <c r="U149" s="143">
        <f>1/(10^(-1*(E149+(IF(P149="Y",Rules!$I$2,0))-K149)/Rules!$E$12)+1)</f>
        <v>0.67931873294068934</v>
      </c>
      <c r="V149">
        <f t="shared" si="4"/>
        <v>31</v>
      </c>
      <c r="W149">
        <f t="shared" si="5"/>
        <v>-31</v>
      </c>
      <c r="Z149" s="48"/>
      <c r="AA149" s="11">
        <f t="shared" ref="AA149:BH149" si="152">IF($D149=AA$1,$E149+$V149,(IF($J149=AA$1,$K149+$W149,AA148)))</f>
        <v>1101</v>
      </c>
      <c r="AB149" s="11">
        <f t="shared" si="152"/>
        <v>1397</v>
      </c>
      <c r="AC149" s="11">
        <f t="shared" si="152"/>
        <v>949</v>
      </c>
      <c r="AD149" s="11">
        <f t="shared" si="152"/>
        <v>1100</v>
      </c>
      <c r="AE149" s="11">
        <f t="shared" si="152"/>
        <v>954</v>
      </c>
      <c r="AF149" s="11">
        <f t="shared" si="152"/>
        <v>1821</v>
      </c>
      <c r="AG149" s="11">
        <f t="shared" si="152"/>
        <v>1504</v>
      </c>
      <c r="AH149" s="11">
        <f t="shared" si="152"/>
        <v>1544</v>
      </c>
      <c r="AI149" s="11">
        <f t="shared" si="152"/>
        <v>1559</v>
      </c>
      <c r="AJ149" s="11">
        <f t="shared" si="152"/>
        <v>1655</v>
      </c>
      <c r="AK149" s="11">
        <f t="shared" si="152"/>
        <v>1020</v>
      </c>
      <c r="AL149" s="11">
        <f t="shared" si="152"/>
        <v>1398</v>
      </c>
      <c r="AM149" s="11">
        <f t="shared" si="152"/>
        <v>1769</v>
      </c>
      <c r="AN149" s="11">
        <f t="shared" si="152"/>
        <v>1570</v>
      </c>
      <c r="AO149" s="11">
        <f t="shared" si="152"/>
        <v>267</v>
      </c>
      <c r="AP149" s="11">
        <f t="shared" si="152"/>
        <v>1370</v>
      </c>
      <c r="AQ149" s="11">
        <f t="shared" si="152"/>
        <v>923</v>
      </c>
      <c r="AR149" s="11">
        <f t="shared" si="152"/>
        <v>1164</v>
      </c>
      <c r="AS149" s="11">
        <f t="shared" si="152"/>
        <v>525</v>
      </c>
      <c r="AT149" s="11">
        <f t="shared" si="152"/>
        <v>1091</v>
      </c>
      <c r="AU149" s="11">
        <f t="shared" si="152"/>
        <v>1165</v>
      </c>
      <c r="AV149" s="11">
        <f t="shared" si="152"/>
        <v>1475</v>
      </c>
      <c r="AW149" s="11">
        <f t="shared" si="152"/>
        <v>1326</v>
      </c>
      <c r="AX149" s="11">
        <f t="shared" si="152"/>
        <v>1376</v>
      </c>
      <c r="AY149" s="11">
        <f t="shared" si="152"/>
        <v>295</v>
      </c>
      <c r="AZ149" s="11">
        <f t="shared" si="152"/>
        <v>1019</v>
      </c>
      <c r="BA149" s="11">
        <f t="shared" si="152"/>
        <v>1317</v>
      </c>
      <c r="BB149" s="11">
        <f t="shared" si="152"/>
        <v>1124</v>
      </c>
      <c r="BC149" s="11">
        <f t="shared" si="152"/>
        <v>1102</v>
      </c>
      <c r="BD149" s="11">
        <f t="shared" si="152"/>
        <v>1613</v>
      </c>
      <c r="BE149" s="11">
        <f t="shared" si="152"/>
        <v>1045</v>
      </c>
      <c r="BF149" s="11">
        <f t="shared" si="152"/>
        <v>1026</v>
      </c>
      <c r="BG149" s="11">
        <f t="shared" si="152"/>
        <v>1262</v>
      </c>
      <c r="BH149" s="11">
        <f t="shared" si="152"/>
        <v>1057</v>
      </c>
    </row>
    <row r="150" spans="1:60" ht="13.5" customHeight="1">
      <c r="A150" s="38">
        <v>40719</v>
      </c>
      <c r="B150" s="39" t="s">
        <v>72</v>
      </c>
      <c r="C150" s="40"/>
      <c r="D150" s="41" t="s">
        <v>32</v>
      </c>
      <c r="E150" s="42">
        <f t="shared" si="0"/>
        <v>1165</v>
      </c>
      <c r="F150" s="43">
        <v>2</v>
      </c>
      <c r="G150" s="43">
        <v>8</v>
      </c>
      <c r="H150" s="44">
        <f t="shared" si="1"/>
        <v>14</v>
      </c>
      <c r="I150" s="40"/>
      <c r="J150" s="45" t="s">
        <v>27</v>
      </c>
      <c r="K150" s="42">
        <f t="shared" si="2"/>
        <v>1326</v>
      </c>
      <c r="L150" s="46">
        <v>5</v>
      </c>
      <c r="M150" s="46">
        <v>8</v>
      </c>
      <c r="N150" s="26">
        <f t="shared" si="3"/>
        <v>23</v>
      </c>
      <c r="O150" s="40"/>
      <c r="P150" t="s">
        <v>67</v>
      </c>
      <c r="Q150" s="40"/>
      <c r="R150">
        <f>MIN(Rules!$E$2,(MAX(H150/N150,N150/H150)))</f>
        <v>1.6428571428571428</v>
      </c>
      <c r="S150">
        <f>VLOOKUP(B150,Rules!A:B,2,FALSE)</f>
        <v>60</v>
      </c>
      <c r="T150" s="40"/>
      <c r="U150" s="143">
        <f>1/(10^(-1*(E150+(IF(P150="Y",Rules!$I$2,0))-K150)/Rules!$E$12)+1)</f>
        <v>0.32269099677749197</v>
      </c>
      <c r="V150">
        <f t="shared" si="4"/>
        <v>-32</v>
      </c>
      <c r="W150">
        <f t="shared" si="5"/>
        <v>32</v>
      </c>
      <c r="Z150" s="48"/>
      <c r="AA150" s="11">
        <f t="shared" ref="AA150:BH150" si="153">IF($D150=AA$1,$E150+$V150,(IF($J150=AA$1,$K150+$W150,AA149)))</f>
        <v>1101</v>
      </c>
      <c r="AB150" s="11">
        <f t="shared" si="153"/>
        <v>1397</v>
      </c>
      <c r="AC150" s="11">
        <f t="shared" si="153"/>
        <v>949</v>
      </c>
      <c r="AD150" s="11">
        <f t="shared" si="153"/>
        <v>1100</v>
      </c>
      <c r="AE150" s="11">
        <f t="shared" si="153"/>
        <v>954</v>
      </c>
      <c r="AF150" s="11">
        <f t="shared" si="153"/>
        <v>1821</v>
      </c>
      <c r="AG150" s="11">
        <f t="shared" si="153"/>
        <v>1504</v>
      </c>
      <c r="AH150" s="11">
        <f t="shared" si="153"/>
        <v>1544</v>
      </c>
      <c r="AI150" s="11">
        <f t="shared" si="153"/>
        <v>1559</v>
      </c>
      <c r="AJ150" s="11">
        <f t="shared" si="153"/>
        <v>1655</v>
      </c>
      <c r="AK150" s="11">
        <f t="shared" si="153"/>
        <v>1020</v>
      </c>
      <c r="AL150" s="11">
        <f t="shared" si="153"/>
        <v>1398</v>
      </c>
      <c r="AM150" s="11">
        <f t="shared" si="153"/>
        <v>1769</v>
      </c>
      <c r="AN150" s="11">
        <f t="shared" si="153"/>
        <v>1570</v>
      </c>
      <c r="AO150" s="11">
        <f t="shared" si="153"/>
        <v>267</v>
      </c>
      <c r="AP150" s="11">
        <f t="shared" si="153"/>
        <v>1370</v>
      </c>
      <c r="AQ150" s="11">
        <f t="shared" si="153"/>
        <v>923</v>
      </c>
      <c r="AR150" s="11">
        <f t="shared" si="153"/>
        <v>1164</v>
      </c>
      <c r="AS150" s="11">
        <f t="shared" si="153"/>
        <v>525</v>
      </c>
      <c r="AT150" s="11">
        <f t="shared" si="153"/>
        <v>1091</v>
      </c>
      <c r="AU150" s="11">
        <f t="shared" si="153"/>
        <v>1133</v>
      </c>
      <c r="AV150" s="11">
        <f t="shared" si="153"/>
        <v>1475</v>
      </c>
      <c r="AW150" s="11">
        <f t="shared" si="153"/>
        <v>1358</v>
      </c>
      <c r="AX150" s="11">
        <f t="shared" si="153"/>
        <v>1376</v>
      </c>
      <c r="AY150" s="11">
        <f t="shared" si="153"/>
        <v>295</v>
      </c>
      <c r="AZ150" s="11">
        <f t="shared" si="153"/>
        <v>1019</v>
      </c>
      <c r="BA150" s="11">
        <f t="shared" si="153"/>
        <v>1317</v>
      </c>
      <c r="BB150" s="11">
        <f t="shared" si="153"/>
        <v>1124</v>
      </c>
      <c r="BC150" s="11">
        <f t="shared" si="153"/>
        <v>1102</v>
      </c>
      <c r="BD150" s="11">
        <f t="shared" si="153"/>
        <v>1613</v>
      </c>
      <c r="BE150" s="11">
        <f t="shared" si="153"/>
        <v>1045</v>
      </c>
      <c r="BF150" s="11">
        <f t="shared" si="153"/>
        <v>1026</v>
      </c>
      <c r="BG150" s="11">
        <f t="shared" si="153"/>
        <v>1262</v>
      </c>
      <c r="BH150" s="11">
        <f t="shared" si="153"/>
        <v>1057</v>
      </c>
    </row>
    <row r="151" spans="1:60" ht="13.5" customHeight="1">
      <c r="A151" s="38">
        <v>40719</v>
      </c>
      <c r="B151" s="39" t="s">
        <v>72</v>
      </c>
      <c r="C151" s="40"/>
      <c r="D151" s="41" t="s">
        <v>47</v>
      </c>
      <c r="E151" s="42">
        <f t="shared" si="0"/>
        <v>525</v>
      </c>
      <c r="F151" s="43">
        <v>0</v>
      </c>
      <c r="G151" s="43">
        <v>15</v>
      </c>
      <c r="H151" s="44">
        <f t="shared" si="1"/>
        <v>15</v>
      </c>
      <c r="I151" s="40"/>
      <c r="J151" s="45" t="s">
        <v>35</v>
      </c>
      <c r="K151" s="42">
        <f t="shared" si="2"/>
        <v>1020</v>
      </c>
      <c r="L151" s="46">
        <v>0</v>
      </c>
      <c r="M151" s="46">
        <v>9</v>
      </c>
      <c r="N151" s="26">
        <f t="shared" si="3"/>
        <v>9</v>
      </c>
      <c r="O151" s="40"/>
      <c r="P151" t="s">
        <v>66</v>
      </c>
      <c r="Q151" s="40"/>
      <c r="R151">
        <f>MIN(Rules!$E$2,(MAX(H151/N151,N151/H151)))</f>
        <v>1.6666666666666667</v>
      </c>
      <c r="S151">
        <f>VLOOKUP(B151,Rules!A:B,2,FALSE)</f>
        <v>60</v>
      </c>
      <c r="T151" s="40"/>
      <c r="U151" s="143">
        <f>1/(10^(-1*(E151+(IF(P151="Y",Rules!$I$2,0))-K151)/Rules!$E$12)+1)</f>
        <v>0.16955508864676277</v>
      </c>
      <c r="V151">
        <f t="shared" si="4"/>
        <v>83</v>
      </c>
      <c r="W151">
        <f t="shared" si="5"/>
        <v>-83</v>
      </c>
      <c r="Z151" s="48"/>
      <c r="AA151" s="11">
        <f t="shared" ref="AA151:BH151" si="154">IF($D151=AA$1,$E151+$V151,(IF($J151=AA$1,$K151+$W151,AA150)))</f>
        <v>1101</v>
      </c>
      <c r="AB151" s="11">
        <f t="shared" si="154"/>
        <v>1397</v>
      </c>
      <c r="AC151" s="11">
        <f t="shared" si="154"/>
        <v>949</v>
      </c>
      <c r="AD151" s="11">
        <f t="shared" si="154"/>
        <v>1100</v>
      </c>
      <c r="AE151" s="11">
        <f t="shared" si="154"/>
        <v>954</v>
      </c>
      <c r="AF151" s="11">
        <f t="shared" si="154"/>
        <v>1821</v>
      </c>
      <c r="AG151" s="11">
        <f t="shared" si="154"/>
        <v>1504</v>
      </c>
      <c r="AH151" s="11">
        <f t="shared" si="154"/>
        <v>1544</v>
      </c>
      <c r="AI151" s="11">
        <f t="shared" si="154"/>
        <v>1559</v>
      </c>
      <c r="AJ151" s="11">
        <f t="shared" si="154"/>
        <v>1655</v>
      </c>
      <c r="AK151" s="11">
        <f t="shared" si="154"/>
        <v>937</v>
      </c>
      <c r="AL151" s="11">
        <f t="shared" si="154"/>
        <v>1398</v>
      </c>
      <c r="AM151" s="11">
        <f t="shared" si="154"/>
        <v>1769</v>
      </c>
      <c r="AN151" s="11">
        <f t="shared" si="154"/>
        <v>1570</v>
      </c>
      <c r="AO151" s="11">
        <f t="shared" si="154"/>
        <v>267</v>
      </c>
      <c r="AP151" s="11">
        <f t="shared" si="154"/>
        <v>1370</v>
      </c>
      <c r="AQ151" s="11">
        <f t="shared" si="154"/>
        <v>923</v>
      </c>
      <c r="AR151" s="11">
        <f t="shared" si="154"/>
        <v>1164</v>
      </c>
      <c r="AS151" s="11">
        <f t="shared" si="154"/>
        <v>608</v>
      </c>
      <c r="AT151" s="11">
        <f t="shared" si="154"/>
        <v>1091</v>
      </c>
      <c r="AU151" s="11">
        <f t="shared" si="154"/>
        <v>1133</v>
      </c>
      <c r="AV151" s="11">
        <f t="shared" si="154"/>
        <v>1475</v>
      </c>
      <c r="AW151" s="11">
        <f t="shared" si="154"/>
        <v>1358</v>
      </c>
      <c r="AX151" s="11">
        <f t="shared" si="154"/>
        <v>1376</v>
      </c>
      <c r="AY151" s="11">
        <f t="shared" si="154"/>
        <v>295</v>
      </c>
      <c r="AZ151" s="11">
        <f t="shared" si="154"/>
        <v>1019</v>
      </c>
      <c r="BA151" s="11">
        <f t="shared" si="154"/>
        <v>1317</v>
      </c>
      <c r="BB151" s="11">
        <f t="shared" si="154"/>
        <v>1124</v>
      </c>
      <c r="BC151" s="11">
        <f t="shared" si="154"/>
        <v>1102</v>
      </c>
      <c r="BD151" s="11">
        <f t="shared" si="154"/>
        <v>1613</v>
      </c>
      <c r="BE151" s="11">
        <f t="shared" si="154"/>
        <v>1045</v>
      </c>
      <c r="BF151" s="11">
        <f t="shared" si="154"/>
        <v>1026</v>
      </c>
      <c r="BG151" s="11">
        <f t="shared" si="154"/>
        <v>1262</v>
      </c>
      <c r="BH151" s="11">
        <f t="shared" si="154"/>
        <v>1057</v>
      </c>
    </row>
    <row r="152" spans="1:60" ht="13.5" customHeight="1">
      <c r="A152" s="38">
        <v>40719</v>
      </c>
      <c r="B152" s="39" t="s">
        <v>72</v>
      </c>
      <c r="C152" s="40"/>
      <c r="D152" s="41" t="s">
        <v>29</v>
      </c>
      <c r="E152" s="42">
        <f t="shared" si="0"/>
        <v>1100</v>
      </c>
      <c r="F152" s="43">
        <v>0</v>
      </c>
      <c r="G152" s="43">
        <v>11</v>
      </c>
      <c r="H152" s="44">
        <f t="shared" si="1"/>
        <v>11</v>
      </c>
      <c r="I152" s="40"/>
      <c r="J152" s="45" t="s">
        <v>43</v>
      </c>
      <c r="K152" s="42">
        <f t="shared" si="2"/>
        <v>1091</v>
      </c>
      <c r="L152" s="46">
        <v>2</v>
      </c>
      <c r="M152" s="46">
        <v>16</v>
      </c>
      <c r="N152" s="26">
        <f t="shared" si="3"/>
        <v>22</v>
      </c>
      <c r="O152" s="40"/>
      <c r="P152" t="s">
        <v>66</v>
      </c>
      <c r="Q152" s="40"/>
      <c r="R152">
        <f>MIN(Rules!$E$2,(MAX(H152/N152,N152/H152)))</f>
        <v>2</v>
      </c>
      <c r="S152">
        <f>VLOOKUP(B152,Rules!A:B,2,FALSE)</f>
        <v>60</v>
      </c>
      <c r="T152" s="40"/>
      <c r="U152" s="143">
        <f>1/(10^(-1*(E152+(IF(P152="Y",Rules!$I$2,0))-K152)/Rules!$E$12)+1)</f>
        <v>0.67529269872987041</v>
      </c>
      <c r="V152">
        <f t="shared" si="4"/>
        <v>-81</v>
      </c>
      <c r="W152">
        <f t="shared" si="5"/>
        <v>81</v>
      </c>
      <c r="Z152" s="48"/>
      <c r="AA152" s="11">
        <f t="shared" ref="AA152:BH152" si="155">IF($D152=AA$1,$E152+$V152,(IF($J152=AA$1,$K152+$W152,AA151)))</f>
        <v>1101</v>
      </c>
      <c r="AB152" s="11">
        <f t="shared" si="155"/>
        <v>1397</v>
      </c>
      <c r="AC152" s="11">
        <f t="shared" si="155"/>
        <v>949</v>
      </c>
      <c r="AD152" s="11">
        <f t="shared" si="155"/>
        <v>1019</v>
      </c>
      <c r="AE152" s="11">
        <f t="shared" si="155"/>
        <v>954</v>
      </c>
      <c r="AF152" s="11">
        <f t="shared" si="155"/>
        <v>1821</v>
      </c>
      <c r="AG152" s="11">
        <f t="shared" si="155"/>
        <v>1504</v>
      </c>
      <c r="AH152" s="11">
        <f t="shared" si="155"/>
        <v>1544</v>
      </c>
      <c r="AI152" s="11">
        <f t="shared" si="155"/>
        <v>1559</v>
      </c>
      <c r="AJ152" s="11">
        <f t="shared" si="155"/>
        <v>1655</v>
      </c>
      <c r="AK152" s="11">
        <f t="shared" si="155"/>
        <v>937</v>
      </c>
      <c r="AL152" s="11">
        <f t="shared" si="155"/>
        <v>1398</v>
      </c>
      <c r="AM152" s="11">
        <f t="shared" si="155"/>
        <v>1769</v>
      </c>
      <c r="AN152" s="11">
        <f t="shared" si="155"/>
        <v>1570</v>
      </c>
      <c r="AO152" s="11">
        <f t="shared" si="155"/>
        <v>267</v>
      </c>
      <c r="AP152" s="11">
        <f t="shared" si="155"/>
        <v>1370</v>
      </c>
      <c r="AQ152" s="11">
        <f t="shared" si="155"/>
        <v>923</v>
      </c>
      <c r="AR152" s="11">
        <f t="shared" si="155"/>
        <v>1164</v>
      </c>
      <c r="AS152" s="11">
        <f t="shared" si="155"/>
        <v>608</v>
      </c>
      <c r="AT152" s="11">
        <f t="shared" si="155"/>
        <v>1172</v>
      </c>
      <c r="AU152" s="11">
        <f t="shared" si="155"/>
        <v>1133</v>
      </c>
      <c r="AV152" s="11">
        <f t="shared" si="155"/>
        <v>1475</v>
      </c>
      <c r="AW152" s="11">
        <f t="shared" si="155"/>
        <v>1358</v>
      </c>
      <c r="AX152" s="11">
        <f t="shared" si="155"/>
        <v>1376</v>
      </c>
      <c r="AY152" s="11">
        <f t="shared" si="155"/>
        <v>295</v>
      </c>
      <c r="AZ152" s="11">
        <f t="shared" si="155"/>
        <v>1019</v>
      </c>
      <c r="BA152" s="11">
        <f t="shared" si="155"/>
        <v>1317</v>
      </c>
      <c r="BB152" s="11">
        <f t="shared" si="155"/>
        <v>1124</v>
      </c>
      <c r="BC152" s="11">
        <f t="shared" si="155"/>
        <v>1102</v>
      </c>
      <c r="BD152" s="11">
        <f t="shared" si="155"/>
        <v>1613</v>
      </c>
      <c r="BE152" s="11">
        <f t="shared" si="155"/>
        <v>1045</v>
      </c>
      <c r="BF152" s="11">
        <f t="shared" si="155"/>
        <v>1026</v>
      </c>
      <c r="BG152" s="11">
        <f t="shared" si="155"/>
        <v>1262</v>
      </c>
      <c r="BH152" s="11">
        <f t="shared" si="155"/>
        <v>1057</v>
      </c>
    </row>
    <row r="153" spans="1:60" ht="13.5" customHeight="1">
      <c r="A153" s="38">
        <v>40719</v>
      </c>
      <c r="B153" s="39" t="s">
        <v>72</v>
      </c>
      <c r="C153" s="40"/>
      <c r="D153" s="41" t="s">
        <v>41</v>
      </c>
      <c r="E153" s="42">
        <f t="shared" si="0"/>
        <v>1057</v>
      </c>
      <c r="F153" s="43">
        <v>1</v>
      </c>
      <c r="G153" s="43">
        <v>18</v>
      </c>
      <c r="H153" s="44">
        <f t="shared" si="1"/>
        <v>21</v>
      </c>
      <c r="I153" s="40"/>
      <c r="J153" s="45" t="s">
        <v>37</v>
      </c>
      <c r="K153" s="42">
        <f t="shared" si="2"/>
        <v>1124</v>
      </c>
      <c r="L153" s="46">
        <v>0</v>
      </c>
      <c r="M153" s="46">
        <v>16</v>
      </c>
      <c r="N153" s="26">
        <f t="shared" si="3"/>
        <v>16</v>
      </c>
      <c r="O153" s="40"/>
      <c r="P153" t="s">
        <v>66</v>
      </c>
      <c r="Q153" s="40"/>
      <c r="R153">
        <f>MIN(Rules!$E$2,(MAX(H153/N153,N153/H153)))</f>
        <v>1.3125</v>
      </c>
      <c r="S153">
        <f>VLOOKUP(B153,Rules!A:B,2,FALSE)</f>
        <v>60</v>
      </c>
      <c r="T153" s="40"/>
      <c r="U153" s="143">
        <f>1/(10^(-1*(E153+(IF(P153="Y",Rules!$I$2,0))-K153)/Rules!$E$12)+1)</f>
        <v>0.59441062818221668</v>
      </c>
      <c r="V153">
        <f t="shared" si="4"/>
        <v>32</v>
      </c>
      <c r="W153">
        <f t="shared" si="5"/>
        <v>-32</v>
      </c>
      <c r="Z153" s="48"/>
      <c r="AA153" s="11">
        <f t="shared" ref="AA153:BH153" si="156">IF($D153=AA$1,$E153+$V153,(IF($J153=AA$1,$K153+$W153,AA152)))</f>
        <v>1101</v>
      </c>
      <c r="AB153" s="11">
        <f t="shared" si="156"/>
        <v>1397</v>
      </c>
      <c r="AC153" s="11">
        <f t="shared" si="156"/>
        <v>949</v>
      </c>
      <c r="AD153" s="11">
        <f t="shared" si="156"/>
        <v>1019</v>
      </c>
      <c r="AE153" s="11">
        <f t="shared" si="156"/>
        <v>954</v>
      </c>
      <c r="AF153" s="11">
        <f t="shared" si="156"/>
        <v>1821</v>
      </c>
      <c r="AG153" s="11">
        <f t="shared" si="156"/>
        <v>1504</v>
      </c>
      <c r="AH153" s="11">
        <f t="shared" si="156"/>
        <v>1544</v>
      </c>
      <c r="AI153" s="11">
        <f t="shared" si="156"/>
        <v>1559</v>
      </c>
      <c r="AJ153" s="11">
        <f t="shared" si="156"/>
        <v>1655</v>
      </c>
      <c r="AK153" s="11">
        <f t="shared" si="156"/>
        <v>937</v>
      </c>
      <c r="AL153" s="11">
        <f t="shared" si="156"/>
        <v>1398</v>
      </c>
      <c r="AM153" s="11">
        <f t="shared" si="156"/>
        <v>1769</v>
      </c>
      <c r="AN153" s="11">
        <f t="shared" si="156"/>
        <v>1570</v>
      </c>
      <c r="AO153" s="11">
        <f t="shared" si="156"/>
        <v>267</v>
      </c>
      <c r="AP153" s="11">
        <f t="shared" si="156"/>
        <v>1370</v>
      </c>
      <c r="AQ153" s="11">
        <f t="shared" si="156"/>
        <v>923</v>
      </c>
      <c r="AR153" s="11">
        <f t="shared" si="156"/>
        <v>1164</v>
      </c>
      <c r="AS153" s="11">
        <f t="shared" si="156"/>
        <v>608</v>
      </c>
      <c r="AT153" s="11">
        <f t="shared" si="156"/>
        <v>1172</v>
      </c>
      <c r="AU153" s="11">
        <f t="shared" si="156"/>
        <v>1133</v>
      </c>
      <c r="AV153" s="11">
        <f t="shared" si="156"/>
        <v>1475</v>
      </c>
      <c r="AW153" s="11">
        <f t="shared" si="156"/>
        <v>1358</v>
      </c>
      <c r="AX153" s="11">
        <f t="shared" si="156"/>
        <v>1376</v>
      </c>
      <c r="AY153" s="11">
        <f t="shared" si="156"/>
        <v>295</v>
      </c>
      <c r="AZ153" s="11">
        <f t="shared" si="156"/>
        <v>1019</v>
      </c>
      <c r="BA153" s="11">
        <f t="shared" si="156"/>
        <v>1317</v>
      </c>
      <c r="BB153" s="11">
        <f t="shared" si="156"/>
        <v>1092</v>
      </c>
      <c r="BC153" s="11">
        <f t="shared" si="156"/>
        <v>1102</v>
      </c>
      <c r="BD153" s="11">
        <f t="shared" si="156"/>
        <v>1613</v>
      </c>
      <c r="BE153" s="11">
        <f t="shared" si="156"/>
        <v>1045</v>
      </c>
      <c r="BF153" s="11">
        <f t="shared" si="156"/>
        <v>1026</v>
      </c>
      <c r="BG153" s="11">
        <f t="shared" si="156"/>
        <v>1262</v>
      </c>
      <c r="BH153" s="11">
        <f t="shared" si="156"/>
        <v>1089</v>
      </c>
    </row>
    <row r="154" spans="1:60" ht="13.5" customHeight="1">
      <c r="A154" s="38">
        <v>40719</v>
      </c>
      <c r="B154" s="39" t="s">
        <v>72</v>
      </c>
      <c r="C154" s="40"/>
      <c r="D154" s="41" t="s">
        <v>38</v>
      </c>
      <c r="E154" s="42">
        <f t="shared" si="0"/>
        <v>1019</v>
      </c>
      <c r="F154" s="43">
        <v>1</v>
      </c>
      <c r="G154" s="43">
        <v>18</v>
      </c>
      <c r="H154" s="44">
        <f t="shared" si="1"/>
        <v>21</v>
      </c>
      <c r="I154" s="40"/>
      <c r="J154" s="45" t="s">
        <v>23</v>
      </c>
      <c r="K154" s="42">
        <f t="shared" si="2"/>
        <v>1376</v>
      </c>
      <c r="L154" s="46">
        <v>1</v>
      </c>
      <c r="M154" s="46">
        <v>10</v>
      </c>
      <c r="N154" s="26">
        <f t="shared" si="3"/>
        <v>13</v>
      </c>
      <c r="O154" s="40"/>
      <c r="P154" t="s">
        <v>66</v>
      </c>
      <c r="Q154" s="40"/>
      <c r="R154">
        <f>MIN(Rules!$E$2,(MAX(H154/N154,N154/H154)))</f>
        <v>1.6153846153846154</v>
      </c>
      <c r="S154">
        <f>VLOOKUP(B154,Rules!A:B,2,FALSE)</f>
        <v>60</v>
      </c>
      <c r="T154" s="40"/>
      <c r="U154" s="143">
        <f>1/(10^(-1*(E154+(IF(P154="Y",Rules!$I$2,0))-K154)/Rules!$E$12)+1)</f>
        <v>0.27822762840930881</v>
      </c>
      <c r="V154">
        <f t="shared" si="4"/>
        <v>70</v>
      </c>
      <c r="W154">
        <f t="shared" si="5"/>
        <v>-70</v>
      </c>
      <c r="Z154" s="48"/>
      <c r="AA154" s="11">
        <f t="shared" ref="AA154:BH154" si="157">IF($D154=AA$1,$E154+$V154,(IF($J154=AA$1,$K154+$W154,AA153)))</f>
        <v>1101</v>
      </c>
      <c r="AB154" s="11">
        <f t="shared" si="157"/>
        <v>1397</v>
      </c>
      <c r="AC154" s="11">
        <f t="shared" si="157"/>
        <v>949</v>
      </c>
      <c r="AD154" s="11">
        <f t="shared" si="157"/>
        <v>1019</v>
      </c>
      <c r="AE154" s="11">
        <f t="shared" si="157"/>
        <v>954</v>
      </c>
      <c r="AF154" s="11">
        <f t="shared" si="157"/>
        <v>1821</v>
      </c>
      <c r="AG154" s="11">
        <f t="shared" si="157"/>
        <v>1504</v>
      </c>
      <c r="AH154" s="11">
        <f t="shared" si="157"/>
        <v>1544</v>
      </c>
      <c r="AI154" s="11">
        <f t="shared" si="157"/>
        <v>1559</v>
      </c>
      <c r="AJ154" s="11">
        <f t="shared" si="157"/>
        <v>1655</v>
      </c>
      <c r="AK154" s="11">
        <f t="shared" si="157"/>
        <v>937</v>
      </c>
      <c r="AL154" s="11">
        <f t="shared" si="157"/>
        <v>1398</v>
      </c>
      <c r="AM154" s="11">
        <f t="shared" si="157"/>
        <v>1769</v>
      </c>
      <c r="AN154" s="11">
        <f t="shared" si="157"/>
        <v>1570</v>
      </c>
      <c r="AO154" s="11">
        <f t="shared" si="157"/>
        <v>267</v>
      </c>
      <c r="AP154" s="11">
        <f t="shared" si="157"/>
        <v>1370</v>
      </c>
      <c r="AQ154" s="11">
        <f t="shared" si="157"/>
        <v>923</v>
      </c>
      <c r="AR154" s="11">
        <f t="shared" si="157"/>
        <v>1164</v>
      </c>
      <c r="AS154" s="11">
        <f t="shared" si="157"/>
        <v>608</v>
      </c>
      <c r="AT154" s="11">
        <f t="shared" si="157"/>
        <v>1172</v>
      </c>
      <c r="AU154" s="11">
        <f t="shared" si="157"/>
        <v>1133</v>
      </c>
      <c r="AV154" s="11">
        <f t="shared" si="157"/>
        <v>1475</v>
      </c>
      <c r="AW154" s="11">
        <f t="shared" si="157"/>
        <v>1358</v>
      </c>
      <c r="AX154" s="11">
        <f t="shared" si="157"/>
        <v>1306</v>
      </c>
      <c r="AY154" s="11">
        <f t="shared" si="157"/>
        <v>295</v>
      </c>
      <c r="AZ154" s="11">
        <f t="shared" si="157"/>
        <v>1089</v>
      </c>
      <c r="BA154" s="11">
        <f t="shared" si="157"/>
        <v>1317</v>
      </c>
      <c r="BB154" s="11">
        <f t="shared" si="157"/>
        <v>1092</v>
      </c>
      <c r="BC154" s="11">
        <f t="shared" si="157"/>
        <v>1102</v>
      </c>
      <c r="BD154" s="11">
        <f t="shared" si="157"/>
        <v>1613</v>
      </c>
      <c r="BE154" s="11">
        <f t="shared" si="157"/>
        <v>1045</v>
      </c>
      <c r="BF154" s="11">
        <f t="shared" si="157"/>
        <v>1026</v>
      </c>
      <c r="BG154" s="11">
        <f t="shared" si="157"/>
        <v>1262</v>
      </c>
      <c r="BH154" s="11">
        <f t="shared" si="157"/>
        <v>1089</v>
      </c>
    </row>
    <row r="155" spans="1:60" ht="13.5" customHeight="1">
      <c r="A155" s="38">
        <v>40720</v>
      </c>
      <c r="B155" s="39" t="s">
        <v>68</v>
      </c>
      <c r="C155" s="40"/>
      <c r="D155" s="41" t="s">
        <v>42</v>
      </c>
      <c r="E155" s="42">
        <f t="shared" si="0"/>
        <v>1262</v>
      </c>
      <c r="F155" s="43">
        <v>4</v>
      </c>
      <c r="G155" s="43">
        <v>12</v>
      </c>
      <c r="H155" s="44">
        <f t="shared" si="1"/>
        <v>24</v>
      </c>
      <c r="I155" s="40"/>
      <c r="J155" s="45" t="s">
        <v>44</v>
      </c>
      <c r="K155" s="42">
        <f t="shared" si="2"/>
        <v>949</v>
      </c>
      <c r="L155" s="46">
        <v>0</v>
      </c>
      <c r="M155" s="46">
        <v>10</v>
      </c>
      <c r="N155" s="26">
        <f t="shared" si="3"/>
        <v>10</v>
      </c>
      <c r="O155" s="40"/>
      <c r="P155" t="s">
        <v>67</v>
      </c>
      <c r="Q155" s="40"/>
      <c r="R155">
        <f>MIN(Rules!$E$2,(MAX(H155/N155,N155/H155)))</f>
        <v>2</v>
      </c>
      <c r="S155">
        <f>VLOOKUP(B155,Rules!A:B,2,FALSE)</f>
        <v>70</v>
      </c>
      <c r="T155" s="40"/>
      <c r="U155" s="143">
        <f>1/(10^(-1*(E155+(IF(P155="Y",Rules!$I$2,0))-K155)/Rules!$E$12)+1)</f>
        <v>0.8086741823200746</v>
      </c>
      <c r="V155">
        <f t="shared" si="4"/>
        <v>27</v>
      </c>
      <c r="W155">
        <f t="shared" si="5"/>
        <v>-27</v>
      </c>
      <c r="Z155" s="48"/>
      <c r="AA155" s="11">
        <f t="shared" ref="AA155:BH155" si="158">IF($D155=AA$1,$E155+$V155,(IF($J155=AA$1,$K155+$W155,AA154)))</f>
        <v>1101</v>
      </c>
      <c r="AB155" s="11">
        <f t="shared" si="158"/>
        <v>1397</v>
      </c>
      <c r="AC155" s="11">
        <f t="shared" si="158"/>
        <v>922</v>
      </c>
      <c r="AD155" s="11">
        <f t="shared" si="158"/>
        <v>1019</v>
      </c>
      <c r="AE155" s="11">
        <f t="shared" si="158"/>
        <v>954</v>
      </c>
      <c r="AF155" s="11">
        <f t="shared" si="158"/>
        <v>1821</v>
      </c>
      <c r="AG155" s="11">
        <f t="shared" si="158"/>
        <v>1504</v>
      </c>
      <c r="AH155" s="11">
        <f t="shared" si="158"/>
        <v>1544</v>
      </c>
      <c r="AI155" s="11">
        <f t="shared" si="158"/>
        <v>1559</v>
      </c>
      <c r="AJ155" s="11">
        <f t="shared" si="158"/>
        <v>1655</v>
      </c>
      <c r="AK155" s="11">
        <f t="shared" si="158"/>
        <v>937</v>
      </c>
      <c r="AL155" s="11">
        <f t="shared" si="158"/>
        <v>1398</v>
      </c>
      <c r="AM155" s="11">
        <f t="shared" si="158"/>
        <v>1769</v>
      </c>
      <c r="AN155" s="11">
        <f t="shared" si="158"/>
        <v>1570</v>
      </c>
      <c r="AO155" s="11">
        <f t="shared" si="158"/>
        <v>267</v>
      </c>
      <c r="AP155" s="11">
        <f t="shared" si="158"/>
        <v>1370</v>
      </c>
      <c r="AQ155" s="11">
        <f t="shared" si="158"/>
        <v>923</v>
      </c>
      <c r="AR155" s="11">
        <f t="shared" si="158"/>
        <v>1164</v>
      </c>
      <c r="AS155" s="11">
        <f t="shared" si="158"/>
        <v>608</v>
      </c>
      <c r="AT155" s="11">
        <f t="shared" si="158"/>
        <v>1172</v>
      </c>
      <c r="AU155" s="11">
        <f t="shared" si="158"/>
        <v>1133</v>
      </c>
      <c r="AV155" s="11">
        <f t="shared" si="158"/>
        <v>1475</v>
      </c>
      <c r="AW155" s="11">
        <f t="shared" si="158"/>
        <v>1358</v>
      </c>
      <c r="AX155" s="11">
        <f t="shared" si="158"/>
        <v>1306</v>
      </c>
      <c r="AY155" s="11">
        <f t="shared" si="158"/>
        <v>295</v>
      </c>
      <c r="AZ155" s="11">
        <f t="shared" si="158"/>
        <v>1089</v>
      </c>
      <c r="BA155" s="11">
        <f t="shared" si="158"/>
        <v>1317</v>
      </c>
      <c r="BB155" s="11">
        <f t="shared" si="158"/>
        <v>1092</v>
      </c>
      <c r="BC155" s="11">
        <f t="shared" si="158"/>
        <v>1102</v>
      </c>
      <c r="BD155" s="11">
        <f t="shared" si="158"/>
        <v>1613</v>
      </c>
      <c r="BE155" s="11">
        <f t="shared" si="158"/>
        <v>1045</v>
      </c>
      <c r="BF155" s="11">
        <f t="shared" si="158"/>
        <v>1026</v>
      </c>
      <c r="BG155" s="11">
        <f t="shared" si="158"/>
        <v>1289</v>
      </c>
      <c r="BH155" s="11">
        <f t="shared" si="158"/>
        <v>1089</v>
      </c>
    </row>
    <row r="156" spans="1:60" ht="13.5" customHeight="1">
      <c r="A156" s="38">
        <v>40720</v>
      </c>
      <c r="B156" s="39" t="s">
        <v>68</v>
      </c>
      <c r="C156" s="40"/>
      <c r="D156" s="41" t="s">
        <v>17</v>
      </c>
      <c r="E156" s="42">
        <f t="shared" si="0"/>
        <v>1655</v>
      </c>
      <c r="F156" s="43">
        <v>1</v>
      </c>
      <c r="G156" s="43">
        <v>12</v>
      </c>
      <c r="H156" s="44">
        <f t="shared" si="1"/>
        <v>15</v>
      </c>
      <c r="I156" s="40"/>
      <c r="J156" s="45" t="s">
        <v>28</v>
      </c>
      <c r="K156" s="42">
        <f t="shared" si="2"/>
        <v>1570</v>
      </c>
      <c r="L156" s="46">
        <v>1</v>
      </c>
      <c r="M156" s="46">
        <v>11</v>
      </c>
      <c r="N156" s="26">
        <f t="shared" si="3"/>
        <v>14</v>
      </c>
      <c r="O156" s="40"/>
      <c r="P156" t="s">
        <v>66</v>
      </c>
      <c r="Q156" s="40"/>
      <c r="R156">
        <f>MIN(Rules!$E$2,(MAX(H156/N156,N156/H156)))</f>
        <v>1.0714285714285714</v>
      </c>
      <c r="S156">
        <f>VLOOKUP(B156,Rules!A:B,2,FALSE)</f>
        <v>70</v>
      </c>
      <c r="T156" s="40"/>
      <c r="U156" s="143">
        <f>1/(10^(-1*(E156+(IF(P156="Y",Rules!$I$2,0))-K156)/Rules!$E$12)+1)</f>
        <v>0.74691292142894317</v>
      </c>
      <c r="V156">
        <f t="shared" si="4"/>
        <v>19</v>
      </c>
      <c r="W156">
        <f t="shared" si="5"/>
        <v>-19</v>
      </c>
      <c r="Z156" s="48"/>
      <c r="AA156" s="11">
        <f t="shared" ref="AA156:BH156" si="159">IF($D156=AA$1,$E156+$V156,(IF($J156=AA$1,$K156+$W156,AA155)))</f>
        <v>1101</v>
      </c>
      <c r="AB156" s="11">
        <f t="shared" si="159"/>
        <v>1397</v>
      </c>
      <c r="AC156" s="11">
        <f t="shared" si="159"/>
        <v>922</v>
      </c>
      <c r="AD156" s="11">
        <f t="shared" si="159"/>
        <v>1019</v>
      </c>
      <c r="AE156" s="11">
        <f t="shared" si="159"/>
        <v>954</v>
      </c>
      <c r="AF156" s="11">
        <f t="shared" si="159"/>
        <v>1821</v>
      </c>
      <c r="AG156" s="11">
        <f t="shared" si="159"/>
        <v>1504</v>
      </c>
      <c r="AH156" s="11">
        <f t="shared" si="159"/>
        <v>1544</v>
      </c>
      <c r="AI156" s="11">
        <f t="shared" si="159"/>
        <v>1559</v>
      </c>
      <c r="AJ156" s="11">
        <f t="shared" si="159"/>
        <v>1674</v>
      </c>
      <c r="AK156" s="11">
        <f t="shared" si="159"/>
        <v>937</v>
      </c>
      <c r="AL156" s="11">
        <f t="shared" si="159"/>
        <v>1398</v>
      </c>
      <c r="AM156" s="11">
        <f t="shared" si="159"/>
        <v>1769</v>
      </c>
      <c r="AN156" s="11">
        <f t="shared" si="159"/>
        <v>1551</v>
      </c>
      <c r="AO156" s="11">
        <f t="shared" si="159"/>
        <v>267</v>
      </c>
      <c r="AP156" s="11">
        <f t="shared" si="159"/>
        <v>1370</v>
      </c>
      <c r="AQ156" s="11">
        <f t="shared" si="159"/>
        <v>923</v>
      </c>
      <c r="AR156" s="11">
        <f t="shared" si="159"/>
        <v>1164</v>
      </c>
      <c r="AS156" s="11">
        <f t="shared" si="159"/>
        <v>608</v>
      </c>
      <c r="AT156" s="11">
        <f t="shared" si="159"/>
        <v>1172</v>
      </c>
      <c r="AU156" s="11">
        <f t="shared" si="159"/>
        <v>1133</v>
      </c>
      <c r="AV156" s="11">
        <f t="shared" si="159"/>
        <v>1475</v>
      </c>
      <c r="AW156" s="11">
        <f t="shared" si="159"/>
        <v>1358</v>
      </c>
      <c r="AX156" s="11">
        <f t="shared" si="159"/>
        <v>1306</v>
      </c>
      <c r="AY156" s="11">
        <f t="shared" si="159"/>
        <v>295</v>
      </c>
      <c r="AZ156" s="11">
        <f t="shared" si="159"/>
        <v>1089</v>
      </c>
      <c r="BA156" s="11">
        <f t="shared" si="159"/>
        <v>1317</v>
      </c>
      <c r="BB156" s="11">
        <f t="shared" si="159"/>
        <v>1092</v>
      </c>
      <c r="BC156" s="11">
        <f t="shared" si="159"/>
        <v>1102</v>
      </c>
      <c r="BD156" s="11">
        <f t="shared" si="159"/>
        <v>1613</v>
      </c>
      <c r="BE156" s="11">
        <f t="shared" si="159"/>
        <v>1045</v>
      </c>
      <c r="BF156" s="11">
        <f t="shared" si="159"/>
        <v>1026</v>
      </c>
      <c r="BG156" s="11">
        <f t="shared" si="159"/>
        <v>1289</v>
      </c>
      <c r="BH156" s="11">
        <f t="shared" si="159"/>
        <v>1089</v>
      </c>
    </row>
    <row r="157" spans="1:60" ht="13.5" customHeight="1">
      <c r="A157" s="38">
        <v>40720</v>
      </c>
      <c r="B157" s="39" t="s">
        <v>68</v>
      </c>
      <c r="C157" s="40"/>
      <c r="D157" s="41" t="s">
        <v>18</v>
      </c>
      <c r="E157" s="42">
        <f t="shared" si="0"/>
        <v>1475</v>
      </c>
      <c r="F157" s="43">
        <v>1</v>
      </c>
      <c r="G157" s="43">
        <v>12</v>
      </c>
      <c r="H157" s="44">
        <f t="shared" si="1"/>
        <v>15</v>
      </c>
      <c r="I157" s="40"/>
      <c r="J157" s="45" t="s">
        <v>21</v>
      </c>
      <c r="K157" s="42">
        <f t="shared" si="2"/>
        <v>1398</v>
      </c>
      <c r="L157" s="46">
        <v>1</v>
      </c>
      <c r="M157" s="46">
        <v>6</v>
      </c>
      <c r="N157" s="26">
        <f t="shared" si="3"/>
        <v>9</v>
      </c>
      <c r="O157" s="40"/>
      <c r="P157" t="s">
        <v>66</v>
      </c>
      <c r="Q157" s="40"/>
      <c r="R157">
        <f>MIN(Rules!$E$2,(MAX(H157/N157,N157/H157)))</f>
        <v>1.6666666666666667</v>
      </c>
      <c r="S157">
        <f>VLOOKUP(B157,Rules!A:B,2,FALSE)</f>
        <v>70</v>
      </c>
      <c r="T157" s="40"/>
      <c r="U157" s="143">
        <f>1/(10^(-1*(E157+(IF(P157="Y",Rules!$I$2,0))-K157)/Rules!$E$12)+1)</f>
        <v>0.73988552047966116</v>
      </c>
      <c r="V157">
        <f t="shared" si="4"/>
        <v>30</v>
      </c>
      <c r="W157">
        <f t="shared" si="5"/>
        <v>-30</v>
      </c>
      <c r="Z157" s="48"/>
      <c r="AA157" s="11">
        <f t="shared" ref="AA157:BH157" si="160">IF($D157=AA$1,$E157+$V157,(IF($J157=AA$1,$K157+$W157,AA156)))</f>
        <v>1101</v>
      </c>
      <c r="AB157" s="11">
        <f t="shared" si="160"/>
        <v>1397</v>
      </c>
      <c r="AC157" s="11">
        <f t="shared" si="160"/>
        <v>922</v>
      </c>
      <c r="AD157" s="11">
        <f t="shared" si="160"/>
        <v>1019</v>
      </c>
      <c r="AE157" s="11">
        <f t="shared" si="160"/>
        <v>954</v>
      </c>
      <c r="AF157" s="11">
        <f t="shared" si="160"/>
        <v>1821</v>
      </c>
      <c r="AG157" s="11">
        <f t="shared" si="160"/>
        <v>1504</v>
      </c>
      <c r="AH157" s="11">
        <f t="shared" si="160"/>
        <v>1544</v>
      </c>
      <c r="AI157" s="11">
        <f t="shared" si="160"/>
        <v>1559</v>
      </c>
      <c r="AJ157" s="11">
        <f t="shared" si="160"/>
        <v>1674</v>
      </c>
      <c r="AK157" s="11">
        <f t="shared" si="160"/>
        <v>937</v>
      </c>
      <c r="AL157" s="11">
        <f t="shared" si="160"/>
        <v>1368</v>
      </c>
      <c r="AM157" s="11">
        <f t="shared" si="160"/>
        <v>1769</v>
      </c>
      <c r="AN157" s="11">
        <f t="shared" si="160"/>
        <v>1551</v>
      </c>
      <c r="AO157" s="11">
        <f t="shared" si="160"/>
        <v>267</v>
      </c>
      <c r="AP157" s="11">
        <f t="shared" si="160"/>
        <v>1370</v>
      </c>
      <c r="AQ157" s="11">
        <f t="shared" si="160"/>
        <v>923</v>
      </c>
      <c r="AR157" s="11">
        <f t="shared" si="160"/>
        <v>1164</v>
      </c>
      <c r="AS157" s="11">
        <f t="shared" si="160"/>
        <v>608</v>
      </c>
      <c r="AT157" s="11">
        <f t="shared" si="160"/>
        <v>1172</v>
      </c>
      <c r="AU157" s="11">
        <f t="shared" si="160"/>
        <v>1133</v>
      </c>
      <c r="AV157" s="11">
        <f t="shared" si="160"/>
        <v>1505</v>
      </c>
      <c r="AW157" s="11">
        <f t="shared" si="160"/>
        <v>1358</v>
      </c>
      <c r="AX157" s="11">
        <f t="shared" si="160"/>
        <v>1306</v>
      </c>
      <c r="AY157" s="11">
        <f t="shared" si="160"/>
        <v>295</v>
      </c>
      <c r="AZ157" s="11">
        <f t="shared" si="160"/>
        <v>1089</v>
      </c>
      <c r="BA157" s="11">
        <f t="shared" si="160"/>
        <v>1317</v>
      </c>
      <c r="BB157" s="11">
        <f t="shared" si="160"/>
        <v>1092</v>
      </c>
      <c r="BC157" s="11">
        <f t="shared" si="160"/>
        <v>1102</v>
      </c>
      <c r="BD157" s="11">
        <f t="shared" si="160"/>
        <v>1613</v>
      </c>
      <c r="BE157" s="11">
        <f t="shared" si="160"/>
        <v>1045</v>
      </c>
      <c r="BF157" s="11">
        <f t="shared" si="160"/>
        <v>1026</v>
      </c>
      <c r="BG157" s="11">
        <f t="shared" si="160"/>
        <v>1289</v>
      </c>
      <c r="BH157" s="11">
        <f t="shared" si="160"/>
        <v>1089</v>
      </c>
    </row>
    <row r="158" spans="1:60" ht="13.5" customHeight="1">
      <c r="A158" s="38">
        <v>40720</v>
      </c>
      <c r="B158" s="39" t="s">
        <v>68</v>
      </c>
      <c r="C158" s="40"/>
      <c r="D158" s="41" t="s">
        <v>22</v>
      </c>
      <c r="E158" s="42">
        <f t="shared" si="0"/>
        <v>1613</v>
      </c>
      <c r="F158" s="43">
        <v>0</v>
      </c>
      <c r="G158" s="43">
        <v>9</v>
      </c>
      <c r="H158" s="44">
        <f t="shared" si="1"/>
        <v>9</v>
      </c>
      <c r="I158" s="40"/>
      <c r="J158" s="45" t="s">
        <v>25</v>
      </c>
      <c r="K158" s="42">
        <f t="shared" si="2"/>
        <v>1544</v>
      </c>
      <c r="L158" s="46">
        <v>2</v>
      </c>
      <c r="M158" s="46">
        <v>6</v>
      </c>
      <c r="N158" s="26">
        <f t="shared" si="3"/>
        <v>12</v>
      </c>
      <c r="O158" s="40"/>
      <c r="P158" t="s">
        <v>67</v>
      </c>
      <c r="Q158" s="40"/>
      <c r="R158">
        <f>MIN(Rules!$E$2,(MAX(H158/N158,N158/H158)))</f>
        <v>1.3333333333333333</v>
      </c>
      <c r="S158">
        <f>VLOOKUP(B158,Rules!A:B,2,FALSE)</f>
        <v>70</v>
      </c>
      <c r="T158" s="40"/>
      <c r="U158" s="143">
        <f>1/(10^(-1*(E158+(IF(P158="Y",Rules!$I$2,0))-K158)/Rules!$E$12)+1)</f>
        <v>0.57877745611691289</v>
      </c>
      <c r="V158">
        <f t="shared" si="4"/>
        <v>-54</v>
      </c>
      <c r="W158">
        <f t="shared" si="5"/>
        <v>54</v>
      </c>
      <c r="Z158" s="48"/>
      <c r="AA158" s="11">
        <f t="shared" ref="AA158:BH158" si="161">IF($D158=AA$1,$E158+$V158,(IF($J158=AA$1,$K158+$W158,AA157)))</f>
        <v>1101</v>
      </c>
      <c r="AB158" s="11">
        <f t="shared" si="161"/>
        <v>1397</v>
      </c>
      <c r="AC158" s="11">
        <f t="shared" si="161"/>
        <v>922</v>
      </c>
      <c r="AD158" s="11">
        <f t="shared" si="161"/>
        <v>1019</v>
      </c>
      <c r="AE158" s="11">
        <f t="shared" si="161"/>
        <v>954</v>
      </c>
      <c r="AF158" s="11">
        <f t="shared" si="161"/>
        <v>1821</v>
      </c>
      <c r="AG158" s="11">
        <f t="shared" si="161"/>
        <v>1504</v>
      </c>
      <c r="AH158" s="11">
        <f t="shared" si="161"/>
        <v>1598</v>
      </c>
      <c r="AI158" s="11">
        <f t="shared" si="161"/>
        <v>1559</v>
      </c>
      <c r="AJ158" s="11">
        <f t="shared" si="161"/>
        <v>1674</v>
      </c>
      <c r="AK158" s="11">
        <f t="shared" si="161"/>
        <v>937</v>
      </c>
      <c r="AL158" s="11">
        <f t="shared" si="161"/>
        <v>1368</v>
      </c>
      <c r="AM158" s="11">
        <f t="shared" si="161"/>
        <v>1769</v>
      </c>
      <c r="AN158" s="11">
        <f t="shared" si="161"/>
        <v>1551</v>
      </c>
      <c r="AO158" s="11">
        <f t="shared" si="161"/>
        <v>267</v>
      </c>
      <c r="AP158" s="11">
        <f t="shared" si="161"/>
        <v>1370</v>
      </c>
      <c r="AQ158" s="11">
        <f t="shared" si="161"/>
        <v>923</v>
      </c>
      <c r="AR158" s="11">
        <f t="shared" si="161"/>
        <v>1164</v>
      </c>
      <c r="AS158" s="11">
        <f t="shared" si="161"/>
        <v>608</v>
      </c>
      <c r="AT158" s="11">
        <f t="shared" si="161"/>
        <v>1172</v>
      </c>
      <c r="AU158" s="11">
        <f t="shared" si="161"/>
        <v>1133</v>
      </c>
      <c r="AV158" s="11">
        <f t="shared" si="161"/>
        <v>1505</v>
      </c>
      <c r="AW158" s="11">
        <f t="shared" si="161"/>
        <v>1358</v>
      </c>
      <c r="AX158" s="11">
        <f t="shared" si="161"/>
        <v>1306</v>
      </c>
      <c r="AY158" s="11">
        <f t="shared" si="161"/>
        <v>295</v>
      </c>
      <c r="AZ158" s="11">
        <f t="shared" si="161"/>
        <v>1089</v>
      </c>
      <c r="BA158" s="11">
        <f t="shared" si="161"/>
        <v>1317</v>
      </c>
      <c r="BB158" s="11">
        <f t="shared" si="161"/>
        <v>1092</v>
      </c>
      <c r="BC158" s="11">
        <f t="shared" si="161"/>
        <v>1102</v>
      </c>
      <c r="BD158" s="11">
        <f t="shared" si="161"/>
        <v>1559</v>
      </c>
      <c r="BE158" s="11">
        <f t="shared" si="161"/>
        <v>1045</v>
      </c>
      <c r="BF158" s="11">
        <f t="shared" si="161"/>
        <v>1026</v>
      </c>
      <c r="BG158" s="11">
        <f t="shared" si="161"/>
        <v>1289</v>
      </c>
      <c r="BH158" s="11">
        <f t="shared" si="161"/>
        <v>1089</v>
      </c>
    </row>
    <row r="159" spans="1:60" ht="13.5" customHeight="1">
      <c r="A159" s="38">
        <v>40727</v>
      </c>
      <c r="B159" s="39" t="s">
        <v>68</v>
      </c>
      <c r="C159" s="40"/>
      <c r="D159" s="41" t="s">
        <v>16</v>
      </c>
      <c r="E159" s="42">
        <f t="shared" si="0"/>
        <v>1769</v>
      </c>
      <c r="F159" s="43">
        <v>1</v>
      </c>
      <c r="G159" s="43">
        <v>15</v>
      </c>
      <c r="H159" s="44">
        <f t="shared" si="1"/>
        <v>18</v>
      </c>
      <c r="I159" s="40"/>
      <c r="J159" s="45" t="s">
        <v>26</v>
      </c>
      <c r="K159" s="42">
        <f t="shared" si="2"/>
        <v>1821</v>
      </c>
      <c r="L159" s="46">
        <v>1</v>
      </c>
      <c r="M159" s="46">
        <v>12</v>
      </c>
      <c r="N159" s="26">
        <f t="shared" si="3"/>
        <v>15</v>
      </c>
      <c r="O159" s="40"/>
      <c r="P159" t="s">
        <v>66</v>
      </c>
      <c r="Q159" s="40"/>
      <c r="R159">
        <f>MIN(Rules!$E$2,(MAX(H159/N159,N159/H159)))</f>
        <v>1.2</v>
      </c>
      <c r="S159">
        <f>VLOOKUP(B159,Rules!A:B,2,FALSE)</f>
        <v>70</v>
      </c>
      <c r="T159" s="40"/>
      <c r="U159" s="143">
        <f>1/(10^(-1*(E159+(IF(P159="Y",Rules!$I$2,0))-K159)/Rules!$E$12)+1)</f>
        <v>0.61094986345350522</v>
      </c>
      <c r="V159">
        <f t="shared" si="4"/>
        <v>33</v>
      </c>
      <c r="W159">
        <f t="shared" si="5"/>
        <v>-33</v>
      </c>
      <c r="Z159" s="48"/>
      <c r="AA159" s="11">
        <f t="shared" ref="AA159:BH159" si="162">IF($D159=AA$1,$E159+$V159,(IF($J159=AA$1,$K159+$W159,AA158)))</f>
        <v>1101</v>
      </c>
      <c r="AB159" s="11">
        <f t="shared" si="162"/>
        <v>1397</v>
      </c>
      <c r="AC159" s="11">
        <f t="shared" si="162"/>
        <v>922</v>
      </c>
      <c r="AD159" s="11">
        <f t="shared" si="162"/>
        <v>1019</v>
      </c>
      <c r="AE159" s="11">
        <f t="shared" si="162"/>
        <v>954</v>
      </c>
      <c r="AF159" s="11">
        <f t="shared" si="162"/>
        <v>1788</v>
      </c>
      <c r="AG159" s="11">
        <f t="shared" si="162"/>
        <v>1504</v>
      </c>
      <c r="AH159" s="11">
        <f t="shared" si="162"/>
        <v>1598</v>
      </c>
      <c r="AI159" s="11">
        <f t="shared" si="162"/>
        <v>1559</v>
      </c>
      <c r="AJ159" s="11">
        <f t="shared" si="162"/>
        <v>1674</v>
      </c>
      <c r="AK159" s="11">
        <f t="shared" si="162"/>
        <v>937</v>
      </c>
      <c r="AL159" s="11">
        <f t="shared" si="162"/>
        <v>1368</v>
      </c>
      <c r="AM159" s="11">
        <f t="shared" si="162"/>
        <v>1802</v>
      </c>
      <c r="AN159" s="11">
        <f t="shared" si="162"/>
        <v>1551</v>
      </c>
      <c r="AO159" s="11">
        <f t="shared" si="162"/>
        <v>267</v>
      </c>
      <c r="AP159" s="11">
        <f t="shared" si="162"/>
        <v>1370</v>
      </c>
      <c r="AQ159" s="11">
        <f t="shared" si="162"/>
        <v>923</v>
      </c>
      <c r="AR159" s="11">
        <f t="shared" si="162"/>
        <v>1164</v>
      </c>
      <c r="AS159" s="11">
        <f t="shared" si="162"/>
        <v>608</v>
      </c>
      <c r="AT159" s="11">
        <f t="shared" si="162"/>
        <v>1172</v>
      </c>
      <c r="AU159" s="11">
        <f t="shared" si="162"/>
        <v>1133</v>
      </c>
      <c r="AV159" s="11">
        <f t="shared" si="162"/>
        <v>1505</v>
      </c>
      <c r="AW159" s="11">
        <f t="shared" si="162"/>
        <v>1358</v>
      </c>
      <c r="AX159" s="11">
        <f t="shared" si="162"/>
        <v>1306</v>
      </c>
      <c r="AY159" s="11">
        <f t="shared" si="162"/>
        <v>295</v>
      </c>
      <c r="AZ159" s="11">
        <f t="shared" si="162"/>
        <v>1089</v>
      </c>
      <c r="BA159" s="11">
        <f t="shared" si="162"/>
        <v>1317</v>
      </c>
      <c r="BB159" s="11">
        <f t="shared" si="162"/>
        <v>1092</v>
      </c>
      <c r="BC159" s="11">
        <f t="shared" si="162"/>
        <v>1102</v>
      </c>
      <c r="BD159" s="11">
        <f t="shared" si="162"/>
        <v>1559</v>
      </c>
      <c r="BE159" s="11">
        <f t="shared" si="162"/>
        <v>1045</v>
      </c>
      <c r="BF159" s="11">
        <f t="shared" si="162"/>
        <v>1026</v>
      </c>
      <c r="BG159" s="11">
        <f t="shared" si="162"/>
        <v>1289</v>
      </c>
      <c r="BH159" s="11">
        <f t="shared" si="162"/>
        <v>1089</v>
      </c>
    </row>
    <row r="160" spans="1:60" ht="13.5" customHeight="1">
      <c r="A160" s="38">
        <v>40733</v>
      </c>
      <c r="B160" s="39" t="s">
        <v>72</v>
      </c>
      <c r="C160" s="40"/>
      <c r="D160" s="41" t="s">
        <v>39</v>
      </c>
      <c r="E160" s="42">
        <f t="shared" si="0"/>
        <v>1164</v>
      </c>
      <c r="F160" s="43">
        <v>3</v>
      </c>
      <c r="G160" s="43">
        <v>13</v>
      </c>
      <c r="H160" s="44">
        <f t="shared" si="1"/>
        <v>22</v>
      </c>
      <c r="I160" s="40"/>
      <c r="J160" s="45" t="s">
        <v>38</v>
      </c>
      <c r="K160" s="42">
        <f t="shared" si="2"/>
        <v>1089</v>
      </c>
      <c r="L160" s="46">
        <v>0</v>
      </c>
      <c r="M160" s="46">
        <v>15</v>
      </c>
      <c r="N160" s="26">
        <f t="shared" si="3"/>
        <v>15</v>
      </c>
      <c r="O160" s="40"/>
      <c r="P160" s="40" t="s">
        <v>66</v>
      </c>
      <c r="Q160" s="40"/>
      <c r="R160" s="40">
        <f>MIN(Rules!$E$2,(MAX(H160/N160,N160/H160)))</f>
        <v>1.4666666666666666</v>
      </c>
      <c r="S160" s="40">
        <f>VLOOKUP(B160,Rules!A:B,2,FALSE)</f>
        <v>60</v>
      </c>
      <c r="T160" s="40"/>
      <c r="U160" s="143">
        <f>1/(10^(-1*(E160+(IF(P160="Y",Rules!$I$2,0))-K160)/Rules!$E$12)+1)</f>
        <v>0.73810903254041871</v>
      </c>
      <c r="V160">
        <f t="shared" si="4"/>
        <v>23</v>
      </c>
      <c r="W160">
        <f t="shared" si="5"/>
        <v>-23</v>
      </c>
      <c r="Z160" s="48"/>
      <c r="AA160" s="11">
        <f t="shared" ref="AA160:BH160" si="163">IF($D160=AA$1,$E160+$V160,(IF($J160=AA$1,$K160+$W160,AA159)))</f>
        <v>1101</v>
      </c>
      <c r="AB160" s="11">
        <f t="shared" si="163"/>
        <v>1397</v>
      </c>
      <c r="AC160" s="11">
        <f t="shared" si="163"/>
        <v>922</v>
      </c>
      <c r="AD160" s="11">
        <f t="shared" si="163"/>
        <v>1019</v>
      </c>
      <c r="AE160" s="11">
        <f t="shared" si="163"/>
        <v>954</v>
      </c>
      <c r="AF160" s="11">
        <f t="shared" si="163"/>
        <v>1788</v>
      </c>
      <c r="AG160" s="11">
        <f t="shared" si="163"/>
        <v>1504</v>
      </c>
      <c r="AH160" s="11">
        <f t="shared" si="163"/>
        <v>1598</v>
      </c>
      <c r="AI160" s="11">
        <f t="shared" si="163"/>
        <v>1559</v>
      </c>
      <c r="AJ160" s="11">
        <f t="shared" si="163"/>
        <v>1674</v>
      </c>
      <c r="AK160" s="11">
        <f t="shared" si="163"/>
        <v>937</v>
      </c>
      <c r="AL160" s="11">
        <f t="shared" si="163"/>
        <v>1368</v>
      </c>
      <c r="AM160" s="11">
        <f t="shared" si="163"/>
        <v>1802</v>
      </c>
      <c r="AN160" s="11">
        <f t="shared" si="163"/>
        <v>1551</v>
      </c>
      <c r="AO160" s="11">
        <f t="shared" si="163"/>
        <v>267</v>
      </c>
      <c r="AP160" s="11">
        <f t="shared" si="163"/>
        <v>1370</v>
      </c>
      <c r="AQ160" s="11">
        <f t="shared" si="163"/>
        <v>923</v>
      </c>
      <c r="AR160" s="11">
        <f t="shared" si="163"/>
        <v>1187</v>
      </c>
      <c r="AS160" s="11">
        <f t="shared" si="163"/>
        <v>608</v>
      </c>
      <c r="AT160" s="11">
        <f t="shared" si="163"/>
        <v>1172</v>
      </c>
      <c r="AU160" s="11">
        <f t="shared" si="163"/>
        <v>1133</v>
      </c>
      <c r="AV160" s="11">
        <f t="shared" si="163"/>
        <v>1505</v>
      </c>
      <c r="AW160" s="11">
        <f t="shared" si="163"/>
        <v>1358</v>
      </c>
      <c r="AX160" s="11">
        <f t="shared" si="163"/>
        <v>1306</v>
      </c>
      <c r="AY160" s="11">
        <f t="shared" si="163"/>
        <v>295</v>
      </c>
      <c r="AZ160" s="11">
        <f t="shared" si="163"/>
        <v>1066</v>
      </c>
      <c r="BA160" s="11">
        <f t="shared" si="163"/>
        <v>1317</v>
      </c>
      <c r="BB160" s="11">
        <f t="shared" si="163"/>
        <v>1092</v>
      </c>
      <c r="BC160" s="11">
        <f t="shared" si="163"/>
        <v>1102</v>
      </c>
      <c r="BD160" s="11">
        <f t="shared" si="163"/>
        <v>1559</v>
      </c>
      <c r="BE160" s="11">
        <f t="shared" si="163"/>
        <v>1045</v>
      </c>
      <c r="BF160" s="11">
        <f t="shared" si="163"/>
        <v>1026</v>
      </c>
      <c r="BG160" s="11">
        <f t="shared" si="163"/>
        <v>1289</v>
      </c>
      <c r="BH160" s="11">
        <f t="shared" si="163"/>
        <v>1089</v>
      </c>
    </row>
    <row r="161" spans="1:60" ht="13.5" customHeight="1">
      <c r="A161" s="38">
        <v>40733</v>
      </c>
      <c r="B161" s="39" t="s">
        <v>72</v>
      </c>
      <c r="C161" s="40"/>
      <c r="D161" s="41" t="s">
        <v>30</v>
      </c>
      <c r="E161" s="42">
        <f t="shared" si="0"/>
        <v>1559</v>
      </c>
      <c r="F161" s="43">
        <v>1</v>
      </c>
      <c r="G161" s="43">
        <v>16</v>
      </c>
      <c r="H161" s="44">
        <f t="shared" si="1"/>
        <v>19</v>
      </c>
      <c r="I161" s="40"/>
      <c r="J161" s="45" t="s">
        <v>45</v>
      </c>
      <c r="K161" s="42">
        <f t="shared" si="2"/>
        <v>923</v>
      </c>
      <c r="L161" s="46">
        <v>1</v>
      </c>
      <c r="M161" s="46">
        <v>8</v>
      </c>
      <c r="N161" s="26">
        <f t="shared" si="3"/>
        <v>11</v>
      </c>
      <c r="O161" s="40"/>
      <c r="P161" s="40" t="s">
        <v>66</v>
      </c>
      <c r="Q161" s="40"/>
      <c r="R161" s="40">
        <f>MIN(Rules!$E$2,(MAX(H161/N161,N161/H161)))</f>
        <v>1.7272727272727273</v>
      </c>
      <c r="S161" s="40">
        <f>VLOOKUP(B161,Rules!A:B,2,FALSE)</f>
        <v>60</v>
      </c>
      <c r="T161" s="40"/>
      <c r="U161" s="143">
        <f>1/(10^(-1*(E161+(IF(P161="Y",Rules!$I$2,0))-K161)/Rules!$E$12)+1)</f>
        <v>0.97390738191077231</v>
      </c>
      <c r="V161">
        <f t="shared" si="4"/>
        <v>3</v>
      </c>
      <c r="W161">
        <f t="shared" si="5"/>
        <v>-3</v>
      </c>
      <c r="Z161" s="48"/>
      <c r="AA161" s="11">
        <f t="shared" ref="AA161:BH161" si="164">IF($D161=AA$1,$E161+$V161,(IF($J161=AA$1,$K161+$W161,AA160)))</f>
        <v>1101</v>
      </c>
      <c r="AB161" s="11">
        <f t="shared" si="164"/>
        <v>1397</v>
      </c>
      <c r="AC161" s="11">
        <f t="shared" si="164"/>
        <v>922</v>
      </c>
      <c r="AD161" s="11">
        <f t="shared" si="164"/>
        <v>1019</v>
      </c>
      <c r="AE161" s="11">
        <f t="shared" si="164"/>
        <v>954</v>
      </c>
      <c r="AF161" s="11">
        <f t="shared" si="164"/>
        <v>1788</v>
      </c>
      <c r="AG161" s="11">
        <f t="shared" si="164"/>
        <v>1504</v>
      </c>
      <c r="AH161" s="11">
        <f t="shared" si="164"/>
        <v>1598</v>
      </c>
      <c r="AI161" s="11">
        <f t="shared" si="164"/>
        <v>1562</v>
      </c>
      <c r="AJ161" s="11">
        <f t="shared" si="164"/>
        <v>1674</v>
      </c>
      <c r="AK161" s="11">
        <f t="shared" si="164"/>
        <v>937</v>
      </c>
      <c r="AL161" s="11">
        <f t="shared" si="164"/>
        <v>1368</v>
      </c>
      <c r="AM161" s="11">
        <f t="shared" si="164"/>
        <v>1802</v>
      </c>
      <c r="AN161" s="11">
        <f t="shared" si="164"/>
        <v>1551</v>
      </c>
      <c r="AO161" s="11">
        <f t="shared" si="164"/>
        <v>267</v>
      </c>
      <c r="AP161" s="11">
        <f t="shared" si="164"/>
        <v>1370</v>
      </c>
      <c r="AQ161" s="11">
        <f t="shared" si="164"/>
        <v>920</v>
      </c>
      <c r="AR161" s="11">
        <f t="shared" si="164"/>
        <v>1187</v>
      </c>
      <c r="AS161" s="11">
        <f t="shared" si="164"/>
        <v>608</v>
      </c>
      <c r="AT161" s="11">
        <f t="shared" si="164"/>
        <v>1172</v>
      </c>
      <c r="AU161" s="11">
        <f t="shared" si="164"/>
        <v>1133</v>
      </c>
      <c r="AV161" s="11">
        <f t="shared" si="164"/>
        <v>1505</v>
      </c>
      <c r="AW161" s="11">
        <f t="shared" si="164"/>
        <v>1358</v>
      </c>
      <c r="AX161" s="11">
        <f t="shared" si="164"/>
        <v>1306</v>
      </c>
      <c r="AY161" s="11">
        <f t="shared" si="164"/>
        <v>295</v>
      </c>
      <c r="AZ161" s="11">
        <f t="shared" si="164"/>
        <v>1066</v>
      </c>
      <c r="BA161" s="11">
        <f t="shared" si="164"/>
        <v>1317</v>
      </c>
      <c r="BB161" s="11">
        <f t="shared" si="164"/>
        <v>1092</v>
      </c>
      <c r="BC161" s="11">
        <f t="shared" si="164"/>
        <v>1102</v>
      </c>
      <c r="BD161" s="11">
        <f t="shared" si="164"/>
        <v>1559</v>
      </c>
      <c r="BE161" s="11">
        <f t="shared" si="164"/>
        <v>1045</v>
      </c>
      <c r="BF161" s="11">
        <f t="shared" si="164"/>
        <v>1026</v>
      </c>
      <c r="BG161" s="11">
        <f t="shared" si="164"/>
        <v>1289</v>
      </c>
      <c r="BH161" s="11">
        <f t="shared" si="164"/>
        <v>1089</v>
      </c>
    </row>
    <row r="162" spans="1:60" ht="13.5" customHeight="1">
      <c r="A162" s="38">
        <v>40733</v>
      </c>
      <c r="B162" s="39" t="s">
        <v>72</v>
      </c>
      <c r="C162" s="40"/>
      <c r="D162" s="41" t="s">
        <v>36</v>
      </c>
      <c r="E162" s="42">
        <f t="shared" si="0"/>
        <v>1370</v>
      </c>
      <c r="F162" s="43">
        <v>0</v>
      </c>
      <c r="G162" s="43">
        <v>10</v>
      </c>
      <c r="H162" s="44">
        <f t="shared" si="1"/>
        <v>10</v>
      </c>
      <c r="I162" s="40"/>
      <c r="J162" s="45" t="s">
        <v>28</v>
      </c>
      <c r="K162" s="42">
        <f t="shared" si="2"/>
        <v>1551</v>
      </c>
      <c r="L162" s="46">
        <v>3</v>
      </c>
      <c r="M162" s="46">
        <v>16</v>
      </c>
      <c r="N162" s="26">
        <f t="shared" si="3"/>
        <v>25</v>
      </c>
      <c r="O162" s="40"/>
      <c r="P162" s="40" t="s">
        <v>66</v>
      </c>
      <c r="Q162" s="40"/>
      <c r="R162" s="40">
        <f>MIN(Rules!$E$2,(MAX(H162/N162,N162/H162)))</f>
        <v>2</v>
      </c>
      <c r="S162" s="40">
        <f>VLOOKUP(B162,Rules!A:B,2,FALSE)</f>
        <v>60</v>
      </c>
      <c r="T162" s="40"/>
      <c r="U162" s="143">
        <f>1/(10^(-1*(E162+(IF(P162="Y",Rules!$I$2,0))-K162)/Rules!$E$12)+1)</f>
        <v>0.46437042288617875</v>
      </c>
      <c r="V162">
        <f t="shared" si="4"/>
        <v>-56</v>
      </c>
      <c r="W162">
        <f t="shared" si="5"/>
        <v>56</v>
      </c>
      <c r="Z162" s="48"/>
      <c r="AA162" s="11">
        <f t="shared" ref="AA162:BH162" si="165">IF($D162=AA$1,$E162+$V162,(IF($J162=AA$1,$K162+$W162,AA161)))</f>
        <v>1101</v>
      </c>
      <c r="AB162" s="11">
        <f t="shared" si="165"/>
        <v>1397</v>
      </c>
      <c r="AC162" s="11">
        <f t="shared" si="165"/>
        <v>922</v>
      </c>
      <c r="AD162" s="11">
        <f t="shared" si="165"/>
        <v>1019</v>
      </c>
      <c r="AE162" s="11">
        <f t="shared" si="165"/>
        <v>954</v>
      </c>
      <c r="AF162" s="11">
        <f t="shared" si="165"/>
        <v>1788</v>
      </c>
      <c r="AG162" s="11">
        <f t="shared" si="165"/>
        <v>1504</v>
      </c>
      <c r="AH162" s="11">
        <f t="shared" si="165"/>
        <v>1598</v>
      </c>
      <c r="AI162" s="11">
        <f t="shared" si="165"/>
        <v>1562</v>
      </c>
      <c r="AJ162" s="11">
        <f t="shared" si="165"/>
        <v>1674</v>
      </c>
      <c r="AK162" s="11">
        <f t="shared" si="165"/>
        <v>937</v>
      </c>
      <c r="AL162" s="11">
        <f t="shared" si="165"/>
        <v>1368</v>
      </c>
      <c r="AM162" s="11">
        <f t="shared" si="165"/>
        <v>1802</v>
      </c>
      <c r="AN162" s="11">
        <f t="shared" si="165"/>
        <v>1607</v>
      </c>
      <c r="AO162" s="11">
        <f t="shared" si="165"/>
        <v>267</v>
      </c>
      <c r="AP162" s="11">
        <f t="shared" si="165"/>
        <v>1314</v>
      </c>
      <c r="AQ162" s="11">
        <f t="shared" si="165"/>
        <v>920</v>
      </c>
      <c r="AR162" s="11">
        <f t="shared" si="165"/>
        <v>1187</v>
      </c>
      <c r="AS162" s="11">
        <f t="shared" si="165"/>
        <v>608</v>
      </c>
      <c r="AT162" s="11">
        <f t="shared" si="165"/>
        <v>1172</v>
      </c>
      <c r="AU162" s="11">
        <f t="shared" si="165"/>
        <v>1133</v>
      </c>
      <c r="AV162" s="11">
        <f t="shared" si="165"/>
        <v>1505</v>
      </c>
      <c r="AW162" s="11">
        <f t="shared" si="165"/>
        <v>1358</v>
      </c>
      <c r="AX162" s="11">
        <f t="shared" si="165"/>
        <v>1306</v>
      </c>
      <c r="AY162" s="11">
        <f t="shared" si="165"/>
        <v>295</v>
      </c>
      <c r="AZ162" s="11">
        <f t="shared" si="165"/>
        <v>1066</v>
      </c>
      <c r="BA162" s="11">
        <f t="shared" si="165"/>
        <v>1317</v>
      </c>
      <c r="BB162" s="11">
        <f t="shared" si="165"/>
        <v>1092</v>
      </c>
      <c r="BC162" s="11">
        <f t="shared" si="165"/>
        <v>1102</v>
      </c>
      <c r="BD162" s="11">
        <f t="shared" si="165"/>
        <v>1559</v>
      </c>
      <c r="BE162" s="11">
        <f t="shared" si="165"/>
        <v>1045</v>
      </c>
      <c r="BF162" s="11">
        <f t="shared" si="165"/>
        <v>1026</v>
      </c>
      <c r="BG162" s="11">
        <f t="shared" si="165"/>
        <v>1289</v>
      </c>
      <c r="BH162" s="11">
        <f t="shared" si="165"/>
        <v>1089</v>
      </c>
    </row>
    <row r="163" spans="1:60" ht="13.5" customHeight="1">
      <c r="A163" s="38">
        <v>40733</v>
      </c>
      <c r="B163" s="39" t="s">
        <v>72</v>
      </c>
      <c r="C163" s="40"/>
      <c r="D163" s="41" t="s">
        <v>43</v>
      </c>
      <c r="E163" s="42">
        <f t="shared" si="0"/>
        <v>1172</v>
      </c>
      <c r="F163" s="43">
        <v>0</v>
      </c>
      <c r="G163" s="43">
        <v>15</v>
      </c>
      <c r="H163" s="44">
        <f t="shared" si="1"/>
        <v>15</v>
      </c>
      <c r="I163" s="40"/>
      <c r="J163" s="45" t="s">
        <v>22</v>
      </c>
      <c r="K163" s="42">
        <f t="shared" si="2"/>
        <v>1559</v>
      </c>
      <c r="L163" s="46">
        <v>1</v>
      </c>
      <c r="M163" s="46">
        <v>17</v>
      </c>
      <c r="N163" s="26">
        <f t="shared" si="3"/>
        <v>20</v>
      </c>
      <c r="O163" s="40"/>
      <c r="P163" s="40" t="s">
        <v>66</v>
      </c>
      <c r="Q163" s="40"/>
      <c r="R163" s="40">
        <f>MIN(Rules!$E$2,(MAX(H163/N163,N163/H163)))</f>
        <v>1.3333333333333333</v>
      </c>
      <c r="S163" s="40">
        <f>VLOOKUP(B163,Rules!A:B,2,FALSE)</f>
        <v>60</v>
      </c>
      <c r="T163" s="40"/>
      <c r="U163" s="143">
        <f>1/(10^(-1*(E163+(IF(P163="Y",Rules!$I$2,0))-K163)/Rules!$E$12)+1)</f>
        <v>0.25134997372462103</v>
      </c>
      <c r="V163">
        <f t="shared" si="4"/>
        <v>-20</v>
      </c>
      <c r="W163">
        <f t="shared" si="5"/>
        <v>20</v>
      </c>
      <c r="Z163" s="48"/>
      <c r="AA163" s="11">
        <f t="shared" ref="AA163:BH163" si="166">IF($D163=AA$1,$E163+$V163,(IF($J163=AA$1,$K163+$W163,AA162)))</f>
        <v>1101</v>
      </c>
      <c r="AB163" s="11">
        <f t="shared" si="166"/>
        <v>1397</v>
      </c>
      <c r="AC163" s="11">
        <f t="shared" si="166"/>
        <v>922</v>
      </c>
      <c r="AD163" s="11">
        <f t="shared" si="166"/>
        <v>1019</v>
      </c>
      <c r="AE163" s="11">
        <f t="shared" si="166"/>
        <v>954</v>
      </c>
      <c r="AF163" s="11">
        <f t="shared" si="166"/>
        <v>1788</v>
      </c>
      <c r="AG163" s="11">
        <f t="shared" si="166"/>
        <v>1504</v>
      </c>
      <c r="AH163" s="11">
        <f t="shared" si="166"/>
        <v>1598</v>
      </c>
      <c r="AI163" s="11">
        <f t="shared" si="166"/>
        <v>1562</v>
      </c>
      <c r="AJ163" s="11">
        <f t="shared" si="166"/>
        <v>1674</v>
      </c>
      <c r="AK163" s="11">
        <f t="shared" si="166"/>
        <v>937</v>
      </c>
      <c r="AL163" s="11">
        <f t="shared" si="166"/>
        <v>1368</v>
      </c>
      <c r="AM163" s="11">
        <f t="shared" si="166"/>
        <v>1802</v>
      </c>
      <c r="AN163" s="11">
        <f t="shared" si="166"/>
        <v>1607</v>
      </c>
      <c r="AO163" s="11">
        <f t="shared" si="166"/>
        <v>267</v>
      </c>
      <c r="AP163" s="11">
        <f t="shared" si="166"/>
        <v>1314</v>
      </c>
      <c r="AQ163" s="11">
        <f t="shared" si="166"/>
        <v>920</v>
      </c>
      <c r="AR163" s="11">
        <f t="shared" si="166"/>
        <v>1187</v>
      </c>
      <c r="AS163" s="11">
        <f t="shared" si="166"/>
        <v>608</v>
      </c>
      <c r="AT163" s="11">
        <f t="shared" si="166"/>
        <v>1152</v>
      </c>
      <c r="AU163" s="11">
        <f t="shared" si="166"/>
        <v>1133</v>
      </c>
      <c r="AV163" s="11">
        <f t="shared" si="166"/>
        <v>1505</v>
      </c>
      <c r="AW163" s="11">
        <f t="shared" si="166"/>
        <v>1358</v>
      </c>
      <c r="AX163" s="11">
        <f t="shared" si="166"/>
        <v>1306</v>
      </c>
      <c r="AY163" s="11">
        <f t="shared" si="166"/>
        <v>295</v>
      </c>
      <c r="AZ163" s="11">
        <f t="shared" si="166"/>
        <v>1066</v>
      </c>
      <c r="BA163" s="11">
        <f t="shared" si="166"/>
        <v>1317</v>
      </c>
      <c r="BB163" s="11">
        <f t="shared" si="166"/>
        <v>1092</v>
      </c>
      <c r="BC163" s="11">
        <f t="shared" si="166"/>
        <v>1102</v>
      </c>
      <c r="BD163" s="11">
        <f t="shared" si="166"/>
        <v>1579</v>
      </c>
      <c r="BE163" s="11">
        <f t="shared" si="166"/>
        <v>1045</v>
      </c>
      <c r="BF163" s="11">
        <f t="shared" si="166"/>
        <v>1026</v>
      </c>
      <c r="BG163" s="11">
        <f t="shared" si="166"/>
        <v>1289</v>
      </c>
      <c r="BH163" s="11">
        <f t="shared" si="166"/>
        <v>1089</v>
      </c>
    </row>
    <row r="164" spans="1:60" ht="13.5" customHeight="1">
      <c r="A164" s="38">
        <v>40733</v>
      </c>
      <c r="B164" s="39" t="s">
        <v>72</v>
      </c>
      <c r="C164" s="40"/>
      <c r="D164" s="41" t="s">
        <v>20</v>
      </c>
      <c r="E164" s="42">
        <f t="shared" si="0"/>
        <v>1397</v>
      </c>
      <c r="F164" s="43">
        <v>0</v>
      </c>
      <c r="G164" s="43">
        <v>19</v>
      </c>
      <c r="H164" s="44">
        <f t="shared" si="1"/>
        <v>19</v>
      </c>
      <c r="I164" s="40"/>
      <c r="J164" s="45" t="s">
        <v>41</v>
      </c>
      <c r="K164" s="42">
        <f t="shared" si="2"/>
        <v>1089</v>
      </c>
      <c r="L164" s="46">
        <v>2</v>
      </c>
      <c r="M164" s="46">
        <v>13</v>
      </c>
      <c r="N164" s="26">
        <f t="shared" si="3"/>
        <v>19</v>
      </c>
      <c r="O164" s="40"/>
      <c r="P164" s="40" t="s">
        <v>66</v>
      </c>
      <c r="Q164" s="40"/>
      <c r="R164" s="40">
        <f>MIN(Rules!$E$2,(MAX(H164/N164,N164/H164)))</f>
        <v>1</v>
      </c>
      <c r="S164" s="40">
        <f>VLOOKUP(B164,Rules!A:B,2,FALSE)</f>
        <v>60</v>
      </c>
      <c r="T164" s="40"/>
      <c r="U164" s="143">
        <f>1/(10^(-1*(E164+(IF(P164="Y",Rules!$I$2,0))-K164)/Rules!$E$12)+1)</f>
        <v>0.89179106631848748</v>
      </c>
      <c r="V164">
        <f t="shared" si="4"/>
        <v>-24</v>
      </c>
      <c r="W164">
        <f t="shared" si="5"/>
        <v>24</v>
      </c>
      <c r="Z164" s="48"/>
      <c r="AA164" s="11">
        <f t="shared" ref="AA164:BH164" si="167">IF($D164=AA$1,$E164+$V164,(IF($J164=AA$1,$K164+$W164,AA163)))</f>
        <v>1101</v>
      </c>
      <c r="AB164" s="11">
        <f t="shared" si="167"/>
        <v>1373</v>
      </c>
      <c r="AC164" s="11">
        <f t="shared" si="167"/>
        <v>922</v>
      </c>
      <c r="AD164" s="11">
        <f t="shared" si="167"/>
        <v>1019</v>
      </c>
      <c r="AE164" s="11">
        <f t="shared" si="167"/>
        <v>954</v>
      </c>
      <c r="AF164" s="11">
        <f t="shared" si="167"/>
        <v>1788</v>
      </c>
      <c r="AG164" s="11">
        <f t="shared" si="167"/>
        <v>1504</v>
      </c>
      <c r="AH164" s="11">
        <f t="shared" si="167"/>
        <v>1598</v>
      </c>
      <c r="AI164" s="11">
        <f t="shared" si="167"/>
        <v>1562</v>
      </c>
      <c r="AJ164" s="11">
        <f t="shared" si="167"/>
        <v>1674</v>
      </c>
      <c r="AK164" s="11">
        <f t="shared" si="167"/>
        <v>937</v>
      </c>
      <c r="AL164" s="11">
        <f t="shared" si="167"/>
        <v>1368</v>
      </c>
      <c r="AM164" s="11">
        <f t="shared" si="167"/>
        <v>1802</v>
      </c>
      <c r="AN164" s="11">
        <f t="shared" si="167"/>
        <v>1607</v>
      </c>
      <c r="AO164" s="11">
        <f t="shared" si="167"/>
        <v>267</v>
      </c>
      <c r="AP164" s="11">
        <f t="shared" si="167"/>
        <v>1314</v>
      </c>
      <c r="AQ164" s="11">
        <f t="shared" si="167"/>
        <v>920</v>
      </c>
      <c r="AR164" s="11">
        <f t="shared" si="167"/>
        <v>1187</v>
      </c>
      <c r="AS164" s="11">
        <f t="shared" si="167"/>
        <v>608</v>
      </c>
      <c r="AT164" s="11">
        <f t="shared" si="167"/>
        <v>1152</v>
      </c>
      <c r="AU164" s="11">
        <f t="shared" si="167"/>
        <v>1133</v>
      </c>
      <c r="AV164" s="11">
        <f t="shared" si="167"/>
        <v>1505</v>
      </c>
      <c r="AW164" s="11">
        <f t="shared" si="167"/>
        <v>1358</v>
      </c>
      <c r="AX164" s="11">
        <f t="shared" si="167"/>
        <v>1306</v>
      </c>
      <c r="AY164" s="11">
        <f t="shared" si="167"/>
        <v>295</v>
      </c>
      <c r="AZ164" s="11">
        <f t="shared" si="167"/>
        <v>1066</v>
      </c>
      <c r="BA164" s="11">
        <f t="shared" si="167"/>
        <v>1317</v>
      </c>
      <c r="BB164" s="11">
        <f t="shared" si="167"/>
        <v>1092</v>
      </c>
      <c r="BC164" s="11">
        <f t="shared" si="167"/>
        <v>1102</v>
      </c>
      <c r="BD164" s="11">
        <f t="shared" si="167"/>
        <v>1579</v>
      </c>
      <c r="BE164" s="11">
        <f t="shared" si="167"/>
        <v>1045</v>
      </c>
      <c r="BF164" s="11">
        <f t="shared" si="167"/>
        <v>1026</v>
      </c>
      <c r="BG164" s="11">
        <f t="shared" si="167"/>
        <v>1289</v>
      </c>
      <c r="BH164" s="11">
        <f t="shared" si="167"/>
        <v>1113</v>
      </c>
    </row>
    <row r="165" spans="1:60" ht="13.5" customHeight="1">
      <c r="A165" s="38">
        <v>40733</v>
      </c>
      <c r="B165" s="39" t="s">
        <v>72</v>
      </c>
      <c r="C165" s="40"/>
      <c r="D165" s="41" t="s">
        <v>27</v>
      </c>
      <c r="E165" s="42">
        <f t="shared" si="0"/>
        <v>1358</v>
      </c>
      <c r="F165" s="43">
        <v>0</v>
      </c>
      <c r="G165" s="43">
        <v>11</v>
      </c>
      <c r="H165" s="44">
        <f t="shared" si="1"/>
        <v>11</v>
      </c>
      <c r="I165" s="40"/>
      <c r="J165" s="45" t="s">
        <v>21</v>
      </c>
      <c r="K165" s="42">
        <f t="shared" si="2"/>
        <v>1368</v>
      </c>
      <c r="L165" s="46">
        <v>0</v>
      </c>
      <c r="M165" s="46">
        <v>10</v>
      </c>
      <c r="N165" s="26">
        <f t="shared" si="3"/>
        <v>10</v>
      </c>
      <c r="O165" s="40"/>
      <c r="P165" s="40" t="s">
        <v>66</v>
      </c>
      <c r="Q165" s="40"/>
      <c r="R165" s="40">
        <f>MIN(Rules!$E$2,(MAX(H165/N165,N165/H165)))</f>
        <v>1.1000000000000001</v>
      </c>
      <c r="S165" s="40">
        <f>VLOOKUP(B165,Rules!A:B,2,FALSE)</f>
        <v>60</v>
      </c>
      <c r="T165" s="40"/>
      <c r="U165" s="143">
        <f>1/(10^(-1*(E165+(IF(P165="Y",Rules!$I$2,0))-K165)/Rules!$E$12)+1)</f>
        <v>0.65582050591239505</v>
      </c>
      <c r="V165">
        <f t="shared" si="4"/>
        <v>23</v>
      </c>
      <c r="W165">
        <f t="shared" si="5"/>
        <v>-23</v>
      </c>
      <c r="Z165" s="48"/>
      <c r="AA165" s="11">
        <f t="shared" ref="AA165:BH165" si="168">IF($D165=AA$1,$E165+$V165,(IF($J165=AA$1,$K165+$W165,AA164)))</f>
        <v>1101</v>
      </c>
      <c r="AB165" s="11">
        <f t="shared" si="168"/>
        <v>1373</v>
      </c>
      <c r="AC165" s="11">
        <f t="shared" si="168"/>
        <v>922</v>
      </c>
      <c r="AD165" s="11">
        <f t="shared" si="168"/>
        <v>1019</v>
      </c>
      <c r="AE165" s="11">
        <f t="shared" si="168"/>
        <v>954</v>
      </c>
      <c r="AF165" s="11">
        <f t="shared" si="168"/>
        <v>1788</v>
      </c>
      <c r="AG165" s="11">
        <f t="shared" si="168"/>
        <v>1504</v>
      </c>
      <c r="AH165" s="11">
        <f t="shared" si="168"/>
        <v>1598</v>
      </c>
      <c r="AI165" s="11">
        <f t="shared" si="168"/>
        <v>1562</v>
      </c>
      <c r="AJ165" s="11">
        <f t="shared" si="168"/>
        <v>1674</v>
      </c>
      <c r="AK165" s="11">
        <f t="shared" si="168"/>
        <v>937</v>
      </c>
      <c r="AL165" s="11">
        <f t="shared" si="168"/>
        <v>1345</v>
      </c>
      <c r="AM165" s="11">
        <f t="shared" si="168"/>
        <v>1802</v>
      </c>
      <c r="AN165" s="11">
        <f t="shared" si="168"/>
        <v>1607</v>
      </c>
      <c r="AO165" s="11">
        <f t="shared" si="168"/>
        <v>267</v>
      </c>
      <c r="AP165" s="11">
        <f t="shared" si="168"/>
        <v>1314</v>
      </c>
      <c r="AQ165" s="11">
        <f t="shared" si="168"/>
        <v>920</v>
      </c>
      <c r="AR165" s="11">
        <f t="shared" si="168"/>
        <v>1187</v>
      </c>
      <c r="AS165" s="11">
        <f t="shared" si="168"/>
        <v>608</v>
      </c>
      <c r="AT165" s="11">
        <f t="shared" si="168"/>
        <v>1152</v>
      </c>
      <c r="AU165" s="11">
        <f t="shared" si="168"/>
        <v>1133</v>
      </c>
      <c r="AV165" s="11">
        <f t="shared" si="168"/>
        <v>1505</v>
      </c>
      <c r="AW165" s="11">
        <f t="shared" si="168"/>
        <v>1381</v>
      </c>
      <c r="AX165" s="11">
        <f t="shared" si="168"/>
        <v>1306</v>
      </c>
      <c r="AY165" s="11">
        <f t="shared" si="168"/>
        <v>295</v>
      </c>
      <c r="AZ165" s="11">
        <f t="shared" si="168"/>
        <v>1066</v>
      </c>
      <c r="BA165" s="11">
        <f t="shared" si="168"/>
        <v>1317</v>
      </c>
      <c r="BB165" s="11">
        <f t="shared" si="168"/>
        <v>1092</v>
      </c>
      <c r="BC165" s="11">
        <f t="shared" si="168"/>
        <v>1102</v>
      </c>
      <c r="BD165" s="11">
        <f t="shared" si="168"/>
        <v>1579</v>
      </c>
      <c r="BE165" s="11">
        <f t="shared" si="168"/>
        <v>1045</v>
      </c>
      <c r="BF165" s="11">
        <f t="shared" si="168"/>
        <v>1026</v>
      </c>
      <c r="BG165" s="11">
        <f t="shared" si="168"/>
        <v>1289</v>
      </c>
      <c r="BH165" s="11">
        <f t="shared" si="168"/>
        <v>1113</v>
      </c>
    </row>
    <row r="166" spans="1:60" ht="13.5" customHeight="1">
      <c r="A166" s="38">
        <v>40733</v>
      </c>
      <c r="B166" s="39" t="s">
        <v>72</v>
      </c>
      <c r="C166" s="40"/>
      <c r="D166" s="41" t="s">
        <v>34</v>
      </c>
      <c r="E166" s="42">
        <f t="shared" si="0"/>
        <v>1101</v>
      </c>
      <c r="F166" s="43">
        <v>1</v>
      </c>
      <c r="G166" s="43">
        <v>13</v>
      </c>
      <c r="H166" s="44">
        <f t="shared" si="1"/>
        <v>16</v>
      </c>
      <c r="I166" s="40"/>
      <c r="J166" s="45" t="s">
        <v>44</v>
      </c>
      <c r="K166" s="42">
        <f t="shared" si="2"/>
        <v>922</v>
      </c>
      <c r="L166" s="46">
        <v>2</v>
      </c>
      <c r="M166" s="46">
        <v>9</v>
      </c>
      <c r="N166" s="26">
        <f t="shared" si="3"/>
        <v>15</v>
      </c>
      <c r="O166" s="40"/>
      <c r="P166" s="40" t="s">
        <v>66</v>
      </c>
      <c r="Q166" s="40"/>
      <c r="R166" s="40">
        <f>MIN(Rules!$E$2,(MAX(H166/N166,N166/H166)))</f>
        <v>1.0666666666666667</v>
      </c>
      <c r="S166" s="40">
        <f>VLOOKUP(B166,Rules!A:B,2,FALSE)</f>
        <v>60</v>
      </c>
      <c r="T166" s="40"/>
      <c r="U166" s="143">
        <f>1/(10^(-1*(E166+(IF(P166="Y",Rules!$I$2,0))-K166)/Rules!$E$12)+1)</f>
        <v>0.81981594347639908</v>
      </c>
      <c r="V166">
        <f t="shared" si="4"/>
        <v>12</v>
      </c>
      <c r="W166">
        <f t="shared" si="5"/>
        <v>-12</v>
      </c>
      <c r="Z166" s="48"/>
      <c r="AA166" s="11">
        <f t="shared" ref="AA166:BH166" si="169">IF($D166=AA$1,$E166+$V166,(IF($J166=AA$1,$K166+$W166,AA165)))</f>
        <v>1113</v>
      </c>
      <c r="AB166" s="11">
        <f t="shared" si="169"/>
        <v>1373</v>
      </c>
      <c r="AC166" s="11">
        <f t="shared" si="169"/>
        <v>910</v>
      </c>
      <c r="AD166" s="11">
        <f t="shared" si="169"/>
        <v>1019</v>
      </c>
      <c r="AE166" s="11">
        <f t="shared" si="169"/>
        <v>954</v>
      </c>
      <c r="AF166" s="11">
        <f t="shared" si="169"/>
        <v>1788</v>
      </c>
      <c r="AG166" s="11">
        <f t="shared" si="169"/>
        <v>1504</v>
      </c>
      <c r="AH166" s="11">
        <f t="shared" si="169"/>
        <v>1598</v>
      </c>
      <c r="AI166" s="11">
        <f t="shared" si="169"/>
        <v>1562</v>
      </c>
      <c r="AJ166" s="11">
        <f t="shared" si="169"/>
        <v>1674</v>
      </c>
      <c r="AK166" s="11">
        <f t="shared" si="169"/>
        <v>937</v>
      </c>
      <c r="AL166" s="11">
        <f t="shared" si="169"/>
        <v>1345</v>
      </c>
      <c r="AM166" s="11">
        <f t="shared" si="169"/>
        <v>1802</v>
      </c>
      <c r="AN166" s="11">
        <f t="shared" si="169"/>
        <v>1607</v>
      </c>
      <c r="AO166" s="11">
        <f t="shared" si="169"/>
        <v>267</v>
      </c>
      <c r="AP166" s="11">
        <f t="shared" si="169"/>
        <v>1314</v>
      </c>
      <c r="AQ166" s="11">
        <f t="shared" si="169"/>
        <v>920</v>
      </c>
      <c r="AR166" s="11">
        <f t="shared" si="169"/>
        <v>1187</v>
      </c>
      <c r="AS166" s="11">
        <f t="shared" si="169"/>
        <v>608</v>
      </c>
      <c r="AT166" s="11">
        <f t="shared" si="169"/>
        <v>1152</v>
      </c>
      <c r="AU166" s="11">
        <f t="shared" si="169"/>
        <v>1133</v>
      </c>
      <c r="AV166" s="11">
        <f t="shared" si="169"/>
        <v>1505</v>
      </c>
      <c r="AW166" s="11">
        <f t="shared" si="169"/>
        <v>1381</v>
      </c>
      <c r="AX166" s="11">
        <f t="shared" si="169"/>
        <v>1306</v>
      </c>
      <c r="AY166" s="11">
        <f t="shared" si="169"/>
        <v>295</v>
      </c>
      <c r="AZ166" s="11">
        <f t="shared" si="169"/>
        <v>1066</v>
      </c>
      <c r="BA166" s="11">
        <f t="shared" si="169"/>
        <v>1317</v>
      </c>
      <c r="BB166" s="11">
        <f t="shared" si="169"/>
        <v>1092</v>
      </c>
      <c r="BC166" s="11">
        <f t="shared" si="169"/>
        <v>1102</v>
      </c>
      <c r="BD166" s="11">
        <f t="shared" si="169"/>
        <v>1579</v>
      </c>
      <c r="BE166" s="11">
        <f t="shared" si="169"/>
        <v>1045</v>
      </c>
      <c r="BF166" s="11">
        <f t="shared" si="169"/>
        <v>1026</v>
      </c>
      <c r="BG166" s="11">
        <f t="shared" si="169"/>
        <v>1289</v>
      </c>
      <c r="BH166" s="11">
        <f t="shared" si="169"/>
        <v>1113</v>
      </c>
    </row>
    <row r="167" spans="1:60" ht="13.5" customHeight="1">
      <c r="A167" s="38">
        <v>40733</v>
      </c>
      <c r="B167" s="39" t="s">
        <v>72</v>
      </c>
      <c r="C167" s="40"/>
      <c r="D167" s="41" t="s">
        <v>47</v>
      </c>
      <c r="E167" s="42">
        <f t="shared" si="0"/>
        <v>608</v>
      </c>
      <c r="F167" s="43">
        <v>0</v>
      </c>
      <c r="G167" s="43">
        <v>13</v>
      </c>
      <c r="H167" s="44">
        <f t="shared" si="1"/>
        <v>13</v>
      </c>
      <c r="I167" s="40"/>
      <c r="J167" s="45" t="s">
        <v>46</v>
      </c>
      <c r="K167" s="42">
        <f t="shared" si="2"/>
        <v>1045</v>
      </c>
      <c r="L167" s="46">
        <v>1</v>
      </c>
      <c r="M167" s="46">
        <v>17</v>
      </c>
      <c r="N167" s="26">
        <f t="shared" si="3"/>
        <v>20</v>
      </c>
      <c r="O167" s="40"/>
      <c r="P167" s="40" t="s">
        <v>66</v>
      </c>
      <c r="Q167" s="40"/>
      <c r="R167" s="40">
        <f>MIN(Rules!$E$2,(MAX(H167/N167,N167/H167)))</f>
        <v>1.5384615384615385</v>
      </c>
      <c r="S167" s="40">
        <f>VLOOKUP(B167,Rules!A:B,2,FALSE)</f>
        <v>60</v>
      </c>
      <c r="T167" s="40"/>
      <c r="U167" s="143">
        <f>1/(10^(-1*(E167+(IF(P167="Y",Rules!$I$2,0))-K167)/Rules!$E$12)+1)</f>
        <v>0.21053828223338958</v>
      </c>
      <c r="V167">
        <f t="shared" si="4"/>
        <v>-19</v>
      </c>
      <c r="W167">
        <f t="shared" si="5"/>
        <v>19</v>
      </c>
      <c r="Z167" s="48"/>
      <c r="AA167" s="11">
        <f t="shared" ref="AA167:BH167" si="170">IF($D167=AA$1,$E167+$V167,(IF($J167=AA$1,$K167+$W167,AA166)))</f>
        <v>1113</v>
      </c>
      <c r="AB167" s="11">
        <f t="shared" si="170"/>
        <v>1373</v>
      </c>
      <c r="AC167" s="11">
        <f t="shared" si="170"/>
        <v>910</v>
      </c>
      <c r="AD167" s="11">
        <f t="shared" si="170"/>
        <v>1019</v>
      </c>
      <c r="AE167" s="11">
        <f t="shared" si="170"/>
        <v>954</v>
      </c>
      <c r="AF167" s="11">
        <f t="shared" si="170"/>
        <v>1788</v>
      </c>
      <c r="AG167" s="11">
        <f t="shared" si="170"/>
        <v>1504</v>
      </c>
      <c r="AH167" s="11">
        <f t="shared" si="170"/>
        <v>1598</v>
      </c>
      <c r="AI167" s="11">
        <f t="shared" si="170"/>
        <v>1562</v>
      </c>
      <c r="AJ167" s="11">
        <f t="shared" si="170"/>
        <v>1674</v>
      </c>
      <c r="AK167" s="11">
        <f t="shared" si="170"/>
        <v>937</v>
      </c>
      <c r="AL167" s="11">
        <f t="shared" si="170"/>
        <v>1345</v>
      </c>
      <c r="AM167" s="11">
        <f t="shared" si="170"/>
        <v>1802</v>
      </c>
      <c r="AN167" s="11">
        <f t="shared" si="170"/>
        <v>1607</v>
      </c>
      <c r="AO167" s="11">
        <f t="shared" si="170"/>
        <v>267</v>
      </c>
      <c r="AP167" s="11">
        <f t="shared" si="170"/>
        <v>1314</v>
      </c>
      <c r="AQ167" s="11">
        <f t="shared" si="170"/>
        <v>920</v>
      </c>
      <c r="AR167" s="11">
        <f t="shared" si="170"/>
        <v>1187</v>
      </c>
      <c r="AS167" s="11">
        <f t="shared" si="170"/>
        <v>589</v>
      </c>
      <c r="AT167" s="11">
        <f t="shared" si="170"/>
        <v>1152</v>
      </c>
      <c r="AU167" s="11">
        <f t="shared" si="170"/>
        <v>1133</v>
      </c>
      <c r="AV167" s="11">
        <f t="shared" si="170"/>
        <v>1505</v>
      </c>
      <c r="AW167" s="11">
        <f t="shared" si="170"/>
        <v>1381</v>
      </c>
      <c r="AX167" s="11">
        <f t="shared" si="170"/>
        <v>1306</v>
      </c>
      <c r="AY167" s="11">
        <f t="shared" si="170"/>
        <v>295</v>
      </c>
      <c r="AZ167" s="11">
        <f t="shared" si="170"/>
        <v>1066</v>
      </c>
      <c r="BA167" s="11">
        <f t="shared" si="170"/>
        <v>1317</v>
      </c>
      <c r="BB167" s="11">
        <f t="shared" si="170"/>
        <v>1092</v>
      </c>
      <c r="BC167" s="11">
        <f t="shared" si="170"/>
        <v>1102</v>
      </c>
      <c r="BD167" s="11">
        <f t="shared" si="170"/>
        <v>1579</v>
      </c>
      <c r="BE167" s="11">
        <f t="shared" si="170"/>
        <v>1064</v>
      </c>
      <c r="BF167" s="11">
        <f t="shared" si="170"/>
        <v>1026</v>
      </c>
      <c r="BG167" s="11">
        <f t="shared" si="170"/>
        <v>1289</v>
      </c>
      <c r="BH167" s="11">
        <f t="shared" si="170"/>
        <v>1113</v>
      </c>
    </row>
    <row r="168" spans="1:60" ht="13.5" customHeight="1">
      <c r="A168" s="38">
        <v>40734</v>
      </c>
      <c r="B168" s="39" t="s">
        <v>68</v>
      </c>
      <c r="C168" s="40"/>
      <c r="D168" s="41" t="s">
        <v>17</v>
      </c>
      <c r="E168" s="42">
        <f t="shared" si="0"/>
        <v>1674</v>
      </c>
      <c r="F168" s="43">
        <v>2</v>
      </c>
      <c r="G168" s="43">
        <v>12</v>
      </c>
      <c r="H168" s="44">
        <f t="shared" si="1"/>
        <v>18</v>
      </c>
      <c r="I168" s="40"/>
      <c r="J168" s="45" t="s">
        <v>42</v>
      </c>
      <c r="K168" s="42">
        <f t="shared" si="2"/>
        <v>1289</v>
      </c>
      <c r="L168" s="46">
        <v>1</v>
      </c>
      <c r="M168" s="46">
        <v>12</v>
      </c>
      <c r="N168" s="26">
        <f t="shared" si="3"/>
        <v>15</v>
      </c>
      <c r="O168" s="40"/>
      <c r="P168" s="40" t="s">
        <v>66</v>
      </c>
      <c r="Q168" s="40"/>
      <c r="R168" s="40">
        <f>MIN(Rules!$E$2,(MAX(H168/N168,N168/H168)))</f>
        <v>1.2</v>
      </c>
      <c r="S168" s="40">
        <f>VLOOKUP(B168,Rules!A:B,2,FALSE)</f>
        <v>70</v>
      </c>
      <c r="T168" s="40"/>
      <c r="U168" s="143">
        <f>1/(10^(-1*(E168+(IF(P168="Y",Rules!$I$2,0))-K168)/Rules!$E$12)+1)</f>
        <v>0.92156232505697822</v>
      </c>
      <c r="V168">
        <f t="shared" si="4"/>
        <v>7</v>
      </c>
      <c r="W168">
        <f t="shared" si="5"/>
        <v>-7</v>
      </c>
      <c r="Z168" s="48"/>
      <c r="AA168" s="11">
        <f t="shared" ref="AA168:BH168" si="171">IF($D168=AA$1,$E168+$V168,(IF($J168=AA$1,$K168+$W168,AA167)))</f>
        <v>1113</v>
      </c>
      <c r="AB168" s="11">
        <f t="shared" si="171"/>
        <v>1373</v>
      </c>
      <c r="AC168" s="11">
        <f t="shared" si="171"/>
        <v>910</v>
      </c>
      <c r="AD168" s="11">
        <f t="shared" si="171"/>
        <v>1019</v>
      </c>
      <c r="AE168" s="11">
        <f t="shared" si="171"/>
        <v>954</v>
      </c>
      <c r="AF168" s="11">
        <f t="shared" si="171"/>
        <v>1788</v>
      </c>
      <c r="AG168" s="11">
        <f t="shared" si="171"/>
        <v>1504</v>
      </c>
      <c r="AH168" s="11">
        <f t="shared" si="171"/>
        <v>1598</v>
      </c>
      <c r="AI168" s="11">
        <f t="shared" si="171"/>
        <v>1562</v>
      </c>
      <c r="AJ168" s="11">
        <f t="shared" si="171"/>
        <v>1681</v>
      </c>
      <c r="AK168" s="11">
        <f t="shared" si="171"/>
        <v>937</v>
      </c>
      <c r="AL168" s="11">
        <f t="shared" si="171"/>
        <v>1345</v>
      </c>
      <c r="AM168" s="11">
        <f t="shared" si="171"/>
        <v>1802</v>
      </c>
      <c r="AN168" s="11">
        <f t="shared" si="171"/>
        <v>1607</v>
      </c>
      <c r="AO168" s="11">
        <f t="shared" si="171"/>
        <v>267</v>
      </c>
      <c r="AP168" s="11">
        <f t="shared" si="171"/>
        <v>1314</v>
      </c>
      <c r="AQ168" s="11">
        <f t="shared" si="171"/>
        <v>920</v>
      </c>
      <c r="AR168" s="11">
        <f t="shared" si="171"/>
        <v>1187</v>
      </c>
      <c r="AS168" s="11">
        <f t="shared" si="171"/>
        <v>589</v>
      </c>
      <c r="AT168" s="11">
        <f t="shared" si="171"/>
        <v>1152</v>
      </c>
      <c r="AU168" s="11">
        <f t="shared" si="171"/>
        <v>1133</v>
      </c>
      <c r="AV168" s="11">
        <f t="shared" si="171"/>
        <v>1505</v>
      </c>
      <c r="AW168" s="11">
        <f t="shared" si="171"/>
        <v>1381</v>
      </c>
      <c r="AX168" s="11">
        <f t="shared" si="171"/>
        <v>1306</v>
      </c>
      <c r="AY168" s="11">
        <f t="shared" si="171"/>
        <v>295</v>
      </c>
      <c r="AZ168" s="11">
        <f t="shared" si="171"/>
        <v>1066</v>
      </c>
      <c r="BA168" s="11">
        <f t="shared" si="171"/>
        <v>1317</v>
      </c>
      <c r="BB168" s="11">
        <f t="shared" si="171"/>
        <v>1092</v>
      </c>
      <c r="BC168" s="11">
        <f t="shared" si="171"/>
        <v>1102</v>
      </c>
      <c r="BD168" s="11">
        <f t="shared" si="171"/>
        <v>1579</v>
      </c>
      <c r="BE168" s="11">
        <f t="shared" si="171"/>
        <v>1064</v>
      </c>
      <c r="BF168" s="11">
        <f t="shared" si="171"/>
        <v>1026</v>
      </c>
      <c r="BG168" s="11">
        <f t="shared" si="171"/>
        <v>1282</v>
      </c>
      <c r="BH168" s="11">
        <f t="shared" si="171"/>
        <v>1113</v>
      </c>
    </row>
    <row r="169" spans="1:60" ht="13.5" customHeight="1">
      <c r="A169" s="38">
        <v>40740</v>
      </c>
      <c r="B169" s="39" t="s">
        <v>72</v>
      </c>
      <c r="C169" s="40"/>
      <c r="D169" s="41" t="s">
        <v>41</v>
      </c>
      <c r="E169" s="42">
        <f t="shared" si="0"/>
        <v>1113</v>
      </c>
      <c r="F169" s="43">
        <v>0</v>
      </c>
      <c r="G169" s="43">
        <v>10</v>
      </c>
      <c r="H169" s="44">
        <f t="shared" si="1"/>
        <v>10</v>
      </c>
      <c r="I169" s="40"/>
      <c r="J169" s="45" t="s">
        <v>20</v>
      </c>
      <c r="K169" s="42">
        <f t="shared" si="2"/>
        <v>1373</v>
      </c>
      <c r="L169" s="46">
        <v>2</v>
      </c>
      <c r="M169" s="46">
        <v>9</v>
      </c>
      <c r="N169" s="26">
        <f t="shared" si="3"/>
        <v>15</v>
      </c>
      <c r="O169" s="40"/>
      <c r="P169" s="40" t="s">
        <v>66</v>
      </c>
      <c r="Q169" s="40"/>
      <c r="R169" s="40">
        <f>MIN(Rules!$E$2,(MAX(H169/N169,N169/H169)))</f>
        <v>1.5</v>
      </c>
      <c r="S169" s="40">
        <f>VLOOKUP(B169,Rules!A:B,2,FALSE)</f>
        <v>60</v>
      </c>
      <c r="T169" s="40"/>
      <c r="U169" s="143">
        <f>1/(10^(-1*(E169+(IF(P169="Y",Rules!$I$2,0))-K169)/Rules!$E$12)+1)</f>
        <v>0.37599824138233284</v>
      </c>
      <c r="V169">
        <f t="shared" si="4"/>
        <v>-34</v>
      </c>
      <c r="W169">
        <f t="shared" si="5"/>
        <v>34</v>
      </c>
      <c r="Z169" s="48"/>
      <c r="AA169" s="11">
        <f t="shared" ref="AA169:BH169" si="172">IF($D169=AA$1,$E169+$V169,(IF($J169=AA$1,$K169+$W169,AA168)))</f>
        <v>1113</v>
      </c>
      <c r="AB169" s="11">
        <f t="shared" si="172"/>
        <v>1407</v>
      </c>
      <c r="AC169" s="11">
        <f t="shared" si="172"/>
        <v>910</v>
      </c>
      <c r="AD169" s="11">
        <f t="shared" si="172"/>
        <v>1019</v>
      </c>
      <c r="AE169" s="11">
        <f t="shared" si="172"/>
        <v>954</v>
      </c>
      <c r="AF169" s="11">
        <f t="shared" si="172"/>
        <v>1788</v>
      </c>
      <c r="AG169" s="11">
        <f t="shared" si="172"/>
        <v>1504</v>
      </c>
      <c r="AH169" s="11">
        <f t="shared" si="172"/>
        <v>1598</v>
      </c>
      <c r="AI169" s="11">
        <f t="shared" si="172"/>
        <v>1562</v>
      </c>
      <c r="AJ169" s="11">
        <f t="shared" si="172"/>
        <v>1681</v>
      </c>
      <c r="AK169" s="11">
        <f t="shared" si="172"/>
        <v>937</v>
      </c>
      <c r="AL169" s="11">
        <f t="shared" si="172"/>
        <v>1345</v>
      </c>
      <c r="AM169" s="11">
        <f t="shared" si="172"/>
        <v>1802</v>
      </c>
      <c r="AN169" s="11">
        <f t="shared" si="172"/>
        <v>1607</v>
      </c>
      <c r="AO169" s="11">
        <f t="shared" si="172"/>
        <v>267</v>
      </c>
      <c r="AP169" s="11">
        <f t="shared" si="172"/>
        <v>1314</v>
      </c>
      <c r="AQ169" s="11">
        <f t="shared" si="172"/>
        <v>920</v>
      </c>
      <c r="AR169" s="11">
        <f t="shared" si="172"/>
        <v>1187</v>
      </c>
      <c r="AS169" s="11">
        <f t="shared" si="172"/>
        <v>589</v>
      </c>
      <c r="AT169" s="11">
        <f t="shared" si="172"/>
        <v>1152</v>
      </c>
      <c r="AU169" s="11">
        <f t="shared" si="172"/>
        <v>1133</v>
      </c>
      <c r="AV169" s="11">
        <f t="shared" si="172"/>
        <v>1505</v>
      </c>
      <c r="AW169" s="11">
        <f t="shared" si="172"/>
        <v>1381</v>
      </c>
      <c r="AX169" s="11">
        <f t="shared" si="172"/>
        <v>1306</v>
      </c>
      <c r="AY169" s="11">
        <f t="shared" si="172"/>
        <v>295</v>
      </c>
      <c r="AZ169" s="11">
        <f t="shared" si="172"/>
        <v>1066</v>
      </c>
      <c r="BA169" s="11">
        <f t="shared" si="172"/>
        <v>1317</v>
      </c>
      <c r="BB169" s="11">
        <f t="shared" si="172"/>
        <v>1092</v>
      </c>
      <c r="BC169" s="11">
        <f t="shared" si="172"/>
        <v>1102</v>
      </c>
      <c r="BD169" s="11">
        <f t="shared" si="172"/>
        <v>1579</v>
      </c>
      <c r="BE169" s="11">
        <f t="shared" si="172"/>
        <v>1064</v>
      </c>
      <c r="BF169" s="11">
        <f t="shared" si="172"/>
        <v>1026</v>
      </c>
      <c r="BG169" s="11">
        <f t="shared" si="172"/>
        <v>1282</v>
      </c>
      <c r="BH169" s="11">
        <f t="shared" si="172"/>
        <v>1079</v>
      </c>
    </row>
    <row r="170" spans="1:60" ht="13.5" customHeight="1">
      <c r="A170" s="38">
        <v>40740</v>
      </c>
      <c r="B170" s="39" t="s">
        <v>72</v>
      </c>
      <c r="C170" s="40"/>
      <c r="D170" s="41" t="s">
        <v>39</v>
      </c>
      <c r="E170" s="42">
        <f t="shared" si="0"/>
        <v>1187</v>
      </c>
      <c r="F170" s="43">
        <v>0</v>
      </c>
      <c r="G170" s="43">
        <v>14</v>
      </c>
      <c r="H170" s="44">
        <f t="shared" si="1"/>
        <v>14</v>
      </c>
      <c r="I170" s="40"/>
      <c r="J170" s="45" t="s">
        <v>46</v>
      </c>
      <c r="K170" s="42">
        <f t="shared" si="2"/>
        <v>1064</v>
      </c>
      <c r="L170" s="46">
        <v>0</v>
      </c>
      <c r="M170" s="46">
        <v>9</v>
      </c>
      <c r="N170" s="26">
        <f t="shared" si="3"/>
        <v>9</v>
      </c>
      <c r="O170" s="40"/>
      <c r="P170" s="40" t="s">
        <v>66</v>
      </c>
      <c r="Q170" s="40"/>
      <c r="R170" s="40">
        <f>MIN(Rules!$E$2,(MAX(H170/N170,N170/H170)))</f>
        <v>1.5555555555555556</v>
      </c>
      <c r="S170" s="40">
        <f>VLOOKUP(B170,Rules!A:B,2,FALSE)</f>
        <v>60</v>
      </c>
      <c r="T170" s="40"/>
      <c r="U170" s="143">
        <f>1/(10^(-1*(E170+(IF(P170="Y",Rules!$I$2,0))-K170)/Rules!$E$12)+1)</f>
        <v>0.77854570280114421</v>
      </c>
      <c r="V170">
        <f t="shared" si="4"/>
        <v>21</v>
      </c>
      <c r="W170">
        <f t="shared" si="5"/>
        <v>-21</v>
      </c>
      <c r="Z170" s="48"/>
      <c r="AA170" s="11">
        <f t="shared" ref="AA170:BH170" si="173">IF($D170=AA$1,$E170+$V170,(IF($J170=AA$1,$K170+$W170,AA169)))</f>
        <v>1113</v>
      </c>
      <c r="AB170" s="11">
        <f t="shared" si="173"/>
        <v>1407</v>
      </c>
      <c r="AC170" s="11">
        <f t="shared" si="173"/>
        <v>910</v>
      </c>
      <c r="AD170" s="11">
        <f t="shared" si="173"/>
        <v>1019</v>
      </c>
      <c r="AE170" s="11">
        <f t="shared" si="173"/>
        <v>954</v>
      </c>
      <c r="AF170" s="11">
        <f t="shared" si="173"/>
        <v>1788</v>
      </c>
      <c r="AG170" s="11">
        <f t="shared" si="173"/>
        <v>1504</v>
      </c>
      <c r="AH170" s="11">
        <f t="shared" si="173"/>
        <v>1598</v>
      </c>
      <c r="AI170" s="11">
        <f t="shared" si="173"/>
        <v>1562</v>
      </c>
      <c r="AJ170" s="11">
        <f t="shared" si="173"/>
        <v>1681</v>
      </c>
      <c r="AK170" s="11">
        <f t="shared" si="173"/>
        <v>937</v>
      </c>
      <c r="AL170" s="11">
        <f t="shared" si="173"/>
        <v>1345</v>
      </c>
      <c r="AM170" s="11">
        <f t="shared" si="173"/>
        <v>1802</v>
      </c>
      <c r="AN170" s="11">
        <f t="shared" si="173"/>
        <v>1607</v>
      </c>
      <c r="AO170" s="11">
        <f t="shared" si="173"/>
        <v>267</v>
      </c>
      <c r="AP170" s="11">
        <f t="shared" si="173"/>
        <v>1314</v>
      </c>
      <c r="AQ170" s="11">
        <f t="shared" si="173"/>
        <v>920</v>
      </c>
      <c r="AR170" s="11">
        <f t="shared" si="173"/>
        <v>1208</v>
      </c>
      <c r="AS170" s="11">
        <f t="shared" si="173"/>
        <v>589</v>
      </c>
      <c r="AT170" s="11">
        <f t="shared" si="173"/>
        <v>1152</v>
      </c>
      <c r="AU170" s="11">
        <f t="shared" si="173"/>
        <v>1133</v>
      </c>
      <c r="AV170" s="11">
        <f t="shared" si="173"/>
        <v>1505</v>
      </c>
      <c r="AW170" s="11">
        <f t="shared" si="173"/>
        <v>1381</v>
      </c>
      <c r="AX170" s="11">
        <f t="shared" si="173"/>
        <v>1306</v>
      </c>
      <c r="AY170" s="11">
        <f t="shared" si="173"/>
        <v>295</v>
      </c>
      <c r="AZ170" s="11">
        <f t="shared" si="173"/>
        <v>1066</v>
      </c>
      <c r="BA170" s="11">
        <f t="shared" si="173"/>
        <v>1317</v>
      </c>
      <c r="BB170" s="11">
        <f t="shared" si="173"/>
        <v>1092</v>
      </c>
      <c r="BC170" s="11">
        <f t="shared" si="173"/>
        <v>1102</v>
      </c>
      <c r="BD170" s="11">
        <f t="shared" si="173"/>
        <v>1579</v>
      </c>
      <c r="BE170" s="11">
        <f t="shared" si="173"/>
        <v>1043</v>
      </c>
      <c r="BF170" s="11">
        <f t="shared" si="173"/>
        <v>1026</v>
      </c>
      <c r="BG170" s="11">
        <f t="shared" si="173"/>
        <v>1282</v>
      </c>
      <c r="BH170" s="11">
        <f t="shared" si="173"/>
        <v>1079</v>
      </c>
    </row>
    <row r="171" spans="1:60" ht="13.5" customHeight="1">
      <c r="A171" s="38">
        <v>40740</v>
      </c>
      <c r="B171" s="39" t="s">
        <v>72</v>
      </c>
      <c r="C171" s="40"/>
      <c r="D171" s="41" t="s">
        <v>34</v>
      </c>
      <c r="E171" s="42">
        <f t="shared" si="0"/>
        <v>1113</v>
      </c>
      <c r="F171" s="43">
        <v>0</v>
      </c>
      <c r="G171" s="43">
        <v>10</v>
      </c>
      <c r="H171" s="44">
        <f t="shared" si="1"/>
        <v>10</v>
      </c>
      <c r="I171" s="40"/>
      <c r="J171" s="45" t="s">
        <v>30</v>
      </c>
      <c r="K171" s="42">
        <f t="shared" si="2"/>
        <v>1562</v>
      </c>
      <c r="L171" s="46">
        <v>3</v>
      </c>
      <c r="M171" s="46">
        <v>13</v>
      </c>
      <c r="N171" s="26">
        <f t="shared" si="3"/>
        <v>22</v>
      </c>
      <c r="O171" s="40"/>
      <c r="P171" s="40" t="s">
        <v>66</v>
      </c>
      <c r="Q171" s="40"/>
      <c r="R171" s="40">
        <f>MIN(Rules!$E$2,(MAX(H171/N171,N171/H171)))</f>
        <v>2</v>
      </c>
      <c r="S171" s="40">
        <f>VLOOKUP(B171,Rules!A:B,2,FALSE)</f>
        <v>60</v>
      </c>
      <c r="T171" s="40"/>
      <c r="U171" s="143">
        <f>1/(10^(-1*(E171+(IF(P171="Y",Rules!$I$2,0))-K171)/Rules!$E$12)+1)</f>
        <v>0.20149995183653235</v>
      </c>
      <c r="V171">
        <f t="shared" si="4"/>
        <v>-24</v>
      </c>
      <c r="W171">
        <f t="shared" si="5"/>
        <v>24</v>
      </c>
      <c r="Z171" s="48"/>
      <c r="AA171" s="11">
        <f t="shared" ref="AA171:BH171" si="174">IF($D171=AA$1,$E171+$V171,(IF($J171=AA$1,$K171+$W171,AA170)))</f>
        <v>1089</v>
      </c>
      <c r="AB171" s="11">
        <f t="shared" si="174"/>
        <v>1407</v>
      </c>
      <c r="AC171" s="11">
        <f t="shared" si="174"/>
        <v>910</v>
      </c>
      <c r="AD171" s="11">
        <f t="shared" si="174"/>
        <v>1019</v>
      </c>
      <c r="AE171" s="11">
        <f t="shared" si="174"/>
        <v>954</v>
      </c>
      <c r="AF171" s="11">
        <f t="shared" si="174"/>
        <v>1788</v>
      </c>
      <c r="AG171" s="11">
        <f t="shared" si="174"/>
        <v>1504</v>
      </c>
      <c r="AH171" s="11">
        <f t="shared" si="174"/>
        <v>1598</v>
      </c>
      <c r="AI171" s="11">
        <f t="shared" si="174"/>
        <v>1586</v>
      </c>
      <c r="AJ171" s="11">
        <f t="shared" si="174"/>
        <v>1681</v>
      </c>
      <c r="AK171" s="11">
        <f t="shared" si="174"/>
        <v>937</v>
      </c>
      <c r="AL171" s="11">
        <f t="shared" si="174"/>
        <v>1345</v>
      </c>
      <c r="AM171" s="11">
        <f t="shared" si="174"/>
        <v>1802</v>
      </c>
      <c r="AN171" s="11">
        <f t="shared" si="174"/>
        <v>1607</v>
      </c>
      <c r="AO171" s="11">
        <f t="shared" si="174"/>
        <v>267</v>
      </c>
      <c r="AP171" s="11">
        <f t="shared" si="174"/>
        <v>1314</v>
      </c>
      <c r="AQ171" s="11">
        <f t="shared" si="174"/>
        <v>920</v>
      </c>
      <c r="AR171" s="11">
        <f t="shared" si="174"/>
        <v>1208</v>
      </c>
      <c r="AS171" s="11">
        <f t="shared" si="174"/>
        <v>589</v>
      </c>
      <c r="AT171" s="11">
        <f t="shared" si="174"/>
        <v>1152</v>
      </c>
      <c r="AU171" s="11">
        <f t="shared" si="174"/>
        <v>1133</v>
      </c>
      <c r="AV171" s="11">
        <f t="shared" si="174"/>
        <v>1505</v>
      </c>
      <c r="AW171" s="11">
        <f t="shared" si="174"/>
        <v>1381</v>
      </c>
      <c r="AX171" s="11">
        <f t="shared" si="174"/>
        <v>1306</v>
      </c>
      <c r="AY171" s="11">
        <f t="shared" si="174"/>
        <v>295</v>
      </c>
      <c r="AZ171" s="11">
        <f t="shared" si="174"/>
        <v>1066</v>
      </c>
      <c r="BA171" s="11">
        <f t="shared" si="174"/>
        <v>1317</v>
      </c>
      <c r="BB171" s="11">
        <f t="shared" si="174"/>
        <v>1092</v>
      </c>
      <c r="BC171" s="11">
        <f t="shared" si="174"/>
        <v>1102</v>
      </c>
      <c r="BD171" s="11">
        <f t="shared" si="174"/>
        <v>1579</v>
      </c>
      <c r="BE171" s="11">
        <f t="shared" si="174"/>
        <v>1043</v>
      </c>
      <c r="BF171" s="11">
        <f t="shared" si="174"/>
        <v>1026</v>
      </c>
      <c r="BG171" s="11">
        <f t="shared" si="174"/>
        <v>1282</v>
      </c>
      <c r="BH171" s="11">
        <f t="shared" si="174"/>
        <v>1079</v>
      </c>
    </row>
    <row r="172" spans="1:60" ht="13.5" customHeight="1">
      <c r="A172" s="38">
        <v>40740</v>
      </c>
      <c r="B172" s="39" t="s">
        <v>72</v>
      </c>
      <c r="C172" s="40"/>
      <c r="D172" s="41" t="s">
        <v>27</v>
      </c>
      <c r="E172" s="42">
        <f t="shared" si="0"/>
        <v>1381</v>
      </c>
      <c r="F172" s="43">
        <v>0</v>
      </c>
      <c r="G172" s="43">
        <v>14</v>
      </c>
      <c r="H172" s="44">
        <f t="shared" si="1"/>
        <v>14</v>
      </c>
      <c r="I172" s="40"/>
      <c r="J172" s="45" t="s">
        <v>28</v>
      </c>
      <c r="K172" s="42">
        <f t="shared" si="2"/>
        <v>1607</v>
      </c>
      <c r="L172" s="46">
        <v>2</v>
      </c>
      <c r="M172" s="46">
        <v>11</v>
      </c>
      <c r="N172" s="26">
        <f t="shared" si="3"/>
        <v>17</v>
      </c>
      <c r="O172" s="40"/>
      <c r="P172" s="40" t="s">
        <v>66</v>
      </c>
      <c r="Q172" s="40"/>
      <c r="R172" s="40">
        <f>MIN(Rules!$E$2,(MAX(H172/N172,N172/H172)))</f>
        <v>1.2142857142857142</v>
      </c>
      <c r="S172" s="40">
        <f>VLOOKUP(B172,Rules!A:B,2,FALSE)</f>
        <v>60</v>
      </c>
      <c r="T172" s="40"/>
      <c r="U172" s="143">
        <f>1/(10^(-1*(E172+(IF(P172="Y",Rules!$I$2,0))-K172)/Rules!$E$12)+1)</f>
        <v>0.41338413453755163</v>
      </c>
      <c r="V172">
        <f t="shared" si="4"/>
        <v>-30</v>
      </c>
      <c r="W172">
        <f t="shared" si="5"/>
        <v>30</v>
      </c>
      <c r="Z172" s="48"/>
      <c r="AA172" s="11">
        <f t="shared" ref="AA172:BH172" si="175">IF($D172=AA$1,$E172+$V172,(IF($J172=AA$1,$K172+$W172,AA171)))</f>
        <v>1089</v>
      </c>
      <c r="AB172" s="11">
        <f t="shared" si="175"/>
        <v>1407</v>
      </c>
      <c r="AC172" s="11">
        <f t="shared" si="175"/>
        <v>910</v>
      </c>
      <c r="AD172" s="11">
        <f t="shared" si="175"/>
        <v>1019</v>
      </c>
      <c r="AE172" s="11">
        <f t="shared" si="175"/>
        <v>954</v>
      </c>
      <c r="AF172" s="11">
        <f t="shared" si="175"/>
        <v>1788</v>
      </c>
      <c r="AG172" s="11">
        <f t="shared" si="175"/>
        <v>1504</v>
      </c>
      <c r="AH172" s="11">
        <f t="shared" si="175"/>
        <v>1598</v>
      </c>
      <c r="AI172" s="11">
        <f t="shared" si="175"/>
        <v>1586</v>
      </c>
      <c r="AJ172" s="11">
        <f t="shared" si="175"/>
        <v>1681</v>
      </c>
      <c r="AK172" s="11">
        <f t="shared" si="175"/>
        <v>937</v>
      </c>
      <c r="AL172" s="11">
        <f t="shared" si="175"/>
        <v>1345</v>
      </c>
      <c r="AM172" s="11">
        <f t="shared" si="175"/>
        <v>1802</v>
      </c>
      <c r="AN172" s="11">
        <f t="shared" si="175"/>
        <v>1637</v>
      </c>
      <c r="AO172" s="11">
        <f t="shared" si="175"/>
        <v>267</v>
      </c>
      <c r="AP172" s="11">
        <f t="shared" si="175"/>
        <v>1314</v>
      </c>
      <c r="AQ172" s="11">
        <f t="shared" si="175"/>
        <v>920</v>
      </c>
      <c r="AR172" s="11">
        <f t="shared" si="175"/>
        <v>1208</v>
      </c>
      <c r="AS172" s="11">
        <f t="shared" si="175"/>
        <v>589</v>
      </c>
      <c r="AT172" s="11">
        <f t="shared" si="175"/>
        <v>1152</v>
      </c>
      <c r="AU172" s="11">
        <f t="shared" si="175"/>
        <v>1133</v>
      </c>
      <c r="AV172" s="11">
        <f t="shared" si="175"/>
        <v>1505</v>
      </c>
      <c r="AW172" s="11">
        <f t="shared" si="175"/>
        <v>1351</v>
      </c>
      <c r="AX172" s="11">
        <f t="shared" si="175"/>
        <v>1306</v>
      </c>
      <c r="AY172" s="11">
        <f t="shared" si="175"/>
        <v>295</v>
      </c>
      <c r="AZ172" s="11">
        <f t="shared" si="175"/>
        <v>1066</v>
      </c>
      <c r="BA172" s="11">
        <f t="shared" si="175"/>
        <v>1317</v>
      </c>
      <c r="BB172" s="11">
        <f t="shared" si="175"/>
        <v>1092</v>
      </c>
      <c r="BC172" s="11">
        <f t="shared" si="175"/>
        <v>1102</v>
      </c>
      <c r="BD172" s="11">
        <f t="shared" si="175"/>
        <v>1579</v>
      </c>
      <c r="BE172" s="11">
        <f t="shared" si="175"/>
        <v>1043</v>
      </c>
      <c r="BF172" s="11">
        <f t="shared" si="175"/>
        <v>1026</v>
      </c>
      <c r="BG172" s="11">
        <f t="shared" si="175"/>
        <v>1282</v>
      </c>
      <c r="BH172" s="11">
        <f t="shared" si="175"/>
        <v>1079</v>
      </c>
    </row>
    <row r="173" spans="1:60" ht="13.5" customHeight="1">
      <c r="A173" s="38">
        <v>40741</v>
      </c>
      <c r="B173" s="39" t="s">
        <v>68</v>
      </c>
      <c r="C173" s="40"/>
      <c r="D173" s="41" t="s">
        <v>24</v>
      </c>
      <c r="E173" s="42">
        <f t="shared" si="0"/>
        <v>1317</v>
      </c>
      <c r="F173" s="43">
        <v>0</v>
      </c>
      <c r="G173" s="43">
        <v>11</v>
      </c>
      <c r="H173" s="44">
        <f t="shared" si="1"/>
        <v>11</v>
      </c>
      <c r="I173" s="40"/>
      <c r="J173" s="45" t="s">
        <v>18</v>
      </c>
      <c r="K173" s="42">
        <f t="shared" si="2"/>
        <v>1505</v>
      </c>
      <c r="L173" s="46">
        <v>0</v>
      </c>
      <c r="M173" s="46">
        <v>13</v>
      </c>
      <c r="N173" s="26">
        <f t="shared" si="3"/>
        <v>13</v>
      </c>
      <c r="O173" s="40"/>
      <c r="P173" s="40" t="s">
        <v>66</v>
      </c>
      <c r="Q173" s="40"/>
      <c r="R173" s="40">
        <f>MIN(Rules!$E$2,(MAX(H173/N173,N173/H173)))</f>
        <v>1.1818181818181819</v>
      </c>
      <c r="S173" s="40">
        <f>VLOOKUP(B173,Rules!A:B,2,FALSE)</f>
        <v>70</v>
      </c>
      <c r="T173" s="40"/>
      <c r="U173" s="143">
        <f>1/(10^(-1*(E173+(IF(P173="Y",Rules!$I$2,0))-K173)/Rules!$E$12)+1)</f>
        <v>0.45636218926828231</v>
      </c>
      <c r="V173">
        <f t="shared" si="4"/>
        <v>-38</v>
      </c>
      <c r="W173">
        <f t="shared" si="5"/>
        <v>38</v>
      </c>
      <c r="Z173" s="48"/>
      <c r="AA173" s="11">
        <f t="shared" ref="AA173:BH173" si="176">IF($D173=AA$1,$E173+$V173,(IF($J173=AA$1,$K173+$W173,AA172)))</f>
        <v>1089</v>
      </c>
      <c r="AB173" s="11">
        <f t="shared" si="176"/>
        <v>1407</v>
      </c>
      <c r="AC173" s="11">
        <f t="shared" si="176"/>
        <v>910</v>
      </c>
      <c r="AD173" s="11">
        <f t="shared" si="176"/>
        <v>1019</v>
      </c>
      <c r="AE173" s="11">
        <f t="shared" si="176"/>
        <v>954</v>
      </c>
      <c r="AF173" s="11">
        <f t="shared" si="176"/>
        <v>1788</v>
      </c>
      <c r="AG173" s="11">
        <f t="shared" si="176"/>
        <v>1504</v>
      </c>
      <c r="AH173" s="11">
        <f t="shared" si="176"/>
        <v>1598</v>
      </c>
      <c r="AI173" s="11">
        <f t="shared" si="176"/>
        <v>1586</v>
      </c>
      <c r="AJ173" s="11">
        <f t="shared" si="176"/>
        <v>1681</v>
      </c>
      <c r="AK173" s="11">
        <f t="shared" si="176"/>
        <v>937</v>
      </c>
      <c r="AL173" s="11">
        <f t="shared" si="176"/>
        <v>1345</v>
      </c>
      <c r="AM173" s="11">
        <f t="shared" si="176"/>
        <v>1802</v>
      </c>
      <c r="AN173" s="11">
        <f t="shared" si="176"/>
        <v>1637</v>
      </c>
      <c r="AO173" s="11">
        <f t="shared" si="176"/>
        <v>267</v>
      </c>
      <c r="AP173" s="11">
        <f t="shared" si="176"/>
        <v>1314</v>
      </c>
      <c r="AQ173" s="11">
        <f t="shared" si="176"/>
        <v>920</v>
      </c>
      <c r="AR173" s="11">
        <f t="shared" si="176"/>
        <v>1208</v>
      </c>
      <c r="AS173" s="11">
        <f t="shared" si="176"/>
        <v>589</v>
      </c>
      <c r="AT173" s="11">
        <f t="shared" si="176"/>
        <v>1152</v>
      </c>
      <c r="AU173" s="11">
        <f t="shared" si="176"/>
        <v>1133</v>
      </c>
      <c r="AV173" s="11">
        <f t="shared" si="176"/>
        <v>1543</v>
      </c>
      <c r="AW173" s="11">
        <f t="shared" si="176"/>
        <v>1351</v>
      </c>
      <c r="AX173" s="11">
        <f t="shared" si="176"/>
        <v>1306</v>
      </c>
      <c r="AY173" s="11">
        <f t="shared" si="176"/>
        <v>295</v>
      </c>
      <c r="AZ173" s="11">
        <f t="shared" si="176"/>
        <v>1066</v>
      </c>
      <c r="BA173" s="11">
        <f t="shared" si="176"/>
        <v>1279</v>
      </c>
      <c r="BB173" s="11">
        <f t="shared" si="176"/>
        <v>1092</v>
      </c>
      <c r="BC173" s="11">
        <f t="shared" si="176"/>
        <v>1102</v>
      </c>
      <c r="BD173" s="11">
        <f t="shared" si="176"/>
        <v>1579</v>
      </c>
      <c r="BE173" s="11">
        <f t="shared" si="176"/>
        <v>1043</v>
      </c>
      <c r="BF173" s="11">
        <f t="shared" si="176"/>
        <v>1026</v>
      </c>
      <c r="BG173" s="11">
        <f t="shared" si="176"/>
        <v>1282</v>
      </c>
      <c r="BH173" s="11">
        <f t="shared" si="176"/>
        <v>1079</v>
      </c>
    </row>
    <row r="174" spans="1:60" ht="13.5" customHeight="1">
      <c r="A174" s="38">
        <v>40741</v>
      </c>
      <c r="B174" s="39" t="s">
        <v>68</v>
      </c>
      <c r="C174" s="40"/>
      <c r="D174" s="41" t="s">
        <v>19</v>
      </c>
      <c r="E174" s="42">
        <f t="shared" si="0"/>
        <v>1504</v>
      </c>
      <c r="F174" s="43">
        <v>0</v>
      </c>
      <c r="G174" s="43">
        <v>8</v>
      </c>
      <c r="H174" s="44">
        <f t="shared" si="1"/>
        <v>8</v>
      </c>
      <c r="I174" s="40"/>
      <c r="J174" s="45" t="s">
        <v>25</v>
      </c>
      <c r="K174" s="42">
        <f t="shared" si="2"/>
        <v>1598</v>
      </c>
      <c r="L174" s="46">
        <v>1</v>
      </c>
      <c r="M174" s="46">
        <v>11</v>
      </c>
      <c r="N174" s="26">
        <f t="shared" si="3"/>
        <v>14</v>
      </c>
      <c r="O174" s="40"/>
      <c r="P174" s="40" t="s">
        <v>67</v>
      </c>
      <c r="Q174" s="40"/>
      <c r="R174" s="40">
        <f>MIN(Rules!$E$2,(MAX(H174/N174,N174/H174)))</f>
        <v>1.75</v>
      </c>
      <c r="S174" s="40">
        <f>VLOOKUP(B174,Rules!A:B,2,FALSE)</f>
        <v>70</v>
      </c>
      <c r="T174" s="40"/>
      <c r="U174" s="143">
        <f>1/(10^(-1*(E174+(IF(P174="Y",Rules!$I$2,0))-K174)/Rules!$E$12)+1)</f>
        <v>0.39343739300181224</v>
      </c>
      <c r="V174">
        <f t="shared" si="4"/>
        <v>-48</v>
      </c>
      <c r="W174">
        <f t="shared" si="5"/>
        <v>48</v>
      </c>
      <c r="Z174" s="48"/>
      <c r="AA174" s="11">
        <f t="shared" ref="AA174:BH174" si="177">IF($D174=AA$1,$E174+$V174,(IF($J174=AA$1,$K174+$W174,AA173)))</f>
        <v>1089</v>
      </c>
      <c r="AB174" s="11">
        <f t="shared" si="177"/>
        <v>1407</v>
      </c>
      <c r="AC174" s="11">
        <f t="shared" si="177"/>
        <v>910</v>
      </c>
      <c r="AD174" s="11">
        <f t="shared" si="177"/>
        <v>1019</v>
      </c>
      <c r="AE174" s="11">
        <f t="shared" si="177"/>
        <v>954</v>
      </c>
      <c r="AF174" s="11">
        <f t="shared" si="177"/>
        <v>1788</v>
      </c>
      <c r="AG174" s="11">
        <f t="shared" si="177"/>
        <v>1456</v>
      </c>
      <c r="AH174" s="11">
        <f t="shared" si="177"/>
        <v>1646</v>
      </c>
      <c r="AI174" s="11">
        <f t="shared" si="177"/>
        <v>1586</v>
      </c>
      <c r="AJ174" s="11">
        <f t="shared" si="177"/>
        <v>1681</v>
      </c>
      <c r="AK174" s="11">
        <f t="shared" si="177"/>
        <v>937</v>
      </c>
      <c r="AL174" s="11">
        <f t="shared" si="177"/>
        <v>1345</v>
      </c>
      <c r="AM174" s="11">
        <f t="shared" si="177"/>
        <v>1802</v>
      </c>
      <c r="AN174" s="11">
        <f t="shared" si="177"/>
        <v>1637</v>
      </c>
      <c r="AO174" s="11">
        <f t="shared" si="177"/>
        <v>267</v>
      </c>
      <c r="AP174" s="11">
        <f t="shared" si="177"/>
        <v>1314</v>
      </c>
      <c r="AQ174" s="11">
        <f t="shared" si="177"/>
        <v>920</v>
      </c>
      <c r="AR174" s="11">
        <f t="shared" si="177"/>
        <v>1208</v>
      </c>
      <c r="AS174" s="11">
        <f t="shared" si="177"/>
        <v>589</v>
      </c>
      <c r="AT174" s="11">
        <f t="shared" si="177"/>
        <v>1152</v>
      </c>
      <c r="AU174" s="11">
        <f t="shared" si="177"/>
        <v>1133</v>
      </c>
      <c r="AV174" s="11">
        <f t="shared" si="177"/>
        <v>1543</v>
      </c>
      <c r="AW174" s="11">
        <f t="shared" si="177"/>
        <v>1351</v>
      </c>
      <c r="AX174" s="11">
        <f t="shared" si="177"/>
        <v>1306</v>
      </c>
      <c r="AY174" s="11">
        <f t="shared" si="177"/>
        <v>295</v>
      </c>
      <c r="AZ174" s="11">
        <f t="shared" si="177"/>
        <v>1066</v>
      </c>
      <c r="BA174" s="11">
        <f t="shared" si="177"/>
        <v>1279</v>
      </c>
      <c r="BB174" s="11">
        <f t="shared" si="177"/>
        <v>1092</v>
      </c>
      <c r="BC174" s="11">
        <f t="shared" si="177"/>
        <v>1102</v>
      </c>
      <c r="BD174" s="11">
        <f t="shared" si="177"/>
        <v>1579</v>
      </c>
      <c r="BE174" s="11">
        <f t="shared" si="177"/>
        <v>1043</v>
      </c>
      <c r="BF174" s="11">
        <f t="shared" si="177"/>
        <v>1026</v>
      </c>
      <c r="BG174" s="11">
        <f t="shared" si="177"/>
        <v>1282</v>
      </c>
      <c r="BH174" s="11">
        <f t="shared" si="177"/>
        <v>1079</v>
      </c>
    </row>
    <row r="175" spans="1:60" ht="13.5" customHeight="1">
      <c r="A175" s="38">
        <v>40747</v>
      </c>
      <c r="B175" s="39" t="s">
        <v>72</v>
      </c>
      <c r="C175" s="40"/>
      <c r="D175" s="41" t="s">
        <v>22</v>
      </c>
      <c r="E175" s="42">
        <f t="shared" si="0"/>
        <v>1579</v>
      </c>
      <c r="F175" s="43">
        <v>2</v>
      </c>
      <c r="G175" s="43">
        <v>13</v>
      </c>
      <c r="H175" s="44">
        <f t="shared" si="1"/>
        <v>19</v>
      </c>
      <c r="I175" s="40"/>
      <c r="J175" s="45" t="s">
        <v>20</v>
      </c>
      <c r="K175" s="42">
        <f t="shared" si="2"/>
        <v>1407</v>
      </c>
      <c r="L175" s="46">
        <v>0</v>
      </c>
      <c r="M175" s="46">
        <v>13</v>
      </c>
      <c r="N175" s="26">
        <f t="shared" si="3"/>
        <v>13</v>
      </c>
      <c r="O175" s="40"/>
      <c r="P175" s="40" t="s">
        <v>66</v>
      </c>
      <c r="Q175" s="40"/>
      <c r="R175" s="40">
        <f>MIN(Rules!$E$2,(MAX(H175/N175,N175/H175)))</f>
        <v>1.4615384615384615</v>
      </c>
      <c r="S175" s="40">
        <f>VLOOKUP(B175,Rules!A:B,2,FALSE)</f>
        <v>60</v>
      </c>
      <c r="T175" s="40"/>
      <c r="U175" s="143">
        <f>1/(10^(-1*(E175+(IF(P175="Y",Rules!$I$2,0))-K175)/Rules!$E$12)+1)</f>
        <v>0.81500490190522978</v>
      </c>
      <c r="V175">
        <f t="shared" si="4"/>
        <v>16</v>
      </c>
      <c r="W175">
        <f t="shared" si="5"/>
        <v>-16</v>
      </c>
      <c r="Z175" s="48"/>
      <c r="AA175" s="11">
        <f t="shared" ref="AA175:BH175" si="178">IF($D175=AA$1,$E175+$V175,(IF($J175=AA$1,$K175+$W175,AA174)))</f>
        <v>1089</v>
      </c>
      <c r="AB175" s="11">
        <f t="shared" si="178"/>
        <v>1391</v>
      </c>
      <c r="AC175" s="11">
        <f t="shared" si="178"/>
        <v>910</v>
      </c>
      <c r="AD175" s="11">
        <f t="shared" si="178"/>
        <v>1019</v>
      </c>
      <c r="AE175" s="11">
        <f t="shared" si="178"/>
        <v>954</v>
      </c>
      <c r="AF175" s="11">
        <f t="shared" si="178"/>
        <v>1788</v>
      </c>
      <c r="AG175" s="11">
        <f t="shared" si="178"/>
        <v>1456</v>
      </c>
      <c r="AH175" s="11">
        <f t="shared" si="178"/>
        <v>1646</v>
      </c>
      <c r="AI175" s="11">
        <f t="shared" si="178"/>
        <v>1586</v>
      </c>
      <c r="AJ175" s="11">
        <f t="shared" si="178"/>
        <v>1681</v>
      </c>
      <c r="AK175" s="11">
        <f t="shared" si="178"/>
        <v>937</v>
      </c>
      <c r="AL175" s="11">
        <f t="shared" si="178"/>
        <v>1345</v>
      </c>
      <c r="AM175" s="11">
        <f t="shared" si="178"/>
        <v>1802</v>
      </c>
      <c r="AN175" s="11">
        <f t="shared" si="178"/>
        <v>1637</v>
      </c>
      <c r="AO175" s="11">
        <f t="shared" si="178"/>
        <v>267</v>
      </c>
      <c r="AP175" s="11">
        <f t="shared" si="178"/>
        <v>1314</v>
      </c>
      <c r="AQ175" s="11">
        <f t="shared" si="178"/>
        <v>920</v>
      </c>
      <c r="AR175" s="11">
        <f t="shared" si="178"/>
        <v>1208</v>
      </c>
      <c r="AS175" s="11">
        <f t="shared" si="178"/>
        <v>589</v>
      </c>
      <c r="AT175" s="11">
        <f t="shared" si="178"/>
        <v>1152</v>
      </c>
      <c r="AU175" s="11">
        <f t="shared" si="178"/>
        <v>1133</v>
      </c>
      <c r="AV175" s="11">
        <f t="shared" si="178"/>
        <v>1543</v>
      </c>
      <c r="AW175" s="11">
        <f t="shared" si="178"/>
        <v>1351</v>
      </c>
      <c r="AX175" s="11">
        <f t="shared" si="178"/>
        <v>1306</v>
      </c>
      <c r="AY175" s="11">
        <f t="shared" si="178"/>
        <v>295</v>
      </c>
      <c r="AZ175" s="11">
        <f t="shared" si="178"/>
        <v>1066</v>
      </c>
      <c r="BA175" s="11">
        <f t="shared" si="178"/>
        <v>1279</v>
      </c>
      <c r="BB175" s="11">
        <f t="shared" si="178"/>
        <v>1092</v>
      </c>
      <c r="BC175" s="11">
        <f t="shared" si="178"/>
        <v>1102</v>
      </c>
      <c r="BD175" s="11">
        <f t="shared" si="178"/>
        <v>1595</v>
      </c>
      <c r="BE175" s="11">
        <f t="shared" si="178"/>
        <v>1043</v>
      </c>
      <c r="BF175" s="11">
        <f t="shared" si="178"/>
        <v>1026</v>
      </c>
      <c r="BG175" s="11">
        <f t="shared" si="178"/>
        <v>1282</v>
      </c>
      <c r="BH175" s="11">
        <f t="shared" si="178"/>
        <v>1079</v>
      </c>
    </row>
    <row r="176" spans="1:60" ht="13.5" customHeight="1">
      <c r="A176" s="38">
        <v>40747</v>
      </c>
      <c r="B176" s="39" t="s">
        <v>72</v>
      </c>
      <c r="C176" s="40"/>
      <c r="D176" s="41" t="s">
        <v>30</v>
      </c>
      <c r="E176" s="42">
        <f t="shared" si="0"/>
        <v>1586</v>
      </c>
      <c r="F176" s="43">
        <v>0</v>
      </c>
      <c r="G176" s="43">
        <v>14</v>
      </c>
      <c r="H176" s="44">
        <f t="shared" si="1"/>
        <v>14</v>
      </c>
      <c r="I176" s="40"/>
      <c r="J176" s="45" t="s">
        <v>26</v>
      </c>
      <c r="K176" s="42">
        <f t="shared" si="2"/>
        <v>1788</v>
      </c>
      <c r="L176" s="46">
        <v>2</v>
      </c>
      <c r="M176" s="46">
        <v>20</v>
      </c>
      <c r="N176" s="26">
        <f t="shared" si="3"/>
        <v>26</v>
      </c>
      <c r="O176" s="40"/>
      <c r="P176" s="40" t="s">
        <v>67</v>
      </c>
      <c r="Q176" s="40"/>
      <c r="R176" s="40">
        <f>MIN(Rules!$E$2,(MAX(H176/N176,N176/H176)))</f>
        <v>1.8571428571428572</v>
      </c>
      <c r="S176" s="40">
        <f>VLOOKUP(B176,Rules!A:B,2,FALSE)</f>
        <v>60</v>
      </c>
      <c r="T176" s="40"/>
      <c r="U176" s="143">
        <f>1/(10^(-1*(E176+(IF(P176="Y",Rules!$I$2,0))-K176)/Rules!$E$12)+1)</f>
        <v>0.28287513822634347</v>
      </c>
      <c r="V176">
        <f t="shared" si="4"/>
        <v>-32</v>
      </c>
      <c r="W176">
        <f t="shared" si="5"/>
        <v>32</v>
      </c>
      <c r="Z176" s="48"/>
      <c r="AA176" s="11">
        <f t="shared" ref="AA176:BH176" si="179">IF($D176=AA$1,$E176+$V176,(IF($J176=AA$1,$K176+$W176,AA175)))</f>
        <v>1089</v>
      </c>
      <c r="AB176" s="11">
        <f t="shared" si="179"/>
        <v>1391</v>
      </c>
      <c r="AC176" s="11">
        <f t="shared" si="179"/>
        <v>910</v>
      </c>
      <c r="AD176" s="11">
        <f t="shared" si="179"/>
        <v>1019</v>
      </c>
      <c r="AE176" s="11">
        <f t="shared" si="179"/>
        <v>954</v>
      </c>
      <c r="AF176" s="11">
        <f t="shared" si="179"/>
        <v>1820</v>
      </c>
      <c r="AG176" s="11">
        <f t="shared" si="179"/>
        <v>1456</v>
      </c>
      <c r="AH176" s="11">
        <f t="shared" si="179"/>
        <v>1646</v>
      </c>
      <c r="AI176" s="11">
        <f t="shared" si="179"/>
        <v>1554</v>
      </c>
      <c r="AJ176" s="11">
        <f t="shared" si="179"/>
        <v>1681</v>
      </c>
      <c r="AK176" s="11">
        <f t="shared" si="179"/>
        <v>937</v>
      </c>
      <c r="AL176" s="11">
        <f t="shared" si="179"/>
        <v>1345</v>
      </c>
      <c r="AM176" s="11">
        <f t="shared" si="179"/>
        <v>1802</v>
      </c>
      <c r="AN176" s="11">
        <f t="shared" si="179"/>
        <v>1637</v>
      </c>
      <c r="AO176" s="11">
        <f t="shared" si="179"/>
        <v>267</v>
      </c>
      <c r="AP176" s="11">
        <f t="shared" si="179"/>
        <v>1314</v>
      </c>
      <c r="AQ176" s="11">
        <f t="shared" si="179"/>
        <v>920</v>
      </c>
      <c r="AR176" s="11">
        <f t="shared" si="179"/>
        <v>1208</v>
      </c>
      <c r="AS176" s="11">
        <f t="shared" si="179"/>
        <v>589</v>
      </c>
      <c r="AT176" s="11">
        <f t="shared" si="179"/>
        <v>1152</v>
      </c>
      <c r="AU176" s="11">
        <f t="shared" si="179"/>
        <v>1133</v>
      </c>
      <c r="AV176" s="11">
        <f t="shared" si="179"/>
        <v>1543</v>
      </c>
      <c r="AW176" s="11">
        <f t="shared" si="179"/>
        <v>1351</v>
      </c>
      <c r="AX176" s="11">
        <f t="shared" si="179"/>
        <v>1306</v>
      </c>
      <c r="AY176" s="11">
        <f t="shared" si="179"/>
        <v>295</v>
      </c>
      <c r="AZ176" s="11">
        <f t="shared" si="179"/>
        <v>1066</v>
      </c>
      <c r="BA176" s="11">
        <f t="shared" si="179"/>
        <v>1279</v>
      </c>
      <c r="BB176" s="11">
        <f t="shared" si="179"/>
        <v>1092</v>
      </c>
      <c r="BC176" s="11">
        <f t="shared" si="179"/>
        <v>1102</v>
      </c>
      <c r="BD176" s="11">
        <f t="shared" si="179"/>
        <v>1595</v>
      </c>
      <c r="BE176" s="11">
        <f t="shared" si="179"/>
        <v>1043</v>
      </c>
      <c r="BF176" s="11">
        <f t="shared" si="179"/>
        <v>1026</v>
      </c>
      <c r="BG176" s="11">
        <f t="shared" si="179"/>
        <v>1282</v>
      </c>
      <c r="BH176" s="11">
        <f t="shared" si="179"/>
        <v>1079</v>
      </c>
    </row>
    <row r="177" spans="1:60" ht="13.5" customHeight="1">
      <c r="A177" s="38">
        <v>40747</v>
      </c>
      <c r="B177" s="39" t="s">
        <v>72</v>
      </c>
      <c r="C177" s="40"/>
      <c r="D177" s="41" t="s">
        <v>39</v>
      </c>
      <c r="E177" s="42">
        <f t="shared" si="0"/>
        <v>1208</v>
      </c>
      <c r="F177" s="43">
        <v>1</v>
      </c>
      <c r="G177" s="43">
        <v>18</v>
      </c>
      <c r="H177" s="44">
        <f t="shared" si="1"/>
        <v>21</v>
      </c>
      <c r="I177" s="40"/>
      <c r="J177" s="45" t="s">
        <v>42</v>
      </c>
      <c r="K177" s="42">
        <f t="shared" si="2"/>
        <v>1282</v>
      </c>
      <c r="L177" s="46">
        <v>1</v>
      </c>
      <c r="M177" s="46">
        <v>17</v>
      </c>
      <c r="N177" s="26">
        <f t="shared" si="3"/>
        <v>20</v>
      </c>
      <c r="O177" s="40"/>
      <c r="P177" s="40" t="s">
        <v>67</v>
      </c>
      <c r="Q177" s="40"/>
      <c r="R177" s="40">
        <f>MIN(Rules!$E$2,(MAX(H177/N177,N177/H177)))</f>
        <v>1.05</v>
      </c>
      <c r="S177" s="40">
        <f>VLOOKUP(B177,Rules!A:B,2,FALSE)</f>
        <v>60</v>
      </c>
      <c r="T177" s="40"/>
      <c r="U177" s="143">
        <f>1/(10^(-1*(E177+(IF(P177="Y",Rules!$I$2,0))-K177)/Rules!$E$12)+1)</f>
        <v>0.41561938821704059</v>
      </c>
      <c r="V177">
        <f t="shared" si="4"/>
        <v>37</v>
      </c>
      <c r="W177">
        <f t="shared" si="5"/>
        <v>-37</v>
      </c>
      <c r="Z177" s="48"/>
      <c r="AA177" s="11">
        <f t="shared" ref="AA177:BH177" si="180">IF($D177=AA$1,$E177+$V177,(IF($J177=AA$1,$K177+$W177,AA176)))</f>
        <v>1089</v>
      </c>
      <c r="AB177" s="11">
        <f t="shared" si="180"/>
        <v>1391</v>
      </c>
      <c r="AC177" s="11">
        <f t="shared" si="180"/>
        <v>910</v>
      </c>
      <c r="AD177" s="11">
        <f t="shared" si="180"/>
        <v>1019</v>
      </c>
      <c r="AE177" s="11">
        <f t="shared" si="180"/>
        <v>954</v>
      </c>
      <c r="AF177" s="11">
        <f t="shared" si="180"/>
        <v>1820</v>
      </c>
      <c r="AG177" s="11">
        <f t="shared" si="180"/>
        <v>1456</v>
      </c>
      <c r="AH177" s="11">
        <f t="shared" si="180"/>
        <v>1646</v>
      </c>
      <c r="AI177" s="11">
        <f t="shared" si="180"/>
        <v>1554</v>
      </c>
      <c r="AJ177" s="11">
        <f t="shared" si="180"/>
        <v>1681</v>
      </c>
      <c r="AK177" s="11">
        <f t="shared" si="180"/>
        <v>937</v>
      </c>
      <c r="AL177" s="11">
        <f t="shared" si="180"/>
        <v>1345</v>
      </c>
      <c r="AM177" s="11">
        <f t="shared" si="180"/>
        <v>1802</v>
      </c>
      <c r="AN177" s="11">
        <f t="shared" si="180"/>
        <v>1637</v>
      </c>
      <c r="AO177" s="11">
        <f t="shared" si="180"/>
        <v>267</v>
      </c>
      <c r="AP177" s="11">
        <f t="shared" si="180"/>
        <v>1314</v>
      </c>
      <c r="AQ177" s="11">
        <f t="shared" si="180"/>
        <v>920</v>
      </c>
      <c r="AR177" s="11">
        <f t="shared" si="180"/>
        <v>1245</v>
      </c>
      <c r="AS177" s="11">
        <f t="shared" si="180"/>
        <v>589</v>
      </c>
      <c r="AT177" s="11">
        <f t="shared" si="180"/>
        <v>1152</v>
      </c>
      <c r="AU177" s="11">
        <f t="shared" si="180"/>
        <v>1133</v>
      </c>
      <c r="AV177" s="11">
        <f t="shared" si="180"/>
        <v>1543</v>
      </c>
      <c r="AW177" s="11">
        <f t="shared" si="180"/>
        <v>1351</v>
      </c>
      <c r="AX177" s="11">
        <f t="shared" si="180"/>
        <v>1306</v>
      </c>
      <c r="AY177" s="11">
        <f t="shared" si="180"/>
        <v>295</v>
      </c>
      <c r="AZ177" s="11">
        <f t="shared" si="180"/>
        <v>1066</v>
      </c>
      <c r="BA177" s="11">
        <f t="shared" si="180"/>
        <v>1279</v>
      </c>
      <c r="BB177" s="11">
        <f t="shared" si="180"/>
        <v>1092</v>
      </c>
      <c r="BC177" s="11">
        <f t="shared" si="180"/>
        <v>1102</v>
      </c>
      <c r="BD177" s="11">
        <f t="shared" si="180"/>
        <v>1595</v>
      </c>
      <c r="BE177" s="11">
        <f t="shared" si="180"/>
        <v>1043</v>
      </c>
      <c r="BF177" s="11">
        <f t="shared" si="180"/>
        <v>1026</v>
      </c>
      <c r="BG177" s="11">
        <f t="shared" si="180"/>
        <v>1245</v>
      </c>
      <c r="BH177" s="11">
        <f t="shared" si="180"/>
        <v>1079</v>
      </c>
    </row>
    <row r="178" spans="1:60" ht="13.5" customHeight="1">
      <c r="A178" s="38">
        <v>40747</v>
      </c>
      <c r="B178" s="39" t="s">
        <v>72</v>
      </c>
      <c r="C178" s="40"/>
      <c r="D178" s="41" t="s">
        <v>28</v>
      </c>
      <c r="E178" s="42">
        <f t="shared" si="0"/>
        <v>1637</v>
      </c>
      <c r="F178" s="43">
        <v>0</v>
      </c>
      <c r="G178" s="43">
        <v>19</v>
      </c>
      <c r="H178" s="44">
        <f t="shared" si="1"/>
        <v>19</v>
      </c>
      <c r="I178" s="40"/>
      <c r="J178" s="45" t="s">
        <v>19</v>
      </c>
      <c r="K178" s="42">
        <f t="shared" si="2"/>
        <v>1456</v>
      </c>
      <c r="L178" s="46">
        <v>0</v>
      </c>
      <c r="M178" s="46">
        <v>13</v>
      </c>
      <c r="N178" s="26">
        <f t="shared" si="3"/>
        <v>13</v>
      </c>
      <c r="O178" s="40"/>
      <c r="P178" s="40" t="s">
        <v>67</v>
      </c>
      <c r="Q178" s="40"/>
      <c r="R178" s="40">
        <f>MIN(Rules!$E$2,(MAX(H178/N178,N178/H178)))</f>
        <v>1.4615384615384615</v>
      </c>
      <c r="S178" s="40">
        <f>VLOOKUP(B178,Rules!A:B,2,FALSE)</f>
        <v>60</v>
      </c>
      <c r="T178" s="40"/>
      <c r="U178" s="143">
        <f>1/(10^(-1*(E178+(IF(P178="Y",Rules!$I$2,0))-K178)/Rules!$E$12)+1)</f>
        <v>0.69710203744103616</v>
      </c>
      <c r="V178">
        <f t="shared" si="4"/>
        <v>27</v>
      </c>
      <c r="W178">
        <f t="shared" si="5"/>
        <v>-27</v>
      </c>
      <c r="Z178" s="48"/>
      <c r="AA178" s="11">
        <f t="shared" ref="AA178:BH178" si="181">IF($D178=AA$1,$E178+$V178,(IF($J178=AA$1,$K178+$W178,AA177)))</f>
        <v>1089</v>
      </c>
      <c r="AB178" s="11">
        <f t="shared" si="181"/>
        <v>1391</v>
      </c>
      <c r="AC178" s="11">
        <f t="shared" si="181"/>
        <v>910</v>
      </c>
      <c r="AD178" s="11">
        <f t="shared" si="181"/>
        <v>1019</v>
      </c>
      <c r="AE178" s="11">
        <f t="shared" si="181"/>
        <v>954</v>
      </c>
      <c r="AF178" s="11">
        <f t="shared" si="181"/>
        <v>1820</v>
      </c>
      <c r="AG178" s="11">
        <f t="shared" si="181"/>
        <v>1429</v>
      </c>
      <c r="AH178" s="11">
        <f t="shared" si="181"/>
        <v>1646</v>
      </c>
      <c r="AI178" s="11">
        <f t="shared" si="181"/>
        <v>1554</v>
      </c>
      <c r="AJ178" s="11">
        <f t="shared" si="181"/>
        <v>1681</v>
      </c>
      <c r="AK178" s="11">
        <f t="shared" si="181"/>
        <v>937</v>
      </c>
      <c r="AL178" s="11">
        <f t="shared" si="181"/>
        <v>1345</v>
      </c>
      <c r="AM178" s="11">
        <f t="shared" si="181"/>
        <v>1802</v>
      </c>
      <c r="AN178" s="11">
        <f t="shared" si="181"/>
        <v>1664</v>
      </c>
      <c r="AO178" s="11">
        <f t="shared" si="181"/>
        <v>267</v>
      </c>
      <c r="AP178" s="11">
        <f t="shared" si="181"/>
        <v>1314</v>
      </c>
      <c r="AQ178" s="11">
        <f t="shared" si="181"/>
        <v>920</v>
      </c>
      <c r="AR178" s="11">
        <f t="shared" si="181"/>
        <v>1245</v>
      </c>
      <c r="AS178" s="11">
        <f t="shared" si="181"/>
        <v>589</v>
      </c>
      <c r="AT178" s="11">
        <f t="shared" si="181"/>
        <v>1152</v>
      </c>
      <c r="AU178" s="11">
        <f t="shared" si="181"/>
        <v>1133</v>
      </c>
      <c r="AV178" s="11">
        <f t="shared" si="181"/>
        <v>1543</v>
      </c>
      <c r="AW178" s="11">
        <f t="shared" si="181"/>
        <v>1351</v>
      </c>
      <c r="AX178" s="11">
        <f t="shared" si="181"/>
        <v>1306</v>
      </c>
      <c r="AY178" s="11">
        <f t="shared" si="181"/>
        <v>295</v>
      </c>
      <c r="AZ178" s="11">
        <f t="shared" si="181"/>
        <v>1066</v>
      </c>
      <c r="BA178" s="11">
        <f t="shared" si="181"/>
        <v>1279</v>
      </c>
      <c r="BB178" s="11">
        <f t="shared" si="181"/>
        <v>1092</v>
      </c>
      <c r="BC178" s="11">
        <f t="shared" si="181"/>
        <v>1102</v>
      </c>
      <c r="BD178" s="11">
        <f t="shared" si="181"/>
        <v>1595</v>
      </c>
      <c r="BE178" s="11">
        <f t="shared" si="181"/>
        <v>1043</v>
      </c>
      <c r="BF178" s="11">
        <f t="shared" si="181"/>
        <v>1026</v>
      </c>
      <c r="BG178" s="11">
        <f t="shared" si="181"/>
        <v>1245</v>
      </c>
      <c r="BH178" s="11">
        <f t="shared" si="181"/>
        <v>1079</v>
      </c>
    </row>
    <row r="179" spans="1:60" ht="13.5" customHeight="1">
      <c r="A179" s="38">
        <v>40754</v>
      </c>
      <c r="B179" s="39" t="s">
        <v>72</v>
      </c>
      <c r="C179" s="40"/>
      <c r="D179" s="41" t="s">
        <v>22</v>
      </c>
      <c r="E179" s="42">
        <f t="shared" si="0"/>
        <v>1595</v>
      </c>
      <c r="F179" s="43">
        <v>3</v>
      </c>
      <c r="G179" s="43">
        <v>19</v>
      </c>
      <c r="H179" s="44">
        <f t="shared" si="1"/>
        <v>28</v>
      </c>
      <c r="I179" s="40"/>
      <c r="J179" s="45" t="s">
        <v>24</v>
      </c>
      <c r="K179" s="42">
        <f t="shared" si="2"/>
        <v>1279</v>
      </c>
      <c r="L179" s="46">
        <v>1</v>
      </c>
      <c r="M179" s="46">
        <v>14</v>
      </c>
      <c r="N179" s="26">
        <f t="shared" si="3"/>
        <v>17</v>
      </c>
      <c r="O179" s="40"/>
      <c r="P179" s="40" t="s">
        <v>67</v>
      </c>
      <c r="Q179" s="40"/>
      <c r="R179" s="40">
        <f>MIN(Rules!$E$2,(MAX(H179/N179,N179/H179)))</f>
        <v>1.6470588235294117</v>
      </c>
      <c r="S179" s="40">
        <f>VLOOKUP(B179,Rules!A:B,2,FALSE)</f>
        <v>60</v>
      </c>
      <c r="T179" s="40"/>
      <c r="U179" s="143">
        <f>1/(10^(-1*(E179+(IF(P179="Y",Rules!$I$2,0))-K179)/Rules!$E$12)+1)</f>
        <v>0.81080261103596418</v>
      </c>
      <c r="V179">
        <f t="shared" si="4"/>
        <v>19</v>
      </c>
      <c r="W179">
        <f t="shared" si="5"/>
        <v>-19</v>
      </c>
      <c r="Z179" s="48"/>
      <c r="AA179" s="11">
        <f t="shared" ref="AA179:BH179" si="182">IF($D179=AA$1,$E179+$V179,(IF($J179=AA$1,$K179+$W179,AA178)))</f>
        <v>1089</v>
      </c>
      <c r="AB179" s="11">
        <f t="shared" si="182"/>
        <v>1391</v>
      </c>
      <c r="AC179" s="11">
        <f t="shared" si="182"/>
        <v>910</v>
      </c>
      <c r="AD179" s="11">
        <f t="shared" si="182"/>
        <v>1019</v>
      </c>
      <c r="AE179" s="11">
        <f t="shared" si="182"/>
        <v>954</v>
      </c>
      <c r="AF179" s="11">
        <f t="shared" si="182"/>
        <v>1820</v>
      </c>
      <c r="AG179" s="11">
        <f t="shared" si="182"/>
        <v>1429</v>
      </c>
      <c r="AH179" s="11">
        <f t="shared" si="182"/>
        <v>1646</v>
      </c>
      <c r="AI179" s="11">
        <f t="shared" si="182"/>
        <v>1554</v>
      </c>
      <c r="AJ179" s="11">
        <f t="shared" si="182"/>
        <v>1681</v>
      </c>
      <c r="AK179" s="11">
        <f t="shared" si="182"/>
        <v>937</v>
      </c>
      <c r="AL179" s="11">
        <f t="shared" si="182"/>
        <v>1345</v>
      </c>
      <c r="AM179" s="11">
        <f t="shared" si="182"/>
        <v>1802</v>
      </c>
      <c r="AN179" s="11">
        <f t="shared" si="182"/>
        <v>1664</v>
      </c>
      <c r="AO179" s="11">
        <f t="shared" si="182"/>
        <v>267</v>
      </c>
      <c r="AP179" s="11">
        <f t="shared" si="182"/>
        <v>1314</v>
      </c>
      <c r="AQ179" s="11">
        <f t="shared" si="182"/>
        <v>920</v>
      </c>
      <c r="AR179" s="11">
        <f t="shared" si="182"/>
        <v>1245</v>
      </c>
      <c r="AS179" s="11">
        <f t="shared" si="182"/>
        <v>589</v>
      </c>
      <c r="AT179" s="11">
        <f t="shared" si="182"/>
        <v>1152</v>
      </c>
      <c r="AU179" s="11">
        <f t="shared" si="182"/>
        <v>1133</v>
      </c>
      <c r="AV179" s="11">
        <f t="shared" si="182"/>
        <v>1543</v>
      </c>
      <c r="AW179" s="11">
        <f t="shared" si="182"/>
        <v>1351</v>
      </c>
      <c r="AX179" s="11">
        <f t="shared" si="182"/>
        <v>1306</v>
      </c>
      <c r="AY179" s="11">
        <f t="shared" si="182"/>
        <v>295</v>
      </c>
      <c r="AZ179" s="11">
        <f t="shared" si="182"/>
        <v>1066</v>
      </c>
      <c r="BA179" s="11">
        <f t="shared" si="182"/>
        <v>1260</v>
      </c>
      <c r="BB179" s="11">
        <f t="shared" si="182"/>
        <v>1092</v>
      </c>
      <c r="BC179" s="11">
        <f t="shared" si="182"/>
        <v>1102</v>
      </c>
      <c r="BD179" s="11">
        <f t="shared" si="182"/>
        <v>1614</v>
      </c>
      <c r="BE179" s="11">
        <f t="shared" si="182"/>
        <v>1043</v>
      </c>
      <c r="BF179" s="11">
        <f t="shared" si="182"/>
        <v>1026</v>
      </c>
      <c r="BG179" s="11">
        <f t="shared" si="182"/>
        <v>1245</v>
      </c>
      <c r="BH179" s="11">
        <f t="shared" si="182"/>
        <v>1079</v>
      </c>
    </row>
    <row r="180" spans="1:60" ht="13.5" customHeight="1">
      <c r="A180" s="38">
        <v>40754</v>
      </c>
      <c r="B180" s="39" t="s">
        <v>70</v>
      </c>
      <c r="C180" s="40"/>
      <c r="D180" s="41" t="s">
        <v>25</v>
      </c>
      <c r="E180" s="42">
        <f t="shared" si="0"/>
        <v>1646</v>
      </c>
      <c r="F180" s="43">
        <v>1</v>
      </c>
      <c r="G180" s="43">
        <v>12</v>
      </c>
      <c r="H180" s="44">
        <f t="shared" si="1"/>
        <v>15</v>
      </c>
      <c r="I180" s="40"/>
      <c r="J180" s="45" t="s">
        <v>28</v>
      </c>
      <c r="K180" s="42">
        <f t="shared" si="2"/>
        <v>1664</v>
      </c>
      <c r="L180" s="46">
        <v>0</v>
      </c>
      <c r="M180" s="46">
        <v>14</v>
      </c>
      <c r="N180" s="26">
        <f t="shared" si="3"/>
        <v>14</v>
      </c>
      <c r="O180" s="40"/>
      <c r="P180" s="40" t="s">
        <v>67</v>
      </c>
      <c r="Q180" s="40"/>
      <c r="R180" s="40">
        <f>MIN(Rules!$E$2,(MAX(H180/N180,N180/H180)))</f>
        <v>1.0714285714285714</v>
      </c>
      <c r="S180" s="40">
        <f>VLOOKUP(B180,Rules!A:B,2,FALSE)</f>
        <v>80</v>
      </c>
      <c r="T180" s="40"/>
      <c r="U180" s="143">
        <f>1/(10^(-1*(E180+(IF(P180="Y",Rules!$I$2,0))-K180)/Rules!$E$12)+1)</f>
        <v>0.47928859226066334</v>
      </c>
      <c r="V180">
        <f t="shared" si="4"/>
        <v>45</v>
      </c>
      <c r="W180">
        <f t="shared" si="5"/>
        <v>-45</v>
      </c>
      <c r="Z180" s="48"/>
      <c r="AA180" s="11">
        <f t="shared" ref="AA180:BH180" si="183">IF($D180=AA$1,$E180+$V180,(IF($J180=AA$1,$K180+$W180,AA179)))</f>
        <v>1089</v>
      </c>
      <c r="AB180" s="11">
        <f t="shared" si="183"/>
        <v>1391</v>
      </c>
      <c r="AC180" s="11">
        <f t="shared" si="183"/>
        <v>910</v>
      </c>
      <c r="AD180" s="11">
        <f t="shared" si="183"/>
        <v>1019</v>
      </c>
      <c r="AE180" s="11">
        <f t="shared" si="183"/>
        <v>954</v>
      </c>
      <c r="AF180" s="11">
        <f t="shared" si="183"/>
        <v>1820</v>
      </c>
      <c r="AG180" s="11">
        <f t="shared" si="183"/>
        <v>1429</v>
      </c>
      <c r="AH180" s="11">
        <f t="shared" si="183"/>
        <v>1691</v>
      </c>
      <c r="AI180" s="11">
        <f t="shared" si="183"/>
        <v>1554</v>
      </c>
      <c r="AJ180" s="11">
        <f t="shared" si="183"/>
        <v>1681</v>
      </c>
      <c r="AK180" s="11">
        <f t="shared" si="183"/>
        <v>937</v>
      </c>
      <c r="AL180" s="11">
        <f t="shared" si="183"/>
        <v>1345</v>
      </c>
      <c r="AM180" s="11">
        <f t="shared" si="183"/>
        <v>1802</v>
      </c>
      <c r="AN180" s="11">
        <f t="shared" si="183"/>
        <v>1619</v>
      </c>
      <c r="AO180" s="11">
        <f t="shared" si="183"/>
        <v>267</v>
      </c>
      <c r="AP180" s="11">
        <f t="shared" si="183"/>
        <v>1314</v>
      </c>
      <c r="AQ180" s="11">
        <f t="shared" si="183"/>
        <v>920</v>
      </c>
      <c r="AR180" s="11">
        <f t="shared" si="183"/>
        <v>1245</v>
      </c>
      <c r="AS180" s="11">
        <f t="shared" si="183"/>
        <v>589</v>
      </c>
      <c r="AT180" s="11">
        <f t="shared" si="183"/>
        <v>1152</v>
      </c>
      <c r="AU180" s="11">
        <f t="shared" si="183"/>
        <v>1133</v>
      </c>
      <c r="AV180" s="11">
        <f t="shared" si="183"/>
        <v>1543</v>
      </c>
      <c r="AW180" s="11">
        <f t="shared" si="183"/>
        <v>1351</v>
      </c>
      <c r="AX180" s="11">
        <f t="shared" si="183"/>
        <v>1306</v>
      </c>
      <c r="AY180" s="11">
        <f t="shared" si="183"/>
        <v>295</v>
      </c>
      <c r="AZ180" s="11">
        <f t="shared" si="183"/>
        <v>1066</v>
      </c>
      <c r="BA180" s="11">
        <f t="shared" si="183"/>
        <v>1260</v>
      </c>
      <c r="BB180" s="11">
        <f t="shared" si="183"/>
        <v>1092</v>
      </c>
      <c r="BC180" s="11">
        <f t="shared" si="183"/>
        <v>1102</v>
      </c>
      <c r="BD180" s="11">
        <f t="shared" si="183"/>
        <v>1614</v>
      </c>
      <c r="BE180" s="11">
        <f t="shared" si="183"/>
        <v>1043</v>
      </c>
      <c r="BF180" s="11">
        <f t="shared" si="183"/>
        <v>1026</v>
      </c>
      <c r="BG180" s="11">
        <f t="shared" si="183"/>
        <v>1245</v>
      </c>
      <c r="BH180" s="11">
        <f t="shared" si="183"/>
        <v>1079</v>
      </c>
    </row>
    <row r="181" spans="1:60" ht="13.5" customHeight="1">
      <c r="A181" s="38">
        <v>40755</v>
      </c>
      <c r="B181" s="39" t="s">
        <v>70</v>
      </c>
      <c r="C181" s="40"/>
      <c r="D181" s="41" t="s">
        <v>16</v>
      </c>
      <c r="E181" s="42">
        <f t="shared" si="0"/>
        <v>1802</v>
      </c>
      <c r="F181" s="43">
        <v>1</v>
      </c>
      <c r="G181" s="43">
        <v>20</v>
      </c>
      <c r="H181" s="44">
        <f t="shared" si="1"/>
        <v>23</v>
      </c>
      <c r="I181" s="40"/>
      <c r="J181" s="45" t="s">
        <v>39</v>
      </c>
      <c r="K181" s="42">
        <f t="shared" si="2"/>
        <v>1245</v>
      </c>
      <c r="L181" s="46">
        <v>0</v>
      </c>
      <c r="M181" s="46">
        <v>10</v>
      </c>
      <c r="N181" s="26">
        <f t="shared" si="3"/>
        <v>10</v>
      </c>
      <c r="O181" s="40"/>
      <c r="P181" s="40" t="s">
        <v>67</v>
      </c>
      <c r="Q181" s="40"/>
      <c r="R181" s="40">
        <f>MIN(Rules!$E$2,(MAX(H181/N181,N181/H181)))</f>
        <v>2</v>
      </c>
      <c r="S181" s="40">
        <f>VLOOKUP(B181,Rules!A:B,2,FALSE)</f>
        <v>80</v>
      </c>
      <c r="T181" s="40"/>
      <c r="U181" s="143">
        <f>1/(10^(-1*(E181+(IF(P181="Y",Rules!$I$2,0))-K181)/Rules!$E$12)+1)</f>
        <v>0.92858007946404442</v>
      </c>
      <c r="V181">
        <f t="shared" si="4"/>
        <v>11</v>
      </c>
      <c r="W181">
        <f t="shared" si="5"/>
        <v>-11</v>
      </c>
      <c r="Z181" s="48"/>
      <c r="AA181" s="11">
        <f t="shared" ref="AA181:BH181" si="184">IF($D181=AA$1,$E181+$V181,(IF($J181=AA$1,$K181+$W181,AA180)))</f>
        <v>1089</v>
      </c>
      <c r="AB181" s="11">
        <f t="shared" si="184"/>
        <v>1391</v>
      </c>
      <c r="AC181" s="11">
        <f t="shared" si="184"/>
        <v>910</v>
      </c>
      <c r="AD181" s="11">
        <f t="shared" si="184"/>
        <v>1019</v>
      </c>
      <c r="AE181" s="11">
        <f t="shared" si="184"/>
        <v>954</v>
      </c>
      <c r="AF181" s="11">
        <f t="shared" si="184"/>
        <v>1820</v>
      </c>
      <c r="AG181" s="11">
        <f t="shared" si="184"/>
        <v>1429</v>
      </c>
      <c r="AH181" s="11">
        <f t="shared" si="184"/>
        <v>1691</v>
      </c>
      <c r="AI181" s="11">
        <f t="shared" si="184"/>
        <v>1554</v>
      </c>
      <c r="AJ181" s="11">
        <f t="shared" si="184"/>
        <v>1681</v>
      </c>
      <c r="AK181" s="11">
        <f t="shared" si="184"/>
        <v>937</v>
      </c>
      <c r="AL181" s="11">
        <f t="shared" si="184"/>
        <v>1345</v>
      </c>
      <c r="AM181" s="11">
        <f t="shared" si="184"/>
        <v>1813</v>
      </c>
      <c r="AN181" s="11">
        <f t="shared" si="184"/>
        <v>1619</v>
      </c>
      <c r="AO181" s="11">
        <f t="shared" si="184"/>
        <v>267</v>
      </c>
      <c r="AP181" s="11">
        <f t="shared" si="184"/>
        <v>1314</v>
      </c>
      <c r="AQ181" s="11">
        <f t="shared" si="184"/>
        <v>920</v>
      </c>
      <c r="AR181" s="11">
        <f t="shared" si="184"/>
        <v>1234</v>
      </c>
      <c r="AS181" s="11">
        <f t="shared" si="184"/>
        <v>589</v>
      </c>
      <c r="AT181" s="11">
        <f t="shared" si="184"/>
        <v>1152</v>
      </c>
      <c r="AU181" s="11">
        <f t="shared" si="184"/>
        <v>1133</v>
      </c>
      <c r="AV181" s="11">
        <f t="shared" si="184"/>
        <v>1543</v>
      </c>
      <c r="AW181" s="11">
        <f t="shared" si="184"/>
        <v>1351</v>
      </c>
      <c r="AX181" s="11">
        <f t="shared" si="184"/>
        <v>1306</v>
      </c>
      <c r="AY181" s="11">
        <f t="shared" si="184"/>
        <v>295</v>
      </c>
      <c r="AZ181" s="11">
        <f t="shared" si="184"/>
        <v>1066</v>
      </c>
      <c r="BA181" s="11">
        <f t="shared" si="184"/>
        <v>1260</v>
      </c>
      <c r="BB181" s="11">
        <f t="shared" si="184"/>
        <v>1092</v>
      </c>
      <c r="BC181" s="11">
        <f t="shared" si="184"/>
        <v>1102</v>
      </c>
      <c r="BD181" s="11">
        <f t="shared" si="184"/>
        <v>1614</v>
      </c>
      <c r="BE181" s="11">
        <f t="shared" si="184"/>
        <v>1043</v>
      </c>
      <c r="BF181" s="11">
        <f t="shared" si="184"/>
        <v>1026</v>
      </c>
      <c r="BG181" s="11">
        <f t="shared" si="184"/>
        <v>1245</v>
      </c>
      <c r="BH181" s="11">
        <f t="shared" si="184"/>
        <v>1079</v>
      </c>
    </row>
    <row r="182" spans="1:60" ht="13.5" customHeight="1">
      <c r="A182" s="38">
        <v>40755</v>
      </c>
      <c r="B182" s="39" t="s">
        <v>70</v>
      </c>
      <c r="C182" s="40"/>
      <c r="D182" s="41" t="s">
        <v>18</v>
      </c>
      <c r="E182" s="42">
        <f t="shared" si="0"/>
        <v>1543</v>
      </c>
      <c r="F182" s="43">
        <v>1</v>
      </c>
      <c r="G182" s="43">
        <v>13</v>
      </c>
      <c r="H182" s="44">
        <f t="shared" si="1"/>
        <v>16</v>
      </c>
      <c r="I182" s="40"/>
      <c r="J182" s="45" t="s">
        <v>26</v>
      </c>
      <c r="K182" s="42">
        <f t="shared" si="2"/>
        <v>1820</v>
      </c>
      <c r="L182" s="46">
        <v>2</v>
      </c>
      <c r="M182" s="46">
        <v>6</v>
      </c>
      <c r="N182" s="26">
        <f t="shared" si="3"/>
        <v>12</v>
      </c>
      <c r="O182" s="40"/>
      <c r="P182" s="40" t="s">
        <v>67</v>
      </c>
      <c r="Q182" s="40"/>
      <c r="R182" s="40">
        <f>MIN(Rules!$E$2,(MAX(H182/N182,N182/H182)))</f>
        <v>1.3333333333333333</v>
      </c>
      <c r="S182" s="40">
        <f>VLOOKUP(B182,Rules!A:B,2,FALSE)</f>
        <v>80</v>
      </c>
      <c r="T182" s="40"/>
      <c r="U182" s="143">
        <f>1/(10^(-1*(E182+(IF(P182="Y",Rules!$I$2,0))-K182)/Rules!$E$12)+1)</f>
        <v>0.21829464693608844</v>
      </c>
      <c r="V182">
        <f t="shared" si="4"/>
        <v>83</v>
      </c>
      <c r="W182">
        <f t="shared" si="5"/>
        <v>-83</v>
      </c>
      <c r="Z182" s="48"/>
      <c r="AA182" s="11">
        <f t="shared" ref="AA182:BH182" si="185">IF($D182=AA$1,$E182+$V182,(IF($J182=AA$1,$K182+$W182,AA181)))</f>
        <v>1089</v>
      </c>
      <c r="AB182" s="11">
        <f t="shared" si="185"/>
        <v>1391</v>
      </c>
      <c r="AC182" s="11">
        <f t="shared" si="185"/>
        <v>910</v>
      </c>
      <c r="AD182" s="11">
        <f t="shared" si="185"/>
        <v>1019</v>
      </c>
      <c r="AE182" s="11">
        <f t="shared" si="185"/>
        <v>954</v>
      </c>
      <c r="AF182" s="11">
        <f t="shared" si="185"/>
        <v>1737</v>
      </c>
      <c r="AG182" s="11">
        <f t="shared" si="185"/>
        <v>1429</v>
      </c>
      <c r="AH182" s="11">
        <f t="shared" si="185"/>
        <v>1691</v>
      </c>
      <c r="AI182" s="11">
        <f t="shared" si="185"/>
        <v>1554</v>
      </c>
      <c r="AJ182" s="11">
        <f t="shared" si="185"/>
        <v>1681</v>
      </c>
      <c r="AK182" s="11">
        <f t="shared" si="185"/>
        <v>937</v>
      </c>
      <c r="AL182" s="11">
        <f t="shared" si="185"/>
        <v>1345</v>
      </c>
      <c r="AM182" s="11">
        <f t="shared" si="185"/>
        <v>1813</v>
      </c>
      <c r="AN182" s="11">
        <f t="shared" si="185"/>
        <v>1619</v>
      </c>
      <c r="AO182" s="11">
        <f t="shared" si="185"/>
        <v>267</v>
      </c>
      <c r="AP182" s="11">
        <f t="shared" si="185"/>
        <v>1314</v>
      </c>
      <c r="AQ182" s="11">
        <f t="shared" si="185"/>
        <v>920</v>
      </c>
      <c r="AR182" s="11">
        <f t="shared" si="185"/>
        <v>1234</v>
      </c>
      <c r="AS182" s="11">
        <f t="shared" si="185"/>
        <v>589</v>
      </c>
      <c r="AT182" s="11">
        <f t="shared" si="185"/>
        <v>1152</v>
      </c>
      <c r="AU182" s="11">
        <f t="shared" si="185"/>
        <v>1133</v>
      </c>
      <c r="AV182" s="11">
        <f t="shared" si="185"/>
        <v>1626</v>
      </c>
      <c r="AW182" s="11">
        <f t="shared" si="185"/>
        <v>1351</v>
      </c>
      <c r="AX182" s="11">
        <f t="shared" si="185"/>
        <v>1306</v>
      </c>
      <c r="AY182" s="11">
        <f t="shared" si="185"/>
        <v>295</v>
      </c>
      <c r="AZ182" s="11">
        <f t="shared" si="185"/>
        <v>1066</v>
      </c>
      <c r="BA182" s="11">
        <f t="shared" si="185"/>
        <v>1260</v>
      </c>
      <c r="BB182" s="11">
        <f t="shared" si="185"/>
        <v>1092</v>
      </c>
      <c r="BC182" s="11">
        <f t="shared" si="185"/>
        <v>1102</v>
      </c>
      <c r="BD182" s="11">
        <f t="shared" si="185"/>
        <v>1614</v>
      </c>
      <c r="BE182" s="11">
        <f t="shared" si="185"/>
        <v>1043</v>
      </c>
      <c r="BF182" s="11">
        <f t="shared" si="185"/>
        <v>1026</v>
      </c>
      <c r="BG182" s="11">
        <f t="shared" si="185"/>
        <v>1245</v>
      </c>
      <c r="BH182" s="11">
        <f t="shared" si="185"/>
        <v>1079</v>
      </c>
    </row>
    <row r="183" spans="1:60" ht="13.5" customHeight="1">
      <c r="A183" s="38">
        <v>40761</v>
      </c>
      <c r="B183" s="39" t="s">
        <v>70</v>
      </c>
      <c r="C183" s="40"/>
      <c r="D183" s="41" t="s">
        <v>17</v>
      </c>
      <c r="E183" s="42">
        <f t="shared" si="0"/>
        <v>1681</v>
      </c>
      <c r="F183" s="43">
        <v>0</v>
      </c>
      <c r="G183" s="43">
        <v>22</v>
      </c>
      <c r="H183" s="44">
        <f t="shared" si="1"/>
        <v>22</v>
      </c>
      <c r="I183" s="40"/>
      <c r="J183" s="45" t="s">
        <v>22</v>
      </c>
      <c r="K183" s="42">
        <f t="shared" si="2"/>
        <v>1614</v>
      </c>
      <c r="L183" s="46">
        <v>0</v>
      </c>
      <c r="M183" s="46">
        <v>15</v>
      </c>
      <c r="N183" s="26">
        <f t="shared" si="3"/>
        <v>15</v>
      </c>
      <c r="O183" s="40"/>
      <c r="P183" s="40" t="s">
        <v>66</v>
      </c>
      <c r="Q183" s="40"/>
      <c r="R183" s="40">
        <f>MIN(Rules!$E$2,(MAX(H183/N183,N183/H183)))</f>
        <v>1.4666666666666666</v>
      </c>
      <c r="S183" s="40">
        <f>VLOOKUP(B183,Rules!A:B,2,FALSE)</f>
        <v>80</v>
      </c>
      <c r="T183" s="40"/>
      <c r="U183" s="143">
        <f>1/(10^(-1*(E183+(IF(P183="Y",Rules!$I$2,0))-K183)/Rules!$E$12)+1)</f>
        <v>0.7309252411617172</v>
      </c>
      <c r="V183">
        <f t="shared" si="4"/>
        <v>32</v>
      </c>
      <c r="W183">
        <f t="shared" si="5"/>
        <v>-32</v>
      </c>
      <c r="Z183" s="48"/>
      <c r="AA183" s="11">
        <f t="shared" ref="AA183:BH183" si="186">IF($D183=AA$1,$E183+$V183,(IF($J183=AA$1,$K183+$W183,AA182)))</f>
        <v>1089</v>
      </c>
      <c r="AB183" s="11">
        <f t="shared" si="186"/>
        <v>1391</v>
      </c>
      <c r="AC183" s="11">
        <f t="shared" si="186"/>
        <v>910</v>
      </c>
      <c r="AD183" s="11">
        <f t="shared" si="186"/>
        <v>1019</v>
      </c>
      <c r="AE183" s="11">
        <f t="shared" si="186"/>
        <v>954</v>
      </c>
      <c r="AF183" s="11">
        <f t="shared" si="186"/>
        <v>1737</v>
      </c>
      <c r="AG183" s="11">
        <f t="shared" si="186"/>
        <v>1429</v>
      </c>
      <c r="AH183" s="11">
        <f t="shared" si="186"/>
        <v>1691</v>
      </c>
      <c r="AI183" s="11">
        <f t="shared" si="186"/>
        <v>1554</v>
      </c>
      <c r="AJ183" s="11">
        <f t="shared" si="186"/>
        <v>1713</v>
      </c>
      <c r="AK183" s="11">
        <f t="shared" si="186"/>
        <v>937</v>
      </c>
      <c r="AL183" s="11">
        <f t="shared" si="186"/>
        <v>1345</v>
      </c>
      <c r="AM183" s="11">
        <f t="shared" si="186"/>
        <v>1813</v>
      </c>
      <c r="AN183" s="11">
        <f t="shared" si="186"/>
        <v>1619</v>
      </c>
      <c r="AO183" s="11">
        <f t="shared" si="186"/>
        <v>267</v>
      </c>
      <c r="AP183" s="11">
        <f t="shared" si="186"/>
        <v>1314</v>
      </c>
      <c r="AQ183" s="11">
        <f t="shared" si="186"/>
        <v>920</v>
      </c>
      <c r="AR183" s="11">
        <f t="shared" si="186"/>
        <v>1234</v>
      </c>
      <c r="AS183" s="11">
        <f t="shared" si="186"/>
        <v>589</v>
      </c>
      <c r="AT183" s="11">
        <f t="shared" si="186"/>
        <v>1152</v>
      </c>
      <c r="AU183" s="11">
        <f t="shared" si="186"/>
        <v>1133</v>
      </c>
      <c r="AV183" s="11">
        <f t="shared" si="186"/>
        <v>1626</v>
      </c>
      <c r="AW183" s="11">
        <f t="shared" si="186"/>
        <v>1351</v>
      </c>
      <c r="AX183" s="11">
        <f t="shared" si="186"/>
        <v>1306</v>
      </c>
      <c r="AY183" s="11">
        <f t="shared" si="186"/>
        <v>295</v>
      </c>
      <c r="AZ183" s="11">
        <f t="shared" si="186"/>
        <v>1066</v>
      </c>
      <c r="BA183" s="11">
        <f t="shared" si="186"/>
        <v>1260</v>
      </c>
      <c r="BB183" s="11">
        <f t="shared" si="186"/>
        <v>1092</v>
      </c>
      <c r="BC183" s="11">
        <f t="shared" si="186"/>
        <v>1102</v>
      </c>
      <c r="BD183" s="11">
        <f t="shared" si="186"/>
        <v>1582</v>
      </c>
      <c r="BE183" s="11">
        <f t="shared" si="186"/>
        <v>1043</v>
      </c>
      <c r="BF183" s="11">
        <f t="shared" si="186"/>
        <v>1026</v>
      </c>
      <c r="BG183" s="11">
        <f t="shared" si="186"/>
        <v>1245</v>
      </c>
      <c r="BH183" s="11">
        <f t="shared" si="186"/>
        <v>1079</v>
      </c>
    </row>
    <row r="184" spans="1:60" ht="13.5" customHeight="1">
      <c r="A184" s="38">
        <v>40776</v>
      </c>
      <c r="B184" s="39" t="s">
        <v>70</v>
      </c>
      <c r="C184" s="40"/>
      <c r="D184" s="41" t="s">
        <v>18</v>
      </c>
      <c r="E184" s="42">
        <f t="shared" si="0"/>
        <v>1626</v>
      </c>
      <c r="F184" s="43">
        <v>1</v>
      </c>
      <c r="G184" s="43">
        <v>11</v>
      </c>
      <c r="H184" s="44">
        <f t="shared" si="1"/>
        <v>14</v>
      </c>
      <c r="I184" s="40"/>
      <c r="J184" s="45" t="s">
        <v>16</v>
      </c>
      <c r="K184" s="42">
        <f t="shared" si="2"/>
        <v>1813</v>
      </c>
      <c r="L184" s="46">
        <v>1</v>
      </c>
      <c r="M184" s="46">
        <v>20</v>
      </c>
      <c r="N184" s="26">
        <f t="shared" si="3"/>
        <v>23</v>
      </c>
      <c r="O184" s="40"/>
      <c r="P184" s="40" t="s">
        <v>67</v>
      </c>
      <c r="Q184" s="40"/>
      <c r="R184" s="40">
        <f>MIN(Rules!$E$2,(MAX(H184/N184,N184/H184)))</f>
        <v>1.6428571428571428</v>
      </c>
      <c r="S184" s="40">
        <f>VLOOKUP(B184,Rules!A:B,2,FALSE)</f>
        <v>80</v>
      </c>
      <c r="T184" s="40"/>
      <c r="U184" s="143">
        <f>1/(10^(-1*(E184+(IF(P184="Y",Rules!$I$2,0))-K184)/Rules!$E$12)+1)</f>
        <v>0.29709562017981894</v>
      </c>
      <c r="V184">
        <f t="shared" si="4"/>
        <v>-39</v>
      </c>
      <c r="W184">
        <f t="shared" si="5"/>
        <v>39</v>
      </c>
      <c r="Z184" s="48"/>
      <c r="AA184" s="11">
        <f t="shared" ref="AA184:BH184" si="187">IF($D184=AA$1,$E184+$V184,(IF($J184=AA$1,$K184+$W184,AA183)))</f>
        <v>1089</v>
      </c>
      <c r="AB184" s="11">
        <f t="shared" si="187"/>
        <v>1391</v>
      </c>
      <c r="AC184" s="11">
        <f t="shared" si="187"/>
        <v>910</v>
      </c>
      <c r="AD184" s="11">
        <f t="shared" si="187"/>
        <v>1019</v>
      </c>
      <c r="AE184" s="11">
        <f t="shared" si="187"/>
        <v>954</v>
      </c>
      <c r="AF184" s="11">
        <f t="shared" si="187"/>
        <v>1737</v>
      </c>
      <c r="AG184" s="11">
        <f t="shared" si="187"/>
        <v>1429</v>
      </c>
      <c r="AH184" s="11">
        <f t="shared" si="187"/>
        <v>1691</v>
      </c>
      <c r="AI184" s="11">
        <f t="shared" si="187"/>
        <v>1554</v>
      </c>
      <c r="AJ184" s="11">
        <f t="shared" si="187"/>
        <v>1713</v>
      </c>
      <c r="AK184" s="11">
        <f t="shared" si="187"/>
        <v>937</v>
      </c>
      <c r="AL184" s="11">
        <f t="shared" si="187"/>
        <v>1345</v>
      </c>
      <c r="AM184" s="11">
        <f t="shared" si="187"/>
        <v>1852</v>
      </c>
      <c r="AN184" s="11">
        <f t="shared" si="187"/>
        <v>1619</v>
      </c>
      <c r="AO184" s="11">
        <f t="shared" si="187"/>
        <v>267</v>
      </c>
      <c r="AP184" s="11">
        <f t="shared" si="187"/>
        <v>1314</v>
      </c>
      <c r="AQ184" s="11">
        <f t="shared" si="187"/>
        <v>920</v>
      </c>
      <c r="AR184" s="11">
        <f t="shared" si="187"/>
        <v>1234</v>
      </c>
      <c r="AS184" s="11">
        <f t="shared" si="187"/>
        <v>589</v>
      </c>
      <c r="AT184" s="11">
        <f t="shared" si="187"/>
        <v>1152</v>
      </c>
      <c r="AU184" s="11">
        <f t="shared" si="187"/>
        <v>1133</v>
      </c>
      <c r="AV184" s="11">
        <f t="shared" si="187"/>
        <v>1587</v>
      </c>
      <c r="AW184" s="11">
        <f t="shared" si="187"/>
        <v>1351</v>
      </c>
      <c r="AX184" s="11">
        <f t="shared" si="187"/>
        <v>1306</v>
      </c>
      <c r="AY184" s="11">
        <f t="shared" si="187"/>
        <v>295</v>
      </c>
      <c r="AZ184" s="11">
        <f t="shared" si="187"/>
        <v>1066</v>
      </c>
      <c r="BA184" s="11">
        <f t="shared" si="187"/>
        <v>1260</v>
      </c>
      <c r="BB184" s="11">
        <f t="shared" si="187"/>
        <v>1092</v>
      </c>
      <c r="BC184" s="11">
        <f t="shared" si="187"/>
        <v>1102</v>
      </c>
      <c r="BD184" s="11">
        <f t="shared" si="187"/>
        <v>1582</v>
      </c>
      <c r="BE184" s="11">
        <f t="shared" si="187"/>
        <v>1043</v>
      </c>
      <c r="BF184" s="11">
        <f t="shared" si="187"/>
        <v>1026</v>
      </c>
      <c r="BG184" s="11">
        <f t="shared" si="187"/>
        <v>1245</v>
      </c>
      <c r="BH184" s="11">
        <f t="shared" si="187"/>
        <v>1079</v>
      </c>
    </row>
    <row r="185" spans="1:60" ht="13.5" customHeight="1">
      <c r="A185" s="38">
        <v>40783</v>
      </c>
      <c r="B185" s="39" t="s">
        <v>70</v>
      </c>
      <c r="C185" s="40"/>
      <c r="D185" s="41" t="s">
        <v>17</v>
      </c>
      <c r="E185" s="42">
        <f t="shared" si="0"/>
        <v>1713</v>
      </c>
      <c r="F185" s="43">
        <v>0</v>
      </c>
      <c r="G185" s="43">
        <v>8</v>
      </c>
      <c r="H185" s="44">
        <f t="shared" si="1"/>
        <v>8</v>
      </c>
      <c r="I185" s="40"/>
      <c r="J185" s="45" t="s">
        <v>25</v>
      </c>
      <c r="K185" s="42">
        <f t="shared" si="2"/>
        <v>1691</v>
      </c>
      <c r="L185" s="46">
        <v>0</v>
      </c>
      <c r="M185" s="46">
        <v>6</v>
      </c>
      <c r="N185" s="26">
        <f t="shared" si="3"/>
        <v>6</v>
      </c>
      <c r="O185" s="40"/>
      <c r="P185" s="40" t="s">
        <v>66</v>
      </c>
      <c r="Q185" s="40"/>
      <c r="R185" s="40">
        <f>MIN(Rules!$E$2,(MAX(H185/N185,N185/H185)))</f>
        <v>1.3333333333333333</v>
      </c>
      <c r="S185" s="40">
        <f>VLOOKUP(B185,Rules!A:B,2,FALSE)</f>
        <v>80</v>
      </c>
      <c r="T185" s="40"/>
      <c r="U185" s="143">
        <f>1/(10^(-1*(E185+(IF(P185="Y",Rules!$I$2,0))-K185)/Rules!$E$12)+1)</f>
        <v>0.68827976165142757</v>
      </c>
      <c r="V185">
        <f t="shared" si="4"/>
        <v>33</v>
      </c>
      <c r="W185">
        <f t="shared" si="5"/>
        <v>-33</v>
      </c>
      <c r="Z185" s="48"/>
      <c r="AA185" s="11">
        <f t="shared" ref="AA185:BH185" si="188">IF($D185=AA$1,$E185+$V185,(IF($J185=AA$1,$K185+$W185,AA184)))</f>
        <v>1089</v>
      </c>
      <c r="AB185" s="11">
        <f t="shared" si="188"/>
        <v>1391</v>
      </c>
      <c r="AC185" s="11">
        <f t="shared" si="188"/>
        <v>910</v>
      </c>
      <c r="AD185" s="11">
        <f t="shared" si="188"/>
        <v>1019</v>
      </c>
      <c r="AE185" s="11">
        <f t="shared" si="188"/>
        <v>954</v>
      </c>
      <c r="AF185" s="11">
        <f t="shared" si="188"/>
        <v>1737</v>
      </c>
      <c r="AG185" s="11">
        <f t="shared" si="188"/>
        <v>1429</v>
      </c>
      <c r="AH185" s="11">
        <f t="shared" si="188"/>
        <v>1658</v>
      </c>
      <c r="AI185" s="11">
        <f t="shared" si="188"/>
        <v>1554</v>
      </c>
      <c r="AJ185" s="11">
        <f t="shared" si="188"/>
        <v>1746</v>
      </c>
      <c r="AK185" s="11">
        <f t="shared" si="188"/>
        <v>937</v>
      </c>
      <c r="AL185" s="11">
        <f t="shared" si="188"/>
        <v>1345</v>
      </c>
      <c r="AM185" s="11">
        <f t="shared" si="188"/>
        <v>1852</v>
      </c>
      <c r="AN185" s="11">
        <f t="shared" si="188"/>
        <v>1619</v>
      </c>
      <c r="AO185" s="11">
        <f t="shared" si="188"/>
        <v>267</v>
      </c>
      <c r="AP185" s="11">
        <f t="shared" si="188"/>
        <v>1314</v>
      </c>
      <c r="AQ185" s="11">
        <f t="shared" si="188"/>
        <v>920</v>
      </c>
      <c r="AR185" s="11">
        <f t="shared" si="188"/>
        <v>1234</v>
      </c>
      <c r="AS185" s="11">
        <f t="shared" si="188"/>
        <v>589</v>
      </c>
      <c r="AT185" s="11">
        <f t="shared" si="188"/>
        <v>1152</v>
      </c>
      <c r="AU185" s="11">
        <f t="shared" si="188"/>
        <v>1133</v>
      </c>
      <c r="AV185" s="11">
        <f t="shared" si="188"/>
        <v>1587</v>
      </c>
      <c r="AW185" s="11">
        <f t="shared" si="188"/>
        <v>1351</v>
      </c>
      <c r="AX185" s="11">
        <f t="shared" si="188"/>
        <v>1306</v>
      </c>
      <c r="AY185" s="11">
        <f t="shared" si="188"/>
        <v>295</v>
      </c>
      <c r="AZ185" s="11">
        <f t="shared" si="188"/>
        <v>1066</v>
      </c>
      <c r="BA185" s="11">
        <f t="shared" si="188"/>
        <v>1260</v>
      </c>
      <c r="BB185" s="11">
        <f t="shared" si="188"/>
        <v>1092</v>
      </c>
      <c r="BC185" s="11">
        <f t="shared" si="188"/>
        <v>1102</v>
      </c>
      <c r="BD185" s="11">
        <f t="shared" si="188"/>
        <v>1582</v>
      </c>
      <c r="BE185" s="11">
        <f t="shared" si="188"/>
        <v>1043</v>
      </c>
      <c r="BF185" s="11">
        <f t="shared" si="188"/>
        <v>1026</v>
      </c>
      <c r="BG185" s="11">
        <f t="shared" si="188"/>
        <v>1245</v>
      </c>
      <c r="BH185" s="11">
        <f t="shared" si="188"/>
        <v>1079</v>
      </c>
    </row>
    <row r="186" spans="1:60" ht="13.5" customHeight="1">
      <c r="A186" s="38">
        <v>40804</v>
      </c>
      <c r="B186" s="39" t="s">
        <v>70</v>
      </c>
      <c r="C186" s="40"/>
      <c r="D186" s="41" t="s">
        <v>17</v>
      </c>
      <c r="E186" s="42">
        <f t="shared" si="0"/>
        <v>1746</v>
      </c>
      <c r="F186" s="43">
        <v>1</v>
      </c>
      <c r="G186" s="43">
        <v>12</v>
      </c>
      <c r="H186" s="44">
        <f t="shared" si="1"/>
        <v>15</v>
      </c>
      <c r="I186" s="40"/>
      <c r="J186" s="45" t="s">
        <v>16</v>
      </c>
      <c r="K186" s="42">
        <f t="shared" si="2"/>
        <v>1852</v>
      </c>
      <c r="L186" s="46">
        <v>1</v>
      </c>
      <c r="M186" s="46">
        <v>11</v>
      </c>
      <c r="N186" s="26">
        <f t="shared" si="3"/>
        <v>14</v>
      </c>
      <c r="O186" s="40"/>
      <c r="P186" s="40" t="s">
        <v>66</v>
      </c>
      <c r="Q186" s="40"/>
      <c r="R186" s="40">
        <f>MIN(Rules!$E$2,(MAX(H186/N186,N186/H186)))</f>
        <v>1.0714285714285714</v>
      </c>
      <c r="S186" s="40">
        <f>VLOOKUP(B186,Rules!A:B,2,FALSE)</f>
        <v>80</v>
      </c>
      <c r="T186" s="40"/>
      <c r="U186" s="143">
        <f>1/(10^(-1*(E186+(IF(P186="Y",Rules!$I$2,0))-K186)/Rules!$E$12)+1)</f>
        <v>0.55048425866431605</v>
      </c>
      <c r="V186">
        <f t="shared" si="4"/>
        <v>39</v>
      </c>
      <c r="W186">
        <f t="shared" si="5"/>
        <v>-39</v>
      </c>
      <c r="Z186" s="48"/>
      <c r="AA186" s="11">
        <f t="shared" ref="AA186:BH186" si="189">IF($D186=AA$1,$E186+$V186,(IF($J186=AA$1,$K186+$W186,AA185)))</f>
        <v>1089</v>
      </c>
      <c r="AB186" s="11">
        <f t="shared" si="189"/>
        <v>1391</v>
      </c>
      <c r="AC186" s="11">
        <f t="shared" si="189"/>
        <v>910</v>
      </c>
      <c r="AD186" s="11">
        <f t="shared" si="189"/>
        <v>1019</v>
      </c>
      <c r="AE186" s="11">
        <f t="shared" si="189"/>
        <v>954</v>
      </c>
      <c r="AF186" s="11">
        <f t="shared" si="189"/>
        <v>1737</v>
      </c>
      <c r="AG186" s="11">
        <f t="shared" si="189"/>
        <v>1429</v>
      </c>
      <c r="AH186" s="11">
        <f t="shared" si="189"/>
        <v>1658</v>
      </c>
      <c r="AI186" s="11">
        <f t="shared" si="189"/>
        <v>1554</v>
      </c>
      <c r="AJ186" s="11">
        <f t="shared" si="189"/>
        <v>1785</v>
      </c>
      <c r="AK186" s="11">
        <f t="shared" si="189"/>
        <v>937</v>
      </c>
      <c r="AL186" s="11">
        <f t="shared" si="189"/>
        <v>1345</v>
      </c>
      <c r="AM186" s="11">
        <f t="shared" si="189"/>
        <v>1813</v>
      </c>
      <c r="AN186" s="11">
        <f t="shared" si="189"/>
        <v>1619</v>
      </c>
      <c r="AO186" s="11">
        <f t="shared" si="189"/>
        <v>267</v>
      </c>
      <c r="AP186" s="11">
        <f t="shared" si="189"/>
        <v>1314</v>
      </c>
      <c r="AQ186" s="11">
        <f t="shared" si="189"/>
        <v>920</v>
      </c>
      <c r="AR186" s="11">
        <f t="shared" si="189"/>
        <v>1234</v>
      </c>
      <c r="AS186" s="11">
        <f t="shared" si="189"/>
        <v>589</v>
      </c>
      <c r="AT186" s="11">
        <f t="shared" si="189"/>
        <v>1152</v>
      </c>
      <c r="AU186" s="11">
        <f t="shared" si="189"/>
        <v>1133</v>
      </c>
      <c r="AV186" s="11">
        <f t="shared" si="189"/>
        <v>1587</v>
      </c>
      <c r="AW186" s="11">
        <f t="shared" si="189"/>
        <v>1351</v>
      </c>
      <c r="AX186" s="11">
        <f t="shared" si="189"/>
        <v>1306</v>
      </c>
      <c r="AY186" s="11">
        <f t="shared" si="189"/>
        <v>295</v>
      </c>
      <c r="AZ186" s="11">
        <f t="shared" si="189"/>
        <v>1066</v>
      </c>
      <c r="BA186" s="11">
        <f t="shared" si="189"/>
        <v>1260</v>
      </c>
      <c r="BB186" s="11">
        <f t="shared" si="189"/>
        <v>1092</v>
      </c>
      <c r="BC186" s="11">
        <f t="shared" si="189"/>
        <v>1102</v>
      </c>
      <c r="BD186" s="11">
        <f t="shared" si="189"/>
        <v>1582</v>
      </c>
      <c r="BE186" s="11">
        <f t="shared" si="189"/>
        <v>1043</v>
      </c>
      <c r="BF186" s="11">
        <f t="shared" si="189"/>
        <v>1026</v>
      </c>
      <c r="BG186" s="11">
        <f t="shared" si="189"/>
        <v>1245</v>
      </c>
      <c r="BH186" s="11">
        <f t="shared" si="189"/>
        <v>1079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H190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8867187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75" t="s">
        <v>52</v>
      </c>
      <c r="E1" s="25" t="s">
        <v>53</v>
      </c>
      <c r="F1" s="76" t="s">
        <v>54</v>
      </c>
      <c r="G1" s="76" t="s">
        <v>55</v>
      </c>
      <c r="H1" s="76" t="s">
        <v>56</v>
      </c>
      <c r="I1" s="4"/>
      <c r="J1" s="77" t="s">
        <v>57</v>
      </c>
      <c r="K1" s="25" t="s">
        <v>53</v>
      </c>
      <c r="L1" s="76" t="s">
        <v>54</v>
      </c>
      <c r="M1" s="76" t="s">
        <v>55</v>
      </c>
      <c r="N1" s="7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61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78"/>
      <c r="B2" s="79"/>
      <c r="C2" s="79"/>
      <c r="D2" s="80"/>
      <c r="E2" s="81"/>
      <c r="F2" s="82"/>
      <c r="G2" s="82"/>
      <c r="H2" s="82"/>
      <c r="I2" s="79"/>
      <c r="J2" s="83"/>
      <c r="K2" s="81"/>
      <c r="L2" s="82"/>
      <c r="M2" s="82"/>
      <c r="N2" s="82"/>
      <c r="O2" s="79"/>
      <c r="P2" s="79"/>
      <c r="Q2" s="79"/>
      <c r="R2" s="79"/>
      <c r="S2" s="79"/>
      <c r="T2" s="79"/>
      <c r="U2" s="84"/>
      <c r="V2" s="79"/>
      <c r="W2" s="79"/>
      <c r="X2" s="79"/>
      <c r="Y2" s="79"/>
      <c r="Z2" s="85" t="s">
        <v>99</v>
      </c>
      <c r="AA2" s="86">
        <f>LOOKUP(9.999E+307,'2009'!AA:AA)</f>
        <v>1240</v>
      </c>
      <c r="AB2" s="86">
        <f>LOOKUP(9.999E+307,'2009'!AB:AB)</f>
        <v>1319</v>
      </c>
      <c r="AC2" s="86">
        <f>LOOKUP(9.999E+307,'2009'!AC:AC)</f>
        <v>862</v>
      </c>
      <c r="AD2" s="86">
        <f>LOOKUP(9.999E+307,'2009'!AD:AD)</f>
        <v>1169</v>
      </c>
      <c r="AE2" s="86">
        <f>LOOKUP(9.999E+307,'2009'!AE:AE)</f>
        <v>999</v>
      </c>
      <c r="AF2" s="86">
        <f>LOOKUP(9.999E+307,'2009'!AF:AF)</f>
        <v>1685</v>
      </c>
      <c r="AG2" s="86">
        <f>LOOKUP(9.999E+307,'2009'!AG:AG)</f>
        <v>1623</v>
      </c>
      <c r="AH2" s="86">
        <f>LOOKUP(9.999E+307,'2009'!AH:AH)</f>
        <v>1485</v>
      </c>
      <c r="AI2" s="86">
        <f>LOOKUP(9.999E+307,'2009'!AI:AI)</f>
        <v>1232</v>
      </c>
      <c r="AJ2" s="86">
        <f>LOOKUP(9.999E+307,'2009'!AJ:AJ)</f>
        <v>1405</v>
      </c>
      <c r="AK2" s="86">
        <f>LOOKUP(9.999E+307,'2009'!AK:AK)</f>
        <v>1193</v>
      </c>
      <c r="AL2" s="86">
        <f>LOOKUP(9.999E+307,'2009'!AL:AL)</f>
        <v>1643</v>
      </c>
      <c r="AM2" s="86">
        <f>LOOKUP(9.999E+307,'2009'!AM:AM)</f>
        <v>1805</v>
      </c>
      <c r="AN2" s="86">
        <f>LOOKUP(9.999E+307,'2009'!AN:AN)</f>
        <v>1548</v>
      </c>
      <c r="AO2" s="86">
        <f>LOOKUP(9.999E+307,'2009'!AO:AO)</f>
        <v>377</v>
      </c>
      <c r="AP2" s="86">
        <f>LOOKUP(9.999E+307,'2009'!AP:AP)</f>
        <v>1307</v>
      </c>
      <c r="AQ2" s="86">
        <f>LOOKUP(9.999E+307,'2009'!AQ:AQ)</f>
        <v>1008</v>
      </c>
      <c r="AR2" s="86">
        <f>LOOKUP(9.999E+307,'2009'!AR:AR)</f>
        <v>1167</v>
      </c>
      <c r="AS2" s="86">
        <f>LOOKUP(9.999E+307,'2009'!AS:AS)</f>
        <v>653</v>
      </c>
      <c r="AT2" s="86">
        <f>LOOKUP(9.999E+307,'2009'!AT:AT)</f>
        <v>1029</v>
      </c>
      <c r="AU2" s="86">
        <f>LOOKUP(9.999E+307,'2009'!AU:AU)</f>
        <v>1042</v>
      </c>
      <c r="AV2" s="86">
        <f>LOOKUP(9.999E+307,'2009'!AV:AV)</f>
        <v>1480</v>
      </c>
      <c r="AW2" s="86">
        <f>LOOKUP(9.999E+307,'2009'!AW:AW)</f>
        <v>1397</v>
      </c>
      <c r="AX2" s="86">
        <f>LOOKUP(9.999E+307,'2009'!AX:AX)</f>
        <v>1446</v>
      </c>
      <c r="AY2" s="86">
        <f>LOOKUP(9.999E+307,'2009'!AY:AY)</f>
        <v>299</v>
      </c>
      <c r="AZ2" s="86">
        <f>LOOKUP(9.999E+307,'2009'!AZ:AZ)</f>
        <v>1033</v>
      </c>
      <c r="BA2" s="86">
        <f>LOOKUP(9.999E+307,'2009'!BA:BA)</f>
        <v>1300</v>
      </c>
      <c r="BB2" s="86">
        <f>LOOKUP(9.999E+307,'2009'!BB:BB)</f>
        <v>1092</v>
      </c>
      <c r="BC2" s="86">
        <f>LOOKUP(9.999E+307,'2009'!BC:BC)</f>
        <v>1067</v>
      </c>
      <c r="BD2" s="86">
        <f>LOOKUP(9.999E+307,'2009'!BD:BD)</f>
        <v>1655</v>
      </c>
      <c r="BE2" s="86">
        <f>LOOKUP(9.999E+307,'2009'!BE:BE)</f>
        <v>960</v>
      </c>
      <c r="BF2" s="86">
        <f>LOOKUP(9.999E+307,'2009'!BF:BF)</f>
        <v>1150</v>
      </c>
      <c r="BG2" s="86">
        <f>LOOKUP(9.999E+307,'2009'!BG:BG)</f>
        <v>1116</v>
      </c>
      <c r="BH2" s="86">
        <f>LOOKUP(9.999E+307,'2009'!BH:BH)</f>
        <v>1097</v>
      </c>
    </row>
    <row r="3" spans="1:60" ht="13.5" customHeight="1">
      <c r="A3" s="38">
        <v>40215</v>
      </c>
      <c r="B3" s="39" t="s">
        <v>65</v>
      </c>
      <c r="C3" s="40"/>
      <c r="D3" s="87" t="s">
        <v>19</v>
      </c>
      <c r="E3" s="42">
        <f t="shared" ref="E3:E190" si="0">HLOOKUP(D3,AA$1:BX$9992,ROW()-1,FALSE)</f>
        <v>1623</v>
      </c>
      <c r="F3" s="88">
        <v>1</v>
      </c>
      <c r="G3" s="88">
        <v>18</v>
      </c>
      <c r="H3" s="89">
        <f t="shared" ref="H3:H190" si="1">F3*3+G3</f>
        <v>21</v>
      </c>
      <c r="I3" s="40"/>
      <c r="J3" s="90" t="s">
        <v>22</v>
      </c>
      <c r="K3" s="42">
        <f t="shared" ref="K3:K190" si="2">HLOOKUP(J3,AA$1:BX$9992,ROW()-1,FALSE)</f>
        <v>1655</v>
      </c>
      <c r="L3" s="91">
        <v>1</v>
      </c>
      <c r="M3" s="91">
        <v>12</v>
      </c>
      <c r="N3" s="131">
        <f t="shared" ref="N3:N190" si="3">L3*3+M3</f>
        <v>15</v>
      </c>
      <c r="O3" s="40"/>
      <c r="P3" s="39" t="s">
        <v>67</v>
      </c>
      <c r="Q3" s="40"/>
      <c r="R3">
        <f>MIN(Rules!$E$2,(MAX(H3/N3,N3/H3)))</f>
        <v>1.4</v>
      </c>
      <c r="S3">
        <f>VLOOKUP(B3,Rules!A:B,2,FALSE)</f>
        <v>45</v>
      </c>
      <c r="T3" s="40"/>
      <c r="U3" s="47">
        <f>1/(10^(-1*(E3+(IF(P3="Y",Rules!$I$2,0))-K3)/Rules!$E$12)+1)</f>
        <v>0.46322516638818301</v>
      </c>
      <c r="V3">
        <f t="shared" ref="V3:V190" si="4">ROUND(IF(H3&gt;N3,(S3*R3*(1-U3)),IF(H3&lt;N3,(S3*R3*(0-U3)),S3*R3*(0.5-U3))),0)</f>
        <v>34</v>
      </c>
      <c r="W3">
        <f t="shared" ref="W3:W190" si="5">-1*V3</f>
        <v>-34</v>
      </c>
      <c r="Z3" s="48"/>
      <c r="AA3" s="11">
        <f t="shared" ref="AA3:BH3" si="6">IF($D3=AA$1,$E3+$V3,(IF($J3=AA$1,$K3+$W3,AA2)))</f>
        <v>1240</v>
      </c>
      <c r="AB3" s="11">
        <f t="shared" si="6"/>
        <v>1319</v>
      </c>
      <c r="AC3" s="11">
        <f t="shared" si="6"/>
        <v>862</v>
      </c>
      <c r="AD3" s="11">
        <f t="shared" si="6"/>
        <v>1169</v>
      </c>
      <c r="AE3" s="11">
        <f t="shared" si="6"/>
        <v>999</v>
      </c>
      <c r="AF3" s="11">
        <f t="shared" si="6"/>
        <v>1685</v>
      </c>
      <c r="AG3" s="11">
        <f t="shared" si="6"/>
        <v>1657</v>
      </c>
      <c r="AH3" s="11">
        <f t="shared" si="6"/>
        <v>1485</v>
      </c>
      <c r="AI3" s="11">
        <f t="shared" si="6"/>
        <v>1232</v>
      </c>
      <c r="AJ3" s="11">
        <f t="shared" si="6"/>
        <v>1405</v>
      </c>
      <c r="AK3" s="11">
        <f t="shared" si="6"/>
        <v>1193</v>
      </c>
      <c r="AL3" s="11">
        <f t="shared" si="6"/>
        <v>1643</v>
      </c>
      <c r="AM3" s="11">
        <f t="shared" si="6"/>
        <v>1805</v>
      </c>
      <c r="AN3" s="11">
        <f t="shared" si="6"/>
        <v>1548</v>
      </c>
      <c r="AO3" s="11">
        <f t="shared" si="6"/>
        <v>377</v>
      </c>
      <c r="AP3" s="11">
        <f t="shared" si="6"/>
        <v>1307</v>
      </c>
      <c r="AQ3" s="11">
        <f t="shared" si="6"/>
        <v>1008</v>
      </c>
      <c r="AR3" s="11">
        <f t="shared" si="6"/>
        <v>1167</v>
      </c>
      <c r="AS3" s="11">
        <f t="shared" si="6"/>
        <v>653</v>
      </c>
      <c r="AT3" s="11">
        <f t="shared" si="6"/>
        <v>1029</v>
      </c>
      <c r="AU3" s="11">
        <f t="shared" si="6"/>
        <v>1042</v>
      </c>
      <c r="AV3" s="11">
        <f t="shared" si="6"/>
        <v>1480</v>
      </c>
      <c r="AW3" s="11">
        <f t="shared" si="6"/>
        <v>1397</v>
      </c>
      <c r="AX3" s="11">
        <f t="shared" si="6"/>
        <v>1446</v>
      </c>
      <c r="AY3" s="11">
        <f t="shared" si="6"/>
        <v>299</v>
      </c>
      <c r="AZ3" s="11">
        <f t="shared" si="6"/>
        <v>1033</v>
      </c>
      <c r="BA3" s="11">
        <f t="shared" si="6"/>
        <v>1300</v>
      </c>
      <c r="BB3" s="11">
        <f t="shared" si="6"/>
        <v>1092</v>
      </c>
      <c r="BC3" s="11">
        <f t="shared" si="6"/>
        <v>1067</v>
      </c>
      <c r="BD3" s="11">
        <f t="shared" si="6"/>
        <v>1621</v>
      </c>
      <c r="BE3" s="11">
        <f t="shared" si="6"/>
        <v>960</v>
      </c>
      <c r="BF3" s="11">
        <f t="shared" si="6"/>
        <v>1150</v>
      </c>
      <c r="BG3" s="11">
        <f t="shared" si="6"/>
        <v>1116</v>
      </c>
      <c r="BH3" s="11">
        <f t="shared" si="6"/>
        <v>1097</v>
      </c>
    </row>
    <row r="4" spans="1:60" ht="13.5" customHeight="1">
      <c r="A4" s="38">
        <v>40215</v>
      </c>
      <c r="B4" s="39" t="s">
        <v>65</v>
      </c>
      <c r="C4" s="40"/>
      <c r="D4" s="41" t="s">
        <v>18</v>
      </c>
      <c r="E4" s="42">
        <f t="shared" si="0"/>
        <v>1480</v>
      </c>
      <c r="F4" s="43">
        <v>2</v>
      </c>
      <c r="G4" s="43">
        <v>14</v>
      </c>
      <c r="H4" s="44">
        <f t="shared" si="1"/>
        <v>20</v>
      </c>
      <c r="I4" s="40"/>
      <c r="J4" s="45" t="s">
        <v>21</v>
      </c>
      <c r="K4" s="42">
        <f t="shared" si="2"/>
        <v>1643</v>
      </c>
      <c r="L4" s="46">
        <v>1</v>
      </c>
      <c r="M4" s="46">
        <v>10</v>
      </c>
      <c r="N4" s="26">
        <f t="shared" si="3"/>
        <v>13</v>
      </c>
      <c r="O4" s="40"/>
      <c r="P4" s="39" t="s">
        <v>66</v>
      </c>
      <c r="Q4" s="40"/>
      <c r="R4">
        <f>MIN(Rules!$E$2,(MAX(H4/N4,N4/H4)))</f>
        <v>1.5384615384615385</v>
      </c>
      <c r="S4">
        <f>VLOOKUP(B4,Rules!A:B,2,FALSE)</f>
        <v>45</v>
      </c>
      <c r="T4" s="40"/>
      <c r="U4" s="47">
        <f>1/(10^(-1*(E4+(IF(P4="Y",Rules!$I$2,0))-K4)/Rules!$E$12)+1)</f>
        <v>0.48503766548283395</v>
      </c>
      <c r="V4">
        <f t="shared" si="4"/>
        <v>36</v>
      </c>
      <c r="W4">
        <f t="shared" si="5"/>
        <v>-36</v>
      </c>
      <c r="Z4" s="48"/>
      <c r="AA4" s="11">
        <f t="shared" ref="AA4:BH4" si="7">IF($D4=AA$1,$E4+$V4,(IF($J4=AA$1,$K4+$W4,AA3)))</f>
        <v>1240</v>
      </c>
      <c r="AB4" s="11">
        <f t="shared" si="7"/>
        <v>1319</v>
      </c>
      <c r="AC4" s="11">
        <f t="shared" si="7"/>
        <v>862</v>
      </c>
      <c r="AD4" s="11">
        <f t="shared" si="7"/>
        <v>1169</v>
      </c>
      <c r="AE4" s="11">
        <f t="shared" si="7"/>
        <v>999</v>
      </c>
      <c r="AF4" s="11">
        <f t="shared" si="7"/>
        <v>1685</v>
      </c>
      <c r="AG4" s="11">
        <f t="shared" si="7"/>
        <v>1657</v>
      </c>
      <c r="AH4" s="11">
        <f t="shared" si="7"/>
        <v>1485</v>
      </c>
      <c r="AI4" s="11">
        <f t="shared" si="7"/>
        <v>1232</v>
      </c>
      <c r="AJ4" s="11">
        <f t="shared" si="7"/>
        <v>1405</v>
      </c>
      <c r="AK4" s="11">
        <f t="shared" si="7"/>
        <v>1193</v>
      </c>
      <c r="AL4" s="11">
        <f t="shared" si="7"/>
        <v>1607</v>
      </c>
      <c r="AM4" s="11">
        <f t="shared" si="7"/>
        <v>1805</v>
      </c>
      <c r="AN4" s="11">
        <f t="shared" si="7"/>
        <v>1548</v>
      </c>
      <c r="AO4" s="11">
        <f t="shared" si="7"/>
        <v>377</v>
      </c>
      <c r="AP4" s="11">
        <f t="shared" si="7"/>
        <v>1307</v>
      </c>
      <c r="AQ4" s="11">
        <f t="shared" si="7"/>
        <v>1008</v>
      </c>
      <c r="AR4" s="11">
        <f t="shared" si="7"/>
        <v>1167</v>
      </c>
      <c r="AS4" s="11">
        <f t="shared" si="7"/>
        <v>653</v>
      </c>
      <c r="AT4" s="11">
        <f t="shared" si="7"/>
        <v>1029</v>
      </c>
      <c r="AU4" s="11">
        <f t="shared" si="7"/>
        <v>1042</v>
      </c>
      <c r="AV4" s="11">
        <f t="shared" si="7"/>
        <v>1516</v>
      </c>
      <c r="AW4" s="11">
        <f t="shared" si="7"/>
        <v>1397</v>
      </c>
      <c r="AX4" s="11">
        <f t="shared" si="7"/>
        <v>1446</v>
      </c>
      <c r="AY4" s="11">
        <f t="shared" si="7"/>
        <v>299</v>
      </c>
      <c r="AZ4" s="11">
        <f t="shared" si="7"/>
        <v>1033</v>
      </c>
      <c r="BA4" s="11">
        <f t="shared" si="7"/>
        <v>1300</v>
      </c>
      <c r="BB4" s="11">
        <f t="shared" si="7"/>
        <v>1092</v>
      </c>
      <c r="BC4" s="11">
        <f t="shared" si="7"/>
        <v>1067</v>
      </c>
      <c r="BD4" s="11">
        <f t="shared" si="7"/>
        <v>1621</v>
      </c>
      <c r="BE4" s="11">
        <f t="shared" si="7"/>
        <v>960</v>
      </c>
      <c r="BF4" s="11">
        <f t="shared" si="7"/>
        <v>1150</v>
      </c>
      <c r="BG4" s="11">
        <f t="shared" si="7"/>
        <v>1116</v>
      </c>
      <c r="BH4" s="11">
        <f t="shared" si="7"/>
        <v>1097</v>
      </c>
    </row>
    <row r="5" spans="1:60" ht="13.5" customHeight="1">
      <c r="A5" s="38">
        <v>40215</v>
      </c>
      <c r="B5" s="39" t="s">
        <v>65</v>
      </c>
      <c r="C5" s="40"/>
      <c r="D5" s="41" t="s">
        <v>27</v>
      </c>
      <c r="E5" s="42">
        <f t="shared" si="0"/>
        <v>1397</v>
      </c>
      <c r="F5" s="43">
        <v>2</v>
      </c>
      <c r="G5" s="43">
        <v>8</v>
      </c>
      <c r="H5" s="44">
        <f t="shared" si="1"/>
        <v>14</v>
      </c>
      <c r="I5" s="40"/>
      <c r="J5" s="45" t="s">
        <v>20</v>
      </c>
      <c r="K5" s="42">
        <f t="shared" si="2"/>
        <v>1319</v>
      </c>
      <c r="L5" s="46">
        <v>0</v>
      </c>
      <c r="M5" s="46">
        <v>13</v>
      </c>
      <c r="N5" s="26">
        <f t="shared" si="3"/>
        <v>13</v>
      </c>
      <c r="O5" s="40"/>
      <c r="P5" s="39" t="s">
        <v>66</v>
      </c>
      <c r="Q5" s="40"/>
      <c r="R5">
        <f>MIN(Rules!$E$2,(MAX(H5/N5,N5/H5)))</f>
        <v>1.0769230769230769</v>
      </c>
      <c r="S5">
        <f>VLOOKUP(B5,Rules!A:B,2,FALSE)</f>
        <v>45</v>
      </c>
      <c r="T5" s="40"/>
      <c r="U5" s="47">
        <f>1/(10^(-1*(E5+(IF(P5="Y",Rules!$I$2,0))-K5)/Rules!$E$12)+1)</f>
        <v>0.74077082864136345</v>
      </c>
      <c r="V5">
        <f t="shared" si="4"/>
        <v>13</v>
      </c>
      <c r="W5">
        <f t="shared" si="5"/>
        <v>-13</v>
      </c>
      <c r="Z5" s="48"/>
      <c r="AA5" s="11">
        <f t="shared" ref="AA5:BH5" si="8">IF($D5=AA$1,$E5+$V5,(IF($J5=AA$1,$K5+$W5,AA4)))</f>
        <v>1240</v>
      </c>
      <c r="AB5" s="11">
        <f t="shared" si="8"/>
        <v>1306</v>
      </c>
      <c r="AC5" s="11">
        <f t="shared" si="8"/>
        <v>862</v>
      </c>
      <c r="AD5" s="11">
        <f t="shared" si="8"/>
        <v>1169</v>
      </c>
      <c r="AE5" s="11">
        <f t="shared" si="8"/>
        <v>999</v>
      </c>
      <c r="AF5" s="11">
        <f t="shared" si="8"/>
        <v>1685</v>
      </c>
      <c r="AG5" s="11">
        <f t="shared" si="8"/>
        <v>1657</v>
      </c>
      <c r="AH5" s="11">
        <f t="shared" si="8"/>
        <v>1485</v>
      </c>
      <c r="AI5" s="11">
        <f t="shared" si="8"/>
        <v>1232</v>
      </c>
      <c r="AJ5" s="11">
        <f t="shared" si="8"/>
        <v>1405</v>
      </c>
      <c r="AK5" s="11">
        <f t="shared" si="8"/>
        <v>1193</v>
      </c>
      <c r="AL5" s="11">
        <f t="shared" si="8"/>
        <v>1607</v>
      </c>
      <c r="AM5" s="11">
        <f t="shared" si="8"/>
        <v>1805</v>
      </c>
      <c r="AN5" s="11">
        <f t="shared" si="8"/>
        <v>1548</v>
      </c>
      <c r="AO5" s="11">
        <f t="shared" si="8"/>
        <v>377</v>
      </c>
      <c r="AP5" s="11">
        <f t="shared" si="8"/>
        <v>1307</v>
      </c>
      <c r="AQ5" s="11">
        <f t="shared" si="8"/>
        <v>1008</v>
      </c>
      <c r="AR5" s="11">
        <f t="shared" si="8"/>
        <v>1167</v>
      </c>
      <c r="AS5" s="11">
        <f t="shared" si="8"/>
        <v>653</v>
      </c>
      <c r="AT5" s="11">
        <f t="shared" si="8"/>
        <v>1029</v>
      </c>
      <c r="AU5" s="11">
        <f t="shared" si="8"/>
        <v>1042</v>
      </c>
      <c r="AV5" s="11">
        <f t="shared" si="8"/>
        <v>1516</v>
      </c>
      <c r="AW5" s="11">
        <f t="shared" si="8"/>
        <v>1410</v>
      </c>
      <c r="AX5" s="11">
        <f t="shared" si="8"/>
        <v>1446</v>
      </c>
      <c r="AY5" s="11">
        <f t="shared" si="8"/>
        <v>299</v>
      </c>
      <c r="AZ5" s="11">
        <f t="shared" si="8"/>
        <v>1033</v>
      </c>
      <c r="BA5" s="11">
        <f t="shared" si="8"/>
        <v>1300</v>
      </c>
      <c r="BB5" s="11">
        <f t="shared" si="8"/>
        <v>1092</v>
      </c>
      <c r="BC5" s="11">
        <f t="shared" si="8"/>
        <v>1067</v>
      </c>
      <c r="BD5" s="11">
        <f t="shared" si="8"/>
        <v>1621</v>
      </c>
      <c r="BE5" s="11">
        <f t="shared" si="8"/>
        <v>960</v>
      </c>
      <c r="BF5" s="11">
        <f t="shared" si="8"/>
        <v>1150</v>
      </c>
      <c r="BG5" s="11">
        <f t="shared" si="8"/>
        <v>1116</v>
      </c>
      <c r="BH5" s="11">
        <f t="shared" si="8"/>
        <v>1097</v>
      </c>
    </row>
    <row r="6" spans="1:60" ht="13.5" customHeight="1">
      <c r="A6" s="38">
        <v>40215</v>
      </c>
      <c r="B6" s="39" t="s">
        <v>65</v>
      </c>
      <c r="C6" s="40"/>
      <c r="D6" s="41" t="s">
        <v>36</v>
      </c>
      <c r="E6" s="42">
        <f t="shared" si="0"/>
        <v>1307</v>
      </c>
      <c r="F6" s="43">
        <v>1</v>
      </c>
      <c r="G6" s="43">
        <v>13</v>
      </c>
      <c r="H6" s="44">
        <f t="shared" si="1"/>
        <v>16</v>
      </c>
      <c r="I6" s="40"/>
      <c r="J6" s="45" t="s">
        <v>40</v>
      </c>
      <c r="K6" s="42">
        <f t="shared" si="2"/>
        <v>1067</v>
      </c>
      <c r="L6" s="46">
        <v>1</v>
      </c>
      <c r="M6" s="46">
        <v>11</v>
      </c>
      <c r="N6" s="26">
        <f t="shared" si="3"/>
        <v>14</v>
      </c>
      <c r="O6" s="40"/>
      <c r="P6" s="39" t="s">
        <v>66</v>
      </c>
      <c r="Q6" s="40"/>
      <c r="R6">
        <f>MIN(Rules!$E$2,(MAX(H6/N6,N6/H6)))</f>
        <v>1.1428571428571428</v>
      </c>
      <c r="S6">
        <f>VLOOKUP(B6,Rules!A:B,2,FALSE)</f>
        <v>45</v>
      </c>
      <c r="T6" s="40"/>
      <c r="U6" s="47">
        <f>1/(10^(-1*(E6+(IF(P6="Y",Rules!$I$2,0))-K6)/Rules!$E$12)+1)</f>
        <v>0.85766331855385691</v>
      </c>
      <c r="V6">
        <f t="shared" si="4"/>
        <v>7</v>
      </c>
      <c r="W6">
        <f t="shared" si="5"/>
        <v>-7</v>
      </c>
      <c r="Z6" s="48"/>
      <c r="AA6" s="11">
        <f t="shared" ref="AA6:BH6" si="9">IF($D6=AA$1,$E6+$V6,(IF($J6=AA$1,$K6+$W6,AA5)))</f>
        <v>1240</v>
      </c>
      <c r="AB6" s="11">
        <f t="shared" si="9"/>
        <v>1306</v>
      </c>
      <c r="AC6" s="11">
        <f t="shared" si="9"/>
        <v>862</v>
      </c>
      <c r="AD6" s="11">
        <f t="shared" si="9"/>
        <v>1169</v>
      </c>
      <c r="AE6" s="11">
        <f t="shared" si="9"/>
        <v>999</v>
      </c>
      <c r="AF6" s="11">
        <f t="shared" si="9"/>
        <v>1685</v>
      </c>
      <c r="AG6" s="11">
        <f t="shared" si="9"/>
        <v>1657</v>
      </c>
      <c r="AH6" s="11">
        <f t="shared" si="9"/>
        <v>1485</v>
      </c>
      <c r="AI6" s="11">
        <f t="shared" si="9"/>
        <v>1232</v>
      </c>
      <c r="AJ6" s="11">
        <f t="shared" si="9"/>
        <v>1405</v>
      </c>
      <c r="AK6" s="11">
        <f t="shared" si="9"/>
        <v>1193</v>
      </c>
      <c r="AL6" s="11">
        <f t="shared" si="9"/>
        <v>1607</v>
      </c>
      <c r="AM6" s="11">
        <f t="shared" si="9"/>
        <v>1805</v>
      </c>
      <c r="AN6" s="11">
        <f t="shared" si="9"/>
        <v>1548</v>
      </c>
      <c r="AO6" s="11">
        <f t="shared" si="9"/>
        <v>377</v>
      </c>
      <c r="AP6" s="11">
        <f t="shared" si="9"/>
        <v>1314</v>
      </c>
      <c r="AQ6" s="11">
        <f t="shared" si="9"/>
        <v>1008</v>
      </c>
      <c r="AR6" s="11">
        <f t="shared" si="9"/>
        <v>1167</v>
      </c>
      <c r="AS6" s="11">
        <f t="shared" si="9"/>
        <v>653</v>
      </c>
      <c r="AT6" s="11">
        <f t="shared" si="9"/>
        <v>1029</v>
      </c>
      <c r="AU6" s="11">
        <f t="shared" si="9"/>
        <v>1042</v>
      </c>
      <c r="AV6" s="11">
        <f t="shared" si="9"/>
        <v>1516</v>
      </c>
      <c r="AW6" s="11">
        <f t="shared" si="9"/>
        <v>1410</v>
      </c>
      <c r="AX6" s="11">
        <f t="shared" si="9"/>
        <v>1446</v>
      </c>
      <c r="AY6" s="11">
        <f t="shared" si="9"/>
        <v>299</v>
      </c>
      <c r="AZ6" s="11">
        <f t="shared" si="9"/>
        <v>1033</v>
      </c>
      <c r="BA6" s="11">
        <f t="shared" si="9"/>
        <v>1300</v>
      </c>
      <c r="BB6" s="11">
        <f t="shared" si="9"/>
        <v>1092</v>
      </c>
      <c r="BC6" s="11">
        <f t="shared" si="9"/>
        <v>1060</v>
      </c>
      <c r="BD6" s="11">
        <f t="shared" si="9"/>
        <v>1621</v>
      </c>
      <c r="BE6" s="11">
        <f t="shared" si="9"/>
        <v>960</v>
      </c>
      <c r="BF6" s="11">
        <f t="shared" si="9"/>
        <v>1150</v>
      </c>
      <c r="BG6" s="11">
        <f t="shared" si="9"/>
        <v>1116</v>
      </c>
      <c r="BH6" s="11">
        <f t="shared" si="9"/>
        <v>1097</v>
      </c>
    </row>
    <row r="7" spans="1:60" ht="13.5" customHeight="1">
      <c r="A7" s="38">
        <v>40216</v>
      </c>
      <c r="B7" s="39" t="s">
        <v>65</v>
      </c>
      <c r="C7" s="40"/>
      <c r="D7" s="41" t="s">
        <v>16</v>
      </c>
      <c r="E7" s="42">
        <f t="shared" si="0"/>
        <v>1805</v>
      </c>
      <c r="F7" s="43">
        <v>1</v>
      </c>
      <c r="G7" s="43">
        <v>10</v>
      </c>
      <c r="H7" s="44">
        <f t="shared" si="1"/>
        <v>13</v>
      </c>
      <c r="I7" s="40"/>
      <c r="J7" s="45" t="s">
        <v>17</v>
      </c>
      <c r="K7" s="42">
        <f t="shared" si="2"/>
        <v>1405</v>
      </c>
      <c r="L7" s="46">
        <v>1</v>
      </c>
      <c r="M7" s="46">
        <v>12</v>
      </c>
      <c r="N7" s="26">
        <f t="shared" si="3"/>
        <v>15</v>
      </c>
      <c r="O7" s="40"/>
      <c r="P7" s="39" t="s">
        <v>66</v>
      </c>
      <c r="Q7" s="40"/>
      <c r="R7">
        <f>MIN(Rules!$E$2,(MAX(H7/N7,N7/H7)))</f>
        <v>1.1538461538461537</v>
      </c>
      <c r="S7">
        <f>VLOOKUP(B7,Rules!A:B,2,FALSE)</f>
        <v>45</v>
      </c>
      <c r="T7" s="40"/>
      <c r="U7" s="47">
        <f>1/(10^(-1*(E7+(IF(P7="Y",Rules!$I$2,0))-K7)/Rules!$E$12)+1)</f>
        <v>0.92641244388242638</v>
      </c>
      <c r="V7">
        <f t="shared" si="4"/>
        <v>-48</v>
      </c>
      <c r="W7">
        <f t="shared" si="5"/>
        <v>48</v>
      </c>
      <c r="Z7" s="48"/>
      <c r="AA7" s="11">
        <f t="shared" ref="AA7:BH7" si="10">IF($D7=AA$1,$E7+$V7,(IF($J7=AA$1,$K7+$W7,AA6)))</f>
        <v>1240</v>
      </c>
      <c r="AB7" s="11">
        <f t="shared" si="10"/>
        <v>1306</v>
      </c>
      <c r="AC7" s="11">
        <f t="shared" si="10"/>
        <v>862</v>
      </c>
      <c r="AD7" s="11">
        <f t="shared" si="10"/>
        <v>1169</v>
      </c>
      <c r="AE7" s="11">
        <f t="shared" si="10"/>
        <v>999</v>
      </c>
      <c r="AF7" s="11">
        <f t="shared" si="10"/>
        <v>1685</v>
      </c>
      <c r="AG7" s="11">
        <f t="shared" si="10"/>
        <v>1657</v>
      </c>
      <c r="AH7" s="11">
        <f t="shared" si="10"/>
        <v>1485</v>
      </c>
      <c r="AI7" s="11">
        <f t="shared" si="10"/>
        <v>1232</v>
      </c>
      <c r="AJ7" s="11">
        <f t="shared" si="10"/>
        <v>1453</v>
      </c>
      <c r="AK7" s="11">
        <f t="shared" si="10"/>
        <v>1193</v>
      </c>
      <c r="AL7" s="11">
        <f t="shared" si="10"/>
        <v>1607</v>
      </c>
      <c r="AM7" s="11">
        <f t="shared" si="10"/>
        <v>1757</v>
      </c>
      <c r="AN7" s="11">
        <f t="shared" si="10"/>
        <v>1548</v>
      </c>
      <c r="AO7" s="11">
        <f t="shared" si="10"/>
        <v>377</v>
      </c>
      <c r="AP7" s="11">
        <f t="shared" si="10"/>
        <v>1314</v>
      </c>
      <c r="AQ7" s="11">
        <f t="shared" si="10"/>
        <v>1008</v>
      </c>
      <c r="AR7" s="11">
        <f t="shared" si="10"/>
        <v>1167</v>
      </c>
      <c r="AS7" s="11">
        <f t="shared" si="10"/>
        <v>653</v>
      </c>
      <c r="AT7" s="11">
        <f t="shared" si="10"/>
        <v>1029</v>
      </c>
      <c r="AU7" s="11">
        <f t="shared" si="10"/>
        <v>1042</v>
      </c>
      <c r="AV7" s="11">
        <f t="shared" si="10"/>
        <v>1516</v>
      </c>
      <c r="AW7" s="11">
        <f t="shared" si="10"/>
        <v>1410</v>
      </c>
      <c r="AX7" s="11">
        <f t="shared" si="10"/>
        <v>1446</v>
      </c>
      <c r="AY7" s="11">
        <f t="shared" si="10"/>
        <v>299</v>
      </c>
      <c r="AZ7" s="11">
        <f t="shared" si="10"/>
        <v>1033</v>
      </c>
      <c r="BA7" s="11">
        <f t="shared" si="10"/>
        <v>1300</v>
      </c>
      <c r="BB7" s="11">
        <f t="shared" si="10"/>
        <v>1092</v>
      </c>
      <c r="BC7" s="11">
        <f t="shared" si="10"/>
        <v>1060</v>
      </c>
      <c r="BD7" s="11">
        <f t="shared" si="10"/>
        <v>1621</v>
      </c>
      <c r="BE7" s="11">
        <f t="shared" si="10"/>
        <v>960</v>
      </c>
      <c r="BF7" s="11">
        <f t="shared" si="10"/>
        <v>1150</v>
      </c>
      <c r="BG7" s="11">
        <f t="shared" si="10"/>
        <v>1116</v>
      </c>
      <c r="BH7" s="11">
        <f t="shared" si="10"/>
        <v>1097</v>
      </c>
    </row>
    <row r="8" spans="1:60" ht="13.5" customHeight="1">
      <c r="A8" s="38">
        <v>40216</v>
      </c>
      <c r="B8" s="39" t="s">
        <v>65</v>
      </c>
      <c r="C8" s="40"/>
      <c r="D8" s="41" t="s">
        <v>23</v>
      </c>
      <c r="E8" s="42">
        <f t="shared" si="0"/>
        <v>1446</v>
      </c>
      <c r="F8" s="43">
        <v>3</v>
      </c>
      <c r="G8" s="43">
        <v>12</v>
      </c>
      <c r="H8" s="44">
        <f t="shared" si="1"/>
        <v>21</v>
      </c>
      <c r="I8" s="40"/>
      <c r="J8" s="45" t="s">
        <v>26</v>
      </c>
      <c r="K8" s="42">
        <f t="shared" si="2"/>
        <v>1685</v>
      </c>
      <c r="L8" s="46">
        <v>3</v>
      </c>
      <c r="M8" s="46">
        <v>13</v>
      </c>
      <c r="N8" s="26">
        <f t="shared" si="3"/>
        <v>22</v>
      </c>
      <c r="O8" s="40"/>
      <c r="P8" s="39" t="s">
        <v>66</v>
      </c>
      <c r="Q8" s="40"/>
      <c r="R8">
        <f>MIN(Rules!$E$2,(MAX(H8/N8,N8/H8)))</f>
        <v>1.0476190476190477</v>
      </c>
      <c r="S8">
        <f>VLOOKUP(B8,Rules!A:B,2,FALSE)</f>
        <v>45</v>
      </c>
      <c r="T8" s="40"/>
      <c r="U8" s="47">
        <f>1/(10^(-1*(E8+(IF(P8="Y",Rules!$I$2,0))-K8)/Rules!$E$12)+1)</f>
        <v>0.39894565585873126</v>
      </c>
      <c r="V8">
        <f t="shared" si="4"/>
        <v>-19</v>
      </c>
      <c r="W8">
        <f t="shared" si="5"/>
        <v>19</v>
      </c>
      <c r="Z8" s="48"/>
      <c r="AA8" s="11">
        <f t="shared" ref="AA8:BH8" si="11">IF($D8=AA$1,$E8+$V8,(IF($J8=AA$1,$K8+$W8,AA7)))</f>
        <v>1240</v>
      </c>
      <c r="AB8" s="11">
        <f t="shared" si="11"/>
        <v>1306</v>
      </c>
      <c r="AC8" s="11">
        <f t="shared" si="11"/>
        <v>862</v>
      </c>
      <c r="AD8" s="11">
        <f t="shared" si="11"/>
        <v>1169</v>
      </c>
      <c r="AE8" s="11">
        <f t="shared" si="11"/>
        <v>999</v>
      </c>
      <c r="AF8" s="11">
        <f t="shared" si="11"/>
        <v>1704</v>
      </c>
      <c r="AG8" s="11">
        <f t="shared" si="11"/>
        <v>1657</v>
      </c>
      <c r="AH8" s="11">
        <f t="shared" si="11"/>
        <v>1485</v>
      </c>
      <c r="AI8" s="11">
        <f t="shared" si="11"/>
        <v>1232</v>
      </c>
      <c r="AJ8" s="11">
        <f t="shared" si="11"/>
        <v>1453</v>
      </c>
      <c r="AK8" s="11">
        <f t="shared" si="11"/>
        <v>1193</v>
      </c>
      <c r="AL8" s="11">
        <f t="shared" si="11"/>
        <v>1607</v>
      </c>
      <c r="AM8" s="11">
        <f t="shared" si="11"/>
        <v>1757</v>
      </c>
      <c r="AN8" s="11">
        <f t="shared" si="11"/>
        <v>1548</v>
      </c>
      <c r="AO8" s="11">
        <f t="shared" si="11"/>
        <v>377</v>
      </c>
      <c r="AP8" s="11">
        <f t="shared" si="11"/>
        <v>1314</v>
      </c>
      <c r="AQ8" s="11">
        <f t="shared" si="11"/>
        <v>1008</v>
      </c>
      <c r="AR8" s="11">
        <f t="shared" si="11"/>
        <v>1167</v>
      </c>
      <c r="AS8" s="11">
        <f t="shared" si="11"/>
        <v>653</v>
      </c>
      <c r="AT8" s="11">
        <f t="shared" si="11"/>
        <v>1029</v>
      </c>
      <c r="AU8" s="11">
        <f t="shared" si="11"/>
        <v>1042</v>
      </c>
      <c r="AV8" s="11">
        <f t="shared" si="11"/>
        <v>1516</v>
      </c>
      <c r="AW8" s="11">
        <f t="shared" si="11"/>
        <v>1410</v>
      </c>
      <c r="AX8" s="11">
        <f t="shared" si="11"/>
        <v>1427</v>
      </c>
      <c r="AY8" s="11">
        <f t="shared" si="11"/>
        <v>299</v>
      </c>
      <c r="AZ8" s="11">
        <f t="shared" si="11"/>
        <v>1033</v>
      </c>
      <c r="BA8" s="11">
        <f t="shared" si="11"/>
        <v>1300</v>
      </c>
      <c r="BB8" s="11">
        <f t="shared" si="11"/>
        <v>1092</v>
      </c>
      <c r="BC8" s="11">
        <f t="shared" si="11"/>
        <v>1060</v>
      </c>
      <c r="BD8" s="11">
        <f t="shared" si="11"/>
        <v>1621</v>
      </c>
      <c r="BE8" s="11">
        <f t="shared" si="11"/>
        <v>960</v>
      </c>
      <c r="BF8" s="11">
        <f t="shared" si="11"/>
        <v>1150</v>
      </c>
      <c r="BG8" s="11">
        <f t="shared" si="11"/>
        <v>1116</v>
      </c>
      <c r="BH8" s="11">
        <f t="shared" si="11"/>
        <v>1097</v>
      </c>
    </row>
    <row r="9" spans="1:60" ht="13.5" customHeight="1">
      <c r="A9" s="38">
        <v>40216</v>
      </c>
      <c r="B9" s="39" t="s">
        <v>65</v>
      </c>
      <c r="C9" s="40"/>
      <c r="D9" s="41" t="s">
        <v>28</v>
      </c>
      <c r="E9" s="42">
        <f t="shared" si="0"/>
        <v>1548</v>
      </c>
      <c r="F9" s="43">
        <v>0</v>
      </c>
      <c r="G9" s="43">
        <v>8</v>
      </c>
      <c r="H9" s="44">
        <f t="shared" si="1"/>
        <v>8</v>
      </c>
      <c r="I9" s="40"/>
      <c r="J9" s="45" t="s">
        <v>30</v>
      </c>
      <c r="K9" s="42">
        <f t="shared" si="2"/>
        <v>1232</v>
      </c>
      <c r="L9" s="46">
        <v>1</v>
      </c>
      <c r="M9" s="46">
        <v>16</v>
      </c>
      <c r="N9" s="26">
        <f t="shared" si="3"/>
        <v>19</v>
      </c>
      <c r="O9" s="40"/>
      <c r="P9" s="39" t="s">
        <v>66</v>
      </c>
      <c r="Q9" s="40"/>
      <c r="R9">
        <f>MIN(Rules!$E$2,(MAX(H9/N9,N9/H9)))</f>
        <v>2</v>
      </c>
      <c r="S9">
        <f>VLOOKUP(B9,Rules!A:B,2,FALSE)</f>
        <v>45</v>
      </c>
      <c r="T9" s="40"/>
      <c r="U9" s="47">
        <f>1/(10^(-1*(E9+(IF(P9="Y",Rules!$I$2,0))-K9)/Rules!$E$12)+1)</f>
        <v>0.89529527241300244</v>
      </c>
      <c r="V9">
        <f t="shared" si="4"/>
        <v>-81</v>
      </c>
      <c r="W9">
        <f t="shared" si="5"/>
        <v>81</v>
      </c>
      <c r="Z9" s="48"/>
      <c r="AA9" s="11">
        <f t="shared" ref="AA9:BH9" si="12">IF($D9=AA$1,$E9+$V9,(IF($J9=AA$1,$K9+$W9,AA8)))</f>
        <v>1240</v>
      </c>
      <c r="AB9" s="11">
        <f t="shared" si="12"/>
        <v>1306</v>
      </c>
      <c r="AC9" s="11">
        <f t="shared" si="12"/>
        <v>862</v>
      </c>
      <c r="AD9" s="11">
        <f t="shared" si="12"/>
        <v>1169</v>
      </c>
      <c r="AE9" s="11">
        <f t="shared" si="12"/>
        <v>999</v>
      </c>
      <c r="AF9" s="11">
        <f t="shared" si="12"/>
        <v>1704</v>
      </c>
      <c r="AG9" s="11">
        <f t="shared" si="12"/>
        <v>1657</v>
      </c>
      <c r="AH9" s="11">
        <f t="shared" si="12"/>
        <v>1485</v>
      </c>
      <c r="AI9" s="11">
        <f t="shared" si="12"/>
        <v>1313</v>
      </c>
      <c r="AJ9" s="11">
        <f t="shared" si="12"/>
        <v>1453</v>
      </c>
      <c r="AK9" s="11">
        <f t="shared" si="12"/>
        <v>1193</v>
      </c>
      <c r="AL9" s="11">
        <f t="shared" si="12"/>
        <v>1607</v>
      </c>
      <c r="AM9" s="11">
        <f t="shared" si="12"/>
        <v>1757</v>
      </c>
      <c r="AN9" s="11">
        <f t="shared" si="12"/>
        <v>1467</v>
      </c>
      <c r="AO9" s="11">
        <f t="shared" si="12"/>
        <v>377</v>
      </c>
      <c r="AP9" s="11">
        <f t="shared" si="12"/>
        <v>1314</v>
      </c>
      <c r="AQ9" s="11">
        <f t="shared" si="12"/>
        <v>1008</v>
      </c>
      <c r="AR9" s="11">
        <f t="shared" si="12"/>
        <v>1167</v>
      </c>
      <c r="AS9" s="11">
        <f t="shared" si="12"/>
        <v>653</v>
      </c>
      <c r="AT9" s="11">
        <f t="shared" si="12"/>
        <v>1029</v>
      </c>
      <c r="AU9" s="11">
        <f t="shared" si="12"/>
        <v>1042</v>
      </c>
      <c r="AV9" s="11">
        <f t="shared" si="12"/>
        <v>1516</v>
      </c>
      <c r="AW9" s="11">
        <f t="shared" si="12"/>
        <v>1410</v>
      </c>
      <c r="AX9" s="11">
        <f t="shared" si="12"/>
        <v>1427</v>
      </c>
      <c r="AY9" s="11">
        <f t="shared" si="12"/>
        <v>299</v>
      </c>
      <c r="AZ9" s="11">
        <f t="shared" si="12"/>
        <v>1033</v>
      </c>
      <c r="BA9" s="11">
        <f t="shared" si="12"/>
        <v>1300</v>
      </c>
      <c r="BB9" s="11">
        <f t="shared" si="12"/>
        <v>1092</v>
      </c>
      <c r="BC9" s="11">
        <f t="shared" si="12"/>
        <v>1060</v>
      </c>
      <c r="BD9" s="11">
        <f t="shared" si="12"/>
        <v>1621</v>
      </c>
      <c r="BE9" s="11">
        <f t="shared" si="12"/>
        <v>960</v>
      </c>
      <c r="BF9" s="11">
        <f t="shared" si="12"/>
        <v>1150</v>
      </c>
      <c r="BG9" s="11">
        <f t="shared" si="12"/>
        <v>1116</v>
      </c>
      <c r="BH9" s="11">
        <f t="shared" si="12"/>
        <v>1097</v>
      </c>
    </row>
    <row r="10" spans="1:60" ht="13.5" customHeight="1">
      <c r="A10" s="38">
        <v>40216</v>
      </c>
      <c r="B10" s="39" t="s">
        <v>65</v>
      </c>
      <c r="C10" s="40"/>
      <c r="D10" s="41" t="s">
        <v>31</v>
      </c>
      <c r="E10" s="42">
        <f t="shared" si="0"/>
        <v>1150</v>
      </c>
      <c r="F10" s="43">
        <v>0</v>
      </c>
      <c r="G10" s="43">
        <v>9</v>
      </c>
      <c r="H10" s="44">
        <f t="shared" si="1"/>
        <v>9</v>
      </c>
      <c r="I10" s="40"/>
      <c r="J10" s="45" t="s">
        <v>25</v>
      </c>
      <c r="K10" s="42">
        <f t="shared" si="2"/>
        <v>1485</v>
      </c>
      <c r="L10" s="46">
        <v>1</v>
      </c>
      <c r="M10" s="46">
        <v>13</v>
      </c>
      <c r="N10" s="26">
        <f t="shared" si="3"/>
        <v>16</v>
      </c>
      <c r="O10" s="40"/>
      <c r="P10" s="39" t="s">
        <v>66</v>
      </c>
      <c r="Q10" s="40"/>
      <c r="R10">
        <f>MIN(Rules!$E$2,(MAX(H10/N10,N10/H10)))</f>
        <v>1.7777777777777777</v>
      </c>
      <c r="S10">
        <f>VLOOKUP(B10,Rules!A:B,2,FALSE)</f>
        <v>45</v>
      </c>
      <c r="T10" s="40"/>
      <c r="U10" s="47">
        <f>1/(10^(-1*(E10+(IF(P10="Y",Rules!$I$2,0))-K10)/Rules!$E$12)+1)</f>
        <v>0.29902260138989206</v>
      </c>
      <c r="V10">
        <f t="shared" si="4"/>
        <v>-24</v>
      </c>
      <c r="W10">
        <f t="shared" si="5"/>
        <v>24</v>
      </c>
      <c r="Z10" s="48"/>
      <c r="AA10" s="11">
        <f t="shared" ref="AA10:BH10" si="13">IF($D10=AA$1,$E10+$V10,(IF($J10=AA$1,$K10+$W10,AA9)))</f>
        <v>1240</v>
      </c>
      <c r="AB10" s="11">
        <f t="shared" si="13"/>
        <v>1306</v>
      </c>
      <c r="AC10" s="11">
        <f t="shared" si="13"/>
        <v>862</v>
      </c>
      <c r="AD10" s="11">
        <f t="shared" si="13"/>
        <v>1169</v>
      </c>
      <c r="AE10" s="11">
        <f t="shared" si="13"/>
        <v>999</v>
      </c>
      <c r="AF10" s="11">
        <f t="shared" si="13"/>
        <v>1704</v>
      </c>
      <c r="AG10" s="11">
        <f t="shared" si="13"/>
        <v>1657</v>
      </c>
      <c r="AH10" s="11">
        <f t="shared" si="13"/>
        <v>1509</v>
      </c>
      <c r="AI10" s="11">
        <f t="shared" si="13"/>
        <v>1313</v>
      </c>
      <c r="AJ10" s="11">
        <f t="shared" si="13"/>
        <v>1453</v>
      </c>
      <c r="AK10" s="11">
        <f t="shared" si="13"/>
        <v>1193</v>
      </c>
      <c r="AL10" s="11">
        <f t="shared" si="13"/>
        <v>1607</v>
      </c>
      <c r="AM10" s="11">
        <f t="shared" si="13"/>
        <v>1757</v>
      </c>
      <c r="AN10" s="11">
        <f t="shared" si="13"/>
        <v>1467</v>
      </c>
      <c r="AO10" s="11">
        <f t="shared" si="13"/>
        <v>377</v>
      </c>
      <c r="AP10" s="11">
        <f t="shared" si="13"/>
        <v>1314</v>
      </c>
      <c r="AQ10" s="11">
        <f t="shared" si="13"/>
        <v>1008</v>
      </c>
      <c r="AR10" s="11">
        <f t="shared" si="13"/>
        <v>1167</v>
      </c>
      <c r="AS10" s="11">
        <f t="shared" si="13"/>
        <v>653</v>
      </c>
      <c r="AT10" s="11">
        <f t="shared" si="13"/>
        <v>1029</v>
      </c>
      <c r="AU10" s="11">
        <f t="shared" si="13"/>
        <v>1042</v>
      </c>
      <c r="AV10" s="11">
        <f t="shared" si="13"/>
        <v>1516</v>
      </c>
      <c r="AW10" s="11">
        <f t="shared" si="13"/>
        <v>1410</v>
      </c>
      <c r="AX10" s="11">
        <f t="shared" si="13"/>
        <v>1427</v>
      </c>
      <c r="AY10" s="11">
        <f t="shared" si="13"/>
        <v>299</v>
      </c>
      <c r="AZ10" s="11">
        <f t="shared" si="13"/>
        <v>1033</v>
      </c>
      <c r="BA10" s="11">
        <f t="shared" si="13"/>
        <v>1300</v>
      </c>
      <c r="BB10" s="11">
        <f t="shared" si="13"/>
        <v>1092</v>
      </c>
      <c r="BC10" s="11">
        <f t="shared" si="13"/>
        <v>1060</v>
      </c>
      <c r="BD10" s="11">
        <f t="shared" si="13"/>
        <v>1621</v>
      </c>
      <c r="BE10" s="11">
        <f t="shared" si="13"/>
        <v>960</v>
      </c>
      <c r="BF10" s="11">
        <f t="shared" si="13"/>
        <v>1126</v>
      </c>
      <c r="BG10" s="11">
        <f t="shared" si="13"/>
        <v>1116</v>
      </c>
      <c r="BH10" s="11">
        <f t="shared" si="13"/>
        <v>1097</v>
      </c>
    </row>
    <row r="11" spans="1:60" ht="13.5" customHeight="1">
      <c r="A11" s="38">
        <v>40216</v>
      </c>
      <c r="B11" s="39" t="s">
        <v>65</v>
      </c>
      <c r="C11" s="40"/>
      <c r="D11" s="41" t="s">
        <v>29</v>
      </c>
      <c r="E11" s="42">
        <f t="shared" si="0"/>
        <v>1169</v>
      </c>
      <c r="F11" s="43">
        <v>2</v>
      </c>
      <c r="G11" s="43">
        <v>20</v>
      </c>
      <c r="H11" s="44">
        <f t="shared" si="1"/>
        <v>26</v>
      </c>
      <c r="I11" s="40"/>
      <c r="J11" s="45" t="s">
        <v>24</v>
      </c>
      <c r="K11" s="42">
        <f t="shared" si="2"/>
        <v>1300</v>
      </c>
      <c r="L11" s="46">
        <v>1</v>
      </c>
      <c r="M11" s="46">
        <v>10</v>
      </c>
      <c r="N11" s="26">
        <f t="shared" si="3"/>
        <v>13</v>
      </c>
      <c r="O11" s="40"/>
      <c r="P11" s="39" t="s">
        <v>66</v>
      </c>
      <c r="Q11" s="40"/>
      <c r="R11">
        <f>MIN(Rules!$E$2,(MAX(H11/N11,N11/H11)))</f>
        <v>2</v>
      </c>
      <c r="S11">
        <f>VLOOKUP(B11,Rules!A:B,2,FALSE)</f>
        <v>45</v>
      </c>
      <c r="T11" s="40"/>
      <c r="U11" s="47">
        <f>1/(10^(-1*(E11+(IF(P11="Y",Rules!$I$2,0))-K11)/Rules!$E$12)+1)</f>
        <v>0.52186061319923216</v>
      </c>
      <c r="V11">
        <f t="shared" si="4"/>
        <v>43</v>
      </c>
      <c r="W11">
        <f t="shared" si="5"/>
        <v>-43</v>
      </c>
      <c r="Z11" s="48"/>
      <c r="AA11" s="11">
        <f t="shared" ref="AA11:BH11" si="14">IF($D11=AA$1,$E11+$V11,(IF($J11=AA$1,$K11+$W11,AA10)))</f>
        <v>1240</v>
      </c>
      <c r="AB11" s="11">
        <f t="shared" si="14"/>
        <v>1306</v>
      </c>
      <c r="AC11" s="11">
        <f t="shared" si="14"/>
        <v>862</v>
      </c>
      <c r="AD11" s="11">
        <f t="shared" si="14"/>
        <v>1212</v>
      </c>
      <c r="AE11" s="11">
        <f t="shared" si="14"/>
        <v>999</v>
      </c>
      <c r="AF11" s="11">
        <f t="shared" si="14"/>
        <v>1704</v>
      </c>
      <c r="AG11" s="11">
        <f t="shared" si="14"/>
        <v>1657</v>
      </c>
      <c r="AH11" s="11">
        <f t="shared" si="14"/>
        <v>1509</v>
      </c>
      <c r="AI11" s="11">
        <f t="shared" si="14"/>
        <v>1313</v>
      </c>
      <c r="AJ11" s="11">
        <f t="shared" si="14"/>
        <v>1453</v>
      </c>
      <c r="AK11" s="11">
        <f t="shared" si="14"/>
        <v>1193</v>
      </c>
      <c r="AL11" s="11">
        <f t="shared" si="14"/>
        <v>1607</v>
      </c>
      <c r="AM11" s="11">
        <f t="shared" si="14"/>
        <v>1757</v>
      </c>
      <c r="AN11" s="11">
        <f t="shared" si="14"/>
        <v>1467</v>
      </c>
      <c r="AO11" s="11">
        <f t="shared" si="14"/>
        <v>377</v>
      </c>
      <c r="AP11" s="11">
        <f t="shared" si="14"/>
        <v>1314</v>
      </c>
      <c r="AQ11" s="11">
        <f t="shared" si="14"/>
        <v>1008</v>
      </c>
      <c r="AR11" s="11">
        <f t="shared" si="14"/>
        <v>1167</v>
      </c>
      <c r="AS11" s="11">
        <f t="shared" si="14"/>
        <v>653</v>
      </c>
      <c r="AT11" s="11">
        <f t="shared" si="14"/>
        <v>1029</v>
      </c>
      <c r="AU11" s="11">
        <f t="shared" si="14"/>
        <v>1042</v>
      </c>
      <c r="AV11" s="11">
        <f t="shared" si="14"/>
        <v>1516</v>
      </c>
      <c r="AW11" s="11">
        <f t="shared" si="14"/>
        <v>1410</v>
      </c>
      <c r="AX11" s="11">
        <f t="shared" si="14"/>
        <v>1427</v>
      </c>
      <c r="AY11" s="11">
        <f t="shared" si="14"/>
        <v>299</v>
      </c>
      <c r="AZ11" s="11">
        <f t="shared" si="14"/>
        <v>1033</v>
      </c>
      <c r="BA11" s="11">
        <f t="shared" si="14"/>
        <v>1257</v>
      </c>
      <c r="BB11" s="11">
        <f t="shared" si="14"/>
        <v>1092</v>
      </c>
      <c r="BC11" s="11">
        <f t="shared" si="14"/>
        <v>1060</v>
      </c>
      <c r="BD11" s="11">
        <f t="shared" si="14"/>
        <v>1621</v>
      </c>
      <c r="BE11" s="11">
        <f t="shared" si="14"/>
        <v>960</v>
      </c>
      <c r="BF11" s="11">
        <f t="shared" si="14"/>
        <v>1126</v>
      </c>
      <c r="BG11" s="11">
        <f t="shared" si="14"/>
        <v>1116</v>
      </c>
      <c r="BH11" s="11">
        <f t="shared" si="14"/>
        <v>1097</v>
      </c>
    </row>
    <row r="12" spans="1:60" ht="13.5" customHeight="1">
      <c r="A12" s="38">
        <v>40216</v>
      </c>
      <c r="B12" s="39" t="s">
        <v>65</v>
      </c>
      <c r="C12" s="40"/>
      <c r="D12" s="41" t="s">
        <v>32</v>
      </c>
      <c r="E12" s="42">
        <f t="shared" si="0"/>
        <v>1042</v>
      </c>
      <c r="F12" s="43">
        <v>0</v>
      </c>
      <c r="G12" s="43">
        <v>13</v>
      </c>
      <c r="H12" s="44">
        <f t="shared" si="1"/>
        <v>13</v>
      </c>
      <c r="I12" s="40"/>
      <c r="J12" s="45" t="s">
        <v>42</v>
      </c>
      <c r="K12" s="42">
        <f t="shared" si="2"/>
        <v>1116</v>
      </c>
      <c r="L12" s="46">
        <v>1</v>
      </c>
      <c r="M12" s="46">
        <v>8</v>
      </c>
      <c r="N12" s="26">
        <f t="shared" si="3"/>
        <v>11</v>
      </c>
      <c r="O12" s="40"/>
      <c r="P12" s="39" t="s">
        <v>66</v>
      </c>
      <c r="Q12" s="40"/>
      <c r="R12">
        <f>MIN(Rules!$E$2,(MAX(H12/N12,N12/H12)))</f>
        <v>1.1818181818181819</v>
      </c>
      <c r="S12">
        <f>VLOOKUP(B12,Rules!A:B,2,FALSE)</f>
        <v>45</v>
      </c>
      <c r="T12" s="40"/>
      <c r="U12" s="47">
        <f>1/(10^(-1*(E12+(IF(P12="Y",Rules!$I$2,0))-K12)/Rules!$E$12)+1)</f>
        <v>0.58661586546244837</v>
      </c>
      <c r="V12">
        <f t="shared" si="4"/>
        <v>22</v>
      </c>
      <c r="W12">
        <f t="shared" si="5"/>
        <v>-22</v>
      </c>
      <c r="Z12" s="48"/>
      <c r="AA12" s="11">
        <f t="shared" ref="AA12:BH12" si="15">IF($D12=AA$1,$E12+$V12,(IF($J12=AA$1,$K12+$W12,AA11)))</f>
        <v>1240</v>
      </c>
      <c r="AB12" s="11">
        <f t="shared" si="15"/>
        <v>1306</v>
      </c>
      <c r="AC12" s="11">
        <f t="shared" si="15"/>
        <v>862</v>
      </c>
      <c r="AD12" s="11">
        <f t="shared" si="15"/>
        <v>1212</v>
      </c>
      <c r="AE12" s="11">
        <f t="shared" si="15"/>
        <v>999</v>
      </c>
      <c r="AF12" s="11">
        <f t="shared" si="15"/>
        <v>1704</v>
      </c>
      <c r="AG12" s="11">
        <f t="shared" si="15"/>
        <v>1657</v>
      </c>
      <c r="AH12" s="11">
        <f t="shared" si="15"/>
        <v>1509</v>
      </c>
      <c r="AI12" s="11">
        <f t="shared" si="15"/>
        <v>1313</v>
      </c>
      <c r="AJ12" s="11">
        <f t="shared" si="15"/>
        <v>1453</v>
      </c>
      <c r="AK12" s="11">
        <f t="shared" si="15"/>
        <v>1193</v>
      </c>
      <c r="AL12" s="11">
        <f t="shared" si="15"/>
        <v>1607</v>
      </c>
      <c r="AM12" s="11">
        <f t="shared" si="15"/>
        <v>1757</v>
      </c>
      <c r="AN12" s="11">
        <f t="shared" si="15"/>
        <v>1467</v>
      </c>
      <c r="AO12" s="11">
        <f t="shared" si="15"/>
        <v>377</v>
      </c>
      <c r="AP12" s="11">
        <f t="shared" si="15"/>
        <v>1314</v>
      </c>
      <c r="AQ12" s="11">
        <f t="shared" si="15"/>
        <v>1008</v>
      </c>
      <c r="AR12" s="11">
        <f t="shared" si="15"/>
        <v>1167</v>
      </c>
      <c r="AS12" s="11">
        <f t="shared" si="15"/>
        <v>653</v>
      </c>
      <c r="AT12" s="11">
        <f t="shared" si="15"/>
        <v>1029</v>
      </c>
      <c r="AU12" s="11">
        <f t="shared" si="15"/>
        <v>1064</v>
      </c>
      <c r="AV12" s="11">
        <f t="shared" si="15"/>
        <v>1516</v>
      </c>
      <c r="AW12" s="11">
        <f t="shared" si="15"/>
        <v>1410</v>
      </c>
      <c r="AX12" s="11">
        <f t="shared" si="15"/>
        <v>1427</v>
      </c>
      <c r="AY12" s="11">
        <f t="shared" si="15"/>
        <v>299</v>
      </c>
      <c r="AZ12" s="11">
        <f t="shared" si="15"/>
        <v>1033</v>
      </c>
      <c r="BA12" s="11">
        <f t="shared" si="15"/>
        <v>1257</v>
      </c>
      <c r="BB12" s="11">
        <f t="shared" si="15"/>
        <v>1092</v>
      </c>
      <c r="BC12" s="11">
        <f t="shared" si="15"/>
        <v>1060</v>
      </c>
      <c r="BD12" s="11">
        <f t="shared" si="15"/>
        <v>1621</v>
      </c>
      <c r="BE12" s="11">
        <f t="shared" si="15"/>
        <v>960</v>
      </c>
      <c r="BF12" s="11">
        <f t="shared" si="15"/>
        <v>1126</v>
      </c>
      <c r="BG12" s="11">
        <f t="shared" si="15"/>
        <v>1094</v>
      </c>
      <c r="BH12" s="11">
        <f t="shared" si="15"/>
        <v>1097</v>
      </c>
    </row>
    <row r="13" spans="1:60" ht="13.5" customHeight="1">
      <c r="A13" s="38">
        <v>40216</v>
      </c>
      <c r="B13" s="39" t="s">
        <v>65</v>
      </c>
      <c r="C13" s="40"/>
      <c r="D13" s="41" t="s">
        <v>38</v>
      </c>
      <c r="E13" s="42">
        <f t="shared" si="0"/>
        <v>1033</v>
      </c>
      <c r="F13" s="43">
        <v>1</v>
      </c>
      <c r="G13" s="43">
        <v>13</v>
      </c>
      <c r="H13" s="44">
        <f t="shared" si="1"/>
        <v>16</v>
      </c>
      <c r="I13" s="40"/>
      <c r="J13" s="45" t="s">
        <v>35</v>
      </c>
      <c r="K13" s="42">
        <f t="shared" si="2"/>
        <v>1193</v>
      </c>
      <c r="L13" s="46">
        <v>1</v>
      </c>
      <c r="M13" s="46">
        <v>10</v>
      </c>
      <c r="N13" s="26">
        <f t="shared" si="3"/>
        <v>13</v>
      </c>
      <c r="O13" s="40"/>
      <c r="P13" s="39" t="s">
        <v>66</v>
      </c>
      <c r="Q13" s="40"/>
      <c r="R13">
        <f>MIN(Rules!$E$2,(MAX(H13/N13,N13/H13)))</f>
        <v>1.2307692307692308</v>
      </c>
      <c r="S13">
        <f>VLOOKUP(B13,Rules!A:B,2,FALSE)</f>
        <v>45</v>
      </c>
      <c r="T13" s="40"/>
      <c r="U13" s="47">
        <f>1/(10^(-1*(E13+(IF(P13="Y",Rules!$I$2,0))-K13)/Rules!$E$12)+1)</f>
        <v>0.4884891087822083</v>
      </c>
      <c r="V13">
        <f t="shared" si="4"/>
        <v>28</v>
      </c>
      <c r="W13">
        <f t="shared" si="5"/>
        <v>-28</v>
      </c>
      <c r="Z13" s="48"/>
      <c r="AA13" s="11">
        <f t="shared" ref="AA13:BH13" si="16">IF($D13=AA$1,$E13+$V13,(IF($J13=AA$1,$K13+$W13,AA12)))</f>
        <v>1240</v>
      </c>
      <c r="AB13" s="11">
        <f t="shared" si="16"/>
        <v>1306</v>
      </c>
      <c r="AC13" s="11">
        <f t="shared" si="16"/>
        <v>862</v>
      </c>
      <c r="AD13" s="11">
        <f t="shared" si="16"/>
        <v>1212</v>
      </c>
      <c r="AE13" s="11">
        <f t="shared" si="16"/>
        <v>999</v>
      </c>
      <c r="AF13" s="11">
        <f t="shared" si="16"/>
        <v>1704</v>
      </c>
      <c r="AG13" s="11">
        <f t="shared" si="16"/>
        <v>1657</v>
      </c>
      <c r="AH13" s="11">
        <f t="shared" si="16"/>
        <v>1509</v>
      </c>
      <c r="AI13" s="11">
        <f t="shared" si="16"/>
        <v>1313</v>
      </c>
      <c r="AJ13" s="11">
        <f t="shared" si="16"/>
        <v>1453</v>
      </c>
      <c r="AK13" s="11">
        <f t="shared" si="16"/>
        <v>1165</v>
      </c>
      <c r="AL13" s="11">
        <f t="shared" si="16"/>
        <v>1607</v>
      </c>
      <c r="AM13" s="11">
        <f t="shared" si="16"/>
        <v>1757</v>
      </c>
      <c r="AN13" s="11">
        <f t="shared" si="16"/>
        <v>1467</v>
      </c>
      <c r="AO13" s="11">
        <f t="shared" si="16"/>
        <v>377</v>
      </c>
      <c r="AP13" s="11">
        <f t="shared" si="16"/>
        <v>1314</v>
      </c>
      <c r="AQ13" s="11">
        <f t="shared" si="16"/>
        <v>1008</v>
      </c>
      <c r="AR13" s="11">
        <f t="shared" si="16"/>
        <v>1167</v>
      </c>
      <c r="AS13" s="11">
        <f t="shared" si="16"/>
        <v>653</v>
      </c>
      <c r="AT13" s="11">
        <f t="shared" si="16"/>
        <v>1029</v>
      </c>
      <c r="AU13" s="11">
        <f t="shared" si="16"/>
        <v>1064</v>
      </c>
      <c r="AV13" s="11">
        <f t="shared" si="16"/>
        <v>1516</v>
      </c>
      <c r="AW13" s="11">
        <f t="shared" si="16"/>
        <v>1410</v>
      </c>
      <c r="AX13" s="11">
        <f t="shared" si="16"/>
        <v>1427</v>
      </c>
      <c r="AY13" s="11">
        <f t="shared" si="16"/>
        <v>299</v>
      </c>
      <c r="AZ13" s="11">
        <f t="shared" si="16"/>
        <v>1061</v>
      </c>
      <c r="BA13" s="11">
        <f t="shared" si="16"/>
        <v>1257</v>
      </c>
      <c r="BB13" s="11">
        <f t="shared" si="16"/>
        <v>1092</v>
      </c>
      <c r="BC13" s="11">
        <f t="shared" si="16"/>
        <v>1060</v>
      </c>
      <c r="BD13" s="11">
        <f t="shared" si="16"/>
        <v>1621</v>
      </c>
      <c r="BE13" s="11">
        <f t="shared" si="16"/>
        <v>960</v>
      </c>
      <c r="BF13" s="11">
        <f t="shared" si="16"/>
        <v>1126</v>
      </c>
      <c r="BG13" s="11">
        <f t="shared" si="16"/>
        <v>1094</v>
      </c>
      <c r="BH13" s="11">
        <f t="shared" si="16"/>
        <v>1097</v>
      </c>
    </row>
    <row r="14" spans="1:60" ht="13.5" customHeight="1">
      <c r="A14" s="38">
        <v>40216</v>
      </c>
      <c r="B14" s="39" t="s">
        <v>65</v>
      </c>
      <c r="C14" s="40"/>
      <c r="D14" s="41" t="s">
        <v>34</v>
      </c>
      <c r="E14" s="42">
        <f t="shared" si="0"/>
        <v>1240</v>
      </c>
      <c r="F14" s="43">
        <v>1</v>
      </c>
      <c r="G14" s="43">
        <v>12</v>
      </c>
      <c r="H14" s="44">
        <f t="shared" si="1"/>
        <v>15</v>
      </c>
      <c r="I14" s="40"/>
      <c r="J14" s="45" t="s">
        <v>37</v>
      </c>
      <c r="K14" s="42">
        <f t="shared" si="2"/>
        <v>1092</v>
      </c>
      <c r="L14" s="46">
        <v>0</v>
      </c>
      <c r="M14" s="46">
        <v>14</v>
      </c>
      <c r="N14" s="26">
        <f t="shared" si="3"/>
        <v>14</v>
      </c>
      <c r="O14" s="40"/>
      <c r="P14" s="39" t="s">
        <v>66</v>
      </c>
      <c r="Q14" s="40"/>
      <c r="R14">
        <f>MIN(Rules!$E$2,(MAX(H14/N14,N14/H14)))</f>
        <v>1.0714285714285714</v>
      </c>
      <c r="S14">
        <f>VLOOKUP(B14,Rules!A:B,2,FALSE)</f>
        <v>45</v>
      </c>
      <c r="T14" s="40"/>
      <c r="U14" s="47">
        <f>1/(10^(-1*(E14+(IF(P14="Y",Rules!$I$2,0))-K14)/Rules!$E$12)+1)</f>
        <v>0.797758068127841</v>
      </c>
      <c r="V14">
        <f t="shared" si="4"/>
        <v>10</v>
      </c>
      <c r="W14">
        <f t="shared" si="5"/>
        <v>-10</v>
      </c>
      <c r="Z14" s="48"/>
      <c r="AA14" s="11">
        <f t="shared" ref="AA14:BH14" si="17">IF($D14=AA$1,$E14+$V14,(IF($J14=AA$1,$K14+$W14,AA13)))</f>
        <v>1250</v>
      </c>
      <c r="AB14" s="11">
        <f t="shared" si="17"/>
        <v>1306</v>
      </c>
      <c r="AC14" s="11">
        <f t="shared" si="17"/>
        <v>862</v>
      </c>
      <c r="AD14" s="11">
        <f t="shared" si="17"/>
        <v>1212</v>
      </c>
      <c r="AE14" s="11">
        <f t="shared" si="17"/>
        <v>999</v>
      </c>
      <c r="AF14" s="11">
        <f t="shared" si="17"/>
        <v>1704</v>
      </c>
      <c r="AG14" s="11">
        <f t="shared" si="17"/>
        <v>1657</v>
      </c>
      <c r="AH14" s="11">
        <f t="shared" si="17"/>
        <v>1509</v>
      </c>
      <c r="AI14" s="11">
        <f t="shared" si="17"/>
        <v>1313</v>
      </c>
      <c r="AJ14" s="11">
        <f t="shared" si="17"/>
        <v>1453</v>
      </c>
      <c r="AK14" s="11">
        <f t="shared" si="17"/>
        <v>1165</v>
      </c>
      <c r="AL14" s="11">
        <f t="shared" si="17"/>
        <v>1607</v>
      </c>
      <c r="AM14" s="11">
        <f t="shared" si="17"/>
        <v>1757</v>
      </c>
      <c r="AN14" s="11">
        <f t="shared" si="17"/>
        <v>1467</v>
      </c>
      <c r="AO14" s="11">
        <f t="shared" si="17"/>
        <v>377</v>
      </c>
      <c r="AP14" s="11">
        <f t="shared" si="17"/>
        <v>1314</v>
      </c>
      <c r="AQ14" s="11">
        <f t="shared" si="17"/>
        <v>1008</v>
      </c>
      <c r="AR14" s="11">
        <f t="shared" si="17"/>
        <v>1167</v>
      </c>
      <c r="AS14" s="11">
        <f t="shared" si="17"/>
        <v>653</v>
      </c>
      <c r="AT14" s="11">
        <f t="shared" si="17"/>
        <v>1029</v>
      </c>
      <c r="AU14" s="11">
        <f t="shared" si="17"/>
        <v>1064</v>
      </c>
      <c r="AV14" s="11">
        <f t="shared" si="17"/>
        <v>1516</v>
      </c>
      <c r="AW14" s="11">
        <f t="shared" si="17"/>
        <v>1410</v>
      </c>
      <c r="AX14" s="11">
        <f t="shared" si="17"/>
        <v>1427</v>
      </c>
      <c r="AY14" s="11">
        <f t="shared" si="17"/>
        <v>299</v>
      </c>
      <c r="AZ14" s="11">
        <f t="shared" si="17"/>
        <v>1061</v>
      </c>
      <c r="BA14" s="11">
        <f t="shared" si="17"/>
        <v>1257</v>
      </c>
      <c r="BB14" s="11">
        <f t="shared" si="17"/>
        <v>1082</v>
      </c>
      <c r="BC14" s="11">
        <f t="shared" si="17"/>
        <v>1060</v>
      </c>
      <c r="BD14" s="11">
        <f t="shared" si="17"/>
        <v>1621</v>
      </c>
      <c r="BE14" s="11">
        <f t="shared" si="17"/>
        <v>960</v>
      </c>
      <c r="BF14" s="11">
        <f t="shared" si="17"/>
        <v>1126</v>
      </c>
      <c r="BG14" s="11">
        <f t="shared" si="17"/>
        <v>1094</v>
      </c>
      <c r="BH14" s="11">
        <f t="shared" si="17"/>
        <v>1097</v>
      </c>
    </row>
    <row r="15" spans="1:60" ht="13.5" customHeight="1">
      <c r="A15" s="38">
        <v>40216</v>
      </c>
      <c r="B15" s="39" t="s">
        <v>65</v>
      </c>
      <c r="C15" s="40"/>
      <c r="D15" s="41" t="s">
        <v>46</v>
      </c>
      <c r="E15" s="42">
        <f t="shared" si="0"/>
        <v>960</v>
      </c>
      <c r="F15" s="43">
        <v>0</v>
      </c>
      <c r="G15" s="43">
        <v>13</v>
      </c>
      <c r="H15" s="44">
        <f t="shared" si="1"/>
        <v>13</v>
      </c>
      <c r="I15" s="40"/>
      <c r="J15" s="45" t="s">
        <v>45</v>
      </c>
      <c r="K15" s="42">
        <f t="shared" si="2"/>
        <v>1008</v>
      </c>
      <c r="L15" s="46">
        <v>0</v>
      </c>
      <c r="M15" s="46">
        <v>10</v>
      </c>
      <c r="N15" s="26">
        <f t="shared" si="3"/>
        <v>10</v>
      </c>
      <c r="O15" s="40"/>
      <c r="P15" s="39" t="s">
        <v>66</v>
      </c>
      <c r="Q15" s="40"/>
      <c r="R15">
        <f>MIN(Rules!$E$2,(MAX(H15/N15,N15/H15)))</f>
        <v>1.3</v>
      </c>
      <c r="S15">
        <f>VLOOKUP(B15,Rules!A:B,2,FALSE)</f>
        <v>45</v>
      </c>
      <c r="T15" s="40"/>
      <c r="U15" s="47">
        <f>1/(10^(-1*(E15+(IF(P15="Y",Rules!$I$2,0))-K15)/Rules!$E$12)+1)</f>
        <v>0.61531922388633498</v>
      </c>
      <c r="V15">
        <f t="shared" si="4"/>
        <v>23</v>
      </c>
      <c r="W15">
        <f t="shared" si="5"/>
        <v>-23</v>
      </c>
      <c r="Z15" s="48"/>
      <c r="AA15" s="11">
        <f t="shared" ref="AA15:BH15" si="18">IF($D15=AA$1,$E15+$V15,(IF($J15=AA$1,$K15+$W15,AA14)))</f>
        <v>1250</v>
      </c>
      <c r="AB15" s="11">
        <f t="shared" si="18"/>
        <v>1306</v>
      </c>
      <c r="AC15" s="11">
        <f t="shared" si="18"/>
        <v>862</v>
      </c>
      <c r="AD15" s="11">
        <f t="shared" si="18"/>
        <v>1212</v>
      </c>
      <c r="AE15" s="11">
        <f t="shared" si="18"/>
        <v>999</v>
      </c>
      <c r="AF15" s="11">
        <f t="shared" si="18"/>
        <v>1704</v>
      </c>
      <c r="AG15" s="11">
        <f t="shared" si="18"/>
        <v>1657</v>
      </c>
      <c r="AH15" s="11">
        <f t="shared" si="18"/>
        <v>1509</v>
      </c>
      <c r="AI15" s="11">
        <f t="shared" si="18"/>
        <v>1313</v>
      </c>
      <c r="AJ15" s="11">
        <f t="shared" si="18"/>
        <v>1453</v>
      </c>
      <c r="AK15" s="11">
        <f t="shared" si="18"/>
        <v>1165</v>
      </c>
      <c r="AL15" s="11">
        <f t="shared" si="18"/>
        <v>1607</v>
      </c>
      <c r="AM15" s="11">
        <f t="shared" si="18"/>
        <v>1757</v>
      </c>
      <c r="AN15" s="11">
        <f t="shared" si="18"/>
        <v>1467</v>
      </c>
      <c r="AO15" s="11">
        <f t="shared" si="18"/>
        <v>377</v>
      </c>
      <c r="AP15" s="11">
        <f t="shared" si="18"/>
        <v>1314</v>
      </c>
      <c r="AQ15" s="11">
        <f t="shared" si="18"/>
        <v>985</v>
      </c>
      <c r="AR15" s="11">
        <f t="shared" si="18"/>
        <v>1167</v>
      </c>
      <c r="AS15" s="11">
        <f t="shared" si="18"/>
        <v>653</v>
      </c>
      <c r="AT15" s="11">
        <f t="shared" si="18"/>
        <v>1029</v>
      </c>
      <c r="AU15" s="11">
        <f t="shared" si="18"/>
        <v>1064</v>
      </c>
      <c r="AV15" s="11">
        <f t="shared" si="18"/>
        <v>1516</v>
      </c>
      <c r="AW15" s="11">
        <f t="shared" si="18"/>
        <v>1410</v>
      </c>
      <c r="AX15" s="11">
        <f t="shared" si="18"/>
        <v>1427</v>
      </c>
      <c r="AY15" s="11">
        <f t="shared" si="18"/>
        <v>299</v>
      </c>
      <c r="AZ15" s="11">
        <f t="shared" si="18"/>
        <v>1061</v>
      </c>
      <c r="BA15" s="11">
        <f t="shared" si="18"/>
        <v>1257</v>
      </c>
      <c r="BB15" s="11">
        <f t="shared" si="18"/>
        <v>1082</v>
      </c>
      <c r="BC15" s="11">
        <f t="shared" si="18"/>
        <v>1060</v>
      </c>
      <c r="BD15" s="11">
        <f t="shared" si="18"/>
        <v>1621</v>
      </c>
      <c r="BE15" s="11">
        <f t="shared" si="18"/>
        <v>983</v>
      </c>
      <c r="BF15" s="11">
        <f t="shared" si="18"/>
        <v>1126</v>
      </c>
      <c r="BG15" s="11">
        <f t="shared" si="18"/>
        <v>1094</v>
      </c>
      <c r="BH15" s="11">
        <f t="shared" si="18"/>
        <v>1097</v>
      </c>
    </row>
    <row r="16" spans="1:60" ht="13.5" customHeight="1">
      <c r="A16" s="38">
        <v>40216</v>
      </c>
      <c r="B16" s="39" t="s">
        <v>65</v>
      </c>
      <c r="C16" s="40"/>
      <c r="D16" s="41" t="s">
        <v>47</v>
      </c>
      <c r="E16" s="42">
        <f t="shared" si="0"/>
        <v>653</v>
      </c>
      <c r="F16" s="43">
        <v>1</v>
      </c>
      <c r="G16" s="43">
        <v>4</v>
      </c>
      <c r="H16" s="44">
        <f t="shared" si="1"/>
        <v>7</v>
      </c>
      <c r="I16" s="40"/>
      <c r="J16" s="45" t="s">
        <v>39</v>
      </c>
      <c r="K16" s="42">
        <f t="shared" si="2"/>
        <v>1167</v>
      </c>
      <c r="L16" s="46">
        <v>0</v>
      </c>
      <c r="M16" s="46">
        <v>17</v>
      </c>
      <c r="N16" s="26">
        <f t="shared" si="3"/>
        <v>17</v>
      </c>
      <c r="O16" s="40"/>
      <c r="P16" t="s">
        <v>66</v>
      </c>
      <c r="Q16" s="40"/>
      <c r="R16">
        <f>MIN(Rules!$E$2,(MAX(H16/N16,N16/H16)))</f>
        <v>2</v>
      </c>
      <c r="S16">
        <f>VLOOKUP(B16,Rules!A:B,2,FALSE)</f>
        <v>45</v>
      </c>
      <c r="T16" s="40"/>
      <c r="U16" s="47">
        <f>1/(10^(-1*(E16+(IF(P16="Y",Rules!$I$2,0))-K16)/Rules!$E$12)+1)</f>
        <v>0.15758842821716348</v>
      </c>
      <c r="V16">
        <f t="shared" si="4"/>
        <v>-14</v>
      </c>
      <c r="W16">
        <f t="shared" si="5"/>
        <v>14</v>
      </c>
      <c r="Z16" s="48"/>
      <c r="AA16" s="11">
        <f t="shared" ref="AA16:BH16" si="19">IF($D16=AA$1,$E16+$V16,(IF($J16=AA$1,$K16+$W16,AA15)))</f>
        <v>1250</v>
      </c>
      <c r="AB16" s="11">
        <f t="shared" si="19"/>
        <v>1306</v>
      </c>
      <c r="AC16" s="11">
        <f t="shared" si="19"/>
        <v>862</v>
      </c>
      <c r="AD16" s="11">
        <f t="shared" si="19"/>
        <v>1212</v>
      </c>
      <c r="AE16" s="11">
        <f t="shared" si="19"/>
        <v>999</v>
      </c>
      <c r="AF16" s="11">
        <f t="shared" si="19"/>
        <v>1704</v>
      </c>
      <c r="AG16" s="11">
        <f t="shared" si="19"/>
        <v>1657</v>
      </c>
      <c r="AH16" s="11">
        <f t="shared" si="19"/>
        <v>1509</v>
      </c>
      <c r="AI16" s="11">
        <f t="shared" si="19"/>
        <v>1313</v>
      </c>
      <c r="AJ16" s="11">
        <f t="shared" si="19"/>
        <v>1453</v>
      </c>
      <c r="AK16" s="11">
        <f t="shared" si="19"/>
        <v>1165</v>
      </c>
      <c r="AL16" s="11">
        <f t="shared" si="19"/>
        <v>1607</v>
      </c>
      <c r="AM16" s="11">
        <f t="shared" si="19"/>
        <v>1757</v>
      </c>
      <c r="AN16" s="11">
        <f t="shared" si="19"/>
        <v>1467</v>
      </c>
      <c r="AO16" s="11">
        <f t="shared" si="19"/>
        <v>377</v>
      </c>
      <c r="AP16" s="11">
        <f t="shared" si="19"/>
        <v>1314</v>
      </c>
      <c r="AQ16" s="11">
        <f t="shared" si="19"/>
        <v>985</v>
      </c>
      <c r="AR16" s="11">
        <f t="shared" si="19"/>
        <v>1181</v>
      </c>
      <c r="AS16" s="11">
        <f t="shared" si="19"/>
        <v>639</v>
      </c>
      <c r="AT16" s="11">
        <f t="shared" si="19"/>
        <v>1029</v>
      </c>
      <c r="AU16" s="11">
        <f t="shared" si="19"/>
        <v>1064</v>
      </c>
      <c r="AV16" s="11">
        <f t="shared" si="19"/>
        <v>1516</v>
      </c>
      <c r="AW16" s="11">
        <f t="shared" si="19"/>
        <v>1410</v>
      </c>
      <c r="AX16" s="11">
        <f t="shared" si="19"/>
        <v>1427</v>
      </c>
      <c r="AY16" s="11">
        <f t="shared" si="19"/>
        <v>299</v>
      </c>
      <c r="AZ16" s="11">
        <f t="shared" si="19"/>
        <v>1061</v>
      </c>
      <c r="BA16" s="11">
        <f t="shared" si="19"/>
        <v>1257</v>
      </c>
      <c r="BB16" s="11">
        <f t="shared" si="19"/>
        <v>1082</v>
      </c>
      <c r="BC16" s="11">
        <f t="shared" si="19"/>
        <v>1060</v>
      </c>
      <c r="BD16" s="11">
        <f t="shared" si="19"/>
        <v>1621</v>
      </c>
      <c r="BE16" s="11">
        <f t="shared" si="19"/>
        <v>983</v>
      </c>
      <c r="BF16" s="11">
        <f t="shared" si="19"/>
        <v>1126</v>
      </c>
      <c r="BG16" s="11">
        <f t="shared" si="19"/>
        <v>1094</v>
      </c>
      <c r="BH16" s="11">
        <f t="shared" si="19"/>
        <v>1097</v>
      </c>
    </row>
    <row r="17" spans="1:60" ht="13.5" customHeight="1">
      <c r="A17" s="38">
        <v>40216</v>
      </c>
      <c r="B17" s="39" t="s">
        <v>65</v>
      </c>
      <c r="C17" s="40"/>
      <c r="D17" s="41" t="s">
        <v>44</v>
      </c>
      <c r="E17" s="42">
        <f t="shared" si="0"/>
        <v>862</v>
      </c>
      <c r="F17" s="43">
        <v>1</v>
      </c>
      <c r="G17" s="43">
        <v>10</v>
      </c>
      <c r="H17" s="44">
        <f t="shared" si="1"/>
        <v>13</v>
      </c>
      <c r="I17" s="40"/>
      <c r="J17" s="45" t="s">
        <v>43</v>
      </c>
      <c r="K17" s="42">
        <f t="shared" si="2"/>
        <v>1029</v>
      </c>
      <c r="L17" s="46">
        <v>0</v>
      </c>
      <c r="M17" s="46">
        <v>10</v>
      </c>
      <c r="N17" s="26">
        <f t="shared" si="3"/>
        <v>10</v>
      </c>
      <c r="O17" s="40"/>
      <c r="P17" s="39" t="s">
        <v>66</v>
      </c>
      <c r="Q17" s="40"/>
      <c r="R17">
        <f>MIN(Rules!$E$2,(MAX(H17/N17,N17/H17)))</f>
        <v>1.3</v>
      </c>
      <c r="S17">
        <f>VLOOKUP(B17,Rules!A:B,2,FALSE)</f>
        <v>45</v>
      </c>
      <c r="T17" s="40"/>
      <c r="U17" s="47">
        <f>1/(10^(-1*(E17+(IF(P17="Y",Rules!$I$2,0))-K17)/Rules!$E$12)+1)</f>
        <v>0.48043801696249899</v>
      </c>
      <c r="V17">
        <f t="shared" si="4"/>
        <v>30</v>
      </c>
      <c r="W17">
        <f t="shared" si="5"/>
        <v>-30</v>
      </c>
      <c r="Z17" s="48"/>
      <c r="AA17" s="11">
        <f t="shared" ref="AA17:BH17" si="20">IF($D17=AA$1,$E17+$V17,(IF($J17=AA$1,$K17+$W17,AA16)))</f>
        <v>1250</v>
      </c>
      <c r="AB17" s="11">
        <f t="shared" si="20"/>
        <v>1306</v>
      </c>
      <c r="AC17" s="11">
        <f t="shared" si="20"/>
        <v>892</v>
      </c>
      <c r="AD17" s="11">
        <f t="shared" si="20"/>
        <v>1212</v>
      </c>
      <c r="AE17" s="11">
        <f t="shared" si="20"/>
        <v>999</v>
      </c>
      <c r="AF17" s="11">
        <f t="shared" si="20"/>
        <v>1704</v>
      </c>
      <c r="AG17" s="11">
        <f t="shared" si="20"/>
        <v>1657</v>
      </c>
      <c r="AH17" s="11">
        <f t="shared" si="20"/>
        <v>1509</v>
      </c>
      <c r="AI17" s="11">
        <f t="shared" si="20"/>
        <v>1313</v>
      </c>
      <c r="AJ17" s="11">
        <f t="shared" si="20"/>
        <v>1453</v>
      </c>
      <c r="AK17" s="11">
        <f t="shared" si="20"/>
        <v>1165</v>
      </c>
      <c r="AL17" s="11">
        <f t="shared" si="20"/>
        <v>1607</v>
      </c>
      <c r="AM17" s="11">
        <f t="shared" si="20"/>
        <v>1757</v>
      </c>
      <c r="AN17" s="11">
        <f t="shared" si="20"/>
        <v>1467</v>
      </c>
      <c r="AO17" s="11">
        <f t="shared" si="20"/>
        <v>377</v>
      </c>
      <c r="AP17" s="11">
        <f t="shared" si="20"/>
        <v>1314</v>
      </c>
      <c r="AQ17" s="11">
        <f t="shared" si="20"/>
        <v>985</v>
      </c>
      <c r="AR17" s="11">
        <f t="shared" si="20"/>
        <v>1181</v>
      </c>
      <c r="AS17" s="11">
        <f t="shared" si="20"/>
        <v>639</v>
      </c>
      <c r="AT17" s="11">
        <f t="shared" si="20"/>
        <v>999</v>
      </c>
      <c r="AU17" s="11">
        <f t="shared" si="20"/>
        <v>1064</v>
      </c>
      <c r="AV17" s="11">
        <f t="shared" si="20"/>
        <v>1516</v>
      </c>
      <c r="AW17" s="11">
        <f t="shared" si="20"/>
        <v>1410</v>
      </c>
      <c r="AX17" s="11">
        <f t="shared" si="20"/>
        <v>1427</v>
      </c>
      <c r="AY17" s="11">
        <f t="shared" si="20"/>
        <v>299</v>
      </c>
      <c r="AZ17" s="11">
        <f t="shared" si="20"/>
        <v>1061</v>
      </c>
      <c r="BA17" s="11">
        <f t="shared" si="20"/>
        <v>1257</v>
      </c>
      <c r="BB17" s="11">
        <f t="shared" si="20"/>
        <v>1082</v>
      </c>
      <c r="BC17" s="11">
        <f t="shared" si="20"/>
        <v>1060</v>
      </c>
      <c r="BD17" s="11">
        <f t="shared" si="20"/>
        <v>1621</v>
      </c>
      <c r="BE17" s="11">
        <f t="shared" si="20"/>
        <v>983</v>
      </c>
      <c r="BF17" s="11">
        <f t="shared" si="20"/>
        <v>1126</v>
      </c>
      <c r="BG17" s="11">
        <f t="shared" si="20"/>
        <v>1094</v>
      </c>
      <c r="BH17" s="11">
        <f t="shared" si="20"/>
        <v>1097</v>
      </c>
    </row>
    <row r="18" spans="1:60" ht="13.5" customHeight="1">
      <c r="A18" s="38">
        <v>40216</v>
      </c>
      <c r="B18" s="39" t="s">
        <v>65</v>
      </c>
      <c r="C18" s="40"/>
      <c r="D18" s="41" t="s">
        <v>33</v>
      </c>
      <c r="E18" s="42">
        <f t="shared" si="0"/>
        <v>999</v>
      </c>
      <c r="F18" s="43">
        <v>1</v>
      </c>
      <c r="G18" s="43">
        <v>9</v>
      </c>
      <c r="H18" s="44">
        <f t="shared" si="1"/>
        <v>12</v>
      </c>
      <c r="I18" s="40"/>
      <c r="J18" s="45" t="s">
        <v>41</v>
      </c>
      <c r="K18" s="42">
        <f t="shared" si="2"/>
        <v>1097</v>
      </c>
      <c r="L18" s="46">
        <v>0</v>
      </c>
      <c r="M18" s="46">
        <v>11</v>
      </c>
      <c r="N18" s="26">
        <f t="shared" si="3"/>
        <v>11</v>
      </c>
      <c r="O18" s="40"/>
      <c r="P18" s="39" t="s">
        <v>66</v>
      </c>
      <c r="Q18" s="40"/>
      <c r="R18">
        <f>MIN(Rules!$E$2,(MAX(H18/N18,N18/H18)))</f>
        <v>1.0909090909090908</v>
      </c>
      <c r="S18">
        <f>VLOOKUP(B18,Rules!A:B,2,FALSE)</f>
        <v>45</v>
      </c>
      <c r="T18" s="40"/>
      <c r="U18" s="47">
        <f>1/(10^(-1*(E18+(IF(P18="Y",Rules!$I$2,0))-K18)/Rules!$E$12)+1)</f>
        <v>0.55958275146974135</v>
      </c>
      <c r="V18">
        <f t="shared" si="4"/>
        <v>22</v>
      </c>
      <c r="W18">
        <f t="shared" si="5"/>
        <v>-22</v>
      </c>
      <c r="Z18" s="48"/>
      <c r="AA18" s="11">
        <f t="shared" ref="AA18:BH18" si="21">IF($D18=AA$1,$E18+$V18,(IF($J18=AA$1,$K18+$W18,AA17)))</f>
        <v>1250</v>
      </c>
      <c r="AB18" s="11">
        <f t="shared" si="21"/>
        <v>1306</v>
      </c>
      <c r="AC18" s="11">
        <f t="shared" si="21"/>
        <v>892</v>
      </c>
      <c r="AD18" s="11">
        <f t="shared" si="21"/>
        <v>1212</v>
      </c>
      <c r="AE18" s="11">
        <f t="shared" si="21"/>
        <v>1021</v>
      </c>
      <c r="AF18" s="11">
        <f t="shared" si="21"/>
        <v>1704</v>
      </c>
      <c r="AG18" s="11">
        <f t="shared" si="21"/>
        <v>1657</v>
      </c>
      <c r="AH18" s="11">
        <f t="shared" si="21"/>
        <v>1509</v>
      </c>
      <c r="AI18" s="11">
        <f t="shared" si="21"/>
        <v>1313</v>
      </c>
      <c r="AJ18" s="11">
        <f t="shared" si="21"/>
        <v>1453</v>
      </c>
      <c r="AK18" s="11">
        <f t="shared" si="21"/>
        <v>1165</v>
      </c>
      <c r="AL18" s="11">
        <f t="shared" si="21"/>
        <v>1607</v>
      </c>
      <c r="AM18" s="11">
        <f t="shared" si="21"/>
        <v>1757</v>
      </c>
      <c r="AN18" s="11">
        <f t="shared" si="21"/>
        <v>1467</v>
      </c>
      <c r="AO18" s="11">
        <f t="shared" si="21"/>
        <v>377</v>
      </c>
      <c r="AP18" s="11">
        <f t="shared" si="21"/>
        <v>1314</v>
      </c>
      <c r="AQ18" s="11">
        <f t="shared" si="21"/>
        <v>985</v>
      </c>
      <c r="AR18" s="11">
        <f t="shared" si="21"/>
        <v>1181</v>
      </c>
      <c r="AS18" s="11">
        <f t="shared" si="21"/>
        <v>639</v>
      </c>
      <c r="AT18" s="11">
        <f t="shared" si="21"/>
        <v>999</v>
      </c>
      <c r="AU18" s="11">
        <f t="shared" si="21"/>
        <v>1064</v>
      </c>
      <c r="AV18" s="11">
        <f t="shared" si="21"/>
        <v>1516</v>
      </c>
      <c r="AW18" s="11">
        <f t="shared" si="21"/>
        <v>1410</v>
      </c>
      <c r="AX18" s="11">
        <f t="shared" si="21"/>
        <v>1427</v>
      </c>
      <c r="AY18" s="11">
        <f t="shared" si="21"/>
        <v>299</v>
      </c>
      <c r="AZ18" s="11">
        <f t="shared" si="21"/>
        <v>1061</v>
      </c>
      <c r="BA18" s="11">
        <f t="shared" si="21"/>
        <v>1257</v>
      </c>
      <c r="BB18" s="11">
        <f t="shared" si="21"/>
        <v>1082</v>
      </c>
      <c r="BC18" s="11">
        <f t="shared" si="21"/>
        <v>1060</v>
      </c>
      <c r="BD18" s="11">
        <f t="shared" si="21"/>
        <v>1621</v>
      </c>
      <c r="BE18" s="11">
        <f t="shared" si="21"/>
        <v>983</v>
      </c>
      <c r="BF18" s="11">
        <f t="shared" si="21"/>
        <v>1126</v>
      </c>
      <c r="BG18" s="11">
        <f t="shared" si="21"/>
        <v>1094</v>
      </c>
      <c r="BH18" s="11">
        <f t="shared" si="21"/>
        <v>1075</v>
      </c>
    </row>
    <row r="19" spans="1:60" ht="13.5" customHeight="1">
      <c r="A19" s="38">
        <v>40221</v>
      </c>
      <c r="B19" s="39" t="s">
        <v>65</v>
      </c>
      <c r="C19" s="40"/>
      <c r="D19" s="41" t="s">
        <v>35</v>
      </c>
      <c r="E19" s="42">
        <f t="shared" si="0"/>
        <v>1165</v>
      </c>
      <c r="F19" s="43">
        <v>2</v>
      </c>
      <c r="G19" s="43">
        <v>6</v>
      </c>
      <c r="H19" s="44">
        <f t="shared" si="1"/>
        <v>12</v>
      </c>
      <c r="I19" s="40"/>
      <c r="J19" s="45" t="s">
        <v>24</v>
      </c>
      <c r="K19" s="42">
        <f t="shared" si="2"/>
        <v>1257</v>
      </c>
      <c r="L19" s="46">
        <v>0</v>
      </c>
      <c r="M19" s="46">
        <v>11</v>
      </c>
      <c r="N19" s="26">
        <f t="shared" si="3"/>
        <v>11</v>
      </c>
      <c r="O19" s="40"/>
      <c r="P19" s="39" t="s">
        <v>66</v>
      </c>
      <c r="Q19" s="40"/>
      <c r="R19">
        <f>MIN(Rules!$E$2,(MAX(H19/N19,N19/H19)))</f>
        <v>1.0909090909090908</v>
      </c>
      <c r="S19">
        <f>VLOOKUP(B19,Rules!A:B,2,FALSE)</f>
        <v>45</v>
      </c>
      <c r="T19" s="40"/>
      <c r="U19" s="47">
        <f>1/(10^(-1*(E19+(IF(P19="Y",Rules!$I$2,0))-K19)/Rules!$E$12)+1)</f>
        <v>0.56638078940885883</v>
      </c>
      <c r="V19">
        <f t="shared" si="4"/>
        <v>21</v>
      </c>
      <c r="W19">
        <f t="shared" si="5"/>
        <v>-21</v>
      </c>
      <c r="Z19" s="48"/>
      <c r="AA19" s="11">
        <f t="shared" ref="AA19:BH19" si="22">IF($D19=AA$1,$E19+$V19,(IF($J19=AA$1,$K19+$W19,AA18)))</f>
        <v>1250</v>
      </c>
      <c r="AB19" s="11">
        <f t="shared" si="22"/>
        <v>1306</v>
      </c>
      <c r="AC19" s="11">
        <f t="shared" si="22"/>
        <v>892</v>
      </c>
      <c r="AD19" s="11">
        <f t="shared" si="22"/>
        <v>1212</v>
      </c>
      <c r="AE19" s="11">
        <f t="shared" si="22"/>
        <v>1021</v>
      </c>
      <c r="AF19" s="11">
        <f t="shared" si="22"/>
        <v>1704</v>
      </c>
      <c r="AG19" s="11">
        <f t="shared" si="22"/>
        <v>1657</v>
      </c>
      <c r="AH19" s="11">
        <f t="shared" si="22"/>
        <v>1509</v>
      </c>
      <c r="AI19" s="11">
        <f t="shared" si="22"/>
        <v>1313</v>
      </c>
      <c r="AJ19" s="11">
        <f t="shared" si="22"/>
        <v>1453</v>
      </c>
      <c r="AK19" s="11">
        <f t="shared" si="22"/>
        <v>1186</v>
      </c>
      <c r="AL19" s="11">
        <f t="shared" si="22"/>
        <v>1607</v>
      </c>
      <c r="AM19" s="11">
        <f t="shared" si="22"/>
        <v>1757</v>
      </c>
      <c r="AN19" s="11">
        <f t="shared" si="22"/>
        <v>1467</v>
      </c>
      <c r="AO19" s="11">
        <f t="shared" si="22"/>
        <v>377</v>
      </c>
      <c r="AP19" s="11">
        <f t="shared" si="22"/>
        <v>1314</v>
      </c>
      <c r="AQ19" s="11">
        <f t="shared" si="22"/>
        <v>985</v>
      </c>
      <c r="AR19" s="11">
        <f t="shared" si="22"/>
        <v>1181</v>
      </c>
      <c r="AS19" s="11">
        <f t="shared" si="22"/>
        <v>639</v>
      </c>
      <c r="AT19" s="11">
        <f t="shared" si="22"/>
        <v>999</v>
      </c>
      <c r="AU19" s="11">
        <f t="shared" si="22"/>
        <v>1064</v>
      </c>
      <c r="AV19" s="11">
        <f t="shared" si="22"/>
        <v>1516</v>
      </c>
      <c r="AW19" s="11">
        <f t="shared" si="22"/>
        <v>1410</v>
      </c>
      <c r="AX19" s="11">
        <f t="shared" si="22"/>
        <v>1427</v>
      </c>
      <c r="AY19" s="11">
        <f t="shared" si="22"/>
        <v>299</v>
      </c>
      <c r="AZ19" s="11">
        <f t="shared" si="22"/>
        <v>1061</v>
      </c>
      <c r="BA19" s="11">
        <f t="shared" si="22"/>
        <v>1236</v>
      </c>
      <c r="BB19" s="11">
        <f t="shared" si="22"/>
        <v>1082</v>
      </c>
      <c r="BC19" s="11">
        <f t="shared" si="22"/>
        <v>1060</v>
      </c>
      <c r="BD19" s="11">
        <f t="shared" si="22"/>
        <v>1621</v>
      </c>
      <c r="BE19" s="11">
        <f t="shared" si="22"/>
        <v>983</v>
      </c>
      <c r="BF19" s="11">
        <f t="shared" si="22"/>
        <v>1126</v>
      </c>
      <c r="BG19" s="11">
        <f t="shared" si="22"/>
        <v>1094</v>
      </c>
      <c r="BH19" s="11">
        <f t="shared" si="22"/>
        <v>1075</v>
      </c>
    </row>
    <row r="20" spans="1:60" ht="13.5" customHeight="1">
      <c r="A20" s="38">
        <v>40221</v>
      </c>
      <c r="B20" s="39" t="s">
        <v>65</v>
      </c>
      <c r="D20" s="41" t="s">
        <v>34</v>
      </c>
      <c r="E20" s="42">
        <f t="shared" si="0"/>
        <v>1250</v>
      </c>
      <c r="F20" s="43">
        <v>2</v>
      </c>
      <c r="G20" s="43">
        <v>13</v>
      </c>
      <c r="H20" s="44">
        <f t="shared" si="1"/>
        <v>19</v>
      </c>
      <c r="J20" s="45" t="s">
        <v>29</v>
      </c>
      <c r="K20" s="42">
        <f t="shared" si="2"/>
        <v>1212</v>
      </c>
      <c r="L20" s="46">
        <v>1</v>
      </c>
      <c r="M20" s="46">
        <v>8</v>
      </c>
      <c r="N20" s="26">
        <f t="shared" si="3"/>
        <v>11</v>
      </c>
      <c r="P20" s="39" t="s">
        <v>66</v>
      </c>
      <c r="R20">
        <f>MIN(Rules!$E$2,(MAX(H20/N20,N20/H20)))</f>
        <v>1.7272727272727273</v>
      </c>
      <c r="S20">
        <f>VLOOKUP(B20,Rules!A:B,2,FALSE)</f>
        <v>45</v>
      </c>
      <c r="U20" s="47">
        <f>1/(10^(-1*(E20+(IF(P20="Y",Rules!$I$2,0))-K20)/Rules!$E$12)+1)</f>
        <v>0.70386517717144048</v>
      </c>
      <c r="V20">
        <f t="shared" si="4"/>
        <v>23</v>
      </c>
      <c r="W20">
        <f t="shared" si="5"/>
        <v>-23</v>
      </c>
      <c r="Z20" s="48"/>
      <c r="AA20" s="11">
        <f t="shared" ref="AA20:BH20" si="23">IF($D20=AA$1,$E20+$V20,(IF($J20=AA$1,$K20+$W20,AA19)))</f>
        <v>1273</v>
      </c>
      <c r="AB20" s="11">
        <f t="shared" si="23"/>
        <v>1306</v>
      </c>
      <c r="AC20" s="11">
        <f t="shared" si="23"/>
        <v>892</v>
      </c>
      <c r="AD20" s="11">
        <f t="shared" si="23"/>
        <v>1189</v>
      </c>
      <c r="AE20" s="11">
        <f t="shared" si="23"/>
        <v>1021</v>
      </c>
      <c r="AF20" s="11">
        <f t="shared" si="23"/>
        <v>1704</v>
      </c>
      <c r="AG20" s="11">
        <f t="shared" si="23"/>
        <v>1657</v>
      </c>
      <c r="AH20" s="11">
        <f t="shared" si="23"/>
        <v>1509</v>
      </c>
      <c r="AI20" s="11">
        <f t="shared" si="23"/>
        <v>1313</v>
      </c>
      <c r="AJ20" s="11">
        <f t="shared" si="23"/>
        <v>1453</v>
      </c>
      <c r="AK20" s="11">
        <f t="shared" si="23"/>
        <v>1186</v>
      </c>
      <c r="AL20" s="11">
        <f t="shared" si="23"/>
        <v>1607</v>
      </c>
      <c r="AM20" s="11">
        <f t="shared" si="23"/>
        <v>1757</v>
      </c>
      <c r="AN20" s="11">
        <f t="shared" si="23"/>
        <v>1467</v>
      </c>
      <c r="AO20" s="11">
        <f t="shared" si="23"/>
        <v>377</v>
      </c>
      <c r="AP20" s="11">
        <f t="shared" si="23"/>
        <v>1314</v>
      </c>
      <c r="AQ20" s="11">
        <f t="shared" si="23"/>
        <v>985</v>
      </c>
      <c r="AR20" s="11">
        <f t="shared" si="23"/>
        <v>1181</v>
      </c>
      <c r="AS20" s="11">
        <f t="shared" si="23"/>
        <v>639</v>
      </c>
      <c r="AT20" s="11">
        <f t="shared" si="23"/>
        <v>999</v>
      </c>
      <c r="AU20" s="11">
        <f t="shared" si="23"/>
        <v>1064</v>
      </c>
      <c r="AV20" s="11">
        <f t="shared" si="23"/>
        <v>1516</v>
      </c>
      <c r="AW20" s="11">
        <f t="shared" si="23"/>
        <v>1410</v>
      </c>
      <c r="AX20" s="11">
        <f t="shared" si="23"/>
        <v>1427</v>
      </c>
      <c r="AY20" s="11">
        <f t="shared" si="23"/>
        <v>299</v>
      </c>
      <c r="AZ20" s="11">
        <f t="shared" si="23"/>
        <v>1061</v>
      </c>
      <c r="BA20" s="11">
        <f t="shared" si="23"/>
        <v>1236</v>
      </c>
      <c r="BB20" s="11">
        <f t="shared" si="23"/>
        <v>1082</v>
      </c>
      <c r="BC20" s="11">
        <f t="shared" si="23"/>
        <v>1060</v>
      </c>
      <c r="BD20" s="11">
        <f t="shared" si="23"/>
        <v>1621</v>
      </c>
      <c r="BE20" s="11">
        <f t="shared" si="23"/>
        <v>983</v>
      </c>
      <c r="BF20" s="11">
        <f t="shared" si="23"/>
        <v>1126</v>
      </c>
      <c r="BG20" s="11">
        <f t="shared" si="23"/>
        <v>1094</v>
      </c>
      <c r="BH20" s="11">
        <f t="shared" si="23"/>
        <v>1075</v>
      </c>
    </row>
    <row r="21" spans="1:60" ht="13.5" customHeight="1">
      <c r="A21" s="38">
        <v>40221</v>
      </c>
      <c r="B21" s="39" t="s">
        <v>65</v>
      </c>
      <c r="D21" s="41" t="s">
        <v>42</v>
      </c>
      <c r="E21" s="42">
        <f t="shared" si="0"/>
        <v>1094</v>
      </c>
      <c r="F21" s="43">
        <v>1</v>
      </c>
      <c r="G21" s="43">
        <v>14</v>
      </c>
      <c r="H21" s="44">
        <f t="shared" si="1"/>
        <v>17</v>
      </c>
      <c r="J21" s="45" t="s">
        <v>38</v>
      </c>
      <c r="K21" s="42">
        <f t="shared" si="2"/>
        <v>1061</v>
      </c>
      <c r="L21" s="46">
        <v>2</v>
      </c>
      <c r="M21" s="46">
        <v>10</v>
      </c>
      <c r="N21" s="26">
        <f t="shared" si="3"/>
        <v>16</v>
      </c>
      <c r="P21" s="39" t="s">
        <v>66</v>
      </c>
      <c r="R21">
        <f>MIN(Rules!$E$2,(MAX(H21/N21,N21/H21)))</f>
        <v>1.0625</v>
      </c>
      <c r="S21">
        <f>VLOOKUP(B21,Rules!A:B,2,FALSE)</f>
        <v>45</v>
      </c>
      <c r="U21" s="47">
        <f>1/(10^(-1*(E21+(IF(P21="Y",Rules!$I$2,0))-K21)/Rules!$E$12)+1)</f>
        <v>0.69904327026553748</v>
      </c>
      <c r="V21">
        <f t="shared" si="4"/>
        <v>14</v>
      </c>
      <c r="W21">
        <f t="shared" si="5"/>
        <v>-14</v>
      </c>
      <c r="Z21" s="48"/>
      <c r="AA21" s="11">
        <f t="shared" ref="AA21:BH21" si="24">IF($D21=AA$1,$E21+$V21,(IF($J21=AA$1,$K21+$W21,AA20)))</f>
        <v>1273</v>
      </c>
      <c r="AB21" s="11">
        <f t="shared" si="24"/>
        <v>1306</v>
      </c>
      <c r="AC21" s="11">
        <f t="shared" si="24"/>
        <v>892</v>
      </c>
      <c r="AD21" s="11">
        <f t="shared" si="24"/>
        <v>1189</v>
      </c>
      <c r="AE21" s="11">
        <f t="shared" si="24"/>
        <v>1021</v>
      </c>
      <c r="AF21" s="11">
        <f t="shared" si="24"/>
        <v>1704</v>
      </c>
      <c r="AG21" s="11">
        <f t="shared" si="24"/>
        <v>1657</v>
      </c>
      <c r="AH21" s="11">
        <f t="shared" si="24"/>
        <v>1509</v>
      </c>
      <c r="AI21" s="11">
        <f t="shared" si="24"/>
        <v>1313</v>
      </c>
      <c r="AJ21" s="11">
        <f t="shared" si="24"/>
        <v>1453</v>
      </c>
      <c r="AK21" s="11">
        <f t="shared" si="24"/>
        <v>1186</v>
      </c>
      <c r="AL21" s="11">
        <f t="shared" si="24"/>
        <v>1607</v>
      </c>
      <c r="AM21" s="11">
        <f t="shared" si="24"/>
        <v>1757</v>
      </c>
      <c r="AN21" s="11">
        <f t="shared" si="24"/>
        <v>1467</v>
      </c>
      <c r="AO21" s="11">
        <f t="shared" si="24"/>
        <v>377</v>
      </c>
      <c r="AP21" s="11">
        <f t="shared" si="24"/>
        <v>1314</v>
      </c>
      <c r="AQ21" s="11">
        <f t="shared" si="24"/>
        <v>985</v>
      </c>
      <c r="AR21" s="11">
        <f t="shared" si="24"/>
        <v>1181</v>
      </c>
      <c r="AS21" s="11">
        <f t="shared" si="24"/>
        <v>639</v>
      </c>
      <c r="AT21" s="11">
        <f t="shared" si="24"/>
        <v>999</v>
      </c>
      <c r="AU21" s="11">
        <f t="shared" si="24"/>
        <v>1064</v>
      </c>
      <c r="AV21" s="11">
        <f t="shared" si="24"/>
        <v>1516</v>
      </c>
      <c r="AW21" s="11">
        <f t="shared" si="24"/>
        <v>1410</v>
      </c>
      <c r="AX21" s="11">
        <f t="shared" si="24"/>
        <v>1427</v>
      </c>
      <c r="AY21" s="11">
        <f t="shared" si="24"/>
        <v>299</v>
      </c>
      <c r="AZ21" s="11">
        <f t="shared" si="24"/>
        <v>1047</v>
      </c>
      <c r="BA21" s="11">
        <f t="shared" si="24"/>
        <v>1236</v>
      </c>
      <c r="BB21" s="11">
        <f t="shared" si="24"/>
        <v>1082</v>
      </c>
      <c r="BC21" s="11">
        <f t="shared" si="24"/>
        <v>1060</v>
      </c>
      <c r="BD21" s="11">
        <f t="shared" si="24"/>
        <v>1621</v>
      </c>
      <c r="BE21" s="11">
        <f t="shared" si="24"/>
        <v>983</v>
      </c>
      <c r="BF21" s="11">
        <f t="shared" si="24"/>
        <v>1126</v>
      </c>
      <c r="BG21" s="11">
        <f t="shared" si="24"/>
        <v>1108</v>
      </c>
      <c r="BH21" s="11">
        <f t="shared" si="24"/>
        <v>1075</v>
      </c>
    </row>
    <row r="22" spans="1:60" ht="13.5" customHeight="1">
      <c r="A22" s="38">
        <v>40221</v>
      </c>
      <c r="B22" s="39" t="s">
        <v>65</v>
      </c>
      <c r="C22" s="40"/>
      <c r="D22" s="41" t="s">
        <v>37</v>
      </c>
      <c r="E22" s="42">
        <f t="shared" si="0"/>
        <v>1082</v>
      </c>
      <c r="F22" s="43">
        <v>1</v>
      </c>
      <c r="G22" s="43">
        <v>14</v>
      </c>
      <c r="H22" s="44">
        <f t="shared" si="1"/>
        <v>17</v>
      </c>
      <c r="I22" s="40"/>
      <c r="J22" s="45" t="s">
        <v>32</v>
      </c>
      <c r="K22" s="42">
        <f t="shared" si="2"/>
        <v>1064</v>
      </c>
      <c r="L22" s="46">
        <v>2</v>
      </c>
      <c r="M22" s="46">
        <v>10</v>
      </c>
      <c r="N22" s="26">
        <f t="shared" si="3"/>
        <v>16</v>
      </c>
      <c r="O22" s="40"/>
      <c r="P22" s="39" t="s">
        <v>66</v>
      </c>
      <c r="Q22" s="40"/>
      <c r="R22">
        <f>MIN(Rules!$E$2,(MAX(H22/N22,N22/H22)))</f>
        <v>1.0625</v>
      </c>
      <c r="S22">
        <f>VLOOKUP(B22,Rules!A:B,2,FALSE)</f>
        <v>45</v>
      </c>
      <c r="T22" s="40"/>
      <c r="U22" s="47">
        <f>1/(10^(-1*(E22+(IF(P22="Y",Rules!$I$2,0))-K22)/Rules!$E$12)+1)</f>
        <v>0.68431394886962793</v>
      </c>
      <c r="V22">
        <f t="shared" si="4"/>
        <v>15</v>
      </c>
      <c r="W22">
        <f t="shared" si="5"/>
        <v>-15</v>
      </c>
      <c r="Z22" s="48"/>
      <c r="AA22" s="11">
        <f t="shared" ref="AA22:BH22" si="25">IF($D22=AA$1,$E22+$V22,(IF($J22=AA$1,$K22+$W22,AA21)))</f>
        <v>1273</v>
      </c>
      <c r="AB22" s="11">
        <f t="shared" si="25"/>
        <v>1306</v>
      </c>
      <c r="AC22" s="11">
        <f t="shared" si="25"/>
        <v>892</v>
      </c>
      <c r="AD22" s="11">
        <f t="shared" si="25"/>
        <v>1189</v>
      </c>
      <c r="AE22" s="11">
        <f t="shared" si="25"/>
        <v>1021</v>
      </c>
      <c r="AF22" s="11">
        <f t="shared" si="25"/>
        <v>1704</v>
      </c>
      <c r="AG22" s="11">
        <f t="shared" si="25"/>
        <v>1657</v>
      </c>
      <c r="AH22" s="11">
        <f t="shared" si="25"/>
        <v>1509</v>
      </c>
      <c r="AI22" s="11">
        <f t="shared" si="25"/>
        <v>1313</v>
      </c>
      <c r="AJ22" s="11">
        <f t="shared" si="25"/>
        <v>1453</v>
      </c>
      <c r="AK22" s="11">
        <f t="shared" si="25"/>
        <v>1186</v>
      </c>
      <c r="AL22" s="11">
        <f t="shared" si="25"/>
        <v>1607</v>
      </c>
      <c r="AM22" s="11">
        <f t="shared" si="25"/>
        <v>1757</v>
      </c>
      <c r="AN22" s="11">
        <f t="shared" si="25"/>
        <v>1467</v>
      </c>
      <c r="AO22" s="11">
        <f t="shared" si="25"/>
        <v>377</v>
      </c>
      <c r="AP22" s="11">
        <f t="shared" si="25"/>
        <v>1314</v>
      </c>
      <c r="AQ22" s="11">
        <f t="shared" si="25"/>
        <v>985</v>
      </c>
      <c r="AR22" s="11">
        <f t="shared" si="25"/>
        <v>1181</v>
      </c>
      <c r="AS22" s="11">
        <f t="shared" si="25"/>
        <v>639</v>
      </c>
      <c r="AT22" s="11">
        <f t="shared" si="25"/>
        <v>999</v>
      </c>
      <c r="AU22" s="11">
        <f t="shared" si="25"/>
        <v>1049</v>
      </c>
      <c r="AV22" s="11">
        <f t="shared" si="25"/>
        <v>1516</v>
      </c>
      <c r="AW22" s="11">
        <f t="shared" si="25"/>
        <v>1410</v>
      </c>
      <c r="AX22" s="11">
        <f t="shared" si="25"/>
        <v>1427</v>
      </c>
      <c r="AY22" s="11">
        <f t="shared" si="25"/>
        <v>299</v>
      </c>
      <c r="AZ22" s="11">
        <f t="shared" si="25"/>
        <v>1047</v>
      </c>
      <c r="BA22" s="11">
        <f t="shared" si="25"/>
        <v>1236</v>
      </c>
      <c r="BB22" s="11">
        <f t="shared" si="25"/>
        <v>1097</v>
      </c>
      <c r="BC22" s="11">
        <f t="shared" si="25"/>
        <v>1060</v>
      </c>
      <c r="BD22" s="11">
        <f t="shared" si="25"/>
        <v>1621</v>
      </c>
      <c r="BE22" s="11">
        <f t="shared" si="25"/>
        <v>983</v>
      </c>
      <c r="BF22" s="11">
        <f t="shared" si="25"/>
        <v>1126</v>
      </c>
      <c r="BG22" s="11">
        <f t="shared" si="25"/>
        <v>1108</v>
      </c>
      <c r="BH22" s="11">
        <f t="shared" si="25"/>
        <v>1075</v>
      </c>
    </row>
    <row r="23" spans="1:60" ht="13.5" customHeight="1">
      <c r="A23" s="38">
        <v>40221</v>
      </c>
      <c r="B23" s="39" t="s">
        <v>65</v>
      </c>
      <c r="C23" s="40"/>
      <c r="D23" s="41" t="s">
        <v>39</v>
      </c>
      <c r="E23" s="42">
        <f t="shared" si="0"/>
        <v>1181</v>
      </c>
      <c r="F23" s="43">
        <v>0</v>
      </c>
      <c r="G23" s="43">
        <v>11</v>
      </c>
      <c r="H23" s="44">
        <f t="shared" si="1"/>
        <v>11</v>
      </c>
      <c r="I23" s="40"/>
      <c r="J23" s="45" t="s">
        <v>44</v>
      </c>
      <c r="K23" s="42">
        <f t="shared" si="2"/>
        <v>892</v>
      </c>
      <c r="L23" s="46">
        <v>0</v>
      </c>
      <c r="M23" s="46">
        <v>7</v>
      </c>
      <c r="N23" s="26">
        <f t="shared" si="3"/>
        <v>7</v>
      </c>
      <c r="O23" s="40"/>
      <c r="P23" s="39" t="s">
        <v>66</v>
      </c>
      <c r="Q23" s="40"/>
      <c r="R23">
        <f>MIN(Rules!$E$2,(MAX(H23/N23,N23/H23)))</f>
        <v>1.5714285714285714</v>
      </c>
      <c r="S23">
        <f>VLOOKUP(B23,Rules!A:B,2,FALSE)</f>
        <v>45</v>
      </c>
      <c r="T23" s="40"/>
      <c r="U23" s="47">
        <f>1/(10^(-1*(E23+(IF(P23="Y",Rules!$I$2,0))-K23)/Rules!$E$12)+1)</f>
        <v>0.88305355052399537</v>
      </c>
      <c r="V23">
        <f t="shared" si="4"/>
        <v>8</v>
      </c>
      <c r="W23">
        <f t="shared" si="5"/>
        <v>-8</v>
      </c>
      <c r="Z23" s="48"/>
      <c r="AA23" s="11">
        <f t="shared" ref="AA23:BH23" si="26">IF($D23=AA$1,$E23+$V23,(IF($J23=AA$1,$K23+$W23,AA22)))</f>
        <v>1273</v>
      </c>
      <c r="AB23" s="11">
        <f t="shared" si="26"/>
        <v>1306</v>
      </c>
      <c r="AC23" s="11">
        <f t="shared" si="26"/>
        <v>884</v>
      </c>
      <c r="AD23" s="11">
        <f t="shared" si="26"/>
        <v>1189</v>
      </c>
      <c r="AE23" s="11">
        <f t="shared" si="26"/>
        <v>1021</v>
      </c>
      <c r="AF23" s="11">
        <f t="shared" si="26"/>
        <v>1704</v>
      </c>
      <c r="AG23" s="11">
        <f t="shared" si="26"/>
        <v>1657</v>
      </c>
      <c r="AH23" s="11">
        <f t="shared" si="26"/>
        <v>1509</v>
      </c>
      <c r="AI23" s="11">
        <f t="shared" si="26"/>
        <v>1313</v>
      </c>
      <c r="AJ23" s="11">
        <f t="shared" si="26"/>
        <v>1453</v>
      </c>
      <c r="AK23" s="11">
        <f t="shared" si="26"/>
        <v>1186</v>
      </c>
      <c r="AL23" s="11">
        <f t="shared" si="26"/>
        <v>1607</v>
      </c>
      <c r="AM23" s="11">
        <f t="shared" si="26"/>
        <v>1757</v>
      </c>
      <c r="AN23" s="11">
        <f t="shared" si="26"/>
        <v>1467</v>
      </c>
      <c r="AO23" s="11">
        <f t="shared" si="26"/>
        <v>377</v>
      </c>
      <c r="AP23" s="11">
        <f t="shared" si="26"/>
        <v>1314</v>
      </c>
      <c r="AQ23" s="11">
        <f t="shared" si="26"/>
        <v>985</v>
      </c>
      <c r="AR23" s="11">
        <f t="shared" si="26"/>
        <v>1189</v>
      </c>
      <c r="AS23" s="11">
        <f t="shared" si="26"/>
        <v>639</v>
      </c>
      <c r="AT23" s="11">
        <f t="shared" si="26"/>
        <v>999</v>
      </c>
      <c r="AU23" s="11">
        <f t="shared" si="26"/>
        <v>1049</v>
      </c>
      <c r="AV23" s="11">
        <f t="shared" si="26"/>
        <v>1516</v>
      </c>
      <c r="AW23" s="11">
        <f t="shared" si="26"/>
        <v>1410</v>
      </c>
      <c r="AX23" s="11">
        <f t="shared" si="26"/>
        <v>1427</v>
      </c>
      <c r="AY23" s="11">
        <f t="shared" si="26"/>
        <v>299</v>
      </c>
      <c r="AZ23" s="11">
        <f t="shared" si="26"/>
        <v>1047</v>
      </c>
      <c r="BA23" s="11">
        <f t="shared" si="26"/>
        <v>1236</v>
      </c>
      <c r="BB23" s="11">
        <f t="shared" si="26"/>
        <v>1097</v>
      </c>
      <c r="BC23" s="11">
        <f t="shared" si="26"/>
        <v>1060</v>
      </c>
      <c r="BD23" s="11">
        <f t="shared" si="26"/>
        <v>1621</v>
      </c>
      <c r="BE23" s="11">
        <f t="shared" si="26"/>
        <v>983</v>
      </c>
      <c r="BF23" s="11">
        <f t="shared" si="26"/>
        <v>1126</v>
      </c>
      <c r="BG23" s="11">
        <f t="shared" si="26"/>
        <v>1108</v>
      </c>
      <c r="BH23" s="11">
        <f t="shared" si="26"/>
        <v>1075</v>
      </c>
    </row>
    <row r="24" spans="1:60" ht="13.5" customHeight="1">
      <c r="A24" s="38">
        <v>40221</v>
      </c>
      <c r="B24" s="39" t="s">
        <v>65</v>
      </c>
      <c r="C24" s="40"/>
      <c r="D24" s="41" t="s">
        <v>46</v>
      </c>
      <c r="E24" s="42">
        <f t="shared" si="0"/>
        <v>983</v>
      </c>
      <c r="F24" s="43">
        <v>1</v>
      </c>
      <c r="G24" s="43">
        <v>16</v>
      </c>
      <c r="H24" s="44">
        <f t="shared" si="1"/>
        <v>19</v>
      </c>
      <c r="I24" s="40"/>
      <c r="J24" s="45" t="s">
        <v>47</v>
      </c>
      <c r="K24" s="42">
        <f t="shared" si="2"/>
        <v>639</v>
      </c>
      <c r="L24" s="46">
        <v>0</v>
      </c>
      <c r="M24" s="46">
        <v>8</v>
      </c>
      <c r="N24" s="26">
        <f t="shared" si="3"/>
        <v>8</v>
      </c>
      <c r="O24" s="40"/>
      <c r="P24" s="39" t="s">
        <v>66</v>
      </c>
      <c r="Q24" s="40"/>
      <c r="R24">
        <f>MIN(Rules!$E$2,(MAX(H24/N24,N24/H24)))</f>
        <v>2</v>
      </c>
      <c r="S24">
        <f>VLOOKUP(B24,Rules!A:B,2,FALSE)</f>
        <v>45</v>
      </c>
      <c r="T24" s="40"/>
      <c r="U24" s="47">
        <f>1/(10^(-1*(E24+(IF(P24="Y",Rules!$I$2,0))-K24)/Rules!$E$12)+1)</f>
        <v>0.90678139473722752</v>
      </c>
      <c r="V24">
        <f t="shared" si="4"/>
        <v>8</v>
      </c>
      <c r="W24">
        <f t="shared" si="5"/>
        <v>-8</v>
      </c>
      <c r="Z24" s="48"/>
      <c r="AA24" s="11">
        <f t="shared" ref="AA24:BH24" si="27">IF($D24=AA$1,$E24+$V24,(IF($J24=AA$1,$K24+$W24,AA23)))</f>
        <v>1273</v>
      </c>
      <c r="AB24" s="11">
        <f t="shared" si="27"/>
        <v>1306</v>
      </c>
      <c r="AC24" s="11">
        <f t="shared" si="27"/>
        <v>884</v>
      </c>
      <c r="AD24" s="11">
        <f t="shared" si="27"/>
        <v>1189</v>
      </c>
      <c r="AE24" s="11">
        <f t="shared" si="27"/>
        <v>1021</v>
      </c>
      <c r="AF24" s="11">
        <f t="shared" si="27"/>
        <v>1704</v>
      </c>
      <c r="AG24" s="11">
        <f t="shared" si="27"/>
        <v>1657</v>
      </c>
      <c r="AH24" s="11">
        <f t="shared" si="27"/>
        <v>1509</v>
      </c>
      <c r="AI24" s="11">
        <f t="shared" si="27"/>
        <v>1313</v>
      </c>
      <c r="AJ24" s="11">
        <f t="shared" si="27"/>
        <v>1453</v>
      </c>
      <c r="AK24" s="11">
        <f t="shared" si="27"/>
        <v>1186</v>
      </c>
      <c r="AL24" s="11">
        <f t="shared" si="27"/>
        <v>1607</v>
      </c>
      <c r="AM24" s="11">
        <f t="shared" si="27"/>
        <v>1757</v>
      </c>
      <c r="AN24" s="11">
        <f t="shared" si="27"/>
        <v>1467</v>
      </c>
      <c r="AO24" s="11">
        <f t="shared" si="27"/>
        <v>377</v>
      </c>
      <c r="AP24" s="11">
        <f t="shared" si="27"/>
        <v>1314</v>
      </c>
      <c r="AQ24" s="11">
        <f t="shared" si="27"/>
        <v>985</v>
      </c>
      <c r="AR24" s="11">
        <f t="shared" si="27"/>
        <v>1189</v>
      </c>
      <c r="AS24" s="11">
        <f t="shared" si="27"/>
        <v>631</v>
      </c>
      <c r="AT24" s="11">
        <f t="shared" si="27"/>
        <v>999</v>
      </c>
      <c r="AU24" s="11">
        <f t="shared" si="27"/>
        <v>1049</v>
      </c>
      <c r="AV24" s="11">
        <f t="shared" si="27"/>
        <v>1516</v>
      </c>
      <c r="AW24" s="11">
        <f t="shared" si="27"/>
        <v>1410</v>
      </c>
      <c r="AX24" s="11">
        <f t="shared" si="27"/>
        <v>1427</v>
      </c>
      <c r="AY24" s="11">
        <f t="shared" si="27"/>
        <v>299</v>
      </c>
      <c r="AZ24" s="11">
        <f t="shared" si="27"/>
        <v>1047</v>
      </c>
      <c r="BA24" s="11">
        <f t="shared" si="27"/>
        <v>1236</v>
      </c>
      <c r="BB24" s="11">
        <f t="shared" si="27"/>
        <v>1097</v>
      </c>
      <c r="BC24" s="11">
        <f t="shared" si="27"/>
        <v>1060</v>
      </c>
      <c r="BD24" s="11">
        <f t="shared" si="27"/>
        <v>1621</v>
      </c>
      <c r="BE24" s="11">
        <f t="shared" si="27"/>
        <v>991</v>
      </c>
      <c r="BF24" s="11">
        <f t="shared" si="27"/>
        <v>1126</v>
      </c>
      <c r="BG24" s="11">
        <f t="shared" si="27"/>
        <v>1108</v>
      </c>
      <c r="BH24" s="11">
        <f t="shared" si="27"/>
        <v>1075</v>
      </c>
    </row>
    <row r="25" spans="1:60" ht="13.5" customHeight="1">
      <c r="A25" s="38">
        <v>40221</v>
      </c>
      <c r="B25" s="39" t="s">
        <v>65</v>
      </c>
      <c r="C25" s="40"/>
      <c r="D25" s="41" t="s">
        <v>49</v>
      </c>
      <c r="E25" s="42">
        <f t="shared" si="0"/>
        <v>377</v>
      </c>
      <c r="F25" s="43">
        <v>0</v>
      </c>
      <c r="G25" s="43">
        <v>2</v>
      </c>
      <c r="H25" s="44">
        <f t="shared" si="1"/>
        <v>2</v>
      </c>
      <c r="I25" s="40"/>
      <c r="J25" s="45" t="s">
        <v>33</v>
      </c>
      <c r="K25" s="42">
        <f t="shared" si="2"/>
        <v>1021</v>
      </c>
      <c r="L25" s="46">
        <v>4</v>
      </c>
      <c r="M25" s="46">
        <v>18</v>
      </c>
      <c r="N25" s="26">
        <f t="shared" si="3"/>
        <v>30</v>
      </c>
      <c r="O25" s="40"/>
      <c r="P25" s="39" t="s">
        <v>66</v>
      </c>
      <c r="Q25" s="40"/>
      <c r="R25">
        <f>MIN(Rules!$E$2,(MAX(H25/N25,N25/H25)))</f>
        <v>2</v>
      </c>
      <c r="S25">
        <f>VLOOKUP(B25,Rules!A:B,2,FALSE)</f>
        <v>45</v>
      </c>
      <c r="T25" s="40"/>
      <c r="U25" s="47">
        <f>1/(10^(-1*(E25+(IF(P25="Y",Rules!$I$2,0))-K25)/Rules!$E$12)+1)</f>
        <v>9.3218605262772494E-2</v>
      </c>
      <c r="V25">
        <f t="shared" si="4"/>
        <v>-8</v>
      </c>
      <c r="W25">
        <f t="shared" si="5"/>
        <v>8</v>
      </c>
      <c r="Z25" s="48"/>
      <c r="AA25" s="11">
        <f t="shared" ref="AA25:BH25" si="28">IF($D25=AA$1,$E25+$V25,(IF($J25=AA$1,$K25+$W25,AA24)))</f>
        <v>1273</v>
      </c>
      <c r="AB25" s="11">
        <f t="shared" si="28"/>
        <v>1306</v>
      </c>
      <c r="AC25" s="11">
        <f t="shared" si="28"/>
        <v>884</v>
      </c>
      <c r="AD25" s="11">
        <f t="shared" si="28"/>
        <v>1189</v>
      </c>
      <c r="AE25" s="11">
        <f t="shared" si="28"/>
        <v>1029</v>
      </c>
      <c r="AF25" s="11">
        <f t="shared" si="28"/>
        <v>1704</v>
      </c>
      <c r="AG25" s="11">
        <f t="shared" si="28"/>
        <v>1657</v>
      </c>
      <c r="AH25" s="11">
        <f t="shared" si="28"/>
        <v>1509</v>
      </c>
      <c r="AI25" s="11">
        <f t="shared" si="28"/>
        <v>1313</v>
      </c>
      <c r="AJ25" s="11">
        <f t="shared" si="28"/>
        <v>1453</v>
      </c>
      <c r="AK25" s="11">
        <f t="shared" si="28"/>
        <v>1186</v>
      </c>
      <c r="AL25" s="11">
        <f t="shared" si="28"/>
        <v>1607</v>
      </c>
      <c r="AM25" s="11">
        <f t="shared" si="28"/>
        <v>1757</v>
      </c>
      <c r="AN25" s="11">
        <f t="shared" si="28"/>
        <v>1467</v>
      </c>
      <c r="AO25" s="11">
        <f t="shared" si="28"/>
        <v>369</v>
      </c>
      <c r="AP25" s="11">
        <f t="shared" si="28"/>
        <v>1314</v>
      </c>
      <c r="AQ25" s="11">
        <f t="shared" si="28"/>
        <v>985</v>
      </c>
      <c r="AR25" s="11">
        <f t="shared" si="28"/>
        <v>1189</v>
      </c>
      <c r="AS25" s="11">
        <f t="shared" si="28"/>
        <v>631</v>
      </c>
      <c r="AT25" s="11">
        <f t="shared" si="28"/>
        <v>999</v>
      </c>
      <c r="AU25" s="11">
        <f t="shared" si="28"/>
        <v>1049</v>
      </c>
      <c r="AV25" s="11">
        <f t="shared" si="28"/>
        <v>1516</v>
      </c>
      <c r="AW25" s="11">
        <f t="shared" si="28"/>
        <v>1410</v>
      </c>
      <c r="AX25" s="11">
        <f t="shared" si="28"/>
        <v>1427</v>
      </c>
      <c r="AY25" s="11">
        <f t="shared" si="28"/>
        <v>299</v>
      </c>
      <c r="AZ25" s="11">
        <f t="shared" si="28"/>
        <v>1047</v>
      </c>
      <c r="BA25" s="11">
        <f t="shared" si="28"/>
        <v>1236</v>
      </c>
      <c r="BB25" s="11">
        <f t="shared" si="28"/>
        <v>1097</v>
      </c>
      <c r="BC25" s="11">
        <f t="shared" si="28"/>
        <v>1060</v>
      </c>
      <c r="BD25" s="11">
        <f t="shared" si="28"/>
        <v>1621</v>
      </c>
      <c r="BE25" s="11">
        <f t="shared" si="28"/>
        <v>991</v>
      </c>
      <c r="BF25" s="11">
        <f t="shared" si="28"/>
        <v>1126</v>
      </c>
      <c r="BG25" s="11">
        <f t="shared" si="28"/>
        <v>1108</v>
      </c>
      <c r="BH25" s="11">
        <f t="shared" si="28"/>
        <v>1075</v>
      </c>
    </row>
    <row r="26" spans="1:60" ht="13.5" customHeight="1">
      <c r="A26" s="38">
        <v>40221</v>
      </c>
      <c r="B26" s="39" t="s">
        <v>65</v>
      </c>
      <c r="C26" s="40"/>
      <c r="D26" s="41" t="s">
        <v>41</v>
      </c>
      <c r="E26" s="42">
        <f t="shared" si="0"/>
        <v>1075</v>
      </c>
      <c r="F26" s="43">
        <v>1</v>
      </c>
      <c r="G26" s="43">
        <v>13</v>
      </c>
      <c r="H26" s="44">
        <f t="shared" si="1"/>
        <v>16</v>
      </c>
      <c r="J26" s="45" t="s">
        <v>45</v>
      </c>
      <c r="K26" s="42">
        <f t="shared" si="2"/>
        <v>985</v>
      </c>
      <c r="L26" s="46">
        <v>0</v>
      </c>
      <c r="M26" s="46">
        <v>9</v>
      </c>
      <c r="N26" s="26">
        <f t="shared" si="3"/>
        <v>9</v>
      </c>
      <c r="O26" s="40"/>
      <c r="P26" s="39" t="s">
        <v>66</v>
      </c>
      <c r="Q26" s="40"/>
      <c r="R26">
        <f>MIN(Rules!$E$2,(MAX(H26/N26,N26/H26)))</f>
        <v>1.7777777777777777</v>
      </c>
      <c r="S26">
        <f>VLOOKUP(B26,Rules!A:B,2,FALSE)</f>
        <v>45</v>
      </c>
      <c r="T26" s="40"/>
      <c r="U26" s="47">
        <f>1/(10^(-1*(E26+(IF(P26="Y",Rules!$I$2,0))-K26)/Rules!$E$12)+1)</f>
        <v>0.75124079353371065</v>
      </c>
      <c r="V26">
        <f t="shared" si="4"/>
        <v>20</v>
      </c>
      <c r="W26">
        <f t="shared" si="5"/>
        <v>-20</v>
      </c>
      <c r="Z26" s="48"/>
      <c r="AA26" s="11">
        <f t="shared" ref="AA26:BH26" si="29">IF($D26=AA$1,$E26+$V26,(IF($J26=AA$1,$K26+$W26,AA25)))</f>
        <v>1273</v>
      </c>
      <c r="AB26" s="11">
        <f t="shared" si="29"/>
        <v>1306</v>
      </c>
      <c r="AC26" s="11">
        <f t="shared" si="29"/>
        <v>884</v>
      </c>
      <c r="AD26" s="11">
        <f t="shared" si="29"/>
        <v>1189</v>
      </c>
      <c r="AE26" s="11">
        <f t="shared" si="29"/>
        <v>1029</v>
      </c>
      <c r="AF26" s="11">
        <f t="shared" si="29"/>
        <v>1704</v>
      </c>
      <c r="AG26" s="11">
        <f t="shared" si="29"/>
        <v>1657</v>
      </c>
      <c r="AH26" s="11">
        <f t="shared" si="29"/>
        <v>1509</v>
      </c>
      <c r="AI26" s="11">
        <f t="shared" si="29"/>
        <v>1313</v>
      </c>
      <c r="AJ26" s="11">
        <f t="shared" si="29"/>
        <v>1453</v>
      </c>
      <c r="AK26" s="11">
        <f t="shared" si="29"/>
        <v>1186</v>
      </c>
      <c r="AL26" s="11">
        <f t="shared" si="29"/>
        <v>1607</v>
      </c>
      <c r="AM26" s="11">
        <f t="shared" si="29"/>
        <v>1757</v>
      </c>
      <c r="AN26" s="11">
        <f t="shared" si="29"/>
        <v>1467</v>
      </c>
      <c r="AO26" s="11">
        <f t="shared" si="29"/>
        <v>369</v>
      </c>
      <c r="AP26" s="11">
        <f t="shared" si="29"/>
        <v>1314</v>
      </c>
      <c r="AQ26" s="11">
        <f t="shared" si="29"/>
        <v>965</v>
      </c>
      <c r="AR26" s="11">
        <f t="shared" si="29"/>
        <v>1189</v>
      </c>
      <c r="AS26" s="11">
        <f t="shared" si="29"/>
        <v>631</v>
      </c>
      <c r="AT26" s="11">
        <f t="shared" si="29"/>
        <v>999</v>
      </c>
      <c r="AU26" s="11">
        <f t="shared" si="29"/>
        <v>1049</v>
      </c>
      <c r="AV26" s="11">
        <f t="shared" si="29"/>
        <v>1516</v>
      </c>
      <c r="AW26" s="11">
        <f t="shared" si="29"/>
        <v>1410</v>
      </c>
      <c r="AX26" s="11">
        <f t="shared" si="29"/>
        <v>1427</v>
      </c>
      <c r="AY26" s="11">
        <f t="shared" si="29"/>
        <v>299</v>
      </c>
      <c r="AZ26" s="11">
        <f t="shared" si="29"/>
        <v>1047</v>
      </c>
      <c r="BA26" s="11">
        <f t="shared" si="29"/>
        <v>1236</v>
      </c>
      <c r="BB26" s="11">
        <f t="shared" si="29"/>
        <v>1097</v>
      </c>
      <c r="BC26" s="11">
        <f t="shared" si="29"/>
        <v>1060</v>
      </c>
      <c r="BD26" s="11">
        <f t="shared" si="29"/>
        <v>1621</v>
      </c>
      <c r="BE26" s="11">
        <f t="shared" si="29"/>
        <v>991</v>
      </c>
      <c r="BF26" s="11">
        <f t="shared" si="29"/>
        <v>1126</v>
      </c>
      <c r="BG26" s="11">
        <f t="shared" si="29"/>
        <v>1108</v>
      </c>
      <c r="BH26" s="11">
        <f t="shared" si="29"/>
        <v>1095</v>
      </c>
    </row>
    <row r="27" spans="1:60" ht="13.5" customHeight="1">
      <c r="A27" s="38">
        <v>40222</v>
      </c>
      <c r="B27" s="39" t="s">
        <v>65</v>
      </c>
      <c r="C27" s="40"/>
      <c r="D27" s="41" t="s">
        <v>26</v>
      </c>
      <c r="E27" s="42">
        <f t="shared" si="0"/>
        <v>1704</v>
      </c>
      <c r="F27" s="43">
        <v>1</v>
      </c>
      <c r="G27" s="43">
        <v>12</v>
      </c>
      <c r="H27" s="44">
        <f t="shared" si="1"/>
        <v>15</v>
      </c>
      <c r="J27" s="45" t="s">
        <v>16</v>
      </c>
      <c r="K27" s="42">
        <f t="shared" si="2"/>
        <v>1757</v>
      </c>
      <c r="L27" s="46">
        <v>0</v>
      </c>
      <c r="M27" s="46">
        <v>12</v>
      </c>
      <c r="N27" s="26">
        <f t="shared" si="3"/>
        <v>12</v>
      </c>
      <c r="O27" s="40"/>
      <c r="P27" s="39" t="s">
        <v>66</v>
      </c>
      <c r="Q27" s="40"/>
      <c r="R27">
        <f>MIN(Rules!$E$2,(MAX(H27/N27,N27/H27)))</f>
        <v>1.25</v>
      </c>
      <c r="S27">
        <f>VLOOKUP(B27,Rules!A:B,2,FALSE)</f>
        <v>45</v>
      </c>
      <c r="T27" s="40"/>
      <c r="U27" s="47">
        <f>1/(10^(-1*(E27+(IF(P27="Y",Rules!$I$2,0))-K27)/Rules!$E$12)+1)</f>
        <v>0.60985470233402383</v>
      </c>
      <c r="V27">
        <f t="shared" si="4"/>
        <v>22</v>
      </c>
      <c r="W27">
        <f t="shared" si="5"/>
        <v>-22</v>
      </c>
      <c r="Z27" s="48"/>
      <c r="AA27" s="11">
        <f t="shared" ref="AA27:BH27" si="30">IF($D27=AA$1,$E27+$V27,(IF($J27=AA$1,$K27+$W27,AA26)))</f>
        <v>1273</v>
      </c>
      <c r="AB27" s="11">
        <f t="shared" si="30"/>
        <v>1306</v>
      </c>
      <c r="AC27" s="11">
        <f t="shared" si="30"/>
        <v>884</v>
      </c>
      <c r="AD27" s="11">
        <f t="shared" si="30"/>
        <v>1189</v>
      </c>
      <c r="AE27" s="11">
        <f t="shared" si="30"/>
        <v>1029</v>
      </c>
      <c r="AF27" s="11">
        <f t="shared" si="30"/>
        <v>1726</v>
      </c>
      <c r="AG27" s="11">
        <f t="shared" si="30"/>
        <v>1657</v>
      </c>
      <c r="AH27" s="11">
        <f t="shared" si="30"/>
        <v>1509</v>
      </c>
      <c r="AI27" s="11">
        <f t="shared" si="30"/>
        <v>1313</v>
      </c>
      <c r="AJ27" s="11">
        <f t="shared" si="30"/>
        <v>1453</v>
      </c>
      <c r="AK27" s="11">
        <f t="shared" si="30"/>
        <v>1186</v>
      </c>
      <c r="AL27" s="11">
        <f t="shared" si="30"/>
        <v>1607</v>
      </c>
      <c r="AM27" s="11">
        <f t="shared" si="30"/>
        <v>1735</v>
      </c>
      <c r="AN27" s="11">
        <f t="shared" si="30"/>
        <v>1467</v>
      </c>
      <c r="AO27" s="11">
        <f t="shared" si="30"/>
        <v>369</v>
      </c>
      <c r="AP27" s="11">
        <f t="shared" si="30"/>
        <v>1314</v>
      </c>
      <c r="AQ27" s="11">
        <f t="shared" si="30"/>
        <v>965</v>
      </c>
      <c r="AR27" s="11">
        <f t="shared" si="30"/>
        <v>1189</v>
      </c>
      <c r="AS27" s="11">
        <f t="shared" si="30"/>
        <v>631</v>
      </c>
      <c r="AT27" s="11">
        <f t="shared" si="30"/>
        <v>999</v>
      </c>
      <c r="AU27" s="11">
        <f t="shared" si="30"/>
        <v>1049</v>
      </c>
      <c r="AV27" s="11">
        <f t="shared" si="30"/>
        <v>1516</v>
      </c>
      <c r="AW27" s="11">
        <f t="shared" si="30"/>
        <v>1410</v>
      </c>
      <c r="AX27" s="11">
        <f t="shared" si="30"/>
        <v>1427</v>
      </c>
      <c r="AY27" s="11">
        <f t="shared" si="30"/>
        <v>299</v>
      </c>
      <c r="AZ27" s="11">
        <f t="shared" si="30"/>
        <v>1047</v>
      </c>
      <c r="BA27" s="11">
        <f t="shared" si="30"/>
        <v>1236</v>
      </c>
      <c r="BB27" s="11">
        <f t="shared" si="30"/>
        <v>1097</v>
      </c>
      <c r="BC27" s="11">
        <f t="shared" si="30"/>
        <v>1060</v>
      </c>
      <c r="BD27" s="11">
        <f t="shared" si="30"/>
        <v>1621</v>
      </c>
      <c r="BE27" s="11">
        <f t="shared" si="30"/>
        <v>991</v>
      </c>
      <c r="BF27" s="11">
        <f t="shared" si="30"/>
        <v>1126</v>
      </c>
      <c r="BG27" s="11">
        <f t="shared" si="30"/>
        <v>1108</v>
      </c>
      <c r="BH27" s="11">
        <f t="shared" si="30"/>
        <v>1095</v>
      </c>
    </row>
    <row r="28" spans="1:60" ht="13.5" customHeight="1">
      <c r="A28" s="38">
        <v>40222</v>
      </c>
      <c r="B28" s="39" t="s">
        <v>65</v>
      </c>
      <c r="C28" s="40"/>
      <c r="D28" s="41" t="s">
        <v>17</v>
      </c>
      <c r="E28" s="42">
        <f t="shared" si="0"/>
        <v>1453</v>
      </c>
      <c r="F28" s="43">
        <v>1</v>
      </c>
      <c r="G28" s="43">
        <v>11</v>
      </c>
      <c r="H28" s="44">
        <f t="shared" si="1"/>
        <v>14</v>
      </c>
      <c r="J28" s="45" t="s">
        <v>19</v>
      </c>
      <c r="K28" s="42">
        <f t="shared" si="2"/>
        <v>1657</v>
      </c>
      <c r="L28" s="46">
        <v>0</v>
      </c>
      <c r="M28" s="46">
        <v>7</v>
      </c>
      <c r="N28" s="26">
        <f t="shared" si="3"/>
        <v>7</v>
      </c>
      <c r="O28" s="40"/>
      <c r="P28" s="39" t="s">
        <v>66</v>
      </c>
      <c r="Q28" s="40"/>
      <c r="R28">
        <f>MIN(Rules!$E$2,(MAX(H28/N28,N28/H28)))</f>
        <v>2</v>
      </c>
      <c r="S28">
        <f>VLOOKUP(B28,Rules!A:B,2,FALSE)</f>
        <v>45</v>
      </c>
      <c r="T28" s="40"/>
      <c r="U28" s="47">
        <f>1/(10^(-1*(E28+(IF(P28="Y",Rules!$I$2,0))-K28)/Rules!$E$12)+1)</f>
        <v>0.43814862211427225</v>
      </c>
      <c r="V28">
        <f t="shared" si="4"/>
        <v>51</v>
      </c>
      <c r="W28">
        <f t="shared" si="5"/>
        <v>-51</v>
      </c>
      <c r="Z28" s="48"/>
      <c r="AA28" s="11">
        <f t="shared" ref="AA28:BH28" si="31">IF($D28=AA$1,$E28+$V28,(IF($J28=AA$1,$K28+$W28,AA27)))</f>
        <v>1273</v>
      </c>
      <c r="AB28" s="11">
        <f t="shared" si="31"/>
        <v>1306</v>
      </c>
      <c r="AC28" s="11">
        <f t="shared" si="31"/>
        <v>884</v>
      </c>
      <c r="AD28" s="11">
        <f t="shared" si="31"/>
        <v>1189</v>
      </c>
      <c r="AE28" s="11">
        <f t="shared" si="31"/>
        <v>1029</v>
      </c>
      <c r="AF28" s="11">
        <f t="shared" si="31"/>
        <v>1726</v>
      </c>
      <c r="AG28" s="11">
        <f t="shared" si="31"/>
        <v>1606</v>
      </c>
      <c r="AH28" s="11">
        <f t="shared" si="31"/>
        <v>1509</v>
      </c>
      <c r="AI28" s="11">
        <f t="shared" si="31"/>
        <v>1313</v>
      </c>
      <c r="AJ28" s="11">
        <f t="shared" si="31"/>
        <v>1504</v>
      </c>
      <c r="AK28" s="11">
        <f t="shared" si="31"/>
        <v>1186</v>
      </c>
      <c r="AL28" s="11">
        <f t="shared" si="31"/>
        <v>1607</v>
      </c>
      <c r="AM28" s="11">
        <f t="shared" si="31"/>
        <v>1735</v>
      </c>
      <c r="AN28" s="11">
        <f t="shared" si="31"/>
        <v>1467</v>
      </c>
      <c r="AO28" s="11">
        <f t="shared" si="31"/>
        <v>369</v>
      </c>
      <c r="AP28" s="11">
        <f t="shared" si="31"/>
        <v>1314</v>
      </c>
      <c r="AQ28" s="11">
        <f t="shared" si="31"/>
        <v>965</v>
      </c>
      <c r="AR28" s="11">
        <f t="shared" si="31"/>
        <v>1189</v>
      </c>
      <c r="AS28" s="11">
        <f t="shared" si="31"/>
        <v>631</v>
      </c>
      <c r="AT28" s="11">
        <f t="shared" si="31"/>
        <v>999</v>
      </c>
      <c r="AU28" s="11">
        <f t="shared" si="31"/>
        <v>1049</v>
      </c>
      <c r="AV28" s="11">
        <f t="shared" si="31"/>
        <v>1516</v>
      </c>
      <c r="AW28" s="11">
        <f t="shared" si="31"/>
        <v>1410</v>
      </c>
      <c r="AX28" s="11">
        <f t="shared" si="31"/>
        <v>1427</v>
      </c>
      <c r="AY28" s="11">
        <f t="shared" si="31"/>
        <v>299</v>
      </c>
      <c r="AZ28" s="11">
        <f t="shared" si="31"/>
        <v>1047</v>
      </c>
      <c r="BA28" s="11">
        <f t="shared" si="31"/>
        <v>1236</v>
      </c>
      <c r="BB28" s="11">
        <f t="shared" si="31"/>
        <v>1097</v>
      </c>
      <c r="BC28" s="11">
        <f t="shared" si="31"/>
        <v>1060</v>
      </c>
      <c r="BD28" s="11">
        <f t="shared" si="31"/>
        <v>1621</v>
      </c>
      <c r="BE28" s="11">
        <f t="shared" si="31"/>
        <v>991</v>
      </c>
      <c r="BF28" s="11">
        <f t="shared" si="31"/>
        <v>1126</v>
      </c>
      <c r="BG28" s="11">
        <f t="shared" si="31"/>
        <v>1108</v>
      </c>
      <c r="BH28" s="11">
        <f t="shared" si="31"/>
        <v>1095</v>
      </c>
    </row>
    <row r="29" spans="1:60" ht="13.5" customHeight="1">
      <c r="A29" s="38">
        <v>40222</v>
      </c>
      <c r="B29" s="39" t="s">
        <v>65</v>
      </c>
      <c r="C29" s="40"/>
      <c r="D29" s="41" t="s">
        <v>22</v>
      </c>
      <c r="E29" s="42">
        <f t="shared" si="0"/>
        <v>1621</v>
      </c>
      <c r="F29" s="43">
        <v>1</v>
      </c>
      <c r="G29" s="43">
        <v>11</v>
      </c>
      <c r="H29" s="44">
        <f t="shared" si="1"/>
        <v>14</v>
      </c>
      <c r="I29" s="40"/>
      <c r="J29" s="45" t="s">
        <v>18</v>
      </c>
      <c r="K29" s="42">
        <f t="shared" si="2"/>
        <v>1516</v>
      </c>
      <c r="L29" s="46">
        <v>1</v>
      </c>
      <c r="M29" s="46">
        <v>12</v>
      </c>
      <c r="N29" s="26">
        <f t="shared" si="3"/>
        <v>15</v>
      </c>
      <c r="O29" s="40"/>
      <c r="P29" s="39" t="s">
        <v>66</v>
      </c>
      <c r="Q29" s="40"/>
      <c r="R29">
        <f>MIN(Rules!$E$2,(MAX(H29/N29,N29/H29)))</f>
        <v>1.0714285714285714</v>
      </c>
      <c r="S29">
        <f>VLOOKUP(B29,Rules!A:B,2,FALSE)</f>
        <v>45</v>
      </c>
      <c r="T29" s="40"/>
      <c r="U29" s="47">
        <f>1/(10^(-1*(E29+(IF(P29="Y",Rules!$I$2,0))-K29)/Rules!$E$12)+1)</f>
        <v>0.76392469914483863</v>
      </c>
      <c r="V29">
        <f t="shared" si="4"/>
        <v>-37</v>
      </c>
      <c r="W29">
        <f t="shared" si="5"/>
        <v>37</v>
      </c>
      <c r="Z29" s="48"/>
      <c r="AA29" s="11">
        <f t="shared" ref="AA29:BH29" si="32">IF($D29=AA$1,$E29+$V29,(IF($J29=AA$1,$K29+$W29,AA28)))</f>
        <v>1273</v>
      </c>
      <c r="AB29" s="11">
        <f t="shared" si="32"/>
        <v>1306</v>
      </c>
      <c r="AC29" s="11">
        <f t="shared" si="32"/>
        <v>884</v>
      </c>
      <c r="AD29" s="11">
        <f t="shared" si="32"/>
        <v>1189</v>
      </c>
      <c r="AE29" s="11">
        <f t="shared" si="32"/>
        <v>1029</v>
      </c>
      <c r="AF29" s="11">
        <f t="shared" si="32"/>
        <v>1726</v>
      </c>
      <c r="AG29" s="11">
        <f t="shared" si="32"/>
        <v>1606</v>
      </c>
      <c r="AH29" s="11">
        <f t="shared" si="32"/>
        <v>1509</v>
      </c>
      <c r="AI29" s="11">
        <f t="shared" si="32"/>
        <v>1313</v>
      </c>
      <c r="AJ29" s="11">
        <f t="shared" si="32"/>
        <v>1504</v>
      </c>
      <c r="AK29" s="11">
        <f t="shared" si="32"/>
        <v>1186</v>
      </c>
      <c r="AL29" s="11">
        <f t="shared" si="32"/>
        <v>1607</v>
      </c>
      <c r="AM29" s="11">
        <f t="shared" si="32"/>
        <v>1735</v>
      </c>
      <c r="AN29" s="11">
        <f t="shared" si="32"/>
        <v>1467</v>
      </c>
      <c r="AO29" s="11">
        <f t="shared" si="32"/>
        <v>369</v>
      </c>
      <c r="AP29" s="11">
        <f t="shared" si="32"/>
        <v>1314</v>
      </c>
      <c r="AQ29" s="11">
        <f t="shared" si="32"/>
        <v>965</v>
      </c>
      <c r="AR29" s="11">
        <f t="shared" si="32"/>
        <v>1189</v>
      </c>
      <c r="AS29" s="11">
        <f t="shared" si="32"/>
        <v>631</v>
      </c>
      <c r="AT29" s="11">
        <f t="shared" si="32"/>
        <v>999</v>
      </c>
      <c r="AU29" s="11">
        <f t="shared" si="32"/>
        <v>1049</v>
      </c>
      <c r="AV29" s="11">
        <f t="shared" si="32"/>
        <v>1553</v>
      </c>
      <c r="AW29" s="11">
        <f t="shared" si="32"/>
        <v>1410</v>
      </c>
      <c r="AX29" s="11">
        <f t="shared" si="32"/>
        <v>1427</v>
      </c>
      <c r="AY29" s="11">
        <f t="shared" si="32"/>
        <v>299</v>
      </c>
      <c r="AZ29" s="11">
        <f t="shared" si="32"/>
        <v>1047</v>
      </c>
      <c r="BA29" s="11">
        <f t="shared" si="32"/>
        <v>1236</v>
      </c>
      <c r="BB29" s="11">
        <f t="shared" si="32"/>
        <v>1097</v>
      </c>
      <c r="BC29" s="11">
        <f t="shared" si="32"/>
        <v>1060</v>
      </c>
      <c r="BD29" s="11">
        <f t="shared" si="32"/>
        <v>1584</v>
      </c>
      <c r="BE29" s="11">
        <f t="shared" si="32"/>
        <v>991</v>
      </c>
      <c r="BF29" s="11">
        <f t="shared" si="32"/>
        <v>1126</v>
      </c>
      <c r="BG29" s="11">
        <f t="shared" si="32"/>
        <v>1108</v>
      </c>
      <c r="BH29" s="11">
        <f t="shared" si="32"/>
        <v>1095</v>
      </c>
    </row>
    <row r="30" spans="1:60" ht="13.5" customHeight="1">
      <c r="A30" s="38">
        <v>40222</v>
      </c>
      <c r="B30" s="39" t="s">
        <v>65</v>
      </c>
      <c r="C30" s="40"/>
      <c r="D30" s="41" t="s">
        <v>30</v>
      </c>
      <c r="E30" s="42">
        <f t="shared" si="0"/>
        <v>1313</v>
      </c>
      <c r="F30" s="43">
        <v>0</v>
      </c>
      <c r="G30" s="43">
        <v>12</v>
      </c>
      <c r="H30" s="44">
        <f t="shared" si="1"/>
        <v>12</v>
      </c>
      <c r="I30" s="40"/>
      <c r="J30" s="45" t="s">
        <v>27</v>
      </c>
      <c r="K30" s="42">
        <f t="shared" si="2"/>
        <v>1410</v>
      </c>
      <c r="L30" s="46">
        <v>0</v>
      </c>
      <c r="M30" s="46">
        <v>8</v>
      </c>
      <c r="N30" s="26">
        <f t="shared" si="3"/>
        <v>8</v>
      </c>
      <c r="O30" s="40"/>
      <c r="P30" s="39" t="s">
        <v>66</v>
      </c>
      <c r="Q30" s="40"/>
      <c r="R30">
        <f>MIN(Rules!$E$2,(MAX(H30/N30,N30/H30)))</f>
        <v>1.5</v>
      </c>
      <c r="S30">
        <f>VLOOKUP(B30,Rules!A:B,2,FALSE)</f>
        <v>45</v>
      </c>
      <c r="T30" s="40"/>
      <c r="U30" s="47">
        <f>1/(10^(-1*(E30+(IF(P30="Y",Rules!$I$2,0))-K30)/Rules!$E$12)+1)</f>
        <v>0.56071738184688746</v>
      </c>
      <c r="V30">
        <f t="shared" si="4"/>
        <v>30</v>
      </c>
      <c r="W30">
        <f t="shared" si="5"/>
        <v>-30</v>
      </c>
      <c r="Z30" s="48"/>
      <c r="AA30" s="11">
        <f t="shared" ref="AA30:BH30" si="33">IF($D30=AA$1,$E30+$V30,(IF($J30=AA$1,$K30+$W30,AA29)))</f>
        <v>1273</v>
      </c>
      <c r="AB30" s="11">
        <f t="shared" si="33"/>
        <v>1306</v>
      </c>
      <c r="AC30" s="11">
        <f t="shared" si="33"/>
        <v>884</v>
      </c>
      <c r="AD30" s="11">
        <f t="shared" si="33"/>
        <v>1189</v>
      </c>
      <c r="AE30" s="11">
        <f t="shared" si="33"/>
        <v>1029</v>
      </c>
      <c r="AF30" s="11">
        <f t="shared" si="33"/>
        <v>1726</v>
      </c>
      <c r="AG30" s="11">
        <f t="shared" si="33"/>
        <v>1606</v>
      </c>
      <c r="AH30" s="11">
        <f t="shared" si="33"/>
        <v>1509</v>
      </c>
      <c r="AI30" s="11">
        <f t="shared" si="33"/>
        <v>1343</v>
      </c>
      <c r="AJ30" s="11">
        <f t="shared" si="33"/>
        <v>1504</v>
      </c>
      <c r="AK30" s="11">
        <f t="shared" si="33"/>
        <v>1186</v>
      </c>
      <c r="AL30" s="11">
        <f t="shared" si="33"/>
        <v>1607</v>
      </c>
      <c r="AM30" s="11">
        <f t="shared" si="33"/>
        <v>1735</v>
      </c>
      <c r="AN30" s="11">
        <f t="shared" si="33"/>
        <v>1467</v>
      </c>
      <c r="AO30" s="11">
        <f t="shared" si="33"/>
        <v>369</v>
      </c>
      <c r="AP30" s="11">
        <f t="shared" si="33"/>
        <v>1314</v>
      </c>
      <c r="AQ30" s="11">
        <f t="shared" si="33"/>
        <v>965</v>
      </c>
      <c r="AR30" s="11">
        <f t="shared" si="33"/>
        <v>1189</v>
      </c>
      <c r="AS30" s="11">
        <f t="shared" si="33"/>
        <v>631</v>
      </c>
      <c r="AT30" s="11">
        <f t="shared" si="33"/>
        <v>999</v>
      </c>
      <c r="AU30" s="11">
        <f t="shared" si="33"/>
        <v>1049</v>
      </c>
      <c r="AV30" s="11">
        <f t="shared" si="33"/>
        <v>1553</v>
      </c>
      <c r="AW30" s="11">
        <f t="shared" si="33"/>
        <v>1380</v>
      </c>
      <c r="AX30" s="11">
        <f t="shared" si="33"/>
        <v>1427</v>
      </c>
      <c r="AY30" s="11">
        <f t="shared" si="33"/>
        <v>299</v>
      </c>
      <c r="AZ30" s="11">
        <f t="shared" si="33"/>
        <v>1047</v>
      </c>
      <c r="BA30" s="11">
        <f t="shared" si="33"/>
        <v>1236</v>
      </c>
      <c r="BB30" s="11">
        <f t="shared" si="33"/>
        <v>1097</v>
      </c>
      <c r="BC30" s="11">
        <f t="shared" si="33"/>
        <v>1060</v>
      </c>
      <c r="BD30" s="11">
        <f t="shared" si="33"/>
        <v>1584</v>
      </c>
      <c r="BE30" s="11">
        <f t="shared" si="33"/>
        <v>991</v>
      </c>
      <c r="BF30" s="11">
        <f t="shared" si="33"/>
        <v>1126</v>
      </c>
      <c r="BG30" s="11">
        <f t="shared" si="33"/>
        <v>1108</v>
      </c>
      <c r="BH30" s="11">
        <f t="shared" si="33"/>
        <v>1095</v>
      </c>
    </row>
    <row r="31" spans="1:60" ht="13.5" customHeight="1">
      <c r="A31" s="38">
        <v>40222</v>
      </c>
      <c r="B31" s="39" t="s">
        <v>65</v>
      </c>
      <c r="C31" s="40"/>
      <c r="D31" s="41" t="s">
        <v>28</v>
      </c>
      <c r="E31" s="42">
        <f t="shared" si="0"/>
        <v>1467</v>
      </c>
      <c r="F31" s="43">
        <v>1</v>
      </c>
      <c r="G31" s="43">
        <v>17</v>
      </c>
      <c r="H31" s="44">
        <f t="shared" si="1"/>
        <v>20</v>
      </c>
      <c r="I31" s="40"/>
      <c r="J31" s="45" t="s">
        <v>40</v>
      </c>
      <c r="K31" s="42">
        <f t="shared" si="2"/>
        <v>1060</v>
      </c>
      <c r="L31" s="46">
        <v>0</v>
      </c>
      <c r="M31" s="46">
        <v>8</v>
      </c>
      <c r="N31" s="26">
        <f t="shared" si="3"/>
        <v>8</v>
      </c>
      <c r="O31" s="40"/>
      <c r="P31" s="39" t="s">
        <v>66</v>
      </c>
      <c r="Q31" s="40"/>
      <c r="R31">
        <f>MIN(Rules!$E$2,(MAX(H31/N31,N31/H31)))</f>
        <v>2</v>
      </c>
      <c r="S31">
        <f>VLOOKUP(B31,Rules!A:B,2,FALSE)</f>
        <v>45</v>
      </c>
      <c r="T31" s="40"/>
      <c r="U31" s="47">
        <f>1/(10^(-1*(E31+(IF(P31="Y",Rules!$I$2,0))-K31)/Rules!$E$12)+1)</f>
        <v>0.92858007946404442</v>
      </c>
      <c r="V31">
        <f t="shared" si="4"/>
        <v>6</v>
      </c>
      <c r="W31">
        <f t="shared" si="5"/>
        <v>-6</v>
      </c>
      <c r="Z31" s="48"/>
      <c r="AA31" s="11">
        <f t="shared" ref="AA31:BH31" si="34">IF($D31=AA$1,$E31+$V31,(IF($J31=AA$1,$K31+$W31,AA30)))</f>
        <v>1273</v>
      </c>
      <c r="AB31" s="11">
        <f t="shared" si="34"/>
        <v>1306</v>
      </c>
      <c r="AC31" s="11">
        <f t="shared" si="34"/>
        <v>884</v>
      </c>
      <c r="AD31" s="11">
        <f t="shared" si="34"/>
        <v>1189</v>
      </c>
      <c r="AE31" s="11">
        <f t="shared" si="34"/>
        <v>1029</v>
      </c>
      <c r="AF31" s="11">
        <f t="shared" si="34"/>
        <v>1726</v>
      </c>
      <c r="AG31" s="11">
        <f t="shared" si="34"/>
        <v>1606</v>
      </c>
      <c r="AH31" s="11">
        <f t="shared" si="34"/>
        <v>1509</v>
      </c>
      <c r="AI31" s="11">
        <f t="shared" si="34"/>
        <v>1343</v>
      </c>
      <c r="AJ31" s="11">
        <f t="shared" si="34"/>
        <v>1504</v>
      </c>
      <c r="AK31" s="11">
        <f t="shared" si="34"/>
        <v>1186</v>
      </c>
      <c r="AL31" s="11">
        <f t="shared" si="34"/>
        <v>1607</v>
      </c>
      <c r="AM31" s="11">
        <f t="shared" si="34"/>
        <v>1735</v>
      </c>
      <c r="AN31" s="11">
        <f t="shared" si="34"/>
        <v>1473</v>
      </c>
      <c r="AO31" s="11">
        <f t="shared" si="34"/>
        <v>369</v>
      </c>
      <c r="AP31" s="11">
        <f t="shared" si="34"/>
        <v>1314</v>
      </c>
      <c r="AQ31" s="11">
        <f t="shared" si="34"/>
        <v>965</v>
      </c>
      <c r="AR31" s="11">
        <f t="shared" si="34"/>
        <v>1189</v>
      </c>
      <c r="AS31" s="11">
        <f t="shared" si="34"/>
        <v>631</v>
      </c>
      <c r="AT31" s="11">
        <f t="shared" si="34"/>
        <v>999</v>
      </c>
      <c r="AU31" s="11">
        <f t="shared" si="34"/>
        <v>1049</v>
      </c>
      <c r="AV31" s="11">
        <f t="shared" si="34"/>
        <v>1553</v>
      </c>
      <c r="AW31" s="11">
        <f t="shared" si="34"/>
        <v>1380</v>
      </c>
      <c r="AX31" s="11">
        <f t="shared" si="34"/>
        <v>1427</v>
      </c>
      <c r="AY31" s="11">
        <f t="shared" si="34"/>
        <v>299</v>
      </c>
      <c r="AZ31" s="11">
        <f t="shared" si="34"/>
        <v>1047</v>
      </c>
      <c r="BA31" s="11">
        <f t="shared" si="34"/>
        <v>1236</v>
      </c>
      <c r="BB31" s="11">
        <f t="shared" si="34"/>
        <v>1097</v>
      </c>
      <c r="BC31" s="11">
        <f t="shared" si="34"/>
        <v>1054</v>
      </c>
      <c r="BD31" s="11">
        <f t="shared" si="34"/>
        <v>1584</v>
      </c>
      <c r="BE31" s="11">
        <f t="shared" si="34"/>
        <v>991</v>
      </c>
      <c r="BF31" s="11">
        <f t="shared" si="34"/>
        <v>1126</v>
      </c>
      <c r="BG31" s="11">
        <f t="shared" si="34"/>
        <v>1108</v>
      </c>
      <c r="BH31" s="11">
        <f t="shared" si="34"/>
        <v>1095</v>
      </c>
    </row>
    <row r="32" spans="1:60" ht="13.5" customHeight="1">
      <c r="A32" s="38">
        <v>40222</v>
      </c>
      <c r="B32" s="39" t="s">
        <v>65</v>
      </c>
      <c r="C32" s="40"/>
      <c r="D32" s="41" t="s">
        <v>25</v>
      </c>
      <c r="E32" s="42">
        <f t="shared" si="0"/>
        <v>1509</v>
      </c>
      <c r="F32" s="43">
        <v>3</v>
      </c>
      <c r="G32" s="43">
        <v>11</v>
      </c>
      <c r="H32" s="44">
        <f t="shared" si="1"/>
        <v>20</v>
      </c>
      <c r="I32" s="40"/>
      <c r="J32" s="45" t="s">
        <v>36</v>
      </c>
      <c r="K32" s="42">
        <f t="shared" si="2"/>
        <v>1314</v>
      </c>
      <c r="L32" s="46">
        <v>0</v>
      </c>
      <c r="M32" s="46">
        <v>5</v>
      </c>
      <c r="N32" s="26">
        <f t="shared" si="3"/>
        <v>5</v>
      </c>
      <c r="O32" s="40"/>
      <c r="P32" s="39" t="s">
        <v>66</v>
      </c>
      <c r="Q32" s="40"/>
      <c r="R32">
        <f>MIN(Rules!$E$2,(MAX(H32/N32,N32/H32)))</f>
        <v>2</v>
      </c>
      <c r="S32">
        <f>VLOOKUP(B32,Rules!A:B,2,FALSE)</f>
        <v>45</v>
      </c>
      <c r="T32" s="40"/>
      <c r="U32" s="47">
        <f>1/(10^(-1*(E32+(IF(P32="Y",Rules!$I$2,0))-K32)/Rules!$E$12)+1)</f>
        <v>0.83044491135323728</v>
      </c>
      <c r="V32">
        <f t="shared" si="4"/>
        <v>15</v>
      </c>
      <c r="W32">
        <f t="shared" si="5"/>
        <v>-15</v>
      </c>
      <c r="Z32" s="48"/>
      <c r="AA32" s="11">
        <f t="shared" ref="AA32:BH32" si="35">IF($D32=AA$1,$E32+$V32,(IF($J32=AA$1,$K32+$W32,AA31)))</f>
        <v>1273</v>
      </c>
      <c r="AB32" s="11">
        <f t="shared" si="35"/>
        <v>1306</v>
      </c>
      <c r="AC32" s="11">
        <f t="shared" si="35"/>
        <v>884</v>
      </c>
      <c r="AD32" s="11">
        <f t="shared" si="35"/>
        <v>1189</v>
      </c>
      <c r="AE32" s="11">
        <f t="shared" si="35"/>
        <v>1029</v>
      </c>
      <c r="AF32" s="11">
        <f t="shared" si="35"/>
        <v>1726</v>
      </c>
      <c r="AG32" s="11">
        <f t="shared" si="35"/>
        <v>1606</v>
      </c>
      <c r="AH32" s="11">
        <f t="shared" si="35"/>
        <v>1524</v>
      </c>
      <c r="AI32" s="11">
        <f t="shared" si="35"/>
        <v>1343</v>
      </c>
      <c r="AJ32" s="11">
        <f t="shared" si="35"/>
        <v>1504</v>
      </c>
      <c r="AK32" s="11">
        <f t="shared" si="35"/>
        <v>1186</v>
      </c>
      <c r="AL32" s="11">
        <f t="shared" si="35"/>
        <v>1607</v>
      </c>
      <c r="AM32" s="11">
        <f t="shared" si="35"/>
        <v>1735</v>
      </c>
      <c r="AN32" s="11">
        <f t="shared" si="35"/>
        <v>1473</v>
      </c>
      <c r="AO32" s="11">
        <f t="shared" si="35"/>
        <v>369</v>
      </c>
      <c r="AP32" s="11">
        <f t="shared" si="35"/>
        <v>1299</v>
      </c>
      <c r="AQ32" s="11">
        <f t="shared" si="35"/>
        <v>965</v>
      </c>
      <c r="AR32" s="11">
        <f t="shared" si="35"/>
        <v>1189</v>
      </c>
      <c r="AS32" s="11">
        <f t="shared" si="35"/>
        <v>631</v>
      </c>
      <c r="AT32" s="11">
        <f t="shared" si="35"/>
        <v>999</v>
      </c>
      <c r="AU32" s="11">
        <f t="shared" si="35"/>
        <v>1049</v>
      </c>
      <c r="AV32" s="11">
        <f t="shared" si="35"/>
        <v>1553</v>
      </c>
      <c r="AW32" s="11">
        <f t="shared" si="35"/>
        <v>1380</v>
      </c>
      <c r="AX32" s="11">
        <f t="shared" si="35"/>
        <v>1427</v>
      </c>
      <c r="AY32" s="11">
        <f t="shared" si="35"/>
        <v>299</v>
      </c>
      <c r="AZ32" s="11">
        <f t="shared" si="35"/>
        <v>1047</v>
      </c>
      <c r="BA32" s="11">
        <f t="shared" si="35"/>
        <v>1236</v>
      </c>
      <c r="BB32" s="11">
        <f t="shared" si="35"/>
        <v>1097</v>
      </c>
      <c r="BC32" s="11">
        <f t="shared" si="35"/>
        <v>1054</v>
      </c>
      <c r="BD32" s="11">
        <f t="shared" si="35"/>
        <v>1584</v>
      </c>
      <c r="BE32" s="11">
        <f t="shared" si="35"/>
        <v>991</v>
      </c>
      <c r="BF32" s="11">
        <f t="shared" si="35"/>
        <v>1126</v>
      </c>
      <c r="BG32" s="11">
        <f t="shared" si="35"/>
        <v>1108</v>
      </c>
      <c r="BH32" s="11">
        <f t="shared" si="35"/>
        <v>1095</v>
      </c>
    </row>
    <row r="33" spans="1:60" ht="13.5" customHeight="1">
      <c r="A33" s="38">
        <v>40222</v>
      </c>
      <c r="B33" s="39" t="s">
        <v>65</v>
      </c>
      <c r="C33" s="40"/>
      <c r="D33" s="41" t="s">
        <v>20</v>
      </c>
      <c r="E33" s="42">
        <f t="shared" si="0"/>
        <v>1306</v>
      </c>
      <c r="F33" s="43">
        <v>2</v>
      </c>
      <c r="G33" s="43">
        <v>19</v>
      </c>
      <c r="H33" s="44">
        <f t="shared" si="1"/>
        <v>25</v>
      </c>
      <c r="I33" s="40"/>
      <c r="J33" s="45" t="s">
        <v>31</v>
      </c>
      <c r="K33" s="42">
        <f t="shared" si="2"/>
        <v>1126</v>
      </c>
      <c r="L33" s="46">
        <v>0</v>
      </c>
      <c r="M33" s="46">
        <v>8</v>
      </c>
      <c r="N33" s="26">
        <f t="shared" si="3"/>
        <v>8</v>
      </c>
      <c r="O33" s="40"/>
      <c r="P33" s="39" t="s">
        <v>66</v>
      </c>
      <c r="Q33" s="40"/>
      <c r="R33">
        <f>MIN(Rules!$E$2,(MAX(H33/N33,N33/H33)))</f>
        <v>2</v>
      </c>
      <c r="S33">
        <f>VLOOKUP(B33,Rules!A:B,2,FALSE)</f>
        <v>45</v>
      </c>
      <c r="T33" s="40"/>
      <c r="U33" s="47">
        <f>1/(10^(-1*(E33+(IF(P33="Y",Rules!$I$2,0))-K33)/Rules!$E$12)+1)</f>
        <v>0.820495207286423</v>
      </c>
      <c r="V33">
        <f t="shared" si="4"/>
        <v>16</v>
      </c>
      <c r="W33">
        <f t="shared" si="5"/>
        <v>-16</v>
      </c>
      <c r="Z33" s="48"/>
      <c r="AA33" s="11">
        <f t="shared" ref="AA33:BH33" si="36">IF($D33=AA$1,$E33+$V33,(IF($J33=AA$1,$K33+$W33,AA32)))</f>
        <v>1273</v>
      </c>
      <c r="AB33" s="11">
        <f t="shared" si="36"/>
        <v>1322</v>
      </c>
      <c r="AC33" s="11">
        <f t="shared" si="36"/>
        <v>884</v>
      </c>
      <c r="AD33" s="11">
        <f t="shared" si="36"/>
        <v>1189</v>
      </c>
      <c r="AE33" s="11">
        <f t="shared" si="36"/>
        <v>1029</v>
      </c>
      <c r="AF33" s="11">
        <f t="shared" si="36"/>
        <v>1726</v>
      </c>
      <c r="AG33" s="11">
        <f t="shared" si="36"/>
        <v>1606</v>
      </c>
      <c r="AH33" s="11">
        <f t="shared" si="36"/>
        <v>1524</v>
      </c>
      <c r="AI33" s="11">
        <f t="shared" si="36"/>
        <v>1343</v>
      </c>
      <c r="AJ33" s="11">
        <f t="shared" si="36"/>
        <v>1504</v>
      </c>
      <c r="AK33" s="11">
        <f t="shared" si="36"/>
        <v>1186</v>
      </c>
      <c r="AL33" s="11">
        <f t="shared" si="36"/>
        <v>1607</v>
      </c>
      <c r="AM33" s="11">
        <f t="shared" si="36"/>
        <v>1735</v>
      </c>
      <c r="AN33" s="11">
        <f t="shared" si="36"/>
        <v>1473</v>
      </c>
      <c r="AO33" s="11">
        <f t="shared" si="36"/>
        <v>369</v>
      </c>
      <c r="AP33" s="11">
        <f t="shared" si="36"/>
        <v>1299</v>
      </c>
      <c r="AQ33" s="11">
        <f t="shared" si="36"/>
        <v>965</v>
      </c>
      <c r="AR33" s="11">
        <f t="shared" si="36"/>
        <v>1189</v>
      </c>
      <c r="AS33" s="11">
        <f t="shared" si="36"/>
        <v>631</v>
      </c>
      <c r="AT33" s="11">
        <f t="shared" si="36"/>
        <v>999</v>
      </c>
      <c r="AU33" s="11">
        <f t="shared" si="36"/>
        <v>1049</v>
      </c>
      <c r="AV33" s="11">
        <f t="shared" si="36"/>
        <v>1553</v>
      </c>
      <c r="AW33" s="11">
        <f t="shared" si="36"/>
        <v>1380</v>
      </c>
      <c r="AX33" s="11">
        <f t="shared" si="36"/>
        <v>1427</v>
      </c>
      <c r="AY33" s="11">
        <f t="shared" si="36"/>
        <v>299</v>
      </c>
      <c r="AZ33" s="11">
        <f t="shared" si="36"/>
        <v>1047</v>
      </c>
      <c r="BA33" s="11">
        <f t="shared" si="36"/>
        <v>1236</v>
      </c>
      <c r="BB33" s="11">
        <f t="shared" si="36"/>
        <v>1097</v>
      </c>
      <c r="BC33" s="11">
        <f t="shared" si="36"/>
        <v>1054</v>
      </c>
      <c r="BD33" s="11">
        <f t="shared" si="36"/>
        <v>1584</v>
      </c>
      <c r="BE33" s="11">
        <f t="shared" si="36"/>
        <v>991</v>
      </c>
      <c r="BF33" s="11">
        <f t="shared" si="36"/>
        <v>1110</v>
      </c>
      <c r="BG33" s="11">
        <f t="shared" si="36"/>
        <v>1108</v>
      </c>
      <c r="BH33" s="11">
        <f t="shared" si="36"/>
        <v>1095</v>
      </c>
    </row>
    <row r="34" spans="1:60" ht="13.5" customHeight="1">
      <c r="A34" s="38">
        <v>40223</v>
      </c>
      <c r="B34" s="39" t="s">
        <v>65</v>
      </c>
      <c r="C34" s="40"/>
      <c r="D34" s="41" t="s">
        <v>21</v>
      </c>
      <c r="E34" s="42">
        <f t="shared" si="0"/>
        <v>1607</v>
      </c>
      <c r="F34" s="43">
        <v>1</v>
      </c>
      <c r="G34" s="43">
        <v>20</v>
      </c>
      <c r="H34" s="44">
        <f t="shared" si="1"/>
        <v>23</v>
      </c>
      <c r="I34" s="40"/>
      <c r="J34" s="45" t="s">
        <v>23</v>
      </c>
      <c r="K34" s="42">
        <f t="shared" si="2"/>
        <v>1427</v>
      </c>
      <c r="L34" s="46">
        <v>1</v>
      </c>
      <c r="M34" s="46">
        <v>14</v>
      </c>
      <c r="N34" s="26">
        <f t="shared" si="3"/>
        <v>17</v>
      </c>
      <c r="O34" s="40"/>
      <c r="P34" s="39" t="s">
        <v>66</v>
      </c>
      <c r="Q34" s="40"/>
      <c r="R34">
        <f>MIN(Rules!$E$2,(MAX(H34/N34,N34/H34)))</f>
        <v>1.3529411764705883</v>
      </c>
      <c r="S34">
        <f>VLOOKUP(B34,Rules!A:B,2,FALSE)</f>
        <v>45</v>
      </c>
      <c r="T34" s="40"/>
      <c r="U34" s="47">
        <f>1/(10^(-1*(E34+(IF(P34="Y",Rules!$I$2,0))-K34)/Rules!$E$12)+1)</f>
        <v>0.820495207286423</v>
      </c>
      <c r="V34">
        <f t="shared" si="4"/>
        <v>11</v>
      </c>
      <c r="W34">
        <f t="shared" si="5"/>
        <v>-11</v>
      </c>
      <c r="Z34" s="48"/>
      <c r="AA34" s="11">
        <f t="shared" ref="AA34:BH34" si="37">IF($D34=AA$1,$E34+$V34,(IF($J34=AA$1,$K34+$W34,AA33)))</f>
        <v>1273</v>
      </c>
      <c r="AB34" s="11">
        <f t="shared" si="37"/>
        <v>1322</v>
      </c>
      <c r="AC34" s="11">
        <f t="shared" si="37"/>
        <v>884</v>
      </c>
      <c r="AD34" s="11">
        <f t="shared" si="37"/>
        <v>1189</v>
      </c>
      <c r="AE34" s="11">
        <f t="shared" si="37"/>
        <v>1029</v>
      </c>
      <c r="AF34" s="11">
        <f t="shared" si="37"/>
        <v>1726</v>
      </c>
      <c r="AG34" s="11">
        <f t="shared" si="37"/>
        <v>1606</v>
      </c>
      <c r="AH34" s="11">
        <f t="shared" si="37"/>
        <v>1524</v>
      </c>
      <c r="AI34" s="11">
        <f t="shared" si="37"/>
        <v>1343</v>
      </c>
      <c r="AJ34" s="11">
        <f t="shared" si="37"/>
        <v>1504</v>
      </c>
      <c r="AK34" s="11">
        <f t="shared" si="37"/>
        <v>1186</v>
      </c>
      <c r="AL34" s="11">
        <f t="shared" si="37"/>
        <v>1618</v>
      </c>
      <c r="AM34" s="11">
        <f t="shared" si="37"/>
        <v>1735</v>
      </c>
      <c r="AN34" s="11">
        <f t="shared" si="37"/>
        <v>1473</v>
      </c>
      <c r="AO34" s="11">
        <f t="shared" si="37"/>
        <v>369</v>
      </c>
      <c r="AP34" s="11">
        <f t="shared" si="37"/>
        <v>1299</v>
      </c>
      <c r="AQ34" s="11">
        <f t="shared" si="37"/>
        <v>965</v>
      </c>
      <c r="AR34" s="11">
        <f t="shared" si="37"/>
        <v>1189</v>
      </c>
      <c r="AS34" s="11">
        <f t="shared" si="37"/>
        <v>631</v>
      </c>
      <c r="AT34" s="11">
        <f t="shared" si="37"/>
        <v>999</v>
      </c>
      <c r="AU34" s="11">
        <f t="shared" si="37"/>
        <v>1049</v>
      </c>
      <c r="AV34" s="11">
        <f t="shared" si="37"/>
        <v>1553</v>
      </c>
      <c r="AW34" s="11">
        <f t="shared" si="37"/>
        <v>1380</v>
      </c>
      <c r="AX34" s="11">
        <f t="shared" si="37"/>
        <v>1416</v>
      </c>
      <c r="AY34" s="11">
        <f t="shared" si="37"/>
        <v>299</v>
      </c>
      <c r="AZ34" s="11">
        <f t="shared" si="37"/>
        <v>1047</v>
      </c>
      <c r="BA34" s="11">
        <f t="shared" si="37"/>
        <v>1236</v>
      </c>
      <c r="BB34" s="11">
        <f t="shared" si="37"/>
        <v>1097</v>
      </c>
      <c r="BC34" s="11">
        <f t="shared" si="37"/>
        <v>1054</v>
      </c>
      <c r="BD34" s="11">
        <f t="shared" si="37"/>
        <v>1584</v>
      </c>
      <c r="BE34" s="11">
        <f t="shared" si="37"/>
        <v>991</v>
      </c>
      <c r="BF34" s="11">
        <f t="shared" si="37"/>
        <v>1110</v>
      </c>
      <c r="BG34" s="11">
        <f t="shared" si="37"/>
        <v>1108</v>
      </c>
      <c r="BH34" s="11">
        <f t="shared" si="37"/>
        <v>1095</v>
      </c>
    </row>
    <row r="35" spans="1:60" ht="13.5" customHeight="1">
      <c r="A35" s="38">
        <v>40229</v>
      </c>
      <c r="B35" s="39" t="s">
        <v>65</v>
      </c>
      <c r="C35" s="40"/>
      <c r="D35" s="41" t="s">
        <v>47</v>
      </c>
      <c r="E35" s="42">
        <f t="shared" si="0"/>
        <v>631</v>
      </c>
      <c r="F35" s="43">
        <v>1</v>
      </c>
      <c r="G35" s="43">
        <v>5</v>
      </c>
      <c r="H35" s="44">
        <f t="shared" si="1"/>
        <v>8</v>
      </c>
      <c r="I35" s="40"/>
      <c r="J35" s="45" t="s">
        <v>41</v>
      </c>
      <c r="K35" s="42">
        <f t="shared" si="2"/>
        <v>1095</v>
      </c>
      <c r="L35" s="46">
        <v>4</v>
      </c>
      <c r="M35" s="46">
        <v>13</v>
      </c>
      <c r="N35" s="26">
        <f t="shared" si="3"/>
        <v>25</v>
      </c>
      <c r="O35" s="40"/>
      <c r="P35" s="39" t="s">
        <v>66</v>
      </c>
      <c r="Q35" s="40"/>
      <c r="R35">
        <f>MIN(Rules!$E$2,(MAX(H35/N35,N35/H35)))</f>
        <v>2</v>
      </c>
      <c r="S35">
        <f>VLOOKUP(B35,Rules!A:B,2,FALSE)</f>
        <v>45</v>
      </c>
      <c r="T35" s="40"/>
      <c r="U35" s="47">
        <f>1/(10^(-1*(E35+(IF(P35="Y",Rules!$I$2,0))-K35)/Rules!$E$12)+1)</f>
        <v>0.19061431725453823</v>
      </c>
      <c r="V35">
        <f t="shared" si="4"/>
        <v>-17</v>
      </c>
      <c r="W35">
        <f t="shared" si="5"/>
        <v>17</v>
      </c>
      <c r="Z35" s="48"/>
      <c r="AA35" s="11">
        <f t="shared" ref="AA35:BH35" si="38">IF($D35=AA$1,$E35+$V35,(IF($J35=AA$1,$K35+$W35,AA34)))</f>
        <v>1273</v>
      </c>
      <c r="AB35" s="11">
        <f t="shared" si="38"/>
        <v>1322</v>
      </c>
      <c r="AC35" s="11">
        <f t="shared" si="38"/>
        <v>884</v>
      </c>
      <c r="AD35" s="11">
        <f t="shared" si="38"/>
        <v>1189</v>
      </c>
      <c r="AE35" s="11">
        <f t="shared" si="38"/>
        <v>1029</v>
      </c>
      <c r="AF35" s="11">
        <f t="shared" si="38"/>
        <v>1726</v>
      </c>
      <c r="AG35" s="11">
        <f t="shared" si="38"/>
        <v>1606</v>
      </c>
      <c r="AH35" s="11">
        <f t="shared" si="38"/>
        <v>1524</v>
      </c>
      <c r="AI35" s="11">
        <f t="shared" si="38"/>
        <v>1343</v>
      </c>
      <c r="AJ35" s="11">
        <f t="shared" si="38"/>
        <v>1504</v>
      </c>
      <c r="AK35" s="11">
        <f t="shared" si="38"/>
        <v>1186</v>
      </c>
      <c r="AL35" s="11">
        <f t="shared" si="38"/>
        <v>1618</v>
      </c>
      <c r="AM35" s="11">
        <f t="shared" si="38"/>
        <v>1735</v>
      </c>
      <c r="AN35" s="11">
        <f t="shared" si="38"/>
        <v>1473</v>
      </c>
      <c r="AO35" s="11">
        <f t="shared" si="38"/>
        <v>369</v>
      </c>
      <c r="AP35" s="11">
        <f t="shared" si="38"/>
        <v>1299</v>
      </c>
      <c r="AQ35" s="11">
        <f t="shared" si="38"/>
        <v>965</v>
      </c>
      <c r="AR35" s="11">
        <f t="shared" si="38"/>
        <v>1189</v>
      </c>
      <c r="AS35" s="11">
        <f t="shared" si="38"/>
        <v>614</v>
      </c>
      <c r="AT35" s="11">
        <f t="shared" si="38"/>
        <v>999</v>
      </c>
      <c r="AU35" s="11">
        <f t="shared" si="38"/>
        <v>1049</v>
      </c>
      <c r="AV35" s="11">
        <f t="shared" si="38"/>
        <v>1553</v>
      </c>
      <c r="AW35" s="11">
        <f t="shared" si="38"/>
        <v>1380</v>
      </c>
      <c r="AX35" s="11">
        <f t="shared" si="38"/>
        <v>1416</v>
      </c>
      <c r="AY35" s="11">
        <f t="shared" si="38"/>
        <v>299</v>
      </c>
      <c r="AZ35" s="11">
        <f t="shared" si="38"/>
        <v>1047</v>
      </c>
      <c r="BA35" s="11">
        <f t="shared" si="38"/>
        <v>1236</v>
      </c>
      <c r="BB35" s="11">
        <f t="shared" si="38"/>
        <v>1097</v>
      </c>
      <c r="BC35" s="11">
        <f t="shared" si="38"/>
        <v>1054</v>
      </c>
      <c r="BD35" s="11">
        <f t="shared" si="38"/>
        <v>1584</v>
      </c>
      <c r="BE35" s="11">
        <f t="shared" si="38"/>
        <v>991</v>
      </c>
      <c r="BF35" s="11">
        <f t="shared" si="38"/>
        <v>1110</v>
      </c>
      <c r="BG35" s="11">
        <f t="shared" si="38"/>
        <v>1108</v>
      </c>
      <c r="BH35" s="11">
        <f t="shared" si="38"/>
        <v>1112</v>
      </c>
    </row>
    <row r="36" spans="1:60" ht="13.5" customHeight="1">
      <c r="A36" s="38">
        <v>40229</v>
      </c>
      <c r="B36" s="39" t="s">
        <v>65</v>
      </c>
      <c r="C36" s="40"/>
      <c r="D36" s="41" t="s">
        <v>44</v>
      </c>
      <c r="E36" s="42">
        <f t="shared" si="0"/>
        <v>884</v>
      </c>
      <c r="F36" s="43">
        <v>1</v>
      </c>
      <c r="G36" s="43">
        <v>11</v>
      </c>
      <c r="H36" s="44">
        <f t="shared" si="1"/>
        <v>14</v>
      </c>
      <c r="I36" s="40"/>
      <c r="J36" s="45" t="s">
        <v>46</v>
      </c>
      <c r="K36" s="42">
        <f t="shared" si="2"/>
        <v>991</v>
      </c>
      <c r="L36" s="46">
        <v>1</v>
      </c>
      <c r="M36" s="46">
        <v>11</v>
      </c>
      <c r="N36" s="26">
        <f t="shared" si="3"/>
        <v>14</v>
      </c>
      <c r="O36" s="40"/>
      <c r="P36" s="39" t="s">
        <v>66</v>
      </c>
      <c r="Q36" s="40"/>
      <c r="R36">
        <f>MIN(Rules!$E$2,(MAX(H36/N36,N36/H36)))</f>
        <v>1</v>
      </c>
      <c r="S36">
        <f>VLOOKUP(B36,Rules!A:B,2,FALSE)</f>
        <v>45</v>
      </c>
      <c r="T36" s="40"/>
      <c r="U36" s="47">
        <f>1/(10^(-1*(E36+(IF(P36="Y",Rules!$I$2,0))-K36)/Rules!$E$12)+1)</f>
        <v>0.54934444015216888</v>
      </c>
      <c r="V36">
        <f t="shared" si="4"/>
        <v>-2</v>
      </c>
      <c r="W36">
        <f t="shared" si="5"/>
        <v>2</v>
      </c>
      <c r="Z36" s="48"/>
      <c r="AA36" s="11">
        <f t="shared" ref="AA36:BH36" si="39">IF($D36=AA$1,$E36+$V36,(IF($J36=AA$1,$K36+$W36,AA35)))</f>
        <v>1273</v>
      </c>
      <c r="AB36" s="11">
        <f t="shared" si="39"/>
        <v>1322</v>
      </c>
      <c r="AC36" s="11">
        <f t="shared" si="39"/>
        <v>882</v>
      </c>
      <c r="AD36" s="11">
        <f t="shared" si="39"/>
        <v>1189</v>
      </c>
      <c r="AE36" s="11">
        <f t="shared" si="39"/>
        <v>1029</v>
      </c>
      <c r="AF36" s="11">
        <f t="shared" si="39"/>
        <v>1726</v>
      </c>
      <c r="AG36" s="11">
        <f t="shared" si="39"/>
        <v>1606</v>
      </c>
      <c r="AH36" s="11">
        <f t="shared" si="39"/>
        <v>1524</v>
      </c>
      <c r="AI36" s="11">
        <f t="shared" si="39"/>
        <v>1343</v>
      </c>
      <c r="AJ36" s="11">
        <f t="shared" si="39"/>
        <v>1504</v>
      </c>
      <c r="AK36" s="11">
        <f t="shared" si="39"/>
        <v>1186</v>
      </c>
      <c r="AL36" s="11">
        <f t="shared" si="39"/>
        <v>1618</v>
      </c>
      <c r="AM36" s="11">
        <f t="shared" si="39"/>
        <v>1735</v>
      </c>
      <c r="AN36" s="11">
        <f t="shared" si="39"/>
        <v>1473</v>
      </c>
      <c r="AO36" s="11">
        <f t="shared" si="39"/>
        <v>369</v>
      </c>
      <c r="AP36" s="11">
        <f t="shared" si="39"/>
        <v>1299</v>
      </c>
      <c r="AQ36" s="11">
        <f t="shared" si="39"/>
        <v>965</v>
      </c>
      <c r="AR36" s="11">
        <f t="shared" si="39"/>
        <v>1189</v>
      </c>
      <c r="AS36" s="11">
        <f t="shared" si="39"/>
        <v>614</v>
      </c>
      <c r="AT36" s="11">
        <f t="shared" si="39"/>
        <v>999</v>
      </c>
      <c r="AU36" s="11">
        <f t="shared" si="39"/>
        <v>1049</v>
      </c>
      <c r="AV36" s="11">
        <f t="shared" si="39"/>
        <v>1553</v>
      </c>
      <c r="AW36" s="11">
        <f t="shared" si="39"/>
        <v>1380</v>
      </c>
      <c r="AX36" s="11">
        <f t="shared" si="39"/>
        <v>1416</v>
      </c>
      <c r="AY36" s="11">
        <f t="shared" si="39"/>
        <v>299</v>
      </c>
      <c r="AZ36" s="11">
        <f t="shared" si="39"/>
        <v>1047</v>
      </c>
      <c r="BA36" s="11">
        <f t="shared" si="39"/>
        <v>1236</v>
      </c>
      <c r="BB36" s="11">
        <f t="shared" si="39"/>
        <v>1097</v>
      </c>
      <c r="BC36" s="11">
        <f t="shared" si="39"/>
        <v>1054</v>
      </c>
      <c r="BD36" s="11">
        <f t="shared" si="39"/>
        <v>1584</v>
      </c>
      <c r="BE36" s="11">
        <f t="shared" si="39"/>
        <v>993</v>
      </c>
      <c r="BF36" s="11">
        <f t="shared" si="39"/>
        <v>1110</v>
      </c>
      <c r="BG36" s="11">
        <f t="shared" si="39"/>
        <v>1108</v>
      </c>
      <c r="BH36" s="11">
        <f t="shared" si="39"/>
        <v>1112</v>
      </c>
    </row>
    <row r="37" spans="1:60" ht="13.5" customHeight="1">
      <c r="A37" s="38">
        <v>40229</v>
      </c>
      <c r="B37" s="39" t="s">
        <v>65</v>
      </c>
      <c r="C37" s="40"/>
      <c r="D37" s="41" t="s">
        <v>45</v>
      </c>
      <c r="E37" s="42">
        <f t="shared" si="0"/>
        <v>965</v>
      </c>
      <c r="F37" s="43">
        <v>4</v>
      </c>
      <c r="G37" s="43">
        <v>18</v>
      </c>
      <c r="H37" s="44">
        <f t="shared" si="1"/>
        <v>30</v>
      </c>
      <c r="I37" s="40"/>
      <c r="J37" s="45" t="s">
        <v>49</v>
      </c>
      <c r="K37" s="42">
        <f t="shared" si="2"/>
        <v>369</v>
      </c>
      <c r="L37" s="46">
        <v>1</v>
      </c>
      <c r="M37" s="46">
        <v>4</v>
      </c>
      <c r="N37" s="26">
        <f t="shared" si="3"/>
        <v>7</v>
      </c>
      <c r="O37" s="40"/>
      <c r="P37" s="39" t="s">
        <v>66</v>
      </c>
      <c r="Q37" s="40"/>
      <c r="R37">
        <f>MIN(Rules!$E$2,(MAX(H37/N37,N37/H37)))</f>
        <v>2</v>
      </c>
      <c r="S37">
        <f>VLOOKUP(B37,Rules!A:B,2,FALSE)</f>
        <v>45</v>
      </c>
      <c r="T37" s="40"/>
      <c r="U37" s="47">
        <f>1/(10^(-1*(E37+(IF(P37="Y",Rules!$I$2,0))-K37)/Rules!$E$12)+1)</f>
        <v>0.96879446387252055</v>
      </c>
      <c r="V37">
        <f t="shared" si="4"/>
        <v>3</v>
      </c>
      <c r="W37">
        <f t="shared" si="5"/>
        <v>-3</v>
      </c>
      <c r="Z37" s="48"/>
      <c r="AA37" s="11">
        <f t="shared" ref="AA37:BH37" si="40">IF($D37=AA$1,$E37+$V37,(IF($J37=AA$1,$K37+$W37,AA36)))</f>
        <v>1273</v>
      </c>
      <c r="AB37" s="11">
        <f t="shared" si="40"/>
        <v>1322</v>
      </c>
      <c r="AC37" s="11">
        <f t="shared" si="40"/>
        <v>882</v>
      </c>
      <c r="AD37" s="11">
        <f t="shared" si="40"/>
        <v>1189</v>
      </c>
      <c r="AE37" s="11">
        <f t="shared" si="40"/>
        <v>1029</v>
      </c>
      <c r="AF37" s="11">
        <f t="shared" si="40"/>
        <v>1726</v>
      </c>
      <c r="AG37" s="11">
        <f t="shared" si="40"/>
        <v>1606</v>
      </c>
      <c r="AH37" s="11">
        <f t="shared" si="40"/>
        <v>1524</v>
      </c>
      <c r="AI37" s="11">
        <f t="shared" si="40"/>
        <v>1343</v>
      </c>
      <c r="AJ37" s="11">
        <f t="shared" si="40"/>
        <v>1504</v>
      </c>
      <c r="AK37" s="11">
        <f t="shared" si="40"/>
        <v>1186</v>
      </c>
      <c r="AL37" s="11">
        <f t="shared" si="40"/>
        <v>1618</v>
      </c>
      <c r="AM37" s="11">
        <f t="shared" si="40"/>
        <v>1735</v>
      </c>
      <c r="AN37" s="11">
        <f t="shared" si="40"/>
        <v>1473</v>
      </c>
      <c r="AO37" s="11">
        <f t="shared" si="40"/>
        <v>366</v>
      </c>
      <c r="AP37" s="11">
        <f t="shared" si="40"/>
        <v>1299</v>
      </c>
      <c r="AQ37" s="11">
        <f t="shared" si="40"/>
        <v>968</v>
      </c>
      <c r="AR37" s="11">
        <f t="shared" si="40"/>
        <v>1189</v>
      </c>
      <c r="AS37" s="11">
        <f t="shared" si="40"/>
        <v>614</v>
      </c>
      <c r="AT37" s="11">
        <f t="shared" si="40"/>
        <v>999</v>
      </c>
      <c r="AU37" s="11">
        <f t="shared" si="40"/>
        <v>1049</v>
      </c>
      <c r="AV37" s="11">
        <f t="shared" si="40"/>
        <v>1553</v>
      </c>
      <c r="AW37" s="11">
        <f t="shared" si="40"/>
        <v>1380</v>
      </c>
      <c r="AX37" s="11">
        <f t="shared" si="40"/>
        <v>1416</v>
      </c>
      <c r="AY37" s="11">
        <f t="shared" si="40"/>
        <v>299</v>
      </c>
      <c r="AZ37" s="11">
        <f t="shared" si="40"/>
        <v>1047</v>
      </c>
      <c r="BA37" s="11">
        <f t="shared" si="40"/>
        <v>1236</v>
      </c>
      <c r="BB37" s="11">
        <f t="shared" si="40"/>
        <v>1097</v>
      </c>
      <c r="BC37" s="11">
        <f t="shared" si="40"/>
        <v>1054</v>
      </c>
      <c r="BD37" s="11">
        <f t="shared" si="40"/>
        <v>1584</v>
      </c>
      <c r="BE37" s="11">
        <f t="shared" si="40"/>
        <v>993</v>
      </c>
      <c r="BF37" s="11">
        <f t="shared" si="40"/>
        <v>1110</v>
      </c>
      <c r="BG37" s="11">
        <f t="shared" si="40"/>
        <v>1108</v>
      </c>
      <c r="BH37" s="11">
        <f t="shared" si="40"/>
        <v>1112</v>
      </c>
    </row>
    <row r="38" spans="1:60" ht="13.5" customHeight="1">
      <c r="A38" s="38">
        <v>40229</v>
      </c>
      <c r="B38" s="39" t="s">
        <v>65</v>
      </c>
      <c r="C38" s="40"/>
      <c r="D38" s="41" t="s">
        <v>43</v>
      </c>
      <c r="E38" s="42">
        <f t="shared" si="0"/>
        <v>999</v>
      </c>
      <c r="F38" s="43">
        <v>0</v>
      </c>
      <c r="G38" s="43">
        <v>9</v>
      </c>
      <c r="H38" s="44">
        <f t="shared" si="1"/>
        <v>9</v>
      </c>
      <c r="I38" s="40"/>
      <c r="J38" s="45" t="s">
        <v>39</v>
      </c>
      <c r="K38" s="42">
        <f t="shared" si="2"/>
        <v>1189</v>
      </c>
      <c r="L38" s="46">
        <v>1</v>
      </c>
      <c r="M38" s="46">
        <v>8</v>
      </c>
      <c r="N38" s="26">
        <f t="shared" si="3"/>
        <v>11</v>
      </c>
      <c r="O38" s="40"/>
      <c r="P38" s="39" t="s">
        <v>66</v>
      </c>
      <c r="Q38" s="40"/>
      <c r="R38">
        <f>MIN(Rules!$E$2,(MAX(H38/N38,N38/H38)))</f>
        <v>1.2222222222222223</v>
      </c>
      <c r="S38">
        <f>VLOOKUP(B38,Rules!A:B,2,FALSE)</f>
        <v>45</v>
      </c>
      <c r="T38" s="40"/>
      <c r="U38" s="47">
        <f>1/(10^(-1*(E38+(IF(P38="Y",Rules!$I$2,0))-K38)/Rules!$E$12)+1)</f>
        <v>0.45407807721951632</v>
      </c>
      <c r="V38">
        <f t="shared" si="4"/>
        <v>-25</v>
      </c>
      <c r="W38">
        <f t="shared" si="5"/>
        <v>25</v>
      </c>
      <c r="Z38" s="48"/>
      <c r="AA38" s="11">
        <f t="shared" ref="AA38:BH38" si="41">IF($D38=AA$1,$E38+$V38,(IF($J38=AA$1,$K38+$W38,AA37)))</f>
        <v>1273</v>
      </c>
      <c r="AB38" s="11">
        <f t="shared" si="41"/>
        <v>1322</v>
      </c>
      <c r="AC38" s="11">
        <f t="shared" si="41"/>
        <v>882</v>
      </c>
      <c r="AD38" s="11">
        <f t="shared" si="41"/>
        <v>1189</v>
      </c>
      <c r="AE38" s="11">
        <f t="shared" si="41"/>
        <v>1029</v>
      </c>
      <c r="AF38" s="11">
        <f t="shared" si="41"/>
        <v>1726</v>
      </c>
      <c r="AG38" s="11">
        <f t="shared" si="41"/>
        <v>1606</v>
      </c>
      <c r="AH38" s="11">
        <f t="shared" si="41"/>
        <v>1524</v>
      </c>
      <c r="AI38" s="11">
        <f t="shared" si="41"/>
        <v>1343</v>
      </c>
      <c r="AJ38" s="11">
        <f t="shared" si="41"/>
        <v>1504</v>
      </c>
      <c r="AK38" s="11">
        <f t="shared" si="41"/>
        <v>1186</v>
      </c>
      <c r="AL38" s="11">
        <f t="shared" si="41"/>
        <v>1618</v>
      </c>
      <c r="AM38" s="11">
        <f t="shared" si="41"/>
        <v>1735</v>
      </c>
      <c r="AN38" s="11">
        <f t="shared" si="41"/>
        <v>1473</v>
      </c>
      <c r="AO38" s="11">
        <f t="shared" si="41"/>
        <v>366</v>
      </c>
      <c r="AP38" s="11">
        <f t="shared" si="41"/>
        <v>1299</v>
      </c>
      <c r="AQ38" s="11">
        <f t="shared" si="41"/>
        <v>968</v>
      </c>
      <c r="AR38" s="11">
        <f t="shared" si="41"/>
        <v>1214</v>
      </c>
      <c r="AS38" s="11">
        <f t="shared" si="41"/>
        <v>614</v>
      </c>
      <c r="AT38" s="11">
        <f t="shared" si="41"/>
        <v>974</v>
      </c>
      <c r="AU38" s="11">
        <f t="shared" si="41"/>
        <v>1049</v>
      </c>
      <c r="AV38" s="11">
        <f t="shared" si="41"/>
        <v>1553</v>
      </c>
      <c r="AW38" s="11">
        <f t="shared" si="41"/>
        <v>1380</v>
      </c>
      <c r="AX38" s="11">
        <f t="shared" si="41"/>
        <v>1416</v>
      </c>
      <c r="AY38" s="11">
        <f t="shared" si="41"/>
        <v>299</v>
      </c>
      <c r="AZ38" s="11">
        <f t="shared" si="41"/>
        <v>1047</v>
      </c>
      <c r="BA38" s="11">
        <f t="shared" si="41"/>
        <v>1236</v>
      </c>
      <c r="BB38" s="11">
        <f t="shared" si="41"/>
        <v>1097</v>
      </c>
      <c r="BC38" s="11">
        <f t="shared" si="41"/>
        <v>1054</v>
      </c>
      <c r="BD38" s="11">
        <f t="shared" si="41"/>
        <v>1584</v>
      </c>
      <c r="BE38" s="11">
        <f t="shared" si="41"/>
        <v>993</v>
      </c>
      <c r="BF38" s="11">
        <f t="shared" si="41"/>
        <v>1110</v>
      </c>
      <c r="BG38" s="11">
        <f t="shared" si="41"/>
        <v>1108</v>
      </c>
      <c r="BH38" s="11">
        <f t="shared" si="41"/>
        <v>1112</v>
      </c>
    </row>
    <row r="39" spans="1:60" ht="13.5" customHeight="1">
      <c r="A39" s="38">
        <v>40243</v>
      </c>
      <c r="B39" s="39" t="s">
        <v>65</v>
      </c>
      <c r="C39" s="40"/>
      <c r="D39" s="41" t="s">
        <v>26</v>
      </c>
      <c r="E39" s="42">
        <f t="shared" si="0"/>
        <v>1726</v>
      </c>
      <c r="F39" s="43">
        <v>1</v>
      </c>
      <c r="G39" s="43">
        <v>19</v>
      </c>
      <c r="H39" s="44">
        <f t="shared" si="1"/>
        <v>22</v>
      </c>
      <c r="I39" s="40"/>
      <c r="J39" s="45" t="s">
        <v>21</v>
      </c>
      <c r="K39" s="42">
        <f t="shared" si="2"/>
        <v>1618</v>
      </c>
      <c r="L39" s="46">
        <v>1</v>
      </c>
      <c r="M39" s="46">
        <v>17</v>
      </c>
      <c r="N39" s="26">
        <f t="shared" si="3"/>
        <v>20</v>
      </c>
      <c r="O39" s="40"/>
      <c r="P39" s="39" t="s">
        <v>66</v>
      </c>
      <c r="Q39" s="40"/>
      <c r="R39">
        <f>MIN(Rules!$E$2,(MAX(H39/N39,N39/H39)))</f>
        <v>1.1000000000000001</v>
      </c>
      <c r="S39">
        <f>VLOOKUP(B39,Rules!A:B,2,FALSE)</f>
        <v>45</v>
      </c>
      <c r="T39" s="40"/>
      <c r="U39" s="47">
        <f>1/(10^(-1*(E39+(IF(P39="Y",Rules!$I$2,0))-K39)/Rules!$E$12)+1)</f>
        <v>0.76640714904198637</v>
      </c>
      <c r="V39">
        <f t="shared" si="4"/>
        <v>12</v>
      </c>
      <c r="W39">
        <f t="shared" si="5"/>
        <v>-12</v>
      </c>
      <c r="Z39" s="48"/>
      <c r="AA39" s="11">
        <f t="shared" ref="AA39:BH39" si="42">IF($D39=AA$1,$E39+$V39,(IF($J39=AA$1,$K39+$W39,AA38)))</f>
        <v>1273</v>
      </c>
      <c r="AB39" s="11">
        <f t="shared" si="42"/>
        <v>1322</v>
      </c>
      <c r="AC39" s="11">
        <f t="shared" si="42"/>
        <v>882</v>
      </c>
      <c r="AD39" s="11">
        <f t="shared" si="42"/>
        <v>1189</v>
      </c>
      <c r="AE39" s="11">
        <f t="shared" si="42"/>
        <v>1029</v>
      </c>
      <c r="AF39" s="11">
        <f t="shared" si="42"/>
        <v>1738</v>
      </c>
      <c r="AG39" s="11">
        <f t="shared" si="42"/>
        <v>1606</v>
      </c>
      <c r="AH39" s="11">
        <f t="shared" si="42"/>
        <v>1524</v>
      </c>
      <c r="AI39" s="11">
        <f t="shared" si="42"/>
        <v>1343</v>
      </c>
      <c r="AJ39" s="11">
        <f t="shared" si="42"/>
        <v>1504</v>
      </c>
      <c r="AK39" s="11">
        <f t="shared" si="42"/>
        <v>1186</v>
      </c>
      <c r="AL39" s="11">
        <f t="shared" si="42"/>
        <v>1606</v>
      </c>
      <c r="AM39" s="11">
        <f t="shared" si="42"/>
        <v>1735</v>
      </c>
      <c r="AN39" s="11">
        <f t="shared" si="42"/>
        <v>1473</v>
      </c>
      <c r="AO39" s="11">
        <f t="shared" si="42"/>
        <v>366</v>
      </c>
      <c r="AP39" s="11">
        <f t="shared" si="42"/>
        <v>1299</v>
      </c>
      <c r="AQ39" s="11">
        <f t="shared" si="42"/>
        <v>968</v>
      </c>
      <c r="AR39" s="11">
        <f t="shared" si="42"/>
        <v>1214</v>
      </c>
      <c r="AS39" s="11">
        <f t="shared" si="42"/>
        <v>614</v>
      </c>
      <c r="AT39" s="11">
        <f t="shared" si="42"/>
        <v>974</v>
      </c>
      <c r="AU39" s="11">
        <f t="shared" si="42"/>
        <v>1049</v>
      </c>
      <c r="AV39" s="11">
        <f t="shared" si="42"/>
        <v>1553</v>
      </c>
      <c r="AW39" s="11">
        <f t="shared" si="42"/>
        <v>1380</v>
      </c>
      <c r="AX39" s="11">
        <f t="shared" si="42"/>
        <v>1416</v>
      </c>
      <c r="AY39" s="11">
        <f t="shared" si="42"/>
        <v>299</v>
      </c>
      <c r="AZ39" s="11">
        <f t="shared" si="42"/>
        <v>1047</v>
      </c>
      <c r="BA39" s="11">
        <f t="shared" si="42"/>
        <v>1236</v>
      </c>
      <c r="BB39" s="11">
        <f t="shared" si="42"/>
        <v>1097</v>
      </c>
      <c r="BC39" s="11">
        <f t="shared" si="42"/>
        <v>1054</v>
      </c>
      <c r="BD39" s="11">
        <f t="shared" si="42"/>
        <v>1584</v>
      </c>
      <c r="BE39" s="11">
        <f t="shared" si="42"/>
        <v>993</v>
      </c>
      <c r="BF39" s="11">
        <f t="shared" si="42"/>
        <v>1110</v>
      </c>
      <c r="BG39" s="11">
        <f t="shared" si="42"/>
        <v>1108</v>
      </c>
      <c r="BH39" s="11">
        <f t="shared" si="42"/>
        <v>1112</v>
      </c>
    </row>
    <row r="40" spans="1:60" ht="13.5" customHeight="1">
      <c r="A40" s="38">
        <v>40243</v>
      </c>
      <c r="B40" s="39" t="s">
        <v>65</v>
      </c>
      <c r="C40" s="40"/>
      <c r="D40" s="41" t="s">
        <v>36</v>
      </c>
      <c r="E40" s="42">
        <f t="shared" si="0"/>
        <v>1299</v>
      </c>
      <c r="F40" s="43">
        <v>0</v>
      </c>
      <c r="G40" s="43">
        <v>12</v>
      </c>
      <c r="H40" s="44">
        <f t="shared" si="1"/>
        <v>12</v>
      </c>
      <c r="I40" s="40"/>
      <c r="J40" s="45" t="s">
        <v>20</v>
      </c>
      <c r="K40" s="42">
        <f t="shared" si="2"/>
        <v>1322</v>
      </c>
      <c r="L40" s="46">
        <v>0</v>
      </c>
      <c r="M40" s="46">
        <v>13</v>
      </c>
      <c r="N40" s="26">
        <f t="shared" si="3"/>
        <v>13</v>
      </c>
      <c r="O40" s="40"/>
      <c r="P40" s="39" t="s">
        <v>66</v>
      </c>
      <c r="Q40" s="40"/>
      <c r="R40">
        <f>MIN(Rules!$E$2,(MAX(H40/N40,N40/H40)))</f>
        <v>1.0833333333333333</v>
      </c>
      <c r="S40">
        <f>VLOOKUP(B40,Rules!A:B,2,FALSE)</f>
        <v>45</v>
      </c>
      <c r="T40" s="40"/>
      <c r="U40" s="47">
        <f>1/(10^(-1*(E40+(IF(P40="Y",Rules!$I$2,0))-K40)/Rules!$E$12)+1)</f>
        <v>0.64218414578087279</v>
      </c>
      <c r="V40">
        <f t="shared" si="4"/>
        <v>-31</v>
      </c>
      <c r="W40">
        <f t="shared" si="5"/>
        <v>31</v>
      </c>
      <c r="Z40" s="48"/>
      <c r="AA40" s="11">
        <f t="shared" ref="AA40:BH40" si="43">IF($D40=AA$1,$E40+$V40,(IF($J40=AA$1,$K40+$W40,AA39)))</f>
        <v>1273</v>
      </c>
      <c r="AB40" s="11">
        <f t="shared" si="43"/>
        <v>1353</v>
      </c>
      <c r="AC40" s="11">
        <f t="shared" si="43"/>
        <v>882</v>
      </c>
      <c r="AD40" s="11">
        <f t="shared" si="43"/>
        <v>1189</v>
      </c>
      <c r="AE40" s="11">
        <f t="shared" si="43"/>
        <v>1029</v>
      </c>
      <c r="AF40" s="11">
        <f t="shared" si="43"/>
        <v>1738</v>
      </c>
      <c r="AG40" s="11">
        <f t="shared" si="43"/>
        <v>1606</v>
      </c>
      <c r="AH40" s="11">
        <f t="shared" si="43"/>
        <v>1524</v>
      </c>
      <c r="AI40" s="11">
        <f t="shared" si="43"/>
        <v>1343</v>
      </c>
      <c r="AJ40" s="11">
        <f t="shared" si="43"/>
        <v>1504</v>
      </c>
      <c r="AK40" s="11">
        <f t="shared" si="43"/>
        <v>1186</v>
      </c>
      <c r="AL40" s="11">
        <f t="shared" si="43"/>
        <v>1606</v>
      </c>
      <c r="AM40" s="11">
        <f t="shared" si="43"/>
        <v>1735</v>
      </c>
      <c r="AN40" s="11">
        <f t="shared" si="43"/>
        <v>1473</v>
      </c>
      <c r="AO40" s="11">
        <f t="shared" si="43"/>
        <v>366</v>
      </c>
      <c r="AP40" s="11">
        <f t="shared" si="43"/>
        <v>1268</v>
      </c>
      <c r="AQ40" s="11">
        <f t="shared" si="43"/>
        <v>968</v>
      </c>
      <c r="AR40" s="11">
        <f t="shared" si="43"/>
        <v>1214</v>
      </c>
      <c r="AS40" s="11">
        <f t="shared" si="43"/>
        <v>614</v>
      </c>
      <c r="AT40" s="11">
        <f t="shared" si="43"/>
        <v>974</v>
      </c>
      <c r="AU40" s="11">
        <f t="shared" si="43"/>
        <v>1049</v>
      </c>
      <c r="AV40" s="11">
        <f t="shared" si="43"/>
        <v>1553</v>
      </c>
      <c r="AW40" s="11">
        <f t="shared" si="43"/>
        <v>1380</v>
      </c>
      <c r="AX40" s="11">
        <f t="shared" si="43"/>
        <v>1416</v>
      </c>
      <c r="AY40" s="11">
        <f t="shared" si="43"/>
        <v>299</v>
      </c>
      <c r="AZ40" s="11">
        <f t="shared" si="43"/>
        <v>1047</v>
      </c>
      <c r="BA40" s="11">
        <f t="shared" si="43"/>
        <v>1236</v>
      </c>
      <c r="BB40" s="11">
        <f t="shared" si="43"/>
        <v>1097</v>
      </c>
      <c r="BC40" s="11">
        <f t="shared" si="43"/>
        <v>1054</v>
      </c>
      <c r="BD40" s="11">
        <f t="shared" si="43"/>
        <v>1584</v>
      </c>
      <c r="BE40" s="11">
        <f t="shared" si="43"/>
        <v>993</v>
      </c>
      <c r="BF40" s="11">
        <f t="shared" si="43"/>
        <v>1110</v>
      </c>
      <c r="BG40" s="11">
        <f t="shared" si="43"/>
        <v>1108</v>
      </c>
      <c r="BH40" s="11">
        <f t="shared" si="43"/>
        <v>1112</v>
      </c>
    </row>
    <row r="41" spans="1:60" ht="13.5" customHeight="1">
      <c r="A41" s="38">
        <v>40243</v>
      </c>
      <c r="B41" s="39" t="s">
        <v>65</v>
      </c>
      <c r="C41" s="40"/>
      <c r="D41" s="41" t="s">
        <v>30</v>
      </c>
      <c r="E41" s="42">
        <f t="shared" si="0"/>
        <v>1343</v>
      </c>
      <c r="F41" s="43">
        <v>0</v>
      </c>
      <c r="G41" s="43">
        <v>14</v>
      </c>
      <c r="H41" s="44">
        <f t="shared" si="1"/>
        <v>14</v>
      </c>
      <c r="I41" s="40"/>
      <c r="J41" s="45" t="s">
        <v>40</v>
      </c>
      <c r="K41" s="42">
        <f t="shared" si="2"/>
        <v>1054</v>
      </c>
      <c r="L41" s="46">
        <v>1</v>
      </c>
      <c r="M41" s="46">
        <v>11</v>
      </c>
      <c r="N41" s="26">
        <f t="shared" si="3"/>
        <v>14</v>
      </c>
      <c r="O41" s="40"/>
      <c r="P41" s="39" t="s">
        <v>66</v>
      </c>
      <c r="Q41" s="40"/>
      <c r="R41">
        <f>MIN(Rules!$E$2,(MAX(H41/N41,N41/H41)))</f>
        <v>1</v>
      </c>
      <c r="S41">
        <f>VLOOKUP(B41,Rules!A:B,2,FALSE)</f>
        <v>45</v>
      </c>
      <c r="T41" s="40"/>
      <c r="U41" s="47">
        <f>1/(10^(-1*(E41+(IF(P41="Y",Rules!$I$2,0))-K41)/Rules!$E$12)+1)</f>
        <v>0.88305355052399537</v>
      </c>
      <c r="V41">
        <f t="shared" si="4"/>
        <v>-17</v>
      </c>
      <c r="W41">
        <f t="shared" si="5"/>
        <v>17</v>
      </c>
      <c r="Z41" s="48"/>
      <c r="AA41" s="11">
        <f t="shared" ref="AA41:BH41" si="44">IF($D41=AA$1,$E41+$V41,(IF($J41=AA$1,$K41+$W41,AA40)))</f>
        <v>1273</v>
      </c>
      <c r="AB41" s="11">
        <f t="shared" si="44"/>
        <v>1353</v>
      </c>
      <c r="AC41" s="11">
        <f t="shared" si="44"/>
        <v>882</v>
      </c>
      <c r="AD41" s="11">
        <f t="shared" si="44"/>
        <v>1189</v>
      </c>
      <c r="AE41" s="11">
        <f t="shared" si="44"/>
        <v>1029</v>
      </c>
      <c r="AF41" s="11">
        <f t="shared" si="44"/>
        <v>1738</v>
      </c>
      <c r="AG41" s="11">
        <f t="shared" si="44"/>
        <v>1606</v>
      </c>
      <c r="AH41" s="11">
        <f t="shared" si="44"/>
        <v>1524</v>
      </c>
      <c r="AI41" s="11">
        <f t="shared" si="44"/>
        <v>1326</v>
      </c>
      <c r="AJ41" s="11">
        <f t="shared" si="44"/>
        <v>1504</v>
      </c>
      <c r="AK41" s="11">
        <f t="shared" si="44"/>
        <v>1186</v>
      </c>
      <c r="AL41" s="11">
        <f t="shared" si="44"/>
        <v>1606</v>
      </c>
      <c r="AM41" s="11">
        <f t="shared" si="44"/>
        <v>1735</v>
      </c>
      <c r="AN41" s="11">
        <f t="shared" si="44"/>
        <v>1473</v>
      </c>
      <c r="AO41" s="11">
        <f t="shared" si="44"/>
        <v>366</v>
      </c>
      <c r="AP41" s="11">
        <f t="shared" si="44"/>
        <v>1268</v>
      </c>
      <c r="AQ41" s="11">
        <f t="shared" si="44"/>
        <v>968</v>
      </c>
      <c r="AR41" s="11">
        <f t="shared" si="44"/>
        <v>1214</v>
      </c>
      <c r="AS41" s="11">
        <f t="shared" si="44"/>
        <v>614</v>
      </c>
      <c r="AT41" s="11">
        <f t="shared" si="44"/>
        <v>974</v>
      </c>
      <c r="AU41" s="11">
        <f t="shared" si="44"/>
        <v>1049</v>
      </c>
      <c r="AV41" s="11">
        <f t="shared" si="44"/>
        <v>1553</v>
      </c>
      <c r="AW41" s="11">
        <f t="shared" si="44"/>
        <v>1380</v>
      </c>
      <c r="AX41" s="11">
        <f t="shared" si="44"/>
        <v>1416</v>
      </c>
      <c r="AY41" s="11">
        <f t="shared" si="44"/>
        <v>299</v>
      </c>
      <c r="AZ41" s="11">
        <f t="shared" si="44"/>
        <v>1047</v>
      </c>
      <c r="BA41" s="11">
        <f t="shared" si="44"/>
        <v>1236</v>
      </c>
      <c r="BB41" s="11">
        <f t="shared" si="44"/>
        <v>1097</v>
      </c>
      <c r="BC41" s="11">
        <f t="shared" si="44"/>
        <v>1071</v>
      </c>
      <c r="BD41" s="11">
        <f t="shared" si="44"/>
        <v>1584</v>
      </c>
      <c r="BE41" s="11">
        <f t="shared" si="44"/>
        <v>993</v>
      </c>
      <c r="BF41" s="11">
        <f t="shared" si="44"/>
        <v>1110</v>
      </c>
      <c r="BG41" s="11">
        <f t="shared" si="44"/>
        <v>1108</v>
      </c>
      <c r="BH41" s="11">
        <f t="shared" si="44"/>
        <v>1112</v>
      </c>
    </row>
    <row r="42" spans="1:60" ht="13.5" customHeight="1">
      <c r="A42" s="38">
        <v>40243</v>
      </c>
      <c r="B42" s="39" t="s">
        <v>65</v>
      </c>
      <c r="C42" s="40"/>
      <c r="D42" s="41" t="s">
        <v>27</v>
      </c>
      <c r="E42" s="42">
        <f t="shared" si="0"/>
        <v>1380</v>
      </c>
      <c r="F42" s="43">
        <v>1</v>
      </c>
      <c r="G42" s="43">
        <v>12</v>
      </c>
      <c r="H42" s="44">
        <f t="shared" si="1"/>
        <v>15</v>
      </c>
      <c r="I42" s="40"/>
      <c r="J42" s="45" t="s">
        <v>31</v>
      </c>
      <c r="K42" s="42">
        <f t="shared" si="2"/>
        <v>1110</v>
      </c>
      <c r="L42" s="46">
        <v>2</v>
      </c>
      <c r="M42" s="46">
        <v>8</v>
      </c>
      <c r="N42" s="26">
        <f t="shared" si="3"/>
        <v>14</v>
      </c>
      <c r="O42" s="40"/>
      <c r="P42" s="39" t="s">
        <v>66</v>
      </c>
      <c r="Q42" s="40"/>
      <c r="R42">
        <f>MIN(Rules!$E$2,(MAX(H42/N42,N42/H42)))</f>
        <v>1.0714285714285714</v>
      </c>
      <c r="S42">
        <f>VLOOKUP(B42,Rules!A:B,2,FALSE)</f>
        <v>45</v>
      </c>
      <c r="T42" s="40"/>
      <c r="U42" s="47">
        <f>1/(10^(-1*(E42+(IF(P42="Y",Rules!$I$2,0))-K42)/Rules!$E$12)+1)</f>
        <v>0.87371042094508145</v>
      </c>
      <c r="V42">
        <f t="shared" si="4"/>
        <v>6</v>
      </c>
      <c r="W42">
        <f t="shared" si="5"/>
        <v>-6</v>
      </c>
      <c r="Z42" s="48"/>
      <c r="AA42" s="11">
        <f t="shared" ref="AA42:BH42" si="45">IF($D42=AA$1,$E42+$V42,(IF($J42=AA$1,$K42+$W42,AA41)))</f>
        <v>1273</v>
      </c>
      <c r="AB42" s="11">
        <f t="shared" si="45"/>
        <v>1353</v>
      </c>
      <c r="AC42" s="11">
        <f t="shared" si="45"/>
        <v>882</v>
      </c>
      <c r="AD42" s="11">
        <f t="shared" si="45"/>
        <v>1189</v>
      </c>
      <c r="AE42" s="11">
        <f t="shared" si="45"/>
        <v>1029</v>
      </c>
      <c r="AF42" s="11">
        <f t="shared" si="45"/>
        <v>1738</v>
      </c>
      <c r="AG42" s="11">
        <f t="shared" si="45"/>
        <v>1606</v>
      </c>
      <c r="AH42" s="11">
        <f t="shared" si="45"/>
        <v>1524</v>
      </c>
      <c r="AI42" s="11">
        <f t="shared" si="45"/>
        <v>1326</v>
      </c>
      <c r="AJ42" s="11">
        <f t="shared" si="45"/>
        <v>1504</v>
      </c>
      <c r="AK42" s="11">
        <f t="shared" si="45"/>
        <v>1186</v>
      </c>
      <c r="AL42" s="11">
        <f t="shared" si="45"/>
        <v>1606</v>
      </c>
      <c r="AM42" s="11">
        <f t="shared" si="45"/>
        <v>1735</v>
      </c>
      <c r="AN42" s="11">
        <f t="shared" si="45"/>
        <v>1473</v>
      </c>
      <c r="AO42" s="11">
        <f t="shared" si="45"/>
        <v>366</v>
      </c>
      <c r="AP42" s="11">
        <f t="shared" si="45"/>
        <v>1268</v>
      </c>
      <c r="AQ42" s="11">
        <f t="shared" si="45"/>
        <v>968</v>
      </c>
      <c r="AR42" s="11">
        <f t="shared" si="45"/>
        <v>1214</v>
      </c>
      <c r="AS42" s="11">
        <f t="shared" si="45"/>
        <v>614</v>
      </c>
      <c r="AT42" s="11">
        <f t="shared" si="45"/>
        <v>974</v>
      </c>
      <c r="AU42" s="11">
        <f t="shared" si="45"/>
        <v>1049</v>
      </c>
      <c r="AV42" s="11">
        <f t="shared" si="45"/>
        <v>1553</v>
      </c>
      <c r="AW42" s="11">
        <f t="shared" si="45"/>
        <v>1386</v>
      </c>
      <c r="AX42" s="11">
        <f t="shared" si="45"/>
        <v>1416</v>
      </c>
      <c r="AY42" s="11">
        <f t="shared" si="45"/>
        <v>299</v>
      </c>
      <c r="AZ42" s="11">
        <f t="shared" si="45"/>
        <v>1047</v>
      </c>
      <c r="BA42" s="11">
        <f t="shared" si="45"/>
        <v>1236</v>
      </c>
      <c r="BB42" s="11">
        <f t="shared" si="45"/>
        <v>1097</v>
      </c>
      <c r="BC42" s="11">
        <f t="shared" si="45"/>
        <v>1071</v>
      </c>
      <c r="BD42" s="11">
        <f t="shared" si="45"/>
        <v>1584</v>
      </c>
      <c r="BE42" s="11">
        <f t="shared" si="45"/>
        <v>993</v>
      </c>
      <c r="BF42" s="11">
        <f t="shared" si="45"/>
        <v>1104</v>
      </c>
      <c r="BG42" s="11">
        <f t="shared" si="45"/>
        <v>1108</v>
      </c>
      <c r="BH42" s="11">
        <f t="shared" si="45"/>
        <v>1112</v>
      </c>
    </row>
    <row r="43" spans="1:60" ht="13.5" customHeight="1">
      <c r="A43" s="38">
        <v>40243</v>
      </c>
      <c r="B43" s="39" t="s">
        <v>65</v>
      </c>
      <c r="C43" s="40"/>
      <c r="D43" s="41" t="s">
        <v>34</v>
      </c>
      <c r="E43" s="42">
        <f t="shared" si="0"/>
        <v>1273</v>
      </c>
      <c r="F43" s="43">
        <v>0</v>
      </c>
      <c r="G43" s="43">
        <v>16</v>
      </c>
      <c r="H43" s="44">
        <f t="shared" si="1"/>
        <v>16</v>
      </c>
      <c r="I43" s="40"/>
      <c r="J43" s="45" t="s">
        <v>35</v>
      </c>
      <c r="K43" s="42">
        <f t="shared" si="2"/>
        <v>1186</v>
      </c>
      <c r="L43" s="46">
        <v>0</v>
      </c>
      <c r="M43" s="46">
        <v>8</v>
      </c>
      <c r="N43" s="26">
        <f t="shared" si="3"/>
        <v>8</v>
      </c>
      <c r="O43" s="40"/>
      <c r="P43" s="39" t="s">
        <v>66</v>
      </c>
      <c r="Q43" s="40"/>
      <c r="R43">
        <f>MIN(Rules!$E$2,(MAX(H43/N43,N43/H43)))</f>
        <v>2</v>
      </c>
      <c r="S43">
        <f>VLOOKUP(B43,Rules!A:B,2,FALSE)</f>
        <v>45</v>
      </c>
      <c r="T43" s="40"/>
      <c r="U43" s="47">
        <f>1/(10^(-1*(E43+(IF(P43="Y",Rules!$I$2,0))-K43)/Rules!$E$12)+1)</f>
        <v>0.74865002627537891</v>
      </c>
      <c r="V43">
        <f t="shared" si="4"/>
        <v>23</v>
      </c>
      <c r="W43">
        <f t="shared" si="5"/>
        <v>-23</v>
      </c>
      <c r="Z43" s="48"/>
      <c r="AA43" s="11">
        <f t="shared" ref="AA43:BH43" si="46">IF($D43=AA$1,$E43+$V43,(IF($J43=AA$1,$K43+$W43,AA42)))</f>
        <v>1296</v>
      </c>
      <c r="AB43" s="11">
        <f t="shared" si="46"/>
        <v>1353</v>
      </c>
      <c r="AC43" s="11">
        <f t="shared" si="46"/>
        <v>882</v>
      </c>
      <c r="AD43" s="11">
        <f t="shared" si="46"/>
        <v>1189</v>
      </c>
      <c r="AE43" s="11">
        <f t="shared" si="46"/>
        <v>1029</v>
      </c>
      <c r="AF43" s="11">
        <f t="shared" si="46"/>
        <v>1738</v>
      </c>
      <c r="AG43" s="11">
        <f t="shared" si="46"/>
        <v>1606</v>
      </c>
      <c r="AH43" s="11">
        <f t="shared" si="46"/>
        <v>1524</v>
      </c>
      <c r="AI43" s="11">
        <f t="shared" si="46"/>
        <v>1326</v>
      </c>
      <c r="AJ43" s="11">
        <f t="shared" si="46"/>
        <v>1504</v>
      </c>
      <c r="AK43" s="11">
        <f t="shared" si="46"/>
        <v>1163</v>
      </c>
      <c r="AL43" s="11">
        <f t="shared" si="46"/>
        <v>1606</v>
      </c>
      <c r="AM43" s="11">
        <f t="shared" si="46"/>
        <v>1735</v>
      </c>
      <c r="AN43" s="11">
        <f t="shared" si="46"/>
        <v>1473</v>
      </c>
      <c r="AO43" s="11">
        <f t="shared" si="46"/>
        <v>366</v>
      </c>
      <c r="AP43" s="11">
        <f t="shared" si="46"/>
        <v>1268</v>
      </c>
      <c r="AQ43" s="11">
        <f t="shared" si="46"/>
        <v>968</v>
      </c>
      <c r="AR43" s="11">
        <f t="shared" si="46"/>
        <v>1214</v>
      </c>
      <c r="AS43" s="11">
        <f t="shared" si="46"/>
        <v>614</v>
      </c>
      <c r="AT43" s="11">
        <f t="shared" si="46"/>
        <v>974</v>
      </c>
      <c r="AU43" s="11">
        <f t="shared" si="46"/>
        <v>1049</v>
      </c>
      <c r="AV43" s="11">
        <f t="shared" si="46"/>
        <v>1553</v>
      </c>
      <c r="AW43" s="11">
        <f t="shared" si="46"/>
        <v>1386</v>
      </c>
      <c r="AX43" s="11">
        <f t="shared" si="46"/>
        <v>1416</v>
      </c>
      <c r="AY43" s="11">
        <f t="shared" si="46"/>
        <v>299</v>
      </c>
      <c r="AZ43" s="11">
        <f t="shared" si="46"/>
        <v>1047</v>
      </c>
      <c r="BA43" s="11">
        <f t="shared" si="46"/>
        <v>1236</v>
      </c>
      <c r="BB43" s="11">
        <f t="shared" si="46"/>
        <v>1097</v>
      </c>
      <c r="BC43" s="11">
        <f t="shared" si="46"/>
        <v>1071</v>
      </c>
      <c r="BD43" s="11">
        <f t="shared" si="46"/>
        <v>1584</v>
      </c>
      <c r="BE43" s="11">
        <f t="shared" si="46"/>
        <v>993</v>
      </c>
      <c r="BF43" s="11">
        <f t="shared" si="46"/>
        <v>1104</v>
      </c>
      <c r="BG43" s="11">
        <f t="shared" si="46"/>
        <v>1108</v>
      </c>
      <c r="BH43" s="11">
        <f t="shared" si="46"/>
        <v>1112</v>
      </c>
    </row>
    <row r="44" spans="1:60" ht="13.5" customHeight="1">
      <c r="A44" s="38">
        <v>40244</v>
      </c>
      <c r="B44" s="39" t="s">
        <v>65</v>
      </c>
      <c r="C44" s="40"/>
      <c r="D44" s="41" t="s">
        <v>18</v>
      </c>
      <c r="E44" s="42">
        <f t="shared" si="0"/>
        <v>1553</v>
      </c>
      <c r="F44" s="43">
        <v>1</v>
      </c>
      <c r="G44" s="43">
        <v>8</v>
      </c>
      <c r="H44" s="44">
        <f t="shared" si="1"/>
        <v>11</v>
      </c>
      <c r="I44" s="40"/>
      <c r="J44" s="45" t="s">
        <v>17</v>
      </c>
      <c r="K44" s="42">
        <f t="shared" si="2"/>
        <v>1504</v>
      </c>
      <c r="L44" s="46">
        <v>1</v>
      </c>
      <c r="M44" s="46">
        <v>9</v>
      </c>
      <c r="N44" s="26">
        <f t="shared" si="3"/>
        <v>12</v>
      </c>
      <c r="O44" s="40"/>
      <c r="P44" s="39" t="s">
        <v>66</v>
      </c>
      <c r="Q44" s="40"/>
      <c r="R44">
        <f>MIN(Rules!$E$2,(MAX(H44/N44,N44/H44)))</f>
        <v>1.0909090909090908</v>
      </c>
      <c r="S44">
        <f>VLOOKUP(B44,Rules!A:B,2,FALSE)</f>
        <v>45</v>
      </c>
      <c r="T44" s="40"/>
      <c r="U44" s="47">
        <f>1/(10^(-1*(E44+(IF(P44="Y",Rules!$I$2,0))-K44)/Rules!$E$12)+1)</f>
        <v>0.71431390429561703</v>
      </c>
      <c r="V44">
        <f t="shared" si="4"/>
        <v>-35</v>
      </c>
      <c r="W44">
        <f t="shared" si="5"/>
        <v>35</v>
      </c>
      <c r="Z44" s="48"/>
      <c r="AA44" s="11">
        <f t="shared" ref="AA44:BH44" si="47">IF($D44=AA$1,$E44+$V44,(IF($J44=AA$1,$K44+$W44,AA43)))</f>
        <v>1296</v>
      </c>
      <c r="AB44" s="11">
        <f t="shared" si="47"/>
        <v>1353</v>
      </c>
      <c r="AC44" s="11">
        <f t="shared" si="47"/>
        <v>882</v>
      </c>
      <c r="AD44" s="11">
        <f t="shared" si="47"/>
        <v>1189</v>
      </c>
      <c r="AE44" s="11">
        <f t="shared" si="47"/>
        <v>1029</v>
      </c>
      <c r="AF44" s="11">
        <f t="shared" si="47"/>
        <v>1738</v>
      </c>
      <c r="AG44" s="11">
        <f t="shared" si="47"/>
        <v>1606</v>
      </c>
      <c r="AH44" s="11">
        <f t="shared" si="47"/>
        <v>1524</v>
      </c>
      <c r="AI44" s="11">
        <f t="shared" si="47"/>
        <v>1326</v>
      </c>
      <c r="AJ44" s="11">
        <f t="shared" si="47"/>
        <v>1539</v>
      </c>
      <c r="AK44" s="11">
        <f t="shared" si="47"/>
        <v>1163</v>
      </c>
      <c r="AL44" s="11">
        <f t="shared" si="47"/>
        <v>1606</v>
      </c>
      <c r="AM44" s="11">
        <f t="shared" si="47"/>
        <v>1735</v>
      </c>
      <c r="AN44" s="11">
        <f t="shared" si="47"/>
        <v>1473</v>
      </c>
      <c r="AO44" s="11">
        <f t="shared" si="47"/>
        <v>366</v>
      </c>
      <c r="AP44" s="11">
        <f t="shared" si="47"/>
        <v>1268</v>
      </c>
      <c r="AQ44" s="11">
        <f t="shared" si="47"/>
        <v>968</v>
      </c>
      <c r="AR44" s="11">
        <f t="shared" si="47"/>
        <v>1214</v>
      </c>
      <c r="AS44" s="11">
        <f t="shared" si="47"/>
        <v>614</v>
      </c>
      <c r="AT44" s="11">
        <f t="shared" si="47"/>
        <v>974</v>
      </c>
      <c r="AU44" s="11">
        <f t="shared" si="47"/>
        <v>1049</v>
      </c>
      <c r="AV44" s="11">
        <f t="shared" si="47"/>
        <v>1518</v>
      </c>
      <c r="AW44" s="11">
        <f t="shared" si="47"/>
        <v>1386</v>
      </c>
      <c r="AX44" s="11">
        <f t="shared" si="47"/>
        <v>1416</v>
      </c>
      <c r="AY44" s="11">
        <f t="shared" si="47"/>
        <v>299</v>
      </c>
      <c r="AZ44" s="11">
        <f t="shared" si="47"/>
        <v>1047</v>
      </c>
      <c r="BA44" s="11">
        <f t="shared" si="47"/>
        <v>1236</v>
      </c>
      <c r="BB44" s="11">
        <f t="shared" si="47"/>
        <v>1097</v>
      </c>
      <c r="BC44" s="11">
        <f t="shared" si="47"/>
        <v>1071</v>
      </c>
      <c r="BD44" s="11">
        <f t="shared" si="47"/>
        <v>1584</v>
      </c>
      <c r="BE44" s="11">
        <f t="shared" si="47"/>
        <v>993</v>
      </c>
      <c r="BF44" s="11">
        <f t="shared" si="47"/>
        <v>1104</v>
      </c>
      <c r="BG44" s="11">
        <f t="shared" si="47"/>
        <v>1108</v>
      </c>
      <c r="BH44" s="11">
        <f t="shared" si="47"/>
        <v>1112</v>
      </c>
    </row>
    <row r="45" spans="1:60" ht="13.5" customHeight="1">
      <c r="A45" s="38">
        <v>40244</v>
      </c>
      <c r="B45" s="39" t="s">
        <v>65</v>
      </c>
      <c r="C45" s="40"/>
      <c r="D45" s="41" t="s">
        <v>16</v>
      </c>
      <c r="E45" s="42">
        <f t="shared" si="0"/>
        <v>1735</v>
      </c>
      <c r="F45" s="43">
        <v>0</v>
      </c>
      <c r="G45" s="43">
        <v>15</v>
      </c>
      <c r="H45" s="44">
        <f t="shared" si="1"/>
        <v>15</v>
      </c>
      <c r="I45" s="40"/>
      <c r="J45" s="45" t="s">
        <v>19</v>
      </c>
      <c r="K45" s="42">
        <f t="shared" si="2"/>
        <v>1606</v>
      </c>
      <c r="L45" s="46">
        <v>1</v>
      </c>
      <c r="M45" s="46">
        <v>9</v>
      </c>
      <c r="N45" s="26">
        <f t="shared" si="3"/>
        <v>12</v>
      </c>
      <c r="O45" s="40"/>
      <c r="P45" s="39" t="s">
        <v>66</v>
      </c>
      <c r="Q45" s="40"/>
      <c r="R45">
        <f>MIN(Rules!$E$2,(MAX(H45/N45,N45/H45)))</f>
        <v>1.25</v>
      </c>
      <c r="S45">
        <f>VLOOKUP(B45,Rules!A:B,2,FALSE)</f>
        <v>45</v>
      </c>
      <c r="T45" s="40"/>
      <c r="U45" s="47">
        <f>1/(10^(-1*(E45+(IF(P45="Y",Rules!$I$2,0))-K45)/Rules!$E$12)+1)</f>
        <v>0.78327294646905821</v>
      </c>
      <c r="V45">
        <f t="shared" si="4"/>
        <v>12</v>
      </c>
      <c r="W45">
        <f t="shared" si="5"/>
        <v>-12</v>
      </c>
      <c r="Z45" s="48"/>
      <c r="AA45" s="11">
        <f t="shared" ref="AA45:BH45" si="48">IF($D45=AA$1,$E45+$V45,(IF($J45=AA$1,$K45+$W45,AA44)))</f>
        <v>1296</v>
      </c>
      <c r="AB45" s="11">
        <f t="shared" si="48"/>
        <v>1353</v>
      </c>
      <c r="AC45" s="11">
        <f t="shared" si="48"/>
        <v>882</v>
      </c>
      <c r="AD45" s="11">
        <f t="shared" si="48"/>
        <v>1189</v>
      </c>
      <c r="AE45" s="11">
        <f t="shared" si="48"/>
        <v>1029</v>
      </c>
      <c r="AF45" s="11">
        <f t="shared" si="48"/>
        <v>1738</v>
      </c>
      <c r="AG45" s="11">
        <f t="shared" si="48"/>
        <v>1594</v>
      </c>
      <c r="AH45" s="11">
        <f t="shared" si="48"/>
        <v>1524</v>
      </c>
      <c r="AI45" s="11">
        <f t="shared" si="48"/>
        <v>1326</v>
      </c>
      <c r="AJ45" s="11">
        <f t="shared" si="48"/>
        <v>1539</v>
      </c>
      <c r="AK45" s="11">
        <f t="shared" si="48"/>
        <v>1163</v>
      </c>
      <c r="AL45" s="11">
        <f t="shared" si="48"/>
        <v>1606</v>
      </c>
      <c r="AM45" s="11">
        <f t="shared" si="48"/>
        <v>1747</v>
      </c>
      <c r="AN45" s="11">
        <f t="shared" si="48"/>
        <v>1473</v>
      </c>
      <c r="AO45" s="11">
        <f t="shared" si="48"/>
        <v>366</v>
      </c>
      <c r="AP45" s="11">
        <f t="shared" si="48"/>
        <v>1268</v>
      </c>
      <c r="AQ45" s="11">
        <f t="shared" si="48"/>
        <v>968</v>
      </c>
      <c r="AR45" s="11">
        <f t="shared" si="48"/>
        <v>1214</v>
      </c>
      <c r="AS45" s="11">
        <f t="shared" si="48"/>
        <v>614</v>
      </c>
      <c r="AT45" s="11">
        <f t="shared" si="48"/>
        <v>974</v>
      </c>
      <c r="AU45" s="11">
        <f t="shared" si="48"/>
        <v>1049</v>
      </c>
      <c r="AV45" s="11">
        <f t="shared" si="48"/>
        <v>1518</v>
      </c>
      <c r="AW45" s="11">
        <f t="shared" si="48"/>
        <v>1386</v>
      </c>
      <c r="AX45" s="11">
        <f t="shared" si="48"/>
        <v>1416</v>
      </c>
      <c r="AY45" s="11">
        <f t="shared" si="48"/>
        <v>299</v>
      </c>
      <c r="AZ45" s="11">
        <f t="shared" si="48"/>
        <v>1047</v>
      </c>
      <c r="BA45" s="11">
        <f t="shared" si="48"/>
        <v>1236</v>
      </c>
      <c r="BB45" s="11">
        <f t="shared" si="48"/>
        <v>1097</v>
      </c>
      <c r="BC45" s="11">
        <f t="shared" si="48"/>
        <v>1071</v>
      </c>
      <c r="BD45" s="11">
        <f t="shared" si="48"/>
        <v>1584</v>
      </c>
      <c r="BE45" s="11">
        <f t="shared" si="48"/>
        <v>993</v>
      </c>
      <c r="BF45" s="11">
        <f t="shared" si="48"/>
        <v>1104</v>
      </c>
      <c r="BG45" s="11">
        <f t="shared" si="48"/>
        <v>1108</v>
      </c>
      <c r="BH45" s="11">
        <f t="shared" si="48"/>
        <v>1112</v>
      </c>
    </row>
    <row r="46" spans="1:60" ht="13.5" customHeight="1">
      <c r="A46" s="38">
        <v>40244</v>
      </c>
      <c r="B46" s="39" t="s">
        <v>65</v>
      </c>
      <c r="C46" s="40"/>
      <c r="D46" s="41" t="s">
        <v>23</v>
      </c>
      <c r="E46" s="42">
        <f t="shared" si="0"/>
        <v>1416</v>
      </c>
      <c r="F46" s="43">
        <v>1</v>
      </c>
      <c r="G46" s="43">
        <v>14</v>
      </c>
      <c r="H46" s="44">
        <f t="shared" si="1"/>
        <v>17</v>
      </c>
      <c r="I46" s="40"/>
      <c r="J46" s="45" t="s">
        <v>22</v>
      </c>
      <c r="K46" s="42">
        <f t="shared" si="2"/>
        <v>1584</v>
      </c>
      <c r="L46" s="46">
        <v>0</v>
      </c>
      <c r="M46" s="46">
        <v>16</v>
      </c>
      <c r="N46" s="26">
        <f t="shared" si="3"/>
        <v>16</v>
      </c>
      <c r="O46" s="40"/>
      <c r="P46" s="39" t="s">
        <v>66</v>
      </c>
      <c r="Q46" s="40"/>
      <c r="R46">
        <f>MIN(Rules!$E$2,(MAX(H46/N46,N46/H46)))</f>
        <v>1.0625</v>
      </c>
      <c r="S46">
        <f>VLOOKUP(B46,Rules!A:B,2,FALSE)</f>
        <v>45</v>
      </c>
      <c r="T46" s="40"/>
      <c r="U46" s="47">
        <f>1/(10^(-1*(E46+(IF(P46="Y",Rules!$I$2,0))-K46)/Rules!$E$12)+1)</f>
        <v>0.47928859226066334</v>
      </c>
      <c r="V46">
        <f t="shared" si="4"/>
        <v>25</v>
      </c>
      <c r="W46">
        <f t="shared" si="5"/>
        <v>-25</v>
      </c>
      <c r="Z46" s="48"/>
      <c r="AA46" s="11">
        <f t="shared" ref="AA46:BH46" si="49">IF($D46=AA$1,$E46+$V46,(IF($J46=AA$1,$K46+$W46,AA45)))</f>
        <v>1296</v>
      </c>
      <c r="AB46" s="11">
        <f t="shared" si="49"/>
        <v>1353</v>
      </c>
      <c r="AC46" s="11">
        <f t="shared" si="49"/>
        <v>882</v>
      </c>
      <c r="AD46" s="11">
        <f t="shared" si="49"/>
        <v>1189</v>
      </c>
      <c r="AE46" s="11">
        <f t="shared" si="49"/>
        <v>1029</v>
      </c>
      <c r="AF46" s="11">
        <f t="shared" si="49"/>
        <v>1738</v>
      </c>
      <c r="AG46" s="11">
        <f t="shared" si="49"/>
        <v>1594</v>
      </c>
      <c r="AH46" s="11">
        <f t="shared" si="49"/>
        <v>1524</v>
      </c>
      <c r="AI46" s="11">
        <f t="shared" si="49"/>
        <v>1326</v>
      </c>
      <c r="AJ46" s="11">
        <f t="shared" si="49"/>
        <v>1539</v>
      </c>
      <c r="AK46" s="11">
        <f t="shared" si="49"/>
        <v>1163</v>
      </c>
      <c r="AL46" s="11">
        <f t="shared" si="49"/>
        <v>1606</v>
      </c>
      <c r="AM46" s="11">
        <f t="shared" si="49"/>
        <v>1747</v>
      </c>
      <c r="AN46" s="11">
        <f t="shared" si="49"/>
        <v>1473</v>
      </c>
      <c r="AO46" s="11">
        <f t="shared" si="49"/>
        <v>366</v>
      </c>
      <c r="AP46" s="11">
        <f t="shared" si="49"/>
        <v>1268</v>
      </c>
      <c r="AQ46" s="11">
        <f t="shared" si="49"/>
        <v>968</v>
      </c>
      <c r="AR46" s="11">
        <f t="shared" si="49"/>
        <v>1214</v>
      </c>
      <c r="AS46" s="11">
        <f t="shared" si="49"/>
        <v>614</v>
      </c>
      <c r="AT46" s="11">
        <f t="shared" si="49"/>
        <v>974</v>
      </c>
      <c r="AU46" s="11">
        <f t="shared" si="49"/>
        <v>1049</v>
      </c>
      <c r="AV46" s="11">
        <f t="shared" si="49"/>
        <v>1518</v>
      </c>
      <c r="AW46" s="11">
        <f t="shared" si="49"/>
        <v>1386</v>
      </c>
      <c r="AX46" s="11">
        <f t="shared" si="49"/>
        <v>1441</v>
      </c>
      <c r="AY46" s="11">
        <f t="shared" si="49"/>
        <v>299</v>
      </c>
      <c r="AZ46" s="11">
        <f t="shared" si="49"/>
        <v>1047</v>
      </c>
      <c r="BA46" s="11">
        <f t="shared" si="49"/>
        <v>1236</v>
      </c>
      <c r="BB46" s="11">
        <f t="shared" si="49"/>
        <v>1097</v>
      </c>
      <c r="BC46" s="11">
        <f t="shared" si="49"/>
        <v>1071</v>
      </c>
      <c r="BD46" s="11">
        <f t="shared" si="49"/>
        <v>1559</v>
      </c>
      <c r="BE46" s="11">
        <f t="shared" si="49"/>
        <v>993</v>
      </c>
      <c r="BF46" s="11">
        <f t="shared" si="49"/>
        <v>1104</v>
      </c>
      <c r="BG46" s="11">
        <f t="shared" si="49"/>
        <v>1108</v>
      </c>
      <c r="BH46" s="11">
        <f t="shared" si="49"/>
        <v>1112</v>
      </c>
    </row>
    <row r="47" spans="1:60" ht="13.5" customHeight="1">
      <c r="A47" s="38">
        <v>40244</v>
      </c>
      <c r="B47" s="39" t="s">
        <v>65</v>
      </c>
      <c r="C47" s="40"/>
      <c r="D47" s="41" t="s">
        <v>28</v>
      </c>
      <c r="E47" s="42">
        <f t="shared" si="0"/>
        <v>1473</v>
      </c>
      <c r="F47" s="43">
        <v>1</v>
      </c>
      <c r="G47" s="43">
        <v>17</v>
      </c>
      <c r="H47" s="44">
        <f t="shared" si="1"/>
        <v>20</v>
      </c>
      <c r="I47" s="40"/>
      <c r="J47" s="45" t="s">
        <v>25</v>
      </c>
      <c r="K47" s="42">
        <f t="shared" si="2"/>
        <v>1524</v>
      </c>
      <c r="L47" s="46">
        <v>1</v>
      </c>
      <c r="M47" s="46">
        <v>9</v>
      </c>
      <c r="N47" s="26">
        <f t="shared" si="3"/>
        <v>12</v>
      </c>
      <c r="O47" s="40"/>
      <c r="P47" s="39" t="s">
        <v>66</v>
      </c>
      <c r="Q47" s="40"/>
      <c r="R47">
        <f>MIN(Rules!$E$2,(MAX(H47/N47,N47/H47)))</f>
        <v>1.6666666666666667</v>
      </c>
      <c r="S47">
        <f>VLOOKUP(B47,Rules!A:B,2,FALSE)</f>
        <v>45</v>
      </c>
      <c r="T47" s="40"/>
      <c r="U47" s="47">
        <f>1/(10^(-1*(E47+(IF(P47="Y",Rules!$I$2,0))-K47)/Rules!$E$12)+1)</f>
        <v>0.61204390601665881</v>
      </c>
      <c r="V47">
        <f t="shared" si="4"/>
        <v>29</v>
      </c>
      <c r="W47">
        <f t="shared" si="5"/>
        <v>-29</v>
      </c>
      <c r="Z47" s="48"/>
      <c r="AA47" s="11">
        <f t="shared" ref="AA47:BH47" si="50">IF($D47=AA$1,$E47+$V47,(IF($J47=AA$1,$K47+$W47,AA46)))</f>
        <v>1296</v>
      </c>
      <c r="AB47" s="11">
        <f t="shared" si="50"/>
        <v>1353</v>
      </c>
      <c r="AC47" s="11">
        <f t="shared" si="50"/>
        <v>882</v>
      </c>
      <c r="AD47" s="11">
        <f t="shared" si="50"/>
        <v>1189</v>
      </c>
      <c r="AE47" s="11">
        <f t="shared" si="50"/>
        <v>1029</v>
      </c>
      <c r="AF47" s="11">
        <f t="shared" si="50"/>
        <v>1738</v>
      </c>
      <c r="AG47" s="11">
        <f t="shared" si="50"/>
        <v>1594</v>
      </c>
      <c r="AH47" s="11">
        <f t="shared" si="50"/>
        <v>1495</v>
      </c>
      <c r="AI47" s="11">
        <f t="shared" si="50"/>
        <v>1326</v>
      </c>
      <c r="AJ47" s="11">
        <f t="shared" si="50"/>
        <v>1539</v>
      </c>
      <c r="AK47" s="11">
        <f t="shared" si="50"/>
        <v>1163</v>
      </c>
      <c r="AL47" s="11">
        <f t="shared" si="50"/>
        <v>1606</v>
      </c>
      <c r="AM47" s="11">
        <f t="shared" si="50"/>
        <v>1747</v>
      </c>
      <c r="AN47" s="11">
        <f t="shared" si="50"/>
        <v>1502</v>
      </c>
      <c r="AO47" s="11">
        <f t="shared" si="50"/>
        <v>366</v>
      </c>
      <c r="AP47" s="11">
        <f t="shared" si="50"/>
        <v>1268</v>
      </c>
      <c r="AQ47" s="11">
        <f t="shared" si="50"/>
        <v>968</v>
      </c>
      <c r="AR47" s="11">
        <f t="shared" si="50"/>
        <v>1214</v>
      </c>
      <c r="AS47" s="11">
        <f t="shared" si="50"/>
        <v>614</v>
      </c>
      <c r="AT47" s="11">
        <f t="shared" si="50"/>
        <v>974</v>
      </c>
      <c r="AU47" s="11">
        <f t="shared" si="50"/>
        <v>1049</v>
      </c>
      <c r="AV47" s="11">
        <f t="shared" si="50"/>
        <v>1518</v>
      </c>
      <c r="AW47" s="11">
        <f t="shared" si="50"/>
        <v>1386</v>
      </c>
      <c r="AX47" s="11">
        <f t="shared" si="50"/>
        <v>1441</v>
      </c>
      <c r="AY47" s="11">
        <f t="shared" si="50"/>
        <v>299</v>
      </c>
      <c r="AZ47" s="11">
        <f t="shared" si="50"/>
        <v>1047</v>
      </c>
      <c r="BA47" s="11">
        <f t="shared" si="50"/>
        <v>1236</v>
      </c>
      <c r="BB47" s="11">
        <f t="shared" si="50"/>
        <v>1097</v>
      </c>
      <c r="BC47" s="11">
        <f t="shared" si="50"/>
        <v>1071</v>
      </c>
      <c r="BD47" s="11">
        <f t="shared" si="50"/>
        <v>1559</v>
      </c>
      <c r="BE47" s="11">
        <f t="shared" si="50"/>
        <v>993</v>
      </c>
      <c r="BF47" s="11">
        <f t="shared" si="50"/>
        <v>1104</v>
      </c>
      <c r="BG47" s="11">
        <f t="shared" si="50"/>
        <v>1108</v>
      </c>
      <c r="BH47" s="11">
        <f t="shared" si="50"/>
        <v>1112</v>
      </c>
    </row>
    <row r="48" spans="1:60" ht="13.5" customHeight="1">
      <c r="A48" s="38">
        <v>40244</v>
      </c>
      <c r="B48" s="39" t="s">
        <v>65</v>
      </c>
      <c r="C48" s="40"/>
      <c r="D48" s="41" t="s">
        <v>38</v>
      </c>
      <c r="E48" s="42">
        <f t="shared" si="0"/>
        <v>1047</v>
      </c>
      <c r="F48" s="43">
        <v>2</v>
      </c>
      <c r="G48" s="43">
        <v>14</v>
      </c>
      <c r="H48" s="44">
        <f t="shared" si="1"/>
        <v>20</v>
      </c>
      <c r="I48" s="40"/>
      <c r="J48" s="45" t="s">
        <v>24</v>
      </c>
      <c r="K48" s="42">
        <f t="shared" si="2"/>
        <v>1236</v>
      </c>
      <c r="L48" s="46">
        <v>2</v>
      </c>
      <c r="M48" s="46">
        <v>13</v>
      </c>
      <c r="N48" s="26">
        <f t="shared" si="3"/>
        <v>19</v>
      </c>
      <c r="O48" s="40"/>
      <c r="P48" s="39" t="s">
        <v>66</v>
      </c>
      <c r="Q48" s="40"/>
      <c r="R48">
        <f>MIN(Rules!$E$2,(MAX(H48/N48,N48/H48)))</f>
        <v>1.0526315789473684</v>
      </c>
      <c r="S48">
        <f>VLOOKUP(B48,Rules!A:B,2,FALSE)</f>
        <v>45</v>
      </c>
      <c r="T48" s="40"/>
      <c r="U48" s="47">
        <f>1/(10^(-1*(E48+(IF(P48="Y",Rules!$I$2,0))-K48)/Rules!$E$12)+1)</f>
        <v>0.45521989772953142</v>
      </c>
      <c r="V48">
        <f t="shared" si="4"/>
        <v>26</v>
      </c>
      <c r="W48">
        <f t="shared" si="5"/>
        <v>-26</v>
      </c>
      <c r="Z48" s="48"/>
      <c r="AA48" s="11">
        <f t="shared" ref="AA48:BH48" si="51">IF($D48=AA$1,$E48+$V48,(IF($J48=AA$1,$K48+$W48,AA47)))</f>
        <v>1296</v>
      </c>
      <c r="AB48" s="11">
        <f t="shared" si="51"/>
        <v>1353</v>
      </c>
      <c r="AC48" s="11">
        <f t="shared" si="51"/>
        <v>882</v>
      </c>
      <c r="AD48" s="11">
        <f t="shared" si="51"/>
        <v>1189</v>
      </c>
      <c r="AE48" s="11">
        <f t="shared" si="51"/>
        <v>1029</v>
      </c>
      <c r="AF48" s="11">
        <f t="shared" si="51"/>
        <v>1738</v>
      </c>
      <c r="AG48" s="11">
        <f t="shared" si="51"/>
        <v>1594</v>
      </c>
      <c r="AH48" s="11">
        <f t="shared" si="51"/>
        <v>1495</v>
      </c>
      <c r="AI48" s="11">
        <f t="shared" si="51"/>
        <v>1326</v>
      </c>
      <c r="AJ48" s="11">
        <f t="shared" si="51"/>
        <v>1539</v>
      </c>
      <c r="AK48" s="11">
        <f t="shared" si="51"/>
        <v>1163</v>
      </c>
      <c r="AL48" s="11">
        <f t="shared" si="51"/>
        <v>1606</v>
      </c>
      <c r="AM48" s="11">
        <f t="shared" si="51"/>
        <v>1747</v>
      </c>
      <c r="AN48" s="11">
        <f t="shared" si="51"/>
        <v>1502</v>
      </c>
      <c r="AO48" s="11">
        <f t="shared" si="51"/>
        <v>366</v>
      </c>
      <c r="AP48" s="11">
        <f t="shared" si="51"/>
        <v>1268</v>
      </c>
      <c r="AQ48" s="11">
        <f t="shared" si="51"/>
        <v>968</v>
      </c>
      <c r="AR48" s="11">
        <f t="shared" si="51"/>
        <v>1214</v>
      </c>
      <c r="AS48" s="11">
        <f t="shared" si="51"/>
        <v>614</v>
      </c>
      <c r="AT48" s="11">
        <f t="shared" si="51"/>
        <v>974</v>
      </c>
      <c r="AU48" s="11">
        <f t="shared" si="51"/>
        <v>1049</v>
      </c>
      <c r="AV48" s="11">
        <f t="shared" si="51"/>
        <v>1518</v>
      </c>
      <c r="AW48" s="11">
        <f t="shared" si="51"/>
        <v>1386</v>
      </c>
      <c r="AX48" s="11">
        <f t="shared" si="51"/>
        <v>1441</v>
      </c>
      <c r="AY48" s="11">
        <f t="shared" si="51"/>
        <v>299</v>
      </c>
      <c r="AZ48" s="11">
        <f t="shared" si="51"/>
        <v>1073</v>
      </c>
      <c r="BA48" s="11">
        <f t="shared" si="51"/>
        <v>1210</v>
      </c>
      <c r="BB48" s="11">
        <f t="shared" si="51"/>
        <v>1097</v>
      </c>
      <c r="BC48" s="11">
        <f t="shared" si="51"/>
        <v>1071</v>
      </c>
      <c r="BD48" s="11">
        <f t="shared" si="51"/>
        <v>1559</v>
      </c>
      <c r="BE48" s="11">
        <f t="shared" si="51"/>
        <v>993</v>
      </c>
      <c r="BF48" s="11">
        <f t="shared" si="51"/>
        <v>1104</v>
      </c>
      <c r="BG48" s="11">
        <f t="shared" si="51"/>
        <v>1108</v>
      </c>
      <c r="BH48" s="11">
        <f t="shared" si="51"/>
        <v>1112</v>
      </c>
    </row>
    <row r="49" spans="1:60" ht="13.5" customHeight="1">
      <c r="A49" s="38">
        <v>40244</v>
      </c>
      <c r="B49" s="39" t="s">
        <v>65</v>
      </c>
      <c r="C49" s="40"/>
      <c r="D49" s="41" t="s">
        <v>32</v>
      </c>
      <c r="E49" s="42">
        <f t="shared" si="0"/>
        <v>1049</v>
      </c>
      <c r="F49" s="43">
        <v>0</v>
      </c>
      <c r="G49" s="43">
        <v>13</v>
      </c>
      <c r="H49" s="44">
        <f t="shared" si="1"/>
        <v>13</v>
      </c>
      <c r="I49" s="40"/>
      <c r="J49" s="45" t="s">
        <v>29</v>
      </c>
      <c r="K49" s="42">
        <f t="shared" si="2"/>
        <v>1189</v>
      </c>
      <c r="L49" s="46">
        <v>1</v>
      </c>
      <c r="M49" s="46">
        <v>6</v>
      </c>
      <c r="N49" s="26">
        <f t="shared" si="3"/>
        <v>9</v>
      </c>
      <c r="O49" s="40"/>
      <c r="P49" s="39" t="s">
        <v>66</v>
      </c>
      <c r="Q49" s="40"/>
      <c r="R49">
        <f>MIN(Rules!$E$2,(MAX(H49/N49,N49/H49)))</f>
        <v>1.4444444444444444</v>
      </c>
      <c r="S49">
        <f>VLOOKUP(B49,Rules!A:B,2,FALSE)</f>
        <v>45</v>
      </c>
      <c r="T49" s="40"/>
      <c r="U49" s="47">
        <f>1/(10^(-1*(E49+(IF(P49="Y",Rules!$I$2,0))-K49)/Rules!$E$12)+1)</f>
        <v>0.5115108912177917</v>
      </c>
      <c r="V49">
        <f t="shared" si="4"/>
        <v>32</v>
      </c>
      <c r="W49">
        <f t="shared" si="5"/>
        <v>-32</v>
      </c>
      <c r="Z49" s="48"/>
      <c r="AA49" s="11">
        <f t="shared" ref="AA49:BH49" si="52">IF($D49=AA$1,$E49+$V49,(IF($J49=AA$1,$K49+$W49,AA48)))</f>
        <v>1296</v>
      </c>
      <c r="AB49" s="11">
        <f t="shared" si="52"/>
        <v>1353</v>
      </c>
      <c r="AC49" s="11">
        <f t="shared" si="52"/>
        <v>882</v>
      </c>
      <c r="AD49" s="11">
        <f t="shared" si="52"/>
        <v>1157</v>
      </c>
      <c r="AE49" s="11">
        <f t="shared" si="52"/>
        <v>1029</v>
      </c>
      <c r="AF49" s="11">
        <f t="shared" si="52"/>
        <v>1738</v>
      </c>
      <c r="AG49" s="11">
        <f t="shared" si="52"/>
        <v>1594</v>
      </c>
      <c r="AH49" s="11">
        <f t="shared" si="52"/>
        <v>1495</v>
      </c>
      <c r="AI49" s="11">
        <f t="shared" si="52"/>
        <v>1326</v>
      </c>
      <c r="AJ49" s="11">
        <f t="shared" si="52"/>
        <v>1539</v>
      </c>
      <c r="AK49" s="11">
        <f t="shared" si="52"/>
        <v>1163</v>
      </c>
      <c r="AL49" s="11">
        <f t="shared" si="52"/>
        <v>1606</v>
      </c>
      <c r="AM49" s="11">
        <f t="shared" si="52"/>
        <v>1747</v>
      </c>
      <c r="AN49" s="11">
        <f t="shared" si="52"/>
        <v>1502</v>
      </c>
      <c r="AO49" s="11">
        <f t="shared" si="52"/>
        <v>366</v>
      </c>
      <c r="AP49" s="11">
        <f t="shared" si="52"/>
        <v>1268</v>
      </c>
      <c r="AQ49" s="11">
        <f t="shared" si="52"/>
        <v>968</v>
      </c>
      <c r="AR49" s="11">
        <f t="shared" si="52"/>
        <v>1214</v>
      </c>
      <c r="AS49" s="11">
        <f t="shared" si="52"/>
        <v>614</v>
      </c>
      <c r="AT49" s="11">
        <f t="shared" si="52"/>
        <v>974</v>
      </c>
      <c r="AU49" s="11">
        <f t="shared" si="52"/>
        <v>1081</v>
      </c>
      <c r="AV49" s="11">
        <f t="shared" si="52"/>
        <v>1518</v>
      </c>
      <c r="AW49" s="11">
        <f t="shared" si="52"/>
        <v>1386</v>
      </c>
      <c r="AX49" s="11">
        <f t="shared" si="52"/>
        <v>1441</v>
      </c>
      <c r="AY49" s="11">
        <f t="shared" si="52"/>
        <v>299</v>
      </c>
      <c r="AZ49" s="11">
        <f t="shared" si="52"/>
        <v>1073</v>
      </c>
      <c r="BA49" s="11">
        <f t="shared" si="52"/>
        <v>1210</v>
      </c>
      <c r="BB49" s="11">
        <f t="shared" si="52"/>
        <v>1097</v>
      </c>
      <c r="BC49" s="11">
        <f t="shared" si="52"/>
        <v>1071</v>
      </c>
      <c r="BD49" s="11">
        <f t="shared" si="52"/>
        <v>1559</v>
      </c>
      <c r="BE49" s="11">
        <f t="shared" si="52"/>
        <v>993</v>
      </c>
      <c r="BF49" s="11">
        <f t="shared" si="52"/>
        <v>1104</v>
      </c>
      <c r="BG49" s="11">
        <f t="shared" si="52"/>
        <v>1108</v>
      </c>
      <c r="BH49" s="11">
        <f t="shared" si="52"/>
        <v>1112</v>
      </c>
    </row>
    <row r="50" spans="1:60" ht="13.5" customHeight="1">
      <c r="A50" s="38">
        <v>40244</v>
      </c>
      <c r="B50" s="39" t="s">
        <v>65</v>
      </c>
      <c r="C50" s="40"/>
      <c r="D50" s="41" t="s">
        <v>42</v>
      </c>
      <c r="E50" s="42">
        <f t="shared" si="0"/>
        <v>1108</v>
      </c>
      <c r="F50" s="43">
        <v>3</v>
      </c>
      <c r="G50" s="43">
        <v>7</v>
      </c>
      <c r="H50" s="44">
        <f t="shared" si="1"/>
        <v>16</v>
      </c>
      <c r="I50" s="40"/>
      <c r="J50" s="45" t="s">
        <v>37</v>
      </c>
      <c r="K50" s="42">
        <f t="shared" si="2"/>
        <v>1097</v>
      </c>
      <c r="L50" s="46">
        <v>1</v>
      </c>
      <c r="M50" s="46">
        <v>6</v>
      </c>
      <c r="N50" s="26">
        <f t="shared" si="3"/>
        <v>9</v>
      </c>
      <c r="O50" s="40"/>
      <c r="P50" s="39" t="s">
        <v>66</v>
      </c>
      <c r="Q50" s="40"/>
      <c r="R50">
        <f>MIN(Rules!$E$2,(MAX(H50/N50,N50/H50)))</f>
        <v>1.7777777777777777</v>
      </c>
      <c r="S50">
        <f>VLOOKUP(B50,Rules!A:B,2,FALSE)</f>
        <v>45</v>
      </c>
      <c r="T50" s="40"/>
      <c r="U50" s="47">
        <f>1/(10^(-1*(E50+(IF(P50="Y",Rules!$I$2,0))-K50)/Rules!$E$12)+1)</f>
        <v>0.67730900322250798</v>
      </c>
      <c r="V50">
        <f t="shared" si="4"/>
        <v>26</v>
      </c>
      <c r="W50">
        <f t="shared" si="5"/>
        <v>-26</v>
      </c>
      <c r="Z50" s="48"/>
      <c r="AA50" s="11">
        <f t="shared" ref="AA50:BH50" si="53">IF($D50=AA$1,$E50+$V50,(IF($J50=AA$1,$K50+$W50,AA49)))</f>
        <v>1296</v>
      </c>
      <c r="AB50" s="11">
        <f t="shared" si="53"/>
        <v>1353</v>
      </c>
      <c r="AC50" s="11">
        <f t="shared" si="53"/>
        <v>882</v>
      </c>
      <c r="AD50" s="11">
        <f t="shared" si="53"/>
        <v>1157</v>
      </c>
      <c r="AE50" s="11">
        <f t="shared" si="53"/>
        <v>1029</v>
      </c>
      <c r="AF50" s="11">
        <f t="shared" si="53"/>
        <v>1738</v>
      </c>
      <c r="AG50" s="11">
        <f t="shared" si="53"/>
        <v>1594</v>
      </c>
      <c r="AH50" s="11">
        <f t="shared" si="53"/>
        <v>1495</v>
      </c>
      <c r="AI50" s="11">
        <f t="shared" si="53"/>
        <v>1326</v>
      </c>
      <c r="AJ50" s="11">
        <f t="shared" si="53"/>
        <v>1539</v>
      </c>
      <c r="AK50" s="11">
        <f t="shared" si="53"/>
        <v>1163</v>
      </c>
      <c r="AL50" s="11">
        <f t="shared" si="53"/>
        <v>1606</v>
      </c>
      <c r="AM50" s="11">
        <f t="shared" si="53"/>
        <v>1747</v>
      </c>
      <c r="AN50" s="11">
        <f t="shared" si="53"/>
        <v>1502</v>
      </c>
      <c r="AO50" s="11">
        <f t="shared" si="53"/>
        <v>366</v>
      </c>
      <c r="AP50" s="11">
        <f t="shared" si="53"/>
        <v>1268</v>
      </c>
      <c r="AQ50" s="11">
        <f t="shared" si="53"/>
        <v>968</v>
      </c>
      <c r="AR50" s="11">
        <f t="shared" si="53"/>
        <v>1214</v>
      </c>
      <c r="AS50" s="11">
        <f t="shared" si="53"/>
        <v>614</v>
      </c>
      <c r="AT50" s="11">
        <f t="shared" si="53"/>
        <v>974</v>
      </c>
      <c r="AU50" s="11">
        <f t="shared" si="53"/>
        <v>1081</v>
      </c>
      <c r="AV50" s="11">
        <f t="shared" si="53"/>
        <v>1518</v>
      </c>
      <c r="AW50" s="11">
        <f t="shared" si="53"/>
        <v>1386</v>
      </c>
      <c r="AX50" s="11">
        <f t="shared" si="53"/>
        <v>1441</v>
      </c>
      <c r="AY50" s="11">
        <f t="shared" si="53"/>
        <v>299</v>
      </c>
      <c r="AZ50" s="11">
        <f t="shared" si="53"/>
        <v>1073</v>
      </c>
      <c r="BA50" s="11">
        <f t="shared" si="53"/>
        <v>1210</v>
      </c>
      <c r="BB50" s="11">
        <f t="shared" si="53"/>
        <v>1071</v>
      </c>
      <c r="BC50" s="11">
        <f t="shared" si="53"/>
        <v>1071</v>
      </c>
      <c r="BD50" s="11">
        <f t="shared" si="53"/>
        <v>1559</v>
      </c>
      <c r="BE50" s="11">
        <f t="shared" si="53"/>
        <v>993</v>
      </c>
      <c r="BF50" s="11">
        <f t="shared" si="53"/>
        <v>1104</v>
      </c>
      <c r="BG50" s="11">
        <f t="shared" si="53"/>
        <v>1134</v>
      </c>
      <c r="BH50" s="11">
        <f t="shared" si="53"/>
        <v>1112</v>
      </c>
    </row>
    <row r="51" spans="1:60" ht="13.5" customHeight="1">
      <c r="A51" s="38">
        <v>40244</v>
      </c>
      <c r="B51" s="39" t="s">
        <v>65</v>
      </c>
      <c r="C51" s="40"/>
      <c r="D51" s="41" t="s">
        <v>49</v>
      </c>
      <c r="E51" s="42">
        <f t="shared" si="0"/>
        <v>366</v>
      </c>
      <c r="F51" s="43">
        <v>0</v>
      </c>
      <c r="G51" s="43">
        <v>2</v>
      </c>
      <c r="H51" s="44">
        <f t="shared" si="1"/>
        <v>2</v>
      </c>
      <c r="I51" s="40"/>
      <c r="J51" s="45" t="s">
        <v>47</v>
      </c>
      <c r="K51" s="42">
        <f t="shared" si="2"/>
        <v>614</v>
      </c>
      <c r="L51" s="46">
        <v>1</v>
      </c>
      <c r="M51" s="46">
        <v>17</v>
      </c>
      <c r="N51" s="26">
        <f t="shared" si="3"/>
        <v>20</v>
      </c>
      <c r="O51" s="40"/>
      <c r="P51" s="39" t="s">
        <v>66</v>
      </c>
      <c r="Q51" s="40"/>
      <c r="R51">
        <f>MIN(Rules!$E$2,(MAX(H51/N51,N51/H51)))</f>
        <v>2</v>
      </c>
      <c r="S51">
        <f>VLOOKUP(B51,Rules!A:B,2,FALSE)</f>
        <v>45</v>
      </c>
      <c r="T51" s="40"/>
      <c r="U51" s="47">
        <f>1/(10^(-1*(E51+(IF(P51="Y",Rules!$I$2,0))-K51)/Rules!$E$12)+1)</f>
        <v>0.38905013654649484</v>
      </c>
      <c r="V51">
        <f t="shared" si="4"/>
        <v>-35</v>
      </c>
      <c r="W51">
        <f t="shared" si="5"/>
        <v>35</v>
      </c>
      <c r="Z51" s="48"/>
      <c r="AA51" s="11">
        <f t="shared" ref="AA51:BH51" si="54">IF($D51=AA$1,$E51+$V51,(IF($J51=AA$1,$K51+$W51,AA50)))</f>
        <v>1296</v>
      </c>
      <c r="AB51" s="11">
        <f t="shared" si="54"/>
        <v>1353</v>
      </c>
      <c r="AC51" s="11">
        <f t="shared" si="54"/>
        <v>882</v>
      </c>
      <c r="AD51" s="11">
        <f t="shared" si="54"/>
        <v>1157</v>
      </c>
      <c r="AE51" s="11">
        <f t="shared" si="54"/>
        <v>1029</v>
      </c>
      <c r="AF51" s="11">
        <f t="shared" si="54"/>
        <v>1738</v>
      </c>
      <c r="AG51" s="11">
        <f t="shared" si="54"/>
        <v>1594</v>
      </c>
      <c r="AH51" s="11">
        <f t="shared" si="54"/>
        <v>1495</v>
      </c>
      <c r="AI51" s="11">
        <f t="shared" si="54"/>
        <v>1326</v>
      </c>
      <c r="AJ51" s="11">
        <f t="shared" si="54"/>
        <v>1539</v>
      </c>
      <c r="AK51" s="11">
        <f t="shared" si="54"/>
        <v>1163</v>
      </c>
      <c r="AL51" s="11">
        <f t="shared" si="54"/>
        <v>1606</v>
      </c>
      <c r="AM51" s="11">
        <f t="shared" si="54"/>
        <v>1747</v>
      </c>
      <c r="AN51" s="11">
        <f t="shared" si="54"/>
        <v>1502</v>
      </c>
      <c r="AO51" s="11">
        <f t="shared" si="54"/>
        <v>331</v>
      </c>
      <c r="AP51" s="11">
        <f t="shared" si="54"/>
        <v>1268</v>
      </c>
      <c r="AQ51" s="11">
        <f t="shared" si="54"/>
        <v>968</v>
      </c>
      <c r="AR51" s="11">
        <f t="shared" si="54"/>
        <v>1214</v>
      </c>
      <c r="AS51" s="11">
        <f t="shared" si="54"/>
        <v>649</v>
      </c>
      <c r="AT51" s="11">
        <f t="shared" si="54"/>
        <v>974</v>
      </c>
      <c r="AU51" s="11">
        <f t="shared" si="54"/>
        <v>1081</v>
      </c>
      <c r="AV51" s="11">
        <f t="shared" si="54"/>
        <v>1518</v>
      </c>
      <c r="AW51" s="11">
        <f t="shared" si="54"/>
        <v>1386</v>
      </c>
      <c r="AX51" s="11">
        <f t="shared" si="54"/>
        <v>1441</v>
      </c>
      <c r="AY51" s="11">
        <f t="shared" si="54"/>
        <v>299</v>
      </c>
      <c r="AZ51" s="11">
        <f t="shared" si="54"/>
        <v>1073</v>
      </c>
      <c r="BA51" s="11">
        <f t="shared" si="54"/>
        <v>1210</v>
      </c>
      <c r="BB51" s="11">
        <f t="shared" si="54"/>
        <v>1071</v>
      </c>
      <c r="BC51" s="11">
        <f t="shared" si="54"/>
        <v>1071</v>
      </c>
      <c r="BD51" s="11">
        <f t="shared" si="54"/>
        <v>1559</v>
      </c>
      <c r="BE51" s="11">
        <f t="shared" si="54"/>
        <v>993</v>
      </c>
      <c r="BF51" s="11">
        <f t="shared" si="54"/>
        <v>1104</v>
      </c>
      <c r="BG51" s="11">
        <f t="shared" si="54"/>
        <v>1134</v>
      </c>
      <c r="BH51" s="11">
        <f t="shared" si="54"/>
        <v>1112</v>
      </c>
    </row>
    <row r="52" spans="1:60" ht="13.5" customHeight="1">
      <c r="A52" s="38">
        <v>40244</v>
      </c>
      <c r="B52" s="39" t="s">
        <v>65</v>
      </c>
      <c r="C52" s="40"/>
      <c r="D52" s="41" t="s">
        <v>46</v>
      </c>
      <c r="E52" s="42">
        <f t="shared" si="0"/>
        <v>993</v>
      </c>
      <c r="F52" s="43">
        <v>0</v>
      </c>
      <c r="G52" s="43">
        <v>10</v>
      </c>
      <c r="H52" s="44">
        <f t="shared" si="1"/>
        <v>10</v>
      </c>
      <c r="I52" s="40"/>
      <c r="J52" s="45" t="s">
        <v>43</v>
      </c>
      <c r="K52" s="42">
        <f t="shared" si="2"/>
        <v>974</v>
      </c>
      <c r="L52" s="46">
        <v>0</v>
      </c>
      <c r="M52" s="46">
        <v>7</v>
      </c>
      <c r="N52" s="26">
        <f t="shared" si="3"/>
        <v>7</v>
      </c>
      <c r="O52" s="40"/>
      <c r="P52" s="39" t="s">
        <v>66</v>
      </c>
      <c r="Q52" s="40"/>
      <c r="R52">
        <f>MIN(Rules!$E$2,(MAX(H52/N52,N52/H52)))</f>
        <v>1.4285714285714286</v>
      </c>
      <c r="S52">
        <f>VLOOKUP(B52,Rules!A:B,2,FALSE)</f>
        <v>45</v>
      </c>
      <c r="T52" s="40"/>
      <c r="U52" s="47">
        <f>1/(10^(-1*(E52+(IF(P52="Y",Rules!$I$2,0))-K52)/Rules!$E$12)+1)</f>
        <v>0.68530795080776685</v>
      </c>
      <c r="V52">
        <f t="shared" si="4"/>
        <v>20</v>
      </c>
      <c r="W52">
        <f t="shared" si="5"/>
        <v>-20</v>
      </c>
      <c r="Z52" s="48"/>
      <c r="AA52" s="11">
        <f t="shared" ref="AA52:BH52" si="55">IF($D52=AA$1,$E52+$V52,(IF($J52=AA$1,$K52+$W52,AA51)))</f>
        <v>1296</v>
      </c>
      <c r="AB52" s="11">
        <f t="shared" si="55"/>
        <v>1353</v>
      </c>
      <c r="AC52" s="11">
        <f t="shared" si="55"/>
        <v>882</v>
      </c>
      <c r="AD52" s="11">
        <f t="shared" si="55"/>
        <v>1157</v>
      </c>
      <c r="AE52" s="11">
        <f t="shared" si="55"/>
        <v>1029</v>
      </c>
      <c r="AF52" s="11">
        <f t="shared" si="55"/>
        <v>1738</v>
      </c>
      <c r="AG52" s="11">
        <f t="shared" si="55"/>
        <v>1594</v>
      </c>
      <c r="AH52" s="11">
        <f t="shared" si="55"/>
        <v>1495</v>
      </c>
      <c r="AI52" s="11">
        <f t="shared" si="55"/>
        <v>1326</v>
      </c>
      <c r="AJ52" s="11">
        <f t="shared" si="55"/>
        <v>1539</v>
      </c>
      <c r="AK52" s="11">
        <f t="shared" si="55"/>
        <v>1163</v>
      </c>
      <c r="AL52" s="11">
        <f t="shared" si="55"/>
        <v>1606</v>
      </c>
      <c r="AM52" s="11">
        <f t="shared" si="55"/>
        <v>1747</v>
      </c>
      <c r="AN52" s="11">
        <f t="shared" si="55"/>
        <v>1502</v>
      </c>
      <c r="AO52" s="11">
        <f t="shared" si="55"/>
        <v>331</v>
      </c>
      <c r="AP52" s="11">
        <f t="shared" si="55"/>
        <v>1268</v>
      </c>
      <c r="AQ52" s="11">
        <f t="shared" si="55"/>
        <v>968</v>
      </c>
      <c r="AR52" s="11">
        <f t="shared" si="55"/>
        <v>1214</v>
      </c>
      <c r="AS52" s="11">
        <f t="shared" si="55"/>
        <v>649</v>
      </c>
      <c r="AT52" s="11">
        <f t="shared" si="55"/>
        <v>954</v>
      </c>
      <c r="AU52" s="11">
        <f t="shared" si="55"/>
        <v>1081</v>
      </c>
      <c r="AV52" s="11">
        <f t="shared" si="55"/>
        <v>1518</v>
      </c>
      <c r="AW52" s="11">
        <f t="shared" si="55"/>
        <v>1386</v>
      </c>
      <c r="AX52" s="11">
        <f t="shared" si="55"/>
        <v>1441</v>
      </c>
      <c r="AY52" s="11">
        <f t="shared" si="55"/>
        <v>299</v>
      </c>
      <c r="AZ52" s="11">
        <f t="shared" si="55"/>
        <v>1073</v>
      </c>
      <c r="BA52" s="11">
        <f t="shared" si="55"/>
        <v>1210</v>
      </c>
      <c r="BB52" s="11">
        <f t="shared" si="55"/>
        <v>1071</v>
      </c>
      <c r="BC52" s="11">
        <f t="shared" si="55"/>
        <v>1071</v>
      </c>
      <c r="BD52" s="11">
        <f t="shared" si="55"/>
        <v>1559</v>
      </c>
      <c r="BE52" s="11">
        <f t="shared" si="55"/>
        <v>1013</v>
      </c>
      <c r="BF52" s="11">
        <f t="shared" si="55"/>
        <v>1104</v>
      </c>
      <c r="BG52" s="11">
        <f t="shared" si="55"/>
        <v>1134</v>
      </c>
      <c r="BH52" s="11">
        <f t="shared" si="55"/>
        <v>1112</v>
      </c>
    </row>
    <row r="53" spans="1:60" ht="13.5" customHeight="1">
      <c r="A53" s="38">
        <v>40244</v>
      </c>
      <c r="B53" s="39" t="s">
        <v>65</v>
      </c>
      <c r="C53" s="40"/>
      <c r="D53" s="41" t="s">
        <v>41</v>
      </c>
      <c r="E53" s="42">
        <f t="shared" si="0"/>
        <v>1112</v>
      </c>
      <c r="F53" s="43">
        <v>0</v>
      </c>
      <c r="G53" s="43">
        <v>14</v>
      </c>
      <c r="H53" s="44">
        <f t="shared" si="1"/>
        <v>14</v>
      </c>
      <c r="I53" s="40"/>
      <c r="J53" s="45" t="s">
        <v>44</v>
      </c>
      <c r="K53" s="42">
        <f t="shared" si="2"/>
        <v>882</v>
      </c>
      <c r="L53" s="46">
        <v>0</v>
      </c>
      <c r="M53" s="46">
        <v>7</v>
      </c>
      <c r="N53" s="26">
        <f t="shared" si="3"/>
        <v>7</v>
      </c>
      <c r="O53" s="40"/>
      <c r="P53" s="39" t="s">
        <v>66</v>
      </c>
      <c r="Q53" s="40"/>
      <c r="R53">
        <f>MIN(Rules!$E$2,(MAX(H53/N53,N53/H53)))</f>
        <v>2</v>
      </c>
      <c r="S53">
        <f>VLOOKUP(B53,Rules!A:B,2,FALSE)</f>
        <v>45</v>
      </c>
      <c r="T53" s="40"/>
      <c r="U53" s="47">
        <f>1/(10^(-1*(E53+(IF(P53="Y",Rules!$I$2,0))-K53)/Rules!$E$12)+1)</f>
        <v>0.85194834585257384</v>
      </c>
      <c r="V53">
        <f t="shared" si="4"/>
        <v>13</v>
      </c>
      <c r="W53">
        <f t="shared" si="5"/>
        <v>-13</v>
      </c>
      <c r="Z53" s="48"/>
      <c r="AA53" s="11">
        <f t="shared" ref="AA53:BH53" si="56">IF($D53=AA$1,$E53+$V53,(IF($J53=AA$1,$K53+$W53,AA52)))</f>
        <v>1296</v>
      </c>
      <c r="AB53" s="11">
        <f t="shared" si="56"/>
        <v>1353</v>
      </c>
      <c r="AC53" s="11">
        <f t="shared" si="56"/>
        <v>869</v>
      </c>
      <c r="AD53" s="11">
        <f t="shared" si="56"/>
        <v>1157</v>
      </c>
      <c r="AE53" s="11">
        <f t="shared" si="56"/>
        <v>1029</v>
      </c>
      <c r="AF53" s="11">
        <f t="shared" si="56"/>
        <v>1738</v>
      </c>
      <c r="AG53" s="11">
        <f t="shared" si="56"/>
        <v>1594</v>
      </c>
      <c r="AH53" s="11">
        <f t="shared" si="56"/>
        <v>1495</v>
      </c>
      <c r="AI53" s="11">
        <f t="shared" si="56"/>
        <v>1326</v>
      </c>
      <c r="AJ53" s="11">
        <f t="shared" si="56"/>
        <v>1539</v>
      </c>
      <c r="AK53" s="11">
        <f t="shared" si="56"/>
        <v>1163</v>
      </c>
      <c r="AL53" s="11">
        <f t="shared" si="56"/>
        <v>1606</v>
      </c>
      <c r="AM53" s="11">
        <f t="shared" si="56"/>
        <v>1747</v>
      </c>
      <c r="AN53" s="11">
        <f t="shared" si="56"/>
        <v>1502</v>
      </c>
      <c r="AO53" s="11">
        <f t="shared" si="56"/>
        <v>331</v>
      </c>
      <c r="AP53" s="11">
        <f t="shared" si="56"/>
        <v>1268</v>
      </c>
      <c r="AQ53" s="11">
        <f t="shared" si="56"/>
        <v>968</v>
      </c>
      <c r="AR53" s="11">
        <f t="shared" si="56"/>
        <v>1214</v>
      </c>
      <c r="AS53" s="11">
        <f t="shared" si="56"/>
        <v>649</v>
      </c>
      <c r="AT53" s="11">
        <f t="shared" si="56"/>
        <v>954</v>
      </c>
      <c r="AU53" s="11">
        <f t="shared" si="56"/>
        <v>1081</v>
      </c>
      <c r="AV53" s="11">
        <f t="shared" si="56"/>
        <v>1518</v>
      </c>
      <c r="AW53" s="11">
        <f t="shared" si="56"/>
        <v>1386</v>
      </c>
      <c r="AX53" s="11">
        <f t="shared" si="56"/>
        <v>1441</v>
      </c>
      <c r="AY53" s="11">
        <f t="shared" si="56"/>
        <v>299</v>
      </c>
      <c r="AZ53" s="11">
        <f t="shared" si="56"/>
        <v>1073</v>
      </c>
      <c r="BA53" s="11">
        <f t="shared" si="56"/>
        <v>1210</v>
      </c>
      <c r="BB53" s="11">
        <f t="shared" si="56"/>
        <v>1071</v>
      </c>
      <c r="BC53" s="11">
        <f t="shared" si="56"/>
        <v>1071</v>
      </c>
      <c r="BD53" s="11">
        <f t="shared" si="56"/>
        <v>1559</v>
      </c>
      <c r="BE53" s="11">
        <f t="shared" si="56"/>
        <v>1013</v>
      </c>
      <c r="BF53" s="11">
        <f t="shared" si="56"/>
        <v>1104</v>
      </c>
      <c r="BG53" s="11">
        <f t="shared" si="56"/>
        <v>1134</v>
      </c>
      <c r="BH53" s="11">
        <f t="shared" si="56"/>
        <v>1125</v>
      </c>
    </row>
    <row r="54" spans="1:60" ht="13.5" customHeight="1">
      <c r="A54" s="38">
        <v>40244</v>
      </c>
      <c r="B54" s="39" t="s">
        <v>65</v>
      </c>
      <c r="C54" s="40"/>
      <c r="D54" s="41" t="s">
        <v>33</v>
      </c>
      <c r="E54" s="42">
        <f t="shared" si="0"/>
        <v>1029</v>
      </c>
      <c r="F54" s="43">
        <v>2</v>
      </c>
      <c r="G54" s="43">
        <v>12</v>
      </c>
      <c r="H54" s="44">
        <f t="shared" si="1"/>
        <v>18</v>
      </c>
      <c r="I54" s="40"/>
      <c r="J54" s="45" t="s">
        <v>45</v>
      </c>
      <c r="K54" s="42">
        <f t="shared" si="2"/>
        <v>968</v>
      </c>
      <c r="L54" s="46">
        <v>0</v>
      </c>
      <c r="M54" s="46">
        <v>17</v>
      </c>
      <c r="N54" s="26">
        <f t="shared" si="3"/>
        <v>17</v>
      </c>
      <c r="O54" s="40"/>
      <c r="P54" s="39" t="s">
        <v>66</v>
      </c>
      <c r="Q54" s="40"/>
      <c r="R54">
        <f>MIN(Rules!$E$2,(MAX(H54/N54,N54/H54)))</f>
        <v>1.0588235294117647</v>
      </c>
      <c r="S54">
        <f>VLOOKUP(B54,Rules!A:B,2,FALSE)</f>
        <v>45</v>
      </c>
      <c r="T54" s="40"/>
      <c r="U54" s="47">
        <f>1/(10^(-1*(E54+(IF(P54="Y",Rules!$I$2,0))-K54)/Rules!$E$12)+1)</f>
        <v>0.72545640354345009</v>
      </c>
      <c r="V54">
        <f t="shared" si="4"/>
        <v>13</v>
      </c>
      <c r="W54">
        <f t="shared" si="5"/>
        <v>-13</v>
      </c>
      <c r="Z54" s="48"/>
      <c r="AA54" s="11">
        <f t="shared" ref="AA54:BH54" si="57">IF($D54=AA$1,$E54+$V54,(IF($J54=AA$1,$K54+$W54,AA53)))</f>
        <v>1296</v>
      </c>
      <c r="AB54" s="11">
        <f t="shared" si="57"/>
        <v>1353</v>
      </c>
      <c r="AC54" s="11">
        <f t="shared" si="57"/>
        <v>869</v>
      </c>
      <c r="AD54" s="11">
        <f t="shared" si="57"/>
        <v>1157</v>
      </c>
      <c r="AE54" s="11">
        <f t="shared" si="57"/>
        <v>1042</v>
      </c>
      <c r="AF54" s="11">
        <f t="shared" si="57"/>
        <v>1738</v>
      </c>
      <c r="AG54" s="11">
        <f t="shared" si="57"/>
        <v>1594</v>
      </c>
      <c r="AH54" s="11">
        <f t="shared" si="57"/>
        <v>1495</v>
      </c>
      <c r="AI54" s="11">
        <f t="shared" si="57"/>
        <v>1326</v>
      </c>
      <c r="AJ54" s="11">
        <f t="shared" si="57"/>
        <v>1539</v>
      </c>
      <c r="AK54" s="11">
        <f t="shared" si="57"/>
        <v>1163</v>
      </c>
      <c r="AL54" s="11">
        <f t="shared" si="57"/>
        <v>1606</v>
      </c>
      <c r="AM54" s="11">
        <f t="shared" si="57"/>
        <v>1747</v>
      </c>
      <c r="AN54" s="11">
        <f t="shared" si="57"/>
        <v>1502</v>
      </c>
      <c r="AO54" s="11">
        <f t="shared" si="57"/>
        <v>331</v>
      </c>
      <c r="AP54" s="11">
        <f t="shared" si="57"/>
        <v>1268</v>
      </c>
      <c r="AQ54" s="11">
        <f t="shared" si="57"/>
        <v>955</v>
      </c>
      <c r="AR54" s="11">
        <f t="shared" si="57"/>
        <v>1214</v>
      </c>
      <c r="AS54" s="11">
        <f t="shared" si="57"/>
        <v>649</v>
      </c>
      <c r="AT54" s="11">
        <f t="shared" si="57"/>
        <v>954</v>
      </c>
      <c r="AU54" s="11">
        <f t="shared" si="57"/>
        <v>1081</v>
      </c>
      <c r="AV54" s="11">
        <f t="shared" si="57"/>
        <v>1518</v>
      </c>
      <c r="AW54" s="11">
        <f t="shared" si="57"/>
        <v>1386</v>
      </c>
      <c r="AX54" s="11">
        <f t="shared" si="57"/>
        <v>1441</v>
      </c>
      <c r="AY54" s="11">
        <f t="shared" si="57"/>
        <v>299</v>
      </c>
      <c r="AZ54" s="11">
        <f t="shared" si="57"/>
        <v>1073</v>
      </c>
      <c r="BA54" s="11">
        <f t="shared" si="57"/>
        <v>1210</v>
      </c>
      <c r="BB54" s="11">
        <f t="shared" si="57"/>
        <v>1071</v>
      </c>
      <c r="BC54" s="11">
        <f t="shared" si="57"/>
        <v>1071</v>
      </c>
      <c r="BD54" s="11">
        <f t="shared" si="57"/>
        <v>1559</v>
      </c>
      <c r="BE54" s="11">
        <f t="shared" si="57"/>
        <v>1013</v>
      </c>
      <c r="BF54" s="11">
        <f t="shared" si="57"/>
        <v>1104</v>
      </c>
      <c r="BG54" s="11">
        <f t="shared" si="57"/>
        <v>1134</v>
      </c>
      <c r="BH54" s="11">
        <f t="shared" si="57"/>
        <v>1125</v>
      </c>
    </row>
    <row r="55" spans="1:60" ht="13.5" customHeight="1">
      <c r="A55" s="38">
        <v>40250</v>
      </c>
      <c r="B55" s="39" t="s">
        <v>65</v>
      </c>
      <c r="C55" s="40"/>
      <c r="D55" s="41" t="s">
        <v>22</v>
      </c>
      <c r="E55" s="42">
        <f t="shared" si="0"/>
        <v>1559</v>
      </c>
      <c r="F55" s="43">
        <v>3</v>
      </c>
      <c r="G55" s="43">
        <v>9</v>
      </c>
      <c r="H55" s="44">
        <f t="shared" si="1"/>
        <v>18</v>
      </c>
      <c r="I55" s="40"/>
      <c r="J55" s="45" t="s">
        <v>26</v>
      </c>
      <c r="K55" s="42">
        <f t="shared" si="2"/>
        <v>1738</v>
      </c>
      <c r="L55" s="46">
        <v>0</v>
      </c>
      <c r="M55" s="46">
        <v>16</v>
      </c>
      <c r="N55" s="26">
        <f t="shared" si="3"/>
        <v>16</v>
      </c>
      <c r="O55" s="40"/>
      <c r="P55" s="39" t="s">
        <v>66</v>
      </c>
      <c r="Q55" s="40"/>
      <c r="R55">
        <f>MIN(Rules!$E$2,(MAX(H55/N55,N55/H55)))</f>
        <v>1.125</v>
      </c>
      <c r="S55">
        <f>VLOOKUP(B55,Rules!A:B,2,FALSE)</f>
        <v>45</v>
      </c>
      <c r="T55" s="40"/>
      <c r="U55" s="47">
        <f>1/(10^(-1*(E55+(IF(P55="Y",Rules!$I$2,0))-K55)/Rules!$E$12)+1)</f>
        <v>0.46666205158031321</v>
      </c>
      <c r="V55">
        <f t="shared" si="4"/>
        <v>27</v>
      </c>
      <c r="W55">
        <f t="shared" si="5"/>
        <v>-27</v>
      </c>
      <c r="Z55" s="48"/>
      <c r="AA55" s="11">
        <f t="shared" ref="AA55:BH55" si="58">IF($D55=AA$1,$E55+$V55,(IF($J55=AA$1,$K55+$W55,AA54)))</f>
        <v>1296</v>
      </c>
      <c r="AB55" s="11">
        <f t="shared" si="58"/>
        <v>1353</v>
      </c>
      <c r="AC55" s="11">
        <f t="shared" si="58"/>
        <v>869</v>
      </c>
      <c r="AD55" s="11">
        <f t="shared" si="58"/>
        <v>1157</v>
      </c>
      <c r="AE55" s="11">
        <f t="shared" si="58"/>
        <v>1042</v>
      </c>
      <c r="AF55" s="11">
        <f t="shared" si="58"/>
        <v>1711</v>
      </c>
      <c r="AG55" s="11">
        <f t="shared" si="58"/>
        <v>1594</v>
      </c>
      <c r="AH55" s="11">
        <f t="shared" si="58"/>
        <v>1495</v>
      </c>
      <c r="AI55" s="11">
        <f t="shared" si="58"/>
        <v>1326</v>
      </c>
      <c r="AJ55" s="11">
        <f t="shared" si="58"/>
        <v>1539</v>
      </c>
      <c r="AK55" s="11">
        <f t="shared" si="58"/>
        <v>1163</v>
      </c>
      <c r="AL55" s="11">
        <f t="shared" si="58"/>
        <v>1606</v>
      </c>
      <c r="AM55" s="11">
        <f t="shared" si="58"/>
        <v>1747</v>
      </c>
      <c r="AN55" s="11">
        <f t="shared" si="58"/>
        <v>1502</v>
      </c>
      <c r="AO55" s="11">
        <f t="shared" si="58"/>
        <v>331</v>
      </c>
      <c r="AP55" s="11">
        <f t="shared" si="58"/>
        <v>1268</v>
      </c>
      <c r="AQ55" s="11">
        <f t="shared" si="58"/>
        <v>955</v>
      </c>
      <c r="AR55" s="11">
        <f t="shared" si="58"/>
        <v>1214</v>
      </c>
      <c r="AS55" s="11">
        <f t="shared" si="58"/>
        <v>649</v>
      </c>
      <c r="AT55" s="11">
        <f t="shared" si="58"/>
        <v>954</v>
      </c>
      <c r="AU55" s="11">
        <f t="shared" si="58"/>
        <v>1081</v>
      </c>
      <c r="AV55" s="11">
        <f t="shared" si="58"/>
        <v>1518</v>
      </c>
      <c r="AW55" s="11">
        <f t="shared" si="58"/>
        <v>1386</v>
      </c>
      <c r="AX55" s="11">
        <f t="shared" si="58"/>
        <v>1441</v>
      </c>
      <c r="AY55" s="11">
        <f t="shared" si="58"/>
        <v>299</v>
      </c>
      <c r="AZ55" s="11">
        <f t="shared" si="58"/>
        <v>1073</v>
      </c>
      <c r="BA55" s="11">
        <f t="shared" si="58"/>
        <v>1210</v>
      </c>
      <c r="BB55" s="11">
        <f t="shared" si="58"/>
        <v>1071</v>
      </c>
      <c r="BC55" s="11">
        <f t="shared" si="58"/>
        <v>1071</v>
      </c>
      <c r="BD55" s="11">
        <f t="shared" si="58"/>
        <v>1586</v>
      </c>
      <c r="BE55" s="11">
        <f t="shared" si="58"/>
        <v>1013</v>
      </c>
      <c r="BF55" s="11">
        <f t="shared" si="58"/>
        <v>1104</v>
      </c>
      <c r="BG55" s="11">
        <f t="shared" si="58"/>
        <v>1134</v>
      </c>
      <c r="BH55" s="11">
        <f t="shared" si="58"/>
        <v>1125</v>
      </c>
    </row>
    <row r="56" spans="1:60" ht="13.5" customHeight="1">
      <c r="A56" s="38">
        <v>40250</v>
      </c>
      <c r="B56" s="39" t="s">
        <v>65</v>
      </c>
      <c r="C56" s="40"/>
      <c r="D56" s="41" t="s">
        <v>17</v>
      </c>
      <c r="E56" s="42">
        <f t="shared" si="0"/>
        <v>1539</v>
      </c>
      <c r="F56" s="43">
        <v>2</v>
      </c>
      <c r="G56" s="43">
        <v>11</v>
      </c>
      <c r="H56" s="44">
        <f t="shared" si="1"/>
        <v>17</v>
      </c>
      <c r="I56" s="40"/>
      <c r="J56" s="45" t="s">
        <v>23</v>
      </c>
      <c r="K56" s="42">
        <f t="shared" si="2"/>
        <v>1441</v>
      </c>
      <c r="L56" s="46">
        <v>1</v>
      </c>
      <c r="M56" s="46">
        <v>9</v>
      </c>
      <c r="N56" s="26">
        <f t="shared" si="3"/>
        <v>12</v>
      </c>
      <c r="O56" s="40"/>
      <c r="P56" s="39" t="s">
        <v>66</v>
      </c>
      <c r="Q56" s="40"/>
      <c r="R56">
        <f>MIN(Rules!$E$2,(MAX(H56/N56,N56/H56)))</f>
        <v>1.4166666666666667</v>
      </c>
      <c r="S56">
        <f>VLOOKUP(B56,Rules!A:B,2,FALSE)</f>
        <v>45</v>
      </c>
      <c r="T56" s="40"/>
      <c r="U56" s="47">
        <f>1/(10^(-1*(E56+(IF(P56="Y",Rules!$I$2,0))-K56)/Rules!$E$12)+1)</f>
        <v>0.75806172940885042</v>
      </c>
      <c r="V56">
        <f t="shared" si="4"/>
        <v>15</v>
      </c>
      <c r="W56">
        <f t="shared" si="5"/>
        <v>-15</v>
      </c>
      <c r="Z56" s="48"/>
      <c r="AA56" s="11">
        <f t="shared" ref="AA56:BH56" si="59">IF($D56=AA$1,$E56+$V56,(IF($J56=AA$1,$K56+$W56,AA55)))</f>
        <v>1296</v>
      </c>
      <c r="AB56" s="11">
        <f t="shared" si="59"/>
        <v>1353</v>
      </c>
      <c r="AC56" s="11">
        <f t="shared" si="59"/>
        <v>869</v>
      </c>
      <c r="AD56" s="11">
        <f t="shared" si="59"/>
        <v>1157</v>
      </c>
      <c r="AE56" s="11">
        <f t="shared" si="59"/>
        <v>1042</v>
      </c>
      <c r="AF56" s="11">
        <f t="shared" si="59"/>
        <v>1711</v>
      </c>
      <c r="AG56" s="11">
        <f t="shared" si="59"/>
        <v>1594</v>
      </c>
      <c r="AH56" s="11">
        <f t="shared" si="59"/>
        <v>1495</v>
      </c>
      <c r="AI56" s="11">
        <f t="shared" si="59"/>
        <v>1326</v>
      </c>
      <c r="AJ56" s="11">
        <f t="shared" si="59"/>
        <v>1554</v>
      </c>
      <c r="AK56" s="11">
        <f t="shared" si="59"/>
        <v>1163</v>
      </c>
      <c r="AL56" s="11">
        <f t="shared" si="59"/>
        <v>1606</v>
      </c>
      <c r="AM56" s="11">
        <f t="shared" si="59"/>
        <v>1747</v>
      </c>
      <c r="AN56" s="11">
        <f t="shared" si="59"/>
        <v>1502</v>
      </c>
      <c r="AO56" s="11">
        <f t="shared" si="59"/>
        <v>331</v>
      </c>
      <c r="AP56" s="11">
        <f t="shared" si="59"/>
        <v>1268</v>
      </c>
      <c r="AQ56" s="11">
        <f t="shared" si="59"/>
        <v>955</v>
      </c>
      <c r="AR56" s="11">
        <f t="shared" si="59"/>
        <v>1214</v>
      </c>
      <c r="AS56" s="11">
        <f t="shared" si="59"/>
        <v>649</v>
      </c>
      <c r="AT56" s="11">
        <f t="shared" si="59"/>
        <v>954</v>
      </c>
      <c r="AU56" s="11">
        <f t="shared" si="59"/>
        <v>1081</v>
      </c>
      <c r="AV56" s="11">
        <f t="shared" si="59"/>
        <v>1518</v>
      </c>
      <c r="AW56" s="11">
        <f t="shared" si="59"/>
        <v>1386</v>
      </c>
      <c r="AX56" s="11">
        <f t="shared" si="59"/>
        <v>1426</v>
      </c>
      <c r="AY56" s="11">
        <f t="shared" si="59"/>
        <v>299</v>
      </c>
      <c r="AZ56" s="11">
        <f t="shared" si="59"/>
        <v>1073</v>
      </c>
      <c r="BA56" s="11">
        <f t="shared" si="59"/>
        <v>1210</v>
      </c>
      <c r="BB56" s="11">
        <f t="shared" si="59"/>
        <v>1071</v>
      </c>
      <c r="BC56" s="11">
        <f t="shared" si="59"/>
        <v>1071</v>
      </c>
      <c r="BD56" s="11">
        <f t="shared" si="59"/>
        <v>1586</v>
      </c>
      <c r="BE56" s="11">
        <f t="shared" si="59"/>
        <v>1013</v>
      </c>
      <c r="BF56" s="11">
        <f t="shared" si="59"/>
        <v>1104</v>
      </c>
      <c r="BG56" s="11">
        <f t="shared" si="59"/>
        <v>1134</v>
      </c>
      <c r="BH56" s="11">
        <f t="shared" si="59"/>
        <v>1125</v>
      </c>
    </row>
    <row r="57" spans="1:60" ht="13.5" customHeight="1">
      <c r="A57" s="38">
        <v>40250</v>
      </c>
      <c r="B57" s="39" t="s">
        <v>65</v>
      </c>
      <c r="C57" s="40"/>
      <c r="D57" s="41" t="s">
        <v>19</v>
      </c>
      <c r="E57" s="42">
        <f t="shared" si="0"/>
        <v>1594</v>
      </c>
      <c r="F57" s="43">
        <v>1</v>
      </c>
      <c r="G57" s="43">
        <v>12</v>
      </c>
      <c r="H57" s="44">
        <f t="shared" si="1"/>
        <v>15</v>
      </c>
      <c r="I57" s="40"/>
      <c r="J57" s="45" t="s">
        <v>18</v>
      </c>
      <c r="K57" s="42">
        <f t="shared" si="2"/>
        <v>1518</v>
      </c>
      <c r="L57" s="46">
        <v>2</v>
      </c>
      <c r="M57" s="46">
        <v>12</v>
      </c>
      <c r="N57" s="26">
        <f t="shared" si="3"/>
        <v>18</v>
      </c>
      <c r="O57" s="40"/>
      <c r="P57" s="39" t="s">
        <v>66</v>
      </c>
      <c r="Q57" s="40"/>
      <c r="R57">
        <f>MIN(Rules!$E$2,(MAX(H57/N57,N57/H57)))</f>
        <v>1.2</v>
      </c>
      <c r="S57">
        <f>VLOOKUP(B57,Rules!A:B,2,FALSE)</f>
        <v>45</v>
      </c>
      <c r="T57" s="40"/>
      <c r="U57" s="47">
        <f>1/(10^(-1*(E57+(IF(P57="Y",Rules!$I$2,0))-K57)/Rules!$E$12)+1)</f>
        <v>0.7389982541341712</v>
      </c>
      <c r="V57">
        <f t="shared" si="4"/>
        <v>-40</v>
      </c>
      <c r="W57">
        <f t="shared" si="5"/>
        <v>40</v>
      </c>
      <c r="Z57" s="48"/>
      <c r="AA57" s="11">
        <f t="shared" ref="AA57:BH57" si="60">IF($D57=AA$1,$E57+$V57,(IF($J57=AA$1,$K57+$W57,AA56)))</f>
        <v>1296</v>
      </c>
      <c r="AB57" s="11">
        <f t="shared" si="60"/>
        <v>1353</v>
      </c>
      <c r="AC57" s="11">
        <f t="shared" si="60"/>
        <v>869</v>
      </c>
      <c r="AD57" s="11">
        <f t="shared" si="60"/>
        <v>1157</v>
      </c>
      <c r="AE57" s="11">
        <f t="shared" si="60"/>
        <v>1042</v>
      </c>
      <c r="AF57" s="11">
        <f t="shared" si="60"/>
        <v>1711</v>
      </c>
      <c r="AG57" s="11">
        <f t="shared" si="60"/>
        <v>1554</v>
      </c>
      <c r="AH57" s="11">
        <f t="shared" si="60"/>
        <v>1495</v>
      </c>
      <c r="AI57" s="11">
        <f t="shared" si="60"/>
        <v>1326</v>
      </c>
      <c r="AJ57" s="11">
        <f t="shared" si="60"/>
        <v>1554</v>
      </c>
      <c r="AK57" s="11">
        <f t="shared" si="60"/>
        <v>1163</v>
      </c>
      <c r="AL57" s="11">
        <f t="shared" si="60"/>
        <v>1606</v>
      </c>
      <c r="AM57" s="11">
        <f t="shared" si="60"/>
        <v>1747</v>
      </c>
      <c r="AN57" s="11">
        <f t="shared" si="60"/>
        <v>1502</v>
      </c>
      <c r="AO57" s="11">
        <f t="shared" si="60"/>
        <v>331</v>
      </c>
      <c r="AP57" s="11">
        <f t="shared" si="60"/>
        <v>1268</v>
      </c>
      <c r="AQ57" s="11">
        <f t="shared" si="60"/>
        <v>955</v>
      </c>
      <c r="AR57" s="11">
        <f t="shared" si="60"/>
        <v>1214</v>
      </c>
      <c r="AS57" s="11">
        <f t="shared" si="60"/>
        <v>649</v>
      </c>
      <c r="AT57" s="11">
        <f t="shared" si="60"/>
        <v>954</v>
      </c>
      <c r="AU57" s="11">
        <f t="shared" si="60"/>
        <v>1081</v>
      </c>
      <c r="AV57" s="11">
        <f t="shared" si="60"/>
        <v>1558</v>
      </c>
      <c r="AW57" s="11">
        <f t="shared" si="60"/>
        <v>1386</v>
      </c>
      <c r="AX57" s="11">
        <f t="shared" si="60"/>
        <v>1426</v>
      </c>
      <c r="AY57" s="11">
        <f t="shared" si="60"/>
        <v>299</v>
      </c>
      <c r="AZ57" s="11">
        <f t="shared" si="60"/>
        <v>1073</v>
      </c>
      <c r="BA57" s="11">
        <f t="shared" si="60"/>
        <v>1210</v>
      </c>
      <c r="BB57" s="11">
        <f t="shared" si="60"/>
        <v>1071</v>
      </c>
      <c r="BC57" s="11">
        <f t="shared" si="60"/>
        <v>1071</v>
      </c>
      <c r="BD57" s="11">
        <f t="shared" si="60"/>
        <v>1586</v>
      </c>
      <c r="BE57" s="11">
        <f t="shared" si="60"/>
        <v>1013</v>
      </c>
      <c r="BF57" s="11">
        <f t="shared" si="60"/>
        <v>1104</v>
      </c>
      <c r="BG57" s="11">
        <f t="shared" si="60"/>
        <v>1134</v>
      </c>
      <c r="BH57" s="11">
        <f t="shared" si="60"/>
        <v>1125</v>
      </c>
    </row>
    <row r="58" spans="1:60" ht="13.5" customHeight="1">
      <c r="A58" s="38">
        <v>40250</v>
      </c>
      <c r="B58" s="39" t="s">
        <v>65</v>
      </c>
      <c r="C58" s="40"/>
      <c r="D58" s="41" t="s">
        <v>21</v>
      </c>
      <c r="E58" s="42">
        <f t="shared" si="0"/>
        <v>1606</v>
      </c>
      <c r="F58" s="43">
        <v>1</v>
      </c>
      <c r="G58" s="43">
        <v>9</v>
      </c>
      <c r="H58" s="44">
        <f t="shared" si="1"/>
        <v>12</v>
      </c>
      <c r="I58" s="40"/>
      <c r="J58" s="45" t="s">
        <v>16</v>
      </c>
      <c r="K58" s="42">
        <f t="shared" si="2"/>
        <v>1747</v>
      </c>
      <c r="L58" s="46">
        <v>2</v>
      </c>
      <c r="M58" s="46">
        <v>16</v>
      </c>
      <c r="N58" s="26">
        <f t="shared" si="3"/>
        <v>22</v>
      </c>
      <c r="O58" s="40"/>
      <c r="P58" s="39" t="s">
        <v>66</v>
      </c>
      <c r="Q58" s="40"/>
      <c r="R58">
        <f>MIN(Rules!$E$2,(MAX(H58/N58,N58/H58)))</f>
        <v>1.8333333333333333</v>
      </c>
      <c r="S58">
        <f>VLOOKUP(B58,Rules!A:B,2,FALSE)</f>
        <v>45</v>
      </c>
      <c r="T58" s="40"/>
      <c r="U58" s="47">
        <f>1/(10^(-1*(E58+(IF(P58="Y",Rules!$I$2,0))-K58)/Rules!$E$12)+1)</f>
        <v>0.51036014989253542</v>
      </c>
      <c r="V58">
        <f t="shared" si="4"/>
        <v>-42</v>
      </c>
      <c r="W58">
        <f t="shared" si="5"/>
        <v>42</v>
      </c>
      <c r="Z58" s="48"/>
      <c r="AA58" s="11">
        <f t="shared" ref="AA58:BH58" si="61">IF($D58=AA$1,$E58+$V58,(IF($J58=AA$1,$K58+$W58,AA57)))</f>
        <v>1296</v>
      </c>
      <c r="AB58" s="11">
        <f t="shared" si="61"/>
        <v>1353</v>
      </c>
      <c r="AC58" s="11">
        <f t="shared" si="61"/>
        <v>869</v>
      </c>
      <c r="AD58" s="11">
        <f t="shared" si="61"/>
        <v>1157</v>
      </c>
      <c r="AE58" s="11">
        <f t="shared" si="61"/>
        <v>1042</v>
      </c>
      <c r="AF58" s="11">
        <f t="shared" si="61"/>
        <v>1711</v>
      </c>
      <c r="AG58" s="11">
        <f t="shared" si="61"/>
        <v>1554</v>
      </c>
      <c r="AH58" s="11">
        <f t="shared" si="61"/>
        <v>1495</v>
      </c>
      <c r="AI58" s="11">
        <f t="shared" si="61"/>
        <v>1326</v>
      </c>
      <c r="AJ58" s="11">
        <f t="shared" si="61"/>
        <v>1554</v>
      </c>
      <c r="AK58" s="11">
        <f t="shared" si="61"/>
        <v>1163</v>
      </c>
      <c r="AL58" s="11">
        <f t="shared" si="61"/>
        <v>1564</v>
      </c>
      <c r="AM58" s="11">
        <f t="shared" si="61"/>
        <v>1789</v>
      </c>
      <c r="AN58" s="11">
        <f t="shared" si="61"/>
        <v>1502</v>
      </c>
      <c r="AO58" s="11">
        <f t="shared" si="61"/>
        <v>331</v>
      </c>
      <c r="AP58" s="11">
        <f t="shared" si="61"/>
        <v>1268</v>
      </c>
      <c r="AQ58" s="11">
        <f t="shared" si="61"/>
        <v>955</v>
      </c>
      <c r="AR58" s="11">
        <f t="shared" si="61"/>
        <v>1214</v>
      </c>
      <c r="AS58" s="11">
        <f t="shared" si="61"/>
        <v>649</v>
      </c>
      <c r="AT58" s="11">
        <f t="shared" si="61"/>
        <v>954</v>
      </c>
      <c r="AU58" s="11">
        <f t="shared" si="61"/>
        <v>1081</v>
      </c>
      <c r="AV58" s="11">
        <f t="shared" si="61"/>
        <v>1558</v>
      </c>
      <c r="AW58" s="11">
        <f t="shared" si="61"/>
        <v>1386</v>
      </c>
      <c r="AX58" s="11">
        <f t="shared" si="61"/>
        <v>1426</v>
      </c>
      <c r="AY58" s="11">
        <f t="shared" si="61"/>
        <v>299</v>
      </c>
      <c r="AZ58" s="11">
        <f t="shared" si="61"/>
        <v>1073</v>
      </c>
      <c r="BA58" s="11">
        <f t="shared" si="61"/>
        <v>1210</v>
      </c>
      <c r="BB58" s="11">
        <f t="shared" si="61"/>
        <v>1071</v>
      </c>
      <c r="BC58" s="11">
        <f t="shared" si="61"/>
        <v>1071</v>
      </c>
      <c r="BD58" s="11">
        <f t="shared" si="61"/>
        <v>1586</v>
      </c>
      <c r="BE58" s="11">
        <f t="shared" si="61"/>
        <v>1013</v>
      </c>
      <c r="BF58" s="11">
        <f t="shared" si="61"/>
        <v>1104</v>
      </c>
      <c r="BG58" s="11">
        <f t="shared" si="61"/>
        <v>1134</v>
      </c>
      <c r="BH58" s="11">
        <f t="shared" si="61"/>
        <v>1125</v>
      </c>
    </row>
    <row r="59" spans="1:60" ht="13.5" customHeight="1">
      <c r="A59" s="38">
        <v>40250</v>
      </c>
      <c r="B59" s="39" t="s">
        <v>65</v>
      </c>
      <c r="C59" s="40"/>
      <c r="D59" s="41" t="s">
        <v>25</v>
      </c>
      <c r="E59" s="42">
        <f t="shared" si="0"/>
        <v>1495</v>
      </c>
      <c r="F59" s="43">
        <v>0</v>
      </c>
      <c r="G59" s="43">
        <v>11</v>
      </c>
      <c r="H59" s="44">
        <f t="shared" si="1"/>
        <v>11</v>
      </c>
      <c r="I59" s="40"/>
      <c r="J59" s="45" t="s">
        <v>30</v>
      </c>
      <c r="K59" s="42">
        <f t="shared" si="2"/>
        <v>1326</v>
      </c>
      <c r="L59" s="46">
        <v>0</v>
      </c>
      <c r="M59" s="46">
        <v>13</v>
      </c>
      <c r="N59" s="26">
        <f t="shared" si="3"/>
        <v>13</v>
      </c>
      <c r="O59" s="40"/>
      <c r="P59" s="39" t="s">
        <v>66</v>
      </c>
      <c r="Q59" s="40"/>
      <c r="R59">
        <f>MIN(Rules!$E$2,(MAX(H59/N59,N59/H59)))</f>
        <v>1.1818181818181819</v>
      </c>
      <c r="S59">
        <f>VLOOKUP(B59,Rules!A:B,2,FALSE)</f>
        <v>45</v>
      </c>
      <c r="T59" s="40"/>
      <c r="U59" s="47">
        <f>1/(10^(-1*(E59+(IF(P59="Y",Rules!$I$2,0))-K59)/Rules!$E$12)+1)</f>
        <v>0.81291283968423933</v>
      </c>
      <c r="V59">
        <f t="shared" si="4"/>
        <v>-43</v>
      </c>
      <c r="W59">
        <f t="shared" si="5"/>
        <v>43</v>
      </c>
      <c r="Z59" s="48"/>
      <c r="AA59" s="11">
        <f t="shared" ref="AA59:BH59" si="62">IF($D59=AA$1,$E59+$V59,(IF($J59=AA$1,$K59+$W59,AA58)))</f>
        <v>1296</v>
      </c>
      <c r="AB59" s="11">
        <f t="shared" si="62"/>
        <v>1353</v>
      </c>
      <c r="AC59" s="11">
        <f t="shared" si="62"/>
        <v>869</v>
      </c>
      <c r="AD59" s="11">
        <f t="shared" si="62"/>
        <v>1157</v>
      </c>
      <c r="AE59" s="11">
        <f t="shared" si="62"/>
        <v>1042</v>
      </c>
      <c r="AF59" s="11">
        <f t="shared" si="62"/>
        <v>1711</v>
      </c>
      <c r="AG59" s="11">
        <f t="shared" si="62"/>
        <v>1554</v>
      </c>
      <c r="AH59" s="11">
        <f t="shared" si="62"/>
        <v>1452</v>
      </c>
      <c r="AI59" s="11">
        <f t="shared" si="62"/>
        <v>1369</v>
      </c>
      <c r="AJ59" s="11">
        <f t="shared" si="62"/>
        <v>1554</v>
      </c>
      <c r="AK59" s="11">
        <f t="shared" si="62"/>
        <v>1163</v>
      </c>
      <c r="AL59" s="11">
        <f t="shared" si="62"/>
        <v>1564</v>
      </c>
      <c r="AM59" s="11">
        <f t="shared" si="62"/>
        <v>1789</v>
      </c>
      <c r="AN59" s="11">
        <f t="shared" si="62"/>
        <v>1502</v>
      </c>
      <c r="AO59" s="11">
        <f t="shared" si="62"/>
        <v>331</v>
      </c>
      <c r="AP59" s="11">
        <f t="shared" si="62"/>
        <v>1268</v>
      </c>
      <c r="AQ59" s="11">
        <f t="shared" si="62"/>
        <v>955</v>
      </c>
      <c r="AR59" s="11">
        <f t="shared" si="62"/>
        <v>1214</v>
      </c>
      <c r="AS59" s="11">
        <f t="shared" si="62"/>
        <v>649</v>
      </c>
      <c r="AT59" s="11">
        <f t="shared" si="62"/>
        <v>954</v>
      </c>
      <c r="AU59" s="11">
        <f t="shared" si="62"/>
        <v>1081</v>
      </c>
      <c r="AV59" s="11">
        <f t="shared" si="62"/>
        <v>1558</v>
      </c>
      <c r="AW59" s="11">
        <f t="shared" si="62"/>
        <v>1386</v>
      </c>
      <c r="AX59" s="11">
        <f t="shared" si="62"/>
        <v>1426</v>
      </c>
      <c r="AY59" s="11">
        <f t="shared" si="62"/>
        <v>299</v>
      </c>
      <c r="AZ59" s="11">
        <f t="shared" si="62"/>
        <v>1073</v>
      </c>
      <c r="BA59" s="11">
        <f t="shared" si="62"/>
        <v>1210</v>
      </c>
      <c r="BB59" s="11">
        <f t="shared" si="62"/>
        <v>1071</v>
      </c>
      <c r="BC59" s="11">
        <f t="shared" si="62"/>
        <v>1071</v>
      </c>
      <c r="BD59" s="11">
        <f t="shared" si="62"/>
        <v>1586</v>
      </c>
      <c r="BE59" s="11">
        <f t="shared" si="62"/>
        <v>1013</v>
      </c>
      <c r="BF59" s="11">
        <f t="shared" si="62"/>
        <v>1104</v>
      </c>
      <c r="BG59" s="11">
        <f t="shared" si="62"/>
        <v>1134</v>
      </c>
      <c r="BH59" s="11">
        <f t="shared" si="62"/>
        <v>1125</v>
      </c>
    </row>
    <row r="60" spans="1:60" ht="13.5" customHeight="1">
      <c r="A60" s="38">
        <v>40250</v>
      </c>
      <c r="B60" s="39" t="s">
        <v>65</v>
      </c>
      <c r="C60" s="40"/>
      <c r="D60" s="41" t="s">
        <v>29</v>
      </c>
      <c r="E60" s="42">
        <f t="shared" si="0"/>
        <v>1157</v>
      </c>
      <c r="F60" s="43">
        <v>0</v>
      </c>
      <c r="G60" s="43">
        <v>17</v>
      </c>
      <c r="H60" s="44">
        <f t="shared" si="1"/>
        <v>17</v>
      </c>
      <c r="I60" s="40"/>
      <c r="J60" s="45" t="s">
        <v>42</v>
      </c>
      <c r="K60" s="42">
        <f t="shared" si="2"/>
        <v>1134</v>
      </c>
      <c r="L60" s="46">
        <v>0</v>
      </c>
      <c r="M60" s="46">
        <v>12</v>
      </c>
      <c r="N60" s="26">
        <f t="shared" si="3"/>
        <v>12</v>
      </c>
      <c r="O60" s="40"/>
      <c r="P60" s="39" t="s">
        <v>66</v>
      </c>
      <c r="Q60" s="40"/>
      <c r="R60">
        <f>MIN(Rules!$E$2,(MAX(H60/N60,N60/H60)))</f>
        <v>1.4166666666666667</v>
      </c>
      <c r="S60">
        <f>VLOOKUP(B60,Rules!A:B,2,FALSE)</f>
        <v>45</v>
      </c>
      <c r="T60" s="40"/>
      <c r="U60" s="47">
        <f>1/(10^(-1*(E60+(IF(P60="Y",Rules!$I$2,0))-K60)/Rules!$E$12)+1)</f>
        <v>0.68926694658927057</v>
      </c>
      <c r="V60">
        <f t="shared" si="4"/>
        <v>20</v>
      </c>
      <c r="W60">
        <f t="shared" si="5"/>
        <v>-20</v>
      </c>
      <c r="Z60" s="48"/>
      <c r="AA60" s="11">
        <f t="shared" ref="AA60:BH60" si="63">IF($D60=AA$1,$E60+$V60,(IF($J60=AA$1,$K60+$W60,AA59)))</f>
        <v>1296</v>
      </c>
      <c r="AB60" s="11">
        <f t="shared" si="63"/>
        <v>1353</v>
      </c>
      <c r="AC60" s="11">
        <f t="shared" si="63"/>
        <v>869</v>
      </c>
      <c r="AD60" s="11">
        <f t="shared" si="63"/>
        <v>1177</v>
      </c>
      <c r="AE60" s="11">
        <f t="shared" si="63"/>
        <v>1042</v>
      </c>
      <c r="AF60" s="11">
        <f t="shared" si="63"/>
        <v>1711</v>
      </c>
      <c r="AG60" s="11">
        <f t="shared" si="63"/>
        <v>1554</v>
      </c>
      <c r="AH60" s="11">
        <f t="shared" si="63"/>
        <v>1452</v>
      </c>
      <c r="AI60" s="11">
        <f t="shared" si="63"/>
        <v>1369</v>
      </c>
      <c r="AJ60" s="11">
        <f t="shared" si="63"/>
        <v>1554</v>
      </c>
      <c r="AK60" s="11">
        <f t="shared" si="63"/>
        <v>1163</v>
      </c>
      <c r="AL60" s="11">
        <f t="shared" si="63"/>
        <v>1564</v>
      </c>
      <c r="AM60" s="11">
        <f t="shared" si="63"/>
        <v>1789</v>
      </c>
      <c r="AN60" s="11">
        <f t="shared" si="63"/>
        <v>1502</v>
      </c>
      <c r="AO60" s="11">
        <f t="shared" si="63"/>
        <v>331</v>
      </c>
      <c r="AP60" s="11">
        <f t="shared" si="63"/>
        <v>1268</v>
      </c>
      <c r="AQ60" s="11">
        <f t="shared" si="63"/>
        <v>955</v>
      </c>
      <c r="AR60" s="11">
        <f t="shared" si="63"/>
        <v>1214</v>
      </c>
      <c r="AS60" s="11">
        <f t="shared" si="63"/>
        <v>649</v>
      </c>
      <c r="AT60" s="11">
        <f t="shared" si="63"/>
        <v>954</v>
      </c>
      <c r="AU60" s="11">
        <f t="shared" si="63"/>
        <v>1081</v>
      </c>
      <c r="AV60" s="11">
        <f t="shared" si="63"/>
        <v>1558</v>
      </c>
      <c r="AW60" s="11">
        <f t="shared" si="63"/>
        <v>1386</v>
      </c>
      <c r="AX60" s="11">
        <f t="shared" si="63"/>
        <v>1426</v>
      </c>
      <c r="AY60" s="11">
        <f t="shared" si="63"/>
        <v>299</v>
      </c>
      <c r="AZ60" s="11">
        <f t="shared" si="63"/>
        <v>1073</v>
      </c>
      <c r="BA60" s="11">
        <f t="shared" si="63"/>
        <v>1210</v>
      </c>
      <c r="BB60" s="11">
        <f t="shared" si="63"/>
        <v>1071</v>
      </c>
      <c r="BC60" s="11">
        <f t="shared" si="63"/>
        <v>1071</v>
      </c>
      <c r="BD60" s="11">
        <f t="shared" si="63"/>
        <v>1586</v>
      </c>
      <c r="BE60" s="11">
        <f t="shared" si="63"/>
        <v>1013</v>
      </c>
      <c r="BF60" s="11">
        <f t="shared" si="63"/>
        <v>1104</v>
      </c>
      <c r="BG60" s="11">
        <f t="shared" si="63"/>
        <v>1114</v>
      </c>
      <c r="BH60" s="11">
        <f t="shared" si="63"/>
        <v>1125</v>
      </c>
    </row>
    <row r="61" spans="1:60" ht="13.5" customHeight="1">
      <c r="A61" s="38">
        <v>40250</v>
      </c>
      <c r="B61" s="39" t="s">
        <v>65</v>
      </c>
      <c r="C61" s="40"/>
      <c r="D61" s="41" t="s">
        <v>39</v>
      </c>
      <c r="E61" s="42">
        <f t="shared" si="0"/>
        <v>1214</v>
      </c>
      <c r="F61" s="43">
        <v>1</v>
      </c>
      <c r="G61" s="43">
        <v>11</v>
      </c>
      <c r="H61" s="44">
        <f t="shared" si="1"/>
        <v>14</v>
      </c>
      <c r="I61" s="40"/>
      <c r="J61" s="45" t="s">
        <v>46</v>
      </c>
      <c r="K61" s="42">
        <f t="shared" si="2"/>
        <v>1013</v>
      </c>
      <c r="L61" s="46">
        <v>1</v>
      </c>
      <c r="M61" s="46">
        <v>12</v>
      </c>
      <c r="N61" s="26">
        <f t="shared" si="3"/>
        <v>15</v>
      </c>
      <c r="O61" s="40"/>
      <c r="P61" s="39" t="s">
        <v>66</v>
      </c>
      <c r="Q61" s="40"/>
      <c r="R61">
        <f>MIN(Rules!$E$2,(MAX(H61/N61,N61/H61)))</f>
        <v>1.0714285714285714</v>
      </c>
      <c r="S61">
        <f>VLOOKUP(B61,Rules!A:B,2,FALSE)</f>
        <v>45</v>
      </c>
      <c r="T61" s="40"/>
      <c r="U61" s="47">
        <f>1/(10^(-1*(E61+(IF(P61="Y",Rules!$I$2,0))-K61)/Rules!$E$12)+1)</f>
        <v>0.8343000843017474</v>
      </c>
      <c r="V61">
        <f t="shared" si="4"/>
        <v>-40</v>
      </c>
      <c r="W61">
        <f t="shared" si="5"/>
        <v>40</v>
      </c>
      <c r="Z61" s="48"/>
      <c r="AA61" s="11">
        <f t="shared" ref="AA61:BH61" si="64">IF($D61=AA$1,$E61+$V61,(IF($J61=AA$1,$K61+$W61,AA60)))</f>
        <v>1296</v>
      </c>
      <c r="AB61" s="11">
        <f t="shared" si="64"/>
        <v>1353</v>
      </c>
      <c r="AC61" s="11">
        <f t="shared" si="64"/>
        <v>869</v>
      </c>
      <c r="AD61" s="11">
        <f t="shared" si="64"/>
        <v>1177</v>
      </c>
      <c r="AE61" s="11">
        <f t="shared" si="64"/>
        <v>1042</v>
      </c>
      <c r="AF61" s="11">
        <f t="shared" si="64"/>
        <v>1711</v>
      </c>
      <c r="AG61" s="11">
        <f t="shared" si="64"/>
        <v>1554</v>
      </c>
      <c r="AH61" s="11">
        <f t="shared" si="64"/>
        <v>1452</v>
      </c>
      <c r="AI61" s="11">
        <f t="shared" si="64"/>
        <v>1369</v>
      </c>
      <c r="AJ61" s="11">
        <f t="shared" si="64"/>
        <v>1554</v>
      </c>
      <c r="AK61" s="11">
        <f t="shared" si="64"/>
        <v>1163</v>
      </c>
      <c r="AL61" s="11">
        <f t="shared" si="64"/>
        <v>1564</v>
      </c>
      <c r="AM61" s="11">
        <f t="shared" si="64"/>
        <v>1789</v>
      </c>
      <c r="AN61" s="11">
        <f t="shared" si="64"/>
        <v>1502</v>
      </c>
      <c r="AO61" s="11">
        <f t="shared" si="64"/>
        <v>331</v>
      </c>
      <c r="AP61" s="11">
        <f t="shared" si="64"/>
        <v>1268</v>
      </c>
      <c r="AQ61" s="11">
        <f t="shared" si="64"/>
        <v>955</v>
      </c>
      <c r="AR61" s="11">
        <f t="shared" si="64"/>
        <v>1174</v>
      </c>
      <c r="AS61" s="11">
        <f t="shared" si="64"/>
        <v>649</v>
      </c>
      <c r="AT61" s="11">
        <f t="shared" si="64"/>
        <v>954</v>
      </c>
      <c r="AU61" s="11">
        <f t="shared" si="64"/>
        <v>1081</v>
      </c>
      <c r="AV61" s="11">
        <f t="shared" si="64"/>
        <v>1558</v>
      </c>
      <c r="AW61" s="11">
        <f t="shared" si="64"/>
        <v>1386</v>
      </c>
      <c r="AX61" s="11">
        <f t="shared" si="64"/>
        <v>1426</v>
      </c>
      <c r="AY61" s="11">
        <f t="shared" si="64"/>
        <v>299</v>
      </c>
      <c r="AZ61" s="11">
        <f t="shared" si="64"/>
        <v>1073</v>
      </c>
      <c r="BA61" s="11">
        <f t="shared" si="64"/>
        <v>1210</v>
      </c>
      <c r="BB61" s="11">
        <f t="shared" si="64"/>
        <v>1071</v>
      </c>
      <c r="BC61" s="11">
        <f t="shared" si="64"/>
        <v>1071</v>
      </c>
      <c r="BD61" s="11">
        <f t="shared" si="64"/>
        <v>1586</v>
      </c>
      <c r="BE61" s="11">
        <f t="shared" si="64"/>
        <v>1053</v>
      </c>
      <c r="BF61" s="11">
        <f t="shared" si="64"/>
        <v>1104</v>
      </c>
      <c r="BG61" s="11">
        <f t="shared" si="64"/>
        <v>1114</v>
      </c>
      <c r="BH61" s="11">
        <f t="shared" si="64"/>
        <v>1125</v>
      </c>
    </row>
    <row r="62" spans="1:60" ht="13.5" customHeight="1">
      <c r="A62" s="38">
        <v>40251</v>
      </c>
      <c r="B62" s="39" t="s">
        <v>65</v>
      </c>
      <c r="C62" s="40"/>
      <c r="D62" s="41" t="s">
        <v>20</v>
      </c>
      <c r="E62" s="42">
        <f t="shared" si="0"/>
        <v>1353</v>
      </c>
      <c r="F62" s="43">
        <v>0</v>
      </c>
      <c r="G62" s="43">
        <v>12</v>
      </c>
      <c r="H62" s="44">
        <f t="shared" si="1"/>
        <v>12</v>
      </c>
      <c r="I62" s="40"/>
      <c r="J62" s="45" t="s">
        <v>28</v>
      </c>
      <c r="K62" s="42">
        <f t="shared" si="2"/>
        <v>1502</v>
      </c>
      <c r="L62" s="46">
        <v>0</v>
      </c>
      <c r="M62" s="46">
        <v>5</v>
      </c>
      <c r="N62" s="26">
        <f t="shared" si="3"/>
        <v>5</v>
      </c>
      <c r="O62" s="40"/>
      <c r="P62" s="39" t="s">
        <v>66</v>
      </c>
      <c r="Q62" s="40"/>
      <c r="R62">
        <f>MIN(Rules!$E$2,(MAX(H62/N62,N62/H62)))</f>
        <v>2</v>
      </c>
      <c r="S62">
        <f>VLOOKUP(B62,Rules!A:B,2,FALSE)</f>
        <v>45</v>
      </c>
      <c r="T62" s="40"/>
      <c r="U62" s="47">
        <f>1/(10^(-1*(E62+(IF(P62="Y",Rules!$I$2,0))-K62)/Rules!$E$12)+1)</f>
        <v>0.50115129051182272</v>
      </c>
      <c r="V62">
        <f t="shared" si="4"/>
        <v>45</v>
      </c>
      <c r="W62">
        <f t="shared" si="5"/>
        <v>-45</v>
      </c>
      <c r="Z62" s="48"/>
      <c r="AA62" s="11">
        <f t="shared" ref="AA62:BH62" si="65">IF($D62=AA$1,$E62+$V62,(IF($J62=AA$1,$K62+$W62,AA61)))</f>
        <v>1296</v>
      </c>
      <c r="AB62" s="11">
        <f t="shared" si="65"/>
        <v>1398</v>
      </c>
      <c r="AC62" s="11">
        <f t="shared" si="65"/>
        <v>869</v>
      </c>
      <c r="AD62" s="11">
        <f t="shared" si="65"/>
        <v>1177</v>
      </c>
      <c r="AE62" s="11">
        <f t="shared" si="65"/>
        <v>1042</v>
      </c>
      <c r="AF62" s="11">
        <f t="shared" si="65"/>
        <v>1711</v>
      </c>
      <c r="AG62" s="11">
        <f t="shared" si="65"/>
        <v>1554</v>
      </c>
      <c r="AH62" s="11">
        <f t="shared" si="65"/>
        <v>1452</v>
      </c>
      <c r="AI62" s="11">
        <f t="shared" si="65"/>
        <v>1369</v>
      </c>
      <c r="AJ62" s="11">
        <f t="shared" si="65"/>
        <v>1554</v>
      </c>
      <c r="AK62" s="11">
        <f t="shared" si="65"/>
        <v>1163</v>
      </c>
      <c r="AL62" s="11">
        <f t="shared" si="65"/>
        <v>1564</v>
      </c>
      <c r="AM62" s="11">
        <f t="shared" si="65"/>
        <v>1789</v>
      </c>
      <c r="AN62" s="11">
        <f t="shared" si="65"/>
        <v>1457</v>
      </c>
      <c r="AO62" s="11">
        <f t="shared" si="65"/>
        <v>331</v>
      </c>
      <c r="AP62" s="11">
        <f t="shared" si="65"/>
        <v>1268</v>
      </c>
      <c r="AQ62" s="11">
        <f t="shared" si="65"/>
        <v>955</v>
      </c>
      <c r="AR62" s="11">
        <f t="shared" si="65"/>
        <v>1174</v>
      </c>
      <c r="AS62" s="11">
        <f t="shared" si="65"/>
        <v>649</v>
      </c>
      <c r="AT62" s="11">
        <f t="shared" si="65"/>
        <v>954</v>
      </c>
      <c r="AU62" s="11">
        <f t="shared" si="65"/>
        <v>1081</v>
      </c>
      <c r="AV62" s="11">
        <f t="shared" si="65"/>
        <v>1558</v>
      </c>
      <c r="AW62" s="11">
        <f t="shared" si="65"/>
        <v>1386</v>
      </c>
      <c r="AX62" s="11">
        <f t="shared" si="65"/>
        <v>1426</v>
      </c>
      <c r="AY62" s="11">
        <f t="shared" si="65"/>
        <v>299</v>
      </c>
      <c r="AZ62" s="11">
        <f t="shared" si="65"/>
        <v>1073</v>
      </c>
      <c r="BA62" s="11">
        <f t="shared" si="65"/>
        <v>1210</v>
      </c>
      <c r="BB62" s="11">
        <f t="shared" si="65"/>
        <v>1071</v>
      </c>
      <c r="BC62" s="11">
        <f t="shared" si="65"/>
        <v>1071</v>
      </c>
      <c r="BD62" s="11">
        <f t="shared" si="65"/>
        <v>1586</v>
      </c>
      <c r="BE62" s="11">
        <f t="shared" si="65"/>
        <v>1053</v>
      </c>
      <c r="BF62" s="11">
        <f t="shared" si="65"/>
        <v>1104</v>
      </c>
      <c r="BG62" s="11">
        <f t="shared" si="65"/>
        <v>1114</v>
      </c>
      <c r="BH62" s="11">
        <f t="shared" si="65"/>
        <v>1125</v>
      </c>
    </row>
    <row r="63" spans="1:60" ht="13.5" customHeight="1">
      <c r="A63" s="38">
        <v>40251</v>
      </c>
      <c r="B63" s="39" t="s">
        <v>65</v>
      </c>
      <c r="C63" s="40"/>
      <c r="D63" s="41" t="s">
        <v>40</v>
      </c>
      <c r="E63" s="42">
        <f t="shared" si="0"/>
        <v>1071</v>
      </c>
      <c r="F63" s="43">
        <v>1</v>
      </c>
      <c r="G63" s="43">
        <v>9</v>
      </c>
      <c r="H63" s="44">
        <f t="shared" si="1"/>
        <v>12</v>
      </c>
      <c r="I63" s="40"/>
      <c r="J63" s="45" t="s">
        <v>27</v>
      </c>
      <c r="K63" s="42">
        <f t="shared" si="2"/>
        <v>1386</v>
      </c>
      <c r="L63" s="46">
        <v>0</v>
      </c>
      <c r="M63" s="46">
        <v>10</v>
      </c>
      <c r="N63" s="26">
        <f t="shared" si="3"/>
        <v>10</v>
      </c>
      <c r="O63" s="40"/>
      <c r="P63" s="39" t="s">
        <v>66</v>
      </c>
      <c r="Q63" s="40"/>
      <c r="R63">
        <f>MIN(Rules!$E$2,(MAX(H63/N63,N63/H63)))</f>
        <v>1.2</v>
      </c>
      <c r="S63">
        <f>VLOOKUP(B63,Rules!A:B,2,FALSE)</f>
        <v>45</v>
      </c>
      <c r="T63" s="40"/>
      <c r="U63" s="47">
        <f>1/(10^(-1*(E63+(IF(P63="Y",Rules!$I$2,0))-K63)/Rules!$E$12)+1)</f>
        <v>0.31867816483360628</v>
      </c>
      <c r="V63">
        <f t="shared" si="4"/>
        <v>37</v>
      </c>
      <c r="W63">
        <f t="shared" si="5"/>
        <v>-37</v>
      </c>
      <c r="Z63" s="48"/>
      <c r="AA63" s="11">
        <f t="shared" ref="AA63:BH63" si="66">IF($D63=AA$1,$E63+$V63,(IF($J63=AA$1,$K63+$W63,AA62)))</f>
        <v>1296</v>
      </c>
      <c r="AB63" s="11">
        <f t="shared" si="66"/>
        <v>1398</v>
      </c>
      <c r="AC63" s="11">
        <f t="shared" si="66"/>
        <v>869</v>
      </c>
      <c r="AD63" s="11">
        <f t="shared" si="66"/>
        <v>1177</v>
      </c>
      <c r="AE63" s="11">
        <f t="shared" si="66"/>
        <v>1042</v>
      </c>
      <c r="AF63" s="11">
        <f t="shared" si="66"/>
        <v>1711</v>
      </c>
      <c r="AG63" s="11">
        <f t="shared" si="66"/>
        <v>1554</v>
      </c>
      <c r="AH63" s="11">
        <f t="shared" si="66"/>
        <v>1452</v>
      </c>
      <c r="AI63" s="11">
        <f t="shared" si="66"/>
        <v>1369</v>
      </c>
      <c r="AJ63" s="11">
        <f t="shared" si="66"/>
        <v>1554</v>
      </c>
      <c r="AK63" s="11">
        <f t="shared" si="66"/>
        <v>1163</v>
      </c>
      <c r="AL63" s="11">
        <f t="shared" si="66"/>
        <v>1564</v>
      </c>
      <c r="AM63" s="11">
        <f t="shared" si="66"/>
        <v>1789</v>
      </c>
      <c r="AN63" s="11">
        <f t="shared" si="66"/>
        <v>1457</v>
      </c>
      <c r="AO63" s="11">
        <f t="shared" si="66"/>
        <v>331</v>
      </c>
      <c r="AP63" s="11">
        <f t="shared" si="66"/>
        <v>1268</v>
      </c>
      <c r="AQ63" s="11">
        <f t="shared" si="66"/>
        <v>955</v>
      </c>
      <c r="AR63" s="11">
        <f t="shared" si="66"/>
        <v>1174</v>
      </c>
      <c r="AS63" s="11">
        <f t="shared" si="66"/>
        <v>649</v>
      </c>
      <c r="AT63" s="11">
        <f t="shared" si="66"/>
        <v>954</v>
      </c>
      <c r="AU63" s="11">
        <f t="shared" si="66"/>
        <v>1081</v>
      </c>
      <c r="AV63" s="11">
        <f t="shared" si="66"/>
        <v>1558</v>
      </c>
      <c r="AW63" s="11">
        <f t="shared" si="66"/>
        <v>1349</v>
      </c>
      <c r="AX63" s="11">
        <f t="shared" si="66"/>
        <v>1426</v>
      </c>
      <c r="AY63" s="11">
        <f t="shared" si="66"/>
        <v>299</v>
      </c>
      <c r="AZ63" s="11">
        <f t="shared" si="66"/>
        <v>1073</v>
      </c>
      <c r="BA63" s="11">
        <f t="shared" si="66"/>
        <v>1210</v>
      </c>
      <c r="BB63" s="11">
        <f t="shared" si="66"/>
        <v>1071</v>
      </c>
      <c r="BC63" s="11">
        <f t="shared" si="66"/>
        <v>1108</v>
      </c>
      <c r="BD63" s="11">
        <f t="shared" si="66"/>
        <v>1586</v>
      </c>
      <c r="BE63" s="11">
        <f t="shared" si="66"/>
        <v>1053</v>
      </c>
      <c r="BF63" s="11">
        <f t="shared" si="66"/>
        <v>1104</v>
      </c>
      <c r="BG63" s="11">
        <f t="shared" si="66"/>
        <v>1114</v>
      </c>
      <c r="BH63" s="11">
        <f t="shared" si="66"/>
        <v>1125</v>
      </c>
    </row>
    <row r="64" spans="1:60" ht="13.5" customHeight="1">
      <c r="A64" s="38">
        <v>40251</v>
      </c>
      <c r="B64" s="39" t="s">
        <v>65</v>
      </c>
      <c r="C64" s="40"/>
      <c r="D64" s="41" t="s">
        <v>31</v>
      </c>
      <c r="E64" s="42">
        <f t="shared" si="0"/>
        <v>1104</v>
      </c>
      <c r="F64" s="43">
        <v>3</v>
      </c>
      <c r="G64" s="43">
        <v>8</v>
      </c>
      <c r="H64" s="44">
        <f t="shared" si="1"/>
        <v>17</v>
      </c>
      <c r="I64" s="40"/>
      <c r="J64" s="45" t="s">
        <v>36</v>
      </c>
      <c r="K64" s="42">
        <f t="shared" si="2"/>
        <v>1268</v>
      </c>
      <c r="L64" s="46">
        <v>0</v>
      </c>
      <c r="M64" s="46">
        <v>24</v>
      </c>
      <c r="N64" s="26">
        <f t="shared" si="3"/>
        <v>24</v>
      </c>
      <c r="O64" s="40"/>
      <c r="P64" s="39" t="s">
        <v>66</v>
      </c>
      <c r="Q64" s="40"/>
      <c r="R64">
        <f>MIN(Rules!$E$2,(MAX(H64/N64,N64/H64)))</f>
        <v>1.411764705882353</v>
      </c>
      <c r="S64">
        <f>VLOOKUP(B64,Rules!A:B,2,FALSE)</f>
        <v>45</v>
      </c>
      <c r="T64" s="40"/>
      <c r="U64" s="47">
        <f>1/(10^(-1*(E64+(IF(P64="Y",Rules!$I$2,0))-K64)/Rules!$E$12)+1)</f>
        <v>0.48388748518732999</v>
      </c>
      <c r="V64">
        <f t="shared" si="4"/>
        <v>-31</v>
      </c>
      <c r="W64">
        <f t="shared" si="5"/>
        <v>31</v>
      </c>
      <c r="Z64" s="48"/>
      <c r="AA64" s="11">
        <f t="shared" ref="AA64:BH64" si="67">IF($D64=AA$1,$E64+$V64,(IF($J64=AA$1,$K64+$W64,AA63)))</f>
        <v>1296</v>
      </c>
      <c r="AB64" s="11">
        <f t="shared" si="67"/>
        <v>1398</v>
      </c>
      <c r="AC64" s="11">
        <f t="shared" si="67"/>
        <v>869</v>
      </c>
      <c r="AD64" s="11">
        <f t="shared" si="67"/>
        <v>1177</v>
      </c>
      <c r="AE64" s="11">
        <f t="shared" si="67"/>
        <v>1042</v>
      </c>
      <c r="AF64" s="11">
        <f t="shared" si="67"/>
        <v>1711</v>
      </c>
      <c r="AG64" s="11">
        <f t="shared" si="67"/>
        <v>1554</v>
      </c>
      <c r="AH64" s="11">
        <f t="shared" si="67"/>
        <v>1452</v>
      </c>
      <c r="AI64" s="11">
        <f t="shared" si="67"/>
        <v>1369</v>
      </c>
      <c r="AJ64" s="11">
        <f t="shared" si="67"/>
        <v>1554</v>
      </c>
      <c r="AK64" s="11">
        <f t="shared" si="67"/>
        <v>1163</v>
      </c>
      <c r="AL64" s="11">
        <f t="shared" si="67"/>
        <v>1564</v>
      </c>
      <c r="AM64" s="11">
        <f t="shared" si="67"/>
        <v>1789</v>
      </c>
      <c r="AN64" s="11">
        <f t="shared" si="67"/>
        <v>1457</v>
      </c>
      <c r="AO64" s="11">
        <f t="shared" si="67"/>
        <v>331</v>
      </c>
      <c r="AP64" s="11">
        <f t="shared" si="67"/>
        <v>1299</v>
      </c>
      <c r="AQ64" s="11">
        <f t="shared" si="67"/>
        <v>955</v>
      </c>
      <c r="AR64" s="11">
        <f t="shared" si="67"/>
        <v>1174</v>
      </c>
      <c r="AS64" s="11">
        <f t="shared" si="67"/>
        <v>649</v>
      </c>
      <c r="AT64" s="11">
        <f t="shared" si="67"/>
        <v>954</v>
      </c>
      <c r="AU64" s="11">
        <f t="shared" si="67"/>
        <v>1081</v>
      </c>
      <c r="AV64" s="11">
        <f t="shared" si="67"/>
        <v>1558</v>
      </c>
      <c r="AW64" s="11">
        <f t="shared" si="67"/>
        <v>1349</v>
      </c>
      <c r="AX64" s="11">
        <f t="shared" si="67"/>
        <v>1426</v>
      </c>
      <c r="AY64" s="11">
        <f t="shared" si="67"/>
        <v>299</v>
      </c>
      <c r="AZ64" s="11">
        <f t="shared" si="67"/>
        <v>1073</v>
      </c>
      <c r="BA64" s="11">
        <f t="shared" si="67"/>
        <v>1210</v>
      </c>
      <c r="BB64" s="11">
        <f t="shared" si="67"/>
        <v>1071</v>
      </c>
      <c r="BC64" s="11">
        <f t="shared" si="67"/>
        <v>1108</v>
      </c>
      <c r="BD64" s="11">
        <f t="shared" si="67"/>
        <v>1586</v>
      </c>
      <c r="BE64" s="11">
        <f t="shared" si="67"/>
        <v>1053</v>
      </c>
      <c r="BF64" s="11">
        <f t="shared" si="67"/>
        <v>1073</v>
      </c>
      <c r="BG64" s="11">
        <f t="shared" si="67"/>
        <v>1114</v>
      </c>
      <c r="BH64" s="11">
        <f t="shared" si="67"/>
        <v>1125</v>
      </c>
    </row>
    <row r="65" spans="1:60" ht="13.5" customHeight="1">
      <c r="A65" s="38">
        <v>40251</v>
      </c>
      <c r="B65" s="39" t="s">
        <v>65</v>
      </c>
      <c r="C65" s="40"/>
      <c r="D65" s="41" t="s">
        <v>35</v>
      </c>
      <c r="E65" s="42">
        <f t="shared" si="0"/>
        <v>1163</v>
      </c>
      <c r="F65" s="43">
        <v>0</v>
      </c>
      <c r="G65" s="43">
        <v>10</v>
      </c>
      <c r="H65" s="44">
        <f t="shared" si="1"/>
        <v>10</v>
      </c>
      <c r="I65" s="40"/>
      <c r="J65" s="45" t="s">
        <v>32</v>
      </c>
      <c r="K65" s="42">
        <f t="shared" si="2"/>
        <v>1081</v>
      </c>
      <c r="L65" s="46">
        <v>2</v>
      </c>
      <c r="M65" s="46">
        <v>11</v>
      </c>
      <c r="N65" s="26">
        <f t="shared" si="3"/>
        <v>17</v>
      </c>
      <c r="O65" s="40"/>
      <c r="P65" s="39" t="s">
        <v>66</v>
      </c>
      <c r="Q65" s="40"/>
      <c r="R65">
        <f>MIN(Rules!$E$2,(MAX(H65/N65,N65/H65)))</f>
        <v>1.7</v>
      </c>
      <c r="S65">
        <f>VLOOKUP(B65,Rules!A:B,2,FALSE)</f>
        <v>45</v>
      </c>
      <c r="T65" s="40"/>
      <c r="U65" s="47">
        <f>1/(10^(-1*(E65+(IF(P65="Y",Rules!$I$2,0))-K65)/Rules!$E$12)+1)</f>
        <v>0.74429242264027951</v>
      </c>
      <c r="V65">
        <f t="shared" si="4"/>
        <v>-57</v>
      </c>
      <c r="W65">
        <f t="shared" si="5"/>
        <v>57</v>
      </c>
      <c r="Z65" s="48"/>
      <c r="AA65" s="11">
        <f t="shared" ref="AA65:BH65" si="68">IF($D65=AA$1,$E65+$V65,(IF($J65=AA$1,$K65+$W65,AA64)))</f>
        <v>1296</v>
      </c>
      <c r="AB65" s="11">
        <f t="shared" si="68"/>
        <v>1398</v>
      </c>
      <c r="AC65" s="11">
        <f t="shared" si="68"/>
        <v>869</v>
      </c>
      <c r="AD65" s="11">
        <f t="shared" si="68"/>
        <v>1177</v>
      </c>
      <c r="AE65" s="11">
        <f t="shared" si="68"/>
        <v>1042</v>
      </c>
      <c r="AF65" s="11">
        <f t="shared" si="68"/>
        <v>1711</v>
      </c>
      <c r="AG65" s="11">
        <f t="shared" si="68"/>
        <v>1554</v>
      </c>
      <c r="AH65" s="11">
        <f t="shared" si="68"/>
        <v>1452</v>
      </c>
      <c r="AI65" s="11">
        <f t="shared" si="68"/>
        <v>1369</v>
      </c>
      <c r="AJ65" s="11">
        <f t="shared" si="68"/>
        <v>1554</v>
      </c>
      <c r="AK65" s="11">
        <f t="shared" si="68"/>
        <v>1106</v>
      </c>
      <c r="AL65" s="11">
        <f t="shared" si="68"/>
        <v>1564</v>
      </c>
      <c r="AM65" s="11">
        <f t="shared" si="68"/>
        <v>1789</v>
      </c>
      <c r="AN65" s="11">
        <f t="shared" si="68"/>
        <v>1457</v>
      </c>
      <c r="AO65" s="11">
        <f t="shared" si="68"/>
        <v>331</v>
      </c>
      <c r="AP65" s="11">
        <f t="shared" si="68"/>
        <v>1299</v>
      </c>
      <c r="AQ65" s="11">
        <f t="shared" si="68"/>
        <v>955</v>
      </c>
      <c r="AR65" s="11">
        <f t="shared" si="68"/>
        <v>1174</v>
      </c>
      <c r="AS65" s="11">
        <f t="shared" si="68"/>
        <v>649</v>
      </c>
      <c r="AT65" s="11">
        <f t="shared" si="68"/>
        <v>954</v>
      </c>
      <c r="AU65" s="11">
        <f t="shared" si="68"/>
        <v>1138</v>
      </c>
      <c r="AV65" s="11">
        <f t="shared" si="68"/>
        <v>1558</v>
      </c>
      <c r="AW65" s="11">
        <f t="shared" si="68"/>
        <v>1349</v>
      </c>
      <c r="AX65" s="11">
        <f t="shared" si="68"/>
        <v>1426</v>
      </c>
      <c r="AY65" s="11">
        <f t="shared" si="68"/>
        <v>299</v>
      </c>
      <c r="AZ65" s="11">
        <f t="shared" si="68"/>
        <v>1073</v>
      </c>
      <c r="BA65" s="11">
        <f t="shared" si="68"/>
        <v>1210</v>
      </c>
      <c r="BB65" s="11">
        <f t="shared" si="68"/>
        <v>1071</v>
      </c>
      <c r="BC65" s="11">
        <f t="shared" si="68"/>
        <v>1108</v>
      </c>
      <c r="BD65" s="11">
        <f t="shared" si="68"/>
        <v>1586</v>
      </c>
      <c r="BE65" s="11">
        <f t="shared" si="68"/>
        <v>1053</v>
      </c>
      <c r="BF65" s="11">
        <f t="shared" si="68"/>
        <v>1073</v>
      </c>
      <c r="BG65" s="11">
        <f t="shared" si="68"/>
        <v>1114</v>
      </c>
      <c r="BH65" s="11">
        <f t="shared" si="68"/>
        <v>1125</v>
      </c>
    </row>
    <row r="66" spans="1:60" ht="13.5" customHeight="1">
      <c r="A66" s="38">
        <v>40251</v>
      </c>
      <c r="B66" s="39" t="s">
        <v>65</v>
      </c>
      <c r="C66" s="40"/>
      <c r="D66" s="41" t="s">
        <v>24</v>
      </c>
      <c r="E66" s="42">
        <f t="shared" si="0"/>
        <v>1210</v>
      </c>
      <c r="F66" s="43">
        <v>0</v>
      </c>
      <c r="G66" s="43">
        <v>14</v>
      </c>
      <c r="H66" s="44">
        <f t="shared" si="1"/>
        <v>14</v>
      </c>
      <c r="I66" s="40"/>
      <c r="J66" s="45" t="s">
        <v>34</v>
      </c>
      <c r="K66" s="42">
        <f t="shared" si="2"/>
        <v>1296</v>
      </c>
      <c r="L66" s="46">
        <v>0</v>
      </c>
      <c r="M66" s="46">
        <v>16</v>
      </c>
      <c r="N66" s="26">
        <f t="shared" si="3"/>
        <v>16</v>
      </c>
      <c r="O66" s="40"/>
      <c r="P66" s="39" t="s">
        <v>66</v>
      </c>
      <c r="Q66" s="40"/>
      <c r="R66">
        <f>MIN(Rules!$E$2,(MAX(H66/N66,N66/H66)))</f>
        <v>1.1428571428571428</v>
      </c>
      <c r="S66">
        <f>VLOOKUP(B66,Rules!A:B,2,FALSE)</f>
        <v>45</v>
      </c>
      <c r="T66" s="40"/>
      <c r="U66" s="47">
        <f>1/(10^(-1*(E66+(IF(P66="Y",Rules!$I$2,0))-K66)/Rules!$E$12)+1)</f>
        <v>0.57315393708368112</v>
      </c>
      <c r="V66">
        <f t="shared" si="4"/>
        <v>-29</v>
      </c>
      <c r="W66">
        <f t="shared" si="5"/>
        <v>29</v>
      </c>
      <c r="Z66" s="48"/>
      <c r="AA66" s="11">
        <f t="shared" ref="AA66:BH66" si="69">IF($D66=AA$1,$E66+$V66,(IF($J66=AA$1,$K66+$W66,AA65)))</f>
        <v>1325</v>
      </c>
      <c r="AB66" s="11">
        <f t="shared" si="69"/>
        <v>1398</v>
      </c>
      <c r="AC66" s="11">
        <f t="shared" si="69"/>
        <v>869</v>
      </c>
      <c r="AD66" s="11">
        <f t="shared" si="69"/>
        <v>1177</v>
      </c>
      <c r="AE66" s="11">
        <f t="shared" si="69"/>
        <v>1042</v>
      </c>
      <c r="AF66" s="11">
        <f t="shared" si="69"/>
        <v>1711</v>
      </c>
      <c r="AG66" s="11">
        <f t="shared" si="69"/>
        <v>1554</v>
      </c>
      <c r="AH66" s="11">
        <f t="shared" si="69"/>
        <v>1452</v>
      </c>
      <c r="AI66" s="11">
        <f t="shared" si="69"/>
        <v>1369</v>
      </c>
      <c r="AJ66" s="11">
        <f t="shared" si="69"/>
        <v>1554</v>
      </c>
      <c r="AK66" s="11">
        <f t="shared" si="69"/>
        <v>1106</v>
      </c>
      <c r="AL66" s="11">
        <f t="shared" si="69"/>
        <v>1564</v>
      </c>
      <c r="AM66" s="11">
        <f t="shared" si="69"/>
        <v>1789</v>
      </c>
      <c r="AN66" s="11">
        <f t="shared" si="69"/>
        <v>1457</v>
      </c>
      <c r="AO66" s="11">
        <f t="shared" si="69"/>
        <v>331</v>
      </c>
      <c r="AP66" s="11">
        <f t="shared" si="69"/>
        <v>1299</v>
      </c>
      <c r="AQ66" s="11">
        <f t="shared" si="69"/>
        <v>955</v>
      </c>
      <c r="AR66" s="11">
        <f t="shared" si="69"/>
        <v>1174</v>
      </c>
      <c r="AS66" s="11">
        <f t="shared" si="69"/>
        <v>649</v>
      </c>
      <c r="AT66" s="11">
        <f t="shared" si="69"/>
        <v>954</v>
      </c>
      <c r="AU66" s="11">
        <f t="shared" si="69"/>
        <v>1138</v>
      </c>
      <c r="AV66" s="11">
        <f t="shared" si="69"/>
        <v>1558</v>
      </c>
      <c r="AW66" s="11">
        <f t="shared" si="69"/>
        <v>1349</v>
      </c>
      <c r="AX66" s="11">
        <f t="shared" si="69"/>
        <v>1426</v>
      </c>
      <c r="AY66" s="11">
        <f t="shared" si="69"/>
        <v>299</v>
      </c>
      <c r="AZ66" s="11">
        <f t="shared" si="69"/>
        <v>1073</v>
      </c>
      <c r="BA66" s="11">
        <f t="shared" si="69"/>
        <v>1181</v>
      </c>
      <c r="BB66" s="11">
        <f t="shared" si="69"/>
        <v>1071</v>
      </c>
      <c r="BC66" s="11">
        <f t="shared" si="69"/>
        <v>1108</v>
      </c>
      <c r="BD66" s="11">
        <f t="shared" si="69"/>
        <v>1586</v>
      </c>
      <c r="BE66" s="11">
        <f t="shared" si="69"/>
        <v>1053</v>
      </c>
      <c r="BF66" s="11">
        <f t="shared" si="69"/>
        <v>1073</v>
      </c>
      <c r="BG66" s="11">
        <f t="shared" si="69"/>
        <v>1114</v>
      </c>
      <c r="BH66" s="11">
        <f t="shared" si="69"/>
        <v>1125</v>
      </c>
    </row>
    <row r="67" spans="1:60" ht="13.5" customHeight="1">
      <c r="A67" s="38">
        <v>40251</v>
      </c>
      <c r="B67" s="39" t="s">
        <v>65</v>
      </c>
      <c r="C67" s="40"/>
      <c r="D67" s="41" t="s">
        <v>37</v>
      </c>
      <c r="E67" s="42">
        <f t="shared" si="0"/>
        <v>1071</v>
      </c>
      <c r="F67" s="43">
        <v>0</v>
      </c>
      <c r="G67" s="43">
        <v>12</v>
      </c>
      <c r="H67" s="44">
        <f t="shared" si="1"/>
        <v>12</v>
      </c>
      <c r="I67" s="40"/>
      <c r="J67" s="45" t="s">
        <v>38</v>
      </c>
      <c r="K67" s="42">
        <f t="shared" si="2"/>
        <v>1073</v>
      </c>
      <c r="L67" s="46">
        <v>0</v>
      </c>
      <c r="M67" s="46">
        <v>11</v>
      </c>
      <c r="N67" s="26">
        <f t="shared" si="3"/>
        <v>11</v>
      </c>
      <c r="O67" s="40"/>
      <c r="P67" s="39" t="s">
        <v>66</v>
      </c>
      <c r="Q67" s="40"/>
      <c r="R67">
        <f>MIN(Rules!$E$2,(MAX(H67/N67,N67/H67)))</f>
        <v>1.0909090909090908</v>
      </c>
      <c r="S67">
        <f>VLOOKUP(B67,Rules!A:B,2,FALSE)</f>
        <v>45</v>
      </c>
      <c r="T67" s="40"/>
      <c r="U67" s="47">
        <f>1/(10^(-1*(E67+(IF(P67="Y",Rules!$I$2,0))-K67)/Rules!$E$12)+1)</f>
        <v>0.66408794146707362</v>
      </c>
      <c r="V67">
        <f t="shared" si="4"/>
        <v>16</v>
      </c>
      <c r="W67">
        <f t="shared" si="5"/>
        <v>-16</v>
      </c>
      <c r="Z67" s="48"/>
      <c r="AA67" s="11">
        <f t="shared" ref="AA67:BH67" si="70">IF($D67=AA$1,$E67+$V67,(IF($J67=AA$1,$K67+$W67,AA66)))</f>
        <v>1325</v>
      </c>
      <c r="AB67" s="11">
        <f t="shared" si="70"/>
        <v>1398</v>
      </c>
      <c r="AC67" s="11">
        <f t="shared" si="70"/>
        <v>869</v>
      </c>
      <c r="AD67" s="11">
        <f t="shared" si="70"/>
        <v>1177</v>
      </c>
      <c r="AE67" s="11">
        <f t="shared" si="70"/>
        <v>1042</v>
      </c>
      <c r="AF67" s="11">
        <f t="shared" si="70"/>
        <v>1711</v>
      </c>
      <c r="AG67" s="11">
        <f t="shared" si="70"/>
        <v>1554</v>
      </c>
      <c r="AH67" s="11">
        <f t="shared" si="70"/>
        <v>1452</v>
      </c>
      <c r="AI67" s="11">
        <f t="shared" si="70"/>
        <v>1369</v>
      </c>
      <c r="AJ67" s="11">
        <f t="shared" si="70"/>
        <v>1554</v>
      </c>
      <c r="AK67" s="11">
        <f t="shared" si="70"/>
        <v>1106</v>
      </c>
      <c r="AL67" s="11">
        <f t="shared" si="70"/>
        <v>1564</v>
      </c>
      <c r="AM67" s="11">
        <f t="shared" si="70"/>
        <v>1789</v>
      </c>
      <c r="AN67" s="11">
        <f t="shared" si="70"/>
        <v>1457</v>
      </c>
      <c r="AO67" s="11">
        <f t="shared" si="70"/>
        <v>331</v>
      </c>
      <c r="AP67" s="11">
        <f t="shared" si="70"/>
        <v>1299</v>
      </c>
      <c r="AQ67" s="11">
        <f t="shared" si="70"/>
        <v>955</v>
      </c>
      <c r="AR67" s="11">
        <f t="shared" si="70"/>
        <v>1174</v>
      </c>
      <c r="AS67" s="11">
        <f t="shared" si="70"/>
        <v>649</v>
      </c>
      <c r="AT67" s="11">
        <f t="shared" si="70"/>
        <v>954</v>
      </c>
      <c r="AU67" s="11">
        <f t="shared" si="70"/>
        <v>1138</v>
      </c>
      <c r="AV67" s="11">
        <f t="shared" si="70"/>
        <v>1558</v>
      </c>
      <c r="AW67" s="11">
        <f t="shared" si="70"/>
        <v>1349</v>
      </c>
      <c r="AX67" s="11">
        <f t="shared" si="70"/>
        <v>1426</v>
      </c>
      <c r="AY67" s="11">
        <f t="shared" si="70"/>
        <v>299</v>
      </c>
      <c r="AZ67" s="11">
        <f t="shared" si="70"/>
        <v>1057</v>
      </c>
      <c r="BA67" s="11">
        <f t="shared" si="70"/>
        <v>1181</v>
      </c>
      <c r="BB67" s="11">
        <f t="shared" si="70"/>
        <v>1087</v>
      </c>
      <c r="BC67" s="11">
        <f t="shared" si="70"/>
        <v>1108</v>
      </c>
      <c r="BD67" s="11">
        <f t="shared" si="70"/>
        <v>1586</v>
      </c>
      <c r="BE67" s="11">
        <f t="shared" si="70"/>
        <v>1053</v>
      </c>
      <c r="BF67" s="11">
        <f t="shared" si="70"/>
        <v>1073</v>
      </c>
      <c r="BG67" s="11">
        <f t="shared" si="70"/>
        <v>1114</v>
      </c>
      <c r="BH67" s="11">
        <f t="shared" si="70"/>
        <v>1125</v>
      </c>
    </row>
    <row r="68" spans="1:60" ht="13.5" customHeight="1">
      <c r="A68" s="38">
        <v>40251</v>
      </c>
      <c r="B68" s="39" t="s">
        <v>65</v>
      </c>
      <c r="C68" s="40"/>
      <c r="D68" s="41" t="s">
        <v>44</v>
      </c>
      <c r="E68" s="42">
        <f t="shared" si="0"/>
        <v>869</v>
      </c>
      <c r="F68" s="43">
        <v>2</v>
      </c>
      <c r="G68" s="43">
        <v>19</v>
      </c>
      <c r="H68" s="44">
        <f t="shared" si="1"/>
        <v>25</v>
      </c>
      <c r="I68" s="40"/>
      <c r="J68" s="45" t="s">
        <v>49</v>
      </c>
      <c r="K68" s="42">
        <f t="shared" si="2"/>
        <v>331</v>
      </c>
      <c r="L68" s="46">
        <v>0</v>
      </c>
      <c r="M68" s="46">
        <v>8</v>
      </c>
      <c r="N68" s="26">
        <f t="shared" si="3"/>
        <v>8</v>
      </c>
      <c r="O68" s="40"/>
      <c r="P68" s="39" t="s">
        <v>66</v>
      </c>
      <c r="Q68" s="40"/>
      <c r="R68">
        <f>MIN(Rules!$E$2,(MAX(H68/N68,N68/H68)))</f>
        <v>2</v>
      </c>
      <c r="S68">
        <f>VLOOKUP(B68,Rules!A:B,2,FALSE)</f>
        <v>45</v>
      </c>
      <c r="T68" s="40"/>
      <c r="U68" s="47">
        <f>1/(10^(-1*(E68+(IF(P68="Y",Rules!$I$2,0))-K68)/Rules!$E$12)+1)</f>
        <v>0.9596259797048653</v>
      </c>
      <c r="V68">
        <f t="shared" si="4"/>
        <v>4</v>
      </c>
      <c r="W68">
        <f t="shared" si="5"/>
        <v>-4</v>
      </c>
      <c r="Z68" s="48"/>
      <c r="AA68" s="11">
        <f t="shared" ref="AA68:BH68" si="71">IF($D68=AA$1,$E68+$V68,(IF($J68=AA$1,$K68+$W68,AA67)))</f>
        <v>1325</v>
      </c>
      <c r="AB68" s="11">
        <f t="shared" si="71"/>
        <v>1398</v>
      </c>
      <c r="AC68" s="11">
        <f t="shared" si="71"/>
        <v>873</v>
      </c>
      <c r="AD68" s="11">
        <f t="shared" si="71"/>
        <v>1177</v>
      </c>
      <c r="AE68" s="11">
        <f t="shared" si="71"/>
        <v>1042</v>
      </c>
      <c r="AF68" s="11">
        <f t="shared" si="71"/>
        <v>1711</v>
      </c>
      <c r="AG68" s="11">
        <f t="shared" si="71"/>
        <v>1554</v>
      </c>
      <c r="AH68" s="11">
        <f t="shared" si="71"/>
        <v>1452</v>
      </c>
      <c r="AI68" s="11">
        <f t="shared" si="71"/>
        <v>1369</v>
      </c>
      <c r="AJ68" s="11">
        <f t="shared" si="71"/>
        <v>1554</v>
      </c>
      <c r="AK68" s="11">
        <f t="shared" si="71"/>
        <v>1106</v>
      </c>
      <c r="AL68" s="11">
        <f t="shared" si="71"/>
        <v>1564</v>
      </c>
      <c r="AM68" s="11">
        <f t="shared" si="71"/>
        <v>1789</v>
      </c>
      <c r="AN68" s="11">
        <f t="shared" si="71"/>
        <v>1457</v>
      </c>
      <c r="AO68" s="11">
        <f t="shared" si="71"/>
        <v>327</v>
      </c>
      <c r="AP68" s="11">
        <f t="shared" si="71"/>
        <v>1299</v>
      </c>
      <c r="AQ68" s="11">
        <f t="shared" si="71"/>
        <v>955</v>
      </c>
      <c r="AR68" s="11">
        <f t="shared" si="71"/>
        <v>1174</v>
      </c>
      <c r="AS68" s="11">
        <f t="shared" si="71"/>
        <v>649</v>
      </c>
      <c r="AT68" s="11">
        <f t="shared" si="71"/>
        <v>954</v>
      </c>
      <c r="AU68" s="11">
        <f t="shared" si="71"/>
        <v>1138</v>
      </c>
      <c r="AV68" s="11">
        <f t="shared" si="71"/>
        <v>1558</v>
      </c>
      <c r="AW68" s="11">
        <f t="shared" si="71"/>
        <v>1349</v>
      </c>
      <c r="AX68" s="11">
        <f t="shared" si="71"/>
        <v>1426</v>
      </c>
      <c r="AY68" s="11">
        <f t="shared" si="71"/>
        <v>299</v>
      </c>
      <c r="AZ68" s="11">
        <f t="shared" si="71"/>
        <v>1057</v>
      </c>
      <c r="BA68" s="11">
        <f t="shared" si="71"/>
        <v>1181</v>
      </c>
      <c r="BB68" s="11">
        <f t="shared" si="71"/>
        <v>1087</v>
      </c>
      <c r="BC68" s="11">
        <f t="shared" si="71"/>
        <v>1108</v>
      </c>
      <c r="BD68" s="11">
        <f t="shared" si="71"/>
        <v>1586</v>
      </c>
      <c r="BE68" s="11">
        <f t="shared" si="71"/>
        <v>1053</v>
      </c>
      <c r="BF68" s="11">
        <f t="shared" si="71"/>
        <v>1073</v>
      </c>
      <c r="BG68" s="11">
        <f t="shared" si="71"/>
        <v>1114</v>
      </c>
      <c r="BH68" s="11">
        <f t="shared" si="71"/>
        <v>1125</v>
      </c>
    </row>
    <row r="69" spans="1:60" ht="13.5" customHeight="1">
      <c r="A69" s="38">
        <v>40251</v>
      </c>
      <c r="B69" s="39" t="s">
        <v>65</v>
      </c>
      <c r="C69" s="40"/>
      <c r="D69" s="41" t="s">
        <v>43</v>
      </c>
      <c r="E69" s="42">
        <f t="shared" si="0"/>
        <v>954</v>
      </c>
      <c r="F69" s="43">
        <v>1</v>
      </c>
      <c r="G69" s="43">
        <v>11</v>
      </c>
      <c r="H69" s="44">
        <f t="shared" si="1"/>
        <v>14</v>
      </c>
      <c r="I69" s="40"/>
      <c r="J69" s="45" t="s">
        <v>41</v>
      </c>
      <c r="K69" s="42">
        <f t="shared" si="2"/>
        <v>1125</v>
      </c>
      <c r="L69" s="46">
        <v>2</v>
      </c>
      <c r="M69" s="46">
        <v>9</v>
      </c>
      <c r="N69" s="26">
        <f t="shared" si="3"/>
        <v>15</v>
      </c>
      <c r="O69" s="40"/>
      <c r="P69" s="39" t="s">
        <v>66</v>
      </c>
      <c r="Q69" s="40"/>
      <c r="R69">
        <f>MIN(Rules!$E$2,(MAX(H69/N69,N69/H69)))</f>
        <v>1.0714285714285714</v>
      </c>
      <c r="S69">
        <f>VLOOKUP(B69,Rules!A:B,2,FALSE)</f>
        <v>45</v>
      </c>
      <c r="T69" s="40"/>
      <c r="U69" s="47">
        <f>1/(10^(-1*(E69+(IF(P69="Y",Rules!$I$2,0))-K69)/Rules!$E$12)+1)</f>
        <v>0.47584168207551342</v>
      </c>
      <c r="V69">
        <f t="shared" si="4"/>
        <v>-23</v>
      </c>
      <c r="W69">
        <f t="shared" si="5"/>
        <v>23</v>
      </c>
      <c r="Z69" s="48"/>
      <c r="AA69" s="11">
        <f t="shared" ref="AA69:BH69" si="72">IF($D69=AA$1,$E69+$V69,(IF($J69=AA$1,$K69+$W69,AA68)))</f>
        <v>1325</v>
      </c>
      <c r="AB69" s="11">
        <f t="shared" si="72"/>
        <v>1398</v>
      </c>
      <c r="AC69" s="11">
        <f t="shared" si="72"/>
        <v>873</v>
      </c>
      <c r="AD69" s="11">
        <f t="shared" si="72"/>
        <v>1177</v>
      </c>
      <c r="AE69" s="11">
        <f t="shared" si="72"/>
        <v>1042</v>
      </c>
      <c r="AF69" s="11">
        <f t="shared" si="72"/>
        <v>1711</v>
      </c>
      <c r="AG69" s="11">
        <f t="shared" si="72"/>
        <v>1554</v>
      </c>
      <c r="AH69" s="11">
        <f t="shared" si="72"/>
        <v>1452</v>
      </c>
      <c r="AI69" s="11">
        <f t="shared" si="72"/>
        <v>1369</v>
      </c>
      <c r="AJ69" s="11">
        <f t="shared" si="72"/>
        <v>1554</v>
      </c>
      <c r="AK69" s="11">
        <f t="shared" si="72"/>
        <v>1106</v>
      </c>
      <c r="AL69" s="11">
        <f t="shared" si="72"/>
        <v>1564</v>
      </c>
      <c r="AM69" s="11">
        <f t="shared" si="72"/>
        <v>1789</v>
      </c>
      <c r="AN69" s="11">
        <f t="shared" si="72"/>
        <v>1457</v>
      </c>
      <c r="AO69" s="11">
        <f t="shared" si="72"/>
        <v>327</v>
      </c>
      <c r="AP69" s="11">
        <f t="shared" si="72"/>
        <v>1299</v>
      </c>
      <c r="AQ69" s="11">
        <f t="shared" si="72"/>
        <v>955</v>
      </c>
      <c r="AR69" s="11">
        <f t="shared" si="72"/>
        <v>1174</v>
      </c>
      <c r="AS69" s="11">
        <f t="shared" si="72"/>
        <v>649</v>
      </c>
      <c r="AT69" s="11">
        <f t="shared" si="72"/>
        <v>931</v>
      </c>
      <c r="AU69" s="11">
        <f t="shared" si="72"/>
        <v>1138</v>
      </c>
      <c r="AV69" s="11">
        <f t="shared" si="72"/>
        <v>1558</v>
      </c>
      <c r="AW69" s="11">
        <f t="shared" si="72"/>
        <v>1349</v>
      </c>
      <c r="AX69" s="11">
        <f t="shared" si="72"/>
        <v>1426</v>
      </c>
      <c r="AY69" s="11">
        <f t="shared" si="72"/>
        <v>299</v>
      </c>
      <c r="AZ69" s="11">
        <f t="shared" si="72"/>
        <v>1057</v>
      </c>
      <c r="BA69" s="11">
        <f t="shared" si="72"/>
        <v>1181</v>
      </c>
      <c r="BB69" s="11">
        <f t="shared" si="72"/>
        <v>1087</v>
      </c>
      <c r="BC69" s="11">
        <f t="shared" si="72"/>
        <v>1108</v>
      </c>
      <c r="BD69" s="11">
        <f t="shared" si="72"/>
        <v>1586</v>
      </c>
      <c r="BE69" s="11">
        <f t="shared" si="72"/>
        <v>1053</v>
      </c>
      <c r="BF69" s="11">
        <f t="shared" si="72"/>
        <v>1073</v>
      </c>
      <c r="BG69" s="11">
        <f t="shared" si="72"/>
        <v>1114</v>
      </c>
      <c r="BH69" s="11">
        <f t="shared" si="72"/>
        <v>1148</v>
      </c>
    </row>
    <row r="70" spans="1:60" ht="13.5" customHeight="1">
      <c r="A70" s="38">
        <v>40251</v>
      </c>
      <c r="B70" s="39" t="s">
        <v>65</v>
      </c>
      <c r="C70" s="40"/>
      <c r="D70" s="41" t="s">
        <v>47</v>
      </c>
      <c r="E70" s="42">
        <f t="shared" si="0"/>
        <v>649</v>
      </c>
      <c r="F70" s="43">
        <v>1</v>
      </c>
      <c r="G70" s="43">
        <v>8</v>
      </c>
      <c r="H70" s="44">
        <f t="shared" si="1"/>
        <v>11</v>
      </c>
      <c r="I70" s="40"/>
      <c r="J70" s="45" t="s">
        <v>33</v>
      </c>
      <c r="K70" s="42">
        <f t="shared" si="2"/>
        <v>1042</v>
      </c>
      <c r="L70" s="46">
        <v>1</v>
      </c>
      <c r="M70" s="46">
        <v>19</v>
      </c>
      <c r="N70" s="26">
        <f t="shared" si="3"/>
        <v>22</v>
      </c>
      <c r="O70" s="40"/>
      <c r="P70" s="39" t="s">
        <v>66</v>
      </c>
      <c r="Q70" s="40"/>
      <c r="R70">
        <f>MIN(Rules!$E$2,(MAX(H70/N70,N70/H70)))</f>
        <v>2</v>
      </c>
      <c r="S70">
        <f>VLOOKUP(B70,Rules!A:B,2,FALSE)</f>
        <v>45</v>
      </c>
      <c r="T70" s="40"/>
      <c r="U70" s="47">
        <f>1/(10^(-1*(E70+(IF(P70="Y",Rules!$I$2,0))-K70)/Rules!$E$12)+1)</f>
        <v>0.24618636192187618</v>
      </c>
      <c r="V70">
        <f t="shared" si="4"/>
        <v>-22</v>
      </c>
      <c r="W70">
        <f t="shared" si="5"/>
        <v>22</v>
      </c>
      <c r="Z70" s="48"/>
      <c r="AA70" s="11">
        <f t="shared" ref="AA70:BH70" si="73">IF($D70=AA$1,$E70+$V70,(IF($J70=AA$1,$K70+$W70,AA69)))</f>
        <v>1325</v>
      </c>
      <c r="AB70" s="11">
        <f t="shared" si="73"/>
        <v>1398</v>
      </c>
      <c r="AC70" s="11">
        <f t="shared" si="73"/>
        <v>873</v>
      </c>
      <c r="AD70" s="11">
        <f t="shared" si="73"/>
        <v>1177</v>
      </c>
      <c r="AE70" s="11">
        <f t="shared" si="73"/>
        <v>1064</v>
      </c>
      <c r="AF70" s="11">
        <f t="shared" si="73"/>
        <v>1711</v>
      </c>
      <c r="AG70" s="11">
        <f t="shared" si="73"/>
        <v>1554</v>
      </c>
      <c r="AH70" s="11">
        <f t="shared" si="73"/>
        <v>1452</v>
      </c>
      <c r="AI70" s="11">
        <f t="shared" si="73"/>
        <v>1369</v>
      </c>
      <c r="AJ70" s="11">
        <f t="shared" si="73"/>
        <v>1554</v>
      </c>
      <c r="AK70" s="11">
        <f t="shared" si="73"/>
        <v>1106</v>
      </c>
      <c r="AL70" s="11">
        <f t="shared" si="73"/>
        <v>1564</v>
      </c>
      <c r="AM70" s="11">
        <f t="shared" si="73"/>
        <v>1789</v>
      </c>
      <c r="AN70" s="11">
        <f t="shared" si="73"/>
        <v>1457</v>
      </c>
      <c r="AO70" s="11">
        <f t="shared" si="73"/>
        <v>327</v>
      </c>
      <c r="AP70" s="11">
        <f t="shared" si="73"/>
        <v>1299</v>
      </c>
      <c r="AQ70" s="11">
        <f t="shared" si="73"/>
        <v>955</v>
      </c>
      <c r="AR70" s="11">
        <f t="shared" si="73"/>
        <v>1174</v>
      </c>
      <c r="AS70" s="11">
        <f t="shared" si="73"/>
        <v>627</v>
      </c>
      <c r="AT70" s="11">
        <f t="shared" si="73"/>
        <v>931</v>
      </c>
      <c r="AU70" s="11">
        <f t="shared" si="73"/>
        <v>1138</v>
      </c>
      <c r="AV70" s="11">
        <f t="shared" si="73"/>
        <v>1558</v>
      </c>
      <c r="AW70" s="11">
        <f t="shared" si="73"/>
        <v>1349</v>
      </c>
      <c r="AX70" s="11">
        <f t="shared" si="73"/>
        <v>1426</v>
      </c>
      <c r="AY70" s="11">
        <f t="shared" si="73"/>
        <v>299</v>
      </c>
      <c r="AZ70" s="11">
        <f t="shared" si="73"/>
        <v>1057</v>
      </c>
      <c r="BA70" s="11">
        <f t="shared" si="73"/>
        <v>1181</v>
      </c>
      <c r="BB70" s="11">
        <f t="shared" si="73"/>
        <v>1087</v>
      </c>
      <c r="BC70" s="11">
        <f t="shared" si="73"/>
        <v>1108</v>
      </c>
      <c r="BD70" s="11">
        <f t="shared" si="73"/>
        <v>1586</v>
      </c>
      <c r="BE70" s="11">
        <f t="shared" si="73"/>
        <v>1053</v>
      </c>
      <c r="BF70" s="11">
        <f t="shared" si="73"/>
        <v>1073</v>
      </c>
      <c r="BG70" s="11">
        <f t="shared" si="73"/>
        <v>1114</v>
      </c>
      <c r="BH70" s="11">
        <f t="shared" si="73"/>
        <v>1148</v>
      </c>
    </row>
    <row r="71" spans="1:60" ht="13.5" customHeight="1">
      <c r="A71" s="38">
        <v>40251</v>
      </c>
      <c r="B71" s="39" t="s">
        <v>65</v>
      </c>
      <c r="C71" s="40"/>
      <c r="D71" s="41" t="s">
        <v>45</v>
      </c>
      <c r="E71" s="42">
        <f t="shared" si="0"/>
        <v>955</v>
      </c>
      <c r="F71" s="43">
        <v>0</v>
      </c>
      <c r="G71" s="43">
        <v>25</v>
      </c>
      <c r="H71" s="44">
        <f t="shared" si="1"/>
        <v>25</v>
      </c>
      <c r="I71" s="40"/>
      <c r="J71" s="45" t="s">
        <v>47</v>
      </c>
      <c r="K71" s="42">
        <f t="shared" si="2"/>
        <v>627</v>
      </c>
      <c r="L71" s="46">
        <v>0</v>
      </c>
      <c r="M71" s="46">
        <v>10</v>
      </c>
      <c r="N71" s="26">
        <f t="shared" si="3"/>
        <v>10</v>
      </c>
      <c r="O71" s="40"/>
      <c r="P71" s="39" t="s">
        <v>66</v>
      </c>
      <c r="Q71" s="40"/>
      <c r="R71">
        <f>MIN(Rules!$E$2,(MAX(H71/N71,N71/H71)))</f>
        <v>2</v>
      </c>
      <c r="S71">
        <f>VLOOKUP(B71,Rules!A:B,2,FALSE)</f>
        <v>45</v>
      </c>
      <c r="T71" s="40"/>
      <c r="U71" s="47">
        <f>1/(10^(-1*(E71+(IF(P71="Y",Rules!$I$2,0))-K71)/Rules!$E$12)+1)</f>
        <v>0.90036362034932038</v>
      </c>
      <c r="V71">
        <f t="shared" si="4"/>
        <v>9</v>
      </c>
      <c r="W71">
        <f t="shared" si="5"/>
        <v>-9</v>
      </c>
      <c r="Z71" s="48"/>
      <c r="AA71" s="11">
        <f t="shared" ref="AA71:BH71" si="74">IF($D71=AA$1,$E71+$V71,(IF($J71=AA$1,$K71+$W71,AA70)))</f>
        <v>1325</v>
      </c>
      <c r="AB71" s="11">
        <f t="shared" si="74"/>
        <v>1398</v>
      </c>
      <c r="AC71" s="11">
        <f t="shared" si="74"/>
        <v>873</v>
      </c>
      <c r="AD71" s="11">
        <f t="shared" si="74"/>
        <v>1177</v>
      </c>
      <c r="AE71" s="11">
        <f t="shared" si="74"/>
        <v>1064</v>
      </c>
      <c r="AF71" s="11">
        <f t="shared" si="74"/>
        <v>1711</v>
      </c>
      <c r="AG71" s="11">
        <f t="shared" si="74"/>
        <v>1554</v>
      </c>
      <c r="AH71" s="11">
        <f t="shared" si="74"/>
        <v>1452</v>
      </c>
      <c r="AI71" s="11">
        <f t="shared" si="74"/>
        <v>1369</v>
      </c>
      <c r="AJ71" s="11">
        <f t="shared" si="74"/>
        <v>1554</v>
      </c>
      <c r="AK71" s="11">
        <f t="shared" si="74"/>
        <v>1106</v>
      </c>
      <c r="AL71" s="11">
        <f t="shared" si="74"/>
        <v>1564</v>
      </c>
      <c r="AM71" s="11">
        <f t="shared" si="74"/>
        <v>1789</v>
      </c>
      <c r="AN71" s="11">
        <f t="shared" si="74"/>
        <v>1457</v>
      </c>
      <c r="AO71" s="11">
        <f t="shared" si="74"/>
        <v>327</v>
      </c>
      <c r="AP71" s="11">
        <f t="shared" si="74"/>
        <v>1299</v>
      </c>
      <c r="AQ71" s="11">
        <f t="shared" si="74"/>
        <v>964</v>
      </c>
      <c r="AR71" s="11">
        <f t="shared" si="74"/>
        <v>1174</v>
      </c>
      <c r="AS71" s="11">
        <f t="shared" si="74"/>
        <v>618</v>
      </c>
      <c r="AT71" s="11">
        <f t="shared" si="74"/>
        <v>931</v>
      </c>
      <c r="AU71" s="11">
        <f t="shared" si="74"/>
        <v>1138</v>
      </c>
      <c r="AV71" s="11">
        <f t="shared" si="74"/>
        <v>1558</v>
      </c>
      <c r="AW71" s="11">
        <f t="shared" si="74"/>
        <v>1349</v>
      </c>
      <c r="AX71" s="11">
        <f t="shared" si="74"/>
        <v>1426</v>
      </c>
      <c r="AY71" s="11">
        <f t="shared" si="74"/>
        <v>299</v>
      </c>
      <c r="AZ71" s="11">
        <f t="shared" si="74"/>
        <v>1057</v>
      </c>
      <c r="BA71" s="11">
        <f t="shared" si="74"/>
        <v>1181</v>
      </c>
      <c r="BB71" s="11">
        <f t="shared" si="74"/>
        <v>1087</v>
      </c>
      <c r="BC71" s="11">
        <f t="shared" si="74"/>
        <v>1108</v>
      </c>
      <c r="BD71" s="11">
        <f t="shared" si="74"/>
        <v>1586</v>
      </c>
      <c r="BE71" s="11">
        <f t="shared" si="74"/>
        <v>1053</v>
      </c>
      <c r="BF71" s="11">
        <f t="shared" si="74"/>
        <v>1073</v>
      </c>
      <c r="BG71" s="11">
        <f t="shared" si="74"/>
        <v>1114</v>
      </c>
      <c r="BH71" s="11">
        <f t="shared" si="74"/>
        <v>1148</v>
      </c>
    </row>
    <row r="72" spans="1:60" ht="13.5" customHeight="1">
      <c r="A72" s="38">
        <v>40257</v>
      </c>
      <c r="B72" s="39" t="s">
        <v>65</v>
      </c>
      <c r="C72" s="40"/>
      <c r="D72" s="41" t="s">
        <v>26</v>
      </c>
      <c r="E72" s="42">
        <f t="shared" si="0"/>
        <v>1711</v>
      </c>
      <c r="F72" s="43">
        <v>2</v>
      </c>
      <c r="G72" s="43">
        <v>13</v>
      </c>
      <c r="H72" s="44">
        <f t="shared" si="1"/>
        <v>19</v>
      </c>
      <c r="I72" s="40"/>
      <c r="J72" s="45" t="s">
        <v>17</v>
      </c>
      <c r="K72" s="42">
        <f t="shared" si="2"/>
        <v>1554</v>
      </c>
      <c r="L72" s="46">
        <v>2</v>
      </c>
      <c r="M72" s="46">
        <v>6</v>
      </c>
      <c r="N72" s="26">
        <f t="shared" si="3"/>
        <v>12</v>
      </c>
      <c r="O72" s="40"/>
      <c r="P72" s="39" t="s">
        <v>66</v>
      </c>
      <c r="Q72" s="40"/>
      <c r="R72">
        <f>MIN(Rules!$E$2,(MAX(H72/N72,N72/H72)))</f>
        <v>1.5833333333333333</v>
      </c>
      <c r="S72">
        <f>VLOOKUP(B72,Rules!A:B,2,FALSE)</f>
        <v>45</v>
      </c>
      <c r="T72" s="40"/>
      <c r="U72" s="47">
        <f>1/(10^(-1*(E72+(IF(P72="Y",Rules!$I$2,0))-K72)/Rules!$E$12)+1)</f>
        <v>0.80436260478844801</v>
      </c>
      <c r="V72">
        <f t="shared" si="4"/>
        <v>14</v>
      </c>
      <c r="W72">
        <f t="shared" si="5"/>
        <v>-14</v>
      </c>
      <c r="Z72" s="48"/>
      <c r="AA72" s="11">
        <f t="shared" ref="AA72:BH72" si="75">IF($D72=AA$1,$E72+$V72,(IF($J72=AA$1,$K72+$W72,AA71)))</f>
        <v>1325</v>
      </c>
      <c r="AB72" s="11">
        <f t="shared" si="75"/>
        <v>1398</v>
      </c>
      <c r="AC72" s="11">
        <f t="shared" si="75"/>
        <v>873</v>
      </c>
      <c r="AD72" s="11">
        <f t="shared" si="75"/>
        <v>1177</v>
      </c>
      <c r="AE72" s="11">
        <f t="shared" si="75"/>
        <v>1064</v>
      </c>
      <c r="AF72" s="11">
        <f t="shared" si="75"/>
        <v>1725</v>
      </c>
      <c r="AG72" s="11">
        <f t="shared" si="75"/>
        <v>1554</v>
      </c>
      <c r="AH72" s="11">
        <f t="shared" si="75"/>
        <v>1452</v>
      </c>
      <c r="AI72" s="11">
        <f t="shared" si="75"/>
        <v>1369</v>
      </c>
      <c r="AJ72" s="11">
        <f t="shared" si="75"/>
        <v>1540</v>
      </c>
      <c r="AK72" s="11">
        <f t="shared" si="75"/>
        <v>1106</v>
      </c>
      <c r="AL72" s="11">
        <f t="shared" si="75"/>
        <v>1564</v>
      </c>
      <c r="AM72" s="11">
        <f t="shared" si="75"/>
        <v>1789</v>
      </c>
      <c r="AN72" s="11">
        <f t="shared" si="75"/>
        <v>1457</v>
      </c>
      <c r="AO72" s="11">
        <f t="shared" si="75"/>
        <v>327</v>
      </c>
      <c r="AP72" s="11">
        <f t="shared" si="75"/>
        <v>1299</v>
      </c>
      <c r="AQ72" s="11">
        <f t="shared" si="75"/>
        <v>964</v>
      </c>
      <c r="AR72" s="11">
        <f t="shared" si="75"/>
        <v>1174</v>
      </c>
      <c r="AS72" s="11">
        <f t="shared" si="75"/>
        <v>618</v>
      </c>
      <c r="AT72" s="11">
        <f t="shared" si="75"/>
        <v>931</v>
      </c>
      <c r="AU72" s="11">
        <f t="shared" si="75"/>
        <v>1138</v>
      </c>
      <c r="AV72" s="11">
        <f t="shared" si="75"/>
        <v>1558</v>
      </c>
      <c r="AW72" s="11">
        <f t="shared" si="75"/>
        <v>1349</v>
      </c>
      <c r="AX72" s="11">
        <f t="shared" si="75"/>
        <v>1426</v>
      </c>
      <c r="AY72" s="11">
        <f t="shared" si="75"/>
        <v>299</v>
      </c>
      <c r="AZ72" s="11">
        <f t="shared" si="75"/>
        <v>1057</v>
      </c>
      <c r="BA72" s="11">
        <f t="shared" si="75"/>
        <v>1181</v>
      </c>
      <c r="BB72" s="11">
        <f t="shared" si="75"/>
        <v>1087</v>
      </c>
      <c r="BC72" s="11">
        <f t="shared" si="75"/>
        <v>1108</v>
      </c>
      <c r="BD72" s="11">
        <f t="shared" si="75"/>
        <v>1586</v>
      </c>
      <c r="BE72" s="11">
        <f t="shared" si="75"/>
        <v>1053</v>
      </c>
      <c r="BF72" s="11">
        <f t="shared" si="75"/>
        <v>1073</v>
      </c>
      <c r="BG72" s="11">
        <f t="shared" si="75"/>
        <v>1114</v>
      </c>
      <c r="BH72" s="11">
        <f t="shared" si="75"/>
        <v>1148</v>
      </c>
    </row>
    <row r="73" spans="1:60" ht="13.5" customHeight="1">
      <c r="A73" s="38">
        <v>40257</v>
      </c>
      <c r="B73" s="39" t="s">
        <v>65</v>
      </c>
      <c r="C73" s="40"/>
      <c r="D73" s="41" t="s">
        <v>30</v>
      </c>
      <c r="E73" s="42">
        <f t="shared" si="0"/>
        <v>1369</v>
      </c>
      <c r="F73" s="43">
        <v>1</v>
      </c>
      <c r="G73" s="43">
        <v>13</v>
      </c>
      <c r="H73" s="44">
        <f t="shared" si="1"/>
        <v>16</v>
      </c>
      <c r="I73" s="40"/>
      <c r="J73" s="45" t="s">
        <v>20</v>
      </c>
      <c r="K73" s="42">
        <f t="shared" si="2"/>
        <v>1398</v>
      </c>
      <c r="L73" s="46">
        <v>1</v>
      </c>
      <c r="M73" s="46">
        <v>6</v>
      </c>
      <c r="N73" s="26">
        <f t="shared" si="3"/>
        <v>9</v>
      </c>
      <c r="O73" s="40"/>
      <c r="P73" s="39" t="s">
        <v>66</v>
      </c>
      <c r="Q73" s="40"/>
      <c r="R73">
        <f>MIN(Rules!$E$2,(MAX(H73/N73,N73/H73)))</f>
        <v>1.7777777777777777</v>
      </c>
      <c r="S73">
        <f>VLOOKUP(B73,Rules!A:B,2,FALSE)</f>
        <v>45</v>
      </c>
      <c r="T73" s="40"/>
      <c r="U73" s="47">
        <f>1/(10^(-1*(E73+(IF(P73="Y",Rules!$I$2,0))-K73)/Rules!$E$12)+1)</f>
        <v>0.63581035321738411</v>
      </c>
      <c r="V73">
        <f t="shared" si="4"/>
        <v>29</v>
      </c>
      <c r="W73">
        <f t="shared" si="5"/>
        <v>-29</v>
      </c>
      <c r="Z73" s="48"/>
      <c r="AA73" s="11">
        <f t="shared" ref="AA73:BH73" si="76">IF($D73=AA$1,$E73+$V73,(IF($J73=AA$1,$K73+$W73,AA72)))</f>
        <v>1325</v>
      </c>
      <c r="AB73" s="11">
        <f t="shared" si="76"/>
        <v>1369</v>
      </c>
      <c r="AC73" s="11">
        <f t="shared" si="76"/>
        <v>873</v>
      </c>
      <c r="AD73" s="11">
        <f t="shared" si="76"/>
        <v>1177</v>
      </c>
      <c r="AE73" s="11">
        <f t="shared" si="76"/>
        <v>1064</v>
      </c>
      <c r="AF73" s="11">
        <f t="shared" si="76"/>
        <v>1725</v>
      </c>
      <c r="AG73" s="11">
        <f t="shared" si="76"/>
        <v>1554</v>
      </c>
      <c r="AH73" s="11">
        <f t="shared" si="76"/>
        <v>1452</v>
      </c>
      <c r="AI73" s="11">
        <f t="shared" si="76"/>
        <v>1398</v>
      </c>
      <c r="AJ73" s="11">
        <f t="shared" si="76"/>
        <v>1540</v>
      </c>
      <c r="AK73" s="11">
        <f t="shared" si="76"/>
        <v>1106</v>
      </c>
      <c r="AL73" s="11">
        <f t="shared" si="76"/>
        <v>1564</v>
      </c>
      <c r="AM73" s="11">
        <f t="shared" si="76"/>
        <v>1789</v>
      </c>
      <c r="AN73" s="11">
        <f t="shared" si="76"/>
        <v>1457</v>
      </c>
      <c r="AO73" s="11">
        <f t="shared" si="76"/>
        <v>327</v>
      </c>
      <c r="AP73" s="11">
        <f t="shared" si="76"/>
        <v>1299</v>
      </c>
      <c r="AQ73" s="11">
        <f t="shared" si="76"/>
        <v>964</v>
      </c>
      <c r="AR73" s="11">
        <f t="shared" si="76"/>
        <v>1174</v>
      </c>
      <c r="AS73" s="11">
        <f t="shared" si="76"/>
        <v>618</v>
      </c>
      <c r="AT73" s="11">
        <f t="shared" si="76"/>
        <v>931</v>
      </c>
      <c r="AU73" s="11">
        <f t="shared" si="76"/>
        <v>1138</v>
      </c>
      <c r="AV73" s="11">
        <f t="shared" si="76"/>
        <v>1558</v>
      </c>
      <c r="AW73" s="11">
        <f t="shared" si="76"/>
        <v>1349</v>
      </c>
      <c r="AX73" s="11">
        <f t="shared" si="76"/>
        <v>1426</v>
      </c>
      <c r="AY73" s="11">
        <f t="shared" si="76"/>
        <v>299</v>
      </c>
      <c r="AZ73" s="11">
        <f t="shared" si="76"/>
        <v>1057</v>
      </c>
      <c r="BA73" s="11">
        <f t="shared" si="76"/>
        <v>1181</v>
      </c>
      <c r="BB73" s="11">
        <f t="shared" si="76"/>
        <v>1087</v>
      </c>
      <c r="BC73" s="11">
        <f t="shared" si="76"/>
        <v>1108</v>
      </c>
      <c r="BD73" s="11">
        <f t="shared" si="76"/>
        <v>1586</v>
      </c>
      <c r="BE73" s="11">
        <f t="shared" si="76"/>
        <v>1053</v>
      </c>
      <c r="BF73" s="11">
        <f t="shared" si="76"/>
        <v>1073</v>
      </c>
      <c r="BG73" s="11">
        <f t="shared" si="76"/>
        <v>1114</v>
      </c>
      <c r="BH73" s="11">
        <f t="shared" si="76"/>
        <v>1148</v>
      </c>
    </row>
    <row r="74" spans="1:60" ht="13.5" customHeight="1">
      <c r="A74" s="38">
        <v>40257</v>
      </c>
      <c r="B74" s="39" t="s">
        <v>65</v>
      </c>
      <c r="C74" s="40"/>
      <c r="D74" s="41" t="s">
        <v>27</v>
      </c>
      <c r="E74" s="42">
        <f t="shared" si="0"/>
        <v>1349</v>
      </c>
      <c r="F74" s="43">
        <v>0</v>
      </c>
      <c r="G74" s="43">
        <v>13</v>
      </c>
      <c r="H74" s="44">
        <f t="shared" si="1"/>
        <v>13</v>
      </c>
      <c r="I74" s="40"/>
      <c r="J74" s="45" t="s">
        <v>36</v>
      </c>
      <c r="K74" s="42">
        <f t="shared" si="2"/>
        <v>1299</v>
      </c>
      <c r="L74" s="46">
        <v>1</v>
      </c>
      <c r="M74" s="46">
        <v>9</v>
      </c>
      <c r="N74" s="26">
        <f t="shared" si="3"/>
        <v>12</v>
      </c>
      <c r="O74" s="40"/>
      <c r="P74" s="39" t="s">
        <v>66</v>
      </c>
      <c r="Q74" s="40"/>
      <c r="R74">
        <f>MIN(Rules!$E$2,(MAX(H74/N74,N74/H74)))</f>
        <v>1.0833333333333333</v>
      </c>
      <c r="S74">
        <f>VLOOKUP(B74,Rules!A:B,2,FALSE)</f>
        <v>45</v>
      </c>
      <c r="T74" s="40"/>
      <c r="U74" s="47">
        <f>1/(10^(-1*(E74+(IF(P74="Y",Rules!$I$2,0))-K74)/Rules!$E$12)+1)</f>
        <v>0.71525275104919872</v>
      </c>
      <c r="V74">
        <f t="shared" si="4"/>
        <v>14</v>
      </c>
      <c r="W74">
        <f t="shared" si="5"/>
        <v>-14</v>
      </c>
      <c r="Z74" s="48"/>
      <c r="AA74" s="11">
        <f t="shared" ref="AA74:BH74" si="77">IF($D74=AA$1,$E74+$V74,(IF($J74=AA$1,$K74+$W74,AA73)))</f>
        <v>1325</v>
      </c>
      <c r="AB74" s="11">
        <f t="shared" si="77"/>
        <v>1369</v>
      </c>
      <c r="AC74" s="11">
        <f t="shared" si="77"/>
        <v>873</v>
      </c>
      <c r="AD74" s="11">
        <f t="shared" si="77"/>
        <v>1177</v>
      </c>
      <c r="AE74" s="11">
        <f t="shared" si="77"/>
        <v>1064</v>
      </c>
      <c r="AF74" s="11">
        <f t="shared" si="77"/>
        <v>1725</v>
      </c>
      <c r="AG74" s="11">
        <f t="shared" si="77"/>
        <v>1554</v>
      </c>
      <c r="AH74" s="11">
        <f t="shared" si="77"/>
        <v>1452</v>
      </c>
      <c r="AI74" s="11">
        <f t="shared" si="77"/>
        <v>1398</v>
      </c>
      <c r="AJ74" s="11">
        <f t="shared" si="77"/>
        <v>1540</v>
      </c>
      <c r="AK74" s="11">
        <f t="shared" si="77"/>
        <v>1106</v>
      </c>
      <c r="AL74" s="11">
        <f t="shared" si="77"/>
        <v>1564</v>
      </c>
      <c r="AM74" s="11">
        <f t="shared" si="77"/>
        <v>1789</v>
      </c>
      <c r="AN74" s="11">
        <f t="shared" si="77"/>
        <v>1457</v>
      </c>
      <c r="AO74" s="11">
        <f t="shared" si="77"/>
        <v>327</v>
      </c>
      <c r="AP74" s="11">
        <f t="shared" si="77"/>
        <v>1285</v>
      </c>
      <c r="AQ74" s="11">
        <f t="shared" si="77"/>
        <v>964</v>
      </c>
      <c r="AR74" s="11">
        <f t="shared" si="77"/>
        <v>1174</v>
      </c>
      <c r="AS74" s="11">
        <f t="shared" si="77"/>
        <v>618</v>
      </c>
      <c r="AT74" s="11">
        <f t="shared" si="77"/>
        <v>931</v>
      </c>
      <c r="AU74" s="11">
        <f t="shared" si="77"/>
        <v>1138</v>
      </c>
      <c r="AV74" s="11">
        <f t="shared" si="77"/>
        <v>1558</v>
      </c>
      <c r="AW74" s="11">
        <f t="shared" si="77"/>
        <v>1363</v>
      </c>
      <c r="AX74" s="11">
        <f t="shared" si="77"/>
        <v>1426</v>
      </c>
      <c r="AY74" s="11">
        <f t="shared" si="77"/>
        <v>299</v>
      </c>
      <c r="AZ74" s="11">
        <f t="shared" si="77"/>
        <v>1057</v>
      </c>
      <c r="BA74" s="11">
        <f t="shared" si="77"/>
        <v>1181</v>
      </c>
      <c r="BB74" s="11">
        <f t="shared" si="77"/>
        <v>1087</v>
      </c>
      <c r="BC74" s="11">
        <f t="shared" si="77"/>
        <v>1108</v>
      </c>
      <c r="BD74" s="11">
        <f t="shared" si="77"/>
        <v>1586</v>
      </c>
      <c r="BE74" s="11">
        <f t="shared" si="77"/>
        <v>1053</v>
      </c>
      <c r="BF74" s="11">
        <f t="shared" si="77"/>
        <v>1073</v>
      </c>
      <c r="BG74" s="11">
        <f t="shared" si="77"/>
        <v>1114</v>
      </c>
      <c r="BH74" s="11">
        <f t="shared" si="77"/>
        <v>1148</v>
      </c>
    </row>
    <row r="75" spans="1:60" ht="13.5" customHeight="1">
      <c r="A75" s="38">
        <v>40257</v>
      </c>
      <c r="B75" s="39" t="s">
        <v>65</v>
      </c>
      <c r="C75" s="40"/>
      <c r="D75" s="41" t="s">
        <v>45</v>
      </c>
      <c r="E75" s="42">
        <f t="shared" si="0"/>
        <v>964</v>
      </c>
      <c r="F75" s="43">
        <v>0</v>
      </c>
      <c r="G75" s="43">
        <v>25</v>
      </c>
      <c r="H75" s="44">
        <f t="shared" si="1"/>
        <v>25</v>
      </c>
      <c r="I75" s="40"/>
      <c r="J75" s="45" t="s">
        <v>47</v>
      </c>
      <c r="K75" s="42">
        <f t="shared" si="2"/>
        <v>618</v>
      </c>
      <c r="L75" s="46">
        <v>0</v>
      </c>
      <c r="M75" s="46">
        <v>10</v>
      </c>
      <c r="N75" s="26">
        <f t="shared" si="3"/>
        <v>10</v>
      </c>
      <c r="O75" s="40"/>
      <c r="P75" s="39" t="s">
        <v>66</v>
      </c>
      <c r="Q75" s="40"/>
      <c r="R75">
        <f>MIN(Rules!$E$2,(MAX(H75/N75,N75/H75)))</f>
        <v>2</v>
      </c>
      <c r="S75">
        <f>VLOOKUP(B75,Rules!A:B,2,FALSE)</f>
        <v>45</v>
      </c>
      <c r="T75" s="40"/>
      <c r="U75" s="47">
        <f>1/(10^(-1*(E75+(IF(P75="Y",Rules!$I$2,0))-K75)/Rules!$E$12)+1)</f>
        <v>0.90755702320004072</v>
      </c>
      <c r="V75">
        <f t="shared" si="4"/>
        <v>8</v>
      </c>
      <c r="W75">
        <f t="shared" si="5"/>
        <v>-8</v>
      </c>
      <c r="Z75" s="48"/>
      <c r="AA75" s="11">
        <f t="shared" ref="AA75:BH75" si="78">IF($D75=AA$1,$E75+$V75,(IF($J75=AA$1,$K75+$W75,AA74)))</f>
        <v>1325</v>
      </c>
      <c r="AB75" s="11">
        <f t="shared" si="78"/>
        <v>1369</v>
      </c>
      <c r="AC75" s="11">
        <f t="shared" si="78"/>
        <v>873</v>
      </c>
      <c r="AD75" s="11">
        <f t="shared" si="78"/>
        <v>1177</v>
      </c>
      <c r="AE75" s="11">
        <f t="shared" si="78"/>
        <v>1064</v>
      </c>
      <c r="AF75" s="11">
        <f t="shared" si="78"/>
        <v>1725</v>
      </c>
      <c r="AG75" s="11">
        <f t="shared" si="78"/>
        <v>1554</v>
      </c>
      <c r="AH75" s="11">
        <f t="shared" si="78"/>
        <v>1452</v>
      </c>
      <c r="AI75" s="11">
        <f t="shared" si="78"/>
        <v>1398</v>
      </c>
      <c r="AJ75" s="11">
        <f t="shared" si="78"/>
        <v>1540</v>
      </c>
      <c r="AK75" s="11">
        <f t="shared" si="78"/>
        <v>1106</v>
      </c>
      <c r="AL75" s="11">
        <f t="shared" si="78"/>
        <v>1564</v>
      </c>
      <c r="AM75" s="11">
        <f t="shared" si="78"/>
        <v>1789</v>
      </c>
      <c r="AN75" s="11">
        <f t="shared" si="78"/>
        <v>1457</v>
      </c>
      <c r="AO75" s="11">
        <f t="shared" si="78"/>
        <v>327</v>
      </c>
      <c r="AP75" s="11">
        <f t="shared" si="78"/>
        <v>1285</v>
      </c>
      <c r="AQ75" s="11">
        <f t="shared" si="78"/>
        <v>972</v>
      </c>
      <c r="AR75" s="11">
        <f t="shared" si="78"/>
        <v>1174</v>
      </c>
      <c r="AS75" s="11">
        <f t="shared" si="78"/>
        <v>610</v>
      </c>
      <c r="AT75" s="11">
        <f t="shared" si="78"/>
        <v>931</v>
      </c>
      <c r="AU75" s="11">
        <f t="shared" si="78"/>
        <v>1138</v>
      </c>
      <c r="AV75" s="11">
        <f t="shared" si="78"/>
        <v>1558</v>
      </c>
      <c r="AW75" s="11">
        <f t="shared" si="78"/>
        <v>1363</v>
      </c>
      <c r="AX75" s="11">
        <f t="shared" si="78"/>
        <v>1426</v>
      </c>
      <c r="AY75" s="11">
        <f t="shared" si="78"/>
        <v>299</v>
      </c>
      <c r="AZ75" s="11">
        <f t="shared" si="78"/>
        <v>1057</v>
      </c>
      <c r="BA75" s="11">
        <f t="shared" si="78"/>
        <v>1181</v>
      </c>
      <c r="BB75" s="11">
        <f t="shared" si="78"/>
        <v>1087</v>
      </c>
      <c r="BC75" s="11">
        <f t="shared" si="78"/>
        <v>1108</v>
      </c>
      <c r="BD75" s="11">
        <f t="shared" si="78"/>
        <v>1586</v>
      </c>
      <c r="BE75" s="11">
        <f t="shared" si="78"/>
        <v>1053</v>
      </c>
      <c r="BF75" s="11">
        <f t="shared" si="78"/>
        <v>1073</v>
      </c>
      <c r="BG75" s="11">
        <f t="shared" si="78"/>
        <v>1114</v>
      </c>
      <c r="BH75" s="11">
        <f t="shared" si="78"/>
        <v>1148</v>
      </c>
    </row>
    <row r="76" spans="1:60" ht="13.5" customHeight="1">
      <c r="A76" s="38">
        <v>40257</v>
      </c>
      <c r="B76" s="39" t="s">
        <v>65</v>
      </c>
      <c r="C76" s="40"/>
      <c r="D76" s="41" t="s">
        <v>33</v>
      </c>
      <c r="E76" s="42">
        <f t="shared" si="0"/>
        <v>1064</v>
      </c>
      <c r="F76" s="43">
        <v>1</v>
      </c>
      <c r="G76" s="43">
        <v>13</v>
      </c>
      <c r="H76" s="44">
        <f t="shared" si="1"/>
        <v>16</v>
      </c>
      <c r="I76" s="40"/>
      <c r="J76" s="45" t="s">
        <v>44</v>
      </c>
      <c r="K76" s="42">
        <f t="shared" si="2"/>
        <v>873</v>
      </c>
      <c r="L76" s="46">
        <v>0</v>
      </c>
      <c r="M76" s="46">
        <v>15</v>
      </c>
      <c r="N76" s="26">
        <f t="shared" si="3"/>
        <v>15</v>
      </c>
      <c r="O76" s="40"/>
      <c r="P76" s="39" t="s">
        <v>66</v>
      </c>
      <c r="Q76" s="40"/>
      <c r="R76">
        <f>MIN(Rules!$E$2,(MAX(H76/N76,N76/H76)))</f>
        <v>1.0666666666666667</v>
      </c>
      <c r="S76">
        <f>VLOOKUP(B76,Rules!A:B,2,FALSE)</f>
        <v>45</v>
      </c>
      <c r="T76" s="40"/>
      <c r="U76" s="47">
        <f>1/(10^(-1*(E76+(IF(P76="Y",Rules!$I$2,0))-K76)/Rules!$E$12)+1)</f>
        <v>0.82783535539232678</v>
      </c>
      <c r="V76">
        <f t="shared" si="4"/>
        <v>8</v>
      </c>
      <c r="W76">
        <f t="shared" si="5"/>
        <v>-8</v>
      </c>
      <c r="Z76" s="48"/>
      <c r="AA76" s="11">
        <f t="shared" ref="AA76:BH76" si="79">IF($D76=AA$1,$E76+$V76,(IF($J76=AA$1,$K76+$W76,AA75)))</f>
        <v>1325</v>
      </c>
      <c r="AB76" s="11">
        <f t="shared" si="79"/>
        <v>1369</v>
      </c>
      <c r="AC76" s="11">
        <f t="shared" si="79"/>
        <v>865</v>
      </c>
      <c r="AD76" s="11">
        <f t="shared" si="79"/>
        <v>1177</v>
      </c>
      <c r="AE76" s="11">
        <f t="shared" si="79"/>
        <v>1072</v>
      </c>
      <c r="AF76" s="11">
        <f t="shared" si="79"/>
        <v>1725</v>
      </c>
      <c r="AG76" s="11">
        <f t="shared" si="79"/>
        <v>1554</v>
      </c>
      <c r="AH76" s="11">
        <f t="shared" si="79"/>
        <v>1452</v>
      </c>
      <c r="AI76" s="11">
        <f t="shared" si="79"/>
        <v>1398</v>
      </c>
      <c r="AJ76" s="11">
        <f t="shared" si="79"/>
        <v>1540</v>
      </c>
      <c r="AK76" s="11">
        <f t="shared" si="79"/>
        <v>1106</v>
      </c>
      <c r="AL76" s="11">
        <f t="shared" si="79"/>
        <v>1564</v>
      </c>
      <c r="AM76" s="11">
        <f t="shared" si="79"/>
        <v>1789</v>
      </c>
      <c r="AN76" s="11">
        <f t="shared" si="79"/>
        <v>1457</v>
      </c>
      <c r="AO76" s="11">
        <f t="shared" si="79"/>
        <v>327</v>
      </c>
      <c r="AP76" s="11">
        <f t="shared" si="79"/>
        <v>1285</v>
      </c>
      <c r="AQ76" s="11">
        <f t="shared" si="79"/>
        <v>972</v>
      </c>
      <c r="AR76" s="11">
        <f t="shared" si="79"/>
        <v>1174</v>
      </c>
      <c r="AS76" s="11">
        <f t="shared" si="79"/>
        <v>610</v>
      </c>
      <c r="AT76" s="11">
        <f t="shared" si="79"/>
        <v>931</v>
      </c>
      <c r="AU76" s="11">
        <f t="shared" si="79"/>
        <v>1138</v>
      </c>
      <c r="AV76" s="11">
        <f t="shared" si="79"/>
        <v>1558</v>
      </c>
      <c r="AW76" s="11">
        <f t="shared" si="79"/>
        <v>1363</v>
      </c>
      <c r="AX76" s="11">
        <f t="shared" si="79"/>
        <v>1426</v>
      </c>
      <c r="AY76" s="11">
        <f t="shared" si="79"/>
        <v>299</v>
      </c>
      <c r="AZ76" s="11">
        <f t="shared" si="79"/>
        <v>1057</v>
      </c>
      <c r="BA76" s="11">
        <f t="shared" si="79"/>
        <v>1181</v>
      </c>
      <c r="BB76" s="11">
        <f t="shared" si="79"/>
        <v>1087</v>
      </c>
      <c r="BC76" s="11">
        <f t="shared" si="79"/>
        <v>1108</v>
      </c>
      <c r="BD76" s="11">
        <f t="shared" si="79"/>
        <v>1586</v>
      </c>
      <c r="BE76" s="11">
        <f t="shared" si="79"/>
        <v>1053</v>
      </c>
      <c r="BF76" s="11">
        <f t="shared" si="79"/>
        <v>1073</v>
      </c>
      <c r="BG76" s="11">
        <f t="shared" si="79"/>
        <v>1114</v>
      </c>
      <c r="BH76" s="11">
        <f t="shared" si="79"/>
        <v>1148</v>
      </c>
    </row>
    <row r="77" spans="1:60" ht="13.5" customHeight="1">
      <c r="A77" s="38">
        <v>40257</v>
      </c>
      <c r="B77" s="39" t="s">
        <v>65</v>
      </c>
      <c r="C77" s="40"/>
      <c r="D77" s="41" t="s">
        <v>49</v>
      </c>
      <c r="E77" s="42">
        <f t="shared" si="0"/>
        <v>327</v>
      </c>
      <c r="F77" s="43">
        <v>1</v>
      </c>
      <c r="G77" s="43">
        <v>2</v>
      </c>
      <c r="H77" s="44">
        <f t="shared" si="1"/>
        <v>5</v>
      </c>
      <c r="I77" s="40"/>
      <c r="J77" s="45" t="s">
        <v>43</v>
      </c>
      <c r="K77" s="42">
        <f t="shared" si="2"/>
        <v>931</v>
      </c>
      <c r="L77" s="46">
        <v>2</v>
      </c>
      <c r="M77" s="46">
        <v>19</v>
      </c>
      <c r="N77" s="26">
        <f t="shared" si="3"/>
        <v>25</v>
      </c>
      <c r="O77" s="40"/>
      <c r="P77" s="39" t="s">
        <v>66</v>
      </c>
      <c r="Q77" s="40"/>
      <c r="R77">
        <f>MIN(Rules!$E$2,(MAX(H77/N77,N77/H77)))</f>
        <v>2</v>
      </c>
      <c r="S77">
        <f>VLOOKUP(B77,Rules!A:B,2,FALSE)</f>
        <v>45</v>
      </c>
      <c r="T77" s="40"/>
      <c r="U77" s="47">
        <f>1/(10^(-1*(E77+(IF(P77="Y",Rules!$I$2,0))-K77)/Rules!$E$12)+1)</f>
        <v>0.10999939620273004</v>
      </c>
      <c r="V77">
        <f t="shared" si="4"/>
        <v>-10</v>
      </c>
      <c r="W77">
        <f t="shared" si="5"/>
        <v>10</v>
      </c>
      <c r="Z77" s="48"/>
      <c r="AA77" s="11">
        <f t="shared" ref="AA77:BH77" si="80">IF($D77=AA$1,$E77+$V77,(IF($J77=AA$1,$K77+$W77,AA76)))</f>
        <v>1325</v>
      </c>
      <c r="AB77" s="11">
        <f t="shared" si="80"/>
        <v>1369</v>
      </c>
      <c r="AC77" s="11">
        <f t="shared" si="80"/>
        <v>865</v>
      </c>
      <c r="AD77" s="11">
        <f t="shared" si="80"/>
        <v>1177</v>
      </c>
      <c r="AE77" s="11">
        <f t="shared" si="80"/>
        <v>1072</v>
      </c>
      <c r="AF77" s="11">
        <f t="shared" si="80"/>
        <v>1725</v>
      </c>
      <c r="AG77" s="11">
        <f t="shared" si="80"/>
        <v>1554</v>
      </c>
      <c r="AH77" s="11">
        <f t="shared" si="80"/>
        <v>1452</v>
      </c>
      <c r="AI77" s="11">
        <f t="shared" si="80"/>
        <v>1398</v>
      </c>
      <c r="AJ77" s="11">
        <f t="shared" si="80"/>
        <v>1540</v>
      </c>
      <c r="AK77" s="11">
        <f t="shared" si="80"/>
        <v>1106</v>
      </c>
      <c r="AL77" s="11">
        <f t="shared" si="80"/>
        <v>1564</v>
      </c>
      <c r="AM77" s="11">
        <f t="shared" si="80"/>
        <v>1789</v>
      </c>
      <c r="AN77" s="11">
        <f t="shared" si="80"/>
        <v>1457</v>
      </c>
      <c r="AO77" s="11">
        <f t="shared" si="80"/>
        <v>317</v>
      </c>
      <c r="AP77" s="11">
        <f t="shared" si="80"/>
        <v>1285</v>
      </c>
      <c r="AQ77" s="11">
        <f t="shared" si="80"/>
        <v>972</v>
      </c>
      <c r="AR77" s="11">
        <f t="shared" si="80"/>
        <v>1174</v>
      </c>
      <c r="AS77" s="11">
        <f t="shared" si="80"/>
        <v>610</v>
      </c>
      <c r="AT77" s="11">
        <f t="shared" si="80"/>
        <v>941</v>
      </c>
      <c r="AU77" s="11">
        <f t="shared" si="80"/>
        <v>1138</v>
      </c>
      <c r="AV77" s="11">
        <f t="shared" si="80"/>
        <v>1558</v>
      </c>
      <c r="AW77" s="11">
        <f t="shared" si="80"/>
        <v>1363</v>
      </c>
      <c r="AX77" s="11">
        <f t="shared" si="80"/>
        <v>1426</v>
      </c>
      <c r="AY77" s="11">
        <f t="shared" si="80"/>
        <v>299</v>
      </c>
      <c r="AZ77" s="11">
        <f t="shared" si="80"/>
        <v>1057</v>
      </c>
      <c r="BA77" s="11">
        <f t="shared" si="80"/>
        <v>1181</v>
      </c>
      <c r="BB77" s="11">
        <f t="shared" si="80"/>
        <v>1087</v>
      </c>
      <c r="BC77" s="11">
        <f t="shared" si="80"/>
        <v>1108</v>
      </c>
      <c r="BD77" s="11">
        <f t="shared" si="80"/>
        <v>1586</v>
      </c>
      <c r="BE77" s="11">
        <f t="shared" si="80"/>
        <v>1053</v>
      </c>
      <c r="BF77" s="11">
        <f t="shared" si="80"/>
        <v>1073</v>
      </c>
      <c r="BG77" s="11">
        <f t="shared" si="80"/>
        <v>1114</v>
      </c>
      <c r="BH77" s="11">
        <f t="shared" si="80"/>
        <v>1148</v>
      </c>
    </row>
    <row r="78" spans="1:60" ht="13.5" customHeight="1">
      <c r="A78" s="38">
        <v>40257</v>
      </c>
      <c r="B78" s="39" t="s">
        <v>65</v>
      </c>
      <c r="C78" s="40"/>
      <c r="D78" s="41" t="s">
        <v>41</v>
      </c>
      <c r="E78" s="42">
        <f t="shared" si="0"/>
        <v>1148</v>
      </c>
      <c r="F78" s="43">
        <v>0</v>
      </c>
      <c r="G78" s="43">
        <v>14</v>
      </c>
      <c r="H78" s="44">
        <f t="shared" si="1"/>
        <v>14</v>
      </c>
      <c r="I78" s="40"/>
      <c r="J78" s="45" t="s">
        <v>39</v>
      </c>
      <c r="K78" s="42">
        <f t="shared" si="2"/>
        <v>1174</v>
      </c>
      <c r="L78" s="46">
        <v>1</v>
      </c>
      <c r="M78" s="46">
        <v>11</v>
      </c>
      <c r="N78" s="26">
        <f t="shared" si="3"/>
        <v>14</v>
      </c>
      <c r="O78" s="40"/>
      <c r="P78" s="39" t="s">
        <v>66</v>
      </c>
      <c r="Q78" s="40"/>
      <c r="R78">
        <f>MIN(Rules!$E$2,(MAX(H78/N78,N78/H78)))</f>
        <v>1</v>
      </c>
      <c r="S78">
        <f>VLOOKUP(B78,Rules!A:B,2,FALSE)</f>
        <v>45</v>
      </c>
      <c r="T78" s="40"/>
      <c r="U78" s="47">
        <f>1/(10^(-1*(E78+(IF(P78="Y",Rules!$I$2,0))-K78)/Rules!$E$12)+1)</f>
        <v>0.63900336952543368</v>
      </c>
      <c r="V78">
        <f t="shared" si="4"/>
        <v>-6</v>
      </c>
      <c r="W78">
        <f t="shared" si="5"/>
        <v>6</v>
      </c>
      <c r="Z78" s="48"/>
      <c r="AA78" s="11">
        <f t="shared" ref="AA78:BH78" si="81">IF($D78=AA$1,$E78+$V78,(IF($J78=AA$1,$K78+$W78,AA77)))</f>
        <v>1325</v>
      </c>
      <c r="AB78" s="11">
        <f t="shared" si="81"/>
        <v>1369</v>
      </c>
      <c r="AC78" s="11">
        <f t="shared" si="81"/>
        <v>865</v>
      </c>
      <c r="AD78" s="11">
        <f t="shared" si="81"/>
        <v>1177</v>
      </c>
      <c r="AE78" s="11">
        <f t="shared" si="81"/>
        <v>1072</v>
      </c>
      <c r="AF78" s="11">
        <f t="shared" si="81"/>
        <v>1725</v>
      </c>
      <c r="AG78" s="11">
        <f t="shared" si="81"/>
        <v>1554</v>
      </c>
      <c r="AH78" s="11">
        <f t="shared" si="81"/>
        <v>1452</v>
      </c>
      <c r="AI78" s="11">
        <f t="shared" si="81"/>
        <v>1398</v>
      </c>
      <c r="AJ78" s="11">
        <f t="shared" si="81"/>
        <v>1540</v>
      </c>
      <c r="AK78" s="11">
        <f t="shared" si="81"/>
        <v>1106</v>
      </c>
      <c r="AL78" s="11">
        <f t="shared" si="81"/>
        <v>1564</v>
      </c>
      <c r="AM78" s="11">
        <f t="shared" si="81"/>
        <v>1789</v>
      </c>
      <c r="AN78" s="11">
        <f t="shared" si="81"/>
        <v>1457</v>
      </c>
      <c r="AO78" s="11">
        <f t="shared" si="81"/>
        <v>317</v>
      </c>
      <c r="AP78" s="11">
        <f t="shared" si="81"/>
        <v>1285</v>
      </c>
      <c r="AQ78" s="11">
        <f t="shared" si="81"/>
        <v>972</v>
      </c>
      <c r="AR78" s="11">
        <f t="shared" si="81"/>
        <v>1180</v>
      </c>
      <c r="AS78" s="11">
        <f t="shared" si="81"/>
        <v>610</v>
      </c>
      <c r="AT78" s="11">
        <f t="shared" si="81"/>
        <v>941</v>
      </c>
      <c r="AU78" s="11">
        <f t="shared" si="81"/>
        <v>1138</v>
      </c>
      <c r="AV78" s="11">
        <f t="shared" si="81"/>
        <v>1558</v>
      </c>
      <c r="AW78" s="11">
        <f t="shared" si="81"/>
        <v>1363</v>
      </c>
      <c r="AX78" s="11">
        <f t="shared" si="81"/>
        <v>1426</v>
      </c>
      <c r="AY78" s="11">
        <f t="shared" si="81"/>
        <v>299</v>
      </c>
      <c r="AZ78" s="11">
        <f t="shared" si="81"/>
        <v>1057</v>
      </c>
      <c r="BA78" s="11">
        <f t="shared" si="81"/>
        <v>1181</v>
      </c>
      <c r="BB78" s="11">
        <f t="shared" si="81"/>
        <v>1087</v>
      </c>
      <c r="BC78" s="11">
        <f t="shared" si="81"/>
        <v>1108</v>
      </c>
      <c r="BD78" s="11">
        <f t="shared" si="81"/>
        <v>1586</v>
      </c>
      <c r="BE78" s="11">
        <f t="shared" si="81"/>
        <v>1053</v>
      </c>
      <c r="BF78" s="11">
        <f t="shared" si="81"/>
        <v>1073</v>
      </c>
      <c r="BG78" s="11">
        <f t="shared" si="81"/>
        <v>1114</v>
      </c>
      <c r="BH78" s="11">
        <f t="shared" si="81"/>
        <v>1142</v>
      </c>
    </row>
    <row r="79" spans="1:60" ht="13.5" customHeight="1">
      <c r="A79" s="38">
        <v>40258</v>
      </c>
      <c r="B79" s="39" t="s">
        <v>65</v>
      </c>
      <c r="C79" s="40"/>
      <c r="D79" s="41" t="s">
        <v>21</v>
      </c>
      <c r="E79" s="42">
        <f t="shared" si="0"/>
        <v>1564</v>
      </c>
      <c r="F79" s="43">
        <v>1</v>
      </c>
      <c r="G79" s="43">
        <v>15</v>
      </c>
      <c r="H79" s="44">
        <f t="shared" si="1"/>
        <v>18</v>
      </c>
      <c r="I79" s="40"/>
      <c r="J79" s="45" t="s">
        <v>22</v>
      </c>
      <c r="K79" s="42">
        <f t="shared" si="2"/>
        <v>1586</v>
      </c>
      <c r="L79" s="46">
        <v>0</v>
      </c>
      <c r="M79" s="46">
        <v>14</v>
      </c>
      <c r="N79" s="26">
        <f t="shared" si="3"/>
        <v>14</v>
      </c>
      <c r="O79" s="40"/>
      <c r="P79" s="39" t="s">
        <v>66</v>
      </c>
      <c r="Q79" s="40"/>
      <c r="R79">
        <f>MIN(Rules!$E$2,(MAX(H79/N79,N79/H79)))</f>
        <v>1.2857142857142858</v>
      </c>
      <c r="S79">
        <f>VLOOKUP(B79,Rules!A:B,2,FALSE)</f>
        <v>45</v>
      </c>
      <c r="T79" s="40"/>
      <c r="U79" s="47">
        <f>1/(10^(-1*(E79+(IF(P79="Y",Rules!$I$2,0))-K79)/Rules!$E$12)+1)</f>
        <v>0.64324164438098008</v>
      </c>
      <c r="V79">
        <f t="shared" si="4"/>
        <v>21</v>
      </c>
      <c r="W79">
        <f t="shared" si="5"/>
        <v>-21</v>
      </c>
      <c r="Z79" s="48"/>
      <c r="AA79" s="11">
        <f t="shared" ref="AA79:BH79" si="82">IF($D79=AA$1,$E79+$V79,(IF($J79=AA$1,$K79+$W79,AA78)))</f>
        <v>1325</v>
      </c>
      <c r="AB79" s="11">
        <f t="shared" si="82"/>
        <v>1369</v>
      </c>
      <c r="AC79" s="11">
        <f t="shared" si="82"/>
        <v>865</v>
      </c>
      <c r="AD79" s="11">
        <f t="shared" si="82"/>
        <v>1177</v>
      </c>
      <c r="AE79" s="11">
        <f t="shared" si="82"/>
        <v>1072</v>
      </c>
      <c r="AF79" s="11">
        <f t="shared" si="82"/>
        <v>1725</v>
      </c>
      <c r="AG79" s="11">
        <f t="shared" si="82"/>
        <v>1554</v>
      </c>
      <c r="AH79" s="11">
        <f t="shared" si="82"/>
        <v>1452</v>
      </c>
      <c r="AI79" s="11">
        <f t="shared" si="82"/>
        <v>1398</v>
      </c>
      <c r="AJ79" s="11">
        <f t="shared" si="82"/>
        <v>1540</v>
      </c>
      <c r="AK79" s="11">
        <f t="shared" si="82"/>
        <v>1106</v>
      </c>
      <c r="AL79" s="11">
        <f t="shared" si="82"/>
        <v>1585</v>
      </c>
      <c r="AM79" s="11">
        <f t="shared" si="82"/>
        <v>1789</v>
      </c>
      <c r="AN79" s="11">
        <f t="shared" si="82"/>
        <v>1457</v>
      </c>
      <c r="AO79" s="11">
        <f t="shared" si="82"/>
        <v>317</v>
      </c>
      <c r="AP79" s="11">
        <f t="shared" si="82"/>
        <v>1285</v>
      </c>
      <c r="AQ79" s="11">
        <f t="shared" si="82"/>
        <v>972</v>
      </c>
      <c r="AR79" s="11">
        <f t="shared" si="82"/>
        <v>1180</v>
      </c>
      <c r="AS79" s="11">
        <f t="shared" si="82"/>
        <v>610</v>
      </c>
      <c r="AT79" s="11">
        <f t="shared" si="82"/>
        <v>941</v>
      </c>
      <c r="AU79" s="11">
        <f t="shared" si="82"/>
        <v>1138</v>
      </c>
      <c r="AV79" s="11">
        <f t="shared" si="82"/>
        <v>1558</v>
      </c>
      <c r="AW79" s="11">
        <f t="shared" si="82"/>
        <v>1363</v>
      </c>
      <c r="AX79" s="11">
        <f t="shared" si="82"/>
        <v>1426</v>
      </c>
      <c r="AY79" s="11">
        <f t="shared" si="82"/>
        <v>299</v>
      </c>
      <c r="AZ79" s="11">
        <f t="shared" si="82"/>
        <v>1057</v>
      </c>
      <c r="BA79" s="11">
        <f t="shared" si="82"/>
        <v>1181</v>
      </c>
      <c r="BB79" s="11">
        <f t="shared" si="82"/>
        <v>1087</v>
      </c>
      <c r="BC79" s="11">
        <f t="shared" si="82"/>
        <v>1108</v>
      </c>
      <c r="BD79" s="11">
        <f t="shared" si="82"/>
        <v>1565</v>
      </c>
      <c r="BE79" s="11">
        <f t="shared" si="82"/>
        <v>1053</v>
      </c>
      <c r="BF79" s="11">
        <f t="shared" si="82"/>
        <v>1073</v>
      </c>
      <c r="BG79" s="11">
        <f t="shared" si="82"/>
        <v>1114</v>
      </c>
      <c r="BH79" s="11">
        <f t="shared" si="82"/>
        <v>1142</v>
      </c>
    </row>
    <row r="80" spans="1:60" ht="13.5" customHeight="1">
      <c r="A80" s="38">
        <v>40258</v>
      </c>
      <c r="B80" s="39" t="s">
        <v>65</v>
      </c>
      <c r="C80" s="40"/>
      <c r="D80" s="41" t="s">
        <v>23</v>
      </c>
      <c r="E80" s="42">
        <f t="shared" si="0"/>
        <v>1426</v>
      </c>
      <c r="F80" s="43">
        <v>1</v>
      </c>
      <c r="G80" s="43">
        <v>16</v>
      </c>
      <c r="H80" s="44">
        <f t="shared" si="1"/>
        <v>19</v>
      </c>
      <c r="I80" s="40"/>
      <c r="J80" s="45" t="s">
        <v>19</v>
      </c>
      <c r="K80" s="42">
        <f t="shared" si="2"/>
        <v>1554</v>
      </c>
      <c r="L80" s="46">
        <v>0</v>
      </c>
      <c r="M80" s="46">
        <v>12</v>
      </c>
      <c r="N80" s="26">
        <f t="shared" si="3"/>
        <v>12</v>
      </c>
      <c r="O80" s="40"/>
      <c r="P80" s="39" t="s">
        <v>66</v>
      </c>
      <c r="Q80" s="40"/>
      <c r="R80">
        <f>MIN(Rules!$E$2,(MAX(H80/N80,N80/H80)))</f>
        <v>1.5833333333333333</v>
      </c>
      <c r="S80">
        <f>VLOOKUP(B80,Rules!A:B,2,FALSE)</f>
        <v>45</v>
      </c>
      <c r="T80" s="40"/>
      <c r="U80" s="47">
        <f>1/(10^(-1*(E80+(IF(P80="Y",Rules!$I$2,0))-K80)/Rules!$E$12)+1)</f>
        <v>0.52530679298045857</v>
      </c>
      <c r="V80">
        <f t="shared" si="4"/>
        <v>34</v>
      </c>
      <c r="W80">
        <f t="shared" si="5"/>
        <v>-34</v>
      </c>
      <c r="Z80" s="48"/>
      <c r="AA80" s="11">
        <f t="shared" ref="AA80:BH80" si="83">IF($D80=AA$1,$E80+$V80,(IF($J80=AA$1,$K80+$W80,AA79)))</f>
        <v>1325</v>
      </c>
      <c r="AB80" s="11">
        <f t="shared" si="83"/>
        <v>1369</v>
      </c>
      <c r="AC80" s="11">
        <f t="shared" si="83"/>
        <v>865</v>
      </c>
      <c r="AD80" s="11">
        <f t="shared" si="83"/>
        <v>1177</v>
      </c>
      <c r="AE80" s="11">
        <f t="shared" si="83"/>
        <v>1072</v>
      </c>
      <c r="AF80" s="11">
        <f t="shared" si="83"/>
        <v>1725</v>
      </c>
      <c r="AG80" s="11">
        <f t="shared" si="83"/>
        <v>1520</v>
      </c>
      <c r="AH80" s="11">
        <f t="shared" si="83"/>
        <v>1452</v>
      </c>
      <c r="AI80" s="11">
        <f t="shared" si="83"/>
        <v>1398</v>
      </c>
      <c r="AJ80" s="11">
        <f t="shared" si="83"/>
        <v>1540</v>
      </c>
      <c r="AK80" s="11">
        <f t="shared" si="83"/>
        <v>1106</v>
      </c>
      <c r="AL80" s="11">
        <f t="shared" si="83"/>
        <v>1585</v>
      </c>
      <c r="AM80" s="11">
        <f t="shared" si="83"/>
        <v>1789</v>
      </c>
      <c r="AN80" s="11">
        <f t="shared" si="83"/>
        <v>1457</v>
      </c>
      <c r="AO80" s="11">
        <f t="shared" si="83"/>
        <v>317</v>
      </c>
      <c r="AP80" s="11">
        <f t="shared" si="83"/>
        <v>1285</v>
      </c>
      <c r="AQ80" s="11">
        <f t="shared" si="83"/>
        <v>972</v>
      </c>
      <c r="AR80" s="11">
        <f t="shared" si="83"/>
        <v>1180</v>
      </c>
      <c r="AS80" s="11">
        <f t="shared" si="83"/>
        <v>610</v>
      </c>
      <c r="AT80" s="11">
        <f t="shared" si="83"/>
        <v>941</v>
      </c>
      <c r="AU80" s="11">
        <f t="shared" si="83"/>
        <v>1138</v>
      </c>
      <c r="AV80" s="11">
        <f t="shared" si="83"/>
        <v>1558</v>
      </c>
      <c r="AW80" s="11">
        <f t="shared" si="83"/>
        <v>1363</v>
      </c>
      <c r="AX80" s="11">
        <f t="shared" si="83"/>
        <v>1460</v>
      </c>
      <c r="AY80" s="11">
        <f t="shared" si="83"/>
        <v>299</v>
      </c>
      <c r="AZ80" s="11">
        <f t="shared" si="83"/>
        <v>1057</v>
      </c>
      <c r="BA80" s="11">
        <f t="shared" si="83"/>
        <v>1181</v>
      </c>
      <c r="BB80" s="11">
        <f t="shared" si="83"/>
        <v>1087</v>
      </c>
      <c r="BC80" s="11">
        <f t="shared" si="83"/>
        <v>1108</v>
      </c>
      <c r="BD80" s="11">
        <f t="shared" si="83"/>
        <v>1565</v>
      </c>
      <c r="BE80" s="11">
        <f t="shared" si="83"/>
        <v>1053</v>
      </c>
      <c r="BF80" s="11">
        <f t="shared" si="83"/>
        <v>1073</v>
      </c>
      <c r="BG80" s="11">
        <f t="shared" si="83"/>
        <v>1114</v>
      </c>
      <c r="BH80" s="11">
        <f t="shared" si="83"/>
        <v>1142</v>
      </c>
    </row>
    <row r="81" spans="1:60" ht="13.5" customHeight="1">
      <c r="A81" s="38">
        <v>40258</v>
      </c>
      <c r="B81" s="39" t="s">
        <v>65</v>
      </c>
      <c r="C81" s="40"/>
      <c r="D81" s="41" t="s">
        <v>16</v>
      </c>
      <c r="E81" s="42">
        <f t="shared" si="0"/>
        <v>1789</v>
      </c>
      <c r="F81" s="43">
        <v>1</v>
      </c>
      <c r="G81" s="43">
        <v>10</v>
      </c>
      <c r="H81" s="44">
        <f t="shared" si="1"/>
        <v>13</v>
      </c>
      <c r="I81" s="40"/>
      <c r="J81" s="45" t="s">
        <v>18</v>
      </c>
      <c r="K81" s="42">
        <f t="shared" si="2"/>
        <v>1558</v>
      </c>
      <c r="L81" s="46">
        <v>1</v>
      </c>
      <c r="M81" s="46">
        <v>12</v>
      </c>
      <c r="N81" s="26">
        <f t="shared" si="3"/>
        <v>15</v>
      </c>
      <c r="O81" s="40"/>
      <c r="P81" s="39" t="s">
        <v>66</v>
      </c>
      <c r="Q81" s="40"/>
      <c r="R81">
        <f>MIN(Rules!$E$2,(MAX(H81/N81,N81/H81)))</f>
        <v>1.1538461538461537</v>
      </c>
      <c r="S81">
        <f>VLOOKUP(B81,Rules!A:B,2,FALSE)</f>
        <v>45</v>
      </c>
      <c r="T81" s="40"/>
      <c r="U81" s="47">
        <f>1/(10^(-1*(E81+(IF(P81="Y",Rules!$I$2,0))-K81)/Rules!$E$12)+1)</f>
        <v>0.85252826589598441</v>
      </c>
      <c r="V81">
        <f t="shared" si="4"/>
        <v>-44</v>
      </c>
      <c r="W81">
        <f t="shared" si="5"/>
        <v>44</v>
      </c>
      <c r="Z81" s="48"/>
      <c r="AA81" s="11">
        <f t="shared" ref="AA81:BH81" si="84">IF($D81=AA$1,$E81+$V81,(IF($J81=AA$1,$K81+$W81,AA80)))</f>
        <v>1325</v>
      </c>
      <c r="AB81" s="11">
        <f t="shared" si="84"/>
        <v>1369</v>
      </c>
      <c r="AC81" s="11">
        <f t="shared" si="84"/>
        <v>865</v>
      </c>
      <c r="AD81" s="11">
        <f t="shared" si="84"/>
        <v>1177</v>
      </c>
      <c r="AE81" s="11">
        <f t="shared" si="84"/>
        <v>1072</v>
      </c>
      <c r="AF81" s="11">
        <f t="shared" si="84"/>
        <v>1725</v>
      </c>
      <c r="AG81" s="11">
        <f t="shared" si="84"/>
        <v>1520</v>
      </c>
      <c r="AH81" s="11">
        <f t="shared" si="84"/>
        <v>1452</v>
      </c>
      <c r="AI81" s="11">
        <f t="shared" si="84"/>
        <v>1398</v>
      </c>
      <c r="AJ81" s="11">
        <f t="shared" si="84"/>
        <v>1540</v>
      </c>
      <c r="AK81" s="11">
        <f t="shared" si="84"/>
        <v>1106</v>
      </c>
      <c r="AL81" s="11">
        <f t="shared" si="84"/>
        <v>1585</v>
      </c>
      <c r="AM81" s="11">
        <f t="shared" si="84"/>
        <v>1745</v>
      </c>
      <c r="AN81" s="11">
        <f t="shared" si="84"/>
        <v>1457</v>
      </c>
      <c r="AO81" s="11">
        <f t="shared" si="84"/>
        <v>317</v>
      </c>
      <c r="AP81" s="11">
        <f t="shared" si="84"/>
        <v>1285</v>
      </c>
      <c r="AQ81" s="11">
        <f t="shared" si="84"/>
        <v>972</v>
      </c>
      <c r="AR81" s="11">
        <f t="shared" si="84"/>
        <v>1180</v>
      </c>
      <c r="AS81" s="11">
        <f t="shared" si="84"/>
        <v>610</v>
      </c>
      <c r="AT81" s="11">
        <f t="shared" si="84"/>
        <v>941</v>
      </c>
      <c r="AU81" s="11">
        <f t="shared" si="84"/>
        <v>1138</v>
      </c>
      <c r="AV81" s="11">
        <f t="shared" si="84"/>
        <v>1602</v>
      </c>
      <c r="AW81" s="11">
        <f t="shared" si="84"/>
        <v>1363</v>
      </c>
      <c r="AX81" s="11">
        <f t="shared" si="84"/>
        <v>1460</v>
      </c>
      <c r="AY81" s="11">
        <f t="shared" si="84"/>
        <v>299</v>
      </c>
      <c r="AZ81" s="11">
        <f t="shared" si="84"/>
        <v>1057</v>
      </c>
      <c r="BA81" s="11">
        <f t="shared" si="84"/>
        <v>1181</v>
      </c>
      <c r="BB81" s="11">
        <f t="shared" si="84"/>
        <v>1087</v>
      </c>
      <c r="BC81" s="11">
        <f t="shared" si="84"/>
        <v>1108</v>
      </c>
      <c r="BD81" s="11">
        <f t="shared" si="84"/>
        <v>1565</v>
      </c>
      <c r="BE81" s="11">
        <f t="shared" si="84"/>
        <v>1053</v>
      </c>
      <c r="BF81" s="11">
        <f t="shared" si="84"/>
        <v>1073</v>
      </c>
      <c r="BG81" s="11">
        <f t="shared" si="84"/>
        <v>1114</v>
      </c>
      <c r="BH81" s="11">
        <f t="shared" si="84"/>
        <v>1142</v>
      </c>
    </row>
    <row r="82" spans="1:60" ht="13.5" customHeight="1">
      <c r="A82" s="38">
        <v>40258</v>
      </c>
      <c r="B82" s="39" t="s">
        <v>65</v>
      </c>
      <c r="C82" s="40"/>
      <c r="D82" s="41" t="s">
        <v>40</v>
      </c>
      <c r="E82" s="42">
        <f t="shared" si="0"/>
        <v>1108</v>
      </c>
      <c r="F82" s="43">
        <v>2</v>
      </c>
      <c r="G82" s="43">
        <v>5</v>
      </c>
      <c r="H82" s="44">
        <f t="shared" si="1"/>
        <v>11</v>
      </c>
      <c r="I82" s="40"/>
      <c r="J82" s="45" t="s">
        <v>25</v>
      </c>
      <c r="K82" s="42">
        <f t="shared" si="2"/>
        <v>1452</v>
      </c>
      <c r="L82" s="46">
        <v>1</v>
      </c>
      <c r="M82" s="46">
        <v>9</v>
      </c>
      <c r="N82" s="26">
        <f t="shared" si="3"/>
        <v>12</v>
      </c>
      <c r="O82" s="40"/>
      <c r="P82" s="39" t="s">
        <v>66</v>
      </c>
      <c r="Q82" s="40"/>
      <c r="R82">
        <f>MIN(Rules!$E$2,(MAX(H82/N82,N82/H82)))</f>
        <v>1.0909090909090908</v>
      </c>
      <c r="S82">
        <f>VLOOKUP(B82,Rules!A:B,2,FALSE)</f>
        <v>45</v>
      </c>
      <c r="T82" s="40"/>
      <c r="U82" s="47">
        <f>1/(10^(-1*(E82+(IF(P82="Y",Rules!$I$2,0))-K82)/Rules!$E$12)+1)</f>
        <v>0.29040806390523799</v>
      </c>
      <c r="V82">
        <f t="shared" si="4"/>
        <v>-14</v>
      </c>
      <c r="W82">
        <f t="shared" si="5"/>
        <v>14</v>
      </c>
      <c r="Z82" s="48"/>
      <c r="AA82" s="11">
        <f t="shared" ref="AA82:BH82" si="85">IF($D82=AA$1,$E82+$V82,(IF($J82=AA$1,$K82+$W82,AA81)))</f>
        <v>1325</v>
      </c>
      <c r="AB82" s="11">
        <f t="shared" si="85"/>
        <v>1369</v>
      </c>
      <c r="AC82" s="11">
        <f t="shared" si="85"/>
        <v>865</v>
      </c>
      <c r="AD82" s="11">
        <f t="shared" si="85"/>
        <v>1177</v>
      </c>
      <c r="AE82" s="11">
        <f t="shared" si="85"/>
        <v>1072</v>
      </c>
      <c r="AF82" s="11">
        <f t="shared" si="85"/>
        <v>1725</v>
      </c>
      <c r="AG82" s="11">
        <f t="shared" si="85"/>
        <v>1520</v>
      </c>
      <c r="AH82" s="11">
        <f t="shared" si="85"/>
        <v>1466</v>
      </c>
      <c r="AI82" s="11">
        <f t="shared" si="85"/>
        <v>1398</v>
      </c>
      <c r="AJ82" s="11">
        <f t="shared" si="85"/>
        <v>1540</v>
      </c>
      <c r="AK82" s="11">
        <f t="shared" si="85"/>
        <v>1106</v>
      </c>
      <c r="AL82" s="11">
        <f t="shared" si="85"/>
        <v>1585</v>
      </c>
      <c r="AM82" s="11">
        <f t="shared" si="85"/>
        <v>1745</v>
      </c>
      <c r="AN82" s="11">
        <f t="shared" si="85"/>
        <v>1457</v>
      </c>
      <c r="AO82" s="11">
        <f t="shared" si="85"/>
        <v>317</v>
      </c>
      <c r="AP82" s="11">
        <f t="shared" si="85"/>
        <v>1285</v>
      </c>
      <c r="AQ82" s="11">
        <f t="shared" si="85"/>
        <v>972</v>
      </c>
      <c r="AR82" s="11">
        <f t="shared" si="85"/>
        <v>1180</v>
      </c>
      <c r="AS82" s="11">
        <f t="shared" si="85"/>
        <v>610</v>
      </c>
      <c r="AT82" s="11">
        <f t="shared" si="85"/>
        <v>941</v>
      </c>
      <c r="AU82" s="11">
        <f t="shared" si="85"/>
        <v>1138</v>
      </c>
      <c r="AV82" s="11">
        <f t="shared" si="85"/>
        <v>1602</v>
      </c>
      <c r="AW82" s="11">
        <f t="shared" si="85"/>
        <v>1363</v>
      </c>
      <c r="AX82" s="11">
        <f t="shared" si="85"/>
        <v>1460</v>
      </c>
      <c r="AY82" s="11">
        <f t="shared" si="85"/>
        <v>299</v>
      </c>
      <c r="AZ82" s="11">
        <f t="shared" si="85"/>
        <v>1057</v>
      </c>
      <c r="BA82" s="11">
        <f t="shared" si="85"/>
        <v>1181</v>
      </c>
      <c r="BB82" s="11">
        <f t="shared" si="85"/>
        <v>1087</v>
      </c>
      <c r="BC82" s="11">
        <f t="shared" si="85"/>
        <v>1094</v>
      </c>
      <c r="BD82" s="11">
        <f t="shared" si="85"/>
        <v>1565</v>
      </c>
      <c r="BE82" s="11">
        <f t="shared" si="85"/>
        <v>1053</v>
      </c>
      <c r="BF82" s="11">
        <f t="shared" si="85"/>
        <v>1073</v>
      </c>
      <c r="BG82" s="11">
        <f t="shared" si="85"/>
        <v>1114</v>
      </c>
      <c r="BH82" s="11">
        <f t="shared" si="85"/>
        <v>1142</v>
      </c>
    </row>
    <row r="83" spans="1:60" ht="13.5" customHeight="1">
      <c r="A83" s="38">
        <v>40258</v>
      </c>
      <c r="B83" s="39" t="s">
        <v>65</v>
      </c>
      <c r="C83" s="40"/>
      <c r="D83" s="41" t="s">
        <v>28</v>
      </c>
      <c r="E83" s="42">
        <f t="shared" si="0"/>
        <v>1457</v>
      </c>
      <c r="F83" s="43">
        <v>1</v>
      </c>
      <c r="G83" s="43">
        <v>11</v>
      </c>
      <c r="H83" s="44">
        <f t="shared" si="1"/>
        <v>14</v>
      </c>
      <c r="I83" s="40"/>
      <c r="J83" s="45" t="s">
        <v>31</v>
      </c>
      <c r="K83" s="42">
        <f t="shared" si="2"/>
        <v>1073</v>
      </c>
      <c r="L83" s="46">
        <v>2</v>
      </c>
      <c r="M83" s="46">
        <v>7</v>
      </c>
      <c r="N83" s="26">
        <f t="shared" si="3"/>
        <v>13</v>
      </c>
      <c r="O83" s="40"/>
      <c r="P83" s="39" t="s">
        <v>66</v>
      </c>
      <c r="Q83" s="40"/>
      <c r="R83">
        <f>MIN(Rules!$E$2,(MAX(H83/N83,N83/H83)))</f>
        <v>1.0769230769230769</v>
      </c>
      <c r="S83">
        <f>VLOOKUP(B83,Rules!A:B,2,FALSE)</f>
        <v>45</v>
      </c>
      <c r="T83" s="40"/>
      <c r="U83" s="47">
        <f>1/(10^(-1*(E83+(IF(P83="Y",Rules!$I$2,0))-K83)/Rules!$E$12)+1)</f>
        <v>0.92122879246152023</v>
      </c>
      <c r="V83">
        <f t="shared" si="4"/>
        <v>4</v>
      </c>
      <c r="W83">
        <f t="shared" si="5"/>
        <v>-4</v>
      </c>
      <c r="Z83" s="48"/>
      <c r="AA83" s="11">
        <f t="shared" ref="AA83:BH83" si="86">IF($D83=AA$1,$E83+$V83,(IF($J83=AA$1,$K83+$W83,AA82)))</f>
        <v>1325</v>
      </c>
      <c r="AB83" s="11">
        <f t="shared" si="86"/>
        <v>1369</v>
      </c>
      <c r="AC83" s="11">
        <f t="shared" si="86"/>
        <v>865</v>
      </c>
      <c r="AD83" s="11">
        <f t="shared" si="86"/>
        <v>1177</v>
      </c>
      <c r="AE83" s="11">
        <f t="shared" si="86"/>
        <v>1072</v>
      </c>
      <c r="AF83" s="11">
        <f t="shared" si="86"/>
        <v>1725</v>
      </c>
      <c r="AG83" s="11">
        <f t="shared" si="86"/>
        <v>1520</v>
      </c>
      <c r="AH83" s="11">
        <f t="shared" si="86"/>
        <v>1466</v>
      </c>
      <c r="AI83" s="11">
        <f t="shared" si="86"/>
        <v>1398</v>
      </c>
      <c r="AJ83" s="11">
        <f t="shared" si="86"/>
        <v>1540</v>
      </c>
      <c r="AK83" s="11">
        <f t="shared" si="86"/>
        <v>1106</v>
      </c>
      <c r="AL83" s="11">
        <f t="shared" si="86"/>
        <v>1585</v>
      </c>
      <c r="AM83" s="11">
        <f t="shared" si="86"/>
        <v>1745</v>
      </c>
      <c r="AN83" s="11">
        <f t="shared" si="86"/>
        <v>1461</v>
      </c>
      <c r="AO83" s="11">
        <f t="shared" si="86"/>
        <v>317</v>
      </c>
      <c r="AP83" s="11">
        <f t="shared" si="86"/>
        <v>1285</v>
      </c>
      <c r="AQ83" s="11">
        <f t="shared" si="86"/>
        <v>972</v>
      </c>
      <c r="AR83" s="11">
        <f t="shared" si="86"/>
        <v>1180</v>
      </c>
      <c r="AS83" s="11">
        <f t="shared" si="86"/>
        <v>610</v>
      </c>
      <c r="AT83" s="11">
        <f t="shared" si="86"/>
        <v>941</v>
      </c>
      <c r="AU83" s="11">
        <f t="shared" si="86"/>
        <v>1138</v>
      </c>
      <c r="AV83" s="11">
        <f t="shared" si="86"/>
        <v>1602</v>
      </c>
      <c r="AW83" s="11">
        <f t="shared" si="86"/>
        <v>1363</v>
      </c>
      <c r="AX83" s="11">
        <f t="shared" si="86"/>
        <v>1460</v>
      </c>
      <c r="AY83" s="11">
        <f t="shared" si="86"/>
        <v>299</v>
      </c>
      <c r="AZ83" s="11">
        <f t="shared" si="86"/>
        <v>1057</v>
      </c>
      <c r="BA83" s="11">
        <f t="shared" si="86"/>
        <v>1181</v>
      </c>
      <c r="BB83" s="11">
        <f t="shared" si="86"/>
        <v>1087</v>
      </c>
      <c r="BC83" s="11">
        <f t="shared" si="86"/>
        <v>1094</v>
      </c>
      <c r="BD83" s="11">
        <f t="shared" si="86"/>
        <v>1565</v>
      </c>
      <c r="BE83" s="11">
        <f t="shared" si="86"/>
        <v>1053</v>
      </c>
      <c r="BF83" s="11">
        <f t="shared" si="86"/>
        <v>1069</v>
      </c>
      <c r="BG83" s="11">
        <f t="shared" si="86"/>
        <v>1114</v>
      </c>
      <c r="BH83" s="11">
        <f t="shared" si="86"/>
        <v>1142</v>
      </c>
    </row>
    <row r="84" spans="1:60" ht="13.5" customHeight="1">
      <c r="A84" s="38">
        <v>40258</v>
      </c>
      <c r="B84" s="39" t="s">
        <v>65</v>
      </c>
      <c r="C84" s="40"/>
      <c r="D84" s="41" t="s">
        <v>32</v>
      </c>
      <c r="E84" s="42">
        <f t="shared" si="0"/>
        <v>1138</v>
      </c>
      <c r="F84" s="43">
        <v>1</v>
      </c>
      <c r="G84" s="43">
        <v>9</v>
      </c>
      <c r="H84" s="44">
        <f t="shared" si="1"/>
        <v>12</v>
      </c>
      <c r="I84" s="40"/>
      <c r="J84" s="45" t="s">
        <v>24</v>
      </c>
      <c r="K84" s="42">
        <f t="shared" si="2"/>
        <v>1181</v>
      </c>
      <c r="L84" s="46">
        <v>0</v>
      </c>
      <c r="M84" s="46">
        <v>13</v>
      </c>
      <c r="N84" s="26">
        <f t="shared" si="3"/>
        <v>13</v>
      </c>
      <c r="O84" s="40"/>
      <c r="P84" s="39" t="s">
        <v>66</v>
      </c>
      <c r="Q84" s="40"/>
      <c r="R84">
        <f>MIN(Rules!$E$2,(MAX(H84/N84,N84/H84)))</f>
        <v>1.0833333333333333</v>
      </c>
      <c r="S84">
        <f>VLOOKUP(B84,Rules!A:B,2,FALSE)</f>
        <v>45</v>
      </c>
      <c r="T84" s="40"/>
      <c r="U84" s="47">
        <f>1/(10^(-1*(E84+(IF(P84="Y",Rules!$I$2,0))-K84)/Rules!$E$12)+1)</f>
        <v>0.62075480342541611</v>
      </c>
      <c r="V84">
        <f t="shared" si="4"/>
        <v>-30</v>
      </c>
      <c r="W84">
        <f t="shared" si="5"/>
        <v>30</v>
      </c>
      <c r="Z84" s="48"/>
      <c r="AA84" s="11">
        <f t="shared" ref="AA84:BH84" si="87">IF($D84=AA$1,$E84+$V84,(IF($J84=AA$1,$K84+$W84,AA83)))</f>
        <v>1325</v>
      </c>
      <c r="AB84" s="11">
        <f t="shared" si="87"/>
        <v>1369</v>
      </c>
      <c r="AC84" s="11">
        <f t="shared" si="87"/>
        <v>865</v>
      </c>
      <c r="AD84" s="11">
        <f t="shared" si="87"/>
        <v>1177</v>
      </c>
      <c r="AE84" s="11">
        <f t="shared" si="87"/>
        <v>1072</v>
      </c>
      <c r="AF84" s="11">
        <f t="shared" si="87"/>
        <v>1725</v>
      </c>
      <c r="AG84" s="11">
        <f t="shared" si="87"/>
        <v>1520</v>
      </c>
      <c r="AH84" s="11">
        <f t="shared" si="87"/>
        <v>1466</v>
      </c>
      <c r="AI84" s="11">
        <f t="shared" si="87"/>
        <v>1398</v>
      </c>
      <c r="AJ84" s="11">
        <f t="shared" si="87"/>
        <v>1540</v>
      </c>
      <c r="AK84" s="11">
        <f t="shared" si="87"/>
        <v>1106</v>
      </c>
      <c r="AL84" s="11">
        <f t="shared" si="87"/>
        <v>1585</v>
      </c>
      <c r="AM84" s="11">
        <f t="shared" si="87"/>
        <v>1745</v>
      </c>
      <c r="AN84" s="11">
        <f t="shared" si="87"/>
        <v>1461</v>
      </c>
      <c r="AO84" s="11">
        <f t="shared" si="87"/>
        <v>317</v>
      </c>
      <c r="AP84" s="11">
        <f t="shared" si="87"/>
        <v>1285</v>
      </c>
      <c r="AQ84" s="11">
        <f t="shared" si="87"/>
        <v>972</v>
      </c>
      <c r="AR84" s="11">
        <f t="shared" si="87"/>
        <v>1180</v>
      </c>
      <c r="AS84" s="11">
        <f t="shared" si="87"/>
        <v>610</v>
      </c>
      <c r="AT84" s="11">
        <f t="shared" si="87"/>
        <v>941</v>
      </c>
      <c r="AU84" s="11">
        <f t="shared" si="87"/>
        <v>1108</v>
      </c>
      <c r="AV84" s="11">
        <f t="shared" si="87"/>
        <v>1602</v>
      </c>
      <c r="AW84" s="11">
        <f t="shared" si="87"/>
        <v>1363</v>
      </c>
      <c r="AX84" s="11">
        <f t="shared" si="87"/>
        <v>1460</v>
      </c>
      <c r="AY84" s="11">
        <f t="shared" si="87"/>
        <v>299</v>
      </c>
      <c r="AZ84" s="11">
        <f t="shared" si="87"/>
        <v>1057</v>
      </c>
      <c r="BA84" s="11">
        <f t="shared" si="87"/>
        <v>1211</v>
      </c>
      <c r="BB84" s="11">
        <f t="shared" si="87"/>
        <v>1087</v>
      </c>
      <c r="BC84" s="11">
        <f t="shared" si="87"/>
        <v>1094</v>
      </c>
      <c r="BD84" s="11">
        <f t="shared" si="87"/>
        <v>1565</v>
      </c>
      <c r="BE84" s="11">
        <f t="shared" si="87"/>
        <v>1053</v>
      </c>
      <c r="BF84" s="11">
        <f t="shared" si="87"/>
        <v>1069</v>
      </c>
      <c r="BG84" s="11">
        <f t="shared" si="87"/>
        <v>1114</v>
      </c>
      <c r="BH84" s="11">
        <f t="shared" si="87"/>
        <v>1142</v>
      </c>
    </row>
    <row r="85" spans="1:60" ht="13.5" customHeight="1">
      <c r="A85" s="38">
        <v>40258</v>
      </c>
      <c r="B85" s="39" t="s">
        <v>65</v>
      </c>
      <c r="C85" s="40"/>
      <c r="D85" s="41" t="s">
        <v>37</v>
      </c>
      <c r="E85" s="42">
        <f t="shared" si="0"/>
        <v>1087</v>
      </c>
      <c r="F85" s="43">
        <v>1</v>
      </c>
      <c r="G85" s="43">
        <v>14</v>
      </c>
      <c r="H85" s="44">
        <f t="shared" si="1"/>
        <v>17</v>
      </c>
      <c r="I85" s="40"/>
      <c r="J85" s="45" t="s">
        <v>29</v>
      </c>
      <c r="K85" s="42">
        <f t="shared" si="2"/>
        <v>1177</v>
      </c>
      <c r="L85" s="46">
        <v>0</v>
      </c>
      <c r="M85" s="46">
        <v>14</v>
      </c>
      <c r="N85" s="26">
        <f t="shared" si="3"/>
        <v>14</v>
      </c>
      <c r="O85" s="40"/>
      <c r="P85" s="39" t="s">
        <v>66</v>
      </c>
      <c r="Q85" s="40"/>
      <c r="R85">
        <f>MIN(Rules!$E$2,(MAX(H85/N85,N85/H85)))</f>
        <v>1.2142857142857142</v>
      </c>
      <c r="S85">
        <f>VLOOKUP(B85,Rules!A:B,2,FALSE)</f>
        <v>45</v>
      </c>
      <c r="T85" s="40"/>
      <c r="U85" s="47">
        <f>1/(10^(-1*(E85+(IF(P85="Y",Rules!$I$2,0))-K85)/Rules!$E$12)+1)</f>
        <v>0.56864139188366769</v>
      </c>
      <c r="V85">
        <f t="shared" si="4"/>
        <v>24</v>
      </c>
      <c r="W85">
        <f t="shared" si="5"/>
        <v>-24</v>
      </c>
      <c r="Z85" s="48"/>
      <c r="AA85" s="11">
        <f t="shared" ref="AA85:BH85" si="88">IF($D85=AA$1,$E85+$V85,(IF($J85=AA$1,$K85+$W85,AA84)))</f>
        <v>1325</v>
      </c>
      <c r="AB85" s="11">
        <f t="shared" si="88"/>
        <v>1369</v>
      </c>
      <c r="AC85" s="11">
        <f t="shared" si="88"/>
        <v>865</v>
      </c>
      <c r="AD85" s="11">
        <f t="shared" si="88"/>
        <v>1153</v>
      </c>
      <c r="AE85" s="11">
        <f t="shared" si="88"/>
        <v>1072</v>
      </c>
      <c r="AF85" s="11">
        <f t="shared" si="88"/>
        <v>1725</v>
      </c>
      <c r="AG85" s="11">
        <f t="shared" si="88"/>
        <v>1520</v>
      </c>
      <c r="AH85" s="11">
        <f t="shared" si="88"/>
        <v>1466</v>
      </c>
      <c r="AI85" s="11">
        <f t="shared" si="88"/>
        <v>1398</v>
      </c>
      <c r="AJ85" s="11">
        <f t="shared" si="88"/>
        <v>1540</v>
      </c>
      <c r="AK85" s="11">
        <f t="shared" si="88"/>
        <v>1106</v>
      </c>
      <c r="AL85" s="11">
        <f t="shared" si="88"/>
        <v>1585</v>
      </c>
      <c r="AM85" s="11">
        <f t="shared" si="88"/>
        <v>1745</v>
      </c>
      <c r="AN85" s="11">
        <f t="shared" si="88"/>
        <v>1461</v>
      </c>
      <c r="AO85" s="11">
        <f t="shared" si="88"/>
        <v>317</v>
      </c>
      <c r="AP85" s="11">
        <f t="shared" si="88"/>
        <v>1285</v>
      </c>
      <c r="AQ85" s="11">
        <f t="shared" si="88"/>
        <v>972</v>
      </c>
      <c r="AR85" s="11">
        <f t="shared" si="88"/>
        <v>1180</v>
      </c>
      <c r="AS85" s="11">
        <f t="shared" si="88"/>
        <v>610</v>
      </c>
      <c r="AT85" s="11">
        <f t="shared" si="88"/>
        <v>941</v>
      </c>
      <c r="AU85" s="11">
        <f t="shared" si="88"/>
        <v>1108</v>
      </c>
      <c r="AV85" s="11">
        <f t="shared" si="88"/>
        <v>1602</v>
      </c>
      <c r="AW85" s="11">
        <f t="shared" si="88"/>
        <v>1363</v>
      </c>
      <c r="AX85" s="11">
        <f t="shared" si="88"/>
        <v>1460</v>
      </c>
      <c r="AY85" s="11">
        <f t="shared" si="88"/>
        <v>299</v>
      </c>
      <c r="AZ85" s="11">
        <f t="shared" si="88"/>
        <v>1057</v>
      </c>
      <c r="BA85" s="11">
        <f t="shared" si="88"/>
        <v>1211</v>
      </c>
      <c r="BB85" s="11">
        <f t="shared" si="88"/>
        <v>1111</v>
      </c>
      <c r="BC85" s="11">
        <f t="shared" si="88"/>
        <v>1094</v>
      </c>
      <c r="BD85" s="11">
        <f t="shared" si="88"/>
        <v>1565</v>
      </c>
      <c r="BE85" s="11">
        <f t="shared" si="88"/>
        <v>1053</v>
      </c>
      <c r="BF85" s="11">
        <f t="shared" si="88"/>
        <v>1069</v>
      </c>
      <c r="BG85" s="11">
        <f t="shared" si="88"/>
        <v>1114</v>
      </c>
      <c r="BH85" s="11">
        <f t="shared" si="88"/>
        <v>1142</v>
      </c>
    </row>
    <row r="86" spans="1:60" ht="13.5" customHeight="1">
      <c r="A86" s="38">
        <v>40258</v>
      </c>
      <c r="B86" s="39" t="s">
        <v>65</v>
      </c>
      <c r="C86" s="40"/>
      <c r="D86" s="41" t="s">
        <v>38</v>
      </c>
      <c r="E86" s="42">
        <f t="shared" si="0"/>
        <v>1057</v>
      </c>
      <c r="F86" s="43">
        <v>1</v>
      </c>
      <c r="G86" s="43">
        <v>9</v>
      </c>
      <c r="H86" s="44">
        <f t="shared" si="1"/>
        <v>12</v>
      </c>
      <c r="I86" s="40"/>
      <c r="J86" s="45" t="s">
        <v>34</v>
      </c>
      <c r="K86" s="42">
        <f t="shared" si="2"/>
        <v>1325</v>
      </c>
      <c r="L86" s="46">
        <v>1</v>
      </c>
      <c r="M86" s="46">
        <v>8</v>
      </c>
      <c r="N86" s="26">
        <f t="shared" si="3"/>
        <v>11</v>
      </c>
      <c r="O86" s="40"/>
      <c r="P86" s="39" t="s">
        <v>66</v>
      </c>
      <c r="Q86" s="40"/>
      <c r="R86">
        <f>MIN(Rules!$E$2,(MAX(H86/N86,N86/H86)))</f>
        <v>1.0909090909090908</v>
      </c>
      <c r="S86">
        <f>VLOOKUP(B86,Rules!A:B,2,FALSE)</f>
        <v>45</v>
      </c>
      <c r="T86" s="40"/>
      <c r="U86" s="47">
        <f>1/(10^(-1*(E86+(IF(P86="Y",Rules!$I$2,0))-K86)/Rules!$E$12)+1)</f>
        <v>0.36739466746852056</v>
      </c>
      <c r="V86">
        <f t="shared" si="4"/>
        <v>31</v>
      </c>
      <c r="W86">
        <f t="shared" si="5"/>
        <v>-31</v>
      </c>
      <c r="Z86" s="48"/>
      <c r="AA86" s="11">
        <f t="shared" ref="AA86:BH86" si="89">IF($D86=AA$1,$E86+$V86,(IF($J86=AA$1,$K86+$W86,AA85)))</f>
        <v>1294</v>
      </c>
      <c r="AB86" s="11">
        <f t="shared" si="89"/>
        <v>1369</v>
      </c>
      <c r="AC86" s="11">
        <f t="shared" si="89"/>
        <v>865</v>
      </c>
      <c r="AD86" s="11">
        <f t="shared" si="89"/>
        <v>1153</v>
      </c>
      <c r="AE86" s="11">
        <f t="shared" si="89"/>
        <v>1072</v>
      </c>
      <c r="AF86" s="11">
        <f t="shared" si="89"/>
        <v>1725</v>
      </c>
      <c r="AG86" s="11">
        <f t="shared" si="89"/>
        <v>1520</v>
      </c>
      <c r="AH86" s="11">
        <f t="shared" si="89"/>
        <v>1466</v>
      </c>
      <c r="AI86" s="11">
        <f t="shared" si="89"/>
        <v>1398</v>
      </c>
      <c r="AJ86" s="11">
        <f t="shared" si="89"/>
        <v>1540</v>
      </c>
      <c r="AK86" s="11">
        <f t="shared" si="89"/>
        <v>1106</v>
      </c>
      <c r="AL86" s="11">
        <f t="shared" si="89"/>
        <v>1585</v>
      </c>
      <c r="AM86" s="11">
        <f t="shared" si="89"/>
        <v>1745</v>
      </c>
      <c r="AN86" s="11">
        <f t="shared" si="89"/>
        <v>1461</v>
      </c>
      <c r="AO86" s="11">
        <f t="shared" si="89"/>
        <v>317</v>
      </c>
      <c r="AP86" s="11">
        <f t="shared" si="89"/>
        <v>1285</v>
      </c>
      <c r="AQ86" s="11">
        <f t="shared" si="89"/>
        <v>972</v>
      </c>
      <c r="AR86" s="11">
        <f t="shared" si="89"/>
        <v>1180</v>
      </c>
      <c r="AS86" s="11">
        <f t="shared" si="89"/>
        <v>610</v>
      </c>
      <c r="AT86" s="11">
        <f t="shared" si="89"/>
        <v>941</v>
      </c>
      <c r="AU86" s="11">
        <f t="shared" si="89"/>
        <v>1108</v>
      </c>
      <c r="AV86" s="11">
        <f t="shared" si="89"/>
        <v>1602</v>
      </c>
      <c r="AW86" s="11">
        <f t="shared" si="89"/>
        <v>1363</v>
      </c>
      <c r="AX86" s="11">
        <f t="shared" si="89"/>
        <v>1460</v>
      </c>
      <c r="AY86" s="11">
        <f t="shared" si="89"/>
        <v>299</v>
      </c>
      <c r="AZ86" s="11">
        <f t="shared" si="89"/>
        <v>1088</v>
      </c>
      <c r="BA86" s="11">
        <f t="shared" si="89"/>
        <v>1211</v>
      </c>
      <c r="BB86" s="11">
        <f t="shared" si="89"/>
        <v>1111</v>
      </c>
      <c r="BC86" s="11">
        <f t="shared" si="89"/>
        <v>1094</v>
      </c>
      <c r="BD86" s="11">
        <f t="shared" si="89"/>
        <v>1565</v>
      </c>
      <c r="BE86" s="11">
        <f t="shared" si="89"/>
        <v>1053</v>
      </c>
      <c r="BF86" s="11">
        <f t="shared" si="89"/>
        <v>1069</v>
      </c>
      <c r="BG86" s="11">
        <f t="shared" si="89"/>
        <v>1114</v>
      </c>
      <c r="BH86" s="11">
        <f t="shared" si="89"/>
        <v>1142</v>
      </c>
    </row>
    <row r="87" spans="1:60" ht="13.5" customHeight="1">
      <c r="A87" s="38">
        <v>40258</v>
      </c>
      <c r="B87" s="39" t="s">
        <v>65</v>
      </c>
      <c r="C87" s="40"/>
      <c r="D87" s="41" t="s">
        <v>42</v>
      </c>
      <c r="E87" s="42">
        <f t="shared" si="0"/>
        <v>1114</v>
      </c>
      <c r="F87" s="43">
        <v>1</v>
      </c>
      <c r="G87" s="43">
        <v>9</v>
      </c>
      <c r="H87" s="44">
        <f t="shared" si="1"/>
        <v>12</v>
      </c>
      <c r="I87" s="40"/>
      <c r="J87" s="45" t="s">
        <v>35</v>
      </c>
      <c r="K87" s="42">
        <f t="shared" si="2"/>
        <v>1106</v>
      </c>
      <c r="L87" s="46">
        <v>0</v>
      </c>
      <c r="M87" s="46">
        <v>9</v>
      </c>
      <c r="N87" s="26">
        <f t="shared" si="3"/>
        <v>9</v>
      </c>
      <c r="O87" s="40"/>
      <c r="P87" s="39" t="s">
        <v>66</v>
      </c>
      <c r="Q87" s="40"/>
      <c r="R87">
        <f>MIN(Rules!$E$2,(MAX(H87/N87,N87/H87)))</f>
        <v>1.3333333333333333</v>
      </c>
      <c r="S87">
        <f>VLOOKUP(B87,Rules!A:B,2,FALSE)</f>
        <v>45</v>
      </c>
      <c r="T87" s="40"/>
      <c r="U87" s="47">
        <f>1/(10^(-1*(E87+(IF(P87="Y",Rules!$I$2,0))-K87)/Rules!$E$12)+1)</f>
        <v>0.67428209766505409</v>
      </c>
      <c r="V87">
        <f t="shared" si="4"/>
        <v>20</v>
      </c>
      <c r="W87">
        <f t="shared" si="5"/>
        <v>-20</v>
      </c>
      <c r="Z87" s="48"/>
      <c r="AA87" s="11">
        <f t="shared" ref="AA87:BH87" si="90">IF($D87=AA$1,$E87+$V87,(IF($J87=AA$1,$K87+$W87,AA86)))</f>
        <v>1294</v>
      </c>
      <c r="AB87" s="11">
        <f t="shared" si="90"/>
        <v>1369</v>
      </c>
      <c r="AC87" s="11">
        <f t="shared" si="90"/>
        <v>865</v>
      </c>
      <c r="AD87" s="11">
        <f t="shared" si="90"/>
        <v>1153</v>
      </c>
      <c r="AE87" s="11">
        <f t="shared" si="90"/>
        <v>1072</v>
      </c>
      <c r="AF87" s="11">
        <f t="shared" si="90"/>
        <v>1725</v>
      </c>
      <c r="AG87" s="11">
        <f t="shared" si="90"/>
        <v>1520</v>
      </c>
      <c r="AH87" s="11">
        <f t="shared" si="90"/>
        <v>1466</v>
      </c>
      <c r="AI87" s="11">
        <f t="shared" si="90"/>
        <v>1398</v>
      </c>
      <c r="AJ87" s="11">
        <f t="shared" si="90"/>
        <v>1540</v>
      </c>
      <c r="AK87" s="11">
        <f t="shared" si="90"/>
        <v>1086</v>
      </c>
      <c r="AL87" s="11">
        <f t="shared" si="90"/>
        <v>1585</v>
      </c>
      <c r="AM87" s="11">
        <f t="shared" si="90"/>
        <v>1745</v>
      </c>
      <c r="AN87" s="11">
        <f t="shared" si="90"/>
        <v>1461</v>
      </c>
      <c r="AO87" s="11">
        <f t="shared" si="90"/>
        <v>317</v>
      </c>
      <c r="AP87" s="11">
        <f t="shared" si="90"/>
        <v>1285</v>
      </c>
      <c r="AQ87" s="11">
        <f t="shared" si="90"/>
        <v>972</v>
      </c>
      <c r="AR87" s="11">
        <f t="shared" si="90"/>
        <v>1180</v>
      </c>
      <c r="AS87" s="11">
        <f t="shared" si="90"/>
        <v>610</v>
      </c>
      <c r="AT87" s="11">
        <f t="shared" si="90"/>
        <v>941</v>
      </c>
      <c r="AU87" s="11">
        <f t="shared" si="90"/>
        <v>1108</v>
      </c>
      <c r="AV87" s="11">
        <f t="shared" si="90"/>
        <v>1602</v>
      </c>
      <c r="AW87" s="11">
        <f t="shared" si="90"/>
        <v>1363</v>
      </c>
      <c r="AX87" s="11">
        <f t="shared" si="90"/>
        <v>1460</v>
      </c>
      <c r="AY87" s="11">
        <f t="shared" si="90"/>
        <v>299</v>
      </c>
      <c r="AZ87" s="11">
        <f t="shared" si="90"/>
        <v>1088</v>
      </c>
      <c r="BA87" s="11">
        <f t="shared" si="90"/>
        <v>1211</v>
      </c>
      <c r="BB87" s="11">
        <f t="shared" si="90"/>
        <v>1111</v>
      </c>
      <c r="BC87" s="11">
        <f t="shared" si="90"/>
        <v>1094</v>
      </c>
      <c r="BD87" s="11">
        <f t="shared" si="90"/>
        <v>1565</v>
      </c>
      <c r="BE87" s="11">
        <f t="shared" si="90"/>
        <v>1053</v>
      </c>
      <c r="BF87" s="11">
        <f t="shared" si="90"/>
        <v>1069</v>
      </c>
      <c r="BG87" s="11">
        <f t="shared" si="90"/>
        <v>1134</v>
      </c>
      <c r="BH87" s="11">
        <f t="shared" si="90"/>
        <v>1142</v>
      </c>
    </row>
    <row r="88" spans="1:60" ht="13.5" customHeight="1">
      <c r="A88" s="38">
        <v>40264</v>
      </c>
      <c r="B88" s="39" t="s">
        <v>65</v>
      </c>
      <c r="C88" s="40"/>
      <c r="D88" s="41" t="s">
        <v>17</v>
      </c>
      <c r="E88" s="42">
        <f t="shared" si="0"/>
        <v>1540</v>
      </c>
      <c r="F88" s="43">
        <v>0</v>
      </c>
      <c r="G88" s="43">
        <v>14</v>
      </c>
      <c r="H88" s="44">
        <f t="shared" si="1"/>
        <v>14</v>
      </c>
      <c r="I88" s="40"/>
      <c r="J88" s="45" t="s">
        <v>21</v>
      </c>
      <c r="K88" s="42">
        <f t="shared" si="2"/>
        <v>1585</v>
      </c>
      <c r="L88" s="46">
        <v>1</v>
      </c>
      <c r="M88" s="46">
        <v>14</v>
      </c>
      <c r="N88" s="26">
        <f t="shared" si="3"/>
        <v>17</v>
      </c>
      <c r="O88" s="40"/>
      <c r="P88" s="39" t="s">
        <v>66</v>
      </c>
      <c r="Q88" s="40"/>
      <c r="R88">
        <f>MIN(Rules!$E$2,(MAX(H88/N88,N88/H88)))</f>
        <v>1.2142857142857142</v>
      </c>
      <c r="S88">
        <f>VLOOKUP(B88,Rules!A:B,2,FALSE)</f>
        <v>45</v>
      </c>
      <c r="T88" s="40"/>
      <c r="U88" s="47">
        <f>1/(10^(-1*(E88+(IF(P88="Y",Rules!$I$2,0))-K88)/Rules!$E$12)+1)</f>
        <v>0.61858412208903069</v>
      </c>
      <c r="V88">
        <f t="shared" si="4"/>
        <v>-34</v>
      </c>
      <c r="W88">
        <f t="shared" si="5"/>
        <v>34</v>
      </c>
      <c r="Z88" s="48"/>
      <c r="AA88" s="11">
        <f t="shared" ref="AA88:BH88" si="91">IF($D88=AA$1,$E88+$V88,(IF($J88=AA$1,$K88+$W88,AA87)))</f>
        <v>1294</v>
      </c>
      <c r="AB88" s="11">
        <f t="shared" si="91"/>
        <v>1369</v>
      </c>
      <c r="AC88" s="11">
        <f t="shared" si="91"/>
        <v>865</v>
      </c>
      <c r="AD88" s="11">
        <f t="shared" si="91"/>
        <v>1153</v>
      </c>
      <c r="AE88" s="11">
        <f t="shared" si="91"/>
        <v>1072</v>
      </c>
      <c r="AF88" s="11">
        <f t="shared" si="91"/>
        <v>1725</v>
      </c>
      <c r="AG88" s="11">
        <f t="shared" si="91"/>
        <v>1520</v>
      </c>
      <c r="AH88" s="11">
        <f t="shared" si="91"/>
        <v>1466</v>
      </c>
      <c r="AI88" s="11">
        <f t="shared" si="91"/>
        <v>1398</v>
      </c>
      <c r="AJ88" s="11">
        <f t="shared" si="91"/>
        <v>1506</v>
      </c>
      <c r="AK88" s="11">
        <f t="shared" si="91"/>
        <v>1086</v>
      </c>
      <c r="AL88" s="11">
        <f t="shared" si="91"/>
        <v>1619</v>
      </c>
      <c r="AM88" s="11">
        <f t="shared" si="91"/>
        <v>1745</v>
      </c>
      <c r="AN88" s="11">
        <f t="shared" si="91"/>
        <v>1461</v>
      </c>
      <c r="AO88" s="11">
        <f t="shared" si="91"/>
        <v>317</v>
      </c>
      <c r="AP88" s="11">
        <f t="shared" si="91"/>
        <v>1285</v>
      </c>
      <c r="AQ88" s="11">
        <f t="shared" si="91"/>
        <v>972</v>
      </c>
      <c r="AR88" s="11">
        <f t="shared" si="91"/>
        <v>1180</v>
      </c>
      <c r="AS88" s="11">
        <f t="shared" si="91"/>
        <v>610</v>
      </c>
      <c r="AT88" s="11">
        <f t="shared" si="91"/>
        <v>941</v>
      </c>
      <c r="AU88" s="11">
        <f t="shared" si="91"/>
        <v>1108</v>
      </c>
      <c r="AV88" s="11">
        <f t="shared" si="91"/>
        <v>1602</v>
      </c>
      <c r="AW88" s="11">
        <f t="shared" si="91"/>
        <v>1363</v>
      </c>
      <c r="AX88" s="11">
        <f t="shared" si="91"/>
        <v>1460</v>
      </c>
      <c r="AY88" s="11">
        <f t="shared" si="91"/>
        <v>299</v>
      </c>
      <c r="AZ88" s="11">
        <f t="shared" si="91"/>
        <v>1088</v>
      </c>
      <c r="BA88" s="11">
        <f t="shared" si="91"/>
        <v>1211</v>
      </c>
      <c r="BB88" s="11">
        <f t="shared" si="91"/>
        <v>1111</v>
      </c>
      <c r="BC88" s="11">
        <f t="shared" si="91"/>
        <v>1094</v>
      </c>
      <c r="BD88" s="11">
        <f t="shared" si="91"/>
        <v>1565</v>
      </c>
      <c r="BE88" s="11">
        <f t="shared" si="91"/>
        <v>1053</v>
      </c>
      <c r="BF88" s="11">
        <f t="shared" si="91"/>
        <v>1069</v>
      </c>
      <c r="BG88" s="11">
        <f t="shared" si="91"/>
        <v>1134</v>
      </c>
      <c r="BH88" s="11">
        <f t="shared" si="91"/>
        <v>1142</v>
      </c>
    </row>
    <row r="89" spans="1:60" ht="13.5" customHeight="1">
      <c r="A89" s="38">
        <v>40264</v>
      </c>
      <c r="B89" s="39" t="s">
        <v>65</v>
      </c>
      <c r="C89" s="40"/>
      <c r="D89" s="41" t="s">
        <v>22</v>
      </c>
      <c r="E89" s="42">
        <f t="shared" si="0"/>
        <v>1565</v>
      </c>
      <c r="F89" s="43">
        <v>1</v>
      </c>
      <c r="G89" s="43">
        <v>11</v>
      </c>
      <c r="H89" s="44">
        <f t="shared" si="1"/>
        <v>14</v>
      </c>
      <c r="I89" s="40"/>
      <c r="J89" s="45" t="s">
        <v>16</v>
      </c>
      <c r="K89" s="42">
        <f t="shared" si="2"/>
        <v>1745</v>
      </c>
      <c r="L89" s="46">
        <v>1</v>
      </c>
      <c r="M89" s="46">
        <v>10</v>
      </c>
      <c r="N89" s="26">
        <f t="shared" si="3"/>
        <v>13</v>
      </c>
      <c r="O89" s="40"/>
      <c r="P89" s="39" t="s">
        <v>66</v>
      </c>
      <c r="Q89" s="40"/>
      <c r="R89">
        <f>MIN(Rules!$E$2,(MAX(H89/N89,N89/H89)))</f>
        <v>1.0769230769230769</v>
      </c>
      <c r="S89">
        <f>VLOOKUP(B89,Rules!A:B,2,FALSE)</f>
        <v>45</v>
      </c>
      <c r="T89" s="40"/>
      <c r="U89" s="47">
        <f>1/(10^(-1*(E89+(IF(P89="Y",Rules!$I$2,0))-K89)/Rules!$E$12)+1)</f>
        <v>0.46551605527316847</v>
      </c>
      <c r="V89">
        <f t="shared" si="4"/>
        <v>26</v>
      </c>
      <c r="W89">
        <f t="shared" si="5"/>
        <v>-26</v>
      </c>
      <c r="Z89" s="48"/>
      <c r="AA89" s="11">
        <f t="shared" ref="AA89:BH89" si="92">IF($D89=AA$1,$E89+$V89,(IF($J89=AA$1,$K89+$W89,AA88)))</f>
        <v>1294</v>
      </c>
      <c r="AB89" s="11">
        <f t="shared" si="92"/>
        <v>1369</v>
      </c>
      <c r="AC89" s="11">
        <f t="shared" si="92"/>
        <v>865</v>
      </c>
      <c r="AD89" s="11">
        <f t="shared" si="92"/>
        <v>1153</v>
      </c>
      <c r="AE89" s="11">
        <f t="shared" si="92"/>
        <v>1072</v>
      </c>
      <c r="AF89" s="11">
        <f t="shared" si="92"/>
        <v>1725</v>
      </c>
      <c r="AG89" s="11">
        <f t="shared" si="92"/>
        <v>1520</v>
      </c>
      <c r="AH89" s="11">
        <f t="shared" si="92"/>
        <v>1466</v>
      </c>
      <c r="AI89" s="11">
        <f t="shared" si="92"/>
        <v>1398</v>
      </c>
      <c r="AJ89" s="11">
        <f t="shared" si="92"/>
        <v>1506</v>
      </c>
      <c r="AK89" s="11">
        <f t="shared" si="92"/>
        <v>1086</v>
      </c>
      <c r="AL89" s="11">
        <f t="shared" si="92"/>
        <v>1619</v>
      </c>
      <c r="AM89" s="11">
        <f t="shared" si="92"/>
        <v>1719</v>
      </c>
      <c r="AN89" s="11">
        <f t="shared" si="92"/>
        <v>1461</v>
      </c>
      <c r="AO89" s="11">
        <f t="shared" si="92"/>
        <v>317</v>
      </c>
      <c r="AP89" s="11">
        <f t="shared" si="92"/>
        <v>1285</v>
      </c>
      <c r="AQ89" s="11">
        <f t="shared" si="92"/>
        <v>972</v>
      </c>
      <c r="AR89" s="11">
        <f t="shared" si="92"/>
        <v>1180</v>
      </c>
      <c r="AS89" s="11">
        <f t="shared" si="92"/>
        <v>610</v>
      </c>
      <c r="AT89" s="11">
        <f t="shared" si="92"/>
        <v>941</v>
      </c>
      <c r="AU89" s="11">
        <f t="shared" si="92"/>
        <v>1108</v>
      </c>
      <c r="AV89" s="11">
        <f t="shared" si="92"/>
        <v>1602</v>
      </c>
      <c r="AW89" s="11">
        <f t="shared" si="92"/>
        <v>1363</v>
      </c>
      <c r="AX89" s="11">
        <f t="shared" si="92"/>
        <v>1460</v>
      </c>
      <c r="AY89" s="11">
        <f t="shared" si="92"/>
        <v>299</v>
      </c>
      <c r="AZ89" s="11">
        <f t="shared" si="92"/>
        <v>1088</v>
      </c>
      <c r="BA89" s="11">
        <f t="shared" si="92"/>
        <v>1211</v>
      </c>
      <c r="BB89" s="11">
        <f t="shared" si="92"/>
        <v>1111</v>
      </c>
      <c r="BC89" s="11">
        <f t="shared" si="92"/>
        <v>1094</v>
      </c>
      <c r="BD89" s="11">
        <f t="shared" si="92"/>
        <v>1591</v>
      </c>
      <c r="BE89" s="11">
        <f t="shared" si="92"/>
        <v>1053</v>
      </c>
      <c r="BF89" s="11">
        <f t="shared" si="92"/>
        <v>1069</v>
      </c>
      <c r="BG89" s="11">
        <f t="shared" si="92"/>
        <v>1134</v>
      </c>
      <c r="BH89" s="11">
        <f t="shared" si="92"/>
        <v>1142</v>
      </c>
    </row>
    <row r="90" spans="1:60" ht="13.5" customHeight="1">
      <c r="A90" s="38">
        <v>40264</v>
      </c>
      <c r="B90" s="39" t="s">
        <v>65</v>
      </c>
      <c r="C90" s="40"/>
      <c r="D90" s="41" t="s">
        <v>19</v>
      </c>
      <c r="E90" s="42">
        <f t="shared" si="0"/>
        <v>1520</v>
      </c>
      <c r="F90" s="43">
        <v>0</v>
      </c>
      <c r="G90" s="43">
        <v>14</v>
      </c>
      <c r="H90" s="44">
        <f t="shared" si="1"/>
        <v>14</v>
      </c>
      <c r="I90" s="40"/>
      <c r="J90" s="45" t="s">
        <v>26</v>
      </c>
      <c r="K90" s="42">
        <f t="shared" si="2"/>
        <v>1725</v>
      </c>
      <c r="L90" s="46">
        <v>2</v>
      </c>
      <c r="M90" s="46">
        <v>9</v>
      </c>
      <c r="N90" s="26">
        <f t="shared" si="3"/>
        <v>15</v>
      </c>
      <c r="O90" s="40"/>
      <c r="P90" s="39" t="s">
        <v>66</v>
      </c>
      <c r="Q90" s="40"/>
      <c r="R90">
        <f>MIN(Rules!$E$2,(MAX(H90/N90,N90/H90)))</f>
        <v>1.0714285714285714</v>
      </c>
      <c r="S90">
        <f>VLOOKUP(B90,Rules!A:B,2,FALSE)</f>
        <v>45</v>
      </c>
      <c r="T90" s="40"/>
      <c r="U90" s="47">
        <f>1/(10^(-1*(E90+(IF(P90="Y",Rules!$I$2,0))-K90)/Rules!$E$12)+1)</f>
        <v>0.43701527189640416</v>
      </c>
      <c r="V90">
        <f t="shared" si="4"/>
        <v>-21</v>
      </c>
      <c r="W90">
        <f t="shared" si="5"/>
        <v>21</v>
      </c>
      <c r="Z90" s="48"/>
      <c r="AA90" s="11">
        <f t="shared" ref="AA90:BH90" si="93">IF($D90=AA$1,$E90+$V90,(IF($J90=AA$1,$K90+$W90,AA89)))</f>
        <v>1294</v>
      </c>
      <c r="AB90" s="11">
        <f t="shared" si="93"/>
        <v>1369</v>
      </c>
      <c r="AC90" s="11">
        <f t="shared" si="93"/>
        <v>865</v>
      </c>
      <c r="AD90" s="11">
        <f t="shared" si="93"/>
        <v>1153</v>
      </c>
      <c r="AE90" s="11">
        <f t="shared" si="93"/>
        <v>1072</v>
      </c>
      <c r="AF90" s="11">
        <f t="shared" si="93"/>
        <v>1746</v>
      </c>
      <c r="AG90" s="11">
        <f t="shared" si="93"/>
        <v>1499</v>
      </c>
      <c r="AH90" s="11">
        <f t="shared" si="93"/>
        <v>1466</v>
      </c>
      <c r="AI90" s="11">
        <f t="shared" si="93"/>
        <v>1398</v>
      </c>
      <c r="AJ90" s="11">
        <f t="shared" si="93"/>
        <v>1506</v>
      </c>
      <c r="AK90" s="11">
        <f t="shared" si="93"/>
        <v>1086</v>
      </c>
      <c r="AL90" s="11">
        <f t="shared" si="93"/>
        <v>1619</v>
      </c>
      <c r="AM90" s="11">
        <f t="shared" si="93"/>
        <v>1719</v>
      </c>
      <c r="AN90" s="11">
        <f t="shared" si="93"/>
        <v>1461</v>
      </c>
      <c r="AO90" s="11">
        <f t="shared" si="93"/>
        <v>317</v>
      </c>
      <c r="AP90" s="11">
        <f t="shared" si="93"/>
        <v>1285</v>
      </c>
      <c r="AQ90" s="11">
        <f t="shared" si="93"/>
        <v>972</v>
      </c>
      <c r="AR90" s="11">
        <f t="shared" si="93"/>
        <v>1180</v>
      </c>
      <c r="AS90" s="11">
        <f t="shared" si="93"/>
        <v>610</v>
      </c>
      <c r="AT90" s="11">
        <f t="shared" si="93"/>
        <v>941</v>
      </c>
      <c r="AU90" s="11">
        <f t="shared" si="93"/>
        <v>1108</v>
      </c>
      <c r="AV90" s="11">
        <f t="shared" si="93"/>
        <v>1602</v>
      </c>
      <c r="AW90" s="11">
        <f t="shared" si="93"/>
        <v>1363</v>
      </c>
      <c r="AX90" s="11">
        <f t="shared" si="93"/>
        <v>1460</v>
      </c>
      <c r="AY90" s="11">
        <f t="shared" si="93"/>
        <v>299</v>
      </c>
      <c r="AZ90" s="11">
        <f t="shared" si="93"/>
        <v>1088</v>
      </c>
      <c r="BA90" s="11">
        <f t="shared" si="93"/>
        <v>1211</v>
      </c>
      <c r="BB90" s="11">
        <f t="shared" si="93"/>
        <v>1111</v>
      </c>
      <c r="BC90" s="11">
        <f t="shared" si="93"/>
        <v>1094</v>
      </c>
      <c r="BD90" s="11">
        <f t="shared" si="93"/>
        <v>1591</v>
      </c>
      <c r="BE90" s="11">
        <f t="shared" si="93"/>
        <v>1053</v>
      </c>
      <c r="BF90" s="11">
        <f t="shared" si="93"/>
        <v>1069</v>
      </c>
      <c r="BG90" s="11">
        <f t="shared" si="93"/>
        <v>1134</v>
      </c>
      <c r="BH90" s="11">
        <f t="shared" si="93"/>
        <v>1142</v>
      </c>
    </row>
    <row r="91" spans="1:60" ht="13.5" customHeight="1">
      <c r="A91" s="38">
        <v>40264</v>
      </c>
      <c r="B91" s="39" t="s">
        <v>65</v>
      </c>
      <c r="C91" s="40"/>
      <c r="D91" s="41" t="s">
        <v>36</v>
      </c>
      <c r="E91" s="42">
        <f t="shared" si="0"/>
        <v>1285</v>
      </c>
      <c r="F91" s="43">
        <v>0</v>
      </c>
      <c r="G91" s="43">
        <v>13</v>
      </c>
      <c r="H91" s="44">
        <f t="shared" si="1"/>
        <v>13</v>
      </c>
      <c r="I91" s="40"/>
      <c r="J91" s="45" t="s">
        <v>28</v>
      </c>
      <c r="K91" s="42">
        <f t="shared" si="2"/>
        <v>1461</v>
      </c>
      <c r="L91" s="46">
        <v>0</v>
      </c>
      <c r="M91" s="46">
        <v>9</v>
      </c>
      <c r="N91" s="26">
        <f t="shared" si="3"/>
        <v>9</v>
      </c>
      <c r="O91" s="40"/>
      <c r="P91" s="39" t="s">
        <v>66</v>
      </c>
      <c r="Q91" s="40"/>
      <c r="R91">
        <f>MIN(Rules!$E$2,(MAX(H91/N91,N91/H91)))</f>
        <v>1.4444444444444444</v>
      </c>
      <c r="S91">
        <f>VLOOKUP(B91,Rules!A:B,2,FALSE)</f>
        <v>45</v>
      </c>
      <c r="T91" s="40"/>
      <c r="U91" s="47">
        <f>1/(10^(-1*(E91+(IF(P91="Y",Rules!$I$2,0))-K91)/Rules!$E$12)+1)</f>
        <v>0.47010210410739234</v>
      </c>
      <c r="V91">
        <f t="shared" si="4"/>
        <v>34</v>
      </c>
      <c r="W91">
        <f t="shared" si="5"/>
        <v>-34</v>
      </c>
      <c r="Z91" s="48"/>
      <c r="AA91" s="11">
        <f t="shared" ref="AA91:BH91" si="94">IF($D91=AA$1,$E91+$V91,(IF($J91=AA$1,$K91+$W91,AA90)))</f>
        <v>1294</v>
      </c>
      <c r="AB91" s="11">
        <f t="shared" si="94"/>
        <v>1369</v>
      </c>
      <c r="AC91" s="11">
        <f t="shared" si="94"/>
        <v>865</v>
      </c>
      <c r="AD91" s="11">
        <f t="shared" si="94"/>
        <v>1153</v>
      </c>
      <c r="AE91" s="11">
        <f t="shared" si="94"/>
        <v>1072</v>
      </c>
      <c r="AF91" s="11">
        <f t="shared" si="94"/>
        <v>1746</v>
      </c>
      <c r="AG91" s="11">
        <f t="shared" si="94"/>
        <v>1499</v>
      </c>
      <c r="AH91" s="11">
        <f t="shared" si="94"/>
        <v>1466</v>
      </c>
      <c r="AI91" s="11">
        <f t="shared" si="94"/>
        <v>1398</v>
      </c>
      <c r="AJ91" s="11">
        <f t="shared" si="94"/>
        <v>1506</v>
      </c>
      <c r="AK91" s="11">
        <f t="shared" si="94"/>
        <v>1086</v>
      </c>
      <c r="AL91" s="11">
        <f t="shared" si="94"/>
        <v>1619</v>
      </c>
      <c r="AM91" s="11">
        <f t="shared" si="94"/>
        <v>1719</v>
      </c>
      <c r="AN91" s="11">
        <f t="shared" si="94"/>
        <v>1427</v>
      </c>
      <c r="AO91" s="11">
        <f t="shared" si="94"/>
        <v>317</v>
      </c>
      <c r="AP91" s="11">
        <f t="shared" si="94"/>
        <v>1319</v>
      </c>
      <c r="AQ91" s="11">
        <f t="shared" si="94"/>
        <v>972</v>
      </c>
      <c r="AR91" s="11">
        <f t="shared" si="94"/>
        <v>1180</v>
      </c>
      <c r="AS91" s="11">
        <f t="shared" si="94"/>
        <v>610</v>
      </c>
      <c r="AT91" s="11">
        <f t="shared" si="94"/>
        <v>941</v>
      </c>
      <c r="AU91" s="11">
        <f t="shared" si="94"/>
        <v>1108</v>
      </c>
      <c r="AV91" s="11">
        <f t="shared" si="94"/>
        <v>1602</v>
      </c>
      <c r="AW91" s="11">
        <f t="shared" si="94"/>
        <v>1363</v>
      </c>
      <c r="AX91" s="11">
        <f t="shared" si="94"/>
        <v>1460</v>
      </c>
      <c r="AY91" s="11">
        <f t="shared" si="94"/>
        <v>299</v>
      </c>
      <c r="AZ91" s="11">
        <f t="shared" si="94"/>
        <v>1088</v>
      </c>
      <c r="BA91" s="11">
        <f t="shared" si="94"/>
        <v>1211</v>
      </c>
      <c r="BB91" s="11">
        <f t="shared" si="94"/>
        <v>1111</v>
      </c>
      <c r="BC91" s="11">
        <f t="shared" si="94"/>
        <v>1094</v>
      </c>
      <c r="BD91" s="11">
        <f t="shared" si="94"/>
        <v>1591</v>
      </c>
      <c r="BE91" s="11">
        <f t="shared" si="94"/>
        <v>1053</v>
      </c>
      <c r="BF91" s="11">
        <f t="shared" si="94"/>
        <v>1069</v>
      </c>
      <c r="BG91" s="11">
        <f t="shared" si="94"/>
        <v>1134</v>
      </c>
      <c r="BH91" s="11">
        <f t="shared" si="94"/>
        <v>1142</v>
      </c>
    </row>
    <row r="92" spans="1:60" ht="13.5" customHeight="1">
      <c r="A92" s="38">
        <v>40264</v>
      </c>
      <c r="B92" s="39" t="s">
        <v>65</v>
      </c>
      <c r="C92" s="40"/>
      <c r="D92" s="41" t="s">
        <v>25</v>
      </c>
      <c r="E92" s="42">
        <f t="shared" si="0"/>
        <v>1466</v>
      </c>
      <c r="F92" s="43">
        <v>1</v>
      </c>
      <c r="G92" s="43">
        <v>12</v>
      </c>
      <c r="H92" s="44">
        <f t="shared" si="1"/>
        <v>15</v>
      </c>
      <c r="I92" s="40"/>
      <c r="J92" s="45" t="s">
        <v>27</v>
      </c>
      <c r="K92" s="42">
        <f t="shared" si="2"/>
        <v>1363</v>
      </c>
      <c r="L92" s="46">
        <v>0</v>
      </c>
      <c r="M92" s="46">
        <v>10</v>
      </c>
      <c r="N92" s="26">
        <f t="shared" si="3"/>
        <v>10</v>
      </c>
      <c r="O92" s="40"/>
      <c r="P92" s="39" t="s">
        <v>66</v>
      </c>
      <c r="Q92" s="40"/>
      <c r="R92">
        <f>MIN(Rules!$E$2,(MAX(H92/N92,N92/H92)))</f>
        <v>1.5</v>
      </c>
      <c r="S92">
        <f>VLOOKUP(B92,Rules!A:B,2,FALSE)</f>
        <v>45</v>
      </c>
      <c r="T92" s="40"/>
      <c r="U92" s="47">
        <f>1/(10^(-1*(E92+(IF(P92="Y",Rules!$I$2,0))-K92)/Rules!$E$12)+1)</f>
        <v>0.76225963606893599</v>
      </c>
      <c r="V92">
        <f t="shared" si="4"/>
        <v>16</v>
      </c>
      <c r="W92">
        <f t="shared" si="5"/>
        <v>-16</v>
      </c>
      <c r="Z92" s="48"/>
      <c r="AA92" s="11">
        <f t="shared" ref="AA92:BH92" si="95">IF($D92=AA$1,$E92+$V92,(IF($J92=AA$1,$K92+$W92,AA91)))</f>
        <v>1294</v>
      </c>
      <c r="AB92" s="11">
        <f t="shared" si="95"/>
        <v>1369</v>
      </c>
      <c r="AC92" s="11">
        <f t="shared" si="95"/>
        <v>865</v>
      </c>
      <c r="AD92" s="11">
        <f t="shared" si="95"/>
        <v>1153</v>
      </c>
      <c r="AE92" s="11">
        <f t="shared" si="95"/>
        <v>1072</v>
      </c>
      <c r="AF92" s="11">
        <f t="shared" si="95"/>
        <v>1746</v>
      </c>
      <c r="AG92" s="11">
        <f t="shared" si="95"/>
        <v>1499</v>
      </c>
      <c r="AH92" s="11">
        <f t="shared" si="95"/>
        <v>1482</v>
      </c>
      <c r="AI92" s="11">
        <f t="shared" si="95"/>
        <v>1398</v>
      </c>
      <c r="AJ92" s="11">
        <f t="shared" si="95"/>
        <v>1506</v>
      </c>
      <c r="AK92" s="11">
        <f t="shared" si="95"/>
        <v>1086</v>
      </c>
      <c r="AL92" s="11">
        <f t="shared" si="95"/>
        <v>1619</v>
      </c>
      <c r="AM92" s="11">
        <f t="shared" si="95"/>
        <v>1719</v>
      </c>
      <c r="AN92" s="11">
        <f t="shared" si="95"/>
        <v>1427</v>
      </c>
      <c r="AO92" s="11">
        <f t="shared" si="95"/>
        <v>317</v>
      </c>
      <c r="AP92" s="11">
        <f t="shared" si="95"/>
        <v>1319</v>
      </c>
      <c r="AQ92" s="11">
        <f t="shared" si="95"/>
        <v>972</v>
      </c>
      <c r="AR92" s="11">
        <f t="shared" si="95"/>
        <v>1180</v>
      </c>
      <c r="AS92" s="11">
        <f t="shared" si="95"/>
        <v>610</v>
      </c>
      <c r="AT92" s="11">
        <f t="shared" si="95"/>
        <v>941</v>
      </c>
      <c r="AU92" s="11">
        <f t="shared" si="95"/>
        <v>1108</v>
      </c>
      <c r="AV92" s="11">
        <f t="shared" si="95"/>
        <v>1602</v>
      </c>
      <c r="AW92" s="11">
        <f t="shared" si="95"/>
        <v>1347</v>
      </c>
      <c r="AX92" s="11">
        <f t="shared" si="95"/>
        <v>1460</v>
      </c>
      <c r="AY92" s="11">
        <f t="shared" si="95"/>
        <v>299</v>
      </c>
      <c r="AZ92" s="11">
        <f t="shared" si="95"/>
        <v>1088</v>
      </c>
      <c r="BA92" s="11">
        <f t="shared" si="95"/>
        <v>1211</v>
      </c>
      <c r="BB92" s="11">
        <f t="shared" si="95"/>
        <v>1111</v>
      </c>
      <c r="BC92" s="11">
        <f t="shared" si="95"/>
        <v>1094</v>
      </c>
      <c r="BD92" s="11">
        <f t="shared" si="95"/>
        <v>1591</v>
      </c>
      <c r="BE92" s="11">
        <f t="shared" si="95"/>
        <v>1053</v>
      </c>
      <c r="BF92" s="11">
        <f t="shared" si="95"/>
        <v>1069</v>
      </c>
      <c r="BG92" s="11">
        <f t="shared" si="95"/>
        <v>1134</v>
      </c>
      <c r="BH92" s="11">
        <f t="shared" si="95"/>
        <v>1142</v>
      </c>
    </row>
    <row r="93" spans="1:60" ht="13.5" customHeight="1">
      <c r="A93" s="38">
        <v>40264</v>
      </c>
      <c r="B93" s="39" t="s">
        <v>65</v>
      </c>
      <c r="C93" s="40"/>
      <c r="D93" s="41" t="s">
        <v>20</v>
      </c>
      <c r="E93" s="42">
        <f t="shared" si="0"/>
        <v>1369</v>
      </c>
      <c r="F93" s="43">
        <v>1</v>
      </c>
      <c r="G93" s="43">
        <v>15</v>
      </c>
      <c r="H93" s="44">
        <f t="shared" si="1"/>
        <v>18</v>
      </c>
      <c r="I93" s="40"/>
      <c r="J93" s="45" t="s">
        <v>40</v>
      </c>
      <c r="K93" s="42">
        <f t="shared" si="2"/>
        <v>1094</v>
      </c>
      <c r="L93" s="46">
        <v>2</v>
      </c>
      <c r="M93" s="46">
        <v>8</v>
      </c>
      <c r="N93" s="26">
        <f t="shared" si="3"/>
        <v>14</v>
      </c>
      <c r="O93" s="40"/>
      <c r="P93" s="39" t="s">
        <v>66</v>
      </c>
      <c r="Q93" s="40"/>
      <c r="R93">
        <f>MIN(Rules!$E$2,(MAX(H93/N93,N93/H93)))</f>
        <v>1.2857142857142858</v>
      </c>
      <c r="S93">
        <f>VLOOKUP(B93,Rules!A:B,2,FALSE)</f>
        <v>45</v>
      </c>
      <c r="T93" s="40"/>
      <c r="U93" s="47">
        <f>1/(10^(-1*(E93+(IF(P93="Y",Rules!$I$2,0))-K93)/Rules!$E$12)+1)</f>
        <v>0.87622931893106459</v>
      </c>
      <c r="V93">
        <f t="shared" si="4"/>
        <v>7</v>
      </c>
      <c r="W93">
        <f t="shared" si="5"/>
        <v>-7</v>
      </c>
      <c r="Z93" s="48"/>
      <c r="AA93" s="11">
        <f t="shared" ref="AA93:BH93" si="96">IF($D93=AA$1,$E93+$V93,(IF($J93=AA$1,$K93+$W93,AA92)))</f>
        <v>1294</v>
      </c>
      <c r="AB93" s="11">
        <f t="shared" si="96"/>
        <v>1376</v>
      </c>
      <c r="AC93" s="11">
        <f t="shared" si="96"/>
        <v>865</v>
      </c>
      <c r="AD93" s="11">
        <f t="shared" si="96"/>
        <v>1153</v>
      </c>
      <c r="AE93" s="11">
        <f t="shared" si="96"/>
        <v>1072</v>
      </c>
      <c r="AF93" s="11">
        <f t="shared" si="96"/>
        <v>1746</v>
      </c>
      <c r="AG93" s="11">
        <f t="shared" si="96"/>
        <v>1499</v>
      </c>
      <c r="AH93" s="11">
        <f t="shared" si="96"/>
        <v>1482</v>
      </c>
      <c r="AI93" s="11">
        <f t="shared" si="96"/>
        <v>1398</v>
      </c>
      <c r="AJ93" s="11">
        <f t="shared" si="96"/>
        <v>1506</v>
      </c>
      <c r="AK93" s="11">
        <f t="shared" si="96"/>
        <v>1086</v>
      </c>
      <c r="AL93" s="11">
        <f t="shared" si="96"/>
        <v>1619</v>
      </c>
      <c r="AM93" s="11">
        <f t="shared" si="96"/>
        <v>1719</v>
      </c>
      <c r="AN93" s="11">
        <f t="shared" si="96"/>
        <v>1427</v>
      </c>
      <c r="AO93" s="11">
        <f t="shared" si="96"/>
        <v>317</v>
      </c>
      <c r="AP93" s="11">
        <f t="shared" si="96"/>
        <v>1319</v>
      </c>
      <c r="AQ93" s="11">
        <f t="shared" si="96"/>
        <v>972</v>
      </c>
      <c r="AR93" s="11">
        <f t="shared" si="96"/>
        <v>1180</v>
      </c>
      <c r="AS93" s="11">
        <f t="shared" si="96"/>
        <v>610</v>
      </c>
      <c r="AT93" s="11">
        <f t="shared" si="96"/>
        <v>941</v>
      </c>
      <c r="AU93" s="11">
        <f t="shared" si="96"/>
        <v>1108</v>
      </c>
      <c r="AV93" s="11">
        <f t="shared" si="96"/>
        <v>1602</v>
      </c>
      <c r="AW93" s="11">
        <f t="shared" si="96"/>
        <v>1347</v>
      </c>
      <c r="AX93" s="11">
        <f t="shared" si="96"/>
        <v>1460</v>
      </c>
      <c r="AY93" s="11">
        <f t="shared" si="96"/>
        <v>299</v>
      </c>
      <c r="AZ93" s="11">
        <f t="shared" si="96"/>
        <v>1088</v>
      </c>
      <c r="BA93" s="11">
        <f t="shared" si="96"/>
        <v>1211</v>
      </c>
      <c r="BB93" s="11">
        <f t="shared" si="96"/>
        <v>1111</v>
      </c>
      <c r="BC93" s="11">
        <f t="shared" si="96"/>
        <v>1087</v>
      </c>
      <c r="BD93" s="11">
        <f t="shared" si="96"/>
        <v>1591</v>
      </c>
      <c r="BE93" s="11">
        <f t="shared" si="96"/>
        <v>1053</v>
      </c>
      <c r="BF93" s="11">
        <f t="shared" si="96"/>
        <v>1069</v>
      </c>
      <c r="BG93" s="11">
        <f t="shared" si="96"/>
        <v>1134</v>
      </c>
      <c r="BH93" s="11">
        <f t="shared" si="96"/>
        <v>1142</v>
      </c>
    </row>
    <row r="94" spans="1:60" ht="13.5" customHeight="1">
      <c r="A94" s="38">
        <v>40264</v>
      </c>
      <c r="B94" s="39" t="s">
        <v>65</v>
      </c>
      <c r="C94" s="40"/>
      <c r="D94" s="41" t="s">
        <v>31</v>
      </c>
      <c r="E94" s="42">
        <f t="shared" si="0"/>
        <v>1069</v>
      </c>
      <c r="F94" s="43">
        <v>0</v>
      </c>
      <c r="G94" s="43">
        <v>8</v>
      </c>
      <c r="H94" s="44">
        <f t="shared" si="1"/>
        <v>8</v>
      </c>
      <c r="I94" s="40"/>
      <c r="J94" s="45" t="s">
        <v>30</v>
      </c>
      <c r="K94" s="42">
        <f t="shared" si="2"/>
        <v>1398</v>
      </c>
      <c r="L94" s="46">
        <v>2</v>
      </c>
      <c r="M94" s="46">
        <v>15</v>
      </c>
      <c r="N94" s="26">
        <f t="shared" si="3"/>
        <v>21</v>
      </c>
      <c r="O94" s="40"/>
      <c r="P94" s="39" t="s">
        <v>66</v>
      </c>
      <c r="Q94" s="40"/>
      <c r="R94">
        <f>MIN(Rules!$E$2,(MAX(H94/N94,N94/H94)))</f>
        <v>2</v>
      </c>
      <c r="S94">
        <f>VLOOKUP(B94,Rules!A:B,2,FALSE)</f>
        <v>45</v>
      </c>
      <c r="T94" s="40"/>
      <c r="U94" s="47">
        <f>1/(10^(-1*(E94+(IF(P94="Y",Rules!$I$2,0))-K94)/Rules!$E$12)+1)</f>
        <v>0.30484625629002771</v>
      </c>
      <c r="V94">
        <f t="shared" si="4"/>
        <v>-27</v>
      </c>
      <c r="W94">
        <f t="shared" si="5"/>
        <v>27</v>
      </c>
      <c r="Z94" s="48"/>
      <c r="AA94" s="11">
        <f t="shared" ref="AA94:BH94" si="97">IF($D94=AA$1,$E94+$V94,(IF($J94=AA$1,$K94+$W94,AA93)))</f>
        <v>1294</v>
      </c>
      <c r="AB94" s="11">
        <f t="shared" si="97"/>
        <v>1376</v>
      </c>
      <c r="AC94" s="11">
        <f t="shared" si="97"/>
        <v>865</v>
      </c>
      <c r="AD94" s="11">
        <f t="shared" si="97"/>
        <v>1153</v>
      </c>
      <c r="AE94" s="11">
        <f t="shared" si="97"/>
        <v>1072</v>
      </c>
      <c r="AF94" s="11">
        <f t="shared" si="97"/>
        <v>1746</v>
      </c>
      <c r="AG94" s="11">
        <f t="shared" si="97"/>
        <v>1499</v>
      </c>
      <c r="AH94" s="11">
        <f t="shared" si="97"/>
        <v>1482</v>
      </c>
      <c r="AI94" s="11">
        <f t="shared" si="97"/>
        <v>1425</v>
      </c>
      <c r="AJ94" s="11">
        <f t="shared" si="97"/>
        <v>1506</v>
      </c>
      <c r="AK94" s="11">
        <f t="shared" si="97"/>
        <v>1086</v>
      </c>
      <c r="AL94" s="11">
        <f t="shared" si="97"/>
        <v>1619</v>
      </c>
      <c r="AM94" s="11">
        <f t="shared" si="97"/>
        <v>1719</v>
      </c>
      <c r="AN94" s="11">
        <f t="shared" si="97"/>
        <v>1427</v>
      </c>
      <c r="AO94" s="11">
        <f t="shared" si="97"/>
        <v>317</v>
      </c>
      <c r="AP94" s="11">
        <f t="shared" si="97"/>
        <v>1319</v>
      </c>
      <c r="AQ94" s="11">
        <f t="shared" si="97"/>
        <v>972</v>
      </c>
      <c r="AR94" s="11">
        <f t="shared" si="97"/>
        <v>1180</v>
      </c>
      <c r="AS94" s="11">
        <f t="shared" si="97"/>
        <v>610</v>
      </c>
      <c r="AT94" s="11">
        <f t="shared" si="97"/>
        <v>941</v>
      </c>
      <c r="AU94" s="11">
        <f t="shared" si="97"/>
        <v>1108</v>
      </c>
      <c r="AV94" s="11">
        <f t="shared" si="97"/>
        <v>1602</v>
      </c>
      <c r="AW94" s="11">
        <f t="shared" si="97"/>
        <v>1347</v>
      </c>
      <c r="AX94" s="11">
        <f t="shared" si="97"/>
        <v>1460</v>
      </c>
      <c r="AY94" s="11">
        <f t="shared" si="97"/>
        <v>299</v>
      </c>
      <c r="AZ94" s="11">
        <f t="shared" si="97"/>
        <v>1088</v>
      </c>
      <c r="BA94" s="11">
        <f t="shared" si="97"/>
        <v>1211</v>
      </c>
      <c r="BB94" s="11">
        <f t="shared" si="97"/>
        <v>1111</v>
      </c>
      <c r="BC94" s="11">
        <f t="shared" si="97"/>
        <v>1087</v>
      </c>
      <c r="BD94" s="11">
        <f t="shared" si="97"/>
        <v>1591</v>
      </c>
      <c r="BE94" s="11">
        <f t="shared" si="97"/>
        <v>1053</v>
      </c>
      <c r="BF94" s="11">
        <f t="shared" si="97"/>
        <v>1042</v>
      </c>
      <c r="BG94" s="11">
        <f t="shared" si="97"/>
        <v>1134</v>
      </c>
      <c r="BH94" s="11">
        <f t="shared" si="97"/>
        <v>1142</v>
      </c>
    </row>
    <row r="95" spans="1:60" ht="13.5" customHeight="1">
      <c r="A95" s="38">
        <v>40264</v>
      </c>
      <c r="B95" s="39" t="s">
        <v>65</v>
      </c>
      <c r="C95" s="40"/>
      <c r="D95" s="41" t="s">
        <v>34</v>
      </c>
      <c r="E95" s="42">
        <f t="shared" si="0"/>
        <v>1294</v>
      </c>
      <c r="F95" s="43">
        <v>2</v>
      </c>
      <c r="G95" s="43">
        <v>14</v>
      </c>
      <c r="H95" s="44">
        <f t="shared" si="1"/>
        <v>20</v>
      </c>
      <c r="I95" s="40"/>
      <c r="J95" s="45" t="s">
        <v>32</v>
      </c>
      <c r="K95" s="42">
        <f t="shared" si="2"/>
        <v>1108</v>
      </c>
      <c r="L95" s="46">
        <v>2</v>
      </c>
      <c r="M95" s="46">
        <v>6</v>
      </c>
      <c r="N95" s="26">
        <f t="shared" si="3"/>
        <v>12</v>
      </c>
      <c r="O95" s="40"/>
      <c r="P95" s="39" t="s">
        <v>66</v>
      </c>
      <c r="Q95" s="40"/>
      <c r="R95">
        <f>MIN(Rules!$E$2,(MAX(H95/N95,N95/H95)))</f>
        <v>1.6666666666666667</v>
      </c>
      <c r="S95">
        <f>VLOOKUP(B95,Rules!A:B,2,FALSE)</f>
        <v>45</v>
      </c>
      <c r="T95" s="40"/>
      <c r="U95" s="47">
        <f>1/(10^(-1*(E95+(IF(P95="Y",Rules!$I$2,0))-K95)/Rules!$E$12)+1)</f>
        <v>0.82452880545695673</v>
      </c>
      <c r="V95">
        <f t="shared" si="4"/>
        <v>13</v>
      </c>
      <c r="W95">
        <f t="shared" si="5"/>
        <v>-13</v>
      </c>
      <c r="Z95" s="48"/>
      <c r="AA95" s="11">
        <f t="shared" ref="AA95:BH95" si="98">IF($D95=AA$1,$E95+$V95,(IF($J95=AA$1,$K95+$W95,AA94)))</f>
        <v>1307</v>
      </c>
      <c r="AB95" s="11">
        <f t="shared" si="98"/>
        <v>1376</v>
      </c>
      <c r="AC95" s="11">
        <f t="shared" si="98"/>
        <v>865</v>
      </c>
      <c r="AD95" s="11">
        <f t="shared" si="98"/>
        <v>1153</v>
      </c>
      <c r="AE95" s="11">
        <f t="shared" si="98"/>
        <v>1072</v>
      </c>
      <c r="AF95" s="11">
        <f t="shared" si="98"/>
        <v>1746</v>
      </c>
      <c r="AG95" s="11">
        <f t="shared" si="98"/>
        <v>1499</v>
      </c>
      <c r="AH95" s="11">
        <f t="shared" si="98"/>
        <v>1482</v>
      </c>
      <c r="AI95" s="11">
        <f t="shared" si="98"/>
        <v>1425</v>
      </c>
      <c r="AJ95" s="11">
        <f t="shared" si="98"/>
        <v>1506</v>
      </c>
      <c r="AK95" s="11">
        <f t="shared" si="98"/>
        <v>1086</v>
      </c>
      <c r="AL95" s="11">
        <f t="shared" si="98"/>
        <v>1619</v>
      </c>
      <c r="AM95" s="11">
        <f t="shared" si="98"/>
        <v>1719</v>
      </c>
      <c r="AN95" s="11">
        <f t="shared" si="98"/>
        <v>1427</v>
      </c>
      <c r="AO95" s="11">
        <f t="shared" si="98"/>
        <v>317</v>
      </c>
      <c r="AP95" s="11">
        <f t="shared" si="98"/>
        <v>1319</v>
      </c>
      <c r="AQ95" s="11">
        <f t="shared" si="98"/>
        <v>972</v>
      </c>
      <c r="AR95" s="11">
        <f t="shared" si="98"/>
        <v>1180</v>
      </c>
      <c r="AS95" s="11">
        <f t="shared" si="98"/>
        <v>610</v>
      </c>
      <c r="AT95" s="11">
        <f t="shared" si="98"/>
        <v>941</v>
      </c>
      <c r="AU95" s="11">
        <f t="shared" si="98"/>
        <v>1095</v>
      </c>
      <c r="AV95" s="11">
        <f t="shared" si="98"/>
        <v>1602</v>
      </c>
      <c r="AW95" s="11">
        <f t="shared" si="98"/>
        <v>1347</v>
      </c>
      <c r="AX95" s="11">
        <f t="shared" si="98"/>
        <v>1460</v>
      </c>
      <c r="AY95" s="11">
        <f t="shared" si="98"/>
        <v>299</v>
      </c>
      <c r="AZ95" s="11">
        <f t="shared" si="98"/>
        <v>1088</v>
      </c>
      <c r="BA95" s="11">
        <f t="shared" si="98"/>
        <v>1211</v>
      </c>
      <c r="BB95" s="11">
        <f t="shared" si="98"/>
        <v>1111</v>
      </c>
      <c r="BC95" s="11">
        <f t="shared" si="98"/>
        <v>1087</v>
      </c>
      <c r="BD95" s="11">
        <f t="shared" si="98"/>
        <v>1591</v>
      </c>
      <c r="BE95" s="11">
        <f t="shared" si="98"/>
        <v>1053</v>
      </c>
      <c r="BF95" s="11">
        <f t="shared" si="98"/>
        <v>1042</v>
      </c>
      <c r="BG95" s="11">
        <f t="shared" si="98"/>
        <v>1134</v>
      </c>
      <c r="BH95" s="11">
        <f t="shared" si="98"/>
        <v>1142</v>
      </c>
    </row>
    <row r="96" spans="1:60" ht="13.5" customHeight="1">
      <c r="A96" s="38">
        <v>40264</v>
      </c>
      <c r="B96" s="39" t="s">
        <v>65</v>
      </c>
      <c r="C96" s="40"/>
      <c r="D96" s="41" t="s">
        <v>29</v>
      </c>
      <c r="E96" s="42">
        <f t="shared" si="0"/>
        <v>1153</v>
      </c>
      <c r="F96" s="43">
        <v>0</v>
      </c>
      <c r="G96" s="43">
        <v>20</v>
      </c>
      <c r="H96" s="44">
        <f t="shared" si="1"/>
        <v>20</v>
      </c>
      <c r="I96" s="40"/>
      <c r="J96" s="45" t="s">
        <v>38</v>
      </c>
      <c r="K96" s="42">
        <f t="shared" si="2"/>
        <v>1088</v>
      </c>
      <c r="L96" s="46">
        <v>0</v>
      </c>
      <c r="M96" s="46">
        <v>14</v>
      </c>
      <c r="N96" s="26">
        <f t="shared" si="3"/>
        <v>14</v>
      </c>
      <c r="O96" s="40"/>
      <c r="P96" s="39" t="s">
        <v>66</v>
      </c>
      <c r="Q96" s="40"/>
      <c r="R96">
        <f>MIN(Rules!$E$2,(MAX(H96/N96,N96/H96)))</f>
        <v>1.4285714285714286</v>
      </c>
      <c r="S96">
        <f>VLOOKUP(B96,Rules!A:B,2,FALSE)</f>
        <v>45</v>
      </c>
      <c r="T96" s="40"/>
      <c r="U96" s="47">
        <f>1/(10^(-1*(E96+(IF(P96="Y",Rules!$I$2,0))-K96)/Rules!$E$12)+1)</f>
        <v>0.72910996289775254</v>
      </c>
      <c r="V96">
        <f t="shared" si="4"/>
        <v>17</v>
      </c>
      <c r="W96">
        <f t="shared" si="5"/>
        <v>-17</v>
      </c>
      <c r="Z96" s="48"/>
      <c r="AA96" s="11">
        <f t="shared" ref="AA96:BH96" si="99">IF($D96=AA$1,$E96+$V96,(IF($J96=AA$1,$K96+$W96,AA95)))</f>
        <v>1307</v>
      </c>
      <c r="AB96" s="11">
        <f t="shared" si="99"/>
        <v>1376</v>
      </c>
      <c r="AC96" s="11">
        <f t="shared" si="99"/>
        <v>865</v>
      </c>
      <c r="AD96" s="11">
        <f t="shared" si="99"/>
        <v>1170</v>
      </c>
      <c r="AE96" s="11">
        <f t="shared" si="99"/>
        <v>1072</v>
      </c>
      <c r="AF96" s="11">
        <f t="shared" si="99"/>
        <v>1746</v>
      </c>
      <c r="AG96" s="11">
        <f t="shared" si="99"/>
        <v>1499</v>
      </c>
      <c r="AH96" s="11">
        <f t="shared" si="99"/>
        <v>1482</v>
      </c>
      <c r="AI96" s="11">
        <f t="shared" si="99"/>
        <v>1425</v>
      </c>
      <c r="AJ96" s="11">
        <f t="shared" si="99"/>
        <v>1506</v>
      </c>
      <c r="AK96" s="11">
        <f t="shared" si="99"/>
        <v>1086</v>
      </c>
      <c r="AL96" s="11">
        <f t="shared" si="99"/>
        <v>1619</v>
      </c>
      <c r="AM96" s="11">
        <f t="shared" si="99"/>
        <v>1719</v>
      </c>
      <c r="AN96" s="11">
        <f t="shared" si="99"/>
        <v>1427</v>
      </c>
      <c r="AO96" s="11">
        <f t="shared" si="99"/>
        <v>317</v>
      </c>
      <c r="AP96" s="11">
        <f t="shared" si="99"/>
        <v>1319</v>
      </c>
      <c r="AQ96" s="11">
        <f t="shared" si="99"/>
        <v>972</v>
      </c>
      <c r="AR96" s="11">
        <f t="shared" si="99"/>
        <v>1180</v>
      </c>
      <c r="AS96" s="11">
        <f t="shared" si="99"/>
        <v>610</v>
      </c>
      <c r="AT96" s="11">
        <f t="shared" si="99"/>
        <v>941</v>
      </c>
      <c r="AU96" s="11">
        <f t="shared" si="99"/>
        <v>1095</v>
      </c>
      <c r="AV96" s="11">
        <f t="shared" si="99"/>
        <v>1602</v>
      </c>
      <c r="AW96" s="11">
        <f t="shared" si="99"/>
        <v>1347</v>
      </c>
      <c r="AX96" s="11">
        <f t="shared" si="99"/>
        <v>1460</v>
      </c>
      <c r="AY96" s="11">
        <f t="shared" si="99"/>
        <v>299</v>
      </c>
      <c r="AZ96" s="11">
        <f t="shared" si="99"/>
        <v>1071</v>
      </c>
      <c r="BA96" s="11">
        <f t="shared" si="99"/>
        <v>1211</v>
      </c>
      <c r="BB96" s="11">
        <f t="shared" si="99"/>
        <v>1111</v>
      </c>
      <c r="BC96" s="11">
        <f t="shared" si="99"/>
        <v>1087</v>
      </c>
      <c r="BD96" s="11">
        <f t="shared" si="99"/>
        <v>1591</v>
      </c>
      <c r="BE96" s="11">
        <f t="shared" si="99"/>
        <v>1053</v>
      </c>
      <c r="BF96" s="11">
        <f t="shared" si="99"/>
        <v>1042</v>
      </c>
      <c r="BG96" s="11">
        <f t="shared" si="99"/>
        <v>1134</v>
      </c>
      <c r="BH96" s="11">
        <f t="shared" si="99"/>
        <v>1142</v>
      </c>
    </row>
    <row r="97" spans="1:60" ht="13.5" customHeight="1">
      <c r="A97" s="38">
        <v>40264</v>
      </c>
      <c r="B97" s="39" t="s">
        <v>65</v>
      </c>
      <c r="C97" s="40"/>
      <c r="D97" s="41" t="s">
        <v>35</v>
      </c>
      <c r="E97" s="42">
        <f t="shared" si="0"/>
        <v>1086</v>
      </c>
      <c r="F97" s="43">
        <v>1</v>
      </c>
      <c r="G97" s="43">
        <v>11</v>
      </c>
      <c r="H97" s="44">
        <f t="shared" si="1"/>
        <v>14</v>
      </c>
      <c r="I97" s="40"/>
      <c r="J97" s="45" t="s">
        <v>37</v>
      </c>
      <c r="K97" s="42">
        <f t="shared" si="2"/>
        <v>1111</v>
      </c>
      <c r="L97" s="46">
        <v>3</v>
      </c>
      <c r="M97" s="46">
        <v>15</v>
      </c>
      <c r="N97" s="26">
        <f t="shared" si="3"/>
        <v>24</v>
      </c>
      <c r="O97" s="40"/>
      <c r="P97" s="39" t="s">
        <v>66</v>
      </c>
      <c r="Q97" s="40"/>
      <c r="R97">
        <f>MIN(Rules!$E$2,(MAX(H97/N97,N97/H97)))</f>
        <v>1.7142857142857142</v>
      </c>
      <c r="S97">
        <f>VLOOKUP(B97,Rules!A:B,2,FALSE)</f>
        <v>45</v>
      </c>
      <c r="T97" s="40"/>
      <c r="U97" s="47">
        <f>1/(10^(-1*(E97+(IF(P97="Y",Rules!$I$2,0))-K97)/Rules!$E$12)+1)</f>
        <v>0.64006499980288512</v>
      </c>
      <c r="V97">
        <f t="shared" si="4"/>
        <v>-49</v>
      </c>
      <c r="W97">
        <f t="shared" si="5"/>
        <v>49</v>
      </c>
      <c r="Z97" s="48"/>
      <c r="AA97" s="11">
        <f t="shared" ref="AA97:BH97" si="100">IF($D97=AA$1,$E97+$V97,(IF($J97=AA$1,$K97+$W97,AA96)))</f>
        <v>1307</v>
      </c>
      <c r="AB97" s="11">
        <f t="shared" si="100"/>
        <v>1376</v>
      </c>
      <c r="AC97" s="11">
        <f t="shared" si="100"/>
        <v>865</v>
      </c>
      <c r="AD97" s="11">
        <f t="shared" si="100"/>
        <v>1170</v>
      </c>
      <c r="AE97" s="11">
        <f t="shared" si="100"/>
        <v>1072</v>
      </c>
      <c r="AF97" s="11">
        <f t="shared" si="100"/>
        <v>1746</v>
      </c>
      <c r="AG97" s="11">
        <f t="shared" si="100"/>
        <v>1499</v>
      </c>
      <c r="AH97" s="11">
        <f t="shared" si="100"/>
        <v>1482</v>
      </c>
      <c r="AI97" s="11">
        <f t="shared" si="100"/>
        <v>1425</v>
      </c>
      <c r="AJ97" s="11">
        <f t="shared" si="100"/>
        <v>1506</v>
      </c>
      <c r="AK97" s="11">
        <f t="shared" si="100"/>
        <v>1037</v>
      </c>
      <c r="AL97" s="11">
        <f t="shared" si="100"/>
        <v>1619</v>
      </c>
      <c r="AM97" s="11">
        <f t="shared" si="100"/>
        <v>1719</v>
      </c>
      <c r="AN97" s="11">
        <f t="shared" si="100"/>
        <v>1427</v>
      </c>
      <c r="AO97" s="11">
        <f t="shared" si="100"/>
        <v>317</v>
      </c>
      <c r="AP97" s="11">
        <f t="shared" si="100"/>
        <v>1319</v>
      </c>
      <c r="AQ97" s="11">
        <f t="shared" si="100"/>
        <v>972</v>
      </c>
      <c r="AR97" s="11">
        <f t="shared" si="100"/>
        <v>1180</v>
      </c>
      <c r="AS97" s="11">
        <f t="shared" si="100"/>
        <v>610</v>
      </c>
      <c r="AT97" s="11">
        <f t="shared" si="100"/>
        <v>941</v>
      </c>
      <c r="AU97" s="11">
        <f t="shared" si="100"/>
        <v>1095</v>
      </c>
      <c r="AV97" s="11">
        <f t="shared" si="100"/>
        <v>1602</v>
      </c>
      <c r="AW97" s="11">
        <f t="shared" si="100"/>
        <v>1347</v>
      </c>
      <c r="AX97" s="11">
        <f t="shared" si="100"/>
        <v>1460</v>
      </c>
      <c r="AY97" s="11">
        <f t="shared" si="100"/>
        <v>299</v>
      </c>
      <c r="AZ97" s="11">
        <f t="shared" si="100"/>
        <v>1071</v>
      </c>
      <c r="BA97" s="11">
        <f t="shared" si="100"/>
        <v>1211</v>
      </c>
      <c r="BB97" s="11">
        <f t="shared" si="100"/>
        <v>1160</v>
      </c>
      <c r="BC97" s="11">
        <f t="shared" si="100"/>
        <v>1087</v>
      </c>
      <c r="BD97" s="11">
        <f t="shared" si="100"/>
        <v>1591</v>
      </c>
      <c r="BE97" s="11">
        <f t="shared" si="100"/>
        <v>1053</v>
      </c>
      <c r="BF97" s="11">
        <f t="shared" si="100"/>
        <v>1042</v>
      </c>
      <c r="BG97" s="11">
        <f t="shared" si="100"/>
        <v>1134</v>
      </c>
      <c r="BH97" s="11">
        <f t="shared" si="100"/>
        <v>1142</v>
      </c>
    </row>
    <row r="98" spans="1:60" ht="13.5" customHeight="1">
      <c r="A98" s="38">
        <v>40264</v>
      </c>
      <c r="B98" s="39" t="s">
        <v>65</v>
      </c>
      <c r="C98" s="40"/>
      <c r="D98" s="41" t="s">
        <v>44</v>
      </c>
      <c r="E98" s="42">
        <f t="shared" si="0"/>
        <v>865</v>
      </c>
      <c r="F98" s="43">
        <v>1</v>
      </c>
      <c r="G98" s="43">
        <v>16</v>
      </c>
      <c r="H98" s="44">
        <f t="shared" si="1"/>
        <v>19</v>
      </c>
      <c r="I98" s="40"/>
      <c r="J98" s="45" t="s">
        <v>45</v>
      </c>
      <c r="K98" s="42">
        <f t="shared" si="2"/>
        <v>972</v>
      </c>
      <c r="L98" s="46">
        <v>1</v>
      </c>
      <c r="M98" s="46">
        <v>12</v>
      </c>
      <c r="N98" s="26">
        <f t="shared" si="3"/>
        <v>15</v>
      </c>
      <c r="O98" s="40"/>
      <c r="P98" s="39" t="s">
        <v>66</v>
      </c>
      <c r="Q98" s="40"/>
      <c r="R98">
        <f>MIN(Rules!$E$2,(MAX(H98/N98,N98/H98)))</f>
        <v>1.2666666666666666</v>
      </c>
      <c r="S98">
        <f>VLOOKUP(B98,Rules!A:B,2,FALSE)</f>
        <v>45</v>
      </c>
      <c r="T98" s="40"/>
      <c r="U98" s="47">
        <f>1/(10^(-1*(E98+(IF(P98="Y",Rules!$I$2,0))-K98)/Rules!$E$12)+1)</f>
        <v>0.54934444015216888</v>
      </c>
      <c r="V98">
        <f t="shared" si="4"/>
        <v>26</v>
      </c>
      <c r="W98">
        <f t="shared" si="5"/>
        <v>-26</v>
      </c>
      <c r="Z98" s="48"/>
      <c r="AA98" s="11">
        <f t="shared" ref="AA98:BH98" si="101">IF($D98=AA$1,$E98+$V98,(IF($J98=AA$1,$K98+$W98,AA97)))</f>
        <v>1307</v>
      </c>
      <c r="AB98" s="11">
        <f t="shared" si="101"/>
        <v>1376</v>
      </c>
      <c r="AC98" s="11">
        <f t="shared" si="101"/>
        <v>891</v>
      </c>
      <c r="AD98" s="11">
        <f t="shared" si="101"/>
        <v>1170</v>
      </c>
      <c r="AE98" s="11">
        <f t="shared" si="101"/>
        <v>1072</v>
      </c>
      <c r="AF98" s="11">
        <f t="shared" si="101"/>
        <v>1746</v>
      </c>
      <c r="AG98" s="11">
        <f t="shared" si="101"/>
        <v>1499</v>
      </c>
      <c r="AH98" s="11">
        <f t="shared" si="101"/>
        <v>1482</v>
      </c>
      <c r="AI98" s="11">
        <f t="shared" si="101"/>
        <v>1425</v>
      </c>
      <c r="AJ98" s="11">
        <f t="shared" si="101"/>
        <v>1506</v>
      </c>
      <c r="AK98" s="11">
        <f t="shared" si="101"/>
        <v>1037</v>
      </c>
      <c r="AL98" s="11">
        <f t="shared" si="101"/>
        <v>1619</v>
      </c>
      <c r="AM98" s="11">
        <f t="shared" si="101"/>
        <v>1719</v>
      </c>
      <c r="AN98" s="11">
        <f t="shared" si="101"/>
        <v>1427</v>
      </c>
      <c r="AO98" s="11">
        <f t="shared" si="101"/>
        <v>317</v>
      </c>
      <c r="AP98" s="11">
        <f t="shared" si="101"/>
        <v>1319</v>
      </c>
      <c r="AQ98" s="11">
        <f t="shared" si="101"/>
        <v>946</v>
      </c>
      <c r="AR98" s="11">
        <f t="shared" si="101"/>
        <v>1180</v>
      </c>
      <c r="AS98" s="11">
        <f t="shared" si="101"/>
        <v>610</v>
      </c>
      <c r="AT98" s="11">
        <f t="shared" si="101"/>
        <v>941</v>
      </c>
      <c r="AU98" s="11">
        <f t="shared" si="101"/>
        <v>1095</v>
      </c>
      <c r="AV98" s="11">
        <f t="shared" si="101"/>
        <v>1602</v>
      </c>
      <c r="AW98" s="11">
        <f t="shared" si="101"/>
        <v>1347</v>
      </c>
      <c r="AX98" s="11">
        <f t="shared" si="101"/>
        <v>1460</v>
      </c>
      <c r="AY98" s="11">
        <f t="shared" si="101"/>
        <v>299</v>
      </c>
      <c r="AZ98" s="11">
        <f t="shared" si="101"/>
        <v>1071</v>
      </c>
      <c r="BA98" s="11">
        <f t="shared" si="101"/>
        <v>1211</v>
      </c>
      <c r="BB98" s="11">
        <f t="shared" si="101"/>
        <v>1160</v>
      </c>
      <c r="BC98" s="11">
        <f t="shared" si="101"/>
        <v>1087</v>
      </c>
      <c r="BD98" s="11">
        <f t="shared" si="101"/>
        <v>1591</v>
      </c>
      <c r="BE98" s="11">
        <f t="shared" si="101"/>
        <v>1053</v>
      </c>
      <c r="BF98" s="11">
        <f t="shared" si="101"/>
        <v>1042</v>
      </c>
      <c r="BG98" s="11">
        <f t="shared" si="101"/>
        <v>1134</v>
      </c>
      <c r="BH98" s="11">
        <f t="shared" si="101"/>
        <v>1142</v>
      </c>
    </row>
    <row r="99" spans="1:60" ht="13.5" customHeight="1">
      <c r="A99" s="38">
        <v>40264</v>
      </c>
      <c r="B99" s="39" t="s">
        <v>65</v>
      </c>
      <c r="C99" s="40"/>
      <c r="D99" s="41" t="s">
        <v>39</v>
      </c>
      <c r="E99" s="42">
        <f t="shared" si="0"/>
        <v>1180</v>
      </c>
      <c r="F99" s="43">
        <v>8</v>
      </c>
      <c r="G99" s="43">
        <v>13</v>
      </c>
      <c r="H99" s="44">
        <f t="shared" si="1"/>
        <v>37</v>
      </c>
      <c r="I99" s="40"/>
      <c r="J99" s="45" t="s">
        <v>49</v>
      </c>
      <c r="K99" s="42">
        <f t="shared" si="2"/>
        <v>317</v>
      </c>
      <c r="L99" s="46">
        <v>2</v>
      </c>
      <c r="M99" s="46">
        <v>2</v>
      </c>
      <c r="N99" s="26">
        <f t="shared" si="3"/>
        <v>8</v>
      </c>
      <c r="O99" s="40"/>
      <c r="P99" s="39" t="s">
        <v>66</v>
      </c>
      <c r="Q99" s="40"/>
      <c r="R99">
        <f>MIN(Rules!$E$2,(MAX(H99/N99,N99/H99)))</f>
        <v>2</v>
      </c>
      <c r="S99">
        <f>VLOOKUP(B99,Rules!A:B,2,FALSE)</f>
        <v>45</v>
      </c>
      <c r="T99" s="40"/>
      <c r="U99" s="47">
        <f>1/(10^(-1*(E99+(IF(P99="Y",Rules!$I$2,0))-K99)/Rules!$E$12)+1)</f>
        <v>0.99066899182997581</v>
      </c>
      <c r="V99">
        <f t="shared" si="4"/>
        <v>1</v>
      </c>
      <c r="W99">
        <f t="shared" si="5"/>
        <v>-1</v>
      </c>
      <c r="Z99" s="48"/>
      <c r="AA99" s="11">
        <f t="shared" ref="AA99:BH99" si="102">IF($D99=AA$1,$E99+$V99,(IF($J99=AA$1,$K99+$W99,AA98)))</f>
        <v>1307</v>
      </c>
      <c r="AB99" s="11">
        <f t="shared" si="102"/>
        <v>1376</v>
      </c>
      <c r="AC99" s="11">
        <f t="shared" si="102"/>
        <v>891</v>
      </c>
      <c r="AD99" s="11">
        <f t="shared" si="102"/>
        <v>1170</v>
      </c>
      <c r="AE99" s="11">
        <f t="shared" si="102"/>
        <v>1072</v>
      </c>
      <c r="AF99" s="11">
        <f t="shared" si="102"/>
        <v>1746</v>
      </c>
      <c r="AG99" s="11">
        <f t="shared" si="102"/>
        <v>1499</v>
      </c>
      <c r="AH99" s="11">
        <f t="shared" si="102"/>
        <v>1482</v>
      </c>
      <c r="AI99" s="11">
        <f t="shared" si="102"/>
        <v>1425</v>
      </c>
      <c r="AJ99" s="11">
        <f t="shared" si="102"/>
        <v>1506</v>
      </c>
      <c r="AK99" s="11">
        <f t="shared" si="102"/>
        <v>1037</v>
      </c>
      <c r="AL99" s="11">
        <f t="shared" si="102"/>
        <v>1619</v>
      </c>
      <c r="AM99" s="11">
        <f t="shared" si="102"/>
        <v>1719</v>
      </c>
      <c r="AN99" s="11">
        <f t="shared" si="102"/>
        <v>1427</v>
      </c>
      <c r="AO99" s="11">
        <f t="shared" si="102"/>
        <v>316</v>
      </c>
      <c r="AP99" s="11">
        <f t="shared" si="102"/>
        <v>1319</v>
      </c>
      <c r="AQ99" s="11">
        <f t="shared" si="102"/>
        <v>946</v>
      </c>
      <c r="AR99" s="11">
        <f t="shared" si="102"/>
        <v>1181</v>
      </c>
      <c r="AS99" s="11">
        <f t="shared" si="102"/>
        <v>610</v>
      </c>
      <c r="AT99" s="11">
        <f t="shared" si="102"/>
        <v>941</v>
      </c>
      <c r="AU99" s="11">
        <f t="shared" si="102"/>
        <v>1095</v>
      </c>
      <c r="AV99" s="11">
        <f t="shared" si="102"/>
        <v>1602</v>
      </c>
      <c r="AW99" s="11">
        <f t="shared" si="102"/>
        <v>1347</v>
      </c>
      <c r="AX99" s="11">
        <f t="shared" si="102"/>
        <v>1460</v>
      </c>
      <c r="AY99" s="11">
        <f t="shared" si="102"/>
        <v>299</v>
      </c>
      <c r="AZ99" s="11">
        <f t="shared" si="102"/>
        <v>1071</v>
      </c>
      <c r="BA99" s="11">
        <f t="shared" si="102"/>
        <v>1211</v>
      </c>
      <c r="BB99" s="11">
        <f t="shared" si="102"/>
        <v>1160</v>
      </c>
      <c r="BC99" s="11">
        <f t="shared" si="102"/>
        <v>1087</v>
      </c>
      <c r="BD99" s="11">
        <f t="shared" si="102"/>
        <v>1591</v>
      </c>
      <c r="BE99" s="11">
        <f t="shared" si="102"/>
        <v>1053</v>
      </c>
      <c r="BF99" s="11">
        <f t="shared" si="102"/>
        <v>1042</v>
      </c>
      <c r="BG99" s="11">
        <f t="shared" si="102"/>
        <v>1134</v>
      </c>
      <c r="BH99" s="11">
        <f t="shared" si="102"/>
        <v>1142</v>
      </c>
    </row>
    <row r="100" spans="1:60" ht="13.5" customHeight="1">
      <c r="A100" s="38">
        <v>40264</v>
      </c>
      <c r="B100" s="39" t="s">
        <v>65</v>
      </c>
      <c r="C100" s="40"/>
      <c r="D100" s="41" t="s">
        <v>43</v>
      </c>
      <c r="E100" s="42">
        <f t="shared" si="0"/>
        <v>941</v>
      </c>
      <c r="F100" s="43">
        <v>0</v>
      </c>
      <c r="G100" s="43">
        <v>9</v>
      </c>
      <c r="H100" s="44">
        <f t="shared" si="1"/>
        <v>9</v>
      </c>
      <c r="I100" s="40"/>
      <c r="J100" s="45" t="s">
        <v>33</v>
      </c>
      <c r="K100" s="42">
        <f t="shared" si="2"/>
        <v>1072</v>
      </c>
      <c r="L100" s="46">
        <v>0</v>
      </c>
      <c r="M100" s="46">
        <v>12</v>
      </c>
      <c r="N100" s="26">
        <f t="shared" si="3"/>
        <v>12</v>
      </c>
      <c r="O100" s="40"/>
      <c r="P100" s="39" t="s">
        <v>66</v>
      </c>
      <c r="Q100" s="40"/>
      <c r="R100">
        <f>MIN(Rules!$E$2,(MAX(H100/N100,N100/H100)))</f>
        <v>1.3333333333333333</v>
      </c>
      <c r="S100">
        <f>VLOOKUP(B100,Rules!A:B,2,FALSE)</f>
        <v>45</v>
      </c>
      <c r="T100" s="40"/>
      <c r="U100" s="47">
        <f>1/(10^(-1*(E100+(IF(P100="Y",Rules!$I$2,0))-K100)/Rules!$E$12)+1)</f>
        <v>0.52186061319923216</v>
      </c>
      <c r="V100">
        <f t="shared" si="4"/>
        <v>-31</v>
      </c>
      <c r="W100">
        <f t="shared" si="5"/>
        <v>31</v>
      </c>
      <c r="Z100" s="48"/>
      <c r="AA100" s="11">
        <f t="shared" ref="AA100:BH100" si="103">IF($D100=AA$1,$E100+$V100,(IF($J100=AA$1,$K100+$W100,AA99)))</f>
        <v>1307</v>
      </c>
      <c r="AB100" s="11">
        <f t="shared" si="103"/>
        <v>1376</v>
      </c>
      <c r="AC100" s="11">
        <f t="shared" si="103"/>
        <v>891</v>
      </c>
      <c r="AD100" s="11">
        <f t="shared" si="103"/>
        <v>1170</v>
      </c>
      <c r="AE100" s="11">
        <f t="shared" si="103"/>
        <v>1103</v>
      </c>
      <c r="AF100" s="11">
        <f t="shared" si="103"/>
        <v>1746</v>
      </c>
      <c r="AG100" s="11">
        <f t="shared" si="103"/>
        <v>1499</v>
      </c>
      <c r="AH100" s="11">
        <f t="shared" si="103"/>
        <v>1482</v>
      </c>
      <c r="AI100" s="11">
        <f t="shared" si="103"/>
        <v>1425</v>
      </c>
      <c r="AJ100" s="11">
        <f t="shared" si="103"/>
        <v>1506</v>
      </c>
      <c r="AK100" s="11">
        <f t="shared" si="103"/>
        <v>1037</v>
      </c>
      <c r="AL100" s="11">
        <f t="shared" si="103"/>
        <v>1619</v>
      </c>
      <c r="AM100" s="11">
        <f t="shared" si="103"/>
        <v>1719</v>
      </c>
      <c r="AN100" s="11">
        <f t="shared" si="103"/>
        <v>1427</v>
      </c>
      <c r="AO100" s="11">
        <f t="shared" si="103"/>
        <v>316</v>
      </c>
      <c r="AP100" s="11">
        <f t="shared" si="103"/>
        <v>1319</v>
      </c>
      <c r="AQ100" s="11">
        <f t="shared" si="103"/>
        <v>946</v>
      </c>
      <c r="AR100" s="11">
        <f t="shared" si="103"/>
        <v>1181</v>
      </c>
      <c r="AS100" s="11">
        <f t="shared" si="103"/>
        <v>610</v>
      </c>
      <c r="AT100" s="11">
        <f t="shared" si="103"/>
        <v>910</v>
      </c>
      <c r="AU100" s="11">
        <f t="shared" si="103"/>
        <v>1095</v>
      </c>
      <c r="AV100" s="11">
        <f t="shared" si="103"/>
        <v>1602</v>
      </c>
      <c r="AW100" s="11">
        <f t="shared" si="103"/>
        <v>1347</v>
      </c>
      <c r="AX100" s="11">
        <f t="shared" si="103"/>
        <v>1460</v>
      </c>
      <c r="AY100" s="11">
        <f t="shared" si="103"/>
        <v>299</v>
      </c>
      <c r="AZ100" s="11">
        <f t="shared" si="103"/>
        <v>1071</v>
      </c>
      <c r="BA100" s="11">
        <f t="shared" si="103"/>
        <v>1211</v>
      </c>
      <c r="BB100" s="11">
        <f t="shared" si="103"/>
        <v>1160</v>
      </c>
      <c r="BC100" s="11">
        <f t="shared" si="103"/>
        <v>1087</v>
      </c>
      <c r="BD100" s="11">
        <f t="shared" si="103"/>
        <v>1591</v>
      </c>
      <c r="BE100" s="11">
        <f t="shared" si="103"/>
        <v>1053</v>
      </c>
      <c r="BF100" s="11">
        <f t="shared" si="103"/>
        <v>1042</v>
      </c>
      <c r="BG100" s="11">
        <f t="shared" si="103"/>
        <v>1134</v>
      </c>
      <c r="BH100" s="11">
        <f t="shared" si="103"/>
        <v>1142</v>
      </c>
    </row>
    <row r="101" spans="1:60" ht="13.5" customHeight="1">
      <c r="A101" s="38">
        <v>40265</v>
      </c>
      <c r="B101" s="39" t="s">
        <v>65</v>
      </c>
      <c r="C101" s="40"/>
      <c r="D101" s="41" t="s">
        <v>18</v>
      </c>
      <c r="E101" s="42">
        <f t="shared" si="0"/>
        <v>1602</v>
      </c>
      <c r="F101" s="43">
        <v>2</v>
      </c>
      <c r="G101" s="43">
        <v>12</v>
      </c>
      <c r="H101" s="44">
        <f t="shared" si="1"/>
        <v>18</v>
      </c>
      <c r="I101" s="40"/>
      <c r="J101" s="45" t="s">
        <v>23</v>
      </c>
      <c r="K101" s="42">
        <f t="shared" si="2"/>
        <v>1460</v>
      </c>
      <c r="L101" s="46">
        <v>0</v>
      </c>
      <c r="M101" s="46">
        <v>15</v>
      </c>
      <c r="N101" s="26">
        <f t="shared" si="3"/>
        <v>15</v>
      </c>
      <c r="O101" s="40"/>
      <c r="P101" s="39" t="s">
        <v>66</v>
      </c>
      <c r="Q101" s="40"/>
      <c r="R101">
        <f>MIN(Rules!$E$2,(MAX(H101/N101,N101/H101)))</f>
        <v>1.2</v>
      </c>
      <c r="S101">
        <f>VLOOKUP(B101,Rules!A:B,2,FALSE)</f>
        <v>45</v>
      </c>
      <c r="T101" s="40"/>
      <c r="U101" s="47">
        <f>1/(10^(-1*(E101+(IF(P101="Y",Rules!$I$2,0))-K101)/Rules!$E$12)+1)</f>
        <v>0.79326338207270819</v>
      </c>
      <c r="V101">
        <f t="shared" si="4"/>
        <v>11</v>
      </c>
      <c r="W101">
        <f t="shared" si="5"/>
        <v>-11</v>
      </c>
      <c r="Z101" s="48"/>
      <c r="AA101" s="11">
        <f t="shared" ref="AA101:BH101" si="104">IF($D101=AA$1,$E101+$V101,(IF($J101=AA$1,$K101+$W101,AA100)))</f>
        <v>1307</v>
      </c>
      <c r="AB101" s="11">
        <f t="shared" si="104"/>
        <v>1376</v>
      </c>
      <c r="AC101" s="11">
        <f t="shared" si="104"/>
        <v>891</v>
      </c>
      <c r="AD101" s="11">
        <f t="shared" si="104"/>
        <v>1170</v>
      </c>
      <c r="AE101" s="11">
        <f t="shared" si="104"/>
        <v>1103</v>
      </c>
      <c r="AF101" s="11">
        <f t="shared" si="104"/>
        <v>1746</v>
      </c>
      <c r="AG101" s="11">
        <f t="shared" si="104"/>
        <v>1499</v>
      </c>
      <c r="AH101" s="11">
        <f t="shared" si="104"/>
        <v>1482</v>
      </c>
      <c r="AI101" s="11">
        <f t="shared" si="104"/>
        <v>1425</v>
      </c>
      <c r="AJ101" s="11">
        <f t="shared" si="104"/>
        <v>1506</v>
      </c>
      <c r="AK101" s="11">
        <f t="shared" si="104"/>
        <v>1037</v>
      </c>
      <c r="AL101" s="11">
        <f t="shared" si="104"/>
        <v>1619</v>
      </c>
      <c r="AM101" s="11">
        <f t="shared" si="104"/>
        <v>1719</v>
      </c>
      <c r="AN101" s="11">
        <f t="shared" si="104"/>
        <v>1427</v>
      </c>
      <c r="AO101" s="11">
        <f t="shared" si="104"/>
        <v>316</v>
      </c>
      <c r="AP101" s="11">
        <f t="shared" si="104"/>
        <v>1319</v>
      </c>
      <c r="AQ101" s="11">
        <f t="shared" si="104"/>
        <v>946</v>
      </c>
      <c r="AR101" s="11">
        <f t="shared" si="104"/>
        <v>1181</v>
      </c>
      <c r="AS101" s="11">
        <f t="shared" si="104"/>
        <v>610</v>
      </c>
      <c r="AT101" s="11">
        <f t="shared" si="104"/>
        <v>910</v>
      </c>
      <c r="AU101" s="11">
        <f t="shared" si="104"/>
        <v>1095</v>
      </c>
      <c r="AV101" s="11">
        <f t="shared" si="104"/>
        <v>1613</v>
      </c>
      <c r="AW101" s="11">
        <f t="shared" si="104"/>
        <v>1347</v>
      </c>
      <c r="AX101" s="11">
        <f t="shared" si="104"/>
        <v>1449</v>
      </c>
      <c r="AY101" s="11">
        <f t="shared" si="104"/>
        <v>299</v>
      </c>
      <c r="AZ101" s="11">
        <f t="shared" si="104"/>
        <v>1071</v>
      </c>
      <c r="BA101" s="11">
        <f t="shared" si="104"/>
        <v>1211</v>
      </c>
      <c r="BB101" s="11">
        <f t="shared" si="104"/>
        <v>1160</v>
      </c>
      <c r="BC101" s="11">
        <f t="shared" si="104"/>
        <v>1087</v>
      </c>
      <c r="BD101" s="11">
        <f t="shared" si="104"/>
        <v>1591</v>
      </c>
      <c r="BE101" s="11">
        <f t="shared" si="104"/>
        <v>1053</v>
      </c>
      <c r="BF101" s="11">
        <f t="shared" si="104"/>
        <v>1042</v>
      </c>
      <c r="BG101" s="11">
        <f t="shared" si="104"/>
        <v>1134</v>
      </c>
      <c r="BH101" s="11">
        <f t="shared" si="104"/>
        <v>1142</v>
      </c>
    </row>
    <row r="102" spans="1:60" ht="13.5" customHeight="1">
      <c r="A102" s="38">
        <v>40265</v>
      </c>
      <c r="B102" s="39" t="s">
        <v>65</v>
      </c>
      <c r="C102" s="40"/>
      <c r="D102" s="41" t="s">
        <v>24</v>
      </c>
      <c r="E102" s="42">
        <f t="shared" si="0"/>
        <v>1211</v>
      </c>
      <c r="F102" s="43">
        <v>1</v>
      </c>
      <c r="G102" s="43">
        <v>12</v>
      </c>
      <c r="H102" s="44">
        <f t="shared" si="1"/>
        <v>15</v>
      </c>
      <c r="I102" s="40"/>
      <c r="J102" s="45" t="s">
        <v>42</v>
      </c>
      <c r="K102" s="42">
        <f t="shared" si="2"/>
        <v>1134</v>
      </c>
      <c r="L102" s="46">
        <v>1</v>
      </c>
      <c r="M102" s="46">
        <v>9</v>
      </c>
      <c r="N102" s="26">
        <f t="shared" si="3"/>
        <v>12</v>
      </c>
      <c r="O102" s="40"/>
      <c r="P102" s="39" t="s">
        <v>66</v>
      </c>
      <c r="Q102" s="40"/>
      <c r="R102">
        <f>MIN(Rules!$E$2,(MAX(H102/N102,N102/H102)))</f>
        <v>1.25</v>
      </c>
      <c r="S102">
        <f>VLOOKUP(B102,Rules!A:B,2,FALSE)</f>
        <v>45</v>
      </c>
      <c r="T102" s="40"/>
      <c r="U102" s="47">
        <f>1/(10^(-1*(E102+(IF(P102="Y",Rules!$I$2,0))-K102)/Rules!$E$12)+1)</f>
        <v>0.73988552047966116</v>
      </c>
      <c r="V102">
        <f t="shared" si="4"/>
        <v>15</v>
      </c>
      <c r="W102">
        <f t="shared" si="5"/>
        <v>-15</v>
      </c>
      <c r="Z102" s="48"/>
      <c r="AA102" s="11">
        <f t="shared" ref="AA102:BH102" si="105">IF($D102=AA$1,$E102+$V102,(IF($J102=AA$1,$K102+$W102,AA101)))</f>
        <v>1307</v>
      </c>
      <c r="AB102" s="11">
        <f t="shared" si="105"/>
        <v>1376</v>
      </c>
      <c r="AC102" s="11">
        <f t="shared" si="105"/>
        <v>891</v>
      </c>
      <c r="AD102" s="11">
        <f t="shared" si="105"/>
        <v>1170</v>
      </c>
      <c r="AE102" s="11">
        <f t="shared" si="105"/>
        <v>1103</v>
      </c>
      <c r="AF102" s="11">
        <f t="shared" si="105"/>
        <v>1746</v>
      </c>
      <c r="AG102" s="11">
        <f t="shared" si="105"/>
        <v>1499</v>
      </c>
      <c r="AH102" s="11">
        <f t="shared" si="105"/>
        <v>1482</v>
      </c>
      <c r="AI102" s="11">
        <f t="shared" si="105"/>
        <v>1425</v>
      </c>
      <c r="AJ102" s="11">
        <f t="shared" si="105"/>
        <v>1506</v>
      </c>
      <c r="AK102" s="11">
        <f t="shared" si="105"/>
        <v>1037</v>
      </c>
      <c r="AL102" s="11">
        <f t="shared" si="105"/>
        <v>1619</v>
      </c>
      <c r="AM102" s="11">
        <f t="shared" si="105"/>
        <v>1719</v>
      </c>
      <c r="AN102" s="11">
        <f t="shared" si="105"/>
        <v>1427</v>
      </c>
      <c r="AO102" s="11">
        <f t="shared" si="105"/>
        <v>316</v>
      </c>
      <c r="AP102" s="11">
        <f t="shared" si="105"/>
        <v>1319</v>
      </c>
      <c r="AQ102" s="11">
        <f t="shared" si="105"/>
        <v>946</v>
      </c>
      <c r="AR102" s="11">
        <f t="shared" si="105"/>
        <v>1181</v>
      </c>
      <c r="AS102" s="11">
        <f t="shared" si="105"/>
        <v>610</v>
      </c>
      <c r="AT102" s="11">
        <f t="shared" si="105"/>
        <v>910</v>
      </c>
      <c r="AU102" s="11">
        <f t="shared" si="105"/>
        <v>1095</v>
      </c>
      <c r="AV102" s="11">
        <f t="shared" si="105"/>
        <v>1613</v>
      </c>
      <c r="AW102" s="11">
        <f t="shared" si="105"/>
        <v>1347</v>
      </c>
      <c r="AX102" s="11">
        <f t="shared" si="105"/>
        <v>1449</v>
      </c>
      <c r="AY102" s="11">
        <f t="shared" si="105"/>
        <v>299</v>
      </c>
      <c r="AZ102" s="11">
        <f t="shared" si="105"/>
        <v>1071</v>
      </c>
      <c r="BA102" s="11">
        <f t="shared" si="105"/>
        <v>1226</v>
      </c>
      <c r="BB102" s="11">
        <f t="shared" si="105"/>
        <v>1160</v>
      </c>
      <c r="BC102" s="11">
        <f t="shared" si="105"/>
        <v>1087</v>
      </c>
      <c r="BD102" s="11">
        <f t="shared" si="105"/>
        <v>1591</v>
      </c>
      <c r="BE102" s="11">
        <f t="shared" si="105"/>
        <v>1053</v>
      </c>
      <c r="BF102" s="11">
        <f t="shared" si="105"/>
        <v>1042</v>
      </c>
      <c r="BG102" s="11">
        <f t="shared" si="105"/>
        <v>1119</v>
      </c>
      <c r="BH102" s="11">
        <f t="shared" si="105"/>
        <v>1142</v>
      </c>
    </row>
    <row r="103" spans="1:60" ht="13.5" customHeight="1">
      <c r="A103" s="38">
        <v>40265</v>
      </c>
      <c r="B103" s="39" t="s">
        <v>65</v>
      </c>
      <c r="C103" s="40"/>
      <c r="D103" s="41" t="s">
        <v>46</v>
      </c>
      <c r="E103" s="42">
        <f t="shared" si="0"/>
        <v>1053</v>
      </c>
      <c r="F103" s="43">
        <v>2</v>
      </c>
      <c r="G103" s="43">
        <v>17</v>
      </c>
      <c r="H103" s="44">
        <f t="shared" si="1"/>
        <v>23</v>
      </c>
      <c r="I103" s="40"/>
      <c r="J103" s="45" t="s">
        <v>41</v>
      </c>
      <c r="K103" s="42">
        <f t="shared" si="2"/>
        <v>1142</v>
      </c>
      <c r="L103" s="46">
        <v>1</v>
      </c>
      <c r="M103" s="46">
        <v>11</v>
      </c>
      <c r="N103" s="26">
        <f t="shared" si="3"/>
        <v>14</v>
      </c>
      <c r="O103" s="40"/>
      <c r="P103" s="39" t="s">
        <v>66</v>
      </c>
      <c r="Q103" s="40"/>
      <c r="R103">
        <f>MIN(Rules!$E$2,(MAX(H103/N103,N103/H103)))</f>
        <v>1.6428571428571428</v>
      </c>
      <c r="S103">
        <f>VLOOKUP(B103,Rules!A:B,2,FALSE)</f>
        <v>45</v>
      </c>
      <c r="T103" s="40"/>
      <c r="U103" s="47">
        <f>1/(10^(-1*(E103+(IF(P103="Y",Rules!$I$2,0))-K103)/Rules!$E$12)+1)</f>
        <v>0.56977062756990682</v>
      </c>
      <c r="V103">
        <f t="shared" si="4"/>
        <v>32</v>
      </c>
      <c r="W103">
        <f t="shared" si="5"/>
        <v>-32</v>
      </c>
      <c r="Z103" s="48"/>
      <c r="AA103" s="11">
        <f t="shared" ref="AA103:BH103" si="106">IF($D103=AA$1,$E103+$V103,(IF($J103=AA$1,$K103+$W103,AA102)))</f>
        <v>1307</v>
      </c>
      <c r="AB103" s="11">
        <f t="shared" si="106"/>
        <v>1376</v>
      </c>
      <c r="AC103" s="11">
        <f t="shared" si="106"/>
        <v>891</v>
      </c>
      <c r="AD103" s="11">
        <f t="shared" si="106"/>
        <v>1170</v>
      </c>
      <c r="AE103" s="11">
        <f t="shared" si="106"/>
        <v>1103</v>
      </c>
      <c r="AF103" s="11">
        <f t="shared" si="106"/>
        <v>1746</v>
      </c>
      <c r="AG103" s="11">
        <f t="shared" si="106"/>
        <v>1499</v>
      </c>
      <c r="AH103" s="11">
        <f t="shared" si="106"/>
        <v>1482</v>
      </c>
      <c r="AI103" s="11">
        <f t="shared" si="106"/>
        <v>1425</v>
      </c>
      <c r="AJ103" s="11">
        <f t="shared" si="106"/>
        <v>1506</v>
      </c>
      <c r="AK103" s="11">
        <f t="shared" si="106"/>
        <v>1037</v>
      </c>
      <c r="AL103" s="11">
        <f t="shared" si="106"/>
        <v>1619</v>
      </c>
      <c r="AM103" s="11">
        <f t="shared" si="106"/>
        <v>1719</v>
      </c>
      <c r="AN103" s="11">
        <f t="shared" si="106"/>
        <v>1427</v>
      </c>
      <c r="AO103" s="11">
        <f t="shared" si="106"/>
        <v>316</v>
      </c>
      <c r="AP103" s="11">
        <f t="shared" si="106"/>
        <v>1319</v>
      </c>
      <c r="AQ103" s="11">
        <f t="shared" si="106"/>
        <v>946</v>
      </c>
      <c r="AR103" s="11">
        <f t="shared" si="106"/>
        <v>1181</v>
      </c>
      <c r="AS103" s="11">
        <f t="shared" si="106"/>
        <v>610</v>
      </c>
      <c r="AT103" s="11">
        <f t="shared" si="106"/>
        <v>910</v>
      </c>
      <c r="AU103" s="11">
        <f t="shared" si="106"/>
        <v>1095</v>
      </c>
      <c r="AV103" s="11">
        <f t="shared" si="106"/>
        <v>1613</v>
      </c>
      <c r="AW103" s="11">
        <f t="shared" si="106"/>
        <v>1347</v>
      </c>
      <c r="AX103" s="11">
        <f t="shared" si="106"/>
        <v>1449</v>
      </c>
      <c r="AY103" s="11">
        <f t="shared" si="106"/>
        <v>299</v>
      </c>
      <c r="AZ103" s="11">
        <f t="shared" si="106"/>
        <v>1071</v>
      </c>
      <c r="BA103" s="11">
        <f t="shared" si="106"/>
        <v>1226</v>
      </c>
      <c r="BB103" s="11">
        <f t="shared" si="106"/>
        <v>1160</v>
      </c>
      <c r="BC103" s="11">
        <f t="shared" si="106"/>
        <v>1087</v>
      </c>
      <c r="BD103" s="11">
        <f t="shared" si="106"/>
        <v>1591</v>
      </c>
      <c r="BE103" s="11">
        <f t="shared" si="106"/>
        <v>1085</v>
      </c>
      <c r="BF103" s="11">
        <f t="shared" si="106"/>
        <v>1042</v>
      </c>
      <c r="BG103" s="11">
        <f t="shared" si="106"/>
        <v>1119</v>
      </c>
      <c r="BH103" s="11">
        <f t="shared" si="106"/>
        <v>1110</v>
      </c>
    </row>
    <row r="104" spans="1:60" ht="13.5" customHeight="1">
      <c r="A104" s="38">
        <v>40272</v>
      </c>
      <c r="B104" s="39" t="s">
        <v>65</v>
      </c>
      <c r="C104" s="40"/>
      <c r="D104" s="41" t="s">
        <v>44</v>
      </c>
      <c r="E104" s="42">
        <f t="shared" si="0"/>
        <v>891</v>
      </c>
      <c r="F104" s="43">
        <v>0</v>
      </c>
      <c r="G104" s="43">
        <v>12</v>
      </c>
      <c r="H104" s="44">
        <f t="shared" si="1"/>
        <v>12</v>
      </c>
      <c r="I104" s="40"/>
      <c r="J104" s="45" t="s">
        <v>47</v>
      </c>
      <c r="K104" s="42">
        <f t="shared" si="2"/>
        <v>610</v>
      </c>
      <c r="L104" s="46">
        <v>0</v>
      </c>
      <c r="M104" s="46">
        <v>9</v>
      </c>
      <c r="N104" s="26">
        <f t="shared" si="3"/>
        <v>9</v>
      </c>
      <c r="O104" s="40"/>
      <c r="P104" s="39" t="s">
        <v>66</v>
      </c>
      <c r="Q104" s="40"/>
      <c r="R104">
        <f>MIN(Rules!$E$2,(MAX(H104/N104,N104/H104)))</f>
        <v>1.3333333333333333</v>
      </c>
      <c r="S104">
        <f>VLOOKUP(B104,Rules!A:B,2,FALSE)</f>
        <v>45</v>
      </c>
      <c r="T104" s="40"/>
      <c r="U104" s="47">
        <f>1/(10^(-1*(E104+(IF(P104="Y",Rules!$I$2,0))-K104)/Rules!$E$12)+1)</f>
        <v>0.87919492665570165</v>
      </c>
      <c r="V104">
        <f t="shared" si="4"/>
        <v>7</v>
      </c>
      <c r="W104">
        <f t="shared" si="5"/>
        <v>-7</v>
      </c>
      <c r="Z104" s="48"/>
      <c r="AA104" s="11">
        <f t="shared" ref="AA104:BH104" si="107">IF($D104=AA$1,$E104+$V104,(IF($J104=AA$1,$K104+$W104,AA103)))</f>
        <v>1307</v>
      </c>
      <c r="AB104" s="11">
        <f t="shared" si="107"/>
        <v>1376</v>
      </c>
      <c r="AC104" s="11">
        <f t="shared" si="107"/>
        <v>898</v>
      </c>
      <c r="AD104" s="11">
        <f t="shared" si="107"/>
        <v>1170</v>
      </c>
      <c r="AE104" s="11">
        <f t="shared" si="107"/>
        <v>1103</v>
      </c>
      <c r="AF104" s="11">
        <f t="shared" si="107"/>
        <v>1746</v>
      </c>
      <c r="AG104" s="11">
        <f t="shared" si="107"/>
        <v>1499</v>
      </c>
      <c r="AH104" s="11">
        <f t="shared" si="107"/>
        <v>1482</v>
      </c>
      <c r="AI104" s="11">
        <f t="shared" si="107"/>
        <v>1425</v>
      </c>
      <c r="AJ104" s="11">
        <f t="shared" si="107"/>
        <v>1506</v>
      </c>
      <c r="AK104" s="11">
        <f t="shared" si="107"/>
        <v>1037</v>
      </c>
      <c r="AL104" s="11">
        <f t="shared" si="107"/>
        <v>1619</v>
      </c>
      <c r="AM104" s="11">
        <f t="shared" si="107"/>
        <v>1719</v>
      </c>
      <c r="AN104" s="11">
        <f t="shared" si="107"/>
        <v>1427</v>
      </c>
      <c r="AO104" s="11">
        <f t="shared" si="107"/>
        <v>316</v>
      </c>
      <c r="AP104" s="11">
        <f t="shared" si="107"/>
        <v>1319</v>
      </c>
      <c r="AQ104" s="11">
        <f t="shared" si="107"/>
        <v>946</v>
      </c>
      <c r="AR104" s="11">
        <f t="shared" si="107"/>
        <v>1181</v>
      </c>
      <c r="AS104" s="11">
        <f t="shared" si="107"/>
        <v>603</v>
      </c>
      <c r="AT104" s="11">
        <f t="shared" si="107"/>
        <v>910</v>
      </c>
      <c r="AU104" s="11">
        <f t="shared" si="107"/>
        <v>1095</v>
      </c>
      <c r="AV104" s="11">
        <f t="shared" si="107"/>
        <v>1613</v>
      </c>
      <c r="AW104" s="11">
        <f t="shared" si="107"/>
        <v>1347</v>
      </c>
      <c r="AX104" s="11">
        <f t="shared" si="107"/>
        <v>1449</v>
      </c>
      <c r="AY104" s="11">
        <f t="shared" si="107"/>
        <v>299</v>
      </c>
      <c r="AZ104" s="11">
        <f t="shared" si="107"/>
        <v>1071</v>
      </c>
      <c r="BA104" s="11">
        <f t="shared" si="107"/>
        <v>1226</v>
      </c>
      <c r="BB104" s="11">
        <f t="shared" si="107"/>
        <v>1160</v>
      </c>
      <c r="BC104" s="11">
        <f t="shared" si="107"/>
        <v>1087</v>
      </c>
      <c r="BD104" s="11">
        <f t="shared" si="107"/>
        <v>1591</v>
      </c>
      <c r="BE104" s="11">
        <f t="shared" si="107"/>
        <v>1085</v>
      </c>
      <c r="BF104" s="11">
        <f t="shared" si="107"/>
        <v>1042</v>
      </c>
      <c r="BG104" s="11">
        <f t="shared" si="107"/>
        <v>1119</v>
      </c>
      <c r="BH104" s="11">
        <f t="shared" si="107"/>
        <v>1110</v>
      </c>
    </row>
    <row r="105" spans="1:60" ht="13.5" customHeight="1">
      <c r="A105" s="38">
        <v>40272</v>
      </c>
      <c r="B105" s="39" t="s">
        <v>65</v>
      </c>
      <c r="C105" s="40"/>
      <c r="D105" s="41" t="s">
        <v>46</v>
      </c>
      <c r="E105" s="42">
        <f t="shared" si="0"/>
        <v>1085</v>
      </c>
      <c r="F105" s="43">
        <v>1</v>
      </c>
      <c r="G105" s="43">
        <v>24</v>
      </c>
      <c r="H105" s="44">
        <f t="shared" si="1"/>
        <v>27</v>
      </c>
      <c r="I105" s="40"/>
      <c r="J105" s="45" t="s">
        <v>49</v>
      </c>
      <c r="K105" s="42">
        <f t="shared" si="2"/>
        <v>316</v>
      </c>
      <c r="L105" s="46">
        <v>1</v>
      </c>
      <c r="M105" s="46">
        <v>2</v>
      </c>
      <c r="N105" s="26">
        <f t="shared" si="3"/>
        <v>5</v>
      </c>
      <c r="O105" s="40"/>
      <c r="P105" s="39" t="s">
        <v>66</v>
      </c>
      <c r="Q105" s="40"/>
      <c r="R105">
        <f>MIN(Rules!$E$2,(MAX(H105/N105,N105/H105)))</f>
        <v>2</v>
      </c>
      <c r="S105">
        <f>VLOOKUP(B105,Rules!A:B,2,FALSE)</f>
        <v>45</v>
      </c>
      <c r="T105" s="40"/>
      <c r="U105" s="47">
        <f>1/(10^(-1*(E105+(IF(P105="Y",Rules!$I$2,0))-K105)/Rules!$E$12)+1)</f>
        <v>0.98568672850239625</v>
      </c>
      <c r="V105">
        <f t="shared" si="4"/>
        <v>1</v>
      </c>
      <c r="W105">
        <f t="shared" si="5"/>
        <v>-1</v>
      </c>
      <c r="Z105" s="48"/>
      <c r="AA105" s="11">
        <f t="shared" ref="AA105:BH105" si="108">IF($D105=AA$1,$E105+$V105,(IF($J105=AA$1,$K105+$W105,AA104)))</f>
        <v>1307</v>
      </c>
      <c r="AB105" s="11">
        <f t="shared" si="108"/>
        <v>1376</v>
      </c>
      <c r="AC105" s="11">
        <f t="shared" si="108"/>
        <v>898</v>
      </c>
      <c r="AD105" s="11">
        <f t="shared" si="108"/>
        <v>1170</v>
      </c>
      <c r="AE105" s="11">
        <f t="shared" si="108"/>
        <v>1103</v>
      </c>
      <c r="AF105" s="11">
        <f t="shared" si="108"/>
        <v>1746</v>
      </c>
      <c r="AG105" s="11">
        <f t="shared" si="108"/>
        <v>1499</v>
      </c>
      <c r="AH105" s="11">
        <f t="shared" si="108"/>
        <v>1482</v>
      </c>
      <c r="AI105" s="11">
        <f t="shared" si="108"/>
        <v>1425</v>
      </c>
      <c r="AJ105" s="11">
        <f t="shared" si="108"/>
        <v>1506</v>
      </c>
      <c r="AK105" s="11">
        <f t="shared" si="108"/>
        <v>1037</v>
      </c>
      <c r="AL105" s="11">
        <f t="shared" si="108"/>
        <v>1619</v>
      </c>
      <c r="AM105" s="11">
        <f t="shared" si="108"/>
        <v>1719</v>
      </c>
      <c r="AN105" s="11">
        <f t="shared" si="108"/>
        <v>1427</v>
      </c>
      <c r="AO105" s="11">
        <f t="shared" si="108"/>
        <v>315</v>
      </c>
      <c r="AP105" s="11">
        <f t="shared" si="108"/>
        <v>1319</v>
      </c>
      <c r="AQ105" s="11">
        <f t="shared" si="108"/>
        <v>946</v>
      </c>
      <c r="AR105" s="11">
        <f t="shared" si="108"/>
        <v>1181</v>
      </c>
      <c r="AS105" s="11">
        <f t="shared" si="108"/>
        <v>603</v>
      </c>
      <c r="AT105" s="11">
        <f t="shared" si="108"/>
        <v>910</v>
      </c>
      <c r="AU105" s="11">
        <f t="shared" si="108"/>
        <v>1095</v>
      </c>
      <c r="AV105" s="11">
        <f t="shared" si="108"/>
        <v>1613</v>
      </c>
      <c r="AW105" s="11">
        <f t="shared" si="108"/>
        <v>1347</v>
      </c>
      <c r="AX105" s="11">
        <f t="shared" si="108"/>
        <v>1449</v>
      </c>
      <c r="AY105" s="11">
        <f t="shared" si="108"/>
        <v>299</v>
      </c>
      <c r="AZ105" s="11">
        <f t="shared" si="108"/>
        <v>1071</v>
      </c>
      <c r="BA105" s="11">
        <f t="shared" si="108"/>
        <v>1226</v>
      </c>
      <c r="BB105" s="11">
        <f t="shared" si="108"/>
        <v>1160</v>
      </c>
      <c r="BC105" s="11">
        <f t="shared" si="108"/>
        <v>1087</v>
      </c>
      <c r="BD105" s="11">
        <f t="shared" si="108"/>
        <v>1591</v>
      </c>
      <c r="BE105" s="11">
        <f t="shared" si="108"/>
        <v>1086</v>
      </c>
      <c r="BF105" s="11">
        <f t="shared" si="108"/>
        <v>1042</v>
      </c>
      <c r="BG105" s="11">
        <f t="shared" si="108"/>
        <v>1119</v>
      </c>
      <c r="BH105" s="11">
        <f t="shared" si="108"/>
        <v>1110</v>
      </c>
    </row>
    <row r="106" spans="1:60" ht="13.5" customHeight="1">
      <c r="A106" s="38">
        <v>40272</v>
      </c>
      <c r="B106" s="39" t="s">
        <v>65</v>
      </c>
      <c r="C106" s="40"/>
      <c r="D106" s="41" t="s">
        <v>45</v>
      </c>
      <c r="E106" s="42">
        <f t="shared" si="0"/>
        <v>946</v>
      </c>
      <c r="F106" s="43">
        <v>0</v>
      </c>
      <c r="G106" s="43">
        <v>13</v>
      </c>
      <c r="H106" s="44">
        <f t="shared" si="1"/>
        <v>13</v>
      </c>
      <c r="I106" s="40"/>
      <c r="J106" s="45" t="s">
        <v>43</v>
      </c>
      <c r="K106" s="42">
        <f t="shared" si="2"/>
        <v>910</v>
      </c>
      <c r="L106" s="46">
        <v>0</v>
      </c>
      <c r="M106" s="46">
        <v>12</v>
      </c>
      <c r="N106" s="26">
        <f t="shared" si="3"/>
        <v>12</v>
      </c>
      <c r="O106" s="40"/>
      <c r="P106" s="39" t="s">
        <v>66</v>
      </c>
      <c r="Q106" s="40"/>
      <c r="R106">
        <f>MIN(Rules!$E$2,(MAX(H106/N106,N106/H106)))</f>
        <v>1.0833333333333333</v>
      </c>
      <c r="S106">
        <f>VLOOKUP(B106,Rules!A:B,2,FALSE)</f>
        <v>45</v>
      </c>
      <c r="T106" s="40"/>
      <c r="U106" s="47">
        <f>1/(10^(-1*(E106+(IF(P106="Y",Rules!$I$2,0))-K106)/Rules!$E$12)+1)</f>
        <v>0.70194178523697803</v>
      </c>
      <c r="V106">
        <f t="shared" si="4"/>
        <v>15</v>
      </c>
      <c r="W106">
        <f t="shared" si="5"/>
        <v>-15</v>
      </c>
      <c r="Z106" s="48"/>
      <c r="AA106" s="11">
        <f t="shared" ref="AA106:BH106" si="109">IF($D106=AA$1,$E106+$V106,(IF($J106=AA$1,$K106+$W106,AA105)))</f>
        <v>1307</v>
      </c>
      <c r="AB106" s="11">
        <f t="shared" si="109"/>
        <v>1376</v>
      </c>
      <c r="AC106" s="11">
        <f t="shared" si="109"/>
        <v>898</v>
      </c>
      <c r="AD106" s="11">
        <f t="shared" si="109"/>
        <v>1170</v>
      </c>
      <c r="AE106" s="11">
        <f t="shared" si="109"/>
        <v>1103</v>
      </c>
      <c r="AF106" s="11">
        <f t="shared" si="109"/>
        <v>1746</v>
      </c>
      <c r="AG106" s="11">
        <f t="shared" si="109"/>
        <v>1499</v>
      </c>
      <c r="AH106" s="11">
        <f t="shared" si="109"/>
        <v>1482</v>
      </c>
      <c r="AI106" s="11">
        <f t="shared" si="109"/>
        <v>1425</v>
      </c>
      <c r="AJ106" s="11">
        <f t="shared" si="109"/>
        <v>1506</v>
      </c>
      <c r="AK106" s="11">
        <f t="shared" si="109"/>
        <v>1037</v>
      </c>
      <c r="AL106" s="11">
        <f t="shared" si="109"/>
        <v>1619</v>
      </c>
      <c r="AM106" s="11">
        <f t="shared" si="109"/>
        <v>1719</v>
      </c>
      <c r="AN106" s="11">
        <f t="shared" si="109"/>
        <v>1427</v>
      </c>
      <c r="AO106" s="11">
        <f t="shared" si="109"/>
        <v>315</v>
      </c>
      <c r="AP106" s="11">
        <f t="shared" si="109"/>
        <v>1319</v>
      </c>
      <c r="AQ106" s="11">
        <f t="shared" si="109"/>
        <v>961</v>
      </c>
      <c r="AR106" s="11">
        <f t="shared" si="109"/>
        <v>1181</v>
      </c>
      <c r="AS106" s="11">
        <f t="shared" si="109"/>
        <v>603</v>
      </c>
      <c r="AT106" s="11">
        <f t="shared" si="109"/>
        <v>895</v>
      </c>
      <c r="AU106" s="11">
        <f t="shared" si="109"/>
        <v>1095</v>
      </c>
      <c r="AV106" s="11">
        <f t="shared" si="109"/>
        <v>1613</v>
      </c>
      <c r="AW106" s="11">
        <f t="shared" si="109"/>
        <v>1347</v>
      </c>
      <c r="AX106" s="11">
        <f t="shared" si="109"/>
        <v>1449</v>
      </c>
      <c r="AY106" s="11">
        <f t="shared" si="109"/>
        <v>299</v>
      </c>
      <c r="AZ106" s="11">
        <f t="shared" si="109"/>
        <v>1071</v>
      </c>
      <c r="BA106" s="11">
        <f t="shared" si="109"/>
        <v>1226</v>
      </c>
      <c r="BB106" s="11">
        <f t="shared" si="109"/>
        <v>1160</v>
      </c>
      <c r="BC106" s="11">
        <f t="shared" si="109"/>
        <v>1087</v>
      </c>
      <c r="BD106" s="11">
        <f t="shared" si="109"/>
        <v>1591</v>
      </c>
      <c r="BE106" s="11">
        <f t="shared" si="109"/>
        <v>1086</v>
      </c>
      <c r="BF106" s="11">
        <f t="shared" si="109"/>
        <v>1042</v>
      </c>
      <c r="BG106" s="11">
        <f t="shared" si="109"/>
        <v>1119</v>
      </c>
      <c r="BH106" s="11">
        <f t="shared" si="109"/>
        <v>1110</v>
      </c>
    </row>
    <row r="107" spans="1:60" ht="13.5" customHeight="1">
      <c r="A107" s="38">
        <v>40272</v>
      </c>
      <c r="B107" s="39" t="s">
        <v>65</v>
      </c>
      <c r="C107" s="40"/>
      <c r="D107" s="41" t="s">
        <v>39</v>
      </c>
      <c r="E107" s="42">
        <f t="shared" si="0"/>
        <v>1181</v>
      </c>
      <c r="F107" s="43">
        <v>0</v>
      </c>
      <c r="G107" s="43">
        <v>14</v>
      </c>
      <c r="H107" s="44">
        <f t="shared" si="1"/>
        <v>14</v>
      </c>
      <c r="I107" s="40"/>
      <c r="J107" s="45" t="s">
        <v>33</v>
      </c>
      <c r="K107" s="42">
        <f t="shared" si="2"/>
        <v>1103</v>
      </c>
      <c r="L107" s="46">
        <v>2</v>
      </c>
      <c r="M107" s="46">
        <v>7</v>
      </c>
      <c r="N107" s="26">
        <f t="shared" si="3"/>
        <v>13</v>
      </c>
      <c r="O107" s="40"/>
      <c r="P107" s="39" t="s">
        <v>66</v>
      </c>
      <c r="Q107" s="40"/>
      <c r="R107">
        <f>MIN(Rules!$E$2,(MAX(H107/N107,N107/H107)))</f>
        <v>1.0769230769230769</v>
      </c>
      <c r="S107">
        <f>VLOOKUP(B107,Rules!A:B,2,FALSE)</f>
        <v>45</v>
      </c>
      <c r="T107" s="40"/>
      <c r="U107" s="47">
        <f>1/(10^(-1*(E107+(IF(P107="Y",Rules!$I$2,0))-K107)/Rules!$E$12)+1)</f>
        <v>0.74077082864136345</v>
      </c>
      <c r="V107">
        <f t="shared" si="4"/>
        <v>13</v>
      </c>
      <c r="W107">
        <f t="shared" si="5"/>
        <v>-13</v>
      </c>
      <c r="Z107" s="48"/>
      <c r="AA107" s="11">
        <f t="shared" ref="AA107:BH107" si="110">IF($D107=AA$1,$E107+$V107,(IF($J107=AA$1,$K107+$W107,AA106)))</f>
        <v>1307</v>
      </c>
      <c r="AB107" s="11">
        <f t="shared" si="110"/>
        <v>1376</v>
      </c>
      <c r="AC107" s="11">
        <f t="shared" si="110"/>
        <v>898</v>
      </c>
      <c r="AD107" s="11">
        <f t="shared" si="110"/>
        <v>1170</v>
      </c>
      <c r="AE107" s="11">
        <f t="shared" si="110"/>
        <v>1090</v>
      </c>
      <c r="AF107" s="11">
        <f t="shared" si="110"/>
        <v>1746</v>
      </c>
      <c r="AG107" s="11">
        <f t="shared" si="110"/>
        <v>1499</v>
      </c>
      <c r="AH107" s="11">
        <f t="shared" si="110"/>
        <v>1482</v>
      </c>
      <c r="AI107" s="11">
        <f t="shared" si="110"/>
        <v>1425</v>
      </c>
      <c r="AJ107" s="11">
        <f t="shared" si="110"/>
        <v>1506</v>
      </c>
      <c r="AK107" s="11">
        <f t="shared" si="110"/>
        <v>1037</v>
      </c>
      <c r="AL107" s="11">
        <f t="shared" si="110"/>
        <v>1619</v>
      </c>
      <c r="AM107" s="11">
        <f t="shared" si="110"/>
        <v>1719</v>
      </c>
      <c r="AN107" s="11">
        <f t="shared" si="110"/>
        <v>1427</v>
      </c>
      <c r="AO107" s="11">
        <f t="shared" si="110"/>
        <v>315</v>
      </c>
      <c r="AP107" s="11">
        <f t="shared" si="110"/>
        <v>1319</v>
      </c>
      <c r="AQ107" s="11">
        <f t="shared" si="110"/>
        <v>961</v>
      </c>
      <c r="AR107" s="11">
        <f t="shared" si="110"/>
        <v>1194</v>
      </c>
      <c r="AS107" s="11">
        <f t="shared" si="110"/>
        <v>603</v>
      </c>
      <c r="AT107" s="11">
        <f t="shared" si="110"/>
        <v>895</v>
      </c>
      <c r="AU107" s="11">
        <f t="shared" si="110"/>
        <v>1095</v>
      </c>
      <c r="AV107" s="11">
        <f t="shared" si="110"/>
        <v>1613</v>
      </c>
      <c r="AW107" s="11">
        <f t="shared" si="110"/>
        <v>1347</v>
      </c>
      <c r="AX107" s="11">
        <f t="shared" si="110"/>
        <v>1449</v>
      </c>
      <c r="AY107" s="11">
        <f t="shared" si="110"/>
        <v>299</v>
      </c>
      <c r="AZ107" s="11">
        <f t="shared" si="110"/>
        <v>1071</v>
      </c>
      <c r="BA107" s="11">
        <f t="shared" si="110"/>
        <v>1226</v>
      </c>
      <c r="BB107" s="11">
        <f t="shared" si="110"/>
        <v>1160</v>
      </c>
      <c r="BC107" s="11">
        <f t="shared" si="110"/>
        <v>1087</v>
      </c>
      <c r="BD107" s="11">
        <f t="shared" si="110"/>
        <v>1591</v>
      </c>
      <c r="BE107" s="11">
        <f t="shared" si="110"/>
        <v>1086</v>
      </c>
      <c r="BF107" s="11">
        <f t="shared" si="110"/>
        <v>1042</v>
      </c>
      <c r="BG107" s="11">
        <f t="shared" si="110"/>
        <v>1119</v>
      </c>
      <c r="BH107" s="11">
        <f t="shared" si="110"/>
        <v>1110</v>
      </c>
    </row>
    <row r="108" spans="1:60" ht="13.5" customHeight="1">
      <c r="A108" s="38">
        <v>40279</v>
      </c>
      <c r="B108" s="39" t="s">
        <v>65</v>
      </c>
      <c r="C108" s="40"/>
      <c r="D108" s="41" t="s">
        <v>16</v>
      </c>
      <c r="E108" s="42">
        <f t="shared" si="0"/>
        <v>1719</v>
      </c>
      <c r="F108" s="43">
        <v>1</v>
      </c>
      <c r="G108" s="43">
        <v>16</v>
      </c>
      <c r="H108" s="44">
        <f t="shared" si="1"/>
        <v>19</v>
      </c>
      <c r="I108" s="40"/>
      <c r="J108" s="45" t="s">
        <v>23</v>
      </c>
      <c r="K108" s="42">
        <f t="shared" si="2"/>
        <v>1449</v>
      </c>
      <c r="L108" s="46">
        <v>1</v>
      </c>
      <c r="M108" s="46">
        <v>12</v>
      </c>
      <c r="N108" s="26">
        <f t="shared" si="3"/>
        <v>15</v>
      </c>
      <c r="O108" s="40"/>
      <c r="P108" s="39" t="s">
        <v>66</v>
      </c>
      <c r="Q108" s="40"/>
      <c r="R108">
        <f>MIN(Rules!$E$2,(MAX(H108/N108,N108/H108)))</f>
        <v>1.2666666666666666</v>
      </c>
      <c r="S108">
        <f>VLOOKUP(B108,Rules!A:B,2,FALSE)</f>
        <v>45</v>
      </c>
      <c r="T108" s="40"/>
      <c r="U108" s="47">
        <f>1/(10^(-1*(E108+(IF(P108="Y",Rules!$I$2,0))-K108)/Rules!$E$12)+1)</f>
        <v>0.87371042094508145</v>
      </c>
      <c r="V108">
        <f t="shared" si="4"/>
        <v>7</v>
      </c>
      <c r="W108">
        <f t="shared" si="5"/>
        <v>-7</v>
      </c>
      <c r="Z108" s="48"/>
      <c r="AA108" s="11">
        <f t="shared" ref="AA108:BH108" si="111">IF($D108=AA$1,$E108+$V108,(IF($J108=AA$1,$K108+$W108,AA107)))</f>
        <v>1307</v>
      </c>
      <c r="AB108" s="11">
        <f t="shared" si="111"/>
        <v>1376</v>
      </c>
      <c r="AC108" s="11">
        <f t="shared" si="111"/>
        <v>898</v>
      </c>
      <c r="AD108" s="11">
        <f t="shared" si="111"/>
        <v>1170</v>
      </c>
      <c r="AE108" s="11">
        <f t="shared" si="111"/>
        <v>1090</v>
      </c>
      <c r="AF108" s="11">
        <f t="shared" si="111"/>
        <v>1746</v>
      </c>
      <c r="AG108" s="11">
        <f t="shared" si="111"/>
        <v>1499</v>
      </c>
      <c r="AH108" s="11">
        <f t="shared" si="111"/>
        <v>1482</v>
      </c>
      <c r="AI108" s="11">
        <f t="shared" si="111"/>
        <v>1425</v>
      </c>
      <c r="AJ108" s="11">
        <f t="shared" si="111"/>
        <v>1506</v>
      </c>
      <c r="AK108" s="11">
        <f t="shared" si="111"/>
        <v>1037</v>
      </c>
      <c r="AL108" s="11">
        <f t="shared" si="111"/>
        <v>1619</v>
      </c>
      <c r="AM108" s="11">
        <f t="shared" si="111"/>
        <v>1726</v>
      </c>
      <c r="AN108" s="11">
        <f t="shared" si="111"/>
        <v>1427</v>
      </c>
      <c r="AO108" s="11">
        <f t="shared" si="111"/>
        <v>315</v>
      </c>
      <c r="AP108" s="11">
        <f t="shared" si="111"/>
        <v>1319</v>
      </c>
      <c r="AQ108" s="11">
        <f t="shared" si="111"/>
        <v>961</v>
      </c>
      <c r="AR108" s="11">
        <f t="shared" si="111"/>
        <v>1194</v>
      </c>
      <c r="AS108" s="11">
        <f t="shared" si="111"/>
        <v>603</v>
      </c>
      <c r="AT108" s="11">
        <f t="shared" si="111"/>
        <v>895</v>
      </c>
      <c r="AU108" s="11">
        <f t="shared" si="111"/>
        <v>1095</v>
      </c>
      <c r="AV108" s="11">
        <f t="shared" si="111"/>
        <v>1613</v>
      </c>
      <c r="AW108" s="11">
        <f t="shared" si="111"/>
        <v>1347</v>
      </c>
      <c r="AX108" s="11">
        <f t="shared" si="111"/>
        <v>1442</v>
      </c>
      <c r="AY108" s="11">
        <f t="shared" si="111"/>
        <v>299</v>
      </c>
      <c r="AZ108" s="11">
        <f t="shared" si="111"/>
        <v>1071</v>
      </c>
      <c r="BA108" s="11">
        <f t="shared" si="111"/>
        <v>1226</v>
      </c>
      <c r="BB108" s="11">
        <f t="shared" si="111"/>
        <v>1160</v>
      </c>
      <c r="BC108" s="11">
        <f t="shared" si="111"/>
        <v>1087</v>
      </c>
      <c r="BD108" s="11">
        <f t="shared" si="111"/>
        <v>1591</v>
      </c>
      <c r="BE108" s="11">
        <f t="shared" si="111"/>
        <v>1086</v>
      </c>
      <c r="BF108" s="11">
        <f t="shared" si="111"/>
        <v>1042</v>
      </c>
      <c r="BG108" s="11">
        <f t="shared" si="111"/>
        <v>1119</v>
      </c>
      <c r="BH108" s="11">
        <f t="shared" si="111"/>
        <v>1110</v>
      </c>
    </row>
    <row r="109" spans="1:60" ht="13.5" customHeight="1">
      <c r="A109" s="38">
        <v>40279</v>
      </c>
      <c r="B109" s="39" t="s">
        <v>65</v>
      </c>
      <c r="C109" s="40"/>
      <c r="D109" s="41" t="s">
        <v>26</v>
      </c>
      <c r="E109" s="42">
        <f t="shared" si="0"/>
        <v>1746</v>
      </c>
      <c r="F109" s="43">
        <v>0</v>
      </c>
      <c r="G109" s="43">
        <v>11</v>
      </c>
      <c r="H109" s="44">
        <f t="shared" si="1"/>
        <v>11</v>
      </c>
      <c r="I109" s="40"/>
      <c r="J109" s="45" t="s">
        <v>18</v>
      </c>
      <c r="K109" s="42">
        <f t="shared" si="2"/>
        <v>1613</v>
      </c>
      <c r="L109" s="46">
        <v>0</v>
      </c>
      <c r="M109" s="46">
        <v>16</v>
      </c>
      <c r="N109" s="26">
        <f t="shared" si="3"/>
        <v>16</v>
      </c>
      <c r="O109" s="40"/>
      <c r="P109" s="39" t="s">
        <v>66</v>
      </c>
      <c r="Q109" s="40"/>
      <c r="R109">
        <f>MIN(Rules!$E$2,(MAX(H109/N109,N109/H109)))</f>
        <v>1.4545454545454546</v>
      </c>
      <c r="S109">
        <f>VLOOKUP(B109,Rules!A:B,2,FALSE)</f>
        <v>45</v>
      </c>
      <c r="T109" s="40"/>
      <c r="U109" s="47">
        <f>1/(10^(-1*(E109+(IF(P109="Y",Rules!$I$2,0))-K109)/Rules!$E$12)+1)</f>
        <v>0.7863836557222772</v>
      </c>
      <c r="V109">
        <f t="shared" si="4"/>
        <v>-51</v>
      </c>
      <c r="W109">
        <f t="shared" si="5"/>
        <v>51</v>
      </c>
      <c r="Z109" s="48"/>
      <c r="AA109" s="11">
        <f t="shared" ref="AA109:BH109" si="112">IF($D109=AA$1,$E109+$V109,(IF($J109=AA$1,$K109+$W109,AA108)))</f>
        <v>1307</v>
      </c>
      <c r="AB109" s="11">
        <f t="shared" si="112"/>
        <v>1376</v>
      </c>
      <c r="AC109" s="11">
        <f t="shared" si="112"/>
        <v>898</v>
      </c>
      <c r="AD109" s="11">
        <f t="shared" si="112"/>
        <v>1170</v>
      </c>
      <c r="AE109" s="11">
        <f t="shared" si="112"/>
        <v>1090</v>
      </c>
      <c r="AF109" s="11">
        <f t="shared" si="112"/>
        <v>1695</v>
      </c>
      <c r="AG109" s="11">
        <f t="shared" si="112"/>
        <v>1499</v>
      </c>
      <c r="AH109" s="11">
        <f t="shared" si="112"/>
        <v>1482</v>
      </c>
      <c r="AI109" s="11">
        <f t="shared" si="112"/>
        <v>1425</v>
      </c>
      <c r="AJ109" s="11">
        <f t="shared" si="112"/>
        <v>1506</v>
      </c>
      <c r="AK109" s="11">
        <f t="shared" si="112"/>
        <v>1037</v>
      </c>
      <c r="AL109" s="11">
        <f t="shared" si="112"/>
        <v>1619</v>
      </c>
      <c r="AM109" s="11">
        <f t="shared" si="112"/>
        <v>1726</v>
      </c>
      <c r="AN109" s="11">
        <f t="shared" si="112"/>
        <v>1427</v>
      </c>
      <c r="AO109" s="11">
        <f t="shared" si="112"/>
        <v>315</v>
      </c>
      <c r="AP109" s="11">
        <f t="shared" si="112"/>
        <v>1319</v>
      </c>
      <c r="AQ109" s="11">
        <f t="shared" si="112"/>
        <v>961</v>
      </c>
      <c r="AR109" s="11">
        <f t="shared" si="112"/>
        <v>1194</v>
      </c>
      <c r="AS109" s="11">
        <f t="shared" si="112"/>
        <v>603</v>
      </c>
      <c r="AT109" s="11">
        <f t="shared" si="112"/>
        <v>895</v>
      </c>
      <c r="AU109" s="11">
        <f t="shared" si="112"/>
        <v>1095</v>
      </c>
      <c r="AV109" s="11">
        <f t="shared" si="112"/>
        <v>1664</v>
      </c>
      <c r="AW109" s="11">
        <f t="shared" si="112"/>
        <v>1347</v>
      </c>
      <c r="AX109" s="11">
        <f t="shared" si="112"/>
        <v>1442</v>
      </c>
      <c r="AY109" s="11">
        <f t="shared" si="112"/>
        <v>299</v>
      </c>
      <c r="AZ109" s="11">
        <f t="shared" si="112"/>
        <v>1071</v>
      </c>
      <c r="BA109" s="11">
        <f t="shared" si="112"/>
        <v>1226</v>
      </c>
      <c r="BB109" s="11">
        <f t="shared" si="112"/>
        <v>1160</v>
      </c>
      <c r="BC109" s="11">
        <f t="shared" si="112"/>
        <v>1087</v>
      </c>
      <c r="BD109" s="11">
        <f t="shared" si="112"/>
        <v>1591</v>
      </c>
      <c r="BE109" s="11">
        <f t="shared" si="112"/>
        <v>1086</v>
      </c>
      <c r="BF109" s="11">
        <f t="shared" si="112"/>
        <v>1042</v>
      </c>
      <c r="BG109" s="11">
        <f t="shared" si="112"/>
        <v>1119</v>
      </c>
      <c r="BH109" s="11">
        <f t="shared" si="112"/>
        <v>1110</v>
      </c>
    </row>
    <row r="110" spans="1:60" ht="13.5" customHeight="1">
      <c r="A110" s="38">
        <v>40279</v>
      </c>
      <c r="B110" s="39" t="s">
        <v>65</v>
      </c>
      <c r="C110" s="40"/>
      <c r="D110" s="41" t="s">
        <v>22</v>
      </c>
      <c r="E110" s="42">
        <f t="shared" si="0"/>
        <v>1591</v>
      </c>
      <c r="F110" s="43">
        <v>1</v>
      </c>
      <c r="G110" s="43">
        <v>11</v>
      </c>
      <c r="H110" s="44">
        <f t="shared" si="1"/>
        <v>14</v>
      </c>
      <c r="I110" s="40"/>
      <c r="J110" s="45" t="s">
        <v>17</v>
      </c>
      <c r="K110" s="42">
        <f t="shared" si="2"/>
        <v>1506</v>
      </c>
      <c r="L110" s="46">
        <v>2</v>
      </c>
      <c r="M110" s="46">
        <v>14</v>
      </c>
      <c r="N110" s="26">
        <f t="shared" si="3"/>
        <v>20</v>
      </c>
      <c r="O110" s="40"/>
      <c r="P110" s="39" t="s">
        <v>66</v>
      </c>
      <c r="Q110" s="40"/>
      <c r="R110">
        <f>MIN(Rules!$E$2,(MAX(H110/N110,N110/H110)))</f>
        <v>1.4285714285714286</v>
      </c>
      <c r="S110">
        <f>VLOOKUP(B110,Rules!A:B,2,FALSE)</f>
        <v>45</v>
      </c>
      <c r="T110" s="40"/>
      <c r="U110" s="47">
        <f>1/(10^(-1*(E110+(IF(P110="Y",Rules!$I$2,0))-K110)/Rules!$E$12)+1)</f>
        <v>0.74691292142894317</v>
      </c>
      <c r="V110">
        <f t="shared" si="4"/>
        <v>-48</v>
      </c>
      <c r="W110">
        <f t="shared" si="5"/>
        <v>48</v>
      </c>
      <c r="Z110" s="48"/>
      <c r="AA110" s="11">
        <f t="shared" ref="AA110:BH110" si="113">IF($D110=AA$1,$E110+$V110,(IF($J110=AA$1,$K110+$W110,AA109)))</f>
        <v>1307</v>
      </c>
      <c r="AB110" s="11">
        <f t="shared" si="113"/>
        <v>1376</v>
      </c>
      <c r="AC110" s="11">
        <f t="shared" si="113"/>
        <v>898</v>
      </c>
      <c r="AD110" s="11">
        <f t="shared" si="113"/>
        <v>1170</v>
      </c>
      <c r="AE110" s="11">
        <f t="shared" si="113"/>
        <v>1090</v>
      </c>
      <c r="AF110" s="11">
        <f t="shared" si="113"/>
        <v>1695</v>
      </c>
      <c r="AG110" s="11">
        <f t="shared" si="113"/>
        <v>1499</v>
      </c>
      <c r="AH110" s="11">
        <f t="shared" si="113"/>
        <v>1482</v>
      </c>
      <c r="AI110" s="11">
        <f t="shared" si="113"/>
        <v>1425</v>
      </c>
      <c r="AJ110" s="11">
        <f t="shared" si="113"/>
        <v>1554</v>
      </c>
      <c r="AK110" s="11">
        <f t="shared" si="113"/>
        <v>1037</v>
      </c>
      <c r="AL110" s="11">
        <f t="shared" si="113"/>
        <v>1619</v>
      </c>
      <c r="AM110" s="11">
        <f t="shared" si="113"/>
        <v>1726</v>
      </c>
      <c r="AN110" s="11">
        <f t="shared" si="113"/>
        <v>1427</v>
      </c>
      <c r="AO110" s="11">
        <f t="shared" si="113"/>
        <v>315</v>
      </c>
      <c r="AP110" s="11">
        <f t="shared" si="113"/>
        <v>1319</v>
      </c>
      <c r="AQ110" s="11">
        <f t="shared" si="113"/>
        <v>961</v>
      </c>
      <c r="AR110" s="11">
        <f t="shared" si="113"/>
        <v>1194</v>
      </c>
      <c r="AS110" s="11">
        <f t="shared" si="113"/>
        <v>603</v>
      </c>
      <c r="AT110" s="11">
        <f t="shared" si="113"/>
        <v>895</v>
      </c>
      <c r="AU110" s="11">
        <f t="shared" si="113"/>
        <v>1095</v>
      </c>
      <c r="AV110" s="11">
        <f t="shared" si="113"/>
        <v>1664</v>
      </c>
      <c r="AW110" s="11">
        <f t="shared" si="113"/>
        <v>1347</v>
      </c>
      <c r="AX110" s="11">
        <f t="shared" si="113"/>
        <v>1442</v>
      </c>
      <c r="AY110" s="11">
        <f t="shared" si="113"/>
        <v>299</v>
      </c>
      <c r="AZ110" s="11">
        <f t="shared" si="113"/>
        <v>1071</v>
      </c>
      <c r="BA110" s="11">
        <f t="shared" si="113"/>
        <v>1226</v>
      </c>
      <c r="BB110" s="11">
        <f t="shared" si="113"/>
        <v>1160</v>
      </c>
      <c r="BC110" s="11">
        <f t="shared" si="113"/>
        <v>1087</v>
      </c>
      <c r="BD110" s="11">
        <f t="shared" si="113"/>
        <v>1543</v>
      </c>
      <c r="BE110" s="11">
        <f t="shared" si="113"/>
        <v>1086</v>
      </c>
      <c r="BF110" s="11">
        <f t="shared" si="113"/>
        <v>1042</v>
      </c>
      <c r="BG110" s="11">
        <f t="shared" si="113"/>
        <v>1119</v>
      </c>
      <c r="BH110" s="11">
        <f t="shared" si="113"/>
        <v>1110</v>
      </c>
    </row>
    <row r="111" spans="1:60" ht="13.5" customHeight="1">
      <c r="A111" s="38">
        <v>40279</v>
      </c>
      <c r="B111" s="39" t="s">
        <v>65</v>
      </c>
      <c r="C111" s="40"/>
      <c r="D111" s="41" t="s">
        <v>21</v>
      </c>
      <c r="E111" s="42">
        <f t="shared" si="0"/>
        <v>1619</v>
      </c>
      <c r="F111" s="43">
        <v>1</v>
      </c>
      <c r="G111" s="43">
        <v>12</v>
      </c>
      <c r="H111" s="44">
        <f t="shared" si="1"/>
        <v>15</v>
      </c>
      <c r="I111" s="40"/>
      <c r="J111" s="45" t="s">
        <v>19</v>
      </c>
      <c r="K111" s="42">
        <f t="shared" si="2"/>
        <v>1499</v>
      </c>
      <c r="L111" s="46">
        <v>2</v>
      </c>
      <c r="M111" s="46">
        <v>13</v>
      </c>
      <c r="N111" s="26">
        <f t="shared" si="3"/>
        <v>19</v>
      </c>
      <c r="O111" s="40"/>
      <c r="P111" s="39" t="s">
        <v>66</v>
      </c>
      <c r="Q111" s="40"/>
      <c r="R111">
        <f>MIN(Rules!$E$2,(MAX(H111/N111,N111/H111)))</f>
        <v>1.2666666666666666</v>
      </c>
      <c r="S111">
        <f>VLOOKUP(B111,Rules!A:B,2,FALSE)</f>
        <v>45</v>
      </c>
      <c r="T111" s="40"/>
      <c r="U111" s="47">
        <f>1/(10^(-1*(E111+(IF(P111="Y",Rules!$I$2,0))-K111)/Rules!$E$12)+1)</f>
        <v>0.77615457534183074</v>
      </c>
      <c r="V111">
        <f t="shared" si="4"/>
        <v>-44</v>
      </c>
      <c r="W111">
        <f t="shared" si="5"/>
        <v>44</v>
      </c>
      <c r="Z111" s="48"/>
      <c r="AA111" s="11">
        <f t="shared" ref="AA111:BH111" si="114">IF($D111=AA$1,$E111+$V111,(IF($J111=AA$1,$K111+$W111,AA110)))</f>
        <v>1307</v>
      </c>
      <c r="AB111" s="11">
        <f t="shared" si="114"/>
        <v>1376</v>
      </c>
      <c r="AC111" s="11">
        <f t="shared" si="114"/>
        <v>898</v>
      </c>
      <c r="AD111" s="11">
        <f t="shared" si="114"/>
        <v>1170</v>
      </c>
      <c r="AE111" s="11">
        <f t="shared" si="114"/>
        <v>1090</v>
      </c>
      <c r="AF111" s="11">
        <f t="shared" si="114"/>
        <v>1695</v>
      </c>
      <c r="AG111" s="11">
        <f t="shared" si="114"/>
        <v>1543</v>
      </c>
      <c r="AH111" s="11">
        <f t="shared" si="114"/>
        <v>1482</v>
      </c>
      <c r="AI111" s="11">
        <f t="shared" si="114"/>
        <v>1425</v>
      </c>
      <c r="AJ111" s="11">
        <f t="shared" si="114"/>
        <v>1554</v>
      </c>
      <c r="AK111" s="11">
        <f t="shared" si="114"/>
        <v>1037</v>
      </c>
      <c r="AL111" s="11">
        <f t="shared" si="114"/>
        <v>1575</v>
      </c>
      <c r="AM111" s="11">
        <f t="shared" si="114"/>
        <v>1726</v>
      </c>
      <c r="AN111" s="11">
        <f t="shared" si="114"/>
        <v>1427</v>
      </c>
      <c r="AO111" s="11">
        <f t="shared" si="114"/>
        <v>315</v>
      </c>
      <c r="AP111" s="11">
        <f t="shared" si="114"/>
        <v>1319</v>
      </c>
      <c r="AQ111" s="11">
        <f t="shared" si="114"/>
        <v>961</v>
      </c>
      <c r="AR111" s="11">
        <f t="shared" si="114"/>
        <v>1194</v>
      </c>
      <c r="AS111" s="11">
        <f t="shared" si="114"/>
        <v>603</v>
      </c>
      <c r="AT111" s="11">
        <f t="shared" si="114"/>
        <v>895</v>
      </c>
      <c r="AU111" s="11">
        <f t="shared" si="114"/>
        <v>1095</v>
      </c>
      <c r="AV111" s="11">
        <f t="shared" si="114"/>
        <v>1664</v>
      </c>
      <c r="AW111" s="11">
        <f t="shared" si="114"/>
        <v>1347</v>
      </c>
      <c r="AX111" s="11">
        <f t="shared" si="114"/>
        <v>1442</v>
      </c>
      <c r="AY111" s="11">
        <f t="shared" si="114"/>
        <v>299</v>
      </c>
      <c r="AZ111" s="11">
        <f t="shared" si="114"/>
        <v>1071</v>
      </c>
      <c r="BA111" s="11">
        <f t="shared" si="114"/>
        <v>1226</v>
      </c>
      <c r="BB111" s="11">
        <f t="shared" si="114"/>
        <v>1160</v>
      </c>
      <c r="BC111" s="11">
        <f t="shared" si="114"/>
        <v>1087</v>
      </c>
      <c r="BD111" s="11">
        <f t="shared" si="114"/>
        <v>1543</v>
      </c>
      <c r="BE111" s="11">
        <f t="shared" si="114"/>
        <v>1086</v>
      </c>
      <c r="BF111" s="11">
        <f t="shared" si="114"/>
        <v>1042</v>
      </c>
      <c r="BG111" s="11">
        <f t="shared" si="114"/>
        <v>1119</v>
      </c>
      <c r="BH111" s="11">
        <f t="shared" si="114"/>
        <v>1110</v>
      </c>
    </row>
    <row r="112" spans="1:60" ht="13.5" customHeight="1">
      <c r="A112" s="38">
        <v>40279</v>
      </c>
      <c r="B112" s="39" t="s">
        <v>65</v>
      </c>
      <c r="C112" s="40"/>
      <c r="D112" s="41" t="s">
        <v>20</v>
      </c>
      <c r="E112" s="42">
        <f t="shared" si="0"/>
        <v>1376</v>
      </c>
      <c r="F112" s="43">
        <v>2</v>
      </c>
      <c r="G112" s="43">
        <v>16</v>
      </c>
      <c r="H112" s="44">
        <f t="shared" si="1"/>
        <v>22</v>
      </c>
      <c r="I112" s="40"/>
      <c r="J112" s="45" t="s">
        <v>25</v>
      </c>
      <c r="K112" s="42">
        <f t="shared" si="2"/>
        <v>1482</v>
      </c>
      <c r="L112" s="46">
        <v>0</v>
      </c>
      <c r="M112" s="46">
        <v>6</v>
      </c>
      <c r="N112" s="26">
        <f t="shared" si="3"/>
        <v>6</v>
      </c>
      <c r="O112" s="40"/>
      <c r="P112" s="39" t="s">
        <v>66</v>
      </c>
      <c r="Q112" s="40"/>
      <c r="R112">
        <f>MIN(Rules!$E$2,(MAX(H112/N112,N112/H112)))</f>
        <v>2</v>
      </c>
      <c r="S112">
        <f>VLOOKUP(B112,Rules!A:B,2,FALSE)</f>
        <v>45</v>
      </c>
      <c r="T112" s="40"/>
      <c r="U112" s="47">
        <f>1/(10^(-1*(E112+(IF(P112="Y",Rules!$I$2,0))-K112)/Rules!$E$12)+1)</f>
        <v>0.55048425866431605</v>
      </c>
      <c r="V112">
        <f t="shared" si="4"/>
        <v>40</v>
      </c>
      <c r="W112">
        <f t="shared" si="5"/>
        <v>-40</v>
      </c>
      <c r="Z112" s="48"/>
      <c r="AA112" s="11">
        <f t="shared" ref="AA112:BH112" si="115">IF($D112=AA$1,$E112+$V112,(IF($J112=AA$1,$K112+$W112,AA111)))</f>
        <v>1307</v>
      </c>
      <c r="AB112" s="11">
        <f t="shared" si="115"/>
        <v>1416</v>
      </c>
      <c r="AC112" s="11">
        <f t="shared" si="115"/>
        <v>898</v>
      </c>
      <c r="AD112" s="11">
        <f t="shared" si="115"/>
        <v>1170</v>
      </c>
      <c r="AE112" s="11">
        <f t="shared" si="115"/>
        <v>1090</v>
      </c>
      <c r="AF112" s="11">
        <f t="shared" si="115"/>
        <v>1695</v>
      </c>
      <c r="AG112" s="11">
        <f t="shared" si="115"/>
        <v>1543</v>
      </c>
      <c r="AH112" s="11">
        <f t="shared" si="115"/>
        <v>1442</v>
      </c>
      <c r="AI112" s="11">
        <f t="shared" si="115"/>
        <v>1425</v>
      </c>
      <c r="AJ112" s="11">
        <f t="shared" si="115"/>
        <v>1554</v>
      </c>
      <c r="AK112" s="11">
        <f t="shared" si="115"/>
        <v>1037</v>
      </c>
      <c r="AL112" s="11">
        <f t="shared" si="115"/>
        <v>1575</v>
      </c>
      <c r="AM112" s="11">
        <f t="shared" si="115"/>
        <v>1726</v>
      </c>
      <c r="AN112" s="11">
        <f t="shared" si="115"/>
        <v>1427</v>
      </c>
      <c r="AO112" s="11">
        <f t="shared" si="115"/>
        <v>315</v>
      </c>
      <c r="AP112" s="11">
        <f t="shared" si="115"/>
        <v>1319</v>
      </c>
      <c r="AQ112" s="11">
        <f t="shared" si="115"/>
        <v>961</v>
      </c>
      <c r="AR112" s="11">
        <f t="shared" si="115"/>
        <v>1194</v>
      </c>
      <c r="AS112" s="11">
        <f t="shared" si="115"/>
        <v>603</v>
      </c>
      <c r="AT112" s="11">
        <f t="shared" si="115"/>
        <v>895</v>
      </c>
      <c r="AU112" s="11">
        <f t="shared" si="115"/>
        <v>1095</v>
      </c>
      <c r="AV112" s="11">
        <f t="shared" si="115"/>
        <v>1664</v>
      </c>
      <c r="AW112" s="11">
        <f t="shared" si="115"/>
        <v>1347</v>
      </c>
      <c r="AX112" s="11">
        <f t="shared" si="115"/>
        <v>1442</v>
      </c>
      <c r="AY112" s="11">
        <f t="shared" si="115"/>
        <v>299</v>
      </c>
      <c r="AZ112" s="11">
        <f t="shared" si="115"/>
        <v>1071</v>
      </c>
      <c r="BA112" s="11">
        <f t="shared" si="115"/>
        <v>1226</v>
      </c>
      <c r="BB112" s="11">
        <f t="shared" si="115"/>
        <v>1160</v>
      </c>
      <c r="BC112" s="11">
        <f t="shared" si="115"/>
        <v>1087</v>
      </c>
      <c r="BD112" s="11">
        <f t="shared" si="115"/>
        <v>1543</v>
      </c>
      <c r="BE112" s="11">
        <f t="shared" si="115"/>
        <v>1086</v>
      </c>
      <c r="BF112" s="11">
        <f t="shared" si="115"/>
        <v>1042</v>
      </c>
      <c r="BG112" s="11">
        <f t="shared" si="115"/>
        <v>1119</v>
      </c>
      <c r="BH112" s="11">
        <f t="shared" si="115"/>
        <v>1110</v>
      </c>
    </row>
    <row r="113" spans="1:60" ht="13.5" customHeight="1">
      <c r="A113" s="38">
        <v>40279</v>
      </c>
      <c r="B113" s="39" t="s">
        <v>65</v>
      </c>
      <c r="C113" s="40"/>
      <c r="D113" s="41" t="s">
        <v>30</v>
      </c>
      <c r="E113" s="42">
        <f t="shared" si="0"/>
        <v>1425</v>
      </c>
      <c r="F113" s="43">
        <v>2</v>
      </c>
      <c r="G113" s="43">
        <v>11</v>
      </c>
      <c r="H113" s="44">
        <f t="shared" si="1"/>
        <v>17</v>
      </c>
      <c r="I113" s="40"/>
      <c r="J113" s="45" t="s">
        <v>36</v>
      </c>
      <c r="K113" s="42">
        <f t="shared" si="2"/>
        <v>1319</v>
      </c>
      <c r="L113" s="46">
        <v>1</v>
      </c>
      <c r="M113" s="46">
        <v>13</v>
      </c>
      <c r="N113" s="26">
        <f t="shared" si="3"/>
        <v>16</v>
      </c>
      <c r="O113" s="40"/>
      <c r="P113" s="39" t="s">
        <v>66</v>
      </c>
      <c r="Q113" s="40"/>
      <c r="R113">
        <f>MIN(Rules!$E$2,(MAX(H113/N113,N113/H113)))</f>
        <v>1.0625</v>
      </c>
      <c r="S113">
        <f>VLOOKUP(B113,Rules!A:B,2,FALSE)</f>
        <v>45</v>
      </c>
      <c r="T113" s="40"/>
      <c r="U113" s="47">
        <f>1/(10^(-1*(E113+(IF(P113="Y",Rules!$I$2,0))-K113)/Rules!$E$12)+1)</f>
        <v>0.76475420315999665</v>
      </c>
      <c r="V113">
        <f t="shared" si="4"/>
        <v>11</v>
      </c>
      <c r="W113">
        <f t="shared" si="5"/>
        <v>-11</v>
      </c>
      <c r="Z113" s="48"/>
      <c r="AA113" s="11">
        <f t="shared" ref="AA113:BH113" si="116">IF($D113=AA$1,$E113+$V113,(IF($J113=AA$1,$K113+$W113,AA112)))</f>
        <v>1307</v>
      </c>
      <c r="AB113" s="11">
        <f t="shared" si="116"/>
        <v>1416</v>
      </c>
      <c r="AC113" s="11">
        <f t="shared" si="116"/>
        <v>898</v>
      </c>
      <c r="AD113" s="11">
        <f t="shared" si="116"/>
        <v>1170</v>
      </c>
      <c r="AE113" s="11">
        <f t="shared" si="116"/>
        <v>1090</v>
      </c>
      <c r="AF113" s="11">
        <f t="shared" si="116"/>
        <v>1695</v>
      </c>
      <c r="AG113" s="11">
        <f t="shared" si="116"/>
        <v>1543</v>
      </c>
      <c r="AH113" s="11">
        <f t="shared" si="116"/>
        <v>1442</v>
      </c>
      <c r="AI113" s="11">
        <f t="shared" si="116"/>
        <v>1436</v>
      </c>
      <c r="AJ113" s="11">
        <f t="shared" si="116"/>
        <v>1554</v>
      </c>
      <c r="AK113" s="11">
        <f t="shared" si="116"/>
        <v>1037</v>
      </c>
      <c r="AL113" s="11">
        <f t="shared" si="116"/>
        <v>1575</v>
      </c>
      <c r="AM113" s="11">
        <f t="shared" si="116"/>
        <v>1726</v>
      </c>
      <c r="AN113" s="11">
        <f t="shared" si="116"/>
        <v>1427</v>
      </c>
      <c r="AO113" s="11">
        <f t="shared" si="116"/>
        <v>315</v>
      </c>
      <c r="AP113" s="11">
        <f t="shared" si="116"/>
        <v>1308</v>
      </c>
      <c r="AQ113" s="11">
        <f t="shared" si="116"/>
        <v>961</v>
      </c>
      <c r="AR113" s="11">
        <f t="shared" si="116"/>
        <v>1194</v>
      </c>
      <c r="AS113" s="11">
        <f t="shared" si="116"/>
        <v>603</v>
      </c>
      <c r="AT113" s="11">
        <f t="shared" si="116"/>
        <v>895</v>
      </c>
      <c r="AU113" s="11">
        <f t="shared" si="116"/>
        <v>1095</v>
      </c>
      <c r="AV113" s="11">
        <f t="shared" si="116"/>
        <v>1664</v>
      </c>
      <c r="AW113" s="11">
        <f t="shared" si="116"/>
        <v>1347</v>
      </c>
      <c r="AX113" s="11">
        <f t="shared" si="116"/>
        <v>1442</v>
      </c>
      <c r="AY113" s="11">
        <f t="shared" si="116"/>
        <v>299</v>
      </c>
      <c r="AZ113" s="11">
        <f t="shared" si="116"/>
        <v>1071</v>
      </c>
      <c r="BA113" s="11">
        <f t="shared" si="116"/>
        <v>1226</v>
      </c>
      <c r="BB113" s="11">
        <f t="shared" si="116"/>
        <v>1160</v>
      </c>
      <c r="BC113" s="11">
        <f t="shared" si="116"/>
        <v>1087</v>
      </c>
      <c r="BD113" s="11">
        <f t="shared" si="116"/>
        <v>1543</v>
      </c>
      <c r="BE113" s="11">
        <f t="shared" si="116"/>
        <v>1086</v>
      </c>
      <c r="BF113" s="11">
        <f t="shared" si="116"/>
        <v>1042</v>
      </c>
      <c r="BG113" s="11">
        <f t="shared" si="116"/>
        <v>1119</v>
      </c>
      <c r="BH113" s="11">
        <f t="shared" si="116"/>
        <v>1110</v>
      </c>
    </row>
    <row r="114" spans="1:60" ht="13.5" customHeight="1">
      <c r="A114" s="38">
        <v>40279</v>
      </c>
      <c r="B114" s="39" t="s">
        <v>65</v>
      </c>
      <c r="C114" s="40"/>
      <c r="D114" s="41" t="s">
        <v>40</v>
      </c>
      <c r="E114" s="42">
        <f t="shared" si="0"/>
        <v>1087</v>
      </c>
      <c r="F114" s="43">
        <v>2</v>
      </c>
      <c r="G114" s="43">
        <v>13</v>
      </c>
      <c r="H114" s="44">
        <f t="shared" si="1"/>
        <v>19</v>
      </c>
      <c r="I114" s="40"/>
      <c r="J114" s="45" t="s">
        <v>31</v>
      </c>
      <c r="K114" s="42">
        <f t="shared" si="2"/>
        <v>1042</v>
      </c>
      <c r="L114" s="46">
        <v>1</v>
      </c>
      <c r="M114" s="46">
        <v>10</v>
      </c>
      <c r="N114" s="26">
        <f t="shared" si="3"/>
        <v>13</v>
      </c>
      <c r="O114" s="40"/>
      <c r="P114" s="39" t="s">
        <v>66</v>
      </c>
      <c r="Q114" s="40"/>
      <c r="R114">
        <f>MIN(Rules!$E$2,(MAX(H114/N114,N114/H114)))</f>
        <v>1.4615384615384615</v>
      </c>
      <c r="S114">
        <f>VLOOKUP(B114,Rules!A:B,2,FALSE)</f>
        <v>45</v>
      </c>
      <c r="T114" s="40"/>
      <c r="U114" s="47">
        <f>1/(10^(-1*(E114+(IF(P114="Y",Rules!$I$2,0))-K114)/Rules!$E$12)+1)</f>
        <v>0.71054001236983777</v>
      </c>
      <c r="V114">
        <f t="shared" si="4"/>
        <v>19</v>
      </c>
      <c r="W114">
        <f t="shared" si="5"/>
        <v>-19</v>
      </c>
      <c r="Z114" s="48"/>
      <c r="AA114" s="11">
        <f t="shared" ref="AA114:BH114" si="117">IF($D114=AA$1,$E114+$V114,(IF($J114=AA$1,$K114+$W114,AA113)))</f>
        <v>1307</v>
      </c>
      <c r="AB114" s="11">
        <f t="shared" si="117"/>
        <v>1416</v>
      </c>
      <c r="AC114" s="11">
        <f t="shared" si="117"/>
        <v>898</v>
      </c>
      <c r="AD114" s="11">
        <f t="shared" si="117"/>
        <v>1170</v>
      </c>
      <c r="AE114" s="11">
        <f t="shared" si="117"/>
        <v>1090</v>
      </c>
      <c r="AF114" s="11">
        <f t="shared" si="117"/>
        <v>1695</v>
      </c>
      <c r="AG114" s="11">
        <f t="shared" si="117"/>
        <v>1543</v>
      </c>
      <c r="AH114" s="11">
        <f t="shared" si="117"/>
        <v>1442</v>
      </c>
      <c r="AI114" s="11">
        <f t="shared" si="117"/>
        <v>1436</v>
      </c>
      <c r="AJ114" s="11">
        <f t="shared" si="117"/>
        <v>1554</v>
      </c>
      <c r="AK114" s="11">
        <f t="shared" si="117"/>
        <v>1037</v>
      </c>
      <c r="AL114" s="11">
        <f t="shared" si="117"/>
        <v>1575</v>
      </c>
      <c r="AM114" s="11">
        <f t="shared" si="117"/>
        <v>1726</v>
      </c>
      <c r="AN114" s="11">
        <f t="shared" si="117"/>
        <v>1427</v>
      </c>
      <c r="AO114" s="11">
        <f t="shared" si="117"/>
        <v>315</v>
      </c>
      <c r="AP114" s="11">
        <f t="shared" si="117"/>
        <v>1308</v>
      </c>
      <c r="AQ114" s="11">
        <f t="shared" si="117"/>
        <v>961</v>
      </c>
      <c r="AR114" s="11">
        <f t="shared" si="117"/>
        <v>1194</v>
      </c>
      <c r="AS114" s="11">
        <f t="shared" si="117"/>
        <v>603</v>
      </c>
      <c r="AT114" s="11">
        <f t="shared" si="117"/>
        <v>895</v>
      </c>
      <c r="AU114" s="11">
        <f t="shared" si="117"/>
        <v>1095</v>
      </c>
      <c r="AV114" s="11">
        <f t="shared" si="117"/>
        <v>1664</v>
      </c>
      <c r="AW114" s="11">
        <f t="shared" si="117"/>
        <v>1347</v>
      </c>
      <c r="AX114" s="11">
        <f t="shared" si="117"/>
        <v>1442</v>
      </c>
      <c r="AY114" s="11">
        <f t="shared" si="117"/>
        <v>299</v>
      </c>
      <c r="AZ114" s="11">
        <f t="shared" si="117"/>
        <v>1071</v>
      </c>
      <c r="BA114" s="11">
        <f t="shared" si="117"/>
        <v>1226</v>
      </c>
      <c r="BB114" s="11">
        <f t="shared" si="117"/>
        <v>1160</v>
      </c>
      <c r="BC114" s="11">
        <f t="shared" si="117"/>
        <v>1106</v>
      </c>
      <c r="BD114" s="11">
        <f t="shared" si="117"/>
        <v>1543</v>
      </c>
      <c r="BE114" s="11">
        <f t="shared" si="117"/>
        <v>1086</v>
      </c>
      <c r="BF114" s="11">
        <f t="shared" si="117"/>
        <v>1023</v>
      </c>
      <c r="BG114" s="11">
        <f t="shared" si="117"/>
        <v>1119</v>
      </c>
      <c r="BH114" s="11">
        <f t="shared" si="117"/>
        <v>1110</v>
      </c>
    </row>
    <row r="115" spans="1:60" ht="13.5" customHeight="1">
      <c r="A115" s="38">
        <v>40279</v>
      </c>
      <c r="B115" s="39" t="s">
        <v>65</v>
      </c>
      <c r="C115" s="40"/>
      <c r="D115" s="41" t="s">
        <v>27</v>
      </c>
      <c r="E115" s="42">
        <f t="shared" si="0"/>
        <v>1347</v>
      </c>
      <c r="F115" s="43">
        <v>1</v>
      </c>
      <c r="G115" s="43">
        <v>15</v>
      </c>
      <c r="H115" s="44">
        <f t="shared" si="1"/>
        <v>18</v>
      </c>
      <c r="I115" s="40"/>
      <c r="J115" s="45" t="s">
        <v>28</v>
      </c>
      <c r="K115" s="42">
        <f t="shared" si="2"/>
        <v>1427</v>
      </c>
      <c r="L115" s="46">
        <v>0</v>
      </c>
      <c r="M115" s="46">
        <v>13</v>
      </c>
      <c r="N115" s="26">
        <f t="shared" si="3"/>
        <v>13</v>
      </c>
      <c r="O115" s="40"/>
      <c r="P115" s="39" t="s">
        <v>66</v>
      </c>
      <c r="Q115" s="40"/>
      <c r="R115">
        <f>MIN(Rules!$E$2,(MAX(H115/N115,N115/H115)))</f>
        <v>1.3846153846153846</v>
      </c>
      <c r="S115">
        <f>VLOOKUP(B115,Rules!A:B,2,FALSE)</f>
        <v>45</v>
      </c>
      <c r="T115" s="40"/>
      <c r="U115" s="47">
        <f>1/(10^(-1*(E115+(IF(P115="Y",Rules!$I$2,0))-K115)/Rules!$E$12)+1)</f>
        <v>0.57989976035788149</v>
      </c>
      <c r="V115">
        <f t="shared" si="4"/>
        <v>26</v>
      </c>
      <c r="W115">
        <f t="shared" si="5"/>
        <v>-26</v>
      </c>
      <c r="Z115" s="48"/>
      <c r="AA115" s="11">
        <f t="shared" ref="AA115:BH115" si="118">IF($D115=AA$1,$E115+$V115,(IF($J115=AA$1,$K115+$W115,AA114)))</f>
        <v>1307</v>
      </c>
      <c r="AB115" s="11">
        <f t="shared" si="118"/>
        <v>1416</v>
      </c>
      <c r="AC115" s="11">
        <f t="shared" si="118"/>
        <v>898</v>
      </c>
      <c r="AD115" s="11">
        <f t="shared" si="118"/>
        <v>1170</v>
      </c>
      <c r="AE115" s="11">
        <f t="shared" si="118"/>
        <v>1090</v>
      </c>
      <c r="AF115" s="11">
        <f t="shared" si="118"/>
        <v>1695</v>
      </c>
      <c r="AG115" s="11">
        <f t="shared" si="118"/>
        <v>1543</v>
      </c>
      <c r="AH115" s="11">
        <f t="shared" si="118"/>
        <v>1442</v>
      </c>
      <c r="AI115" s="11">
        <f t="shared" si="118"/>
        <v>1436</v>
      </c>
      <c r="AJ115" s="11">
        <f t="shared" si="118"/>
        <v>1554</v>
      </c>
      <c r="AK115" s="11">
        <f t="shared" si="118"/>
        <v>1037</v>
      </c>
      <c r="AL115" s="11">
        <f t="shared" si="118"/>
        <v>1575</v>
      </c>
      <c r="AM115" s="11">
        <f t="shared" si="118"/>
        <v>1726</v>
      </c>
      <c r="AN115" s="11">
        <f t="shared" si="118"/>
        <v>1401</v>
      </c>
      <c r="AO115" s="11">
        <f t="shared" si="118"/>
        <v>315</v>
      </c>
      <c r="AP115" s="11">
        <f t="shared" si="118"/>
        <v>1308</v>
      </c>
      <c r="AQ115" s="11">
        <f t="shared" si="118"/>
        <v>961</v>
      </c>
      <c r="AR115" s="11">
        <f t="shared" si="118"/>
        <v>1194</v>
      </c>
      <c r="AS115" s="11">
        <f t="shared" si="118"/>
        <v>603</v>
      </c>
      <c r="AT115" s="11">
        <f t="shared" si="118"/>
        <v>895</v>
      </c>
      <c r="AU115" s="11">
        <f t="shared" si="118"/>
        <v>1095</v>
      </c>
      <c r="AV115" s="11">
        <f t="shared" si="118"/>
        <v>1664</v>
      </c>
      <c r="AW115" s="11">
        <f t="shared" si="118"/>
        <v>1373</v>
      </c>
      <c r="AX115" s="11">
        <f t="shared" si="118"/>
        <v>1442</v>
      </c>
      <c r="AY115" s="11">
        <f t="shared" si="118"/>
        <v>299</v>
      </c>
      <c r="AZ115" s="11">
        <f t="shared" si="118"/>
        <v>1071</v>
      </c>
      <c r="BA115" s="11">
        <f t="shared" si="118"/>
        <v>1226</v>
      </c>
      <c r="BB115" s="11">
        <f t="shared" si="118"/>
        <v>1160</v>
      </c>
      <c r="BC115" s="11">
        <f t="shared" si="118"/>
        <v>1106</v>
      </c>
      <c r="BD115" s="11">
        <f t="shared" si="118"/>
        <v>1543</v>
      </c>
      <c r="BE115" s="11">
        <f t="shared" si="118"/>
        <v>1086</v>
      </c>
      <c r="BF115" s="11">
        <f t="shared" si="118"/>
        <v>1023</v>
      </c>
      <c r="BG115" s="11">
        <f t="shared" si="118"/>
        <v>1119</v>
      </c>
      <c r="BH115" s="11">
        <f t="shared" si="118"/>
        <v>1110</v>
      </c>
    </row>
    <row r="116" spans="1:60" ht="13.5" customHeight="1">
      <c r="A116" s="38">
        <v>40279</v>
      </c>
      <c r="B116" s="39" t="s">
        <v>65</v>
      </c>
      <c r="C116" s="40"/>
      <c r="D116" s="41" t="s">
        <v>32</v>
      </c>
      <c r="E116" s="42">
        <f t="shared" si="0"/>
        <v>1095</v>
      </c>
      <c r="F116" s="43">
        <v>5</v>
      </c>
      <c r="G116" s="43">
        <v>9</v>
      </c>
      <c r="H116" s="44">
        <f t="shared" si="1"/>
        <v>24</v>
      </c>
      <c r="I116" s="40"/>
      <c r="J116" s="45" t="s">
        <v>38</v>
      </c>
      <c r="K116" s="42">
        <f t="shared" si="2"/>
        <v>1071</v>
      </c>
      <c r="L116" s="46">
        <v>3</v>
      </c>
      <c r="M116" s="46">
        <v>10</v>
      </c>
      <c r="N116" s="26">
        <f t="shared" si="3"/>
        <v>19</v>
      </c>
      <c r="O116" s="40"/>
      <c r="P116" s="39" t="s">
        <v>66</v>
      </c>
      <c r="Q116" s="40"/>
      <c r="R116">
        <f>MIN(Rules!$E$2,(MAX(H116/N116,N116/H116)))</f>
        <v>1.263157894736842</v>
      </c>
      <c r="S116">
        <f>VLOOKUP(B116,Rules!A:B,2,FALSE)</f>
        <v>45</v>
      </c>
      <c r="T116" s="40"/>
      <c r="U116" s="47">
        <f>1/(10^(-1*(E116+(IF(P116="Y",Rules!$I$2,0))-K116)/Rules!$E$12)+1)</f>
        <v>0.69025241215515143</v>
      </c>
      <c r="V116">
        <f t="shared" si="4"/>
        <v>18</v>
      </c>
      <c r="W116">
        <f t="shared" si="5"/>
        <v>-18</v>
      </c>
      <c r="Z116" s="48"/>
      <c r="AA116" s="11">
        <f t="shared" ref="AA116:BH116" si="119">IF($D116=AA$1,$E116+$V116,(IF($J116=AA$1,$K116+$W116,AA115)))</f>
        <v>1307</v>
      </c>
      <c r="AB116" s="11">
        <f t="shared" si="119"/>
        <v>1416</v>
      </c>
      <c r="AC116" s="11">
        <f t="shared" si="119"/>
        <v>898</v>
      </c>
      <c r="AD116" s="11">
        <f t="shared" si="119"/>
        <v>1170</v>
      </c>
      <c r="AE116" s="11">
        <f t="shared" si="119"/>
        <v>1090</v>
      </c>
      <c r="AF116" s="11">
        <f t="shared" si="119"/>
        <v>1695</v>
      </c>
      <c r="AG116" s="11">
        <f t="shared" si="119"/>
        <v>1543</v>
      </c>
      <c r="AH116" s="11">
        <f t="shared" si="119"/>
        <v>1442</v>
      </c>
      <c r="AI116" s="11">
        <f t="shared" si="119"/>
        <v>1436</v>
      </c>
      <c r="AJ116" s="11">
        <f t="shared" si="119"/>
        <v>1554</v>
      </c>
      <c r="AK116" s="11">
        <f t="shared" si="119"/>
        <v>1037</v>
      </c>
      <c r="AL116" s="11">
        <f t="shared" si="119"/>
        <v>1575</v>
      </c>
      <c r="AM116" s="11">
        <f t="shared" si="119"/>
        <v>1726</v>
      </c>
      <c r="AN116" s="11">
        <f t="shared" si="119"/>
        <v>1401</v>
      </c>
      <c r="AO116" s="11">
        <f t="shared" si="119"/>
        <v>315</v>
      </c>
      <c r="AP116" s="11">
        <f t="shared" si="119"/>
        <v>1308</v>
      </c>
      <c r="AQ116" s="11">
        <f t="shared" si="119"/>
        <v>961</v>
      </c>
      <c r="AR116" s="11">
        <f t="shared" si="119"/>
        <v>1194</v>
      </c>
      <c r="AS116" s="11">
        <f t="shared" si="119"/>
        <v>603</v>
      </c>
      <c r="AT116" s="11">
        <f t="shared" si="119"/>
        <v>895</v>
      </c>
      <c r="AU116" s="11">
        <f t="shared" si="119"/>
        <v>1113</v>
      </c>
      <c r="AV116" s="11">
        <f t="shared" si="119"/>
        <v>1664</v>
      </c>
      <c r="AW116" s="11">
        <f t="shared" si="119"/>
        <v>1373</v>
      </c>
      <c r="AX116" s="11">
        <f t="shared" si="119"/>
        <v>1442</v>
      </c>
      <c r="AY116" s="11">
        <f t="shared" si="119"/>
        <v>299</v>
      </c>
      <c r="AZ116" s="11">
        <f t="shared" si="119"/>
        <v>1053</v>
      </c>
      <c r="BA116" s="11">
        <f t="shared" si="119"/>
        <v>1226</v>
      </c>
      <c r="BB116" s="11">
        <f t="shared" si="119"/>
        <v>1160</v>
      </c>
      <c r="BC116" s="11">
        <f t="shared" si="119"/>
        <v>1106</v>
      </c>
      <c r="BD116" s="11">
        <f t="shared" si="119"/>
        <v>1543</v>
      </c>
      <c r="BE116" s="11">
        <f t="shared" si="119"/>
        <v>1086</v>
      </c>
      <c r="BF116" s="11">
        <f t="shared" si="119"/>
        <v>1023</v>
      </c>
      <c r="BG116" s="11">
        <f t="shared" si="119"/>
        <v>1119</v>
      </c>
      <c r="BH116" s="11">
        <f t="shared" si="119"/>
        <v>1110</v>
      </c>
    </row>
    <row r="117" spans="1:60" ht="13.5" customHeight="1">
      <c r="A117" s="38">
        <v>40279</v>
      </c>
      <c r="B117" s="39" t="s">
        <v>65</v>
      </c>
      <c r="C117" s="40"/>
      <c r="D117" s="41" t="s">
        <v>37</v>
      </c>
      <c r="E117" s="42">
        <f t="shared" si="0"/>
        <v>1160</v>
      </c>
      <c r="F117" s="43">
        <v>0</v>
      </c>
      <c r="G117" s="43">
        <v>20</v>
      </c>
      <c r="H117" s="44">
        <f t="shared" si="1"/>
        <v>20</v>
      </c>
      <c r="I117" s="40"/>
      <c r="J117" s="45" t="s">
        <v>24</v>
      </c>
      <c r="K117" s="42">
        <f t="shared" si="2"/>
        <v>1226</v>
      </c>
      <c r="L117" s="46">
        <v>0</v>
      </c>
      <c r="M117" s="46">
        <v>13</v>
      </c>
      <c r="N117" s="26">
        <f t="shared" si="3"/>
        <v>13</v>
      </c>
      <c r="O117" s="40"/>
      <c r="P117" s="39" t="s">
        <v>66</v>
      </c>
      <c r="Q117" s="40"/>
      <c r="R117">
        <f>MIN(Rules!$E$2,(MAX(H117/N117,N117/H117)))</f>
        <v>1.5384615384615385</v>
      </c>
      <c r="S117">
        <f>VLOOKUP(B117,Rules!A:B,2,FALSE)</f>
        <v>45</v>
      </c>
      <c r="T117" s="40"/>
      <c r="U117" s="47">
        <f>1/(10^(-1*(E117+(IF(P117="Y",Rules!$I$2,0))-K117)/Rules!$E$12)+1)</f>
        <v>0.59552038869842927</v>
      </c>
      <c r="V117">
        <f t="shared" si="4"/>
        <v>28</v>
      </c>
      <c r="W117">
        <f t="shared" si="5"/>
        <v>-28</v>
      </c>
      <c r="Z117" s="48"/>
      <c r="AA117" s="11">
        <f t="shared" ref="AA117:BH117" si="120">IF($D117=AA$1,$E117+$V117,(IF($J117=AA$1,$K117+$W117,AA116)))</f>
        <v>1307</v>
      </c>
      <c r="AB117" s="11">
        <f t="shared" si="120"/>
        <v>1416</v>
      </c>
      <c r="AC117" s="11">
        <f t="shared" si="120"/>
        <v>898</v>
      </c>
      <c r="AD117" s="11">
        <f t="shared" si="120"/>
        <v>1170</v>
      </c>
      <c r="AE117" s="11">
        <f t="shared" si="120"/>
        <v>1090</v>
      </c>
      <c r="AF117" s="11">
        <f t="shared" si="120"/>
        <v>1695</v>
      </c>
      <c r="AG117" s="11">
        <f t="shared" si="120"/>
        <v>1543</v>
      </c>
      <c r="AH117" s="11">
        <f t="shared" si="120"/>
        <v>1442</v>
      </c>
      <c r="AI117" s="11">
        <f t="shared" si="120"/>
        <v>1436</v>
      </c>
      <c r="AJ117" s="11">
        <f t="shared" si="120"/>
        <v>1554</v>
      </c>
      <c r="AK117" s="11">
        <f t="shared" si="120"/>
        <v>1037</v>
      </c>
      <c r="AL117" s="11">
        <f t="shared" si="120"/>
        <v>1575</v>
      </c>
      <c r="AM117" s="11">
        <f t="shared" si="120"/>
        <v>1726</v>
      </c>
      <c r="AN117" s="11">
        <f t="shared" si="120"/>
        <v>1401</v>
      </c>
      <c r="AO117" s="11">
        <f t="shared" si="120"/>
        <v>315</v>
      </c>
      <c r="AP117" s="11">
        <f t="shared" si="120"/>
        <v>1308</v>
      </c>
      <c r="AQ117" s="11">
        <f t="shared" si="120"/>
        <v>961</v>
      </c>
      <c r="AR117" s="11">
        <f t="shared" si="120"/>
        <v>1194</v>
      </c>
      <c r="AS117" s="11">
        <f t="shared" si="120"/>
        <v>603</v>
      </c>
      <c r="AT117" s="11">
        <f t="shared" si="120"/>
        <v>895</v>
      </c>
      <c r="AU117" s="11">
        <f t="shared" si="120"/>
        <v>1113</v>
      </c>
      <c r="AV117" s="11">
        <f t="shared" si="120"/>
        <v>1664</v>
      </c>
      <c r="AW117" s="11">
        <f t="shared" si="120"/>
        <v>1373</v>
      </c>
      <c r="AX117" s="11">
        <f t="shared" si="120"/>
        <v>1442</v>
      </c>
      <c r="AY117" s="11">
        <f t="shared" si="120"/>
        <v>299</v>
      </c>
      <c r="AZ117" s="11">
        <f t="shared" si="120"/>
        <v>1053</v>
      </c>
      <c r="BA117" s="11">
        <f t="shared" si="120"/>
        <v>1198</v>
      </c>
      <c r="BB117" s="11">
        <f t="shared" si="120"/>
        <v>1188</v>
      </c>
      <c r="BC117" s="11">
        <f t="shared" si="120"/>
        <v>1106</v>
      </c>
      <c r="BD117" s="11">
        <f t="shared" si="120"/>
        <v>1543</v>
      </c>
      <c r="BE117" s="11">
        <f t="shared" si="120"/>
        <v>1086</v>
      </c>
      <c r="BF117" s="11">
        <f t="shared" si="120"/>
        <v>1023</v>
      </c>
      <c r="BG117" s="11">
        <f t="shared" si="120"/>
        <v>1119</v>
      </c>
      <c r="BH117" s="11">
        <f t="shared" si="120"/>
        <v>1110</v>
      </c>
    </row>
    <row r="118" spans="1:60" ht="13.5" customHeight="1">
      <c r="A118" s="38">
        <v>40279</v>
      </c>
      <c r="B118" s="39" t="s">
        <v>65</v>
      </c>
      <c r="C118" s="40"/>
      <c r="D118" s="41" t="s">
        <v>42</v>
      </c>
      <c r="E118" s="42">
        <f t="shared" si="0"/>
        <v>1119</v>
      </c>
      <c r="F118" s="43">
        <v>1</v>
      </c>
      <c r="G118" s="43">
        <v>11</v>
      </c>
      <c r="H118" s="44">
        <f t="shared" si="1"/>
        <v>14</v>
      </c>
      <c r="I118" s="40"/>
      <c r="J118" s="45" t="s">
        <v>34</v>
      </c>
      <c r="K118" s="42">
        <f t="shared" si="2"/>
        <v>1307</v>
      </c>
      <c r="L118" s="46">
        <v>0</v>
      </c>
      <c r="M118" s="46">
        <v>12</v>
      </c>
      <c r="N118" s="26">
        <f t="shared" si="3"/>
        <v>12</v>
      </c>
      <c r="O118" s="40"/>
      <c r="P118" s="39" t="s">
        <v>66</v>
      </c>
      <c r="Q118" s="40"/>
      <c r="R118">
        <f>MIN(Rules!$E$2,(MAX(H118/N118,N118/H118)))</f>
        <v>1.1666666666666667</v>
      </c>
      <c r="S118">
        <f>VLOOKUP(B118,Rules!A:B,2,FALSE)</f>
        <v>45</v>
      </c>
      <c r="T118" s="40"/>
      <c r="U118" s="47">
        <f>1/(10^(-1*(E118+(IF(P118="Y",Rules!$I$2,0))-K118)/Rules!$E$12)+1)</f>
        <v>0.45636218926828231</v>
      </c>
      <c r="V118">
        <f t="shared" si="4"/>
        <v>29</v>
      </c>
      <c r="W118">
        <f t="shared" si="5"/>
        <v>-29</v>
      </c>
      <c r="Z118" s="48"/>
      <c r="AA118" s="11">
        <f t="shared" ref="AA118:BH118" si="121">IF($D118=AA$1,$E118+$V118,(IF($J118=AA$1,$K118+$W118,AA117)))</f>
        <v>1278</v>
      </c>
      <c r="AB118" s="11">
        <f t="shared" si="121"/>
        <v>1416</v>
      </c>
      <c r="AC118" s="11">
        <f t="shared" si="121"/>
        <v>898</v>
      </c>
      <c r="AD118" s="11">
        <f t="shared" si="121"/>
        <v>1170</v>
      </c>
      <c r="AE118" s="11">
        <f t="shared" si="121"/>
        <v>1090</v>
      </c>
      <c r="AF118" s="11">
        <f t="shared" si="121"/>
        <v>1695</v>
      </c>
      <c r="AG118" s="11">
        <f t="shared" si="121"/>
        <v>1543</v>
      </c>
      <c r="AH118" s="11">
        <f t="shared" si="121"/>
        <v>1442</v>
      </c>
      <c r="AI118" s="11">
        <f t="shared" si="121"/>
        <v>1436</v>
      </c>
      <c r="AJ118" s="11">
        <f t="shared" si="121"/>
        <v>1554</v>
      </c>
      <c r="AK118" s="11">
        <f t="shared" si="121"/>
        <v>1037</v>
      </c>
      <c r="AL118" s="11">
        <f t="shared" si="121"/>
        <v>1575</v>
      </c>
      <c r="AM118" s="11">
        <f t="shared" si="121"/>
        <v>1726</v>
      </c>
      <c r="AN118" s="11">
        <f t="shared" si="121"/>
        <v>1401</v>
      </c>
      <c r="AO118" s="11">
        <f t="shared" si="121"/>
        <v>315</v>
      </c>
      <c r="AP118" s="11">
        <f t="shared" si="121"/>
        <v>1308</v>
      </c>
      <c r="AQ118" s="11">
        <f t="shared" si="121"/>
        <v>961</v>
      </c>
      <c r="AR118" s="11">
        <f t="shared" si="121"/>
        <v>1194</v>
      </c>
      <c r="AS118" s="11">
        <f t="shared" si="121"/>
        <v>603</v>
      </c>
      <c r="AT118" s="11">
        <f t="shared" si="121"/>
        <v>895</v>
      </c>
      <c r="AU118" s="11">
        <f t="shared" si="121"/>
        <v>1113</v>
      </c>
      <c r="AV118" s="11">
        <f t="shared" si="121"/>
        <v>1664</v>
      </c>
      <c r="AW118" s="11">
        <f t="shared" si="121"/>
        <v>1373</v>
      </c>
      <c r="AX118" s="11">
        <f t="shared" si="121"/>
        <v>1442</v>
      </c>
      <c r="AY118" s="11">
        <f t="shared" si="121"/>
        <v>299</v>
      </c>
      <c r="AZ118" s="11">
        <f t="shared" si="121"/>
        <v>1053</v>
      </c>
      <c r="BA118" s="11">
        <f t="shared" si="121"/>
        <v>1198</v>
      </c>
      <c r="BB118" s="11">
        <f t="shared" si="121"/>
        <v>1188</v>
      </c>
      <c r="BC118" s="11">
        <f t="shared" si="121"/>
        <v>1106</v>
      </c>
      <c r="BD118" s="11">
        <f t="shared" si="121"/>
        <v>1543</v>
      </c>
      <c r="BE118" s="11">
        <f t="shared" si="121"/>
        <v>1086</v>
      </c>
      <c r="BF118" s="11">
        <f t="shared" si="121"/>
        <v>1023</v>
      </c>
      <c r="BG118" s="11">
        <f t="shared" si="121"/>
        <v>1148</v>
      </c>
      <c r="BH118" s="11">
        <f t="shared" si="121"/>
        <v>1110</v>
      </c>
    </row>
    <row r="119" spans="1:60" ht="13.5" customHeight="1">
      <c r="A119" s="38">
        <v>40279</v>
      </c>
      <c r="B119" s="39" t="s">
        <v>65</v>
      </c>
      <c r="C119" s="40"/>
      <c r="D119" s="41" t="s">
        <v>29</v>
      </c>
      <c r="E119" s="42">
        <f t="shared" si="0"/>
        <v>1170</v>
      </c>
      <c r="F119" s="43">
        <v>0</v>
      </c>
      <c r="G119" s="43">
        <v>11</v>
      </c>
      <c r="H119" s="44">
        <f t="shared" si="1"/>
        <v>11</v>
      </c>
      <c r="I119" s="40"/>
      <c r="J119" s="45" t="s">
        <v>35</v>
      </c>
      <c r="K119" s="42">
        <f t="shared" si="2"/>
        <v>1037</v>
      </c>
      <c r="L119" s="46">
        <v>0</v>
      </c>
      <c r="M119" s="46">
        <v>7</v>
      </c>
      <c r="N119" s="26">
        <f t="shared" si="3"/>
        <v>7</v>
      </c>
      <c r="O119" s="40"/>
      <c r="P119" s="39" t="s">
        <v>66</v>
      </c>
      <c r="Q119" s="40"/>
      <c r="R119">
        <f>MIN(Rules!$E$2,(MAX(H119/N119,N119/H119)))</f>
        <v>1.5714285714285714</v>
      </c>
      <c r="S119">
        <f>VLOOKUP(B119,Rules!A:B,2,FALSE)</f>
        <v>45</v>
      </c>
      <c r="T119" s="40"/>
      <c r="U119" s="47">
        <f>1/(10^(-1*(E119+(IF(P119="Y",Rules!$I$2,0))-K119)/Rules!$E$12)+1)</f>
        <v>0.7863836557222772</v>
      </c>
      <c r="V119">
        <f t="shared" si="4"/>
        <v>15</v>
      </c>
      <c r="W119">
        <f t="shared" si="5"/>
        <v>-15</v>
      </c>
      <c r="Z119" s="48"/>
      <c r="AA119" s="11">
        <f t="shared" ref="AA119:BH119" si="122">IF($D119=AA$1,$E119+$V119,(IF($J119=AA$1,$K119+$W119,AA118)))</f>
        <v>1278</v>
      </c>
      <c r="AB119" s="11">
        <f t="shared" si="122"/>
        <v>1416</v>
      </c>
      <c r="AC119" s="11">
        <f t="shared" si="122"/>
        <v>898</v>
      </c>
      <c r="AD119" s="11">
        <f t="shared" si="122"/>
        <v>1185</v>
      </c>
      <c r="AE119" s="11">
        <f t="shared" si="122"/>
        <v>1090</v>
      </c>
      <c r="AF119" s="11">
        <f t="shared" si="122"/>
        <v>1695</v>
      </c>
      <c r="AG119" s="11">
        <f t="shared" si="122"/>
        <v>1543</v>
      </c>
      <c r="AH119" s="11">
        <f t="shared" si="122"/>
        <v>1442</v>
      </c>
      <c r="AI119" s="11">
        <f t="shared" si="122"/>
        <v>1436</v>
      </c>
      <c r="AJ119" s="11">
        <f t="shared" si="122"/>
        <v>1554</v>
      </c>
      <c r="AK119" s="11">
        <f t="shared" si="122"/>
        <v>1022</v>
      </c>
      <c r="AL119" s="11">
        <f t="shared" si="122"/>
        <v>1575</v>
      </c>
      <c r="AM119" s="11">
        <f t="shared" si="122"/>
        <v>1726</v>
      </c>
      <c r="AN119" s="11">
        <f t="shared" si="122"/>
        <v>1401</v>
      </c>
      <c r="AO119" s="11">
        <f t="shared" si="122"/>
        <v>315</v>
      </c>
      <c r="AP119" s="11">
        <f t="shared" si="122"/>
        <v>1308</v>
      </c>
      <c r="AQ119" s="11">
        <f t="shared" si="122"/>
        <v>961</v>
      </c>
      <c r="AR119" s="11">
        <f t="shared" si="122"/>
        <v>1194</v>
      </c>
      <c r="AS119" s="11">
        <f t="shared" si="122"/>
        <v>603</v>
      </c>
      <c r="AT119" s="11">
        <f t="shared" si="122"/>
        <v>895</v>
      </c>
      <c r="AU119" s="11">
        <f t="shared" si="122"/>
        <v>1113</v>
      </c>
      <c r="AV119" s="11">
        <f t="shared" si="122"/>
        <v>1664</v>
      </c>
      <c r="AW119" s="11">
        <f t="shared" si="122"/>
        <v>1373</v>
      </c>
      <c r="AX119" s="11">
        <f t="shared" si="122"/>
        <v>1442</v>
      </c>
      <c r="AY119" s="11">
        <f t="shared" si="122"/>
        <v>299</v>
      </c>
      <c r="AZ119" s="11">
        <f t="shared" si="122"/>
        <v>1053</v>
      </c>
      <c r="BA119" s="11">
        <f t="shared" si="122"/>
        <v>1198</v>
      </c>
      <c r="BB119" s="11">
        <f t="shared" si="122"/>
        <v>1188</v>
      </c>
      <c r="BC119" s="11">
        <f t="shared" si="122"/>
        <v>1106</v>
      </c>
      <c r="BD119" s="11">
        <f t="shared" si="122"/>
        <v>1543</v>
      </c>
      <c r="BE119" s="11">
        <f t="shared" si="122"/>
        <v>1086</v>
      </c>
      <c r="BF119" s="11">
        <f t="shared" si="122"/>
        <v>1023</v>
      </c>
      <c r="BG119" s="11">
        <f t="shared" si="122"/>
        <v>1148</v>
      </c>
      <c r="BH119" s="11">
        <f t="shared" si="122"/>
        <v>1110</v>
      </c>
    </row>
    <row r="120" spans="1:60" ht="13.5" customHeight="1">
      <c r="A120" s="38">
        <v>40279</v>
      </c>
      <c r="B120" s="39" t="s">
        <v>65</v>
      </c>
      <c r="C120" s="40"/>
      <c r="D120" s="41" t="s">
        <v>46</v>
      </c>
      <c r="E120" s="42">
        <f t="shared" si="0"/>
        <v>1086</v>
      </c>
      <c r="F120" s="43">
        <v>0</v>
      </c>
      <c r="G120" s="43">
        <v>20</v>
      </c>
      <c r="H120" s="44">
        <f t="shared" si="1"/>
        <v>20</v>
      </c>
      <c r="I120" s="40"/>
      <c r="J120" s="45" t="s">
        <v>33</v>
      </c>
      <c r="K120" s="42">
        <f t="shared" si="2"/>
        <v>1090</v>
      </c>
      <c r="L120" s="46">
        <v>2</v>
      </c>
      <c r="M120" s="46">
        <v>5</v>
      </c>
      <c r="N120" s="26">
        <f t="shared" si="3"/>
        <v>11</v>
      </c>
      <c r="O120" s="40"/>
      <c r="P120" s="39" t="s">
        <v>66</v>
      </c>
      <c r="Q120" s="40"/>
      <c r="R120">
        <f>MIN(Rules!$E$2,(MAX(H120/N120,N120/H120)))</f>
        <v>1.8181818181818181</v>
      </c>
      <c r="S120">
        <f>VLOOKUP(B120,Rules!A:B,2,FALSE)</f>
        <v>45</v>
      </c>
      <c r="T120" s="40"/>
      <c r="U120" s="47">
        <f>1/(10^(-1*(E120+(IF(P120="Y",Rules!$I$2,0))-K120)/Rules!$E$12)+1)</f>
        <v>0.66203024817281764</v>
      </c>
      <c r="V120">
        <f t="shared" si="4"/>
        <v>28</v>
      </c>
      <c r="W120">
        <f t="shared" si="5"/>
        <v>-28</v>
      </c>
      <c r="Z120" s="48"/>
      <c r="AA120" s="11">
        <f t="shared" ref="AA120:BH120" si="123">IF($D120=AA$1,$E120+$V120,(IF($J120=AA$1,$K120+$W120,AA119)))</f>
        <v>1278</v>
      </c>
      <c r="AB120" s="11">
        <f t="shared" si="123"/>
        <v>1416</v>
      </c>
      <c r="AC120" s="11">
        <f t="shared" si="123"/>
        <v>898</v>
      </c>
      <c r="AD120" s="11">
        <f t="shared" si="123"/>
        <v>1185</v>
      </c>
      <c r="AE120" s="11">
        <f t="shared" si="123"/>
        <v>1062</v>
      </c>
      <c r="AF120" s="11">
        <f t="shared" si="123"/>
        <v>1695</v>
      </c>
      <c r="AG120" s="11">
        <f t="shared" si="123"/>
        <v>1543</v>
      </c>
      <c r="AH120" s="11">
        <f t="shared" si="123"/>
        <v>1442</v>
      </c>
      <c r="AI120" s="11">
        <f t="shared" si="123"/>
        <v>1436</v>
      </c>
      <c r="AJ120" s="11">
        <f t="shared" si="123"/>
        <v>1554</v>
      </c>
      <c r="AK120" s="11">
        <f t="shared" si="123"/>
        <v>1022</v>
      </c>
      <c r="AL120" s="11">
        <f t="shared" si="123"/>
        <v>1575</v>
      </c>
      <c r="AM120" s="11">
        <f t="shared" si="123"/>
        <v>1726</v>
      </c>
      <c r="AN120" s="11">
        <f t="shared" si="123"/>
        <v>1401</v>
      </c>
      <c r="AO120" s="11">
        <f t="shared" si="123"/>
        <v>315</v>
      </c>
      <c r="AP120" s="11">
        <f t="shared" si="123"/>
        <v>1308</v>
      </c>
      <c r="AQ120" s="11">
        <f t="shared" si="123"/>
        <v>961</v>
      </c>
      <c r="AR120" s="11">
        <f t="shared" si="123"/>
        <v>1194</v>
      </c>
      <c r="AS120" s="11">
        <f t="shared" si="123"/>
        <v>603</v>
      </c>
      <c r="AT120" s="11">
        <f t="shared" si="123"/>
        <v>895</v>
      </c>
      <c r="AU120" s="11">
        <f t="shared" si="123"/>
        <v>1113</v>
      </c>
      <c r="AV120" s="11">
        <f t="shared" si="123"/>
        <v>1664</v>
      </c>
      <c r="AW120" s="11">
        <f t="shared" si="123"/>
        <v>1373</v>
      </c>
      <c r="AX120" s="11">
        <f t="shared" si="123"/>
        <v>1442</v>
      </c>
      <c r="AY120" s="11">
        <f t="shared" si="123"/>
        <v>299</v>
      </c>
      <c r="AZ120" s="11">
        <f t="shared" si="123"/>
        <v>1053</v>
      </c>
      <c r="BA120" s="11">
        <f t="shared" si="123"/>
        <v>1198</v>
      </c>
      <c r="BB120" s="11">
        <f t="shared" si="123"/>
        <v>1188</v>
      </c>
      <c r="BC120" s="11">
        <f t="shared" si="123"/>
        <v>1106</v>
      </c>
      <c r="BD120" s="11">
        <f t="shared" si="123"/>
        <v>1543</v>
      </c>
      <c r="BE120" s="11">
        <f t="shared" si="123"/>
        <v>1114</v>
      </c>
      <c r="BF120" s="11">
        <f t="shared" si="123"/>
        <v>1023</v>
      </c>
      <c r="BG120" s="11">
        <f t="shared" si="123"/>
        <v>1148</v>
      </c>
      <c r="BH120" s="11">
        <f t="shared" si="123"/>
        <v>1110</v>
      </c>
    </row>
    <row r="121" spans="1:60" ht="13.5" customHeight="1">
      <c r="A121" s="38">
        <v>40279</v>
      </c>
      <c r="B121" s="39" t="s">
        <v>65</v>
      </c>
      <c r="C121" s="40"/>
      <c r="D121" s="41" t="s">
        <v>43</v>
      </c>
      <c r="E121" s="42">
        <f t="shared" si="0"/>
        <v>895</v>
      </c>
      <c r="F121" s="43">
        <v>1</v>
      </c>
      <c r="G121" s="43">
        <v>16</v>
      </c>
      <c r="H121" s="44">
        <f t="shared" si="1"/>
        <v>19</v>
      </c>
      <c r="I121" s="40"/>
      <c r="J121" s="45" t="s">
        <v>47</v>
      </c>
      <c r="K121" s="42">
        <f t="shared" si="2"/>
        <v>603</v>
      </c>
      <c r="L121" s="46">
        <v>0</v>
      </c>
      <c r="M121" s="46">
        <v>10</v>
      </c>
      <c r="N121" s="26">
        <f t="shared" si="3"/>
        <v>10</v>
      </c>
      <c r="O121" s="40"/>
      <c r="P121" s="39" t="s">
        <v>66</v>
      </c>
      <c r="Q121" s="40"/>
      <c r="R121">
        <f>MIN(Rules!$E$2,(MAX(H121/N121,N121/H121)))</f>
        <v>1.9</v>
      </c>
      <c r="S121">
        <f>VLOOKUP(B121,Rules!A:B,2,FALSE)</f>
        <v>45</v>
      </c>
      <c r="T121" s="40"/>
      <c r="U121" s="47">
        <f>1/(10^(-1*(E121+(IF(P121="Y",Rules!$I$2,0))-K121)/Rules!$E$12)+1)</f>
        <v>0.88447274492348804</v>
      </c>
      <c r="V121">
        <f t="shared" si="4"/>
        <v>10</v>
      </c>
      <c r="W121">
        <f t="shared" si="5"/>
        <v>-10</v>
      </c>
      <c r="Z121" s="48"/>
      <c r="AA121" s="11">
        <f t="shared" ref="AA121:BH121" si="124">IF($D121=AA$1,$E121+$V121,(IF($J121=AA$1,$K121+$W121,AA120)))</f>
        <v>1278</v>
      </c>
      <c r="AB121" s="11">
        <f t="shared" si="124"/>
        <v>1416</v>
      </c>
      <c r="AC121" s="11">
        <f t="shared" si="124"/>
        <v>898</v>
      </c>
      <c r="AD121" s="11">
        <f t="shared" si="124"/>
        <v>1185</v>
      </c>
      <c r="AE121" s="11">
        <f t="shared" si="124"/>
        <v>1062</v>
      </c>
      <c r="AF121" s="11">
        <f t="shared" si="124"/>
        <v>1695</v>
      </c>
      <c r="AG121" s="11">
        <f t="shared" si="124"/>
        <v>1543</v>
      </c>
      <c r="AH121" s="11">
        <f t="shared" si="124"/>
        <v>1442</v>
      </c>
      <c r="AI121" s="11">
        <f t="shared" si="124"/>
        <v>1436</v>
      </c>
      <c r="AJ121" s="11">
        <f t="shared" si="124"/>
        <v>1554</v>
      </c>
      <c r="AK121" s="11">
        <f t="shared" si="124"/>
        <v>1022</v>
      </c>
      <c r="AL121" s="11">
        <f t="shared" si="124"/>
        <v>1575</v>
      </c>
      <c r="AM121" s="11">
        <f t="shared" si="124"/>
        <v>1726</v>
      </c>
      <c r="AN121" s="11">
        <f t="shared" si="124"/>
        <v>1401</v>
      </c>
      <c r="AO121" s="11">
        <f t="shared" si="124"/>
        <v>315</v>
      </c>
      <c r="AP121" s="11">
        <f t="shared" si="124"/>
        <v>1308</v>
      </c>
      <c r="AQ121" s="11">
        <f t="shared" si="124"/>
        <v>961</v>
      </c>
      <c r="AR121" s="11">
        <f t="shared" si="124"/>
        <v>1194</v>
      </c>
      <c r="AS121" s="11">
        <f t="shared" si="124"/>
        <v>593</v>
      </c>
      <c r="AT121" s="11">
        <f t="shared" si="124"/>
        <v>905</v>
      </c>
      <c r="AU121" s="11">
        <f t="shared" si="124"/>
        <v>1113</v>
      </c>
      <c r="AV121" s="11">
        <f t="shared" si="124"/>
        <v>1664</v>
      </c>
      <c r="AW121" s="11">
        <f t="shared" si="124"/>
        <v>1373</v>
      </c>
      <c r="AX121" s="11">
        <f t="shared" si="124"/>
        <v>1442</v>
      </c>
      <c r="AY121" s="11">
        <f t="shared" si="124"/>
        <v>299</v>
      </c>
      <c r="AZ121" s="11">
        <f t="shared" si="124"/>
        <v>1053</v>
      </c>
      <c r="BA121" s="11">
        <f t="shared" si="124"/>
        <v>1198</v>
      </c>
      <c r="BB121" s="11">
        <f t="shared" si="124"/>
        <v>1188</v>
      </c>
      <c r="BC121" s="11">
        <f t="shared" si="124"/>
        <v>1106</v>
      </c>
      <c r="BD121" s="11">
        <f t="shared" si="124"/>
        <v>1543</v>
      </c>
      <c r="BE121" s="11">
        <f t="shared" si="124"/>
        <v>1114</v>
      </c>
      <c r="BF121" s="11">
        <f t="shared" si="124"/>
        <v>1023</v>
      </c>
      <c r="BG121" s="11">
        <f t="shared" si="124"/>
        <v>1148</v>
      </c>
      <c r="BH121" s="11">
        <f t="shared" si="124"/>
        <v>1110</v>
      </c>
    </row>
    <row r="122" spans="1:60" ht="13.5" customHeight="1">
      <c r="A122" s="38">
        <v>40279</v>
      </c>
      <c r="B122" s="39" t="s">
        <v>65</v>
      </c>
      <c r="C122" s="40"/>
      <c r="D122" s="41" t="s">
        <v>41</v>
      </c>
      <c r="E122" s="42">
        <f t="shared" si="0"/>
        <v>1110</v>
      </c>
      <c r="F122" s="43">
        <v>2</v>
      </c>
      <c r="G122" s="43">
        <v>25</v>
      </c>
      <c r="H122" s="44">
        <f t="shared" si="1"/>
        <v>31</v>
      </c>
      <c r="I122" s="40"/>
      <c r="J122" s="45" t="s">
        <v>49</v>
      </c>
      <c r="K122" s="42">
        <f t="shared" si="2"/>
        <v>315</v>
      </c>
      <c r="L122" s="46">
        <v>0</v>
      </c>
      <c r="M122" s="46">
        <v>7</v>
      </c>
      <c r="N122" s="26">
        <f t="shared" si="3"/>
        <v>7</v>
      </c>
      <c r="O122" s="40"/>
      <c r="P122" s="39" t="s">
        <v>66</v>
      </c>
      <c r="Q122" s="40"/>
      <c r="R122">
        <f>MIN(Rules!$E$2,(MAX(H122/N122,N122/H122)))</f>
        <v>2</v>
      </c>
      <c r="S122">
        <f>VLOOKUP(B122,Rules!A:B,2,FALSE)</f>
        <v>45</v>
      </c>
      <c r="T122" s="40"/>
      <c r="U122" s="47">
        <f>1/(10^(-1*(E122+(IF(P122="Y",Rules!$I$2,0))-K122)/Rules!$E$12)+1)</f>
        <v>0.98728135240370929</v>
      </c>
      <c r="V122">
        <f t="shared" si="4"/>
        <v>1</v>
      </c>
      <c r="W122">
        <f t="shared" si="5"/>
        <v>-1</v>
      </c>
      <c r="Z122" s="48"/>
      <c r="AA122" s="11">
        <f t="shared" ref="AA122:BH122" si="125">IF($D122=AA$1,$E122+$V122,(IF($J122=AA$1,$K122+$W122,AA121)))</f>
        <v>1278</v>
      </c>
      <c r="AB122" s="11">
        <f t="shared" si="125"/>
        <v>1416</v>
      </c>
      <c r="AC122" s="11">
        <f t="shared" si="125"/>
        <v>898</v>
      </c>
      <c r="AD122" s="11">
        <f t="shared" si="125"/>
        <v>1185</v>
      </c>
      <c r="AE122" s="11">
        <f t="shared" si="125"/>
        <v>1062</v>
      </c>
      <c r="AF122" s="11">
        <f t="shared" si="125"/>
        <v>1695</v>
      </c>
      <c r="AG122" s="11">
        <f t="shared" si="125"/>
        <v>1543</v>
      </c>
      <c r="AH122" s="11">
        <f t="shared" si="125"/>
        <v>1442</v>
      </c>
      <c r="AI122" s="11">
        <f t="shared" si="125"/>
        <v>1436</v>
      </c>
      <c r="AJ122" s="11">
        <f t="shared" si="125"/>
        <v>1554</v>
      </c>
      <c r="AK122" s="11">
        <f t="shared" si="125"/>
        <v>1022</v>
      </c>
      <c r="AL122" s="11">
        <f t="shared" si="125"/>
        <v>1575</v>
      </c>
      <c r="AM122" s="11">
        <f t="shared" si="125"/>
        <v>1726</v>
      </c>
      <c r="AN122" s="11">
        <f t="shared" si="125"/>
        <v>1401</v>
      </c>
      <c r="AO122" s="11">
        <f t="shared" si="125"/>
        <v>314</v>
      </c>
      <c r="AP122" s="11">
        <f t="shared" si="125"/>
        <v>1308</v>
      </c>
      <c r="AQ122" s="11">
        <f t="shared" si="125"/>
        <v>961</v>
      </c>
      <c r="AR122" s="11">
        <f t="shared" si="125"/>
        <v>1194</v>
      </c>
      <c r="AS122" s="11">
        <f t="shared" si="125"/>
        <v>593</v>
      </c>
      <c r="AT122" s="11">
        <f t="shared" si="125"/>
        <v>905</v>
      </c>
      <c r="AU122" s="11">
        <f t="shared" si="125"/>
        <v>1113</v>
      </c>
      <c r="AV122" s="11">
        <f t="shared" si="125"/>
        <v>1664</v>
      </c>
      <c r="AW122" s="11">
        <f t="shared" si="125"/>
        <v>1373</v>
      </c>
      <c r="AX122" s="11">
        <f t="shared" si="125"/>
        <v>1442</v>
      </c>
      <c r="AY122" s="11">
        <f t="shared" si="125"/>
        <v>299</v>
      </c>
      <c r="AZ122" s="11">
        <f t="shared" si="125"/>
        <v>1053</v>
      </c>
      <c r="BA122" s="11">
        <f t="shared" si="125"/>
        <v>1198</v>
      </c>
      <c r="BB122" s="11">
        <f t="shared" si="125"/>
        <v>1188</v>
      </c>
      <c r="BC122" s="11">
        <f t="shared" si="125"/>
        <v>1106</v>
      </c>
      <c r="BD122" s="11">
        <f t="shared" si="125"/>
        <v>1543</v>
      </c>
      <c r="BE122" s="11">
        <f t="shared" si="125"/>
        <v>1114</v>
      </c>
      <c r="BF122" s="11">
        <f t="shared" si="125"/>
        <v>1023</v>
      </c>
      <c r="BG122" s="11">
        <f t="shared" si="125"/>
        <v>1148</v>
      </c>
      <c r="BH122" s="11">
        <f t="shared" si="125"/>
        <v>1111</v>
      </c>
    </row>
    <row r="123" spans="1:60" ht="13.5" customHeight="1">
      <c r="A123" s="38">
        <v>40279</v>
      </c>
      <c r="B123" s="39" t="s">
        <v>65</v>
      </c>
      <c r="C123" s="40"/>
      <c r="D123" s="41" t="s">
        <v>39</v>
      </c>
      <c r="E123" s="42">
        <f t="shared" si="0"/>
        <v>1194</v>
      </c>
      <c r="F123" s="43">
        <v>1</v>
      </c>
      <c r="G123" s="43">
        <v>22</v>
      </c>
      <c r="H123" s="44">
        <f t="shared" si="1"/>
        <v>25</v>
      </c>
      <c r="I123" s="40"/>
      <c r="J123" s="45" t="s">
        <v>45</v>
      </c>
      <c r="K123" s="42">
        <f t="shared" si="2"/>
        <v>961</v>
      </c>
      <c r="L123" s="46">
        <v>0</v>
      </c>
      <c r="M123" s="46">
        <v>9</v>
      </c>
      <c r="N123" s="26">
        <f t="shared" si="3"/>
        <v>9</v>
      </c>
      <c r="O123" s="40"/>
      <c r="P123" s="39" t="s">
        <v>66</v>
      </c>
      <c r="Q123" s="40"/>
      <c r="R123">
        <f>MIN(Rules!$E$2,(MAX(H123/N123,N123/H123)))</f>
        <v>2</v>
      </c>
      <c r="S123">
        <f>VLOOKUP(B123,Rules!A:B,2,FALSE)</f>
        <v>45</v>
      </c>
      <c r="T123" s="40"/>
      <c r="U123" s="47">
        <f>1/(10^(-1*(E123+(IF(P123="Y",Rules!$I$2,0))-K123)/Rules!$E$12)+1)</f>
        <v>0.85368246933853764</v>
      </c>
      <c r="V123">
        <f t="shared" si="4"/>
        <v>13</v>
      </c>
      <c r="W123">
        <f t="shared" si="5"/>
        <v>-13</v>
      </c>
      <c r="Z123" s="48"/>
      <c r="AA123" s="11">
        <f t="shared" ref="AA123:BH123" si="126">IF($D123=AA$1,$E123+$V123,(IF($J123=AA$1,$K123+$W123,AA122)))</f>
        <v>1278</v>
      </c>
      <c r="AB123" s="11">
        <f t="shared" si="126"/>
        <v>1416</v>
      </c>
      <c r="AC123" s="11">
        <f t="shared" si="126"/>
        <v>898</v>
      </c>
      <c r="AD123" s="11">
        <f t="shared" si="126"/>
        <v>1185</v>
      </c>
      <c r="AE123" s="11">
        <f t="shared" si="126"/>
        <v>1062</v>
      </c>
      <c r="AF123" s="11">
        <f t="shared" si="126"/>
        <v>1695</v>
      </c>
      <c r="AG123" s="11">
        <f t="shared" si="126"/>
        <v>1543</v>
      </c>
      <c r="AH123" s="11">
        <f t="shared" si="126"/>
        <v>1442</v>
      </c>
      <c r="AI123" s="11">
        <f t="shared" si="126"/>
        <v>1436</v>
      </c>
      <c r="AJ123" s="11">
        <f t="shared" si="126"/>
        <v>1554</v>
      </c>
      <c r="AK123" s="11">
        <f t="shared" si="126"/>
        <v>1022</v>
      </c>
      <c r="AL123" s="11">
        <f t="shared" si="126"/>
        <v>1575</v>
      </c>
      <c r="AM123" s="11">
        <f t="shared" si="126"/>
        <v>1726</v>
      </c>
      <c r="AN123" s="11">
        <f t="shared" si="126"/>
        <v>1401</v>
      </c>
      <c r="AO123" s="11">
        <f t="shared" si="126"/>
        <v>314</v>
      </c>
      <c r="AP123" s="11">
        <f t="shared" si="126"/>
        <v>1308</v>
      </c>
      <c r="AQ123" s="11">
        <f t="shared" si="126"/>
        <v>948</v>
      </c>
      <c r="AR123" s="11">
        <f t="shared" si="126"/>
        <v>1207</v>
      </c>
      <c r="AS123" s="11">
        <f t="shared" si="126"/>
        <v>593</v>
      </c>
      <c r="AT123" s="11">
        <f t="shared" si="126"/>
        <v>905</v>
      </c>
      <c r="AU123" s="11">
        <f t="shared" si="126"/>
        <v>1113</v>
      </c>
      <c r="AV123" s="11">
        <f t="shared" si="126"/>
        <v>1664</v>
      </c>
      <c r="AW123" s="11">
        <f t="shared" si="126"/>
        <v>1373</v>
      </c>
      <c r="AX123" s="11">
        <f t="shared" si="126"/>
        <v>1442</v>
      </c>
      <c r="AY123" s="11">
        <f t="shared" si="126"/>
        <v>299</v>
      </c>
      <c r="AZ123" s="11">
        <f t="shared" si="126"/>
        <v>1053</v>
      </c>
      <c r="BA123" s="11">
        <f t="shared" si="126"/>
        <v>1198</v>
      </c>
      <c r="BB123" s="11">
        <f t="shared" si="126"/>
        <v>1188</v>
      </c>
      <c r="BC123" s="11">
        <f t="shared" si="126"/>
        <v>1106</v>
      </c>
      <c r="BD123" s="11">
        <f t="shared" si="126"/>
        <v>1543</v>
      </c>
      <c r="BE123" s="11">
        <f t="shared" si="126"/>
        <v>1114</v>
      </c>
      <c r="BF123" s="11">
        <f t="shared" si="126"/>
        <v>1023</v>
      </c>
      <c r="BG123" s="11">
        <f t="shared" si="126"/>
        <v>1148</v>
      </c>
      <c r="BH123" s="11">
        <f t="shared" si="126"/>
        <v>1111</v>
      </c>
    </row>
    <row r="124" spans="1:60" ht="13.5" customHeight="1">
      <c r="A124" s="38">
        <v>40292</v>
      </c>
      <c r="B124" s="39" t="s">
        <v>65</v>
      </c>
      <c r="C124" s="40"/>
      <c r="D124" s="41" t="s">
        <v>34</v>
      </c>
      <c r="E124" s="42">
        <f t="shared" si="0"/>
        <v>1278</v>
      </c>
      <c r="F124" s="43">
        <v>1</v>
      </c>
      <c r="G124" s="43">
        <v>11</v>
      </c>
      <c r="H124" s="44">
        <f t="shared" si="1"/>
        <v>14</v>
      </c>
      <c r="I124" s="40"/>
      <c r="J124" s="45" t="s">
        <v>37</v>
      </c>
      <c r="K124" s="42">
        <f t="shared" si="2"/>
        <v>1188</v>
      </c>
      <c r="L124" s="46">
        <v>0</v>
      </c>
      <c r="M124" s="46">
        <v>19</v>
      </c>
      <c r="N124" s="26">
        <f t="shared" si="3"/>
        <v>19</v>
      </c>
      <c r="O124" s="40"/>
      <c r="P124" s="39" t="s">
        <v>67</v>
      </c>
      <c r="Q124" s="40"/>
      <c r="R124">
        <f>MIN(Rules!$E$2,(MAX(H124/N124,N124/H124)))</f>
        <v>1.3571428571428572</v>
      </c>
      <c r="S124">
        <f>VLOOKUP(B124,Rules!A:B,2,FALSE)</f>
        <v>45</v>
      </c>
      <c r="T124" s="40"/>
      <c r="U124" s="47">
        <f>1/(10^(-1*(E124+(IF(P124="Y",Rules!$I$2,0))-K124)/Rules!$E$12)+1)</f>
        <v>0.60215809317471691</v>
      </c>
      <c r="V124">
        <f t="shared" si="4"/>
        <v>-37</v>
      </c>
      <c r="W124">
        <f t="shared" si="5"/>
        <v>37</v>
      </c>
      <c r="Z124" s="48"/>
      <c r="AA124" s="11">
        <f t="shared" ref="AA124:BH124" si="127">IF($D124=AA$1,$E124+$V124,(IF($J124=AA$1,$K124+$W124,AA123)))</f>
        <v>1241</v>
      </c>
      <c r="AB124" s="11">
        <f t="shared" si="127"/>
        <v>1416</v>
      </c>
      <c r="AC124" s="11">
        <f t="shared" si="127"/>
        <v>898</v>
      </c>
      <c r="AD124" s="11">
        <f t="shared" si="127"/>
        <v>1185</v>
      </c>
      <c r="AE124" s="11">
        <f t="shared" si="127"/>
        <v>1062</v>
      </c>
      <c r="AF124" s="11">
        <f t="shared" si="127"/>
        <v>1695</v>
      </c>
      <c r="AG124" s="11">
        <f t="shared" si="127"/>
        <v>1543</v>
      </c>
      <c r="AH124" s="11">
        <f t="shared" si="127"/>
        <v>1442</v>
      </c>
      <c r="AI124" s="11">
        <f t="shared" si="127"/>
        <v>1436</v>
      </c>
      <c r="AJ124" s="11">
        <f t="shared" si="127"/>
        <v>1554</v>
      </c>
      <c r="AK124" s="11">
        <f t="shared" si="127"/>
        <v>1022</v>
      </c>
      <c r="AL124" s="11">
        <f t="shared" si="127"/>
        <v>1575</v>
      </c>
      <c r="AM124" s="11">
        <f t="shared" si="127"/>
        <v>1726</v>
      </c>
      <c r="AN124" s="11">
        <f t="shared" si="127"/>
        <v>1401</v>
      </c>
      <c r="AO124" s="11">
        <f t="shared" si="127"/>
        <v>314</v>
      </c>
      <c r="AP124" s="11">
        <f t="shared" si="127"/>
        <v>1308</v>
      </c>
      <c r="AQ124" s="11">
        <f t="shared" si="127"/>
        <v>948</v>
      </c>
      <c r="AR124" s="11">
        <f t="shared" si="127"/>
        <v>1207</v>
      </c>
      <c r="AS124" s="11">
        <f t="shared" si="127"/>
        <v>593</v>
      </c>
      <c r="AT124" s="11">
        <f t="shared" si="127"/>
        <v>905</v>
      </c>
      <c r="AU124" s="11">
        <f t="shared" si="127"/>
        <v>1113</v>
      </c>
      <c r="AV124" s="11">
        <f t="shared" si="127"/>
        <v>1664</v>
      </c>
      <c r="AW124" s="11">
        <f t="shared" si="127"/>
        <v>1373</v>
      </c>
      <c r="AX124" s="11">
        <f t="shared" si="127"/>
        <v>1442</v>
      </c>
      <c r="AY124" s="11">
        <f t="shared" si="127"/>
        <v>299</v>
      </c>
      <c r="AZ124" s="11">
        <f t="shared" si="127"/>
        <v>1053</v>
      </c>
      <c r="BA124" s="11">
        <f t="shared" si="127"/>
        <v>1198</v>
      </c>
      <c r="BB124" s="11">
        <f t="shared" si="127"/>
        <v>1225</v>
      </c>
      <c r="BC124" s="11">
        <f t="shared" si="127"/>
        <v>1106</v>
      </c>
      <c r="BD124" s="11">
        <f t="shared" si="127"/>
        <v>1543</v>
      </c>
      <c r="BE124" s="11">
        <f t="shared" si="127"/>
        <v>1114</v>
      </c>
      <c r="BF124" s="11">
        <f t="shared" si="127"/>
        <v>1023</v>
      </c>
      <c r="BG124" s="11">
        <f t="shared" si="127"/>
        <v>1148</v>
      </c>
      <c r="BH124" s="11">
        <f t="shared" si="127"/>
        <v>1111</v>
      </c>
    </row>
    <row r="125" spans="1:60" ht="13.5" customHeight="1">
      <c r="A125" s="38">
        <v>40292</v>
      </c>
      <c r="B125" s="39" t="s">
        <v>65</v>
      </c>
      <c r="C125" s="40"/>
      <c r="D125" s="41" t="s">
        <v>46</v>
      </c>
      <c r="E125" s="42">
        <f t="shared" si="0"/>
        <v>1114</v>
      </c>
      <c r="F125" s="43">
        <v>1</v>
      </c>
      <c r="G125" s="43">
        <v>14</v>
      </c>
      <c r="H125" s="44">
        <f t="shared" si="1"/>
        <v>17</v>
      </c>
      <c r="I125" s="40"/>
      <c r="J125" s="45" t="s">
        <v>39</v>
      </c>
      <c r="K125" s="42">
        <f t="shared" si="2"/>
        <v>1207</v>
      </c>
      <c r="L125" s="46">
        <v>1</v>
      </c>
      <c r="M125" s="46">
        <v>16</v>
      </c>
      <c r="N125" s="26">
        <f t="shared" si="3"/>
        <v>19</v>
      </c>
      <c r="O125" s="40"/>
      <c r="P125" s="39" t="s">
        <v>67</v>
      </c>
      <c r="Q125" s="40"/>
      <c r="R125">
        <f>MIN(Rules!$E$2,(MAX(H125/N125,N125/H125)))</f>
        <v>1.1176470588235294</v>
      </c>
      <c r="S125">
        <f>VLOOKUP(B125,Rules!A:B,2,FALSE)</f>
        <v>45</v>
      </c>
      <c r="T125" s="40"/>
      <c r="U125" s="47">
        <f>1/(10^(-1*(E125+(IF(P125="Y",Rules!$I$2,0))-K125)/Rules!$E$12)+1)</f>
        <v>0.39453692876924351</v>
      </c>
      <c r="V125">
        <f t="shared" si="4"/>
        <v>-20</v>
      </c>
      <c r="W125">
        <f t="shared" si="5"/>
        <v>20</v>
      </c>
      <c r="Z125" s="48"/>
      <c r="AA125" s="11">
        <f t="shared" ref="AA125:BH125" si="128">IF($D125=AA$1,$E125+$V125,(IF($J125=AA$1,$K125+$W125,AA124)))</f>
        <v>1241</v>
      </c>
      <c r="AB125" s="11">
        <f t="shared" si="128"/>
        <v>1416</v>
      </c>
      <c r="AC125" s="11">
        <f t="shared" si="128"/>
        <v>898</v>
      </c>
      <c r="AD125" s="11">
        <f t="shared" si="128"/>
        <v>1185</v>
      </c>
      <c r="AE125" s="11">
        <f t="shared" si="128"/>
        <v>1062</v>
      </c>
      <c r="AF125" s="11">
        <f t="shared" si="128"/>
        <v>1695</v>
      </c>
      <c r="AG125" s="11">
        <f t="shared" si="128"/>
        <v>1543</v>
      </c>
      <c r="AH125" s="11">
        <f t="shared" si="128"/>
        <v>1442</v>
      </c>
      <c r="AI125" s="11">
        <f t="shared" si="128"/>
        <v>1436</v>
      </c>
      <c r="AJ125" s="11">
        <f t="shared" si="128"/>
        <v>1554</v>
      </c>
      <c r="AK125" s="11">
        <f t="shared" si="128"/>
        <v>1022</v>
      </c>
      <c r="AL125" s="11">
        <f t="shared" si="128"/>
        <v>1575</v>
      </c>
      <c r="AM125" s="11">
        <f t="shared" si="128"/>
        <v>1726</v>
      </c>
      <c r="AN125" s="11">
        <f t="shared" si="128"/>
        <v>1401</v>
      </c>
      <c r="AO125" s="11">
        <f t="shared" si="128"/>
        <v>314</v>
      </c>
      <c r="AP125" s="11">
        <f t="shared" si="128"/>
        <v>1308</v>
      </c>
      <c r="AQ125" s="11">
        <f t="shared" si="128"/>
        <v>948</v>
      </c>
      <c r="AR125" s="11">
        <f t="shared" si="128"/>
        <v>1227</v>
      </c>
      <c r="AS125" s="11">
        <f t="shared" si="128"/>
        <v>593</v>
      </c>
      <c r="AT125" s="11">
        <f t="shared" si="128"/>
        <v>905</v>
      </c>
      <c r="AU125" s="11">
        <f t="shared" si="128"/>
        <v>1113</v>
      </c>
      <c r="AV125" s="11">
        <f t="shared" si="128"/>
        <v>1664</v>
      </c>
      <c r="AW125" s="11">
        <f t="shared" si="128"/>
        <v>1373</v>
      </c>
      <c r="AX125" s="11">
        <f t="shared" si="128"/>
        <v>1442</v>
      </c>
      <c r="AY125" s="11">
        <f t="shared" si="128"/>
        <v>299</v>
      </c>
      <c r="AZ125" s="11">
        <f t="shared" si="128"/>
        <v>1053</v>
      </c>
      <c r="BA125" s="11">
        <f t="shared" si="128"/>
        <v>1198</v>
      </c>
      <c r="BB125" s="11">
        <f t="shared" si="128"/>
        <v>1225</v>
      </c>
      <c r="BC125" s="11">
        <f t="shared" si="128"/>
        <v>1106</v>
      </c>
      <c r="BD125" s="11">
        <f t="shared" si="128"/>
        <v>1543</v>
      </c>
      <c r="BE125" s="11">
        <f t="shared" si="128"/>
        <v>1094</v>
      </c>
      <c r="BF125" s="11">
        <f t="shared" si="128"/>
        <v>1023</v>
      </c>
      <c r="BG125" s="11">
        <f t="shared" si="128"/>
        <v>1148</v>
      </c>
      <c r="BH125" s="11">
        <f t="shared" si="128"/>
        <v>1111</v>
      </c>
    </row>
    <row r="126" spans="1:60" ht="13.5" customHeight="1">
      <c r="A126" s="38">
        <v>40293</v>
      </c>
      <c r="B126" s="39" t="s">
        <v>65</v>
      </c>
      <c r="C126" s="40"/>
      <c r="D126" s="41" t="s">
        <v>26</v>
      </c>
      <c r="E126" s="42">
        <f t="shared" si="0"/>
        <v>1695</v>
      </c>
      <c r="F126" s="43">
        <v>1</v>
      </c>
      <c r="G126" s="43">
        <v>17</v>
      </c>
      <c r="H126" s="44">
        <f t="shared" si="1"/>
        <v>20</v>
      </c>
      <c r="I126" s="40"/>
      <c r="J126" s="45" t="s">
        <v>18</v>
      </c>
      <c r="K126" s="42">
        <f t="shared" si="2"/>
        <v>1664</v>
      </c>
      <c r="L126" s="46">
        <v>0</v>
      </c>
      <c r="M126" s="46">
        <v>12</v>
      </c>
      <c r="N126" s="26">
        <f t="shared" si="3"/>
        <v>12</v>
      </c>
      <c r="O126" s="40"/>
      <c r="P126" s="39" t="s">
        <v>67</v>
      </c>
      <c r="Q126" s="40"/>
      <c r="R126">
        <f>MIN(Rules!$E$2,(MAX(H126/N126,N126/H126)))</f>
        <v>1.6666666666666667</v>
      </c>
      <c r="S126">
        <f>VLOOKUP(B126,Rules!A:B,2,FALSE)</f>
        <v>45</v>
      </c>
      <c r="T126" s="40"/>
      <c r="U126" s="47">
        <f>1/(10^(-1*(E126+(IF(P126="Y",Rules!$I$2,0))-K126)/Rules!$E$12)+1)</f>
        <v>0.53562957711382131</v>
      </c>
      <c r="V126">
        <f t="shared" si="4"/>
        <v>35</v>
      </c>
      <c r="W126">
        <f t="shared" si="5"/>
        <v>-35</v>
      </c>
      <c r="Z126" s="48"/>
      <c r="AA126" s="11">
        <f t="shared" ref="AA126:BH126" si="129">IF($D126=AA$1,$E126+$V126,(IF($J126=AA$1,$K126+$W126,AA125)))</f>
        <v>1241</v>
      </c>
      <c r="AB126" s="11">
        <f t="shared" si="129"/>
        <v>1416</v>
      </c>
      <c r="AC126" s="11">
        <f t="shared" si="129"/>
        <v>898</v>
      </c>
      <c r="AD126" s="11">
        <f t="shared" si="129"/>
        <v>1185</v>
      </c>
      <c r="AE126" s="11">
        <f t="shared" si="129"/>
        <v>1062</v>
      </c>
      <c r="AF126" s="11">
        <f t="shared" si="129"/>
        <v>1730</v>
      </c>
      <c r="AG126" s="11">
        <f t="shared" si="129"/>
        <v>1543</v>
      </c>
      <c r="AH126" s="11">
        <f t="shared" si="129"/>
        <v>1442</v>
      </c>
      <c r="AI126" s="11">
        <f t="shared" si="129"/>
        <v>1436</v>
      </c>
      <c r="AJ126" s="11">
        <f t="shared" si="129"/>
        <v>1554</v>
      </c>
      <c r="AK126" s="11">
        <f t="shared" si="129"/>
        <v>1022</v>
      </c>
      <c r="AL126" s="11">
        <f t="shared" si="129"/>
        <v>1575</v>
      </c>
      <c r="AM126" s="11">
        <f t="shared" si="129"/>
        <v>1726</v>
      </c>
      <c r="AN126" s="11">
        <f t="shared" si="129"/>
        <v>1401</v>
      </c>
      <c r="AO126" s="11">
        <f t="shared" si="129"/>
        <v>314</v>
      </c>
      <c r="AP126" s="11">
        <f t="shared" si="129"/>
        <v>1308</v>
      </c>
      <c r="AQ126" s="11">
        <f t="shared" si="129"/>
        <v>948</v>
      </c>
      <c r="AR126" s="11">
        <f t="shared" si="129"/>
        <v>1227</v>
      </c>
      <c r="AS126" s="11">
        <f t="shared" si="129"/>
        <v>593</v>
      </c>
      <c r="AT126" s="11">
        <f t="shared" si="129"/>
        <v>905</v>
      </c>
      <c r="AU126" s="11">
        <f t="shared" si="129"/>
        <v>1113</v>
      </c>
      <c r="AV126" s="11">
        <f t="shared" si="129"/>
        <v>1629</v>
      </c>
      <c r="AW126" s="11">
        <f t="shared" si="129"/>
        <v>1373</v>
      </c>
      <c r="AX126" s="11">
        <f t="shared" si="129"/>
        <v>1442</v>
      </c>
      <c r="AY126" s="11">
        <f t="shared" si="129"/>
        <v>299</v>
      </c>
      <c r="AZ126" s="11">
        <f t="shared" si="129"/>
        <v>1053</v>
      </c>
      <c r="BA126" s="11">
        <f t="shared" si="129"/>
        <v>1198</v>
      </c>
      <c r="BB126" s="11">
        <f t="shared" si="129"/>
        <v>1225</v>
      </c>
      <c r="BC126" s="11">
        <f t="shared" si="129"/>
        <v>1106</v>
      </c>
      <c r="BD126" s="11">
        <f t="shared" si="129"/>
        <v>1543</v>
      </c>
      <c r="BE126" s="11">
        <f t="shared" si="129"/>
        <v>1094</v>
      </c>
      <c r="BF126" s="11">
        <f t="shared" si="129"/>
        <v>1023</v>
      </c>
      <c r="BG126" s="11">
        <f t="shared" si="129"/>
        <v>1148</v>
      </c>
      <c r="BH126" s="11">
        <f t="shared" si="129"/>
        <v>1111</v>
      </c>
    </row>
    <row r="127" spans="1:60" ht="13.5" customHeight="1">
      <c r="A127" s="38">
        <v>40293</v>
      </c>
      <c r="B127" s="39" t="s">
        <v>65</v>
      </c>
      <c r="C127" s="40"/>
      <c r="D127" s="41" t="s">
        <v>30</v>
      </c>
      <c r="E127" s="42">
        <f t="shared" si="0"/>
        <v>1436</v>
      </c>
      <c r="F127" s="43">
        <v>1</v>
      </c>
      <c r="G127" s="43">
        <v>12</v>
      </c>
      <c r="H127" s="44">
        <f t="shared" si="1"/>
        <v>15</v>
      </c>
      <c r="I127" s="40"/>
      <c r="J127" s="45" t="s">
        <v>20</v>
      </c>
      <c r="K127" s="42">
        <f t="shared" si="2"/>
        <v>1416</v>
      </c>
      <c r="L127" s="46">
        <v>0</v>
      </c>
      <c r="M127" s="46">
        <v>17</v>
      </c>
      <c r="N127" s="26">
        <f t="shared" si="3"/>
        <v>17</v>
      </c>
      <c r="O127" s="40"/>
      <c r="P127" s="39" t="s">
        <v>67</v>
      </c>
      <c r="Q127" s="40"/>
      <c r="R127">
        <f>MIN(Rules!$E$2,(MAX(H127/N127,N127/H127)))</f>
        <v>1.1333333333333333</v>
      </c>
      <c r="S127">
        <f>VLOOKUP(B127,Rules!A:B,2,FALSE)</f>
        <v>45</v>
      </c>
      <c r="T127" s="40"/>
      <c r="U127" s="47">
        <f>1/(10^(-1*(E127+(IF(P127="Y",Rules!$I$2,0))-K127)/Rules!$E$12)+1)</f>
        <v>0.52300958729756231</v>
      </c>
      <c r="V127">
        <f t="shared" si="4"/>
        <v>-27</v>
      </c>
      <c r="W127">
        <f t="shared" si="5"/>
        <v>27</v>
      </c>
      <c r="Z127" s="48"/>
      <c r="AA127" s="11">
        <f t="shared" ref="AA127:BH127" si="130">IF($D127=AA$1,$E127+$V127,(IF($J127=AA$1,$K127+$W127,AA126)))</f>
        <v>1241</v>
      </c>
      <c r="AB127" s="11">
        <f t="shared" si="130"/>
        <v>1443</v>
      </c>
      <c r="AC127" s="11">
        <f t="shared" si="130"/>
        <v>898</v>
      </c>
      <c r="AD127" s="11">
        <f t="shared" si="130"/>
        <v>1185</v>
      </c>
      <c r="AE127" s="11">
        <f t="shared" si="130"/>
        <v>1062</v>
      </c>
      <c r="AF127" s="11">
        <f t="shared" si="130"/>
        <v>1730</v>
      </c>
      <c r="AG127" s="11">
        <f t="shared" si="130"/>
        <v>1543</v>
      </c>
      <c r="AH127" s="11">
        <f t="shared" si="130"/>
        <v>1442</v>
      </c>
      <c r="AI127" s="11">
        <f t="shared" si="130"/>
        <v>1409</v>
      </c>
      <c r="AJ127" s="11">
        <f t="shared" si="130"/>
        <v>1554</v>
      </c>
      <c r="AK127" s="11">
        <f t="shared" si="130"/>
        <v>1022</v>
      </c>
      <c r="AL127" s="11">
        <f t="shared" si="130"/>
        <v>1575</v>
      </c>
      <c r="AM127" s="11">
        <f t="shared" si="130"/>
        <v>1726</v>
      </c>
      <c r="AN127" s="11">
        <f t="shared" si="130"/>
        <v>1401</v>
      </c>
      <c r="AO127" s="11">
        <f t="shared" si="130"/>
        <v>314</v>
      </c>
      <c r="AP127" s="11">
        <f t="shared" si="130"/>
        <v>1308</v>
      </c>
      <c r="AQ127" s="11">
        <f t="shared" si="130"/>
        <v>948</v>
      </c>
      <c r="AR127" s="11">
        <f t="shared" si="130"/>
        <v>1227</v>
      </c>
      <c r="AS127" s="11">
        <f t="shared" si="130"/>
        <v>593</v>
      </c>
      <c r="AT127" s="11">
        <f t="shared" si="130"/>
        <v>905</v>
      </c>
      <c r="AU127" s="11">
        <f t="shared" si="130"/>
        <v>1113</v>
      </c>
      <c r="AV127" s="11">
        <f t="shared" si="130"/>
        <v>1629</v>
      </c>
      <c r="AW127" s="11">
        <f t="shared" si="130"/>
        <v>1373</v>
      </c>
      <c r="AX127" s="11">
        <f t="shared" si="130"/>
        <v>1442</v>
      </c>
      <c r="AY127" s="11">
        <f t="shared" si="130"/>
        <v>299</v>
      </c>
      <c r="AZ127" s="11">
        <f t="shared" si="130"/>
        <v>1053</v>
      </c>
      <c r="BA127" s="11">
        <f t="shared" si="130"/>
        <v>1198</v>
      </c>
      <c r="BB127" s="11">
        <f t="shared" si="130"/>
        <v>1225</v>
      </c>
      <c r="BC127" s="11">
        <f t="shared" si="130"/>
        <v>1106</v>
      </c>
      <c r="BD127" s="11">
        <f t="shared" si="130"/>
        <v>1543</v>
      </c>
      <c r="BE127" s="11">
        <f t="shared" si="130"/>
        <v>1094</v>
      </c>
      <c r="BF127" s="11">
        <f t="shared" si="130"/>
        <v>1023</v>
      </c>
      <c r="BG127" s="11">
        <f t="shared" si="130"/>
        <v>1148</v>
      </c>
      <c r="BH127" s="11">
        <f t="shared" si="130"/>
        <v>1111</v>
      </c>
    </row>
    <row r="128" spans="1:60" ht="13.5" customHeight="1">
      <c r="A128" s="38">
        <v>40300</v>
      </c>
      <c r="B128" t="s">
        <v>68</v>
      </c>
      <c r="C128" s="40"/>
      <c r="D128" s="41" t="s">
        <v>48</v>
      </c>
      <c r="E128" s="42">
        <f t="shared" si="0"/>
        <v>299</v>
      </c>
      <c r="F128" s="43">
        <v>0</v>
      </c>
      <c r="G128" s="43">
        <v>12</v>
      </c>
      <c r="H128" s="44">
        <f t="shared" si="1"/>
        <v>12</v>
      </c>
      <c r="I128" s="40"/>
      <c r="J128" s="45" t="s">
        <v>21</v>
      </c>
      <c r="K128" s="42">
        <f t="shared" si="2"/>
        <v>1575</v>
      </c>
      <c r="L128" s="46">
        <v>2</v>
      </c>
      <c r="M128" s="46">
        <v>13</v>
      </c>
      <c r="N128" s="26">
        <f t="shared" si="3"/>
        <v>19</v>
      </c>
      <c r="O128" s="40"/>
      <c r="P128" s="39" t="s">
        <v>66</v>
      </c>
      <c r="Q128" s="40"/>
      <c r="R128">
        <f>MIN(Rules!$E$2,(MAX(H128/N128,N128/H128)))</f>
        <v>1.5833333333333333</v>
      </c>
      <c r="S128">
        <f>VLOOKUP(B128,Rules!A:B,2,FALSE)</f>
        <v>70</v>
      </c>
      <c r="T128" s="40"/>
      <c r="U128" s="47">
        <f>1/(10^(-1*(E128+(IF(P128="Y",Rules!$I$2,0))-K128)/Rules!$E$12)+1)</f>
        <v>5.5664175694750042E-3</v>
      </c>
      <c r="V128">
        <f t="shared" si="4"/>
        <v>-1</v>
      </c>
      <c r="W128">
        <f t="shared" si="5"/>
        <v>1</v>
      </c>
      <c r="Z128" s="48"/>
      <c r="AA128" s="11">
        <f t="shared" ref="AA128:BH128" si="131">IF($D128=AA$1,$E128+$V128,(IF($J128=AA$1,$K128+$W128,AA127)))</f>
        <v>1241</v>
      </c>
      <c r="AB128" s="11">
        <f t="shared" si="131"/>
        <v>1443</v>
      </c>
      <c r="AC128" s="11">
        <f t="shared" si="131"/>
        <v>898</v>
      </c>
      <c r="AD128" s="11">
        <f t="shared" si="131"/>
        <v>1185</v>
      </c>
      <c r="AE128" s="11">
        <f t="shared" si="131"/>
        <v>1062</v>
      </c>
      <c r="AF128" s="11">
        <f t="shared" si="131"/>
        <v>1730</v>
      </c>
      <c r="AG128" s="11">
        <f t="shared" si="131"/>
        <v>1543</v>
      </c>
      <c r="AH128" s="11">
        <f t="shared" si="131"/>
        <v>1442</v>
      </c>
      <c r="AI128" s="11">
        <f t="shared" si="131"/>
        <v>1409</v>
      </c>
      <c r="AJ128" s="11">
        <f t="shared" si="131"/>
        <v>1554</v>
      </c>
      <c r="AK128" s="11">
        <f t="shared" si="131"/>
        <v>1022</v>
      </c>
      <c r="AL128" s="11">
        <f t="shared" si="131"/>
        <v>1576</v>
      </c>
      <c r="AM128" s="11">
        <f t="shared" si="131"/>
        <v>1726</v>
      </c>
      <c r="AN128" s="11">
        <f t="shared" si="131"/>
        <v>1401</v>
      </c>
      <c r="AO128" s="11">
        <f t="shared" si="131"/>
        <v>314</v>
      </c>
      <c r="AP128" s="11">
        <f t="shared" si="131"/>
        <v>1308</v>
      </c>
      <c r="AQ128" s="11">
        <f t="shared" si="131"/>
        <v>948</v>
      </c>
      <c r="AR128" s="11">
        <f t="shared" si="131"/>
        <v>1227</v>
      </c>
      <c r="AS128" s="11">
        <f t="shared" si="131"/>
        <v>593</v>
      </c>
      <c r="AT128" s="11">
        <f t="shared" si="131"/>
        <v>905</v>
      </c>
      <c r="AU128" s="11">
        <f t="shared" si="131"/>
        <v>1113</v>
      </c>
      <c r="AV128" s="11">
        <f t="shared" si="131"/>
        <v>1629</v>
      </c>
      <c r="AW128" s="11">
        <f t="shared" si="131"/>
        <v>1373</v>
      </c>
      <c r="AX128" s="11">
        <f t="shared" si="131"/>
        <v>1442</v>
      </c>
      <c r="AY128" s="11">
        <f t="shared" si="131"/>
        <v>298</v>
      </c>
      <c r="AZ128" s="11">
        <f t="shared" si="131"/>
        <v>1053</v>
      </c>
      <c r="BA128" s="11">
        <f t="shared" si="131"/>
        <v>1198</v>
      </c>
      <c r="BB128" s="11">
        <f t="shared" si="131"/>
        <v>1225</v>
      </c>
      <c r="BC128" s="11">
        <f t="shared" si="131"/>
        <v>1106</v>
      </c>
      <c r="BD128" s="11">
        <f t="shared" si="131"/>
        <v>1543</v>
      </c>
      <c r="BE128" s="11">
        <f t="shared" si="131"/>
        <v>1094</v>
      </c>
      <c r="BF128" s="11">
        <f t="shared" si="131"/>
        <v>1023</v>
      </c>
      <c r="BG128" s="11">
        <f t="shared" si="131"/>
        <v>1148</v>
      </c>
      <c r="BH128" s="11">
        <f t="shared" si="131"/>
        <v>1111</v>
      </c>
    </row>
    <row r="129" spans="1:60" ht="13.5" customHeight="1">
      <c r="A129" s="38">
        <v>40314</v>
      </c>
      <c r="B129" t="s">
        <v>68</v>
      </c>
      <c r="C129" s="40"/>
      <c r="D129" s="41" t="s">
        <v>46</v>
      </c>
      <c r="E129" s="42">
        <f t="shared" si="0"/>
        <v>1094</v>
      </c>
      <c r="F129" s="43">
        <v>1</v>
      </c>
      <c r="G129" s="43">
        <v>10</v>
      </c>
      <c r="H129" s="44">
        <f t="shared" si="1"/>
        <v>13</v>
      </c>
      <c r="I129" s="40"/>
      <c r="J129" s="45" t="s">
        <v>33</v>
      </c>
      <c r="K129" s="42">
        <f t="shared" si="2"/>
        <v>1062</v>
      </c>
      <c r="L129" s="46">
        <v>0</v>
      </c>
      <c r="M129" s="46">
        <v>9</v>
      </c>
      <c r="N129" s="26">
        <f t="shared" si="3"/>
        <v>9</v>
      </c>
      <c r="O129" s="40"/>
      <c r="P129" s="39" t="s">
        <v>66</v>
      </c>
      <c r="Q129" s="40"/>
      <c r="R129">
        <f>MIN(Rules!$E$2,(MAX(H129/N129,N129/H129)))</f>
        <v>1.4444444444444444</v>
      </c>
      <c r="S129">
        <f>VLOOKUP(B129,Rules!A:B,2,FALSE)</f>
        <v>70</v>
      </c>
      <c r="T129" s="40"/>
      <c r="U129" s="47">
        <f>1/(10^(-1*(E129+(IF(P129="Y",Rules!$I$2,0))-K129)/Rules!$E$12)+1)</f>
        <v>0.69807353921147675</v>
      </c>
      <c r="V129">
        <f t="shared" si="4"/>
        <v>31</v>
      </c>
      <c r="W129">
        <f t="shared" si="5"/>
        <v>-31</v>
      </c>
      <c r="Z129" s="48"/>
      <c r="AA129" s="11">
        <f t="shared" ref="AA129:BH129" si="132">IF($D129=AA$1,$E129+$V129,(IF($J129=AA$1,$K129+$W129,AA128)))</f>
        <v>1241</v>
      </c>
      <c r="AB129" s="11">
        <f t="shared" si="132"/>
        <v>1443</v>
      </c>
      <c r="AC129" s="11">
        <f t="shared" si="132"/>
        <v>898</v>
      </c>
      <c r="AD129" s="11">
        <f t="shared" si="132"/>
        <v>1185</v>
      </c>
      <c r="AE129" s="11">
        <f t="shared" si="132"/>
        <v>1031</v>
      </c>
      <c r="AF129" s="11">
        <f t="shared" si="132"/>
        <v>1730</v>
      </c>
      <c r="AG129" s="11">
        <f t="shared" si="132"/>
        <v>1543</v>
      </c>
      <c r="AH129" s="11">
        <f t="shared" si="132"/>
        <v>1442</v>
      </c>
      <c r="AI129" s="11">
        <f t="shared" si="132"/>
        <v>1409</v>
      </c>
      <c r="AJ129" s="11">
        <f t="shared" si="132"/>
        <v>1554</v>
      </c>
      <c r="AK129" s="11">
        <f t="shared" si="132"/>
        <v>1022</v>
      </c>
      <c r="AL129" s="11">
        <f t="shared" si="132"/>
        <v>1576</v>
      </c>
      <c r="AM129" s="11">
        <f t="shared" si="132"/>
        <v>1726</v>
      </c>
      <c r="AN129" s="11">
        <f t="shared" si="132"/>
        <v>1401</v>
      </c>
      <c r="AO129" s="11">
        <f t="shared" si="132"/>
        <v>314</v>
      </c>
      <c r="AP129" s="11">
        <f t="shared" si="132"/>
        <v>1308</v>
      </c>
      <c r="AQ129" s="11">
        <f t="shared" si="132"/>
        <v>948</v>
      </c>
      <c r="AR129" s="11">
        <f t="shared" si="132"/>
        <v>1227</v>
      </c>
      <c r="AS129" s="11">
        <f t="shared" si="132"/>
        <v>593</v>
      </c>
      <c r="AT129" s="11">
        <f t="shared" si="132"/>
        <v>905</v>
      </c>
      <c r="AU129" s="11">
        <f t="shared" si="132"/>
        <v>1113</v>
      </c>
      <c r="AV129" s="11">
        <f t="shared" si="132"/>
        <v>1629</v>
      </c>
      <c r="AW129" s="11">
        <f t="shared" si="132"/>
        <v>1373</v>
      </c>
      <c r="AX129" s="11">
        <f t="shared" si="132"/>
        <v>1442</v>
      </c>
      <c r="AY129" s="11">
        <f t="shared" si="132"/>
        <v>298</v>
      </c>
      <c r="AZ129" s="11">
        <f t="shared" si="132"/>
        <v>1053</v>
      </c>
      <c r="BA129" s="11">
        <f t="shared" si="132"/>
        <v>1198</v>
      </c>
      <c r="BB129" s="11">
        <f t="shared" si="132"/>
        <v>1225</v>
      </c>
      <c r="BC129" s="11">
        <f t="shared" si="132"/>
        <v>1106</v>
      </c>
      <c r="BD129" s="11">
        <f t="shared" si="132"/>
        <v>1543</v>
      </c>
      <c r="BE129" s="11">
        <f t="shared" si="132"/>
        <v>1125</v>
      </c>
      <c r="BF129" s="11">
        <f t="shared" si="132"/>
        <v>1023</v>
      </c>
      <c r="BG129" s="11">
        <f t="shared" si="132"/>
        <v>1148</v>
      </c>
      <c r="BH129" s="11">
        <f t="shared" si="132"/>
        <v>1111</v>
      </c>
    </row>
    <row r="130" spans="1:60" ht="13.5" customHeight="1">
      <c r="A130" s="38">
        <v>40314</v>
      </c>
      <c r="B130" t="s">
        <v>68</v>
      </c>
      <c r="C130" s="40"/>
      <c r="D130" s="41" t="s">
        <v>40</v>
      </c>
      <c r="E130" s="42">
        <f t="shared" si="0"/>
        <v>1106</v>
      </c>
      <c r="F130" s="43">
        <v>2</v>
      </c>
      <c r="G130" s="43">
        <v>6</v>
      </c>
      <c r="H130" s="44">
        <f t="shared" si="1"/>
        <v>12</v>
      </c>
      <c r="I130" s="40"/>
      <c r="J130" s="45" t="s">
        <v>16</v>
      </c>
      <c r="K130" s="42">
        <f t="shared" si="2"/>
        <v>1726</v>
      </c>
      <c r="L130" s="46">
        <v>2</v>
      </c>
      <c r="M130" s="46">
        <v>18</v>
      </c>
      <c r="N130" s="26">
        <f t="shared" si="3"/>
        <v>24</v>
      </c>
      <c r="O130" s="40"/>
      <c r="P130" s="39" t="s">
        <v>66</v>
      </c>
      <c r="Q130" s="40"/>
      <c r="R130">
        <f>MIN(Rules!$E$2,(MAX(H130/N130,N130/H130)))</f>
        <v>2</v>
      </c>
      <c r="S130">
        <f>VLOOKUP(B130,Rules!A:B,2,FALSE)</f>
        <v>70</v>
      </c>
      <c r="T130" s="40"/>
      <c r="U130" s="47">
        <f>1/(10^(-1*(E130+(IF(P130="Y",Rules!$I$2,0))-K130)/Rules!$E$12)+1)</f>
        <v>0.10299047362272698</v>
      </c>
      <c r="V130">
        <f t="shared" si="4"/>
        <v>-14</v>
      </c>
      <c r="W130">
        <f t="shared" si="5"/>
        <v>14</v>
      </c>
      <c r="Z130" s="48"/>
      <c r="AA130" s="11">
        <f t="shared" ref="AA130:BH130" si="133">IF($D130=AA$1,$E130+$V130,(IF($J130=AA$1,$K130+$W130,AA129)))</f>
        <v>1241</v>
      </c>
      <c r="AB130" s="11">
        <f t="shared" si="133"/>
        <v>1443</v>
      </c>
      <c r="AC130" s="11">
        <f t="shared" si="133"/>
        <v>898</v>
      </c>
      <c r="AD130" s="11">
        <f t="shared" si="133"/>
        <v>1185</v>
      </c>
      <c r="AE130" s="11">
        <f t="shared" si="133"/>
        <v>1031</v>
      </c>
      <c r="AF130" s="11">
        <f t="shared" si="133"/>
        <v>1730</v>
      </c>
      <c r="AG130" s="11">
        <f t="shared" si="133"/>
        <v>1543</v>
      </c>
      <c r="AH130" s="11">
        <f t="shared" si="133"/>
        <v>1442</v>
      </c>
      <c r="AI130" s="11">
        <f t="shared" si="133"/>
        <v>1409</v>
      </c>
      <c r="AJ130" s="11">
        <f t="shared" si="133"/>
        <v>1554</v>
      </c>
      <c r="AK130" s="11">
        <f t="shared" si="133"/>
        <v>1022</v>
      </c>
      <c r="AL130" s="11">
        <f t="shared" si="133"/>
        <v>1576</v>
      </c>
      <c r="AM130" s="11">
        <f t="shared" si="133"/>
        <v>1740</v>
      </c>
      <c r="AN130" s="11">
        <f t="shared" si="133"/>
        <v>1401</v>
      </c>
      <c r="AO130" s="11">
        <f t="shared" si="133"/>
        <v>314</v>
      </c>
      <c r="AP130" s="11">
        <f t="shared" si="133"/>
        <v>1308</v>
      </c>
      <c r="AQ130" s="11">
        <f t="shared" si="133"/>
        <v>948</v>
      </c>
      <c r="AR130" s="11">
        <f t="shared" si="133"/>
        <v>1227</v>
      </c>
      <c r="AS130" s="11">
        <f t="shared" si="133"/>
        <v>593</v>
      </c>
      <c r="AT130" s="11">
        <f t="shared" si="133"/>
        <v>905</v>
      </c>
      <c r="AU130" s="11">
        <f t="shared" si="133"/>
        <v>1113</v>
      </c>
      <c r="AV130" s="11">
        <f t="shared" si="133"/>
        <v>1629</v>
      </c>
      <c r="AW130" s="11">
        <f t="shared" si="133"/>
        <v>1373</v>
      </c>
      <c r="AX130" s="11">
        <f t="shared" si="133"/>
        <v>1442</v>
      </c>
      <c r="AY130" s="11">
        <f t="shared" si="133"/>
        <v>298</v>
      </c>
      <c r="AZ130" s="11">
        <f t="shared" si="133"/>
        <v>1053</v>
      </c>
      <c r="BA130" s="11">
        <f t="shared" si="133"/>
        <v>1198</v>
      </c>
      <c r="BB130" s="11">
        <f t="shared" si="133"/>
        <v>1225</v>
      </c>
      <c r="BC130" s="11">
        <f t="shared" si="133"/>
        <v>1092</v>
      </c>
      <c r="BD130" s="11">
        <f t="shared" si="133"/>
        <v>1543</v>
      </c>
      <c r="BE130" s="11">
        <f t="shared" si="133"/>
        <v>1125</v>
      </c>
      <c r="BF130" s="11">
        <f t="shared" si="133"/>
        <v>1023</v>
      </c>
      <c r="BG130" s="11">
        <f t="shared" si="133"/>
        <v>1148</v>
      </c>
      <c r="BH130" s="11">
        <f t="shared" si="133"/>
        <v>1111</v>
      </c>
    </row>
    <row r="131" spans="1:60" ht="13.5" customHeight="1">
      <c r="A131" s="38">
        <v>40314</v>
      </c>
      <c r="B131" t="s">
        <v>68</v>
      </c>
      <c r="C131" s="40"/>
      <c r="D131" s="41" t="s">
        <v>41</v>
      </c>
      <c r="E131" s="42">
        <f t="shared" si="0"/>
        <v>1111</v>
      </c>
      <c r="F131" s="43">
        <v>3</v>
      </c>
      <c r="G131" s="43">
        <v>13</v>
      </c>
      <c r="H131" s="44">
        <f t="shared" si="1"/>
        <v>22</v>
      </c>
      <c r="I131" s="40"/>
      <c r="J131" s="45" t="s">
        <v>44</v>
      </c>
      <c r="K131" s="42">
        <f t="shared" si="2"/>
        <v>898</v>
      </c>
      <c r="L131" s="46">
        <v>0</v>
      </c>
      <c r="M131" s="46">
        <v>12</v>
      </c>
      <c r="N131" s="26">
        <f t="shared" si="3"/>
        <v>12</v>
      </c>
      <c r="O131" s="40"/>
      <c r="P131" s="39" t="s">
        <v>67</v>
      </c>
      <c r="Q131" s="40"/>
      <c r="R131">
        <f>MIN(Rules!$E$2,(MAX(H131/N131,N131/H131)))</f>
        <v>1.8333333333333333</v>
      </c>
      <c r="S131">
        <f>VLOOKUP(B131,Rules!A:B,2,FALSE)</f>
        <v>70</v>
      </c>
      <c r="T131" s="40"/>
      <c r="U131" s="47">
        <f>1/(10^(-1*(E131+(IF(P131="Y",Rules!$I$2,0))-K131)/Rules!$E$12)+1)</f>
        <v>0.72728700735715468</v>
      </c>
      <c r="V131">
        <f t="shared" si="4"/>
        <v>35</v>
      </c>
      <c r="W131">
        <f t="shared" si="5"/>
        <v>-35</v>
      </c>
      <c r="Z131" s="48"/>
      <c r="AA131" s="11">
        <f t="shared" ref="AA131:BH131" si="134">IF($D131=AA$1,$E131+$V131,(IF($J131=AA$1,$K131+$W131,AA130)))</f>
        <v>1241</v>
      </c>
      <c r="AB131" s="11">
        <f t="shared" si="134"/>
        <v>1443</v>
      </c>
      <c r="AC131" s="11">
        <f t="shared" si="134"/>
        <v>863</v>
      </c>
      <c r="AD131" s="11">
        <f t="shared" si="134"/>
        <v>1185</v>
      </c>
      <c r="AE131" s="11">
        <f t="shared" si="134"/>
        <v>1031</v>
      </c>
      <c r="AF131" s="11">
        <f t="shared" si="134"/>
        <v>1730</v>
      </c>
      <c r="AG131" s="11">
        <f t="shared" si="134"/>
        <v>1543</v>
      </c>
      <c r="AH131" s="11">
        <f t="shared" si="134"/>
        <v>1442</v>
      </c>
      <c r="AI131" s="11">
        <f t="shared" si="134"/>
        <v>1409</v>
      </c>
      <c r="AJ131" s="11">
        <f t="shared" si="134"/>
        <v>1554</v>
      </c>
      <c r="AK131" s="11">
        <f t="shared" si="134"/>
        <v>1022</v>
      </c>
      <c r="AL131" s="11">
        <f t="shared" si="134"/>
        <v>1576</v>
      </c>
      <c r="AM131" s="11">
        <f t="shared" si="134"/>
        <v>1740</v>
      </c>
      <c r="AN131" s="11">
        <f t="shared" si="134"/>
        <v>1401</v>
      </c>
      <c r="AO131" s="11">
        <f t="shared" si="134"/>
        <v>314</v>
      </c>
      <c r="AP131" s="11">
        <f t="shared" si="134"/>
        <v>1308</v>
      </c>
      <c r="AQ131" s="11">
        <f t="shared" si="134"/>
        <v>948</v>
      </c>
      <c r="AR131" s="11">
        <f t="shared" si="134"/>
        <v>1227</v>
      </c>
      <c r="AS131" s="11">
        <f t="shared" si="134"/>
        <v>593</v>
      </c>
      <c r="AT131" s="11">
        <f t="shared" si="134"/>
        <v>905</v>
      </c>
      <c r="AU131" s="11">
        <f t="shared" si="134"/>
        <v>1113</v>
      </c>
      <c r="AV131" s="11">
        <f t="shared" si="134"/>
        <v>1629</v>
      </c>
      <c r="AW131" s="11">
        <f t="shared" si="134"/>
        <v>1373</v>
      </c>
      <c r="AX131" s="11">
        <f t="shared" si="134"/>
        <v>1442</v>
      </c>
      <c r="AY131" s="11">
        <f t="shared" si="134"/>
        <v>298</v>
      </c>
      <c r="AZ131" s="11">
        <f t="shared" si="134"/>
        <v>1053</v>
      </c>
      <c r="BA131" s="11">
        <f t="shared" si="134"/>
        <v>1198</v>
      </c>
      <c r="BB131" s="11">
        <f t="shared" si="134"/>
        <v>1225</v>
      </c>
      <c r="BC131" s="11">
        <f t="shared" si="134"/>
        <v>1092</v>
      </c>
      <c r="BD131" s="11">
        <f t="shared" si="134"/>
        <v>1543</v>
      </c>
      <c r="BE131" s="11">
        <f t="shared" si="134"/>
        <v>1125</v>
      </c>
      <c r="BF131" s="11">
        <f t="shared" si="134"/>
        <v>1023</v>
      </c>
      <c r="BG131" s="11">
        <f t="shared" si="134"/>
        <v>1148</v>
      </c>
      <c r="BH131" s="11">
        <f t="shared" si="134"/>
        <v>1146</v>
      </c>
    </row>
    <row r="132" spans="1:60" ht="13.5" customHeight="1">
      <c r="A132" s="38">
        <v>40314</v>
      </c>
      <c r="B132" t="s">
        <v>68</v>
      </c>
      <c r="C132" s="40"/>
      <c r="D132" s="41" t="s">
        <v>19</v>
      </c>
      <c r="E132" s="42">
        <f t="shared" si="0"/>
        <v>1543</v>
      </c>
      <c r="F132" s="43">
        <v>1</v>
      </c>
      <c r="G132" s="43">
        <v>7</v>
      </c>
      <c r="H132" s="44">
        <f t="shared" si="1"/>
        <v>10</v>
      </c>
      <c r="I132" s="40"/>
      <c r="J132" s="45" t="s">
        <v>20</v>
      </c>
      <c r="K132" s="42">
        <f t="shared" si="2"/>
        <v>1443</v>
      </c>
      <c r="L132" s="46">
        <v>1</v>
      </c>
      <c r="M132" s="46">
        <v>10</v>
      </c>
      <c r="N132" s="26">
        <f t="shared" si="3"/>
        <v>13</v>
      </c>
      <c r="O132" s="40"/>
      <c r="P132" s="39" t="s">
        <v>66</v>
      </c>
      <c r="Q132" s="40"/>
      <c r="R132">
        <f>MIN(Rules!$E$2,(MAX(H132/N132,N132/H132)))</f>
        <v>1.3</v>
      </c>
      <c r="S132">
        <f>VLOOKUP(B132,Rules!A:B,2,FALSE)</f>
        <v>70</v>
      </c>
      <c r="T132" s="40"/>
      <c r="U132" s="47">
        <f>1/(10^(-1*(E132+(IF(P132="Y",Rules!$I$2,0))-K132)/Rules!$E$12)+1)</f>
        <v>0.75974692664795784</v>
      </c>
      <c r="V132">
        <f t="shared" si="4"/>
        <v>-69</v>
      </c>
      <c r="W132">
        <f t="shared" si="5"/>
        <v>69</v>
      </c>
      <c r="Z132" s="48"/>
      <c r="AA132" s="11">
        <f t="shared" ref="AA132:BH132" si="135">IF($D132=AA$1,$E132+$V132,(IF($J132=AA$1,$K132+$W132,AA131)))</f>
        <v>1241</v>
      </c>
      <c r="AB132" s="11">
        <f t="shared" si="135"/>
        <v>1512</v>
      </c>
      <c r="AC132" s="11">
        <f t="shared" si="135"/>
        <v>863</v>
      </c>
      <c r="AD132" s="11">
        <f t="shared" si="135"/>
        <v>1185</v>
      </c>
      <c r="AE132" s="11">
        <f t="shared" si="135"/>
        <v>1031</v>
      </c>
      <c r="AF132" s="11">
        <f t="shared" si="135"/>
        <v>1730</v>
      </c>
      <c r="AG132" s="11">
        <f t="shared" si="135"/>
        <v>1474</v>
      </c>
      <c r="AH132" s="11">
        <f t="shared" si="135"/>
        <v>1442</v>
      </c>
      <c r="AI132" s="11">
        <f t="shared" si="135"/>
        <v>1409</v>
      </c>
      <c r="AJ132" s="11">
        <f t="shared" si="135"/>
        <v>1554</v>
      </c>
      <c r="AK132" s="11">
        <f t="shared" si="135"/>
        <v>1022</v>
      </c>
      <c r="AL132" s="11">
        <f t="shared" si="135"/>
        <v>1576</v>
      </c>
      <c r="AM132" s="11">
        <f t="shared" si="135"/>
        <v>1740</v>
      </c>
      <c r="AN132" s="11">
        <f t="shared" si="135"/>
        <v>1401</v>
      </c>
      <c r="AO132" s="11">
        <f t="shared" si="135"/>
        <v>314</v>
      </c>
      <c r="AP132" s="11">
        <f t="shared" si="135"/>
        <v>1308</v>
      </c>
      <c r="AQ132" s="11">
        <f t="shared" si="135"/>
        <v>948</v>
      </c>
      <c r="AR132" s="11">
        <f t="shared" si="135"/>
        <v>1227</v>
      </c>
      <c r="AS132" s="11">
        <f t="shared" si="135"/>
        <v>593</v>
      </c>
      <c r="AT132" s="11">
        <f t="shared" si="135"/>
        <v>905</v>
      </c>
      <c r="AU132" s="11">
        <f t="shared" si="135"/>
        <v>1113</v>
      </c>
      <c r="AV132" s="11">
        <f t="shared" si="135"/>
        <v>1629</v>
      </c>
      <c r="AW132" s="11">
        <f t="shared" si="135"/>
        <v>1373</v>
      </c>
      <c r="AX132" s="11">
        <f t="shared" si="135"/>
        <v>1442</v>
      </c>
      <c r="AY132" s="11">
        <f t="shared" si="135"/>
        <v>298</v>
      </c>
      <c r="AZ132" s="11">
        <f t="shared" si="135"/>
        <v>1053</v>
      </c>
      <c r="BA132" s="11">
        <f t="shared" si="135"/>
        <v>1198</v>
      </c>
      <c r="BB132" s="11">
        <f t="shared" si="135"/>
        <v>1225</v>
      </c>
      <c r="BC132" s="11">
        <f t="shared" si="135"/>
        <v>1092</v>
      </c>
      <c r="BD132" s="11">
        <f t="shared" si="135"/>
        <v>1543</v>
      </c>
      <c r="BE132" s="11">
        <f t="shared" si="135"/>
        <v>1125</v>
      </c>
      <c r="BF132" s="11">
        <f t="shared" si="135"/>
        <v>1023</v>
      </c>
      <c r="BG132" s="11">
        <f t="shared" si="135"/>
        <v>1148</v>
      </c>
      <c r="BH132" s="11">
        <f t="shared" si="135"/>
        <v>1146</v>
      </c>
    </row>
    <row r="133" spans="1:60" ht="13.5" customHeight="1">
      <c r="A133" s="38">
        <v>40321</v>
      </c>
      <c r="B133" t="s">
        <v>68</v>
      </c>
      <c r="C133" s="40"/>
      <c r="D133" s="41" t="s">
        <v>27</v>
      </c>
      <c r="E133" s="42">
        <f t="shared" si="0"/>
        <v>1373</v>
      </c>
      <c r="F133" s="43">
        <v>1</v>
      </c>
      <c r="G133" s="43">
        <v>20</v>
      </c>
      <c r="H133" s="44">
        <f t="shared" si="1"/>
        <v>23</v>
      </c>
      <c r="I133" s="40"/>
      <c r="J133" s="45" t="s">
        <v>38</v>
      </c>
      <c r="K133" s="42">
        <f t="shared" si="2"/>
        <v>1053</v>
      </c>
      <c r="L133" s="46">
        <v>2</v>
      </c>
      <c r="M133" s="46">
        <v>7</v>
      </c>
      <c r="N133" s="26">
        <f t="shared" si="3"/>
        <v>13</v>
      </c>
      <c r="O133" s="40"/>
      <c r="P133" s="39" t="s">
        <v>67</v>
      </c>
      <c r="Q133" s="40"/>
      <c r="R133">
        <f>MIN(Rules!$E$2,(MAX(H133/N133,N133/H133)))</f>
        <v>1.7692307692307692</v>
      </c>
      <c r="S133">
        <f>VLOOKUP(B133,Rules!A:B,2,FALSE)</f>
        <v>70</v>
      </c>
      <c r="T133" s="40"/>
      <c r="U133" s="47">
        <f>1/(10^(-1*(E133+(IF(P133="Y",Rules!$I$2,0))-K133)/Rules!$E$12)+1)</f>
        <v>0.81361221050558685</v>
      </c>
      <c r="V133">
        <f t="shared" si="4"/>
        <v>23</v>
      </c>
      <c r="W133">
        <f t="shared" si="5"/>
        <v>-23</v>
      </c>
      <c r="Z133" s="48"/>
      <c r="AA133" s="11">
        <f t="shared" ref="AA133:BH133" si="136">IF($D133=AA$1,$E133+$V133,(IF($J133=AA$1,$K133+$W133,AA132)))</f>
        <v>1241</v>
      </c>
      <c r="AB133" s="11">
        <f t="shared" si="136"/>
        <v>1512</v>
      </c>
      <c r="AC133" s="11">
        <f t="shared" si="136"/>
        <v>863</v>
      </c>
      <c r="AD133" s="11">
        <f t="shared" si="136"/>
        <v>1185</v>
      </c>
      <c r="AE133" s="11">
        <f t="shared" si="136"/>
        <v>1031</v>
      </c>
      <c r="AF133" s="11">
        <f t="shared" si="136"/>
        <v>1730</v>
      </c>
      <c r="AG133" s="11">
        <f t="shared" si="136"/>
        <v>1474</v>
      </c>
      <c r="AH133" s="11">
        <f t="shared" si="136"/>
        <v>1442</v>
      </c>
      <c r="AI133" s="11">
        <f t="shared" si="136"/>
        <v>1409</v>
      </c>
      <c r="AJ133" s="11">
        <f t="shared" si="136"/>
        <v>1554</v>
      </c>
      <c r="AK133" s="11">
        <f t="shared" si="136"/>
        <v>1022</v>
      </c>
      <c r="AL133" s="11">
        <f t="shared" si="136"/>
        <v>1576</v>
      </c>
      <c r="AM133" s="11">
        <f t="shared" si="136"/>
        <v>1740</v>
      </c>
      <c r="AN133" s="11">
        <f t="shared" si="136"/>
        <v>1401</v>
      </c>
      <c r="AO133" s="11">
        <f t="shared" si="136"/>
        <v>314</v>
      </c>
      <c r="AP133" s="11">
        <f t="shared" si="136"/>
        <v>1308</v>
      </c>
      <c r="AQ133" s="11">
        <f t="shared" si="136"/>
        <v>948</v>
      </c>
      <c r="AR133" s="11">
        <f t="shared" si="136"/>
        <v>1227</v>
      </c>
      <c r="AS133" s="11">
        <f t="shared" si="136"/>
        <v>593</v>
      </c>
      <c r="AT133" s="11">
        <f t="shared" si="136"/>
        <v>905</v>
      </c>
      <c r="AU133" s="11">
        <f t="shared" si="136"/>
        <v>1113</v>
      </c>
      <c r="AV133" s="11">
        <f t="shared" si="136"/>
        <v>1629</v>
      </c>
      <c r="AW133" s="11">
        <f t="shared" si="136"/>
        <v>1396</v>
      </c>
      <c r="AX133" s="11">
        <f t="shared" si="136"/>
        <v>1442</v>
      </c>
      <c r="AY133" s="11">
        <f t="shared" si="136"/>
        <v>298</v>
      </c>
      <c r="AZ133" s="11">
        <f t="shared" si="136"/>
        <v>1030</v>
      </c>
      <c r="BA133" s="11">
        <f t="shared" si="136"/>
        <v>1198</v>
      </c>
      <c r="BB133" s="11">
        <f t="shared" si="136"/>
        <v>1225</v>
      </c>
      <c r="BC133" s="11">
        <f t="shared" si="136"/>
        <v>1092</v>
      </c>
      <c r="BD133" s="11">
        <f t="shared" si="136"/>
        <v>1543</v>
      </c>
      <c r="BE133" s="11">
        <f t="shared" si="136"/>
        <v>1125</v>
      </c>
      <c r="BF133" s="11">
        <f t="shared" si="136"/>
        <v>1023</v>
      </c>
      <c r="BG133" s="11">
        <f t="shared" si="136"/>
        <v>1148</v>
      </c>
      <c r="BH133" s="11">
        <f t="shared" si="136"/>
        <v>1146</v>
      </c>
    </row>
    <row r="134" spans="1:60" ht="13.5" customHeight="1">
      <c r="A134" s="38">
        <v>40321</v>
      </c>
      <c r="B134" t="s">
        <v>68</v>
      </c>
      <c r="C134" s="40"/>
      <c r="D134" s="41" t="s">
        <v>32</v>
      </c>
      <c r="E134" s="42">
        <f t="shared" si="0"/>
        <v>1113</v>
      </c>
      <c r="F134" s="43">
        <v>1</v>
      </c>
      <c r="G134" s="43">
        <v>11</v>
      </c>
      <c r="H134" s="44">
        <f t="shared" si="1"/>
        <v>14</v>
      </c>
      <c r="I134" s="40"/>
      <c r="J134" s="45" t="s">
        <v>43</v>
      </c>
      <c r="K134" s="42">
        <f t="shared" si="2"/>
        <v>905</v>
      </c>
      <c r="L134" s="46">
        <v>1</v>
      </c>
      <c r="M134" s="46">
        <v>7</v>
      </c>
      <c r="N134" s="26">
        <f t="shared" si="3"/>
        <v>10</v>
      </c>
      <c r="O134" s="40"/>
      <c r="P134" s="39" t="s">
        <v>67</v>
      </c>
      <c r="Q134" s="40"/>
      <c r="R134">
        <f>MIN(Rules!$E$2,(MAX(H134/N134,N134/H134)))</f>
        <v>1.4</v>
      </c>
      <c r="S134">
        <f>VLOOKUP(B134,Rules!A:B,2,FALSE)</f>
        <v>70</v>
      </c>
      <c r="T134" s="40"/>
      <c r="U134" s="47">
        <f>1/(10^(-1*(E134+(IF(P134="Y",Rules!$I$2,0))-K134)/Rules!$E$12)+1)</f>
        <v>0.72269622296024905</v>
      </c>
      <c r="V134">
        <f t="shared" si="4"/>
        <v>27</v>
      </c>
      <c r="W134">
        <f t="shared" si="5"/>
        <v>-27</v>
      </c>
      <c r="Z134" s="48"/>
      <c r="AA134" s="11">
        <f t="shared" ref="AA134:BH134" si="137">IF($D134=AA$1,$E134+$V134,(IF($J134=AA$1,$K134+$W134,AA133)))</f>
        <v>1241</v>
      </c>
      <c r="AB134" s="11">
        <f t="shared" si="137"/>
        <v>1512</v>
      </c>
      <c r="AC134" s="11">
        <f t="shared" si="137"/>
        <v>863</v>
      </c>
      <c r="AD134" s="11">
        <f t="shared" si="137"/>
        <v>1185</v>
      </c>
      <c r="AE134" s="11">
        <f t="shared" si="137"/>
        <v>1031</v>
      </c>
      <c r="AF134" s="11">
        <f t="shared" si="137"/>
        <v>1730</v>
      </c>
      <c r="AG134" s="11">
        <f t="shared" si="137"/>
        <v>1474</v>
      </c>
      <c r="AH134" s="11">
        <f t="shared" si="137"/>
        <v>1442</v>
      </c>
      <c r="AI134" s="11">
        <f t="shared" si="137"/>
        <v>1409</v>
      </c>
      <c r="AJ134" s="11">
        <f t="shared" si="137"/>
        <v>1554</v>
      </c>
      <c r="AK134" s="11">
        <f t="shared" si="137"/>
        <v>1022</v>
      </c>
      <c r="AL134" s="11">
        <f t="shared" si="137"/>
        <v>1576</v>
      </c>
      <c r="AM134" s="11">
        <f t="shared" si="137"/>
        <v>1740</v>
      </c>
      <c r="AN134" s="11">
        <f t="shared" si="137"/>
        <v>1401</v>
      </c>
      <c r="AO134" s="11">
        <f t="shared" si="137"/>
        <v>314</v>
      </c>
      <c r="AP134" s="11">
        <f t="shared" si="137"/>
        <v>1308</v>
      </c>
      <c r="AQ134" s="11">
        <f t="shared" si="137"/>
        <v>948</v>
      </c>
      <c r="AR134" s="11">
        <f t="shared" si="137"/>
        <v>1227</v>
      </c>
      <c r="AS134" s="11">
        <f t="shared" si="137"/>
        <v>593</v>
      </c>
      <c r="AT134" s="11">
        <f t="shared" si="137"/>
        <v>878</v>
      </c>
      <c r="AU134" s="11">
        <f t="shared" si="137"/>
        <v>1140</v>
      </c>
      <c r="AV134" s="11">
        <f t="shared" si="137"/>
        <v>1629</v>
      </c>
      <c r="AW134" s="11">
        <f t="shared" si="137"/>
        <v>1396</v>
      </c>
      <c r="AX134" s="11">
        <f t="shared" si="137"/>
        <v>1442</v>
      </c>
      <c r="AY134" s="11">
        <f t="shared" si="137"/>
        <v>298</v>
      </c>
      <c r="AZ134" s="11">
        <f t="shared" si="137"/>
        <v>1030</v>
      </c>
      <c r="BA134" s="11">
        <f t="shared" si="137"/>
        <v>1198</v>
      </c>
      <c r="BB134" s="11">
        <f t="shared" si="137"/>
        <v>1225</v>
      </c>
      <c r="BC134" s="11">
        <f t="shared" si="137"/>
        <v>1092</v>
      </c>
      <c r="BD134" s="11">
        <f t="shared" si="137"/>
        <v>1543</v>
      </c>
      <c r="BE134" s="11">
        <f t="shared" si="137"/>
        <v>1125</v>
      </c>
      <c r="BF134" s="11">
        <f t="shared" si="137"/>
        <v>1023</v>
      </c>
      <c r="BG134" s="11">
        <f t="shared" si="137"/>
        <v>1148</v>
      </c>
      <c r="BH134" s="11">
        <f t="shared" si="137"/>
        <v>1146</v>
      </c>
    </row>
    <row r="135" spans="1:60" ht="13.5" customHeight="1">
      <c r="A135" s="38">
        <v>40321</v>
      </c>
      <c r="B135" t="s">
        <v>68</v>
      </c>
      <c r="C135" s="40"/>
      <c r="D135" s="41" t="s">
        <v>34</v>
      </c>
      <c r="E135" s="42">
        <f t="shared" si="0"/>
        <v>1241</v>
      </c>
      <c r="F135" s="43">
        <v>1</v>
      </c>
      <c r="G135" s="43">
        <v>13</v>
      </c>
      <c r="H135" s="44">
        <f t="shared" si="1"/>
        <v>16</v>
      </c>
      <c r="I135" s="40"/>
      <c r="J135" s="45" t="s">
        <v>22</v>
      </c>
      <c r="K135" s="42">
        <f t="shared" si="2"/>
        <v>1543</v>
      </c>
      <c r="L135" s="46">
        <v>2</v>
      </c>
      <c r="M135" s="46">
        <v>14</v>
      </c>
      <c r="N135" s="26">
        <f t="shared" si="3"/>
        <v>20</v>
      </c>
      <c r="O135" s="40"/>
      <c r="P135" s="39" t="s">
        <v>66</v>
      </c>
      <c r="Q135" s="40"/>
      <c r="R135">
        <f>MIN(Rules!$E$2,(MAX(H135/N135,N135/H135)))</f>
        <v>1.25</v>
      </c>
      <c r="S135">
        <f>VLOOKUP(B135,Rules!A:B,2,FALSE)</f>
        <v>70</v>
      </c>
      <c r="T135" s="40"/>
      <c r="U135" s="47">
        <f>1/(10^(-1*(E135+(IF(P135="Y",Rules!$I$2,0))-K135)/Rules!$E$12)+1)</f>
        <v>0.33181536102570153</v>
      </c>
      <c r="V135">
        <f t="shared" si="4"/>
        <v>-29</v>
      </c>
      <c r="W135">
        <f t="shared" si="5"/>
        <v>29</v>
      </c>
      <c r="Z135" s="48"/>
      <c r="AA135" s="11">
        <f t="shared" ref="AA135:BH135" si="138">IF($D135=AA$1,$E135+$V135,(IF($J135=AA$1,$K135+$W135,AA134)))</f>
        <v>1212</v>
      </c>
      <c r="AB135" s="11">
        <f t="shared" si="138"/>
        <v>1512</v>
      </c>
      <c r="AC135" s="11">
        <f t="shared" si="138"/>
        <v>863</v>
      </c>
      <c r="AD135" s="11">
        <f t="shared" si="138"/>
        <v>1185</v>
      </c>
      <c r="AE135" s="11">
        <f t="shared" si="138"/>
        <v>1031</v>
      </c>
      <c r="AF135" s="11">
        <f t="shared" si="138"/>
        <v>1730</v>
      </c>
      <c r="AG135" s="11">
        <f t="shared" si="138"/>
        <v>1474</v>
      </c>
      <c r="AH135" s="11">
        <f t="shared" si="138"/>
        <v>1442</v>
      </c>
      <c r="AI135" s="11">
        <f t="shared" si="138"/>
        <v>1409</v>
      </c>
      <c r="AJ135" s="11">
        <f t="shared" si="138"/>
        <v>1554</v>
      </c>
      <c r="AK135" s="11">
        <f t="shared" si="138"/>
        <v>1022</v>
      </c>
      <c r="AL135" s="11">
        <f t="shared" si="138"/>
        <v>1576</v>
      </c>
      <c r="AM135" s="11">
        <f t="shared" si="138"/>
        <v>1740</v>
      </c>
      <c r="AN135" s="11">
        <f t="shared" si="138"/>
        <v>1401</v>
      </c>
      <c r="AO135" s="11">
        <f t="shared" si="138"/>
        <v>314</v>
      </c>
      <c r="AP135" s="11">
        <f t="shared" si="138"/>
        <v>1308</v>
      </c>
      <c r="AQ135" s="11">
        <f t="shared" si="138"/>
        <v>948</v>
      </c>
      <c r="AR135" s="11">
        <f t="shared" si="138"/>
        <v>1227</v>
      </c>
      <c r="AS135" s="11">
        <f t="shared" si="138"/>
        <v>593</v>
      </c>
      <c r="AT135" s="11">
        <f t="shared" si="138"/>
        <v>878</v>
      </c>
      <c r="AU135" s="11">
        <f t="shared" si="138"/>
        <v>1140</v>
      </c>
      <c r="AV135" s="11">
        <f t="shared" si="138"/>
        <v>1629</v>
      </c>
      <c r="AW135" s="11">
        <f t="shared" si="138"/>
        <v>1396</v>
      </c>
      <c r="AX135" s="11">
        <f t="shared" si="138"/>
        <v>1442</v>
      </c>
      <c r="AY135" s="11">
        <f t="shared" si="138"/>
        <v>298</v>
      </c>
      <c r="AZ135" s="11">
        <f t="shared" si="138"/>
        <v>1030</v>
      </c>
      <c r="BA135" s="11">
        <f t="shared" si="138"/>
        <v>1198</v>
      </c>
      <c r="BB135" s="11">
        <f t="shared" si="138"/>
        <v>1225</v>
      </c>
      <c r="BC135" s="11">
        <f t="shared" si="138"/>
        <v>1092</v>
      </c>
      <c r="BD135" s="11">
        <f t="shared" si="138"/>
        <v>1572</v>
      </c>
      <c r="BE135" s="11">
        <f t="shared" si="138"/>
        <v>1125</v>
      </c>
      <c r="BF135" s="11">
        <f t="shared" si="138"/>
        <v>1023</v>
      </c>
      <c r="BG135" s="11">
        <f t="shared" si="138"/>
        <v>1148</v>
      </c>
      <c r="BH135" s="11">
        <f t="shared" si="138"/>
        <v>1146</v>
      </c>
    </row>
    <row r="136" spans="1:60" ht="13.5" customHeight="1">
      <c r="A136" s="38">
        <v>40328</v>
      </c>
      <c r="B136" t="s">
        <v>68</v>
      </c>
      <c r="C136" s="40"/>
      <c r="D136" s="41" t="s">
        <v>47</v>
      </c>
      <c r="E136" s="42">
        <f t="shared" si="0"/>
        <v>593</v>
      </c>
      <c r="F136" s="43">
        <v>0</v>
      </c>
      <c r="G136" s="43">
        <v>6</v>
      </c>
      <c r="H136" s="44">
        <f t="shared" si="1"/>
        <v>6</v>
      </c>
      <c r="I136" s="40"/>
      <c r="J136" s="45" t="s">
        <v>24</v>
      </c>
      <c r="K136" s="42">
        <f t="shared" si="2"/>
        <v>1198</v>
      </c>
      <c r="L136" s="46">
        <v>0</v>
      </c>
      <c r="M136" s="46">
        <v>14</v>
      </c>
      <c r="N136" s="26">
        <f t="shared" si="3"/>
        <v>14</v>
      </c>
      <c r="O136" s="40"/>
      <c r="P136" s="39" t="s">
        <v>66</v>
      </c>
      <c r="Q136" s="40"/>
      <c r="R136">
        <f>MIN(Rules!$E$2,(MAX(H136/N136,N136/H136)))</f>
        <v>2</v>
      </c>
      <c r="S136">
        <f>VLOOKUP(B136,Rules!A:B,2,FALSE)</f>
        <v>70</v>
      </c>
      <c r="T136" s="40"/>
      <c r="U136" s="47">
        <f>1/(10^(-1*(E136+(IF(P136="Y",Rules!$I$2,0))-K136)/Rules!$E$12)+1)</f>
        <v>0.10954936127707525</v>
      </c>
      <c r="V136">
        <f t="shared" si="4"/>
        <v>-15</v>
      </c>
      <c r="W136">
        <f t="shared" si="5"/>
        <v>15</v>
      </c>
      <c r="Z136" s="48"/>
      <c r="AA136" s="11">
        <f t="shared" ref="AA136:BH136" si="139">IF($D136=AA$1,$E136+$V136,(IF($J136=AA$1,$K136+$W136,AA135)))</f>
        <v>1212</v>
      </c>
      <c r="AB136" s="11">
        <f t="shared" si="139"/>
        <v>1512</v>
      </c>
      <c r="AC136" s="11">
        <f t="shared" si="139"/>
        <v>863</v>
      </c>
      <c r="AD136" s="11">
        <f t="shared" si="139"/>
        <v>1185</v>
      </c>
      <c r="AE136" s="11">
        <f t="shared" si="139"/>
        <v>1031</v>
      </c>
      <c r="AF136" s="11">
        <f t="shared" si="139"/>
        <v>1730</v>
      </c>
      <c r="AG136" s="11">
        <f t="shared" si="139"/>
        <v>1474</v>
      </c>
      <c r="AH136" s="11">
        <f t="shared" si="139"/>
        <v>1442</v>
      </c>
      <c r="AI136" s="11">
        <f t="shared" si="139"/>
        <v>1409</v>
      </c>
      <c r="AJ136" s="11">
        <f t="shared" si="139"/>
        <v>1554</v>
      </c>
      <c r="AK136" s="11">
        <f t="shared" si="139"/>
        <v>1022</v>
      </c>
      <c r="AL136" s="11">
        <f t="shared" si="139"/>
        <v>1576</v>
      </c>
      <c r="AM136" s="11">
        <f t="shared" si="139"/>
        <v>1740</v>
      </c>
      <c r="AN136" s="11">
        <f t="shared" si="139"/>
        <v>1401</v>
      </c>
      <c r="AO136" s="11">
        <f t="shared" si="139"/>
        <v>314</v>
      </c>
      <c r="AP136" s="11">
        <f t="shared" si="139"/>
        <v>1308</v>
      </c>
      <c r="AQ136" s="11">
        <f t="shared" si="139"/>
        <v>948</v>
      </c>
      <c r="AR136" s="11">
        <f t="shared" si="139"/>
        <v>1227</v>
      </c>
      <c r="AS136" s="11">
        <f t="shared" si="139"/>
        <v>578</v>
      </c>
      <c r="AT136" s="11">
        <f t="shared" si="139"/>
        <v>878</v>
      </c>
      <c r="AU136" s="11">
        <f t="shared" si="139"/>
        <v>1140</v>
      </c>
      <c r="AV136" s="11">
        <f t="shared" si="139"/>
        <v>1629</v>
      </c>
      <c r="AW136" s="11">
        <f t="shared" si="139"/>
        <v>1396</v>
      </c>
      <c r="AX136" s="11">
        <f t="shared" si="139"/>
        <v>1442</v>
      </c>
      <c r="AY136" s="11">
        <f t="shared" si="139"/>
        <v>298</v>
      </c>
      <c r="AZ136" s="11">
        <f t="shared" si="139"/>
        <v>1030</v>
      </c>
      <c r="BA136" s="11">
        <f t="shared" si="139"/>
        <v>1213</v>
      </c>
      <c r="BB136" s="11">
        <f t="shared" si="139"/>
        <v>1225</v>
      </c>
      <c r="BC136" s="11">
        <f t="shared" si="139"/>
        <v>1092</v>
      </c>
      <c r="BD136" s="11">
        <f t="shared" si="139"/>
        <v>1572</v>
      </c>
      <c r="BE136" s="11">
        <f t="shared" si="139"/>
        <v>1125</v>
      </c>
      <c r="BF136" s="11">
        <f t="shared" si="139"/>
        <v>1023</v>
      </c>
      <c r="BG136" s="11">
        <f t="shared" si="139"/>
        <v>1148</v>
      </c>
      <c r="BH136" s="11">
        <f t="shared" si="139"/>
        <v>1146</v>
      </c>
    </row>
    <row r="137" spans="1:60" ht="13.5" customHeight="1">
      <c r="A137" s="38">
        <v>40328</v>
      </c>
      <c r="B137" t="s">
        <v>68</v>
      </c>
      <c r="C137" s="40"/>
      <c r="D137" s="41" t="s">
        <v>25</v>
      </c>
      <c r="E137" s="42">
        <f t="shared" si="0"/>
        <v>1442</v>
      </c>
      <c r="F137" s="43">
        <v>2</v>
      </c>
      <c r="G137" s="43">
        <v>10</v>
      </c>
      <c r="H137" s="44">
        <f t="shared" si="1"/>
        <v>16</v>
      </c>
      <c r="I137" s="40"/>
      <c r="J137" s="45" t="s">
        <v>30</v>
      </c>
      <c r="K137" s="42">
        <f t="shared" si="2"/>
        <v>1409</v>
      </c>
      <c r="L137" s="46">
        <v>1</v>
      </c>
      <c r="M137" s="46">
        <v>15</v>
      </c>
      <c r="N137" s="26">
        <f t="shared" si="3"/>
        <v>18</v>
      </c>
      <c r="O137" s="40"/>
      <c r="P137" s="39" t="s">
        <v>66</v>
      </c>
      <c r="Q137" s="40"/>
      <c r="R137">
        <f>MIN(Rules!$E$2,(MAX(H137/N137,N137/H137)))</f>
        <v>1.125</v>
      </c>
      <c r="S137">
        <f>VLOOKUP(B137,Rules!A:B,2,FALSE)</f>
        <v>70</v>
      </c>
      <c r="T137" s="40"/>
      <c r="U137" s="47">
        <f>1/(10^(-1*(E137+(IF(P137="Y",Rules!$I$2,0))-K137)/Rules!$E$12)+1)</f>
        <v>0.69904327026553748</v>
      </c>
      <c r="V137">
        <f t="shared" si="4"/>
        <v>-55</v>
      </c>
      <c r="W137">
        <f t="shared" si="5"/>
        <v>55</v>
      </c>
      <c r="Z137" s="48"/>
      <c r="AA137" s="11">
        <f t="shared" ref="AA137:BH137" si="140">IF($D137=AA$1,$E137+$V137,(IF($J137=AA$1,$K137+$W137,AA136)))</f>
        <v>1212</v>
      </c>
      <c r="AB137" s="11">
        <f t="shared" si="140"/>
        <v>1512</v>
      </c>
      <c r="AC137" s="11">
        <f t="shared" si="140"/>
        <v>863</v>
      </c>
      <c r="AD137" s="11">
        <f t="shared" si="140"/>
        <v>1185</v>
      </c>
      <c r="AE137" s="11">
        <f t="shared" si="140"/>
        <v>1031</v>
      </c>
      <c r="AF137" s="11">
        <f t="shared" si="140"/>
        <v>1730</v>
      </c>
      <c r="AG137" s="11">
        <f t="shared" si="140"/>
        <v>1474</v>
      </c>
      <c r="AH137" s="11">
        <f t="shared" si="140"/>
        <v>1387</v>
      </c>
      <c r="AI137" s="11">
        <f t="shared" si="140"/>
        <v>1464</v>
      </c>
      <c r="AJ137" s="11">
        <f t="shared" si="140"/>
        <v>1554</v>
      </c>
      <c r="AK137" s="11">
        <f t="shared" si="140"/>
        <v>1022</v>
      </c>
      <c r="AL137" s="11">
        <f t="shared" si="140"/>
        <v>1576</v>
      </c>
      <c r="AM137" s="11">
        <f t="shared" si="140"/>
        <v>1740</v>
      </c>
      <c r="AN137" s="11">
        <f t="shared" si="140"/>
        <v>1401</v>
      </c>
      <c r="AO137" s="11">
        <f t="shared" si="140"/>
        <v>314</v>
      </c>
      <c r="AP137" s="11">
        <f t="shared" si="140"/>
        <v>1308</v>
      </c>
      <c r="AQ137" s="11">
        <f t="shared" si="140"/>
        <v>948</v>
      </c>
      <c r="AR137" s="11">
        <f t="shared" si="140"/>
        <v>1227</v>
      </c>
      <c r="AS137" s="11">
        <f t="shared" si="140"/>
        <v>578</v>
      </c>
      <c r="AT137" s="11">
        <f t="shared" si="140"/>
        <v>878</v>
      </c>
      <c r="AU137" s="11">
        <f t="shared" si="140"/>
        <v>1140</v>
      </c>
      <c r="AV137" s="11">
        <f t="shared" si="140"/>
        <v>1629</v>
      </c>
      <c r="AW137" s="11">
        <f t="shared" si="140"/>
        <v>1396</v>
      </c>
      <c r="AX137" s="11">
        <f t="shared" si="140"/>
        <v>1442</v>
      </c>
      <c r="AY137" s="11">
        <f t="shared" si="140"/>
        <v>298</v>
      </c>
      <c r="AZ137" s="11">
        <f t="shared" si="140"/>
        <v>1030</v>
      </c>
      <c r="BA137" s="11">
        <f t="shared" si="140"/>
        <v>1213</v>
      </c>
      <c r="BB137" s="11">
        <f t="shared" si="140"/>
        <v>1225</v>
      </c>
      <c r="BC137" s="11">
        <f t="shared" si="140"/>
        <v>1092</v>
      </c>
      <c r="BD137" s="11">
        <f t="shared" si="140"/>
        <v>1572</v>
      </c>
      <c r="BE137" s="11">
        <f t="shared" si="140"/>
        <v>1125</v>
      </c>
      <c r="BF137" s="11">
        <f t="shared" si="140"/>
        <v>1023</v>
      </c>
      <c r="BG137" s="11">
        <f t="shared" si="140"/>
        <v>1148</v>
      </c>
      <c r="BH137" s="11">
        <f t="shared" si="140"/>
        <v>1146</v>
      </c>
    </row>
    <row r="138" spans="1:60" ht="13.5" customHeight="1">
      <c r="A138" s="38">
        <v>40334</v>
      </c>
      <c r="B138" t="s">
        <v>68</v>
      </c>
      <c r="C138" s="40"/>
      <c r="D138" s="41" t="s">
        <v>32</v>
      </c>
      <c r="E138" s="42">
        <f t="shared" si="0"/>
        <v>1140</v>
      </c>
      <c r="F138" s="43">
        <v>1</v>
      </c>
      <c r="G138" s="43">
        <v>22</v>
      </c>
      <c r="H138" s="44">
        <f t="shared" si="1"/>
        <v>25</v>
      </c>
      <c r="I138" s="40"/>
      <c r="J138" s="45" t="s">
        <v>28</v>
      </c>
      <c r="K138" s="42">
        <f t="shared" si="2"/>
        <v>1401</v>
      </c>
      <c r="L138" s="46">
        <v>1</v>
      </c>
      <c r="M138" s="46">
        <v>16</v>
      </c>
      <c r="N138" s="26">
        <f t="shared" si="3"/>
        <v>19</v>
      </c>
      <c r="O138" s="40"/>
      <c r="P138" s="39" t="s">
        <v>67</v>
      </c>
      <c r="Q138" s="40"/>
      <c r="R138">
        <f>MIN(Rules!$E$2,(MAX(H138/N138,N138/H138)))</f>
        <v>1.3157894736842106</v>
      </c>
      <c r="S138">
        <f>VLOOKUP(B138,Rules!A:B,2,FALSE)</f>
        <v>70</v>
      </c>
      <c r="T138" s="40"/>
      <c r="U138" s="47">
        <f>1/(10^(-1*(E138+(IF(P138="Y",Rules!$I$2,0))-K138)/Rules!$E$12)+1)</f>
        <v>0.23112860732800491</v>
      </c>
      <c r="V138">
        <f t="shared" si="4"/>
        <v>71</v>
      </c>
      <c r="W138">
        <f t="shared" si="5"/>
        <v>-71</v>
      </c>
      <c r="Z138" s="48"/>
      <c r="AA138" s="11">
        <f t="shared" ref="AA138:BH138" si="141">IF($D138=AA$1,$E138+$V138,(IF($J138=AA$1,$K138+$W138,AA137)))</f>
        <v>1212</v>
      </c>
      <c r="AB138" s="11">
        <f t="shared" si="141"/>
        <v>1512</v>
      </c>
      <c r="AC138" s="11">
        <f t="shared" si="141"/>
        <v>863</v>
      </c>
      <c r="AD138" s="11">
        <f t="shared" si="141"/>
        <v>1185</v>
      </c>
      <c r="AE138" s="11">
        <f t="shared" si="141"/>
        <v>1031</v>
      </c>
      <c r="AF138" s="11">
        <f t="shared" si="141"/>
        <v>1730</v>
      </c>
      <c r="AG138" s="11">
        <f t="shared" si="141"/>
        <v>1474</v>
      </c>
      <c r="AH138" s="11">
        <f t="shared" si="141"/>
        <v>1387</v>
      </c>
      <c r="AI138" s="11">
        <f t="shared" si="141"/>
        <v>1464</v>
      </c>
      <c r="AJ138" s="11">
        <f t="shared" si="141"/>
        <v>1554</v>
      </c>
      <c r="AK138" s="11">
        <f t="shared" si="141"/>
        <v>1022</v>
      </c>
      <c r="AL138" s="11">
        <f t="shared" si="141"/>
        <v>1576</v>
      </c>
      <c r="AM138" s="11">
        <f t="shared" si="141"/>
        <v>1740</v>
      </c>
      <c r="AN138" s="11">
        <f t="shared" si="141"/>
        <v>1330</v>
      </c>
      <c r="AO138" s="11">
        <f t="shared" si="141"/>
        <v>314</v>
      </c>
      <c r="AP138" s="11">
        <f t="shared" si="141"/>
        <v>1308</v>
      </c>
      <c r="AQ138" s="11">
        <f t="shared" si="141"/>
        <v>948</v>
      </c>
      <c r="AR138" s="11">
        <f t="shared" si="141"/>
        <v>1227</v>
      </c>
      <c r="AS138" s="11">
        <f t="shared" si="141"/>
        <v>578</v>
      </c>
      <c r="AT138" s="11">
        <f t="shared" si="141"/>
        <v>878</v>
      </c>
      <c r="AU138" s="11">
        <f t="shared" si="141"/>
        <v>1211</v>
      </c>
      <c r="AV138" s="11">
        <f t="shared" si="141"/>
        <v>1629</v>
      </c>
      <c r="AW138" s="11">
        <f t="shared" si="141"/>
        <v>1396</v>
      </c>
      <c r="AX138" s="11">
        <f t="shared" si="141"/>
        <v>1442</v>
      </c>
      <c r="AY138" s="11">
        <f t="shared" si="141"/>
        <v>298</v>
      </c>
      <c r="AZ138" s="11">
        <f t="shared" si="141"/>
        <v>1030</v>
      </c>
      <c r="BA138" s="11">
        <f t="shared" si="141"/>
        <v>1213</v>
      </c>
      <c r="BB138" s="11">
        <f t="shared" si="141"/>
        <v>1225</v>
      </c>
      <c r="BC138" s="11">
        <f t="shared" si="141"/>
        <v>1092</v>
      </c>
      <c r="BD138" s="11">
        <f t="shared" si="141"/>
        <v>1572</v>
      </c>
      <c r="BE138" s="11">
        <f t="shared" si="141"/>
        <v>1125</v>
      </c>
      <c r="BF138" s="11">
        <f t="shared" si="141"/>
        <v>1023</v>
      </c>
      <c r="BG138" s="11">
        <f t="shared" si="141"/>
        <v>1148</v>
      </c>
      <c r="BH138" s="11">
        <f t="shared" si="141"/>
        <v>1146</v>
      </c>
    </row>
    <row r="139" spans="1:60" ht="13.5" customHeight="1">
      <c r="A139" s="38">
        <v>40334</v>
      </c>
      <c r="B139" t="s">
        <v>68</v>
      </c>
      <c r="C139" s="40"/>
      <c r="D139" s="41" t="s">
        <v>37</v>
      </c>
      <c r="E139" s="42">
        <f t="shared" si="0"/>
        <v>1225</v>
      </c>
      <c r="F139" s="43">
        <v>0</v>
      </c>
      <c r="G139" s="43">
        <v>15</v>
      </c>
      <c r="H139" s="44">
        <f t="shared" si="1"/>
        <v>15</v>
      </c>
      <c r="I139" s="40"/>
      <c r="J139" s="45" t="s">
        <v>18</v>
      </c>
      <c r="K139" s="42">
        <f t="shared" si="2"/>
        <v>1629</v>
      </c>
      <c r="L139" s="46">
        <v>1</v>
      </c>
      <c r="M139" s="46">
        <v>8</v>
      </c>
      <c r="N139" s="26">
        <f t="shared" si="3"/>
        <v>11</v>
      </c>
      <c r="O139" s="40"/>
      <c r="P139" s="39" t="s">
        <v>66</v>
      </c>
      <c r="Q139" s="40"/>
      <c r="R139">
        <f>MIN(Rules!$E$2,(MAX(H139/N139,N139/H139)))</f>
        <v>1.3636363636363635</v>
      </c>
      <c r="S139">
        <f>VLOOKUP(B139,Rules!A:B,2,FALSE)</f>
        <v>70</v>
      </c>
      <c r="T139" s="40"/>
      <c r="U139" s="47">
        <f>1/(10^(-1*(E139+(IF(P139="Y",Rules!$I$2,0))-K139)/Rules!$E$12)+1)</f>
        <v>0.23690682370896529</v>
      </c>
      <c r="V139">
        <f t="shared" si="4"/>
        <v>73</v>
      </c>
      <c r="W139">
        <f t="shared" si="5"/>
        <v>-73</v>
      </c>
      <c r="Z139" s="48"/>
      <c r="AA139" s="11">
        <f t="shared" ref="AA139:BH139" si="142">IF($D139=AA$1,$E139+$V139,(IF($J139=AA$1,$K139+$W139,AA138)))</f>
        <v>1212</v>
      </c>
      <c r="AB139" s="11">
        <f t="shared" si="142"/>
        <v>1512</v>
      </c>
      <c r="AC139" s="11">
        <f t="shared" si="142"/>
        <v>863</v>
      </c>
      <c r="AD139" s="11">
        <f t="shared" si="142"/>
        <v>1185</v>
      </c>
      <c r="AE139" s="11">
        <f t="shared" si="142"/>
        <v>1031</v>
      </c>
      <c r="AF139" s="11">
        <f t="shared" si="142"/>
        <v>1730</v>
      </c>
      <c r="AG139" s="11">
        <f t="shared" si="142"/>
        <v>1474</v>
      </c>
      <c r="AH139" s="11">
        <f t="shared" si="142"/>
        <v>1387</v>
      </c>
      <c r="AI139" s="11">
        <f t="shared" si="142"/>
        <v>1464</v>
      </c>
      <c r="AJ139" s="11">
        <f t="shared" si="142"/>
        <v>1554</v>
      </c>
      <c r="AK139" s="11">
        <f t="shared" si="142"/>
        <v>1022</v>
      </c>
      <c r="AL139" s="11">
        <f t="shared" si="142"/>
        <v>1576</v>
      </c>
      <c r="AM139" s="11">
        <f t="shared" si="142"/>
        <v>1740</v>
      </c>
      <c r="AN139" s="11">
        <f t="shared" si="142"/>
        <v>1330</v>
      </c>
      <c r="AO139" s="11">
        <f t="shared" si="142"/>
        <v>314</v>
      </c>
      <c r="AP139" s="11">
        <f t="shared" si="142"/>
        <v>1308</v>
      </c>
      <c r="AQ139" s="11">
        <f t="shared" si="142"/>
        <v>948</v>
      </c>
      <c r="AR139" s="11">
        <f t="shared" si="142"/>
        <v>1227</v>
      </c>
      <c r="AS139" s="11">
        <f t="shared" si="142"/>
        <v>578</v>
      </c>
      <c r="AT139" s="11">
        <f t="shared" si="142"/>
        <v>878</v>
      </c>
      <c r="AU139" s="11">
        <f t="shared" si="142"/>
        <v>1211</v>
      </c>
      <c r="AV139" s="11">
        <f t="shared" si="142"/>
        <v>1556</v>
      </c>
      <c r="AW139" s="11">
        <f t="shared" si="142"/>
        <v>1396</v>
      </c>
      <c r="AX139" s="11">
        <f t="shared" si="142"/>
        <v>1442</v>
      </c>
      <c r="AY139" s="11">
        <f t="shared" si="142"/>
        <v>298</v>
      </c>
      <c r="AZ139" s="11">
        <f t="shared" si="142"/>
        <v>1030</v>
      </c>
      <c r="BA139" s="11">
        <f t="shared" si="142"/>
        <v>1213</v>
      </c>
      <c r="BB139" s="11">
        <f t="shared" si="142"/>
        <v>1298</v>
      </c>
      <c r="BC139" s="11">
        <f t="shared" si="142"/>
        <v>1092</v>
      </c>
      <c r="BD139" s="11">
        <f t="shared" si="142"/>
        <v>1572</v>
      </c>
      <c r="BE139" s="11">
        <f t="shared" si="142"/>
        <v>1125</v>
      </c>
      <c r="BF139" s="11">
        <f t="shared" si="142"/>
        <v>1023</v>
      </c>
      <c r="BG139" s="11">
        <f t="shared" si="142"/>
        <v>1148</v>
      </c>
      <c r="BH139" s="11">
        <f t="shared" si="142"/>
        <v>1146</v>
      </c>
    </row>
    <row r="140" spans="1:60" ht="13.5" customHeight="1">
      <c r="A140" s="38">
        <v>40335</v>
      </c>
      <c r="B140" t="s">
        <v>68</v>
      </c>
      <c r="C140" s="40"/>
      <c r="D140" s="41" t="s">
        <v>39</v>
      </c>
      <c r="E140" s="42">
        <f t="shared" si="0"/>
        <v>1227</v>
      </c>
      <c r="F140" s="43">
        <v>1</v>
      </c>
      <c r="G140" s="43">
        <v>17</v>
      </c>
      <c r="H140" s="44">
        <f t="shared" si="1"/>
        <v>20</v>
      </c>
      <c r="I140" s="40"/>
      <c r="J140" s="45" t="s">
        <v>46</v>
      </c>
      <c r="K140" s="42">
        <f t="shared" si="2"/>
        <v>1125</v>
      </c>
      <c r="L140" s="46">
        <v>1</v>
      </c>
      <c r="M140" s="46">
        <v>9</v>
      </c>
      <c r="N140" s="26">
        <f t="shared" si="3"/>
        <v>12</v>
      </c>
      <c r="O140" s="40"/>
      <c r="P140" s="39" t="s">
        <v>67</v>
      </c>
      <c r="Q140" s="40"/>
      <c r="R140">
        <f>MIN(Rules!$E$2,(MAX(H140/N140,N140/H140)))</f>
        <v>1.6666666666666667</v>
      </c>
      <c r="S140">
        <f>VLOOKUP(B140,Rules!A:B,2,FALSE)</f>
        <v>70</v>
      </c>
      <c r="T140" s="40"/>
      <c r="U140" s="47">
        <f>1/(10^(-1*(E140+(IF(P140="Y",Rules!$I$2,0))-K140)/Rules!$E$12)+1)</f>
        <v>0.61531922388633498</v>
      </c>
      <c r="V140">
        <f t="shared" si="4"/>
        <v>45</v>
      </c>
      <c r="W140">
        <f t="shared" si="5"/>
        <v>-45</v>
      </c>
      <c r="Z140" s="48"/>
      <c r="AA140" s="11">
        <f t="shared" ref="AA140:BH140" si="143">IF($D140=AA$1,$E140+$V140,(IF($J140=AA$1,$K140+$W140,AA139)))</f>
        <v>1212</v>
      </c>
      <c r="AB140" s="11">
        <f t="shared" si="143"/>
        <v>1512</v>
      </c>
      <c r="AC140" s="11">
        <f t="shared" si="143"/>
        <v>863</v>
      </c>
      <c r="AD140" s="11">
        <f t="shared" si="143"/>
        <v>1185</v>
      </c>
      <c r="AE140" s="11">
        <f t="shared" si="143"/>
        <v>1031</v>
      </c>
      <c r="AF140" s="11">
        <f t="shared" si="143"/>
        <v>1730</v>
      </c>
      <c r="AG140" s="11">
        <f t="shared" si="143"/>
        <v>1474</v>
      </c>
      <c r="AH140" s="11">
        <f t="shared" si="143"/>
        <v>1387</v>
      </c>
      <c r="AI140" s="11">
        <f t="shared" si="143"/>
        <v>1464</v>
      </c>
      <c r="AJ140" s="11">
        <f t="shared" si="143"/>
        <v>1554</v>
      </c>
      <c r="AK140" s="11">
        <f t="shared" si="143"/>
        <v>1022</v>
      </c>
      <c r="AL140" s="11">
        <f t="shared" si="143"/>
        <v>1576</v>
      </c>
      <c r="AM140" s="11">
        <f t="shared" si="143"/>
        <v>1740</v>
      </c>
      <c r="AN140" s="11">
        <f t="shared" si="143"/>
        <v>1330</v>
      </c>
      <c r="AO140" s="11">
        <f t="shared" si="143"/>
        <v>314</v>
      </c>
      <c r="AP140" s="11">
        <f t="shared" si="143"/>
        <v>1308</v>
      </c>
      <c r="AQ140" s="11">
        <f t="shared" si="143"/>
        <v>948</v>
      </c>
      <c r="AR140" s="11">
        <f t="shared" si="143"/>
        <v>1272</v>
      </c>
      <c r="AS140" s="11">
        <f t="shared" si="143"/>
        <v>578</v>
      </c>
      <c r="AT140" s="11">
        <f t="shared" si="143"/>
        <v>878</v>
      </c>
      <c r="AU140" s="11">
        <f t="shared" si="143"/>
        <v>1211</v>
      </c>
      <c r="AV140" s="11">
        <f t="shared" si="143"/>
        <v>1556</v>
      </c>
      <c r="AW140" s="11">
        <f t="shared" si="143"/>
        <v>1396</v>
      </c>
      <c r="AX140" s="11">
        <f t="shared" si="143"/>
        <v>1442</v>
      </c>
      <c r="AY140" s="11">
        <f t="shared" si="143"/>
        <v>298</v>
      </c>
      <c r="AZ140" s="11">
        <f t="shared" si="143"/>
        <v>1030</v>
      </c>
      <c r="BA140" s="11">
        <f t="shared" si="143"/>
        <v>1213</v>
      </c>
      <c r="BB140" s="11">
        <f t="shared" si="143"/>
        <v>1298</v>
      </c>
      <c r="BC140" s="11">
        <f t="shared" si="143"/>
        <v>1092</v>
      </c>
      <c r="BD140" s="11">
        <f t="shared" si="143"/>
        <v>1572</v>
      </c>
      <c r="BE140" s="11">
        <f t="shared" si="143"/>
        <v>1080</v>
      </c>
      <c r="BF140" s="11">
        <f t="shared" si="143"/>
        <v>1023</v>
      </c>
      <c r="BG140" s="11">
        <f t="shared" si="143"/>
        <v>1148</v>
      </c>
      <c r="BH140" s="11">
        <f t="shared" si="143"/>
        <v>1146</v>
      </c>
    </row>
    <row r="141" spans="1:60" ht="13.5" customHeight="1">
      <c r="A141" s="38">
        <v>40335</v>
      </c>
      <c r="B141" t="s">
        <v>68</v>
      </c>
      <c r="C141" s="40"/>
      <c r="D141" s="41" t="s">
        <v>26</v>
      </c>
      <c r="E141" s="42">
        <f t="shared" si="0"/>
        <v>1730</v>
      </c>
      <c r="F141" s="43">
        <v>1</v>
      </c>
      <c r="G141" s="43">
        <v>14</v>
      </c>
      <c r="H141" s="44">
        <f t="shared" si="1"/>
        <v>17</v>
      </c>
      <c r="I141" s="40"/>
      <c r="J141" s="45" t="s">
        <v>16</v>
      </c>
      <c r="K141" s="42">
        <f t="shared" si="2"/>
        <v>1740</v>
      </c>
      <c r="L141" s="46">
        <v>1</v>
      </c>
      <c r="M141" s="46">
        <v>15</v>
      </c>
      <c r="N141" s="26">
        <f t="shared" si="3"/>
        <v>18</v>
      </c>
      <c r="O141" s="40"/>
      <c r="P141" s="39" t="s">
        <v>66</v>
      </c>
      <c r="Q141" s="40"/>
      <c r="R141">
        <f>MIN(Rules!$E$2,(MAX(H141/N141,N141/H141)))</f>
        <v>1.0588235294117647</v>
      </c>
      <c r="S141">
        <f>VLOOKUP(B141,Rules!A:B,2,FALSE)</f>
        <v>70</v>
      </c>
      <c r="T141" s="40"/>
      <c r="U141" s="47">
        <f>1/(10^(-1*(E141+(IF(P141="Y",Rules!$I$2,0))-K141)/Rules!$E$12)+1)</f>
        <v>0.65582050591239505</v>
      </c>
      <c r="V141">
        <f t="shared" si="4"/>
        <v>-49</v>
      </c>
      <c r="W141">
        <f t="shared" si="5"/>
        <v>49</v>
      </c>
      <c r="Z141" s="48"/>
      <c r="AA141" s="11">
        <f t="shared" ref="AA141:BH141" si="144">IF($D141=AA$1,$E141+$V141,(IF($J141=AA$1,$K141+$W141,AA140)))</f>
        <v>1212</v>
      </c>
      <c r="AB141" s="11">
        <f t="shared" si="144"/>
        <v>1512</v>
      </c>
      <c r="AC141" s="11">
        <f t="shared" si="144"/>
        <v>863</v>
      </c>
      <c r="AD141" s="11">
        <f t="shared" si="144"/>
        <v>1185</v>
      </c>
      <c r="AE141" s="11">
        <f t="shared" si="144"/>
        <v>1031</v>
      </c>
      <c r="AF141" s="11">
        <f t="shared" si="144"/>
        <v>1681</v>
      </c>
      <c r="AG141" s="11">
        <f t="shared" si="144"/>
        <v>1474</v>
      </c>
      <c r="AH141" s="11">
        <f t="shared" si="144"/>
        <v>1387</v>
      </c>
      <c r="AI141" s="11">
        <f t="shared" si="144"/>
        <v>1464</v>
      </c>
      <c r="AJ141" s="11">
        <f t="shared" si="144"/>
        <v>1554</v>
      </c>
      <c r="AK141" s="11">
        <f t="shared" si="144"/>
        <v>1022</v>
      </c>
      <c r="AL141" s="11">
        <f t="shared" si="144"/>
        <v>1576</v>
      </c>
      <c r="AM141" s="11">
        <f t="shared" si="144"/>
        <v>1789</v>
      </c>
      <c r="AN141" s="11">
        <f t="shared" si="144"/>
        <v>1330</v>
      </c>
      <c r="AO141" s="11">
        <f t="shared" si="144"/>
        <v>314</v>
      </c>
      <c r="AP141" s="11">
        <f t="shared" si="144"/>
        <v>1308</v>
      </c>
      <c r="AQ141" s="11">
        <f t="shared" si="144"/>
        <v>948</v>
      </c>
      <c r="AR141" s="11">
        <f t="shared" si="144"/>
        <v>1272</v>
      </c>
      <c r="AS141" s="11">
        <f t="shared" si="144"/>
        <v>578</v>
      </c>
      <c r="AT141" s="11">
        <f t="shared" si="144"/>
        <v>878</v>
      </c>
      <c r="AU141" s="11">
        <f t="shared" si="144"/>
        <v>1211</v>
      </c>
      <c r="AV141" s="11">
        <f t="shared" si="144"/>
        <v>1556</v>
      </c>
      <c r="AW141" s="11">
        <f t="shared" si="144"/>
        <v>1396</v>
      </c>
      <c r="AX141" s="11">
        <f t="shared" si="144"/>
        <v>1442</v>
      </c>
      <c r="AY141" s="11">
        <f t="shared" si="144"/>
        <v>298</v>
      </c>
      <c r="AZ141" s="11">
        <f t="shared" si="144"/>
        <v>1030</v>
      </c>
      <c r="BA141" s="11">
        <f t="shared" si="144"/>
        <v>1213</v>
      </c>
      <c r="BB141" s="11">
        <f t="shared" si="144"/>
        <v>1298</v>
      </c>
      <c r="BC141" s="11">
        <f t="shared" si="144"/>
        <v>1092</v>
      </c>
      <c r="BD141" s="11">
        <f t="shared" si="144"/>
        <v>1572</v>
      </c>
      <c r="BE141" s="11">
        <f t="shared" si="144"/>
        <v>1080</v>
      </c>
      <c r="BF141" s="11">
        <f t="shared" si="144"/>
        <v>1023</v>
      </c>
      <c r="BG141" s="11">
        <f t="shared" si="144"/>
        <v>1148</v>
      </c>
      <c r="BH141" s="11">
        <f t="shared" si="144"/>
        <v>1146</v>
      </c>
    </row>
    <row r="142" spans="1:60" ht="13.5" customHeight="1">
      <c r="A142" s="38">
        <v>40335</v>
      </c>
      <c r="B142" t="s">
        <v>68</v>
      </c>
      <c r="C142" s="40"/>
      <c r="D142" s="41" t="s">
        <v>41</v>
      </c>
      <c r="E142" s="42">
        <f t="shared" si="0"/>
        <v>1146</v>
      </c>
      <c r="F142" s="43">
        <v>1</v>
      </c>
      <c r="G142" s="43">
        <v>11</v>
      </c>
      <c r="H142" s="44">
        <f t="shared" si="1"/>
        <v>14</v>
      </c>
      <c r="I142" s="40"/>
      <c r="J142" s="45" t="s">
        <v>31</v>
      </c>
      <c r="K142" s="42">
        <f t="shared" si="2"/>
        <v>1023</v>
      </c>
      <c r="L142" s="46">
        <v>0</v>
      </c>
      <c r="M142" s="46">
        <v>15</v>
      </c>
      <c r="N142" s="26">
        <f t="shared" si="3"/>
        <v>15</v>
      </c>
      <c r="O142" s="40"/>
      <c r="P142" s="39" t="s">
        <v>67</v>
      </c>
      <c r="Q142" s="40"/>
      <c r="R142">
        <f>MIN(Rules!$E$2,(MAX(H142/N142,N142/H142)))</f>
        <v>1.0714285714285714</v>
      </c>
      <c r="S142">
        <f>VLOOKUP(B142,Rules!A:B,2,FALSE)</f>
        <v>70</v>
      </c>
      <c r="T142" s="40"/>
      <c r="U142" s="47">
        <f>1/(10^(-1*(E142+(IF(P142="Y",Rules!$I$2,0))-K142)/Rules!$E$12)+1)</f>
        <v>0.63794037920813829</v>
      </c>
      <c r="V142">
        <f t="shared" si="4"/>
        <v>-48</v>
      </c>
      <c r="W142">
        <f t="shared" si="5"/>
        <v>48</v>
      </c>
      <c r="Z142" s="48"/>
      <c r="AA142" s="11">
        <f t="shared" ref="AA142:BH142" si="145">IF($D142=AA$1,$E142+$V142,(IF($J142=AA$1,$K142+$W142,AA141)))</f>
        <v>1212</v>
      </c>
      <c r="AB142" s="11">
        <f t="shared" si="145"/>
        <v>1512</v>
      </c>
      <c r="AC142" s="11">
        <f t="shared" si="145"/>
        <v>863</v>
      </c>
      <c r="AD142" s="11">
        <f t="shared" si="145"/>
        <v>1185</v>
      </c>
      <c r="AE142" s="11">
        <f t="shared" si="145"/>
        <v>1031</v>
      </c>
      <c r="AF142" s="11">
        <f t="shared" si="145"/>
        <v>1681</v>
      </c>
      <c r="AG142" s="11">
        <f t="shared" si="145"/>
        <v>1474</v>
      </c>
      <c r="AH142" s="11">
        <f t="shared" si="145"/>
        <v>1387</v>
      </c>
      <c r="AI142" s="11">
        <f t="shared" si="145"/>
        <v>1464</v>
      </c>
      <c r="AJ142" s="11">
        <f t="shared" si="145"/>
        <v>1554</v>
      </c>
      <c r="AK142" s="11">
        <f t="shared" si="145"/>
        <v>1022</v>
      </c>
      <c r="AL142" s="11">
        <f t="shared" si="145"/>
        <v>1576</v>
      </c>
      <c r="AM142" s="11">
        <f t="shared" si="145"/>
        <v>1789</v>
      </c>
      <c r="AN142" s="11">
        <f t="shared" si="145"/>
        <v>1330</v>
      </c>
      <c r="AO142" s="11">
        <f t="shared" si="145"/>
        <v>314</v>
      </c>
      <c r="AP142" s="11">
        <f t="shared" si="145"/>
        <v>1308</v>
      </c>
      <c r="AQ142" s="11">
        <f t="shared" si="145"/>
        <v>948</v>
      </c>
      <c r="AR142" s="11">
        <f t="shared" si="145"/>
        <v>1272</v>
      </c>
      <c r="AS142" s="11">
        <f t="shared" si="145"/>
        <v>578</v>
      </c>
      <c r="AT142" s="11">
        <f t="shared" si="145"/>
        <v>878</v>
      </c>
      <c r="AU142" s="11">
        <f t="shared" si="145"/>
        <v>1211</v>
      </c>
      <c r="AV142" s="11">
        <f t="shared" si="145"/>
        <v>1556</v>
      </c>
      <c r="AW142" s="11">
        <f t="shared" si="145"/>
        <v>1396</v>
      </c>
      <c r="AX142" s="11">
        <f t="shared" si="145"/>
        <v>1442</v>
      </c>
      <c r="AY142" s="11">
        <f t="shared" si="145"/>
        <v>298</v>
      </c>
      <c r="AZ142" s="11">
        <f t="shared" si="145"/>
        <v>1030</v>
      </c>
      <c r="BA142" s="11">
        <f t="shared" si="145"/>
        <v>1213</v>
      </c>
      <c r="BB142" s="11">
        <f t="shared" si="145"/>
        <v>1298</v>
      </c>
      <c r="BC142" s="11">
        <f t="shared" si="145"/>
        <v>1092</v>
      </c>
      <c r="BD142" s="11">
        <f t="shared" si="145"/>
        <v>1572</v>
      </c>
      <c r="BE142" s="11">
        <f t="shared" si="145"/>
        <v>1080</v>
      </c>
      <c r="BF142" s="11">
        <f t="shared" si="145"/>
        <v>1071</v>
      </c>
      <c r="BG142" s="11">
        <f t="shared" si="145"/>
        <v>1148</v>
      </c>
      <c r="BH142" s="11">
        <f t="shared" si="145"/>
        <v>1098</v>
      </c>
    </row>
    <row r="143" spans="1:60" ht="13.5" customHeight="1">
      <c r="A143" s="38">
        <v>40335</v>
      </c>
      <c r="B143" t="s">
        <v>68</v>
      </c>
      <c r="C143" s="40"/>
      <c r="D143" s="41" t="s">
        <v>23</v>
      </c>
      <c r="E143" s="42">
        <f t="shared" si="0"/>
        <v>1442</v>
      </c>
      <c r="F143" s="43">
        <v>1</v>
      </c>
      <c r="G143" s="43">
        <v>18</v>
      </c>
      <c r="H143" s="44">
        <f t="shared" si="1"/>
        <v>21</v>
      </c>
      <c r="I143" s="40"/>
      <c r="J143" s="45" t="s">
        <v>20</v>
      </c>
      <c r="K143" s="42">
        <f t="shared" si="2"/>
        <v>1512</v>
      </c>
      <c r="L143" s="46">
        <v>0</v>
      </c>
      <c r="M143" s="46">
        <v>9</v>
      </c>
      <c r="N143" s="26">
        <f t="shared" si="3"/>
        <v>9</v>
      </c>
      <c r="O143" s="40"/>
      <c r="P143" s="39" t="s">
        <v>67</v>
      </c>
      <c r="Q143" s="40"/>
      <c r="R143">
        <f>MIN(Rules!$E$2,(MAX(H143/N143,N143/H143)))</f>
        <v>2</v>
      </c>
      <c r="S143">
        <f>VLOOKUP(B143,Rules!A:B,2,FALSE)</f>
        <v>70</v>
      </c>
      <c r="T143" s="40"/>
      <c r="U143" s="47">
        <f>1/(10^(-1*(E143+(IF(P143="Y",Rules!$I$2,0))-K143)/Rules!$E$12)+1)</f>
        <v>0.42010023964211857</v>
      </c>
      <c r="V143">
        <f t="shared" si="4"/>
        <v>81</v>
      </c>
      <c r="W143">
        <f t="shared" si="5"/>
        <v>-81</v>
      </c>
      <c r="Z143" s="48"/>
      <c r="AA143" s="11">
        <f t="shared" ref="AA143:BH143" si="146">IF($D143=AA$1,$E143+$V143,(IF($J143=AA$1,$K143+$W143,AA142)))</f>
        <v>1212</v>
      </c>
      <c r="AB143" s="11">
        <f t="shared" si="146"/>
        <v>1431</v>
      </c>
      <c r="AC143" s="11">
        <f t="shared" si="146"/>
        <v>863</v>
      </c>
      <c r="AD143" s="11">
        <f t="shared" si="146"/>
        <v>1185</v>
      </c>
      <c r="AE143" s="11">
        <f t="shared" si="146"/>
        <v>1031</v>
      </c>
      <c r="AF143" s="11">
        <f t="shared" si="146"/>
        <v>1681</v>
      </c>
      <c r="AG143" s="11">
        <f t="shared" si="146"/>
        <v>1474</v>
      </c>
      <c r="AH143" s="11">
        <f t="shared" si="146"/>
        <v>1387</v>
      </c>
      <c r="AI143" s="11">
        <f t="shared" si="146"/>
        <v>1464</v>
      </c>
      <c r="AJ143" s="11">
        <f t="shared" si="146"/>
        <v>1554</v>
      </c>
      <c r="AK143" s="11">
        <f t="shared" si="146"/>
        <v>1022</v>
      </c>
      <c r="AL143" s="11">
        <f t="shared" si="146"/>
        <v>1576</v>
      </c>
      <c r="AM143" s="11">
        <f t="shared" si="146"/>
        <v>1789</v>
      </c>
      <c r="AN143" s="11">
        <f t="shared" si="146"/>
        <v>1330</v>
      </c>
      <c r="AO143" s="11">
        <f t="shared" si="146"/>
        <v>314</v>
      </c>
      <c r="AP143" s="11">
        <f t="shared" si="146"/>
        <v>1308</v>
      </c>
      <c r="AQ143" s="11">
        <f t="shared" si="146"/>
        <v>948</v>
      </c>
      <c r="AR143" s="11">
        <f t="shared" si="146"/>
        <v>1272</v>
      </c>
      <c r="AS143" s="11">
        <f t="shared" si="146"/>
        <v>578</v>
      </c>
      <c r="AT143" s="11">
        <f t="shared" si="146"/>
        <v>878</v>
      </c>
      <c r="AU143" s="11">
        <f t="shared" si="146"/>
        <v>1211</v>
      </c>
      <c r="AV143" s="11">
        <f t="shared" si="146"/>
        <v>1556</v>
      </c>
      <c r="AW143" s="11">
        <f t="shared" si="146"/>
        <v>1396</v>
      </c>
      <c r="AX143" s="11">
        <f t="shared" si="146"/>
        <v>1523</v>
      </c>
      <c r="AY143" s="11">
        <f t="shared" si="146"/>
        <v>298</v>
      </c>
      <c r="AZ143" s="11">
        <f t="shared" si="146"/>
        <v>1030</v>
      </c>
      <c r="BA143" s="11">
        <f t="shared" si="146"/>
        <v>1213</v>
      </c>
      <c r="BB143" s="11">
        <f t="shared" si="146"/>
        <v>1298</v>
      </c>
      <c r="BC143" s="11">
        <f t="shared" si="146"/>
        <v>1092</v>
      </c>
      <c r="BD143" s="11">
        <f t="shared" si="146"/>
        <v>1572</v>
      </c>
      <c r="BE143" s="11">
        <f t="shared" si="146"/>
        <v>1080</v>
      </c>
      <c r="BF143" s="11">
        <f t="shared" si="146"/>
        <v>1071</v>
      </c>
      <c r="BG143" s="11">
        <f t="shared" si="146"/>
        <v>1148</v>
      </c>
      <c r="BH143" s="11">
        <f t="shared" si="146"/>
        <v>1098</v>
      </c>
    </row>
    <row r="144" spans="1:60" ht="13.5" customHeight="1">
      <c r="A144" s="38">
        <v>40341</v>
      </c>
      <c r="B144" t="s">
        <v>68</v>
      </c>
      <c r="C144" s="40"/>
      <c r="D144" s="41" t="s">
        <v>29</v>
      </c>
      <c r="E144" s="42">
        <f t="shared" si="0"/>
        <v>1185</v>
      </c>
      <c r="F144" s="43">
        <v>0</v>
      </c>
      <c r="G144" s="43">
        <v>13</v>
      </c>
      <c r="H144" s="44">
        <f t="shared" si="1"/>
        <v>13</v>
      </c>
      <c r="I144" s="40"/>
      <c r="J144" s="45" t="s">
        <v>35</v>
      </c>
      <c r="K144" s="42">
        <f t="shared" si="2"/>
        <v>1022</v>
      </c>
      <c r="L144" s="46">
        <v>1</v>
      </c>
      <c r="M144" s="46">
        <v>13</v>
      </c>
      <c r="N144" s="26">
        <f t="shared" si="3"/>
        <v>16</v>
      </c>
      <c r="O144" s="40"/>
      <c r="P144" s="39" t="s">
        <v>66</v>
      </c>
      <c r="Q144" s="40"/>
      <c r="R144">
        <f>MIN(Rules!$E$2,(MAX(H144/N144,N144/H144)))</f>
        <v>1.2307692307692308</v>
      </c>
      <c r="S144">
        <f>VLOOKUP(B144,Rules!A:B,2,FALSE)</f>
        <v>70</v>
      </c>
      <c r="T144" s="40"/>
      <c r="U144" s="47">
        <f>1/(10^(-1*(E144+(IF(P144="Y",Rules!$I$2,0))-K144)/Rules!$E$12)+1)</f>
        <v>0.8086741823200746</v>
      </c>
      <c r="V144">
        <f t="shared" si="4"/>
        <v>-70</v>
      </c>
      <c r="W144">
        <f t="shared" si="5"/>
        <v>70</v>
      </c>
      <c r="Z144" s="48"/>
      <c r="AA144" s="11">
        <f t="shared" ref="AA144:BH144" si="147">IF($D144=AA$1,$E144+$V144,(IF($J144=AA$1,$K144+$W144,AA143)))</f>
        <v>1212</v>
      </c>
      <c r="AB144" s="11">
        <f t="shared" si="147"/>
        <v>1431</v>
      </c>
      <c r="AC144" s="11">
        <f t="shared" si="147"/>
        <v>863</v>
      </c>
      <c r="AD144" s="11">
        <f t="shared" si="147"/>
        <v>1115</v>
      </c>
      <c r="AE144" s="11">
        <f t="shared" si="147"/>
        <v>1031</v>
      </c>
      <c r="AF144" s="11">
        <f t="shared" si="147"/>
        <v>1681</v>
      </c>
      <c r="AG144" s="11">
        <f t="shared" si="147"/>
        <v>1474</v>
      </c>
      <c r="AH144" s="11">
        <f t="shared" si="147"/>
        <v>1387</v>
      </c>
      <c r="AI144" s="11">
        <f t="shared" si="147"/>
        <v>1464</v>
      </c>
      <c r="AJ144" s="11">
        <f t="shared" si="147"/>
        <v>1554</v>
      </c>
      <c r="AK144" s="11">
        <f t="shared" si="147"/>
        <v>1092</v>
      </c>
      <c r="AL144" s="11">
        <f t="shared" si="147"/>
        <v>1576</v>
      </c>
      <c r="AM144" s="11">
        <f t="shared" si="147"/>
        <v>1789</v>
      </c>
      <c r="AN144" s="11">
        <f t="shared" si="147"/>
        <v>1330</v>
      </c>
      <c r="AO144" s="11">
        <f t="shared" si="147"/>
        <v>314</v>
      </c>
      <c r="AP144" s="11">
        <f t="shared" si="147"/>
        <v>1308</v>
      </c>
      <c r="AQ144" s="11">
        <f t="shared" si="147"/>
        <v>948</v>
      </c>
      <c r="AR144" s="11">
        <f t="shared" si="147"/>
        <v>1272</v>
      </c>
      <c r="AS144" s="11">
        <f t="shared" si="147"/>
        <v>578</v>
      </c>
      <c r="AT144" s="11">
        <f t="shared" si="147"/>
        <v>878</v>
      </c>
      <c r="AU144" s="11">
        <f t="shared" si="147"/>
        <v>1211</v>
      </c>
      <c r="AV144" s="11">
        <f t="shared" si="147"/>
        <v>1556</v>
      </c>
      <c r="AW144" s="11">
        <f t="shared" si="147"/>
        <v>1396</v>
      </c>
      <c r="AX144" s="11">
        <f t="shared" si="147"/>
        <v>1523</v>
      </c>
      <c r="AY144" s="11">
        <f t="shared" si="147"/>
        <v>298</v>
      </c>
      <c r="AZ144" s="11">
        <f t="shared" si="147"/>
        <v>1030</v>
      </c>
      <c r="BA144" s="11">
        <f t="shared" si="147"/>
        <v>1213</v>
      </c>
      <c r="BB144" s="11">
        <f t="shared" si="147"/>
        <v>1298</v>
      </c>
      <c r="BC144" s="11">
        <f t="shared" si="147"/>
        <v>1092</v>
      </c>
      <c r="BD144" s="11">
        <f t="shared" si="147"/>
        <v>1572</v>
      </c>
      <c r="BE144" s="11">
        <f t="shared" si="147"/>
        <v>1080</v>
      </c>
      <c r="BF144" s="11">
        <f t="shared" si="147"/>
        <v>1071</v>
      </c>
      <c r="BG144" s="11">
        <f t="shared" si="147"/>
        <v>1148</v>
      </c>
      <c r="BH144" s="11">
        <f t="shared" si="147"/>
        <v>1098</v>
      </c>
    </row>
    <row r="145" spans="1:60" ht="13.5" customHeight="1">
      <c r="A145" s="38">
        <v>40342</v>
      </c>
      <c r="B145" t="s">
        <v>68</v>
      </c>
      <c r="C145" s="40"/>
      <c r="D145" s="41" t="s">
        <v>27</v>
      </c>
      <c r="E145" s="42">
        <f t="shared" si="0"/>
        <v>1396</v>
      </c>
      <c r="F145" s="43">
        <v>2</v>
      </c>
      <c r="G145" s="43">
        <v>13</v>
      </c>
      <c r="H145" s="44">
        <f t="shared" si="1"/>
        <v>19</v>
      </c>
      <c r="I145" s="40"/>
      <c r="J145" s="45" t="s">
        <v>36</v>
      </c>
      <c r="K145" s="42">
        <f t="shared" si="2"/>
        <v>1308</v>
      </c>
      <c r="L145" s="46">
        <v>1</v>
      </c>
      <c r="M145" s="46">
        <v>16</v>
      </c>
      <c r="N145" s="26">
        <f t="shared" si="3"/>
        <v>19</v>
      </c>
      <c r="O145" s="40"/>
      <c r="P145" s="39" t="s">
        <v>67</v>
      </c>
      <c r="Q145" s="40"/>
      <c r="R145">
        <f>MIN(Rules!$E$2,(MAX(H145/N145,N145/H145)))</f>
        <v>1</v>
      </c>
      <c r="S145">
        <f>VLOOKUP(B145,Rules!A:B,2,FALSE)</f>
        <v>70</v>
      </c>
      <c r="T145" s="40"/>
      <c r="U145" s="47">
        <f>1/(10^(-1*(E145+(IF(P145="Y",Rules!$I$2,0))-K145)/Rules!$E$12)+1)</f>
        <v>0.59994956732254401</v>
      </c>
      <c r="V145">
        <f t="shared" si="4"/>
        <v>-7</v>
      </c>
      <c r="W145">
        <f t="shared" si="5"/>
        <v>7</v>
      </c>
      <c r="Z145" s="48"/>
      <c r="AA145" s="11">
        <f t="shared" ref="AA145:BH145" si="148">IF($D145=AA$1,$E145+$V145,(IF($J145=AA$1,$K145+$W145,AA144)))</f>
        <v>1212</v>
      </c>
      <c r="AB145" s="11">
        <f t="shared" si="148"/>
        <v>1431</v>
      </c>
      <c r="AC145" s="11">
        <f t="shared" si="148"/>
        <v>863</v>
      </c>
      <c r="AD145" s="11">
        <f t="shared" si="148"/>
        <v>1115</v>
      </c>
      <c r="AE145" s="11">
        <f t="shared" si="148"/>
        <v>1031</v>
      </c>
      <c r="AF145" s="11">
        <f t="shared" si="148"/>
        <v>1681</v>
      </c>
      <c r="AG145" s="11">
        <f t="shared" si="148"/>
        <v>1474</v>
      </c>
      <c r="AH145" s="11">
        <f t="shared" si="148"/>
        <v>1387</v>
      </c>
      <c r="AI145" s="11">
        <f t="shared" si="148"/>
        <v>1464</v>
      </c>
      <c r="AJ145" s="11">
        <f t="shared" si="148"/>
        <v>1554</v>
      </c>
      <c r="AK145" s="11">
        <f t="shared" si="148"/>
        <v>1092</v>
      </c>
      <c r="AL145" s="11">
        <f t="shared" si="148"/>
        <v>1576</v>
      </c>
      <c r="AM145" s="11">
        <f t="shared" si="148"/>
        <v>1789</v>
      </c>
      <c r="AN145" s="11">
        <f t="shared" si="148"/>
        <v>1330</v>
      </c>
      <c r="AO145" s="11">
        <f t="shared" si="148"/>
        <v>314</v>
      </c>
      <c r="AP145" s="11">
        <f t="shared" si="148"/>
        <v>1315</v>
      </c>
      <c r="AQ145" s="11">
        <f t="shared" si="148"/>
        <v>948</v>
      </c>
      <c r="AR145" s="11">
        <f t="shared" si="148"/>
        <v>1272</v>
      </c>
      <c r="AS145" s="11">
        <f t="shared" si="148"/>
        <v>578</v>
      </c>
      <c r="AT145" s="11">
        <f t="shared" si="148"/>
        <v>878</v>
      </c>
      <c r="AU145" s="11">
        <f t="shared" si="148"/>
        <v>1211</v>
      </c>
      <c r="AV145" s="11">
        <f t="shared" si="148"/>
        <v>1556</v>
      </c>
      <c r="AW145" s="11">
        <f t="shared" si="148"/>
        <v>1389</v>
      </c>
      <c r="AX145" s="11">
        <f t="shared" si="148"/>
        <v>1523</v>
      </c>
      <c r="AY145" s="11">
        <f t="shared" si="148"/>
        <v>298</v>
      </c>
      <c r="AZ145" s="11">
        <f t="shared" si="148"/>
        <v>1030</v>
      </c>
      <c r="BA145" s="11">
        <f t="shared" si="148"/>
        <v>1213</v>
      </c>
      <c r="BB145" s="11">
        <f t="shared" si="148"/>
        <v>1298</v>
      </c>
      <c r="BC145" s="11">
        <f t="shared" si="148"/>
        <v>1092</v>
      </c>
      <c r="BD145" s="11">
        <f t="shared" si="148"/>
        <v>1572</v>
      </c>
      <c r="BE145" s="11">
        <f t="shared" si="148"/>
        <v>1080</v>
      </c>
      <c r="BF145" s="11">
        <f t="shared" si="148"/>
        <v>1071</v>
      </c>
      <c r="BG145" s="11">
        <f t="shared" si="148"/>
        <v>1148</v>
      </c>
      <c r="BH145" s="11">
        <f t="shared" si="148"/>
        <v>1098</v>
      </c>
    </row>
    <row r="146" spans="1:60" ht="13.5" customHeight="1">
      <c r="A146" s="38">
        <v>40342</v>
      </c>
      <c r="B146" t="s">
        <v>68</v>
      </c>
      <c r="C146" s="40"/>
      <c r="D146" s="41" t="s">
        <v>17</v>
      </c>
      <c r="E146" s="42">
        <f t="shared" si="0"/>
        <v>1554</v>
      </c>
      <c r="F146" s="43">
        <v>2</v>
      </c>
      <c r="G146" s="43">
        <v>14</v>
      </c>
      <c r="H146" s="44">
        <f t="shared" si="1"/>
        <v>20</v>
      </c>
      <c r="I146" s="40"/>
      <c r="J146" s="45" t="s">
        <v>42</v>
      </c>
      <c r="K146" s="42">
        <f t="shared" si="2"/>
        <v>1148</v>
      </c>
      <c r="L146" s="46">
        <v>0</v>
      </c>
      <c r="M146" s="46">
        <v>15</v>
      </c>
      <c r="N146" s="26">
        <f t="shared" si="3"/>
        <v>15</v>
      </c>
      <c r="O146" s="40"/>
      <c r="P146" s="39" t="s">
        <v>66</v>
      </c>
      <c r="Q146" s="40"/>
      <c r="R146">
        <f>MIN(Rules!$E$2,(MAX(H146/N146,N146/H146)))</f>
        <v>1.3333333333333333</v>
      </c>
      <c r="S146">
        <f>VLOOKUP(B146,Rules!A:B,2,FALSE)</f>
        <v>70</v>
      </c>
      <c r="T146" s="40"/>
      <c r="U146" s="47">
        <f>1/(10^(-1*(E146+(IF(P146="Y",Rules!$I$2,0))-K146)/Rules!$E$12)+1)</f>
        <v>0.92827406521597544</v>
      </c>
      <c r="V146">
        <f t="shared" si="4"/>
        <v>7</v>
      </c>
      <c r="W146">
        <f t="shared" si="5"/>
        <v>-7</v>
      </c>
      <c r="Z146" s="48"/>
      <c r="AA146" s="11">
        <f t="shared" ref="AA146:BH146" si="149">IF($D146=AA$1,$E146+$V146,(IF($J146=AA$1,$K146+$W146,AA145)))</f>
        <v>1212</v>
      </c>
      <c r="AB146" s="11">
        <f t="shared" si="149"/>
        <v>1431</v>
      </c>
      <c r="AC146" s="11">
        <f t="shared" si="149"/>
        <v>863</v>
      </c>
      <c r="AD146" s="11">
        <f t="shared" si="149"/>
        <v>1115</v>
      </c>
      <c r="AE146" s="11">
        <f t="shared" si="149"/>
        <v>1031</v>
      </c>
      <c r="AF146" s="11">
        <f t="shared" si="149"/>
        <v>1681</v>
      </c>
      <c r="AG146" s="11">
        <f t="shared" si="149"/>
        <v>1474</v>
      </c>
      <c r="AH146" s="11">
        <f t="shared" si="149"/>
        <v>1387</v>
      </c>
      <c r="AI146" s="11">
        <f t="shared" si="149"/>
        <v>1464</v>
      </c>
      <c r="AJ146" s="11">
        <f t="shared" si="149"/>
        <v>1561</v>
      </c>
      <c r="AK146" s="11">
        <f t="shared" si="149"/>
        <v>1092</v>
      </c>
      <c r="AL146" s="11">
        <f t="shared" si="149"/>
        <v>1576</v>
      </c>
      <c r="AM146" s="11">
        <f t="shared" si="149"/>
        <v>1789</v>
      </c>
      <c r="AN146" s="11">
        <f t="shared" si="149"/>
        <v>1330</v>
      </c>
      <c r="AO146" s="11">
        <f t="shared" si="149"/>
        <v>314</v>
      </c>
      <c r="AP146" s="11">
        <f t="shared" si="149"/>
        <v>1315</v>
      </c>
      <c r="AQ146" s="11">
        <f t="shared" si="149"/>
        <v>948</v>
      </c>
      <c r="AR146" s="11">
        <f t="shared" si="149"/>
        <v>1272</v>
      </c>
      <c r="AS146" s="11">
        <f t="shared" si="149"/>
        <v>578</v>
      </c>
      <c r="AT146" s="11">
        <f t="shared" si="149"/>
        <v>878</v>
      </c>
      <c r="AU146" s="11">
        <f t="shared" si="149"/>
        <v>1211</v>
      </c>
      <c r="AV146" s="11">
        <f t="shared" si="149"/>
        <v>1556</v>
      </c>
      <c r="AW146" s="11">
        <f t="shared" si="149"/>
        <v>1389</v>
      </c>
      <c r="AX146" s="11">
        <f t="shared" si="149"/>
        <v>1523</v>
      </c>
      <c r="AY146" s="11">
        <f t="shared" si="149"/>
        <v>298</v>
      </c>
      <c r="AZ146" s="11">
        <f t="shared" si="149"/>
        <v>1030</v>
      </c>
      <c r="BA146" s="11">
        <f t="shared" si="149"/>
        <v>1213</v>
      </c>
      <c r="BB146" s="11">
        <f t="shared" si="149"/>
        <v>1298</v>
      </c>
      <c r="BC146" s="11">
        <f t="shared" si="149"/>
        <v>1092</v>
      </c>
      <c r="BD146" s="11">
        <f t="shared" si="149"/>
        <v>1572</v>
      </c>
      <c r="BE146" s="11">
        <f t="shared" si="149"/>
        <v>1080</v>
      </c>
      <c r="BF146" s="11">
        <f t="shared" si="149"/>
        <v>1071</v>
      </c>
      <c r="BG146" s="11">
        <f t="shared" si="149"/>
        <v>1141</v>
      </c>
      <c r="BH146" s="11">
        <f t="shared" si="149"/>
        <v>1098</v>
      </c>
    </row>
    <row r="147" spans="1:60" ht="13.5" customHeight="1">
      <c r="A147" s="38">
        <v>40348</v>
      </c>
      <c r="B147" t="s">
        <v>68</v>
      </c>
      <c r="C147" s="40"/>
      <c r="D147" s="41" t="s">
        <v>27</v>
      </c>
      <c r="E147" s="42">
        <f t="shared" si="0"/>
        <v>1389</v>
      </c>
      <c r="F147" s="43">
        <v>2</v>
      </c>
      <c r="G147" s="43">
        <v>14</v>
      </c>
      <c r="H147" s="44">
        <f t="shared" si="1"/>
        <v>20</v>
      </c>
      <c r="I147" s="40"/>
      <c r="J147" s="45" t="s">
        <v>36</v>
      </c>
      <c r="K147" s="42">
        <f t="shared" si="2"/>
        <v>1315</v>
      </c>
      <c r="L147" s="46">
        <v>0</v>
      </c>
      <c r="M147" s="46">
        <v>10</v>
      </c>
      <c r="N147" s="26">
        <f t="shared" si="3"/>
        <v>10</v>
      </c>
      <c r="O147" s="40"/>
      <c r="P147" s="39" t="s">
        <v>67</v>
      </c>
      <c r="Q147" s="40"/>
      <c r="R147">
        <f>MIN(Rules!$E$2,(MAX(H147/N147,N147/H147)))</f>
        <v>2</v>
      </c>
      <c r="S147">
        <f>VLOOKUP(B147,Rules!A:B,2,FALSE)</f>
        <v>70</v>
      </c>
      <c r="T147" s="40"/>
      <c r="U147" s="47">
        <f>1/(10^(-1*(E147+(IF(P147="Y",Rules!$I$2,0))-K147)/Rules!$E$12)+1)</f>
        <v>0.58438061178295941</v>
      </c>
      <c r="V147">
        <f t="shared" si="4"/>
        <v>58</v>
      </c>
      <c r="W147">
        <f t="shared" si="5"/>
        <v>-58</v>
      </c>
      <c r="Z147" s="48"/>
      <c r="AA147" s="11">
        <f t="shared" ref="AA147:BH147" si="150">IF($D147=AA$1,$E147+$V147,(IF($J147=AA$1,$K147+$W147,AA146)))</f>
        <v>1212</v>
      </c>
      <c r="AB147" s="11">
        <f t="shared" si="150"/>
        <v>1431</v>
      </c>
      <c r="AC147" s="11">
        <f t="shared" si="150"/>
        <v>863</v>
      </c>
      <c r="AD147" s="11">
        <f t="shared" si="150"/>
        <v>1115</v>
      </c>
      <c r="AE147" s="11">
        <f t="shared" si="150"/>
        <v>1031</v>
      </c>
      <c r="AF147" s="11">
        <f t="shared" si="150"/>
        <v>1681</v>
      </c>
      <c r="AG147" s="11">
        <f t="shared" si="150"/>
        <v>1474</v>
      </c>
      <c r="AH147" s="11">
        <f t="shared" si="150"/>
        <v>1387</v>
      </c>
      <c r="AI147" s="11">
        <f t="shared" si="150"/>
        <v>1464</v>
      </c>
      <c r="AJ147" s="11">
        <f t="shared" si="150"/>
        <v>1561</v>
      </c>
      <c r="AK147" s="11">
        <f t="shared" si="150"/>
        <v>1092</v>
      </c>
      <c r="AL147" s="11">
        <f t="shared" si="150"/>
        <v>1576</v>
      </c>
      <c r="AM147" s="11">
        <f t="shared" si="150"/>
        <v>1789</v>
      </c>
      <c r="AN147" s="11">
        <f t="shared" si="150"/>
        <v>1330</v>
      </c>
      <c r="AO147" s="11">
        <f t="shared" si="150"/>
        <v>314</v>
      </c>
      <c r="AP147" s="11">
        <f t="shared" si="150"/>
        <v>1257</v>
      </c>
      <c r="AQ147" s="11">
        <f t="shared" si="150"/>
        <v>948</v>
      </c>
      <c r="AR147" s="11">
        <f t="shared" si="150"/>
        <v>1272</v>
      </c>
      <c r="AS147" s="11">
        <f t="shared" si="150"/>
        <v>578</v>
      </c>
      <c r="AT147" s="11">
        <f t="shared" si="150"/>
        <v>878</v>
      </c>
      <c r="AU147" s="11">
        <f t="shared" si="150"/>
        <v>1211</v>
      </c>
      <c r="AV147" s="11">
        <f t="shared" si="150"/>
        <v>1556</v>
      </c>
      <c r="AW147" s="11">
        <f t="shared" si="150"/>
        <v>1447</v>
      </c>
      <c r="AX147" s="11">
        <f t="shared" si="150"/>
        <v>1523</v>
      </c>
      <c r="AY147" s="11">
        <f t="shared" si="150"/>
        <v>298</v>
      </c>
      <c r="AZ147" s="11">
        <f t="shared" si="150"/>
        <v>1030</v>
      </c>
      <c r="BA147" s="11">
        <f t="shared" si="150"/>
        <v>1213</v>
      </c>
      <c r="BB147" s="11">
        <f t="shared" si="150"/>
        <v>1298</v>
      </c>
      <c r="BC147" s="11">
        <f t="shared" si="150"/>
        <v>1092</v>
      </c>
      <c r="BD147" s="11">
        <f t="shared" si="150"/>
        <v>1572</v>
      </c>
      <c r="BE147" s="11">
        <f t="shared" si="150"/>
        <v>1080</v>
      </c>
      <c r="BF147" s="11">
        <f t="shared" si="150"/>
        <v>1071</v>
      </c>
      <c r="BG147" s="11">
        <f t="shared" si="150"/>
        <v>1141</v>
      </c>
      <c r="BH147" s="11">
        <f t="shared" si="150"/>
        <v>1098</v>
      </c>
    </row>
    <row r="148" spans="1:60" ht="13.5" customHeight="1">
      <c r="A148" s="38">
        <v>40348</v>
      </c>
      <c r="B148" t="s">
        <v>68</v>
      </c>
      <c r="C148" s="40"/>
      <c r="D148" s="41" t="s">
        <v>22</v>
      </c>
      <c r="E148" s="42">
        <f t="shared" si="0"/>
        <v>1572</v>
      </c>
      <c r="F148" s="43">
        <v>0</v>
      </c>
      <c r="G148" s="43">
        <v>14</v>
      </c>
      <c r="H148" s="44">
        <f t="shared" si="1"/>
        <v>14</v>
      </c>
      <c r="I148" s="40"/>
      <c r="J148" s="45" t="s">
        <v>30</v>
      </c>
      <c r="K148" s="42">
        <f t="shared" si="2"/>
        <v>1464</v>
      </c>
      <c r="L148" s="46">
        <v>0</v>
      </c>
      <c r="M148" s="46">
        <v>10</v>
      </c>
      <c r="N148" s="26">
        <f t="shared" si="3"/>
        <v>10</v>
      </c>
      <c r="O148" s="40"/>
      <c r="P148" s="39" t="s">
        <v>67</v>
      </c>
      <c r="Q148" s="40"/>
      <c r="R148">
        <f>MIN(Rules!$E$2,(MAX(H148/N148,N148/H148)))</f>
        <v>1.4</v>
      </c>
      <c r="S148">
        <f>VLOOKUP(B148,Rules!A:B,2,FALSE)</f>
        <v>70</v>
      </c>
      <c r="T148" s="40"/>
      <c r="U148" s="47">
        <f>1/(10^(-1*(E148+(IF(P148="Y",Rules!$I$2,0))-K148)/Rules!$E$12)+1)</f>
        <v>0.62183834019211337</v>
      </c>
      <c r="V148">
        <f t="shared" si="4"/>
        <v>37</v>
      </c>
      <c r="W148">
        <f t="shared" si="5"/>
        <v>-37</v>
      </c>
      <c r="Z148" s="48"/>
      <c r="AA148" s="11">
        <f t="shared" ref="AA148:BH148" si="151">IF($D148=AA$1,$E148+$V148,(IF($J148=AA$1,$K148+$W148,AA147)))</f>
        <v>1212</v>
      </c>
      <c r="AB148" s="11">
        <f t="shared" si="151"/>
        <v>1431</v>
      </c>
      <c r="AC148" s="11">
        <f t="shared" si="151"/>
        <v>863</v>
      </c>
      <c r="AD148" s="11">
        <f t="shared" si="151"/>
        <v>1115</v>
      </c>
      <c r="AE148" s="11">
        <f t="shared" si="151"/>
        <v>1031</v>
      </c>
      <c r="AF148" s="11">
        <f t="shared" si="151"/>
        <v>1681</v>
      </c>
      <c r="AG148" s="11">
        <f t="shared" si="151"/>
        <v>1474</v>
      </c>
      <c r="AH148" s="11">
        <f t="shared" si="151"/>
        <v>1387</v>
      </c>
      <c r="AI148" s="11">
        <f t="shared" si="151"/>
        <v>1427</v>
      </c>
      <c r="AJ148" s="11">
        <f t="shared" si="151"/>
        <v>1561</v>
      </c>
      <c r="AK148" s="11">
        <f t="shared" si="151"/>
        <v>1092</v>
      </c>
      <c r="AL148" s="11">
        <f t="shared" si="151"/>
        <v>1576</v>
      </c>
      <c r="AM148" s="11">
        <f t="shared" si="151"/>
        <v>1789</v>
      </c>
      <c r="AN148" s="11">
        <f t="shared" si="151"/>
        <v>1330</v>
      </c>
      <c r="AO148" s="11">
        <f t="shared" si="151"/>
        <v>314</v>
      </c>
      <c r="AP148" s="11">
        <f t="shared" si="151"/>
        <v>1257</v>
      </c>
      <c r="AQ148" s="11">
        <f t="shared" si="151"/>
        <v>948</v>
      </c>
      <c r="AR148" s="11">
        <f t="shared" si="151"/>
        <v>1272</v>
      </c>
      <c r="AS148" s="11">
        <f t="shared" si="151"/>
        <v>578</v>
      </c>
      <c r="AT148" s="11">
        <f t="shared" si="151"/>
        <v>878</v>
      </c>
      <c r="AU148" s="11">
        <f t="shared" si="151"/>
        <v>1211</v>
      </c>
      <c r="AV148" s="11">
        <f t="shared" si="151"/>
        <v>1556</v>
      </c>
      <c r="AW148" s="11">
        <f t="shared" si="151"/>
        <v>1447</v>
      </c>
      <c r="AX148" s="11">
        <f t="shared" si="151"/>
        <v>1523</v>
      </c>
      <c r="AY148" s="11">
        <f t="shared" si="151"/>
        <v>298</v>
      </c>
      <c r="AZ148" s="11">
        <f t="shared" si="151"/>
        <v>1030</v>
      </c>
      <c r="BA148" s="11">
        <f t="shared" si="151"/>
        <v>1213</v>
      </c>
      <c r="BB148" s="11">
        <f t="shared" si="151"/>
        <v>1298</v>
      </c>
      <c r="BC148" s="11">
        <f t="shared" si="151"/>
        <v>1092</v>
      </c>
      <c r="BD148" s="11">
        <f t="shared" si="151"/>
        <v>1609</v>
      </c>
      <c r="BE148" s="11">
        <f t="shared" si="151"/>
        <v>1080</v>
      </c>
      <c r="BF148" s="11">
        <f t="shared" si="151"/>
        <v>1071</v>
      </c>
      <c r="BG148" s="11">
        <f t="shared" si="151"/>
        <v>1141</v>
      </c>
      <c r="BH148" s="11">
        <f t="shared" si="151"/>
        <v>1098</v>
      </c>
    </row>
    <row r="149" spans="1:60" ht="13.5" customHeight="1">
      <c r="A149" s="38">
        <v>40349</v>
      </c>
      <c r="B149" t="s">
        <v>68</v>
      </c>
      <c r="C149" s="40"/>
      <c r="D149" s="41" t="s">
        <v>24</v>
      </c>
      <c r="E149" s="42">
        <f t="shared" si="0"/>
        <v>1213</v>
      </c>
      <c r="F149" s="43">
        <v>1</v>
      </c>
      <c r="G149" s="43">
        <v>13</v>
      </c>
      <c r="H149" s="44">
        <f t="shared" si="1"/>
        <v>16</v>
      </c>
      <c r="I149" s="40"/>
      <c r="J149" s="45" t="s">
        <v>45</v>
      </c>
      <c r="K149" s="42">
        <f t="shared" si="2"/>
        <v>948</v>
      </c>
      <c r="L149" s="46">
        <v>0</v>
      </c>
      <c r="M149" s="46">
        <v>11</v>
      </c>
      <c r="N149" s="26">
        <f t="shared" si="3"/>
        <v>11</v>
      </c>
      <c r="O149" s="40"/>
      <c r="P149" s="39" t="s">
        <v>66</v>
      </c>
      <c r="Q149" s="40"/>
      <c r="R149">
        <f>MIN(Rules!$E$2,(MAX(H149/N149,N149/H149)))</f>
        <v>1.4545454545454546</v>
      </c>
      <c r="S149">
        <f>VLOOKUP(B149,Rules!A:B,2,FALSE)</f>
        <v>70</v>
      </c>
      <c r="T149" s="40"/>
      <c r="U149" s="47">
        <f>1/(10^(-1*(E149+(IF(P149="Y",Rules!$I$2,0))-K149)/Rules!$E$12)+1)</f>
        <v>0.87114779840455558</v>
      </c>
      <c r="V149">
        <f t="shared" si="4"/>
        <v>13</v>
      </c>
      <c r="W149">
        <f t="shared" si="5"/>
        <v>-13</v>
      </c>
      <c r="Z149" s="48"/>
      <c r="AA149" s="11">
        <f t="shared" ref="AA149:BH149" si="152">IF($D149=AA$1,$E149+$V149,(IF($J149=AA$1,$K149+$W149,AA148)))</f>
        <v>1212</v>
      </c>
      <c r="AB149" s="11">
        <f t="shared" si="152"/>
        <v>1431</v>
      </c>
      <c r="AC149" s="11">
        <f t="shared" si="152"/>
        <v>863</v>
      </c>
      <c r="AD149" s="11">
        <f t="shared" si="152"/>
        <v>1115</v>
      </c>
      <c r="AE149" s="11">
        <f t="shared" si="152"/>
        <v>1031</v>
      </c>
      <c r="AF149" s="11">
        <f t="shared" si="152"/>
        <v>1681</v>
      </c>
      <c r="AG149" s="11">
        <f t="shared" si="152"/>
        <v>1474</v>
      </c>
      <c r="AH149" s="11">
        <f t="shared" si="152"/>
        <v>1387</v>
      </c>
      <c r="AI149" s="11">
        <f t="shared" si="152"/>
        <v>1427</v>
      </c>
      <c r="AJ149" s="11">
        <f t="shared" si="152"/>
        <v>1561</v>
      </c>
      <c r="AK149" s="11">
        <f t="shared" si="152"/>
        <v>1092</v>
      </c>
      <c r="AL149" s="11">
        <f t="shared" si="152"/>
        <v>1576</v>
      </c>
      <c r="AM149" s="11">
        <f t="shared" si="152"/>
        <v>1789</v>
      </c>
      <c r="AN149" s="11">
        <f t="shared" si="152"/>
        <v>1330</v>
      </c>
      <c r="AO149" s="11">
        <f t="shared" si="152"/>
        <v>314</v>
      </c>
      <c r="AP149" s="11">
        <f t="shared" si="152"/>
        <v>1257</v>
      </c>
      <c r="AQ149" s="11">
        <f t="shared" si="152"/>
        <v>935</v>
      </c>
      <c r="AR149" s="11">
        <f t="shared" si="152"/>
        <v>1272</v>
      </c>
      <c r="AS149" s="11">
        <f t="shared" si="152"/>
        <v>578</v>
      </c>
      <c r="AT149" s="11">
        <f t="shared" si="152"/>
        <v>878</v>
      </c>
      <c r="AU149" s="11">
        <f t="shared" si="152"/>
        <v>1211</v>
      </c>
      <c r="AV149" s="11">
        <f t="shared" si="152"/>
        <v>1556</v>
      </c>
      <c r="AW149" s="11">
        <f t="shared" si="152"/>
        <v>1447</v>
      </c>
      <c r="AX149" s="11">
        <f t="shared" si="152"/>
        <v>1523</v>
      </c>
      <c r="AY149" s="11">
        <f t="shared" si="152"/>
        <v>298</v>
      </c>
      <c r="AZ149" s="11">
        <f t="shared" si="152"/>
        <v>1030</v>
      </c>
      <c r="BA149" s="11">
        <f t="shared" si="152"/>
        <v>1226</v>
      </c>
      <c r="BB149" s="11">
        <f t="shared" si="152"/>
        <v>1298</v>
      </c>
      <c r="BC149" s="11">
        <f t="shared" si="152"/>
        <v>1092</v>
      </c>
      <c r="BD149" s="11">
        <f t="shared" si="152"/>
        <v>1609</v>
      </c>
      <c r="BE149" s="11">
        <f t="shared" si="152"/>
        <v>1080</v>
      </c>
      <c r="BF149" s="11">
        <f t="shared" si="152"/>
        <v>1071</v>
      </c>
      <c r="BG149" s="11">
        <f t="shared" si="152"/>
        <v>1141</v>
      </c>
      <c r="BH149" s="11">
        <f t="shared" si="152"/>
        <v>1098</v>
      </c>
    </row>
    <row r="150" spans="1:60" ht="13.5" customHeight="1">
      <c r="A150" s="38">
        <v>40355</v>
      </c>
      <c r="B150" t="s">
        <v>72</v>
      </c>
      <c r="C150" s="40"/>
      <c r="D150" s="41" t="s">
        <v>44</v>
      </c>
      <c r="E150" s="42">
        <f t="shared" si="0"/>
        <v>863</v>
      </c>
      <c r="F150" s="43">
        <v>2</v>
      </c>
      <c r="G150" s="43">
        <v>9</v>
      </c>
      <c r="H150" s="44">
        <f t="shared" si="1"/>
        <v>15</v>
      </c>
      <c r="I150" s="40"/>
      <c r="J150" s="45" t="s">
        <v>19</v>
      </c>
      <c r="K150" s="42">
        <f t="shared" si="2"/>
        <v>1474</v>
      </c>
      <c r="L150" s="46">
        <v>1</v>
      </c>
      <c r="M150" s="46">
        <v>18</v>
      </c>
      <c r="N150" s="26">
        <f t="shared" si="3"/>
        <v>21</v>
      </c>
      <c r="O150" s="40"/>
      <c r="P150" s="39" t="s">
        <v>66</v>
      </c>
      <c r="Q150" s="40"/>
      <c r="R150">
        <f>MIN(Rules!$E$2,(MAX(H150/N150,N150/H150)))</f>
        <v>1.4</v>
      </c>
      <c r="S150">
        <f>VLOOKUP(B150,Rules!A:B,2,FALSE)</f>
        <v>60</v>
      </c>
      <c r="T150" s="40"/>
      <c r="U150" s="47">
        <f>1/(10^(-1*(E150+(IF(P150="Y",Rules!$I$2,0))-K150)/Rules!$E$12)+1)</f>
        <v>0.10688293865174718</v>
      </c>
      <c r="V150">
        <f t="shared" si="4"/>
        <v>-9</v>
      </c>
      <c r="W150">
        <f t="shared" si="5"/>
        <v>9</v>
      </c>
      <c r="Z150" s="48"/>
      <c r="AA150" s="11">
        <f t="shared" ref="AA150:BH150" si="153">IF($D150=AA$1,$E150+$V150,(IF($J150=AA$1,$K150+$W150,AA149)))</f>
        <v>1212</v>
      </c>
      <c r="AB150" s="11">
        <f t="shared" si="153"/>
        <v>1431</v>
      </c>
      <c r="AC150" s="11">
        <f t="shared" si="153"/>
        <v>854</v>
      </c>
      <c r="AD150" s="11">
        <f t="shared" si="153"/>
        <v>1115</v>
      </c>
      <c r="AE150" s="11">
        <f t="shared" si="153"/>
        <v>1031</v>
      </c>
      <c r="AF150" s="11">
        <f t="shared" si="153"/>
        <v>1681</v>
      </c>
      <c r="AG150" s="11">
        <f t="shared" si="153"/>
        <v>1483</v>
      </c>
      <c r="AH150" s="11">
        <f t="shared" si="153"/>
        <v>1387</v>
      </c>
      <c r="AI150" s="11">
        <f t="shared" si="153"/>
        <v>1427</v>
      </c>
      <c r="AJ150" s="11">
        <f t="shared" si="153"/>
        <v>1561</v>
      </c>
      <c r="AK150" s="11">
        <f t="shared" si="153"/>
        <v>1092</v>
      </c>
      <c r="AL150" s="11">
        <f t="shared" si="153"/>
        <v>1576</v>
      </c>
      <c r="AM150" s="11">
        <f t="shared" si="153"/>
        <v>1789</v>
      </c>
      <c r="AN150" s="11">
        <f t="shared" si="153"/>
        <v>1330</v>
      </c>
      <c r="AO150" s="11">
        <f t="shared" si="153"/>
        <v>314</v>
      </c>
      <c r="AP150" s="11">
        <f t="shared" si="153"/>
        <v>1257</v>
      </c>
      <c r="AQ150" s="11">
        <f t="shared" si="153"/>
        <v>935</v>
      </c>
      <c r="AR150" s="11">
        <f t="shared" si="153"/>
        <v>1272</v>
      </c>
      <c r="AS150" s="11">
        <f t="shared" si="153"/>
        <v>578</v>
      </c>
      <c r="AT150" s="11">
        <f t="shared" si="153"/>
        <v>878</v>
      </c>
      <c r="AU150" s="11">
        <f t="shared" si="153"/>
        <v>1211</v>
      </c>
      <c r="AV150" s="11">
        <f t="shared" si="153"/>
        <v>1556</v>
      </c>
      <c r="AW150" s="11">
        <f t="shared" si="153"/>
        <v>1447</v>
      </c>
      <c r="AX150" s="11">
        <f t="shared" si="153"/>
        <v>1523</v>
      </c>
      <c r="AY150" s="11">
        <f t="shared" si="153"/>
        <v>298</v>
      </c>
      <c r="AZ150" s="11">
        <f t="shared" si="153"/>
        <v>1030</v>
      </c>
      <c r="BA150" s="11">
        <f t="shared" si="153"/>
        <v>1226</v>
      </c>
      <c r="BB150" s="11">
        <f t="shared" si="153"/>
        <v>1298</v>
      </c>
      <c r="BC150" s="11">
        <f t="shared" si="153"/>
        <v>1092</v>
      </c>
      <c r="BD150" s="11">
        <f t="shared" si="153"/>
        <v>1609</v>
      </c>
      <c r="BE150" s="11">
        <f t="shared" si="153"/>
        <v>1080</v>
      </c>
      <c r="BF150" s="11">
        <f t="shared" si="153"/>
        <v>1071</v>
      </c>
      <c r="BG150" s="11">
        <f t="shared" si="153"/>
        <v>1141</v>
      </c>
      <c r="BH150" s="11">
        <f t="shared" si="153"/>
        <v>1098</v>
      </c>
    </row>
    <row r="151" spans="1:60" ht="13.5" customHeight="1">
      <c r="A151" s="38">
        <v>40355</v>
      </c>
      <c r="B151" t="s">
        <v>72</v>
      </c>
      <c r="C151" s="40"/>
      <c r="D151" s="41" t="s">
        <v>28</v>
      </c>
      <c r="E151" s="42">
        <f t="shared" si="0"/>
        <v>1330</v>
      </c>
      <c r="F151" s="43">
        <v>0</v>
      </c>
      <c r="G151" s="43">
        <v>15</v>
      </c>
      <c r="H151" s="44">
        <f t="shared" si="1"/>
        <v>15</v>
      </c>
      <c r="I151" s="40"/>
      <c r="J151" s="45" t="s">
        <v>34</v>
      </c>
      <c r="K151" s="42">
        <f t="shared" si="2"/>
        <v>1212</v>
      </c>
      <c r="L151" s="46">
        <v>0</v>
      </c>
      <c r="M151" s="46">
        <v>15</v>
      </c>
      <c r="N151" s="26">
        <f t="shared" si="3"/>
        <v>15</v>
      </c>
      <c r="O151" s="40"/>
      <c r="P151" s="39" t="s">
        <v>66</v>
      </c>
      <c r="Q151" s="40"/>
      <c r="R151">
        <f>MIN(Rules!$E$2,(MAX(H151/N151,N151/H151)))</f>
        <v>1</v>
      </c>
      <c r="S151">
        <f>VLOOKUP(B151,Rules!A:B,2,FALSE)</f>
        <v>60</v>
      </c>
      <c r="T151" s="40"/>
      <c r="U151" s="47">
        <f>1/(10^(-1*(E151+(IF(P151="Y",Rules!$I$2,0))-K151)/Rules!$E$12)+1)</f>
        <v>0.77455031417321552</v>
      </c>
      <c r="V151">
        <f t="shared" si="4"/>
        <v>-16</v>
      </c>
      <c r="W151">
        <f t="shared" si="5"/>
        <v>16</v>
      </c>
      <c r="Z151" s="48"/>
      <c r="AA151" s="11">
        <f t="shared" ref="AA151:BH151" si="154">IF($D151=AA$1,$E151+$V151,(IF($J151=AA$1,$K151+$W151,AA150)))</f>
        <v>1228</v>
      </c>
      <c r="AB151" s="11">
        <f t="shared" si="154"/>
        <v>1431</v>
      </c>
      <c r="AC151" s="11">
        <f t="shared" si="154"/>
        <v>854</v>
      </c>
      <c r="AD151" s="11">
        <f t="shared" si="154"/>
        <v>1115</v>
      </c>
      <c r="AE151" s="11">
        <f t="shared" si="154"/>
        <v>1031</v>
      </c>
      <c r="AF151" s="11">
        <f t="shared" si="154"/>
        <v>1681</v>
      </c>
      <c r="AG151" s="11">
        <f t="shared" si="154"/>
        <v>1483</v>
      </c>
      <c r="AH151" s="11">
        <f t="shared" si="154"/>
        <v>1387</v>
      </c>
      <c r="AI151" s="11">
        <f t="shared" si="154"/>
        <v>1427</v>
      </c>
      <c r="AJ151" s="11">
        <f t="shared" si="154"/>
        <v>1561</v>
      </c>
      <c r="AK151" s="11">
        <f t="shared" si="154"/>
        <v>1092</v>
      </c>
      <c r="AL151" s="11">
        <f t="shared" si="154"/>
        <v>1576</v>
      </c>
      <c r="AM151" s="11">
        <f t="shared" si="154"/>
        <v>1789</v>
      </c>
      <c r="AN151" s="11">
        <f t="shared" si="154"/>
        <v>1314</v>
      </c>
      <c r="AO151" s="11">
        <f t="shared" si="154"/>
        <v>314</v>
      </c>
      <c r="AP151" s="11">
        <f t="shared" si="154"/>
        <v>1257</v>
      </c>
      <c r="AQ151" s="11">
        <f t="shared" si="154"/>
        <v>935</v>
      </c>
      <c r="AR151" s="11">
        <f t="shared" si="154"/>
        <v>1272</v>
      </c>
      <c r="AS151" s="11">
        <f t="shared" si="154"/>
        <v>578</v>
      </c>
      <c r="AT151" s="11">
        <f t="shared" si="154"/>
        <v>878</v>
      </c>
      <c r="AU151" s="11">
        <f t="shared" si="154"/>
        <v>1211</v>
      </c>
      <c r="AV151" s="11">
        <f t="shared" si="154"/>
        <v>1556</v>
      </c>
      <c r="AW151" s="11">
        <f t="shared" si="154"/>
        <v>1447</v>
      </c>
      <c r="AX151" s="11">
        <f t="shared" si="154"/>
        <v>1523</v>
      </c>
      <c r="AY151" s="11">
        <f t="shared" si="154"/>
        <v>298</v>
      </c>
      <c r="AZ151" s="11">
        <f t="shared" si="154"/>
        <v>1030</v>
      </c>
      <c r="BA151" s="11">
        <f t="shared" si="154"/>
        <v>1226</v>
      </c>
      <c r="BB151" s="11">
        <f t="shared" si="154"/>
        <v>1298</v>
      </c>
      <c r="BC151" s="11">
        <f t="shared" si="154"/>
        <v>1092</v>
      </c>
      <c r="BD151" s="11">
        <f t="shared" si="154"/>
        <v>1609</v>
      </c>
      <c r="BE151" s="11">
        <f t="shared" si="154"/>
        <v>1080</v>
      </c>
      <c r="BF151" s="11">
        <f t="shared" si="154"/>
        <v>1071</v>
      </c>
      <c r="BG151" s="11">
        <f t="shared" si="154"/>
        <v>1141</v>
      </c>
      <c r="BH151" s="11">
        <f t="shared" si="154"/>
        <v>1098</v>
      </c>
    </row>
    <row r="152" spans="1:60" ht="13.5" customHeight="1">
      <c r="A152" s="38">
        <v>40355</v>
      </c>
      <c r="B152" t="s">
        <v>72</v>
      </c>
      <c r="C152" s="40"/>
      <c r="D152" s="41" t="s">
        <v>38</v>
      </c>
      <c r="E152" s="42">
        <f t="shared" si="0"/>
        <v>1030</v>
      </c>
      <c r="F152" s="43">
        <v>2</v>
      </c>
      <c r="G152" s="43">
        <v>18</v>
      </c>
      <c r="H152" s="44">
        <f t="shared" si="1"/>
        <v>24</v>
      </c>
      <c r="I152" s="40"/>
      <c r="J152" s="45" t="s">
        <v>33</v>
      </c>
      <c r="K152" s="42">
        <f t="shared" si="2"/>
        <v>1031</v>
      </c>
      <c r="L152" s="46">
        <v>1</v>
      </c>
      <c r="M152" s="46">
        <v>18</v>
      </c>
      <c r="N152" s="26">
        <f t="shared" si="3"/>
        <v>21</v>
      </c>
      <c r="O152" s="40"/>
      <c r="P152" s="39" t="s">
        <v>66</v>
      </c>
      <c r="Q152" s="40"/>
      <c r="R152">
        <f>MIN(Rules!$E$2,(MAX(H152/N152,N152/H152)))</f>
        <v>1.1428571428571428</v>
      </c>
      <c r="S152">
        <f>VLOOKUP(B152,Rules!A:B,2,FALSE)</f>
        <v>60</v>
      </c>
      <c r="T152" s="40"/>
      <c r="U152" s="47">
        <f>1/(10^(-1*(E152+(IF(P152="Y",Rules!$I$2,0))-K152)/Rules!$E$12)+1)</f>
        <v>0.66511446297729271</v>
      </c>
      <c r="V152">
        <f t="shared" si="4"/>
        <v>23</v>
      </c>
      <c r="W152">
        <f t="shared" si="5"/>
        <v>-23</v>
      </c>
      <c r="Z152" s="48"/>
      <c r="AA152" s="11">
        <f t="shared" ref="AA152:BH152" si="155">IF($D152=AA$1,$E152+$V152,(IF($J152=AA$1,$K152+$W152,AA151)))</f>
        <v>1228</v>
      </c>
      <c r="AB152" s="11">
        <f t="shared" si="155"/>
        <v>1431</v>
      </c>
      <c r="AC152" s="11">
        <f t="shared" si="155"/>
        <v>854</v>
      </c>
      <c r="AD152" s="11">
        <f t="shared" si="155"/>
        <v>1115</v>
      </c>
      <c r="AE152" s="11">
        <f t="shared" si="155"/>
        <v>1008</v>
      </c>
      <c r="AF152" s="11">
        <f t="shared" si="155"/>
        <v>1681</v>
      </c>
      <c r="AG152" s="11">
        <f t="shared" si="155"/>
        <v>1483</v>
      </c>
      <c r="AH152" s="11">
        <f t="shared" si="155"/>
        <v>1387</v>
      </c>
      <c r="AI152" s="11">
        <f t="shared" si="155"/>
        <v>1427</v>
      </c>
      <c r="AJ152" s="11">
        <f t="shared" si="155"/>
        <v>1561</v>
      </c>
      <c r="AK152" s="11">
        <f t="shared" si="155"/>
        <v>1092</v>
      </c>
      <c r="AL152" s="11">
        <f t="shared" si="155"/>
        <v>1576</v>
      </c>
      <c r="AM152" s="11">
        <f t="shared" si="155"/>
        <v>1789</v>
      </c>
      <c r="AN152" s="11">
        <f t="shared" si="155"/>
        <v>1314</v>
      </c>
      <c r="AO152" s="11">
        <f t="shared" si="155"/>
        <v>314</v>
      </c>
      <c r="AP152" s="11">
        <f t="shared" si="155"/>
        <v>1257</v>
      </c>
      <c r="AQ152" s="11">
        <f t="shared" si="155"/>
        <v>935</v>
      </c>
      <c r="AR152" s="11">
        <f t="shared" si="155"/>
        <v>1272</v>
      </c>
      <c r="AS152" s="11">
        <f t="shared" si="155"/>
        <v>578</v>
      </c>
      <c r="AT152" s="11">
        <f t="shared" si="155"/>
        <v>878</v>
      </c>
      <c r="AU152" s="11">
        <f t="shared" si="155"/>
        <v>1211</v>
      </c>
      <c r="AV152" s="11">
        <f t="shared" si="155"/>
        <v>1556</v>
      </c>
      <c r="AW152" s="11">
        <f t="shared" si="155"/>
        <v>1447</v>
      </c>
      <c r="AX152" s="11">
        <f t="shared" si="155"/>
        <v>1523</v>
      </c>
      <c r="AY152" s="11">
        <f t="shared" si="155"/>
        <v>298</v>
      </c>
      <c r="AZ152" s="11">
        <f t="shared" si="155"/>
        <v>1053</v>
      </c>
      <c r="BA152" s="11">
        <f t="shared" si="155"/>
        <v>1226</v>
      </c>
      <c r="BB152" s="11">
        <f t="shared" si="155"/>
        <v>1298</v>
      </c>
      <c r="BC152" s="11">
        <f t="shared" si="155"/>
        <v>1092</v>
      </c>
      <c r="BD152" s="11">
        <f t="shared" si="155"/>
        <v>1609</v>
      </c>
      <c r="BE152" s="11">
        <f t="shared" si="155"/>
        <v>1080</v>
      </c>
      <c r="BF152" s="11">
        <f t="shared" si="155"/>
        <v>1071</v>
      </c>
      <c r="BG152" s="11">
        <f t="shared" si="155"/>
        <v>1141</v>
      </c>
      <c r="BH152" s="11">
        <f t="shared" si="155"/>
        <v>1098</v>
      </c>
    </row>
    <row r="153" spans="1:60" ht="13.5" customHeight="1">
      <c r="A153" s="38">
        <v>40355</v>
      </c>
      <c r="B153" t="s">
        <v>72</v>
      </c>
      <c r="C153" s="40"/>
      <c r="D153" s="41" t="s">
        <v>43</v>
      </c>
      <c r="E153" s="42">
        <f t="shared" si="0"/>
        <v>878</v>
      </c>
      <c r="F153" s="43">
        <v>1</v>
      </c>
      <c r="G153" s="43">
        <v>12</v>
      </c>
      <c r="H153" s="44">
        <f t="shared" si="1"/>
        <v>15</v>
      </c>
      <c r="I153" s="40"/>
      <c r="J153" s="45" t="s">
        <v>18</v>
      </c>
      <c r="K153" s="42">
        <f t="shared" si="2"/>
        <v>1556</v>
      </c>
      <c r="L153" s="46">
        <v>0</v>
      </c>
      <c r="M153" s="46">
        <v>14</v>
      </c>
      <c r="N153" s="26">
        <f t="shared" si="3"/>
        <v>14</v>
      </c>
      <c r="O153" s="40"/>
      <c r="P153" s="39" t="s">
        <v>66</v>
      </c>
      <c r="Q153" s="40"/>
      <c r="R153">
        <f>MIN(Rules!$E$2,(MAX(H153/N153,N153/H153)))</f>
        <v>1.0714285714285714</v>
      </c>
      <c r="S153">
        <f>VLOOKUP(B153,Rules!A:B,2,FALSE)</f>
        <v>60</v>
      </c>
      <c r="T153" s="40"/>
      <c r="U153" s="47">
        <f>1/(10^(-1*(E153+(IF(P153="Y",Rules!$I$2,0))-K153)/Rules!$E$12)+1)</f>
        <v>8.0799769967472027E-2</v>
      </c>
      <c r="V153">
        <f t="shared" si="4"/>
        <v>59</v>
      </c>
      <c r="W153">
        <f t="shared" si="5"/>
        <v>-59</v>
      </c>
      <c r="Z153" s="48"/>
      <c r="AA153" s="11">
        <f t="shared" ref="AA153:BH153" si="156">IF($D153=AA$1,$E153+$V153,(IF($J153=AA$1,$K153+$W153,AA152)))</f>
        <v>1228</v>
      </c>
      <c r="AB153" s="11">
        <f t="shared" si="156"/>
        <v>1431</v>
      </c>
      <c r="AC153" s="11">
        <f t="shared" si="156"/>
        <v>854</v>
      </c>
      <c r="AD153" s="11">
        <f t="shared" si="156"/>
        <v>1115</v>
      </c>
      <c r="AE153" s="11">
        <f t="shared" si="156"/>
        <v>1008</v>
      </c>
      <c r="AF153" s="11">
        <f t="shared" si="156"/>
        <v>1681</v>
      </c>
      <c r="AG153" s="11">
        <f t="shared" si="156"/>
        <v>1483</v>
      </c>
      <c r="AH153" s="11">
        <f t="shared" si="156"/>
        <v>1387</v>
      </c>
      <c r="AI153" s="11">
        <f t="shared" si="156"/>
        <v>1427</v>
      </c>
      <c r="AJ153" s="11">
        <f t="shared" si="156"/>
        <v>1561</v>
      </c>
      <c r="AK153" s="11">
        <f t="shared" si="156"/>
        <v>1092</v>
      </c>
      <c r="AL153" s="11">
        <f t="shared" si="156"/>
        <v>1576</v>
      </c>
      <c r="AM153" s="11">
        <f t="shared" si="156"/>
        <v>1789</v>
      </c>
      <c r="AN153" s="11">
        <f t="shared" si="156"/>
        <v>1314</v>
      </c>
      <c r="AO153" s="11">
        <f t="shared" si="156"/>
        <v>314</v>
      </c>
      <c r="AP153" s="11">
        <f t="shared" si="156"/>
        <v>1257</v>
      </c>
      <c r="AQ153" s="11">
        <f t="shared" si="156"/>
        <v>935</v>
      </c>
      <c r="AR153" s="11">
        <f t="shared" si="156"/>
        <v>1272</v>
      </c>
      <c r="AS153" s="11">
        <f t="shared" si="156"/>
        <v>578</v>
      </c>
      <c r="AT153" s="11">
        <f t="shared" si="156"/>
        <v>937</v>
      </c>
      <c r="AU153" s="11">
        <f t="shared" si="156"/>
        <v>1211</v>
      </c>
      <c r="AV153" s="11">
        <f t="shared" si="156"/>
        <v>1497</v>
      </c>
      <c r="AW153" s="11">
        <f t="shared" si="156"/>
        <v>1447</v>
      </c>
      <c r="AX153" s="11">
        <f t="shared" si="156"/>
        <v>1523</v>
      </c>
      <c r="AY153" s="11">
        <f t="shared" si="156"/>
        <v>298</v>
      </c>
      <c r="AZ153" s="11">
        <f t="shared" si="156"/>
        <v>1053</v>
      </c>
      <c r="BA153" s="11">
        <f t="shared" si="156"/>
        <v>1226</v>
      </c>
      <c r="BB153" s="11">
        <f t="shared" si="156"/>
        <v>1298</v>
      </c>
      <c r="BC153" s="11">
        <f t="shared" si="156"/>
        <v>1092</v>
      </c>
      <c r="BD153" s="11">
        <f t="shared" si="156"/>
        <v>1609</v>
      </c>
      <c r="BE153" s="11">
        <f t="shared" si="156"/>
        <v>1080</v>
      </c>
      <c r="BF153" s="11">
        <f t="shared" si="156"/>
        <v>1071</v>
      </c>
      <c r="BG153" s="11">
        <f t="shared" si="156"/>
        <v>1141</v>
      </c>
      <c r="BH153" s="11">
        <f t="shared" si="156"/>
        <v>1098</v>
      </c>
    </row>
    <row r="154" spans="1:60" ht="13.5" customHeight="1">
      <c r="A154" s="38">
        <v>40355</v>
      </c>
      <c r="B154" t="s">
        <v>72</v>
      </c>
      <c r="C154" s="40"/>
      <c r="D154" s="41" t="s">
        <v>20</v>
      </c>
      <c r="E154" s="42">
        <f t="shared" si="0"/>
        <v>1431</v>
      </c>
      <c r="F154" s="43">
        <v>2</v>
      </c>
      <c r="G154" s="43">
        <v>14</v>
      </c>
      <c r="H154" s="44">
        <f t="shared" si="1"/>
        <v>20</v>
      </c>
      <c r="I154" s="40"/>
      <c r="J154" s="45" t="s">
        <v>25</v>
      </c>
      <c r="K154" s="42">
        <f t="shared" si="2"/>
        <v>1387</v>
      </c>
      <c r="L154" s="46">
        <v>0</v>
      </c>
      <c r="M154" s="46">
        <v>11</v>
      </c>
      <c r="N154" s="26">
        <f t="shared" si="3"/>
        <v>11</v>
      </c>
      <c r="O154" s="40"/>
      <c r="P154" s="39" t="s">
        <v>66</v>
      </c>
      <c r="Q154" s="40"/>
      <c r="R154">
        <f>MIN(Rules!$E$2,(MAX(H154/N154,N154/H154)))</f>
        <v>1.8181818181818181</v>
      </c>
      <c r="S154">
        <f>VLOOKUP(B154,Rules!A:B,2,FALSE)</f>
        <v>60</v>
      </c>
      <c r="T154" s="40"/>
      <c r="U154" s="47">
        <f>1/(10^(-1*(E154+(IF(P154="Y",Rules!$I$2,0))-K154)/Rules!$E$12)+1)</f>
        <v>0.70959193609476201</v>
      </c>
      <c r="V154">
        <f t="shared" si="4"/>
        <v>32</v>
      </c>
      <c r="W154">
        <f t="shared" si="5"/>
        <v>-32</v>
      </c>
      <c r="Z154" s="48"/>
      <c r="AA154" s="11">
        <f t="shared" ref="AA154:BH154" si="157">IF($D154=AA$1,$E154+$V154,(IF($J154=AA$1,$K154+$W154,AA153)))</f>
        <v>1228</v>
      </c>
      <c r="AB154" s="11">
        <f t="shared" si="157"/>
        <v>1463</v>
      </c>
      <c r="AC154" s="11">
        <f t="shared" si="157"/>
        <v>854</v>
      </c>
      <c r="AD154" s="11">
        <f t="shared" si="157"/>
        <v>1115</v>
      </c>
      <c r="AE154" s="11">
        <f t="shared" si="157"/>
        <v>1008</v>
      </c>
      <c r="AF154" s="11">
        <f t="shared" si="157"/>
        <v>1681</v>
      </c>
      <c r="AG154" s="11">
        <f t="shared" si="157"/>
        <v>1483</v>
      </c>
      <c r="AH154" s="11">
        <f t="shared" si="157"/>
        <v>1355</v>
      </c>
      <c r="AI154" s="11">
        <f t="shared" si="157"/>
        <v>1427</v>
      </c>
      <c r="AJ154" s="11">
        <f t="shared" si="157"/>
        <v>1561</v>
      </c>
      <c r="AK154" s="11">
        <f t="shared" si="157"/>
        <v>1092</v>
      </c>
      <c r="AL154" s="11">
        <f t="shared" si="157"/>
        <v>1576</v>
      </c>
      <c r="AM154" s="11">
        <f t="shared" si="157"/>
        <v>1789</v>
      </c>
      <c r="AN154" s="11">
        <f t="shared" si="157"/>
        <v>1314</v>
      </c>
      <c r="AO154" s="11">
        <f t="shared" si="157"/>
        <v>314</v>
      </c>
      <c r="AP154" s="11">
        <f t="shared" si="157"/>
        <v>1257</v>
      </c>
      <c r="AQ154" s="11">
        <f t="shared" si="157"/>
        <v>935</v>
      </c>
      <c r="AR154" s="11">
        <f t="shared" si="157"/>
        <v>1272</v>
      </c>
      <c r="AS154" s="11">
        <f t="shared" si="157"/>
        <v>578</v>
      </c>
      <c r="AT154" s="11">
        <f t="shared" si="157"/>
        <v>937</v>
      </c>
      <c r="AU154" s="11">
        <f t="shared" si="157"/>
        <v>1211</v>
      </c>
      <c r="AV154" s="11">
        <f t="shared" si="157"/>
        <v>1497</v>
      </c>
      <c r="AW154" s="11">
        <f t="shared" si="157"/>
        <v>1447</v>
      </c>
      <c r="AX154" s="11">
        <f t="shared" si="157"/>
        <v>1523</v>
      </c>
      <c r="AY154" s="11">
        <f t="shared" si="157"/>
        <v>298</v>
      </c>
      <c r="AZ154" s="11">
        <f t="shared" si="157"/>
        <v>1053</v>
      </c>
      <c r="BA154" s="11">
        <f t="shared" si="157"/>
        <v>1226</v>
      </c>
      <c r="BB154" s="11">
        <f t="shared" si="157"/>
        <v>1298</v>
      </c>
      <c r="BC154" s="11">
        <f t="shared" si="157"/>
        <v>1092</v>
      </c>
      <c r="BD154" s="11">
        <f t="shared" si="157"/>
        <v>1609</v>
      </c>
      <c r="BE154" s="11">
        <f t="shared" si="157"/>
        <v>1080</v>
      </c>
      <c r="BF154" s="11">
        <f t="shared" si="157"/>
        <v>1071</v>
      </c>
      <c r="BG154" s="11">
        <f t="shared" si="157"/>
        <v>1141</v>
      </c>
      <c r="BH154" s="11">
        <f t="shared" si="157"/>
        <v>1098</v>
      </c>
    </row>
    <row r="155" spans="1:60" ht="13.5" customHeight="1">
      <c r="A155" s="38">
        <v>40355</v>
      </c>
      <c r="B155" t="s">
        <v>72</v>
      </c>
      <c r="C155" s="40"/>
      <c r="D155" s="41" t="s">
        <v>29</v>
      </c>
      <c r="E155" s="42">
        <f t="shared" si="0"/>
        <v>1115</v>
      </c>
      <c r="F155" s="43">
        <v>0</v>
      </c>
      <c r="G155" s="43">
        <v>15</v>
      </c>
      <c r="H155" s="44">
        <f t="shared" si="1"/>
        <v>15</v>
      </c>
      <c r="I155" s="40"/>
      <c r="J155" s="45" t="s">
        <v>41</v>
      </c>
      <c r="K155" s="42">
        <f t="shared" si="2"/>
        <v>1098</v>
      </c>
      <c r="L155" s="46">
        <v>2</v>
      </c>
      <c r="M155" s="46">
        <v>8</v>
      </c>
      <c r="N155" s="26">
        <f t="shared" si="3"/>
        <v>14</v>
      </c>
      <c r="O155" s="40"/>
      <c r="P155" s="39" t="s">
        <v>66</v>
      </c>
      <c r="Q155" s="40"/>
      <c r="R155">
        <f>MIN(Rules!$E$2,(MAX(H155/N155,N155/H155)))</f>
        <v>1.0714285714285714</v>
      </c>
      <c r="S155">
        <f>VLOOKUP(B155,Rules!A:B,2,FALSE)</f>
        <v>60</v>
      </c>
      <c r="T155" s="40"/>
      <c r="U155" s="47">
        <f>1/(10^(-1*(E155+(IF(P155="Y",Rules!$I$2,0))-K155)/Rules!$E$12)+1)</f>
        <v>0.68331825808905944</v>
      </c>
      <c r="V155">
        <f t="shared" si="4"/>
        <v>20</v>
      </c>
      <c r="W155">
        <f t="shared" si="5"/>
        <v>-20</v>
      </c>
      <c r="Z155" s="48"/>
      <c r="AA155" s="11">
        <f t="shared" ref="AA155:BH155" si="158">IF($D155=AA$1,$E155+$V155,(IF($J155=AA$1,$K155+$W155,AA154)))</f>
        <v>1228</v>
      </c>
      <c r="AB155" s="11">
        <f t="shared" si="158"/>
        <v>1463</v>
      </c>
      <c r="AC155" s="11">
        <f t="shared" si="158"/>
        <v>854</v>
      </c>
      <c r="AD155" s="11">
        <f t="shared" si="158"/>
        <v>1135</v>
      </c>
      <c r="AE155" s="11">
        <f t="shared" si="158"/>
        <v>1008</v>
      </c>
      <c r="AF155" s="11">
        <f t="shared" si="158"/>
        <v>1681</v>
      </c>
      <c r="AG155" s="11">
        <f t="shared" si="158"/>
        <v>1483</v>
      </c>
      <c r="AH155" s="11">
        <f t="shared" si="158"/>
        <v>1355</v>
      </c>
      <c r="AI155" s="11">
        <f t="shared" si="158"/>
        <v>1427</v>
      </c>
      <c r="AJ155" s="11">
        <f t="shared" si="158"/>
        <v>1561</v>
      </c>
      <c r="AK155" s="11">
        <f t="shared" si="158"/>
        <v>1092</v>
      </c>
      <c r="AL155" s="11">
        <f t="shared" si="158"/>
        <v>1576</v>
      </c>
      <c r="AM155" s="11">
        <f t="shared" si="158"/>
        <v>1789</v>
      </c>
      <c r="AN155" s="11">
        <f t="shared" si="158"/>
        <v>1314</v>
      </c>
      <c r="AO155" s="11">
        <f t="shared" si="158"/>
        <v>314</v>
      </c>
      <c r="AP155" s="11">
        <f t="shared" si="158"/>
        <v>1257</v>
      </c>
      <c r="AQ155" s="11">
        <f t="shared" si="158"/>
        <v>935</v>
      </c>
      <c r="AR155" s="11">
        <f t="shared" si="158"/>
        <v>1272</v>
      </c>
      <c r="AS155" s="11">
        <f t="shared" si="158"/>
        <v>578</v>
      </c>
      <c r="AT155" s="11">
        <f t="shared" si="158"/>
        <v>937</v>
      </c>
      <c r="AU155" s="11">
        <f t="shared" si="158"/>
        <v>1211</v>
      </c>
      <c r="AV155" s="11">
        <f t="shared" si="158"/>
        <v>1497</v>
      </c>
      <c r="AW155" s="11">
        <f t="shared" si="158"/>
        <v>1447</v>
      </c>
      <c r="AX155" s="11">
        <f t="shared" si="158"/>
        <v>1523</v>
      </c>
      <c r="AY155" s="11">
        <f t="shared" si="158"/>
        <v>298</v>
      </c>
      <c r="AZ155" s="11">
        <f t="shared" si="158"/>
        <v>1053</v>
      </c>
      <c r="BA155" s="11">
        <f t="shared" si="158"/>
        <v>1226</v>
      </c>
      <c r="BB155" s="11">
        <f t="shared" si="158"/>
        <v>1298</v>
      </c>
      <c r="BC155" s="11">
        <f t="shared" si="158"/>
        <v>1092</v>
      </c>
      <c r="BD155" s="11">
        <f t="shared" si="158"/>
        <v>1609</v>
      </c>
      <c r="BE155" s="11">
        <f t="shared" si="158"/>
        <v>1080</v>
      </c>
      <c r="BF155" s="11">
        <f t="shared" si="158"/>
        <v>1071</v>
      </c>
      <c r="BG155" s="11">
        <f t="shared" si="158"/>
        <v>1141</v>
      </c>
      <c r="BH155" s="11">
        <f t="shared" si="158"/>
        <v>1078</v>
      </c>
    </row>
    <row r="156" spans="1:60" ht="13.5" customHeight="1">
      <c r="A156" s="38">
        <v>40356</v>
      </c>
      <c r="B156" t="s">
        <v>68</v>
      </c>
      <c r="C156" s="40"/>
      <c r="D156" s="41" t="s">
        <v>17</v>
      </c>
      <c r="E156" s="42">
        <f t="shared" si="0"/>
        <v>1561</v>
      </c>
      <c r="F156" s="43">
        <v>0</v>
      </c>
      <c r="G156" s="43">
        <v>13</v>
      </c>
      <c r="H156" s="44">
        <f t="shared" si="1"/>
        <v>13</v>
      </c>
      <c r="I156" s="40"/>
      <c r="J156" s="45" t="s">
        <v>27</v>
      </c>
      <c r="K156" s="42">
        <f t="shared" si="2"/>
        <v>1447</v>
      </c>
      <c r="L156" s="46">
        <v>5</v>
      </c>
      <c r="M156" s="46">
        <v>9</v>
      </c>
      <c r="N156" s="26">
        <f t="shared" si="3"/>
        <v>24</v>
      </c>
      <c r="O156" s="40"/>
      <c r="P156" s="39" t="s">
        <v>66</v>
      </c>
      <c r="Q156" s="40"/>
      <c r="R156">
        <f>MIN(Rules!$E$2,(MAX(H156/N156,N156/H156)))</f>
        <v>1.8461538461538463</v>
      </c>
      <c r="S156">
        <f>VLOOKUP(B156,Rules!A:B,2,FALSE)</f>
        <v>70</v>
      </c>
      <c r="T156" s="40"/>
      <c r="U156" s="47">
        <f>1/(10^(-1*(E156+(IF(P156="Y",Rules!$I$2,0))-K156)/Rules!$E$12)+1)</f>
        <v>0.77131739700680235</v>
      </c>
      <c r="V156">
        <f t="shared" si="4"/>
        <v>-100</v>
      </c>
      <c r="W156">
        <f t="shared" si="5"/>
        <v>100</v>
      </c>
      <c r="Z156" s="48"/>
      <c r="AA156" s="11">
        <f t="shared" ref="AA156:BH156" si="159">IF($D156=AA$1,$E156+$V156,(IF($J156=AA$1,$K156+$W156,AA155)))</f>
        <v>1228</v>
      </c>
      <c r="AB156" s="11">
        <f t="shared" si="159"/>
        <v>1463</v>
      </c>
      <c r="AC156" s="11">
        <f t="shared" si="159"/>
        <v>854</v>
      </c>
      <c r="AD156" s="11">
        <f t="shared" si="159"/>
        <v>1135</v>
      </c>
      <c r="AE156" s="11">
        <f t="shared" si="159"/>
        <v>1008</v>
      </c>
      <c r="AF156" s="11">
        <f t="shared" si="159"/>
        <v>1681</v>
      </c>
      <c r="AG156" s="11">
        <f t="shared" si="159"/>
        <v>1483</v>
      </c>
      <c r="AH156" s="11">
        <f t="shared" si="159"/>
        <v>1355</v>
      </c>
      <c r="AI156" s="11">
        <f t="shared" si="159"/>
        <v>1427</v>
      </c>
      <c r="AJ156" s="11">
        <f t="shared" si="159"/>
        <v>1461</v>
      </c>
      <c r="AK156" s="11">
        <f t="shared" si="159"/>
        <v>1092</v>
      </c>
      <c r="AL156" s="11">
        <f t="shared" si="159"/>
        <v>1576</v>
      </c>
      <c r="AM156" s="11">
        <f t="shared" si="159"/>
        <v>1789</v>
      </c>
      <c r="AN156" s="11">
        <f t="shared" si="159"/>
        <v>1314</v>
      </c>
      <c r="AO156" s="11">
        <f t="shared" si="159"/>
        <v>314</v>
      </c>
      <c r="AP156" s="11">
        <f t="shared" si="159"/>
        <v>1257</v>
      </c>
      <c r="AQ156" s="11">
        <f t="shared" si="159"/>
        <v>935</v>
      </c>
      <c r="AR156" s="11">
        <f t="shared" si="159"/>
        <v>1272</v>
      </c>
      <c r="AS156" s="11">
        <f t="shared" si="159"/>
        <v>578</v>
      </c>
      <c r="AT156" s="11">
        <f t="shared" si="159"/>
        <v>937</v>
      </c>
      <c r="AU156" s="11">
        <f t="shared" si="159"/>
        <v>1211</v>
      </c>
      <c r="AV156" s="11">
        <f t="shared" si="159"/>
        <v>1497</v>
      </c>
      <c r="AW156" s="11">
        <f t="shared" si="159"/>
        <v>1547</v>
      </c>
      <c r="AX156" s="11">
        <f t="shared" si="159"/>
        <v>1523</v>
      </c>
      <c r="AY156" s="11">
        <f t="shared" si="159"/>
        <v>298</v>
      </c>
      <c r="AZ156" s="11">
        <f t="shared" si="159"/>
        <v>1053</v>
      </c>
      <c r="BA156" s="11">
        <f t="shared" si="159"/>
        <v>1226</v>
      </c>
      <c r="BB156" s="11">
        <f t="shared" si="159"/>
        <v>1298</v>
      </c>
      <c r="BC156" s="11">
        <f t="shared" si="159"/>
        <v>1092</v>
      </c>
      <c r="BD156" s="11">
        <f t="shared" si="159"/>
        <v>1609</v>
      </c>
      <c r="BE156" s="11">
        <f t="shared" si="159"/>
        <v>1080</v>
      </c>
      <c r="BF156" s="11">
        <f t="shared" si="159"/>
        <v>1071</v>
      </c>
      <c r="BG156" s="11">
        <f t="shared" si="159"/>
        <v>1141</v>
      </c>
      <c r="BH156" s="11">
        <f t="shared" si="159"/>
        <v>1078</v>
      </c>
    </row>
    <row r="157" spans="1:60" ht="13.5" customHeight="1">
      <c r="A157" s="38">
        <v>40356</v>
      </c>
      <c r="B157" t="s">
        <v>68</v>
      </c>
      <c r="C157" s="40"/>
      <c r="D157" s="41" t="s">
        <v>32</v>
      </c>
      <c r="E157" s="42">
        <f t="shared" si="0"/>
        <v>1211</v>
      </c>
      <c r="F157" s="43">
        <v>1</v>
      </c>
      <c r="G157" s="43">
        <v>15</v>
      </c>
      <c r="H157" s="44">
        <f t="shared" si="1"/>
        <v>18</v>
      </c>
      <c r="I157" s="40"/>
      <c r="J157" s="45" t="s">
        <v>31</v>
      </c>
      <c r="K157" s="42">
        <f t="shared" si="2"/>
        <v>1071</v>
      </c>
      <c r="L157" s="46">
        <v>2</v>
      </c>
      <c r="M157" s="46">
        <v>10</v>
      </c>
      <c r="N157" s="26">
        <f t="shared" si="3"/>
        <v>16</v>
      </c>
      <c r="O157" s="40"/>
      <c r="P157" s="39" t="s">
        <v>67</v>
      </c>
      <c r="Q157" s="40"/>
      <c r="R157">
        <f>MIN(Rules!$E$2,(MAX(H157/N157,N157/H157)))</f>
        <v>1.125</v>
      </c>
      <c r="S157">
        <f>VLOOKUP(B157,Rules!A:B,2,FALSE)</f>
        <v>70</v>
      </c>
      <c r="T157" s="40"/>
      <c r="U157" s="47">
        <f>1/(10^(-1*(E157+(IF(P157="Y",Rules!$I$2,0))-K157)/Rules!$E$12)+1)</f>
        <v>0.65582050591239505</v>
      </c>
      <c r="V157">
        <f t="shared" si="4"/>
        <v>27</v>
      </c>
      <c r="W157">
        <f t="shared" si="5"/>
        <v>-27</v>
      </c>
      <c r="Z157" s="48"/>
      <c r="AA157" s="11">
        <f t="shared" ref="AA157:BH157" si="160">IF($D157=AA$1,$E157+$V157,(IF($J157=AA$1,$K157+$W157,AA156)))</f>
        <v>1228</v>
      </c>
      <c r="AB157" s="11">
        <f t="shared" si="160"/>
        <v>1463</v>
      </c>
      <c r="AC157" s="11">
        <f t="shared" si="160"/>
        <v>854</v>
      </c>
      <c r="AD157" s="11">
        <f t="shared" si="160"/>
        <v>1135</v>
      </c>
      <c r="AE157" s="11">
        <f t="shared" si="160"/>
        <v>1008</v>
      </c>
      <c r="AF157" s="11">
        <f t="shared" si="160"/>
        <v>1681</v>
      </c>
      <c r="AG157" s="11">
        <f t="shared" si="160"/>
        <v>1483</v>
      </c>
      <c r="AH157" s="11">
        <f t="shared" si="160"/>
        <v>1355</v>
      </c>
      <c r="AI157" s="11">
        <f t="shared" si="160"/>
        <v>1427</v>
      </c>
      <c r="AJ157" s="11">
        <f t="shared" si="160"/>
        <v>1461</v>
      </c>
      <c r="AK157" s="11">
        <f t="shared" si="160"/>
        <v>1092</v>
      </c>
      <c r="AL157" s="11">
        <f t="shared" si="160"/>
        <v>1576</v>
      </c>
      <c r="AM157" s="11">
        <f t="shared" si="160"/>
        <v>1789</v>
      </c>
      <c r="AN157" s="11">
        <f t="shared" si="160"/>
        <v>1314</v>
      </c>
      <c r="AO157" s="11">
        <f t="shared" si="160"/>
        <v>314</v>
      </c>
      <c r="AP157" s="11">
        <f t="shared" si="160"/>
        <v>1257</v>
      </c>
      <c r="AQ157" s="11">
        <f t="shared" si="160"/>
        <v>935</v>
      </c>
      <c r="AR157" s="11">
        <f t="shared" si="160"/>
        <v>1272</v>
      </c>
      <c r="AS157" s="11">
        <f t="shared" si="160"/>
        <v>578</v>
      </c>
      <c r="AT157" s="11">
        <f t="shared" si="160"/>
        <v>937</v>
      </c>
      <c r="AU157" s="11">
        <f t="shared" si="160"/>
        <v>1238</v>
      </c>
      <c r="AV157" s="11">
        <f t="shared" si="160"/>
        <v>1497</v>
      </c>
      <c r="AW157" s="11">
        <f t="shared" si="160"/>
        <v>1547</v>
      </c>
      <c r="AX157" s="11">
        <f t="shared" si="160"/>
        <v>1523</v>
      </c>
      <c r="AY157" s="11">
        <f t="shared" si="160"/>
        <v>298</v>
      </c>
      <c r="AZ157" s="11">
        <f t="shared" si="160"/>
        <v>1053</v>
      </c>
      <c r="BA157" s="11">
        <f t="shared" si="160"/>
        <v>1226</v>
      </c>
      <c r="BB157" s="11">
        <f t="shared" si="160"/>
        <v>1298</v>
      </c>
      <c r="BC157" s="11">
        <f t="shared" si="160"/>
        <v>1092</v>
      </c>
      <c r="BD157" s="11">
        <f t="shared" si="160"/>
        <v>1609</v>
      </c>
      <c r="BE157" s="11">
        <f t="shared" si="160"/>
        <v>1080</v>
      </c>
      <c r="BF157" s="11">
        <f t="shared" si="160"/>
        <v>1044</v>
      </c>
      <c r="BG157" s="11">
        <f t="shared" si="160"/>
        <v>1141</v>
      </c>
      <c r="BH157" s="11">
        <f t="shared" si="160"/>
        <v>1078</v>
      </c>
    </row>
    <row r="158" spans="1:60" ht="13.5" customHeight="1">
      <c r="A158" s="38">
        <v>40356</v>
      </c>
      <c r="B158" t="s">
        <v>68</v>
      </c>
      <c r="C158" s="40"/>
      <c r="D158" s="41" t="s">
        <v>21</v>
      </c>
      <c r="E158" s="42">
        <f t="shared" si="0"/>
        <v>1576</v>
      </c>
      <c r="F158" s="43">
        <v>1</v>
      </c>
      <c r="G158" s="43">
        <v>10</v>
      </c>
      <c r="H158" s="44">
        <f t="shared" si="1"/>
        <v>13</v>
      </c>
      <c r="I158" s="40"/>
      <c r="J158" s="45" t="s">
        <v>37</v>
      </c>
      <c r="K158" s="42">
        <f t="shared" si="2"/>
        <v>1298</v>
      </c>
      <c r="L158" s="46">
        <v>1</v>
      </c>
      <c r="M158" s="46">
        <v>10</v>
      </c>
      <c r="N158" s="26">
        <f t="shared" si="3"/>
        <v>13</v>
      </c>
      <c r="O158" s="40"/>
      <c r="P158" s="39" t="s">
        <v>66</v>
      </c>
      <c r="Q158" s="40"/>
      <c r="R158">
        <f>MIN(Rules!$E$2,(MAX(H158/N158,N158/H158)))</f>
        <v>1</v>
      </c>
      <c r="S158">
        <f>VLOOKUP(B158,Rules!A:B,2,FALSE)</f>
        <v>70</v>
      </c>
      <c r="T158" s="40"/>
      <c r="U158" s="47">
        <f>1/(10^(-1*(E158+(IF(P158="Y",Rules!$I$2,0))-K158)/Rules!$E$12)+1)</f>
        <v>0.87771986052319129</v>
      </c>
      <c r="V158">
        <f t="shared" si="4"/>
        <v>-26</v>
      </c>
      <c r="W158">
        <f t="shared" si="5"/>
        <v>26</v>
      </c>
      <c r="Z158" s="48"/>
      <c r="AA158" s="11">
        <f t="shared" ref="AA158:BH158" si="161">IF($D158=AA$1,$E158+$V158,(IF($J158=AA$1,$K158+$W158,AA157)))</f>
        <v>1228</v>
      </c>
      <c r="AB158" s="11">
        <f t="shared" si="161"/>
        <v>1463</v>
      </c>
      <c r="AC158" s="11">
        <f t="shared" si="161"/>
        <v>854</v>
      </c>
      <c r="AD158" s="11">
        <f t="shared" si="161"/>
        <v>1135</v>
      </c>
      <c r="AE158" s="11">
        <f t="shared" si="161"/>
        <v>1008</v>
      </c>
      <c r="AF158" s="11">
        <f t="shared" si="161"/>
        <v>1681</v>
      </c>
      <c r="AG158" s="11">
        <f t="shared" si="161"/>
        <v>1483</v>
      </c>
      <c r="AH158" s="11">
        <f t="shared" si="161"/>
        <v>1355</v>
      </c>
      <c r="AI158" s="11">
        <f t="shared" si="161"/>
        <v>1427</v>
      </c>
      <c r="AJ158" s="11">
        <f t="shared" si="161"/>
        <v>1461</v>
      </c>
      <c r="AK158" s="11">
        <f t="shared" si="161"/>
        <v>1092</v>
      </c>
      <c r="AL158" s="11">
        <f t="shared" si="161"/>
        <v>1550</v>
      </c>
      <c r="AM158" s="11">
        <f t="shared" si="161"/>
        <v>1789</v>
      </c>
      <c r="AN158" s="11">
        <f t="shared" si="161"/>
        <v>1314</v>
      </c>
      <c r="AO158" s="11">
        <f t="shared" si="161"/>
        <v>314</v>
      </c>
      <c r="AP158" s="11">
        <f t="shared" si="161"/>
        <v>1257</v>
      </c>
      <c r="AQ158" s="11">
        <f t="shared" si="161"/>
        <v>935</v>
      </c>
      <c r="AR158" s="11">
        <f t="shared" si="161"/>
        <v>1272</v>
      </c>
      <c r="AS158" s="11">
        <f t="shared" si="161"/>
        <v>578</v>
      </c>
      <c r="AT158" s="11">
        <f t="shared" si="161"/>
        <v>937</v>
      </c>
      <c r="AU158" s="11">
        <f t="shared" si="161"/>
        <v>1238</v>
      </c>
      <c r="AV158" s="11">
        <f t="shared" si="161"/>
        <v>1497</v>
      </c>
      <c r="AW158" s="11">
        <f t="shared" si="161"/>
        <v>1547</v>
      </c>
      <c r="AX158" s="11">
        <f t="shared" si="161"/>
        <v>1523</v>
      </c>
      <c r="AY158" s="11">
        <f t="shared" si="161"/>
        <v>298</v>
      </c>
      <c r="AZ158" s="11">
        <f t="shared" si="161"/>
        <v>1053</v>
      </c>
      <c r="BA158" s="11">
        <f t="shared" si="161"/>
        <v>1226</v>
      </c>
      <c r="BB158" s="11">
        <f t="shared" si="161"/>
        <v>1324</v>
      </c>
      <c r="BC158" s="11">
        <f t="shared" si="161"/>
        <v>1092</v>
      </c>
      <c r="BD158" s="11">
        <f t="shared" si="161"/>
        <v>1609</v>
      </c>
      <c r="BE158" s="11">
        <f t="shared" si="161"/>
        <v>1080</v>
      </c>
      <c r="BF158" s="11">
        <f t="shared" si="161"/>
        <v>1044</v>
      </c>
      <c r="BG158" s="11">
        <f t="shared" si="161"/>
        <v>1141</v>
      </c>
      <c r="BH158" s="11">
        <f t="shared" si="161"/>
        <v>1078</v>
      </c>
    </row>
    <row r="159" spans="1:60" ht="13.5" customHeight="1">
      <c r="A159" s="38">
        <v>40356</v>
      </c>
      <c r="B159" t="s">
        <v>68</v>
      </c>
      <c r="C159" s="40"/>
      <c r="D159" s="41" t="s">
        <v>35</v>
      </c>
      <c r="E159" s="42">
        <f t="shared" si="0"/>
        <v>1092</v>
      </c>
      <c r="F159" s="43">
        <v>2</v>
      </c>
      <c r="G159" s="43">
        <v>8</v>
      </c>
      <c r="H159" s="44">
        <f t="shared" si="1"/>
        <v>14</v>
      </c>
      <c r="I159" s="40"/>
      <c r="J159" s="45" t="s">
        <v>23</v>
      </c>
      <c r="K159" s="42">
        <f t="shared" si="2"/>
        <v>1523</v>
      </c>
      <c r="L159" s="46">
        <v>0</v>
      </c>
      <c r="M159" s="46">
        <v>21</v>
      </c>
      <c r="N159" s="26">
        <f t="shared" si="3"/>
        <v>21</v>
      </c>
      <c r="O159" s="40"/>
      <c r="P159" s="39" t="s">
        <v>67</v>
      </c>
      <c r="Q159" s="40"/>
      <c r="R159">
        <f>MIN(Rules!$E$2,(MAX(H159/N159,N159/H159)))</f>
        <v>1.5</v>
      </c>
      <c r="S159">
        <f>VLOOKUP(B159,Rules!A:B,2,FALSE)</f>
        <v>70</v>
      </c>
      <c r="T159" s="40"/>
      <c r="U159" s="47">
        <f>1/(10^(-1*(E159+(IF(P159="Y",Rules!$I$2,0))-K159)/Rules!$E$12)+1)</f>
        <v>0.12080507334429837</v>
      </c>
      <c r="V159">
        <f t="shared" si="4"/>
        <v>-13</v>
      </c>
      <c r="W159">
        <f t="shared" si="5"/>
        <v>13</v>
      </c>
      <c r="Z159" s="48"/>
      <c r="AA159" s="11">
        <f t="shared" ref="AA159:BH159" si="162">IF($D159=AA$1,$E159+$V159,(IF($J159=AA$1,$K159+$W159,AA158)))</f>
        <v>1228</v>
      </c>
      <c r="AB159" s="11">
        <f t="shared" si="162"/>
        <v>1463</v>
      </c>
      <c r="AC159" s="11">
        <f t="shared" si="162"/>
        <v>854</v>
      </c>
      <c r="AD159" s="11">
        <f t="shared" si="162"/>
        <v>1135</v>
      </c>
      <c r="AE159" s="11">
        <f t="shared" si="162"/>
        <v>1008</v>
      </c>
      <c r="AF159" s="11">
        <f t="shared" si="162"/>
        <v>1681</v>
      </c>
      <c r="AG159" s="11">
        <f t="shared" si="162"/>
        <v>1483</v>
      </c>
      <c r="AH159" s="11">
        <f t="shared" si="162"/>
        <v>1355</v>
      </c>
      <c r="AI159" s="11">
        <f t="shared" si="162"/>
        <v>1427</v>
      </c>
      <c r="AJ159" s="11">
        <f t="shared" si="162"/>
        <v>1461</v>
      </c>
      <c r="AK159" s="11">
        <f t="shared" si="162"/>
        <v>1079</v>
      </c>
      <c r="AL159" s="11">
        <f t="shared" si="162"/>
        <v>1550</v>
      </c>
      <c r="AM159" s="11">
        <f t="shared" si="162"/>
        <v>1789</v>
      </c>
      <c r="AN159" s="11">
        <f t="shared" si="162"/>
        <v>1314</v>
      </c>
      <c r="AO159" s="11">
        <f t="shared" si="162"/>
        <v>314</v>
      </c>
      <c r="AP159" s="11">
        <f t="shared" si="162"/>
        <v>1257</v>
      </c>
      <c r="AQ159" s="11">
        <f t="shared" si="162"/>
        <v>935</v>
      </c>
      <c r="AR159" s="11">
        <f t="shared" si="162"/>
        <v>1272</v>
      </c>
      <c r="AS159" s="11">
        <f t="shared" si="162"/>
        <v>578</v>
      </c>
      <c r="AT159" s="11">
        <f t="shared" si="162"/>
        <v>937</v>
      </c>
      <c r="AU159" s="11">
        <f t="shared" si="162"/>
        <v>1238</v>
      </c>
      <c r="AV159" s="11">
        <f t="shared" si="162"/>
        <v>1497</v>
      </c>
      <c r="AW159" s="11">
        <f t="shared" si="162"/>
        <v>1547</v>
      </c>
      <c r="AX159" s="11">
        <f t="shared" si="162"/>
        <v>1536</v>
      </c>
      <c r="AY159" s="11">
        <f t="shared" si="162"/>
        <v>298</v>
      </c>
      <c r="AZ159" s="11">
        <f t="shared" si="162"/>
        <v>1053</v>
      </c>
      <c r="BA159" s="11">
        <f t="shared" si="162"/>
        <v>1226</v>
      </c>
      <c r="BB159" s="11">
        <f t="shared" si="162"/>
        <v>1324</v>
      </c>
      <c r="BC159" s="11">
        <f t="shared" si="162"/>
        <v>1092</v>
      </c>
      <c r="BD159" s="11">
        <f t="shared" si="162"/>
        <v>1609</v>
      </c>
      <c r="BE159" s="11">
        <f t="shared" si="162"/>
        <v>1080</v>
      </c>
      <c r="BF159" s="11">
        <f t="shared" si="162"/>
        <v>1044</v>
      </c>
      <c r="BG159" s="11">
        <f t="shared" si="162"/>
        <v>1141</v>
      </c>
      <c r="BH159" s="11">
        <f t="shared" si="162"/>
        <v>1078</v>
      </c>
    </row>
    <row r="160" spans="1:60" ht="13.5" customHeight="1">
      <c r="A160" s="38">
        <v>40356</v>
      </c>
      <c r="B160" t="s">
        <v>72</v>
      </c>
      <c r="C160" s="40"/>
      <c r="D160" s="41" t="s">
        <v>47</v>
      </c>
      <c r="E160" s="42">
        <f t="shared" si="0"/>
        <v>578</v>
      </c>
      <c r="F160" s="43">
        <v>0</v>
      </c>
      <c r="G160" s="43">
        <v>9</v>
      </c>
      <c r="H160" s="44">
        <f t="shared" si="1"/>
        <v>9</v>
      </c>
      <c r="I160" s="40"/>
      <c r="J160" s="45" t="s">
        <v>42</v>
      </c>
      <c r="K160" s="42">
        <f t="shared" si="2"/>
        <v>1141</v>
      </c>
      <c r="L160" s="46">
        <v>4</v>
      </c>
      <c r="M160" s="46">
        <v>22</v>
      </c>
      <c r="N160" s="26">
        <f t="shared" si="3"/>
        <v>34</v>
      </c>
      <c r="O160" s="40"/>
      <c r="P160" s="39" t="s">
        <v>66</v>
      </c>
      <c r="Q160" s="40"/>
      <c r="R160">
        <f>MIN(Rules!$E$2,(MAX(H160/N160,N160/H160)))</f>
        <v>2</v>
      </c>
      <c r="S160">
        <f>VLOOKUP(B160,Rules!A:B,2,FALSE)</f>
        <v>60</v>
      </c>
      <c r="T160" s="40"/>
      <c r="U160" s="47">
        <f>1/(10^(-1*(E160+(IF(P160="Y",Rules!$I$2,0))-K160)/Rules!$E$12)+1)</f>
        <v>0.12988959485212612</v>
      </c>
      <c r="V160">
        <f t="shared" si="4"/>
        <v>-16</v>
      </c>
      <c r="W160">
        <f t="shared" si="5"/>
        <v>16</v>
      </c>
      <c r="Z160" s="48"/>
      <c r="AA160" s="11">
        <f t="shared" ref="AA160:BH160" si="163">IF($D160=AA$1,$E160+$V160,(IF($J160=AA$1,$K160+$W160,AA159)))</f>
        <v>1228</v>
      </c>
      <c r="AB160" s="11">
        <f t="shared" si="163"/>
        <v>1463</v>
      </c>
      <c r="AC160" s="11">
        <f t="shared" si="163"/>
        <v>854</v>
      </c>
      <c r="AD160" s="11">
        <f t="shared" si="163"/>
        <v>1135</v>
      </c>
      <c r="AE160" s="11">
        <f t="shared" si="163"/>
        <v>1008</v>
      </c>
      <c r="AF160" s="11">
        <f t="shared" si="163"/>
        <v>1681</v>
      </c>
      <c r="AG160" s="11">
        <f t="shared" si="163"/>
        <v>1483</v>
      </c>
      <c r="AH160" s="11">
        <f t="shared" si="163"/>
        <v>1355</v>
      </c>
      <c r="AI160" s="11">
        <f t="shared" si="163"/>
        <v>1427</v>
      </c>
      <c r="AJ160" s="11">
        <f t="shared" si="163"/>
        <v>1461</v>
      </c>
      <c r="AK160" s="11">
        <f t="shared" si="163"/>
        <v>1079</v>
      </c>
      <c r="AL160" s="11">
        <f t="shared" si="163"/>
        <v>1550</v>
      </c>
      <c r="AM160" s="11">
        <f t="shared" si="163"/>
        <v>1789</v>
      </c>
      <c r="AN160" s="11">
        <f t="shared" si="163"/>
        <v>1314</v>
      </c>
      <c r="AO160" s="11">
        <f t="shared" si="163"/>
        <v>314</v>
      </c>
      <c r="AP160" s="11">
        <f t="shared" si="163"/>
        <v>1257</v>
      </c>
      <c r="AQ160" s="11">
        <f t="shared" si="163"/>
        <v>935</v>
      </c>
      <c r="AR160" s="11">
        <f t="shared" si="163"/>
        <v>1272</v>
      </c>
      <c r="AS160" s="11">
        <f t="shared" si="163"/>
        <v>562</v>
      </c>
      <c r="AT160" s="11">
        <f t="shared" si="163"/>
        <v>937</v>
      </c>
      <c r="AU160" s="11">
        <f t="shared" si="163"/>
        <v>1238</v>
      </c>
      <c r="AV160" s="11">
        <f t="shared" si="163"/>
        <v>1497</v>
      </c>
      <c r="AW160" s="11">
        <f t="shared" si="163"/>
        <v>1547</v>
      </c>
      <c r="AX160" s="11">
        <f t="shared" si="163"/>
        <v>1536</v>
      </c>
      <c r="AY160" s="11">
        <f t="shared" si="163"/>
        <v>298</v>
      </c>
      <c r="AZ160" s="11">
        <f t="shared" si="163"/>
        <v>1053</v>
      </c>
      <c r="BA160" s="11">
        <f t="shared" si="163"/>
        <v>1226</v>
      </c>
      <c r="BB160" s="11">
        <f t="shared" si="163"/>
        <v>1324</v>
      </c>
      <c r="BC160" s="11">
        <f t="shared" si="163"/>
        <v>1092</v>
      </c>
      <c r="BD160" s="11">
        <f t="shared" si="163"/>
        <v>1609</v>
      </c>
      <c r="BE160" s="11">
        <f t="shared" si="163"/>
        <v>1080</v>
      </c>
      <c r="BF160" s="11">
        <f t="shared" si="163"/>
        <v>1044</v>
      </c>
      <c r="BG160" s="11">
        <f t="shared" si="163"/>
        <v>1157</v>
      </c>
      <c r="BH160" s="11">
        <f t="shared" si="163"/>
        <v>1078</v>
      </c>
    </row>
    <row r="161" spans="1:60" ht="13.5" customHeight="1">
      <c r="A161" s="38">
        <v>40356</v>
      </c>
      <c r="B161" t="s">
        <v>72</v>
      </c>
      <c r="C161" s="40"/>
      <c r="D161" s="41" t="s">
        <v>40</v>
      </c>
      <c r="E161" s="42">
        <f t="shared" si="0"/>
        <v>1092</v>
      </c>
      <c r="F161" s="43">
        <v>0</v>
      </c>
      <c r="G161" s="43">
        <v>13</v>
      </c>
      <c r="H161" s="44">
        <f t="shared" si="1"/>
        <v>13</v>
      </c>
      <c r="I161" s="40"/>
      <c r="J161" s="45" t="s">
        <v>36</v>
      </c>
      <c r="K161" s="42">
        <f t="shared" si="2"/>
        <v>1257</v>
      </c>
      <c r="L161" s="46">
        <v>0</v>
      </c>
      <c r="M161" s="46">
        <v>12</v>
      </c>
      <c r="N161" s="26">
        <f t="shared" si="3"/>
        <v>12</v>
      </c>
      <c r="O161" s="40"/>
      <c r="P161" s="39" t="s">
        <v>66</v>
      </c>
      <c r="Q161" s="40"/>
      <c r="R161">
        <f>MIN(Rules!$E$2,(MAX(H161/N161,N161/H161)))</f>
        <v>1.0833333333333333</v>
      </c>
      <c r="S161">
        <f>VLOOKUP(B161,Rules!A:B,2,FALSE)</f>
        <v>60</v>
      </c>
      <c r="T161" s="40"/>
      <c r="U161" s="47">
        <f>1/(10^(-1*(E161+(IF(P161="Y",Rules!$I$2,0))-K161)/Rules!$E$12)+1)</f>
        <v>0.48273747556762381</v>
      </c>
      <c r="V161">
        <f t="shared" si="4"/>
        <v>34</v>
      </c>
      <c r="W161">
        <f t="shared" si="5"/>
        <v>-34</v>
      </c>
      <c r="Z161" s="48"/>
      <c r="AA161" s="11">
        <f t="shared" ref="AA161:BH161" si="164">IF($D161=AA$1,$E161+$V161,(IF($J161=AA$1,$K161+$W161,AA160)))</f>
        <v>1228</v>
      </c>
      <c r="AB161" s="11">
        <f t="shared" si="164"/>
        <v>1463</v>
      </c>
      <c r="AC161" s="11">
        <f t="shared" si="164"/>
        <v>854</v>
      </c>
      <c r="AD161" s="11">
        <f t="shared" si="164"/>
        <v>1135</v>
      </c>
      <c r="AE161" s="11">
        <f t="shared" si="164"/>
        <v>1008</v>
      </c>
      <c r="AF161" s="11">
        <f t="shared" si="164"/>
        <v>1681</v>
      </c>
      <c r="AG161" s="11">
        <f t="shared" si="164"/>
        <v>1483</v>
      </c>
      <c r="AH161" s="11">
        <f t="shared" si="164"/>
        <v>1355</v>
      </c>
      <c r="AI161" s="11">
        <f t="shared" si="164"/>
        <v>1427</v>
      </c>
      <c r="AJ161" s="11">
        <f t="shared" si="164"/>
        <v>1461</v>
      </c>
      <c r="AK161" s="11">
        <f t="shared" si="164"/>
        <v>1079</v>
      </c>
      <c r="AL161" s="11">
        <f t="shared" si="164"/>
        <v>1550</v>
      </c>
      <c r="AM161" s="11">
        <f t="shared" si="164"/>
        <v>1789</v>
      </c>
      <c r="AN161" s="11">
        <f t="shared" si="164"/>
        <v>1314</v>
      </c>
      <c r="AO161" s="11">
        <f t="shared" si="164"/>
        <v>314</v>
      </c>
      <c r="AP161" s="11">
        <f t="shared" si="164"/>
        <v>1223</v>
      </c>
      <c r="AQ161" s="11">
        <f t="shared" si="164"/>
        <v>935</v>
      </c>
      <c r="AR161" s="11">
        <f t="shared" si="164"/>
        <v>1272</v>
      </c>
      <c r="AS161" s="11">
        <f t="shared" si="164"/>
        <v>562</v>
      </c>
      <c r="AT161" s="11">
        <f t="shared" si="164"/>
        <v>937</v>
      </c>
      <c r="AU161" s="11">
        <f t="shared" si="164"/>
        <v>1238</v>
      </c>
      <c r="AV161" s="11">
        <f t="shared" si="164"/>
        <v>1497</v>
      </c>
      <c r="AW161" s="11">
        <f t="shared" si="164"/>
        <v>1547</v>
      </c>
      <c r="AX161" s="11">
        <f t="shared" si="164"/>
        <v>1536</v>
      </c>
      <c r="AY161" s="11">
        <f t="shared" si="164"/>
        <v>298</v>
      </c>
      <c r="AZ161" s="11">
        <f t="shared" si="164"/>
        <v>1053</v>
      </c>
      <c r="BA161" s="11">
        <f t="shared" si="164"/>
        <v>1226</v>
      </c>
      <c r="BB161" s="11">
        <f t="shared" si="164"/>
        <v>1324</v>
      </c>
      <c r="BC161" s="11">
        <f t="shared" si="164"/>
        <v>1126</v>
      </c>
      <c r="BD161" s="11">
        <f t="shared" si="164"/>
        <v>1609</v>
      </c>
      <c r="BE161" s="11">
        <f t="shared" si="164"/>
        <v>1080</v>
      </c>
      <c r="BF161" s="11">
        <f t="shared" si="164"/>
        <v>1044</v>
      </c>
      <c r="BG161" s="11">
        <f t="shared" si="164"/>
        <v>1157</v>
      </c>
      <c r="BH161" s="11">
        <f t="shared" si="164"/>
        <v>1078</v>
      </c>
    </row>
    <row r="162" spans="1:60" ht="13.5" customHeight="1">
      <c r="A162" s="38">
        <v>40362</v>
      </c>
      <c r="B162" t="s">
        <v>68</v>
      </c>
      <c r="C162" s="40"/>
      <c r="D162" s="41" t="s">
        <v>37</v>
      </c>
      <c r="E162" s="42">
        <f t="shared" si="0"/>
        <v>1324</v>
      </c>
      <c r="F162" s="43">
        <v>1</v>
      </c>
      <c r="G162" s="43">
        <v>14</v>
      </c>
      <c r="H162" s="44">
        <f t="shared" si="1"/>
        <v>17</v>
      </c>
      <c r="I162" s="40"/>
      <c r="J162" s="45" t="s">
        <v>21</v>
      </c>
      <c r="K162" s="42">
        <f t="shared" si="2"/>
        <v>1550</v>
      </c>
      <c r="L162" s="46">
        <v>0</v>
      </c>
      <c r="M162" s="46">
        <v>16</v>
      </c>
      <c r="N162" s="26">
        <f t="shared" si="3"/>
        <v>16</v>
      </c>
      <c r="O162" s="40"/>
      <c r="P162" s="39" t="s">
        <v>66</v>
      </c>
      <c r="Q162" s="40"/>
      <c r="R162">
        <f>MIN(Rules!$E$2,(MAX(H162/N162,N162/H162)))</f>
        <v>1.0625</v>
      </c>
      <c r="S162">
        <f>VLOOKUP(B162,Rules!A:B,2,FALSE)</f>
        <v>70</v>
      </c>
      <c r="T162" s="40"/>
      <c r="U162" s="47">
        <f>1/(10^(-1*(E162+(IF(P162="Y",Rules!$I$2,0))-K162)/Rules!$E$12)+1)</f>
        <v>0.41338413453755163</v>
      </c>
      <c r="V162">
        <f t="shared" si="4"/>
        <v>44</v>
      </c>
      <c r="W162">
        <f t="shared" si="5"/>
        <v>-44</v>
      </c>
      <c r="Z162" s="48"/>
      <c r="AA162" s="11">
        <f t="shared" ref="AA162:BH162" si="165">IF($D162=AA$1,$E162+$V162,(IF($J162=AA$1,$K162+$W162,AA161)))</f>
        <v>1228</v>
      </c>
      <c r="AB162" s="11">
        <f t="shared" si="165"/>
        <v>1463</v>
      </c>
      <c r="AC162" s="11">
        <f t="shared" si="165"/>
        <v>854</v>
      </c>
      <c r="AD162" s="11">
        <f t="shared" si="165"/>
        <v>1135</v>
      </c>
      <c r="AE162" s="11">
        <f t="shared" si="165"/>
        <v>1008</v>
      </c>
      <c r="AF162" s="11">
        <f t="shared" si="165"/>
        <v>1681</v>
      </c>
      <c r="AG162" s="11">
        <f t="shared" si="165"/>
        <v>1483</v>
      </c>
      <c r="AH162" s="11">
        <f t="shared" si="165"/>
        <v>1355</v>
      </c>
      <c r="AI162" s="11">
        <f t="shared" si="165"/>
        <v>1427</v>
      </c>
      <c r="AJ162" s="11">
        <f t="shared" si="165"/>
        <v>1461</v>
      </c>
      <c r="AK162" s="11">
        <f t="shared" si="165"/>
        <v>1079</v>
      </c>
      <c r="AL162" s="11">
        <f t="shared" si="165"/>
        <v>1506</v>
      </c>
      <c r="AM162" s="11">
        <f t="shared" si="165"/>
        <v>1789</v>
      </c>
      <c r="AN162" s="11">
        <f t="shared" si="165"/>
        <v>1314</v>
      </c>
      <c r="AO162" s="11">
        <f t="shared" si="165"/>
        <v>314</v>
      </c>
      <c r="AP162" s="11">
        <f t="shared" si="165"/>
        <v>1223</v>
      </c>
      <c r="AQ162" s="11">
        <f t="shared" si="165"/>
        <v>935</v>
      </c>
      <c r="AR162" s="11">
        <f t="shared" si="165"/>
        <v>1272</v>
      </c>
      <c r="AS162" s="11">
        <f t="shared" si="165"/>
        <v>562</v>
      </c>
      <c r="AT162" s="11">
        <f t="shared" si="165"/>
        <v>937</v>
      </c>
      <c r="AU162" s="11">
        <f t="shared" si="165"/>
        <v>1238</v>
      </c>
      <c r="AV162" s="11">
        <f t="shared" si="165"/>
        <v>1497</v>
      </c>
      <c r="AW162" s="11">
        <f t="shared" si="165"/>
        <v>1547</v>
      </c>
      <c r="AX162" s="11">
        <f t="shared" si="165"/>
        <v>1536</v>
      </c>
      <c r="AY162" s="11">
        <f t="shared" si="165"/>
        <v>298</v>
      </c>
      <c r="AZ162" s="11">
        <f t="shared" si="165"/>
        <v>1053</v>
      </c>
      <c r="BA162" s="11">
        <f t="shared" si="165"/>
        <v>1226</v>
      </c>
      <c r="BB162" s="11">
        <f t="shared" si="165"/>
        <v>1368</v>
      </c>
      <c r="BC162" s="11">
        <f t="shared" si="165"/>
        <v>1126</v>
      </c>
      <c r="BD162" s="11">
        <f t="shared" si="165"/>
        <v>1609</v>
      </c>
      <c r="BE162" s="11">
        <f t="shared" si="165"/>
        <v>1080</v>
      </c>
      <c r="BF162" s="11">
        <f t="shared" si="165"/>
        <v>1044</v>
      </c>
      <c r="BG162" s="11">
        <f t="shared" si="165"/>
        <v>1157</v>
      </c>
      <c r="BH162" s="11">
        <f t="shared" si="165"/>
        <v>1078</v>
      </c>
    </row>
    <row r="163" spans="1:60" ht="13.5" customHeight="1">
      <c r="A163" s="38">
        <v>40362</v>
      </c>
      <c r="B163" t="s">
        <v>72</v>
      </c>
      <c r="C163" s="40"/>
      <c r="D163" s="41" t="s">
        <v>34</v>
      </c>
      <c r="E163" s="42">
        <f t="shared" si="0"/>
        <v>1228</v>
      </c>
      <c r="F163" s="43">
        <v>0</v>
      </c>
      <c r="G163" s="43">
        <v>9</v>
      </c>
      <c r="H163" s="44">
        <f t="shared" si="1"/>
        <v>9</v>
      </c>
      <c r="I163" s="40"/>
      <c r="J163" s="45" t="s">
        <v>28</v>
      </c>
      <c r="K163" s="42">
        <f t="shared" si="2"/>
        <v>1314</v>
      </c>
      <c r="L163" s="46">
        <v>1</v>
      </c>
      <c r="M163" s="46">
        <v>15</v>
      </c>
      <c r="N163" s="26">
        <f t="shared" si="3"/>
        <v>18</v>
      </c>
      <c r="O163" s="40"/>
      <c r="P163" s="39" t="s">
        <v>66</v>
      </c>
      <c r="Q163" s="40"/>
      <c r="R163">
        <f>MIN(Rules!$E$2,(MAX(H163/N163,N163/H163)))</f>
        <v>2</v>
      </c>
      <c r="S163">
        <f>VLOOKUP(B163,Rules!A:B,2,FALSE)</f>
        <v>60</v>
      </c>
      <c r="T163" s="40"/>
      <c r="U163" s="47">
        <f>1/(10^(-1*(E163+(IF(P163="Y",Rules!$I$2,0))-K163)/Rules!$E$12)+1)</f>
        <v>0.57315393708368112</v>
      </c>
      <c r="V163">
        <f t="shared" si="4"/>
        <v>-69</v>
      </c>
      <c r="W163">
        <f t="shared" si="5"/>
        <v>69</v>
      </c>
      <c r="Z163" s="48"/>
      <c r="AA163" s="11">
        <f t="shared" ref="AA163:BH163" si="166">IF($D163=AA$1,$E163+$V163,(IF($J163=AA$1,$K163+$W163,AA162)))</f>
        <v>1159</v>
      </c>
      <c r="AB163" s="11">
        <f t="shared" si="166"/>
        <v>1463</v>
      </c>
      <c r="AC163" s="11">
        <f t="shared" si="166"/>
        <v>854</v>
      </c>
      <c r="AD163" s="11">
        <f t="shared" si="166"/>
        <v>1135</v>
      </c>
      <c r="AE163" s="11">
        <f t="shared" si="166"/>
        <v>1008</v>
      </c>
      <c r="AF163" s="11">
        <f t="shared" si="166"/>
        <v>1681</v>
      </c>
      <c r="AG163" s="11">
        <f t="shared" si="166"/>
        <v>1483</v>
      </c>
      <c r="AH163" s="11">
        <f t="shared" si="166"/>
        <v>1355</v>
      </c>
      <c r="AI163" s="11">
        <f t="shared" si="166"/>
        <v>1427</v>
      </c>
      <c r="AJ163" s="11">
        <f t="shared" si="166"/>
        <v>1461</v>
      </c>
      <c r="AK163" s="11">
        <f t="shared" si="166"/>
        <v>1079</v>
      </c>
      <c r="AL163" s="11">
        <f t="shared" si="166"/>
        <v>1506</v>
      </c>
      <c r="AM163" s="11">
        <f t="shared" si="166"/>
        <v>1789</v>
      </c>
      <c r="AN163" s="11">
        <f t="shared" si="166"/>
        <v>1383</v>
      </c>
      <c r="AO163" s="11">
        <f t="shared" si="166"/>
        <v>314</v>
      </c>
      <c r="AP163" s="11">
        <f t="shared" si="166"/>
        <v>1223</v>
      </c>
      <c r="AQ163" s="11">
        <f t="shared" si="166"/>
        <v>935</v>
      </c>
      <c r="AR163" s="11">
        <f t="shared" si="166"/>
        <v>1272</v>
      </c>
      <c r="AS163" s="11">
        <f t="shared" si="166"/>
        <v>562</v>
      </c>
      <c r="AT163" s="11">
        <f t="shared" si="166"/>
        <v>937</v>
      </c>
      <c r="AU163" s="11">
        <f t="shared" si="166"/>
        <v>1238</v>
      </c>
      <c r="AV163" s="11">
        <f t="shared" si="166"/>
        <v>1497</v>
      </c>
      <c r="AW163" s="11">
        <f t="shared" si="166"/>
        <v>1547</v>
      </c>
      <c r="AX163" s="11">
        <f t="shared" si="166"/>
        <v>1536</v>
      </c>
      <c r="AY163" s="11">
        <f t="shared" si="166"/>
        <v>298</v>
      </c>
      <c r="AZ163" s="11">
        <f t="shared" si="166"/>
        <v>1053</v>
      </c>
      <c r="BA163" s="11">
        <f t="shared" si="166"/>
        <v>1226</v>
      </c>
      <c r="BB163" s="11">
        <f t="shared" si="166"/>
        <v>1368</v>
      </c>
      <c r="BC163" s="11">
        <f t="shared" si="166"/>
        <v>1126</v>
      </c>
      <c r="BD163" s="11">
        <f t="shared" si="166"/>
        <v>1609</v>
      </c>
      <c r="BE163" s="11">
        <f t="shared" si="166"/>
        <v>1080</v>
      </c>
      <c r="BF163" s="11">
        <f t="shared" si="166"/>
        <v>1044</v>
      </c>
      <c r="BG163" s="11">
        <f t="shared" si="166"/>
        <v>1157</v>
      </c>
      <c r="BH163" s="11">
        <f t="shared" si="166"/>
        <v>1078</v>
      </c>
    </row>
    <row r="164" spans="1:60" ht="13.5" customHeight="1">
      <c r="A164" s="38">
        <v>40363</v>
      </c>
      <c r="B164" t="s">
        <v>68</v>
      </c>
      <c r="C164" s="40"/>
      <c r="D164" s="41" t="s">
        <v>16</v>
      </c>
      <c r="E164" s="42">
        <f t="shared" si="0"/>
        <v>1789</v>
      </c>
      <c r="F164" s="43">
        <v>1</v>
      </c>
      <c r="G164" s="43">
        <v>17</v>
      </c>
      <c r="H164" s="44">
        <f t="shared" si="1"/>
        <v>20</v>
      </c>
      <c r="I164" s="40"/>
      <c r="J164" s="45" t="s">
        <v>39</v>
      </c>
      <c r="K164" s="42">
        <f t="shared" si="2"/>
        <v>1272</v>
      </c>
      <c r="L164" s="46">
        <v>1</v>
      </c>
      <c r="M164" s="46">
        <v>14</v>
      </c>
      <c r="N164" s="26">
        <f t="shared" si="3"/>
        <v>17</v>
      </c>
      <c r="O164" s="40"/>
      <c r="P164" s="39" t="s">
        <v>66</v>
      </c>
      <c r="Q164" s="40"/>
      <c r="R164">
        <f>MIN(Rules!$E$2,(MAX(H164/N164,N164/H164)))</f>
        <v>1.1764705882352942</v>
      </c>
      <c r="S164">
        <f>VLOOKUP(B164,Rules!A:B,2,FALSE)</f>
        <v>70</v>
      </c>
      <c r="T164" s="40"/>
      <c r="U164" s="47">
        <f>1/(10^(-1*(E164+(IF(P164="Y",Rules!$I$2,0))-K164)/Rules!$E$12)+1)</f>
        <v>0.95570800680776347</v>
      </c>
      <c r="V164">
        <f t="shared" si="4"/>
        <v>4</v>
      </c>
      <c r="W164">
        <f t="shared" si="5"/>
        <v>-4</v>
      </c>
      <c r="Z164" s="48"/>
      <c r="AA164" s="11">
        <f t="shared" ref="AA164:BH164" si="167">IF($D164=AA$1,$E164+$V164,(IF($J164=AA$1,$K164+$W164,AA163)))</f>
        <v>1159</v>
      </c>
      <c r="AB164" s="11">
        <f t="shared" si="167"/>
        <v>1463</v>
      </c>
      <c r="AC164" s="11">
        <f t="shared" si="167"/>
        <v>854</v>
      </c>
      <c r="AD164" s="11">
        <f t="shared" si="167"/>
        <v>1135</v>
      </c>
      <c r="AE164" s="11">
        <f t="shared" si="167"/>
        <v>1008</v>
      </c>
      <c r="AF164" s="11">
        <f t="shared" si="167"/>
        <v>1681</v>
      </c>
      <c r="AG164" s="11">
        <f t="shared" si="167"/>
        <v>1483</v>
      </c>
      <c r="AH164" s="11">
        <f t="shared" si="167"/>
        <v>1355</v>
      </c>
      <c r="AI164" s="11">
        <f t="shared" si="167"/>
        <v>1427</v>
      </c>
      <c r="AJ164" s="11">
        <f t="shared" si="167"/>
        <v>1461</v>
      </c>
      <c r="AK164" s="11">
        <f t="shared" si="167"/>
        <v>1079</v>
      </c>
      <c r="AL164" s="11">
        <f t="shared" si="167"/>
        <v>1506</v>
      </c>
      <c r="AM164" s="11">
        <f t="shared" si="167"/>
        <v>1793</v>
      </c>
      <c r="AN164" s="11">
        <f t="shared" si="167"/>
        <v>1383</v>
      </c>
      <c r="AO164" s="11">
        <f t="shared" si="167"/>
        <v>314</v>
      </c>
      <c r="AP164" s="11">
        <f t="shared" si="167"/>
        <v>1223</v>
      </c>
      <c r="AQ164" s="11">
        <f t="shared" si="167"/>
        <v>935</v>
      </c>
      <c r="AR164" s="11">
        <f t="shared" si="167"/>
        <v>1268</v>
      </c>
      <c r="AS164" s="11">
        <f t="shared" si="167"/>
        <v>562</v>
      </c>
      <c r="AT164" s="11">
        <f t="shared" si="167"/>
        <v>937</v>
      </c>
      <c r="AU164" s="11">
        <f t="shared" si="167"/>
        <v>1238</v>
      </c>
      <c r="AV164" s="11">
        <f t="shared" si="167"/>
        <v>1497</v>
      </c>
      <c r="AW164" s="11">
        <f t="shared" si="167"/>
        <v>1547</v>
      </c>
      <c r="AX164" s="11">
        <f t="shared" si="167"/>
        <v>1536</v>
      </c>
      <c r="AY164" s="11">
        <f t="shared" si="167"/>
        <v>298</v>
      </c>
      <c r="AZ164" s="11">
        <f t="shared" si="167"/>
        <v>1053</v>
      </c>
      <c r="BA164" s="11">
        <f t="shared" si="167"/>
        <v>1226</v>
      </c>
      <c r="BB164" s="11">
        <f t="shared" si="167"/>
        <v>1368</v>
      </c>
      <c r="BC164" s="11">
        <f t="shared" si="167"/>
        <v>1126</v>
      </c>
      <c r="BD164" s="11">
        <f t="shared" si="167"/>
        <v>1609</v>
      </c>
      <c r="BE164" s="11">
        <f t="shared" si="167"/>
        <v>1080</v>
      </c>
      <c r="BF164" s="11">
        <f t="shared" si="167"/>
        <v>1044</v>
      </c>
      <c r="BG164" s="11">
        <f t="shared" si="167"/>
        <v>1157</v>
      </c>
      <c r="BH164" s="11">
        <f t="shared" si="167"/>
        <v>1078</v>
      </c>
    </row>
    <row r="165" spans="1:60" ht="13.5" customHeight="1">
      <c r="A165" s="38">
        <v>40369</v>
      </c>
      <c r="B165" t="s">
        <v>72</v>
      </c>
      <c r="C165" s="40"/>
      <c r="D165" s="41" t="s">
        <v>28</v>
      </c>
      <c r="E165" s="42">
        <f t="shared" si="0"/>
        <v>1383</v>
      </c>
      <c r="F165" s="43">
        <v>1</v>
      </c>
      <c r="G165" s="43">
        <v>12</v>
      </c>
      <c r="H165" s="44">
        <f t="shared" si="1"/>
        <v>15</v>
      </c>
      <c r="I165" s="40"/>
      <c r="J165" s="45" t="s">
        <v>45</v>
      </c>
      <c r="K165" s="42">
        <f t="shared" si="2"/>
        <v>935</v>
      </c>
      <c r="L165" s="46">
        <v>0</v>
      </c>
      <c r="M165" s="46">
        <v>6</v>
      </c>
      <c r="N165" s="26">
        <f t="shared" si="3"/>
        <v>6</v>
      </c>
      <c r="O165" s="40"/>
      <c r="P165" s="39" t="s">
        <v>66</v>
      </c>
      <c r="Q165" s="40"/>
      <c r="R165">
        <f>MIN(Rules!$E$2,(MAX(H165/N165,N165/H165)))</f>
        <v>2</v>
      </c>
      <c r="S165">
        <f>VLOOKUP(B165,Rules!A:B,2,FALSE)</f>
        <v>60</v>
      </c>
      <c r="T165" s="40"/>
      <c r="U165" s="47">
        <f>1/(10^(-1*(E165+(IF(P165="Y",Rules!$I$2,0))-K165)/Rules!$E$12)+1)</f>
        <v>0.94013276652200217</v>
      </c>
      <c r="V165">
        <f t="shared" si="4"/>
        <v>7</v>
      </c>
      <c r="W165">
        <f t="shared" si="5"/>
        <v>-7</v>
      </c>
      <c r="Z165" s="48"/>
      <c r="AA165" s="11">
        <f t="shared" ref="AA165:BH165" si="168">IF($D165=AA$1,$E165+$V165,(IF($J165=AA$1,$K165+$W165,AA164)))</f>
        <v>1159</v>
      </c>
      <c r="AB165" s="11">
        <f t="shared" si="168"/>
        <v>1463</v>
      </c>
      <c r="AC165" s="11">
        <f t="shared" si="168"/>
        <v>854</v>
      </c>
      <c r="AD165" s="11">
        <f t="shared" si="168"/>
        <v>1135</v>
      </c>
      <c r="AE165" s="11">
        <f t="shared" si="168"/>
        <v>1008</v>
      </c>
      <c r="AF165" s="11">
        <f t="shared" si="168"/>
        <v>1681</v>
      </c>
      <c r="AG165" s="11">
        <f t="shared" si="168"/>
        <v>1483</v>
      </c>
      <c r="AH165" s="11">
        <f t="shared" si="168"/>
        <v>1355</v>
      </c>
      <c r="AI165" s="11">
        <f t="shared" si="168"/>
        <v>1427</v>
      </c>
      <c r="AJ165" s="11">
        <f t="shared" si="168"/>
        <v>1461</v>
      </c>
      <c r="AK165" s="11">
        <f t="shared" si="168"/>
        <v>1079</v>
      </c>
      <c r="AL165" s="11">
        <f t="shared" si="168"/>
        <v>1506</v>
      </c>
      <c r="AM165" s="11">
        <f t="shared" si="168"/>
        <v>1793</v>
      </c>
      <c r="AN165" s="11">
        <f t="shared" si="168"/>
        <v>1390</v>
      </c>
      <c r="AO165" s="11">
        <f t="shared" si="168"/>
        <v>314</v>
      </c>
      <c r="AP165" s="11">
        <f t="shared" si="168"/>
        <v>1223</v>
      </c>
      <c r="AQ165" s="11">
        <f t="shared" si="168"/>
        <v>928</v>
      </c>
      <c r="AR165" s="11">
        <f t="shared" si="168"/>
        <v>1268</v>
      </c>
      <c r="AS165" s="11">
        <f t="shared" si="168"/>
        <v>562</v>
      </c>
      <c r="AT165" s="11">
        <f t="shared" si="168"/>
        <v>937</v>
      </c>
      <c r="AU165" s="11">
        <f t="shared" si="168"/>
        <v>1238</v>
      </c>
      <c r="AV165" s="11">
        <f t="shared" si="168"/>
        <v>1497</v>
      </c>
      <c r="AW165" s="11">
        <f t="shared" si="168"/>
        <v>1547</v>
      </c>
      <c r="AX165" s="11">
        <f t="shared" si="168"/>
        <v>1536</v>
      </c>
      <c r="AY165" s="11">
        <f t="shared" si="168"/>
        <v>298</v>
      </c>
      <c r="AZ165" s="11">
        <f t="shared" si="168"/>
        <v>1053</v>
      </c>
      <c r="BA165" s="11">
        <f t="shared" si="168"/>
        <v>1226</v>
      </c>
      <c r="BB165" s="11">
        <f t="shared" si="168"/>
        <v>1368</v>
      </c>
      <c r="BC165" s="11">
        <f t="shared" si="168"/>
        <v>1126</v>
      </c>
      <c r="BD165" s="11">
        <f t="shared" si="168"/>
        <v>1609</v>
      </c>
      <c r="BE165" s="11">
        <f t="shared" si="168"/>
        <v>1080</v>
      </c>
      <c r="BF165" s="11">
        <f t="shared" si="168"/>
        <v>1044</v>
      </c>
      <c r="BG165" s="11">
        <f t="shared" si="168"/>
        <v>1157</v>
      </c>
      <c r="BH165" s="11">
        <f t="shared" si="168"/>
        <v>1078</v>
      </c>
    </row>
    <row r="166" spans="1:60" ht="13.5" customHeight="1">
      <c r="A166" s="38">
        <v>40369</v>
      </c>
      <c r="B166" t="s">
        <v>72</v>
      </c>
      <c r="C166" s="40"/>
      <c r="D166" s="41" t="s">
        <v>17</v>
      </c>
      <c r="E166" s="42">
        <f t="shared" si="0"/>
        <v>1461</v>
      </c>
      <c r="F166" s="43">
        <v>1</v>
      </c>
      <c r="G166" s="43">
        <v>21</v>
      </c>
      <c r="H166" s="44">
        <f t="shared" si="1"/>
        <v>24</v>
      </c>
      <c r="I166" s="40"/>
      <c r="J166" s="45" t="s">
        <v>40</v>
      </c>
      <c r="K166" s="42">
        <f t="shared" si="2"/>
        <v>1126</v>
      </c>
      <c r="L166" s="46">
        <v>1</v>
      </c>
      <c r="M166" s="46">
        <v>13</v>
      </c>
      <c r="N166" s="26">
        <f t="shared" si="3"/>
        <v>16</v>
      </c>
      <c r="O166" s="40"/>
      <c r="P166" s="39" t="s">
        <v>66</v>
      </c>
      <c r="Q166" s="40"/>
      <c r="R166">
        <f>MIN(Rules!$E$2,(MAX(H166/N166,N166/H166)))</f>
        <v>1.5</v>
      </c>
      <c r="S166">
        <f>VLOOKUP(B166,Rules!A:B,2,FALSE)</f>
        <v>60</v>
      </c>
      <c r="T166" s="40"/>
      <c r="U166" s="47">
        <f>1/(10^(-1*(E166+(IF(P166="Y",Rules!$I$2,0))-K166)/Rules!$E$12)+1)</f>
        <v>0.90321840429518074</v>
      </c>
      <c r="V166">
        <f t="shared" si="4"/>
        <v>9</v>
      </c>
      <c r="W166">
        <f t="shared" si="5"/>
        <v>-9</v>
      </c>
      <c r="Z166" s="48"/>
      <c r="AA166" s="11">
        <f t="shared" ref="AA166:BH166" si="169">IF($D166=AA$1,$E166+$V166,(IF($J166=AA$1,$K166+$W166,AA165)))</f>
        <v>1159</v>
      </c>
      <c r="AB166" s="11">
        <f t="shared" si="169"/>
        <v>1463</v>
      </c>
      <c r="AC166" s="11">
        <f t="shared" si="169"/>
        <v>854</v>
      </c>
      <c r="AD166" s="11">
        <f t="shared" si="169"/>
        <v>1135</v>
      </c>
      <c r="AE166" s="11">
        <f t="shared" si="169"/>
        <v>1008</v>
      </c>
      <c r="AF166" s="11">
        <f t="shared" si="169"/>
        <v>1681</v>
      </c>
      <c r="AG166" s="11">
        <f t="shared" si="169"/>
        <v>1483</v>
      </c>
      <c r="AH166" s="11">
        <f t="shared" si="169"/>
        <v>1355</v>
      </c>
      <c r="AI166" s="11">
        <f t="shared" si="169"/>
        <v>1427</v>
      </c>
      <c r="AJ166" s="11">
        <f t="shared" si="169"/>
        <v>1470</v>
      </c>
      <c r="AK166" s="11">
        <f t="shared" si="169"/>
        <v>1079</v>
      </c>
      <c r="AL166" s="11">
        <f t="shared" si="169"/>
        <v>1506</v>
      </c>
      <c r="AM166" s="11">
        <f t="shared" si="169"/>
        <v>1793</v>
      </c>
      <c r="AN166" s="11">
        <f t="shared" si="169"/>
        <v>1390</v>
      </c>
      <c r="AO166" s="11">
        <f t="shared" si="169"/>
        <v>314</v>
      </c>
      <c r="AP166" s="11">
        <f t="shared" si="169"/>
        <v>1223</v>
      </c>
      <c r="AQ166" s="11">
        <f t="shared" si="169"/>
        <v>928</v>
      </c>
      <c r="AR166" s="11">
        <f t="shared" si="169"/>
        <v>1268</v>
      </c>
      <c r="AS166" s="11">
        <f t="shared" si="169"/>
        <v>562</v>
      </c>
      <c r="AT166" s="11">
        <f t="shared" si="169"/>
        <v>937</v>
      </c>
      <c r="AU166" s="11">
        <f t="shared" si="169"/>
        <v>1238</v>
      </c>
      <c r="AV166" s="11">
        <f t="shared" si="169"/>
        <v>1497</v>
      </c>
      <c r="AW166" s="11">
        <f t="shared" si="169"/>
        <v>1547</v>
      </c>
      <c r="AX166" s="11">
        <f t="shared" si="169"/>
        <v>1536</v>
      </c>
      <c r="AY166" s="11">
        <f t="shared" si="169"/>
        <v>298</v>
      </c>
      <c r="AZ166" s="11">
        <f t="shared" si="169"/>
        <v>1053</v>
      </c>
      <c r="BA166" s="11">
        <f t="shared" si="169"/>
        <v>1226</v>
      </c>
      <c r="BB166" s="11">
        <f t="shared" si="169"/>
        <v>1368</v>
      </c>
      <c r="BC166" s="11">
        <f t="shared" si="169"/>
        <v>1117</v>
      </c>
      <c r="BD166" s="11">
        <f t="shared" si="169"/>
        <v>1609</v>
      </c>
      <c r="BE166" s="11">
        <f t="shared" si="169"/>
        <v>1080</v>
      </c>
      <c r="BF166" s="11">
        <f t="shared" si="169"/>
        <v>1044</v>
      </c>
      <c r="BG166" s="11">
        <f t="shared" si="169"/>
        <v>1157</v>
      </c>
      <c r="BH166" s="11">
        <f t="shared" si="169"/>
        <v>1078</v>
      </c>
    </row>
    <row r="167" spans="1:60" ht="13.5" customHeight="1">
      <c r="A167" s="38">
        <v>40369</v>
      </c>
      <c r="B167" t="s">
        <v>72</v>
      </c>
      <c r="C167" s="40"/>
      <c r="D167" s="41" t="s">
        <v>26</v>
      </c>
      <c r="E167" s="42">
        <f t="shared" si="0"/>
        <v>1681</v>
      </c>
      <c r="F167" s="43">
        <v>1</v>
      </c>
      <c r="G167" s="43">
        <v>19</v>
      </c>
      <c r="H167" s="44">
        <f t="shared" si="1"/>
        <v>22</v>
      </c>
      <c r="I167" s="40"/>
      <c r="J167" s="45" t="s">
        <v>29</v>
      </c>
      <c r="K167" s="42">
        <f t="shared" si="2"/>
        <v>1135</v>
      </c>
      <c r="L167" s="46">
        <v>0</v>
      </c>
      <c r="M167" s="46">
        <v>4</v>
      </c>
      <c r="N167" s="26">
        <f t="shared" si="3"/>
        <v>4</v>
      </c>
      <c r="O167" s="40"/>
      <c r="P167" s="39" t="s">
        <v>66</v>
      </c>
      <c r="Q167" s="40"/>
      <c r="R167">
        <f>MIN(Rules!$E$2,(MAX(H167/N167,N167/H167)))</f>
        <v>2</v>
      </c>
      <c r="S167">
        <f>VLOOKUP(B167,Rules!A:B,2,FALSE)</f>
        <v>60</v>
      </c>
      <c r="T167" s="40"/>
      <c r="U167" s="47">
        <f>1/(10^(-1*(E167+(IF(P167="Y",Rules!$I$2,0))-K167)/Rules!$E$12)+1)</f>
        <v>0.96102943608503699</v>
      </c>
      <c r="V167">
        <f t="shared" si="4"/>
        <v>5</v>
      </c>
      <c r="W167">
        <f t="shared" si="5"/>
        <v>-5</v>
      </c>
      <c r="Z167" s="48"/>
      <c r="AA167" s="11">
        <f t="shared" ref="AA167:BH167" si="170">IF($D167=AA$1,$E167+$V167,(IF($J167=AA$1,$K167+$W167,AA166)))</f>
        <v>1159</v>
      </c>
      <c r="AB167" s="11">
        <f t="shared" si="170"/>
        <v>1463</v>
      </c>
      <c r="AC167" s="11">
        <f t="shared" si="170"/>
        <v>854</v>
      </c>
      <c r="AD167" s="11">
        <f t="shared" si="170"/>
        <v>1130</v>
      </c>
      <c r="AE167" s="11">
        <f t="shared" si="170"/>
        <v>1008</v>
      </c>
      <c r="AF167" s="11">
        <f t="shared" si="170"/>
        <v>1686</v>
      </c>
      <c r="AG167" s="11">
        <f t="shared" si="170"/>
        <v>1483</v>
      </c>
      <c r="AH167" s="11">
        <f t="shared" si="170"/>
        <v>1355</v>
      </c>
      <c r="AI167" s="11">
        <f t="shared" si="170"/>
        <v>1427</v>
      </c>
      <c r="AJ167" s="11">
        <f t="shared" si="170"/>
        <v>1470</v>
      </c>
      <c r="AK167" s="11">
        <f t="shared" si="170"/>
        <v>1079</v>
      </c>
      <c r="AL167" s="11">
        <f t="shared" si="170"/>
        <v>1506</v>
      </c>
      <c r="AM167" s="11">
        <f t="shared" si="170"/>
        <v>1793</v>
      </c>
      <c r="AN167" s="11">
        <f t="shared" si="170"/>
        <v>1390</v>
      </c>
      <c r="AO167" s="11">
        <f t="shared" si="170"/>
        <v>314</v>
      </c>
      <c r="AP167" s="11">
        <f t="shared" si="170"/>
        <v>1223</v>
      </c>
      <c r="AQ167" s="11">
        <f t="shared" si="170"/>
        <v>928</v>
      </c>
      <c r="AR167" s="11">
        <f t="shared" si="170"/>
        <v>1268</v>
      </c>
      <c r="AS167" s="11">
        <f t="shared" si="170"/>
        <v>562</v>
      </c>
      <c r="AT167" s="11">
        <f t="shared" si="170"/>
        <v>937</v>
      </c>
      <c r="AU167" s="11">
        <f t="shared" si="170"/>
        <v>1238</v>
      </c>
      <c r="AV167" s="11">
        <f t="shared" si="170"/>
        <v>1497</v>
      </c>
      <c r="AW167" s="11">
        <f t="shared" si="170"/>
        <v>1547</v>
      </c>
      <c r="AX167" s="11">
        <f t="shared" si="170"/>
        <v>1536</v>
      </c>
      <c r="AY167" s="11">
        <f t="shared" si="170"/>
        <v>298</v>
      </c>
      <c r="AZ167" s="11">
        <f t="shared" si="170"/>
        <v>1053</v>
      </c>
      <c r="BA167" s="11">
        <f t="shared" si="170"/>
        <v>1226</v>
      </c>
      <c r="BB167" s="11">
        <f t="shared" si="170"/>
        <v>1368</v>
      </c>
      <c r="BC167" s="11">
        <f t="shared" si="170"/>
        <v>1117</v>
      </c>
      <c r="BD167" s="11">
        <f t="shared" si="170"/>
        <v>1609</v>
      </c>
      <c r="BE167" s="11">
        <f t="shared" si="170"/>
        <v>1080</v>
      </c>
      <c r="BF167" s="11">
        <f t="shared" si="170"/>
        <v>1044</v>
      </c>
      <c r="BG167" s="11">
        <f t="shared" si="170"/>
        <v>1157</v>
      </c>
      <c r="BH167" s="11">
        <f t="shared" si="170"/>
        <v>1078</v>
      </c>
    </row>
    <row r="168" spans="1:60" ht="13.5" customHeight="1">
      <c r="A168" s="38">
        <v>40369</v>
      </c>
      <c r="B168" t="s">
        <v>72</v>
      </c>
      <c r="C168" s="40"/>
      <c r="D168" s="41" t="s">
        <v>38</v>
      </c>
      <c r="E168" s="42">
        <f t="shared" si="0"/>
        <v>1053</v>
      </c>
      <c r="F168" s="43">
        <v>0</v>
      </c>
      <c r="G168" s="43">
        <v>15</v>
      </c>
      <c r="H168" s="44">
        <f t="shared" si="1"/>
        <v>15</v>
      </c>
      <c r="I168" s="40"/>
      <c r="J168" s="45" t="s">
        <v>46</v>
      </c>
      <c r="K168" s="42">
        <f t="shared" si="2"/>
        <v>1080</v>
      </c>
      <c r="L168" s="46">
        <v>0</v>
      </c>
      <c r="M168" s="46">
        <v>10</v>
      </c>
      <c r="N168" s="26">
        <f t="shared" si="3"/>
        <v>10</v>
      </c>
      <c r="O168" s="40"/>
      <c r="P168" s="39" t="s">
        <v>66</v>
      </c>
      <c r="Q168" s="40"/>
      <c r="R168">
        <f>MIN(Rules!$E$2,(MAX(H168/N168,N168/H168)))</f>
        <v>1.5</v>
      </c>
      <c r="S168">
        <f>VLOOKUP(B168,Rules!A:B,2,FALSE)</f>
        <v>60</v>
      </c>
      <c r="T168" s="40"/>
      <c r="U168" s="47">
        <f>1/(10^(-1*(E168+(IF(P168="Y",Rules!$I$2,0))-K168)/Rules!$E$12)+1)</f>
        <v>0.63794037920813829</v>
      </c>
      <c r="V168">
        <f t="shared" si="4"/>
        <v>33</v>
      </c>
      <c r="W168">
        <f t="shared" si="5"/>
        <v>-33</v>
      </c>
      <c r="Z168" s="48"/>
      <c r="AA168" s="11">
        <f t="shared" ref="AA168:BH168" si="171">IF($D168=AA$1,$E168+$V168,(IF($J168=AA$1,$K168+$W168,AA167)))</f>
        <v>1159</v>
      </c>
      <c r="AB168" s="11">
        <f t="shared" si="171"/>
        <v>1463</v>
      </c>
      <c r="AC168" s="11">
        <f t="shared" si="171"/>
        <v>854</v>
      </c>
      <c r="AD168" s="11">
        <f t="shared" si="171"/>
        <v>1130</v>
      </c>
      <c r="AE168" s="11">
        <f t="shared" si="171"/>
        <v>1008</v>
      </c>
      <c r="AF168" s="11">
        <f t="shared" si="171"/>
        <v>1686</v>
      </c>
      <c r="AG168" s="11">
        <f t="shared" si="171"/>
        <v>1483</v>
      </c>
      <c r="AH168" s="11">
        <f t="shared" si="171"/>
        <v>1355</v>
      </c>
      <c r="AI168" s="11">
        <f t="shared" si="171"/>
        <v>1427</v>
      </c>
      <c r="AJ168" s="11">
        <f t="shared" si="171"/>
        <v>1470</v>
      </c>
      <c r="AK168" s="11">
        <f t="shared" si="171"/>
        <v>1079</v>
      </c>
      <c r="AL168" s="11">
        <f t="shared" si="171"/>
        <v>1506</v>
      </c>
      <c r="AM168" s="11">
        <f t="shared" si="171"/>
        <v>1793</v>
      </c>
      <c r="AN168" s="11">
        <f t="shared" si="171"/>
        <v>1390</v>
      </c>
      <c r="AO168" s="11">
        <f t="shared" si="171"/>
        <v>314</v>
      </c>
      <c r="AP168" s="11">
        <f t="shared" si="171"/>
        <v>1223</v>
      </c>
      <c r="AQ168" s="11">
        <f t="shared" si="171"/>
        <v>928</v>
      </c>
      <c r="AR168" s="11">
        <f t="shared" si="171"/>
        <v>1268</v>
      </c>
      <c r="AS168" s="11">
        <f t="shared" si="171"/>
        <v>562</v>
      </c>
      <c r="AT168" s="11">
        <f t="shared" si="171"/>
        <v>937</v>
      </c>
      <c r="AU168" s="11">
        <f t="shared" si="171"/>
        <v>1238</v>
      </c>
      <c r="AV168" s="11">
        <f t="shared" si="171"/>
        <v>1497</v>
      </c>
      <c r="AW168" s="11">
        <f t="shared" si="171"/>
        <v>1547</v>
      </c>
      <c r="AX168" s="11">
        <f t="shared" si="171"/>
        <v>1536</v>
      </c>
      <c r="AY168" s="11">
        <f t="shared" si="171"/>
        <v>298</v>
      </c>
      <c r="AZ168" s="11">
        <f t="shared" si="171"/>
        <v>1086</v>
      </c>
      <c r="BA168" s="11">
        <f t="shared" si="171"/>
        <v>1226</v>
      </c>
      <c r="BB168" s="11">
        <f t="shared" si="171"/>
        <v>1368</v>
      </c>
      <c r="BC168" s="11">
        <f t="shared" si="171"/>
        <v>1117</v>
      </c>
      <c r="BD168" s="11">
        <f t="shared" si="171"/>
        <v>1609</v>
      </c>
      <c r="BE168" s="11">
        <f t="shared" si="171"/>
        <v>1047</v>
      </c>
      <c r="BF168" s="11">
        <f t="shared" si="171"/>
        <v>1044</v>
      </c>
      <c r="BG168" s="11">
        <f t="shared" si="171"/>
        <v>1157</v>
      </c>
      <c r="BH168" s="11">
        <f t="shared" si="171"/>
        <v>1078</v>
      </c>
    </row>
    <row r="169" spans="1:60" ht="13.5" customHeight="1">
      <c r="A169" s="38">
        <v>40369</v>
      </c>
      <c r="B169" t="s">
        <v>72</v>
      </c>
      <c r="C169" s="40"/>
      <c r="D169" s="41" t="s">
        <v>21</v>
      </c>
      <c r="E169" s="42">
        <f t="shared" si="0"/>
        <v>1506</v>
      </c>
      <c r="F169" s="43">
        <v>0</v>
      </c>
      <c r="G169" s="43">
        <v>13</v>
      </c>
      <c r="H169" s="44">
        <f t="shared" si="1"/>
        <v>13</v>
      </c>
      <c r="I169" s="40"/>
      <c r="J169" s="45" t="s">
        <v>42</v>
      </c>
      <c r="K169" s="42">
        <f t="shared" si="2"/>
        <v>1157</v>
      </c>
      <c r="L169" s="46">
        <v>1</v>
      </c>
      <c r="M169" s="46">
        <v>11</v>
      </c>
      <c r="N169" s="26">
        <f t="shared" si="3"/>
        <v>14</v>
      </c>
      <c r="O169" s="40"/>
      <c r="P169" s="39" t="s">
        <v>66</v>
      </c>
      <c r="Q169" s="40"/>
      <c r="R169">
        <f>MIN(Rules!$E$2,(MAX(H169/N169,N169/H169)))</f>
        <v>1.0769230769230769</v>
      </c>
      <c r="S169">
        <f>VLOOKUP(B169,Rules!A:B,2,FALSE)</f>
        <v>60</v>
      </c>
      <c r="T169" s="40"/>
      <c r="U169" s="47">
        <f>1/(10^(-1*(E169+(IF(P169="Y",Rules!$I$2,0))-K169)/Rules!$E$12)+1)</f>
        <v>0.90870959882435109</v>
      </c>
      <c r="V169">
        <f t="shared" si="4"/>
        <v>-59</v>
      </c>
      <c r="W169">
        <f t="shared" si="5"/>
        <v>59</v>
      </c>
      <c r="Z169" s="48"/>
      <c r="AA169" s="11">
        <f t="shared" ref="AA169:BH169" si="172">IF($D169=AA$1,$E169+$V169,(IF($J169=AA$1,$K169+$W169,AA168)))</f>
        <v>1159</v>
      </c>
      <c r="AB169" s="11">
        <f t="shared" si="172"/>
        <v>1463</v>
      </c>
      <c r="AC169" s="11">
        <f t="shared" si="172"/>
        <v>854</v>
      </c>
      <c r="AD169" s="11">
        <f t="shared" si="172"/>
        <v>1130</v>
      </c>
      <c r="AE169" s="11">
        <f t="shared" si="172"/>
        <v>1008</v>
      </c>
      <c r="AF169" s="11">
        <f t="shared" si="172"/>
        <v>1686</v>
      </c>
      <c r="AG169" s="11">
        <f t="shared" si="172"/>
        <v>1483</v>
      </c>
      <c r="AH169" s="11">
        <f t="shared" si="172"/>
        <v>1355</v>
      </c>
      <c r="AI169" s="11">
        <f t="shared" si="172"/>
        <v>1427</v>
      </c>
      <c r="AJ169" s="11">
        <f t="shared" si="172"/>
        <v>1470</v>
      </c>
      <c r="AK169" s="11">
        <f t="shared" si="172"/>
        <v>1079</v>
      </c>
      <c r="AL169" s="11">
        <f t="shared" si="172"/>
        <v>1447</v>
      </c>
      <c r="AM169" s="11">
        <f t="shared" si="172"/>
        <v>1793</v>
      </c>
      <c r="AN169" s="11">
        <f t="shared" si="172"/>
        <v>1390</v>
      </c>
      <c r="AO169" s="11">
        <f t="shared" si="172"/>
        <v>314</v>
      </c>
      <c r="AP169" s="11">
        <f t="shared" si="172"/>
        <v>1223</v>
      </c>
      <c r="AQ169" s="11">
        <f t="shared" si="172"/>
        <v>928</v>
      </c>
      <c r="AR169" s="11">
        <f t="shared" si="172"/>
        <v>1268</v>
      </c>
      <c r="AS169" s="11">
        <f t="shared" si="172"/>
        <v>562</v>
      </c>
      <c r="AT169" s="11">
        <f t="shared" si="172"/>
        <v>937</v>
      </c>
      <c r="AU169" s="11">
        <f t="shared" si="172"/>
        <v>1238</v>
      </c>
      <c r="AV169" s="11">
        <f t="shared" si="172"/>
        <v>1497</v>
      </c>
      <c r="AW169" s="11">
        <f t="shared" si="172"/>
        <v>1547</v>
      </c>
      <c r="AX169" s="11">
        <f t="shared" si="172"/>
        <v>1536</v>
      </c>
      <c r="AY169" s="11">
        <f t="shared" si="172"/>
        <v>298</v>
      </c>
      <c r="AZ169" s="11">
        <f t="shared" si="172"/>
        <v>1086</v>
      </c>
      <c r="BA169" s="11">
        <f t="shared" si="172"/>
        <v>1226</v>
      </c>
      <c r="BB169" s="11">
        <f t="shared" si="172"/>
        <v>1368</v>
      </c>
      <c r="BC169" s="11">
        <f t="shared" si="172"/>
        <v>1117</v>
      </c>
      <c r="BD169" s="11">
        <f t="shared" si="172"/>
        <v>1609</v>
      </c>
      <c r="BE169" s="11">
        <f t="shared" si="172"/>
        <v>1047</v>
      </c>
      <c r="BF169" s="11">
        <f t="shared" si="172"/>
        <v>1044</v>
      </c>
      <c r="BG169" s="11">
        <f t="shared" si="172"/>
        <v>1216</v>
      </c>
      <c r="BH169" s="11">
        <f t="shared" si="172"/>
        <v>1078</v>
      </c>
    </row>
    <row r="170" spans="1:60" ht="13.5" customHeight="1">
      <c r="A170" s="38">
        <v>40369</v>
      </c>
      <c r="B170" t="s">
        <v>72</v>
      </c>
      <c r="C170" s="40"/>
      <c r="D170" s="41" t="s">
        <v>30</v>
      </c>
      <c r="E170" s="42">
        <f t="shared" si="0"/>
        <v>1427</v>
      </c>
      <c r="F170" s="43">
        <v>1</v>
      </c>
      <c r="G170" s="43">
        <v>14</v>
      </c>
      <c r="H170" s="44">
        <f t="shared" si="1"/>
        <v>17</v>
      </c>
      <c r="I170" s="40"/>
      <c r="J170" s="45" t="s">
        <v>43</v>
      </c>
      <c r="K170" s="42">
        <f t="shared" si="2"/>
        <v>937</v>
      </c>
      <c r="L170" s="46">
        <v>1</v>
      </c>
      <c r="M170" s="46">
        <v>10</v>
      </c>
      <c r="N170" s="26">
        <f t="shared" si="3"/>
        <v>13</v>
      </c>
      <c r="O170" s="40"/>
      <c r="P170" s="39" t="s">
        <v>66</v>
      </c>
      <c r="Q170" s="40"/>
      <c r="R170">
        <f>MIN(Rules!$E$2,(MAX(H170/N170,N170/H170)))</f>
        <v>1.3076923076923077</v>
      </c>
      <c r="S170">
        <f>VLOOKUP(B170,Rules!A:B,2,FALSE)</f>
        <v>60</v>
      </c>
      <c r="T170" s="40"/>
      <c r="U170" s="47">
        <f>1/(10^(-1*(E170+(IF(P170="Y",Rules!$I$2,0))-K170)/Rules!$E$12)+1)</f>
        <v>0.95013614622102383</v>
      </c>
      <c r="V170">
        <f t="shared" si="4"/>
        <v>4</v>
      </c>
      <c r="W170">
        <f t="shared" si="5"/>
        <v>-4</v>
      </c>
      <c r="Z170" s="48"/>
      <c r="AA170" s="11">
        <f t="shared" ref="AA170:BH170" si="173">IF($D170=AA$1,$E170+$V170,(IF($J170=AA$1,$K170+$W170,AA169)))</f>
        <v>1159</v>
      </c>
      <c r="AB170" s="11">
        <f t="shared" si="173"/>
        <v>1463</v>
      </c>
      <c r="AC170" s="11">
        <f t="shared" si="173"/>
        <v>854</v>
      </c>
      <c r="AD170" s="11">
        <f t="shared" si="173"/>
        <v>1130</v>
      </c>
      <c r="AE170" s="11">
        <f t="shared" si="173"/>
        <v>1008</v>
      </c>
      <c r="AF170" s="11">
        <f t="shared" si="173"/>
        <v>1686</v>
      </c>
      <c r="AG170" s="11">
        <f t="shared" si="173"/>
        <v>1483</v>
      </c>
      <c r="AH170" s="11">
        <f t="shared" si="173"/>
        <v>1355</v>
      </c>
      <c r="AI170" s="11">
        <f t="shared" si="173"/>
        <v>1431</v>
      </c>
      <c r="AJ170" s="11">
        <f t="shared" si="173"/>
        <v>1470</v>
      </c>
      <c r="AK170" s="11">
        <f t="shared" si="173"/>
        <v>1079</v>
      </c>
      <c r="AL170" s="11">
        <f t="shared" si="173"/>
        <v>1447</v>
      </c>
      <c r="AM170" s="11">
        <f t="shared" si="173"/>
        <v>1793</v>
      </c>
      <c r="AN170" s="11">
        <f t="shared" si="173"/>
        <v>1390</v>
      </c>
      <c r="AO170" s="11">
        <f t="shared" si="173"/>
        <v>314</v>
      </c>
      <c r="AP170" s="11">
        <f t="shared" si="173"/>
        <v>1223</v>
      </c>
      <c r="AQ170" s="11">
        <f t="shared" si="173"/>
        <v>928</v>
      </c>
      <c r="AR170" s="11">
        <f t="shared" si="173"/>
        <v>1268</v>
      </c>
      <c r="AS170" s="11">
        <f t="shared" si="173"/>
        <v>562</v>
      </c>
      <c r="AT170" s="11">
        <f t="shared" si="173"/>
        <v>933</v>
      </c>
      <c r="AU170" s="11">
        <f t="shared" si="173"/>
        <v>1238</v>
      </c>
      <c r="AV170" s="11">
        <f t="shared" si="173"/>
        <v>1497</v>
      </c>
      <c r="AW170" s="11">
        <f t="shared" si="173"/>
        <v>1547</v>
      </c>
      <c r="AX170" s="11">
        <f t="shared" si="173"/>
        <v>1536</v>
      </c>
      <c r="AY170" s="11">
        <f t="shared" si="173"/>
        <v>298</v>
      </c>
      <c r="AZ170" s="11">
        <f t="shared" si="173"/>
        <v>1086</v>
      </c>
      <c r="BA170" s="11">
        <f t="shared" si="173"/>
        <v>1226</v>
      </c>
      <c r="BB170" s="11">
        <f t="shared" si="173"/>
        <v>1368</v>
      </c>
      <c r="BC170" s="11">
        <f t="shared" si="173"/>
        <v>1117</v>
      </c>
      <c r="BD170" s="11">
        <f t="shared" si="173"/>
        <v>1609</v>
      </c>
      <c r="BE170" s="11">
        <f t="shared" si="173"/>
        <v>1047</v>
      </c>
      <c r="BF170" s="11">
        <f t="shared" si="173"/>
        <v>1044</v>
      </c>
      <c r="BG170" s="11">
        <f t="shared" si="173"/>
        <v>1216</v>
      </c>
      <c r="BH170" s="11">
        <f t="shared" si="173"/>
        <v>1078</v>
      </c>
    </row>
    <row r="171" spans="1:60" ht="13.5" customHeight="1">
      <c r="A171" s="38">
        <v>40369</v>
      </c>
      <c r="B171" t="s">
        <v>72</v>
      </c>
      <c r="C171" s="40"/>
      <c r="D171" s="41" t="s">
        <v>31</v>
      </c>
      <c r="E171" s="42">
        <f t="shared" si="0"/>
        <v>1044</v>
      </c>
      <c r="F171" s="43">
        <v>1</v>
      </c>
      <c r="G171" s="43">
        <v>7</v>
      </c>
      <c r="H171" s="44">
        <f t="shared" si="1"/>
        <v>10</v>
      </c>
      <c r="I171" s="40"/>
      <c r="J171" s="45" t="s">
        <v>19</v>
      </c>
      <c r="K171" s="42">
        <f t="shared" si="2"/>
        <v>1483</v>
      </c>
      <c r="L171" s="46">
        <v>0</v>
      </c>
      <c r="M171" s="46">
        <v>13</v>
      </c>
      <c r="N171" s="26">
        <f t="shared" si="3"/>
        <v>13</v>
      </c>
      <c r="O171" s="40"/>
      <c r="P171" s="39" t="s">
        <v>66</v>
      </c>
      <c r="Q171" s="40"/>
      <c r="R171">
        <f>MIN(Rules!$E$2,(MAX(H171/N171,N171/H171)))</f>
        <v>1.3</v>
      </c>
      <c r="S171">
        <f>VLOOKUP(B171,Rules!A:B,2,FALSE)</f>
        <v>60</v>
      </c>
      <c r="T171" s="40"/>
      <c r="U171" s="47">
        <f>1/(10^(-1*(E171+(IF(P171="Y",Rules!$I$2,0))-K171)/Rules!$E$12)+1)</f>
        <v>0.2090114952019389</v>
      </c>
      <c r="V171">
        <f t="shared" si="4"/>
        <v>-16</v>
      </c>
      <c r="W171">
        <f t="shared" si="5"/>
        <v>16</v>
      </c>
      <c r="Z171" s="48"/>
      <c r="AA171" s="11">
        <f t="shared" ref="AA171:BH171" si="174">IF($D171=AA$1,$E171+$V171,(IF($J171=AA$1,$K171+$W171,AA170)))</f>
        <v>1159</v>
      </c>
      <c r="AB171" s="11">
        <f t="shared" si="174"/>
        <v>1463</v>
      </c>
      <c r="AC171" s="11">
        <f t="shared" si="174"/>
        <v>854</v>
      </c>
      <c r="AD171" s="11">
        <f t="shared" si="174"/>
        <v>1130</v>
      </c>
      <c r="AE171" s="11">
        <f t="shared" si="174"/>
        <v>1008</v>
      </c>
      <c r="AF171" s="11">
        <f t="shared" si="174"/>
        <v>1686</v>
      </c>
      <c r="AG171" s="11">
        <f t="shared" si="174"/>
        <v>1499</v>
      </c>
      <c r="AH171" s="11">
        <f t="shared" si="174"/>
        <v>1355</v>
      </c>
      <c r="AI171" s="11">
        <f t="shared" si="174"/>
        <v>1431</v>
      </c>
      <c r="AJ171" s="11">
        <f t="shared" si="174"/>
        <v>1470</v>
      </c>
      <c r="AK171" s="11">
        <f t="shared" si="174"/>
        <v>1079</v>
      </c>
      <c r="AL171" s="11">
        <f t="shared" si="174"/>
        <v>1447</v>
      </c>
      <c r="AM171" s="11">
        <f t="shared" si="174"/>
        <v>1793</v>
      </c>
      <c r="AN171" s="11">
        <f t="shared" si="174"/>
        <v>1390</v>
      </c>
      <c r="AO171" s="11">
        <f t="shared" si="174"/>
        <v>314</v>
      </c>
      <c r="AP171" s="11">
        <f t="shared" si="174"/>
        <v>1223</v>
      </c>
      <c r="AQ171" s="11">
        <f t="shared" si="174"/>
        <v>928</v>
      </c>
      <c r="AR171" s="11">
        <f t="shared" si="174"/>
        <v>1268</v>
      </c>
      <c r="AS171" s="11">
        <f t="shared" si="174"/>
        <v>562</v>
      </c>
      <c r="AT171" s="11">
        <f t="shared" si="174"/>
        <v>933</v>
      </c>
      <c r="AU171" s="11">
        <f t="shared" si="174"/>
        <v>1238</v>
      </c>
      <c r="AV171" s="11">
        <f t="shared" si="174"/>
        <v>1497</v>
      </c>
      <c r="AW171" s="11">
        <f t="shared" si="174"/>
        <v>1547</v>
      </c>
      <c r="AX171" s="11">
        <f t="shared" si="174"/>
        <v>1536</v>
      </c>
      <c r="AY171" s="11">
        <f t="shared" si="174"/>
        <v>298</v>
      </c>
      <c r="AZ171" s="11">
        <f t="shared" si="174"/>
        <v>1086</v>
      </c>
      <c r="BA171" s="11">
        <f t="shared" si="174"/>
        <v>1226</v>
      </c>
      <c r="BB171" s="11">
        <f t="shared" si="174"/>
        <v>1368</v>
      </c>
      <c r="BC171" s="11">
        <f t="shared" si="174"/>
        <v>1117</v>
      </c>
      <c r="BD171" s="11">
        <f t="shared" si="174"/>
        <v>1609</v>
      </c>
      <c r="BE171" s="11">
        <f t="shared" si="174"/>
        <v>1047</v>
      </c>
      <c r="BF171" s="11">
        <f t="shared" si="174"/>
        <v>1028</v>
      </c>
      <c r="BG171" s="11">
        <f t="shared" si="174"/>
        <v>1216</v>
      </c>
      <c r="BH171" s="11">
        <f t="shared" si="174"/>
        <v>1078</v>
      </c>
    </row>
    <row r="172" spans="1:60" ht="13.5" customHeight="1">
      <c r="A172" s="38">
        <v>40370</v>
      </c>
      <c r="B172" t="s">
        <v>68</v>
      </c>
      <c r="C172" s="40"/>
      <c r="D172" s="41" t="s">
        <v>32</v>
      </c>
      <c r="E172" s="42">
        <f t="shared" si="0"/>
        <v>1238</v>
      </c>
      <c r="F172" s="43">
        <v>1</v>
      </c>
      <c r="G172" s="43">
        <v>10</v>
      </c>
      <c r="H172" s="44">
        <f t="shared" si="1"/>
        <v>13</v>
      </c>
      <c r="I172" s="40"/>
      <c r="J172" s="45" t="s">
        <v>27</v>
      </c>
      <c r="K172" s="42">
        <f t="shared" si="2"/>
        <v>1547</v>
      </c>
      <c r="L172" s="46">
        <v>1</v>
      </c>
      <c r="M172" s="46">
        <v>12</v>
      </c>
      <c r="N172" s="26">
        <f t="shared" si="3"/>
        <v>15</v>
      </c>
      <c r="O172" s="40"/>
      <c r="P172" s="39" t="s">
        <v>67</v>
      </c>
      <c r="Q172" s="40"/>
      <c r="R172">
        <f>MIN(Rules!$E$2,(MAX(H172/N172,N172/H172)))</f>
        <v>1.1538461538461537</v>
      </c>
      <c r="S172">
        <f>VLOOKUP(B172,Rules!A:B,2,FALSE)</f>
        <v>70</v>
      </c>
      <c r="T172" s="40"/>
      <c r="U172" s="47">
        <f>1/(10^(-1*(E172+(IF(P172="Y",Rules!$I$2,0))-K172)/Rules!$E$12)+1)</f>
        <v>0.19419208651791048</v>
      </c>
      <c r="V172">
        <f t="shared" si="4"/>
        <v>-16</v>
      </c>
      <c r="W172">
        <f t="shared" si="5"/>
        <v>16</v>
      </c>
      <c r="Z172" s="48"/>
      <c r="AA172" s="11">
        <f t="shared" ref="AA172:BH172" si="175">IF($D172=AA$1,$E172+$V172,(IF($J172=AA$1,$K172+$W172,AA171)))</f>
        <v>1159</v>
      </c>
      <c r="AB172" s="11">
        <f t="shared" si="175"/>
        <v>1463</v>
      </c>
      <c r="AC172" s="11">
        <f t="shared" si="175"/>
        <v>854</v>
      </c>
      <c r="AD172" s="11">
        <f t="shared" si="175"/>
        <v>1130</v>
      </c>
      <c r="AE172" s="11">
        <f t="shared" si="175"/>
        <v>1008</v>
      </c>
      <c r="AF172" s="11">
        <f t="shared" si="175"/>
        <v>1686</v>
      </c>
      <c r="AG172" s="11">
        <f t="shared" si="175"/>
        <v>1499</v>
      </c>
      <c r="AH172" s="11">
        <f t="shared" si="175"/>
        <v>1355</v>
      </c>
      <c r="AI172" s="11">
        <f t="shared" si="175"/>
        <v>1431</v>
      </c>
      <c r="AJ172" s="11">
        <f t="shared" si="175"/>
        <v>1470</v>
      </c>
      <c r="AK172" s="11">
        <f t="shared" si="175"/>
        <v>1079</v>
      </c>
      <c r="AL172" s="11">
        <f t="shared" si="175"/>
        <v>1447</v>
      </c>
      <c r="AM172" s="11">
        <f t="shared" si="175"/>
        <v>1793</v>
      </c>
      <c r="AN172" s="11">
        <f t="shared" si="175"/>
        <v>1390</v>
      </c>
      <c r="AO172" s="11">
        <f t="shared" si="175"/>
        <v>314</v>
      </c>
      <c r="AP172" s="11">
        <f t="shared" si="175"/>
        <v>1223</v>
      </c>
      <c r="AQ172" s="11">
        <f t="shared" si="175"/>
        <v>928</v>
      </c>
      <c r="AR172" s="11">
        <f t="shared" si="175"/>
        <v>1268</v>
      </c>
      <c r="AS172" s="11">
        <f t="shared" si="175"/>
        <v>562</v>
      </c>
      <c r="AT172" s="11">
        <f t="shared" si="175"/>
        <v>933</v>
      </c>
      <c r="AU172" s="11">
        <f t="shared" si="175"/>
        <v>1222</v>
      </c>
      <c r="AV172" s="11">
        <f t="shared" si="175"/>
        <v>1497</v>
      </c>
      <c r="AW172" s="11">
        <f t="shared" si="175"/>
        <v>1563</v>
      </c>
      <c r="AX172" s="11">
        <f t="shared" si="175"/>
        <v>1536</v>
      </c>
      <c r="AY172" s="11">
        <f t="shared" si="175"/>
        <v>298</v>
      </c>
      <c r="AZ172" s="11">
        <f t="shared" si="175"/>
        <v>1086</v>
      </c>
      <c r="BA172" s="11">
        <f t="shared" si="175"/>
        <v>1226</v>
      </c>
      <c r="BB172" s="11">
        <f t="shared" si="175"/>
        <v>1368</v>
      </c>
      <c r="BC172" s="11">
        <f t="shared" si="175"/>
        <v>1117</v>
      </c>
      <c r="BD172" s="11">
        <f t="shared" si="175"/>
        <v>1609</v>
      </c>
      <c r="BE172" s="11">
        <f t="shared" si="175"/>
        <v>1047</v>
      </c>
      <c r="BF172" s="11">
        <f t="shared" si="175"/>
        <v>1028</v>
      </c>
      <c r="BG172" s="11">
        <f t="shared" si="175"/>
        <v>1216</v>
      </c>
      <c r="BH172" s="11">
        <f t="shared" si="175"/>
        <v>1078</v>
      </c>
    </row>
    <row r="173" spans="1:60" ht="13.5" customHeight="1">
      <c r="A173" s="38">
        <v>40370</v>
      </c>
      <c r="B173" t="s">
        <v>72</v>
      </c>
      <c r="C173" s="40"/>
      <c r="D173" s="41" t="s">
        <v>35</v>
      </c>
      <c r="E173" s="42">
        <f t="shared" si="0"/>
        <v>1079</v>
      </c>
      <c r="F173" s="43">
        <v>0</v>
      </c>
      <c r="G173" s="43">
        <v>7</v>
      </c>
      <c r="H173" s="44">
        <f t="shared" si="1"/>
        <v>7</v>
      </c>
      <c r="I173" s="40"/>
      <c r="J173" s="45" t="s">
        <v>20</v>
      </c>
      <c r="K173" s="42">
        <f t="shared" si="2"/>
        <v>1463</v>
      </c>
      <c r="L173" s="46">
        <v>0</v>
      </c>
      <c r="M173" s="46">
        <v>11</v>
      </c>
      <c r="N173" s="26">
        <f t="shared" si="3"/>
        <v>11</v>
      </c>
      <c r="O173" s="40"/>
      <c r="P173" s="39" t="s">
        <v>66</v>
      </c>
      <c r="Q173" s="40"/>
      <c r="R173">
        <f>MIN(Rules!$E$2,(MAX(H173/N173,N173/H173)))</f>
        <v>1.5714285714285714</v>
      </c>
      <c r="S173">
        <f>VLOOKUP(B173,Rules!A:B,2,FALSE)</f>
        <v>60</v>
      </c>
      <c r="T173" s="40"/>
      <c r="U173" s="47">
        <f>1/(10^(-1*(E173+(IF(P173="Y",Rules!$I$2,0))-K173)/Rules!$E$12)+1)</f>
        <v>0.25395860180243623</v>
      </c>
      <c r="V173">
        <f t="shared" si="4"/>
        <v>-24</v>
      </c>
      <c r="W173">
        <f t="shared" si="5"/>
        <v>24</v>
      </c>
      <c r="Z173" s="48"/>
      <c r="AA173" s="11">
        <f t="shared" ref="AA173:BH173" si="176">IF($D173=AA$1,$E173+$V173,(IF($J173=AA$1,$K173+$W173,AA172)))</f>
        <v>1159</v>
      </c>
      <c r="AB173" s="11">
        <f t="shared" si="176"/>
        <v>1487</v>
      </c>
      <c r="AC173" s="11">
        <f t="shared" si="176"/>
        <v>854</v>
      </c>
      <c r="AD173" s="11">
        <f t="shared" si="176"/>
        <v>1130</v>
      </c>
      <c r="AE173" s="11">
        <f t="shared" si="176"/>
        <v>1008</v>
      </c>
      <c r="AF173" s="11">
        <f t="shared" si="176"/>
        <v>1686</v>
      </c>
      <c r="AG173" s="11">
        <f t="shared" si="176"/>
        <v>1499</v>
      </c>
      <c r="AH173" s="11">
        <f t="shared" si="176"/>
        <v>1355</v>
      </c>
      <c r="AI173" s="11">
        <f t="shared" si="176"/>
        <v>1431</v>
      </c>
      <c r="AJ173" s="11">
        <f t="shared" si="176"/>
        <v>1470</v>
      </c>
      <c r="AK173" s="11">
        <f t="shared" si="176"/>
        <v>1055</v>
      </c>
      <c r="AL173" s="11">
        <f t="shared" si="176"/>
        <v>1447</v>
      </c>
      <c r="AM173" s="11">
        <f t="shared" si="176"/>
        <v>1793</v>
      </c>
      <c r="AN173" s="11">
        <f t="shared" si="176"/>
        <v>1390</v>
      </c>
      <c r="AO173" s="11">
        <f t="shared" si="176"/>
        <v>314</v>
      </c>
      <c r="AP173" s="11">
        <f t="shared" si="176"/>
        <v>1223</v>
      </c>
      <c r="AQ173" s="11">
        <f t="shared" si="176"/>
        <v>928</v>
      </c>
      <c r="AR173" s="11">
        <f t="shared" si="176"/>
        <v>1268</v>
      </c>
      <c r="AS173" s="11">
        <f t="shared" si="176"/>
        <v>562</v>
      </c>
      <c r="AT173" s="11">
        <f t="shared" si="176"/>
        <v>933</v>
      </c>
      <c r="AU173" s="11">
        <f t="shared" si="176"/>
        <v>1222</v>
      </c>
      <c r="AV173" s="11">
        <f t="shared" si="176"/>
        <v>1497</v>
      </c>
      <c r="AW173" s="11">
        <f t="shared" si="176"/>
        <v>1563</v>
      </c>
      <c r="AX173" s="11">
        <f t="shared" si="176"/>
        <v>1536</v>
      </c>
      <c r="AY173" s="11">
        <f t="shared" si="176"/>
        <v>298</v>
      </c>
      <c r="AZ173" s="11">
        <f t="shared" si="176"/>
        <v>1086</v>
      </c>
      <c r="BA173" s="11">
        <f t="shared" si="176"/>
        <v>1226</v>
      </c>
      <c r="BB173" s="11">
        <f t="shared" si="176"/>
        <v>1368</v>
      </c>
      <c r="BC173" s="11">
        <f t="shared" si="176"/>
        <v>1117</v>
      </c>
      <c r="BD173" s="11">
        <f t="shared" si="176"/>
        <v>1609</v>
      </c>
      <c r="BE173" s="11">
        <f t="shared" si="176"/>
        <v>1047</v>
      </c>
      <c r="BF173" s="11">
        <f t="shared" si="176"/>
        <v>1028</v>
      </c>
      <c r="BG173" s="11">
        <f t="shared" si="176"/>
        <v>1216</v>
      </c>
      <c r="BH173" s="11">
        <f t="shared" si="176"/>
        <v>1078</v>
      </c>
    </row>
    <row r="174" spans="1:60" ht="13.5" customHeight="1">
      <c r="A174" s="38">
        <v>40376</v>
      </c>
      <c r="B174" t="s">
        <v>72</v>
      </c>
      <c r="C174" s="40"/>
      <c r="D174" s="41" t="s">
        <v>17</v>
      </c>
      <c r="E174" s="42">
        <f t="shared" si="0"/>
        <v>1470</v>
      </c>
      <c r="F174" s="43">
        <v>0</v>
      </c>
      <c r="G174" s="43">
        <v>14</v>
      </c>
      <c r="H174" s="44">
        <f t="shared" si="1"/>
        <v>14</v>
      </c>
      <c r="I174" s="40"/>
      <c r="J174" s="45" t="s">
        <v>20</v>
      </c>
      <c r="K174" s="42">
        <f t="shared" si="2"/>
        <v>1487</v>
      </c>
      <c r="L174" s="46">
        <v>0</v>
      </c>
      <c r="M174" s="46">
        <v>11</v>
      </c>
      <c r="N174" s="26">
        <f t="shared" si="3"/>
        <v>11</v>
      </c>
      <c r="O174" s="40"/>
      <c r="P174" s="39" t="s">
        <v>66</v>
      </c>
      <c r="Q174" s="40"/>
      <c r="R174">
        <f>MIN(Rules!$E$2,(MAX(H174/N174,N174/H174)))</f>
        <v>1.2727272727272727</v>
      </c>
      <c r="S174">
        <f>VLOOKUP(B174,Rules!A:B,2,FALSE)</f>
        <v>60</v>
      </c>
      <c r="T174" s="40"/>
      <c r="U174" s="47">
        <f>1/(10^(-1*(E174+(IF(P174="Y",Rules!$I$2,0))-K174)/Rules!$E$12)+1)</f>
        <v>0.64850805613967166</v>
      </c>
      <c r="V174">
        <f t="shared" si="4"/>
        <v>27</v>
      </c>
      <c r="W174">
        <f t="shared" si="5"/>
        <v>-27</v>
      </c>
      <c r="Z174" s="48"/>
      <c r="AA174" s="11">
        <f t="shared" ref="AA174:BH174" si="177">IF($D174=AA$1,$E174+$V174,(IF($J174=AA$1,$K174+$W174,AA173)))</f>
        <v>1159</v>
      </c>
      <c r="AB174" s="11">
        <f t="shared" si="177"/>
        <v>1460</v>
      </c>
      <c r="AC174" s="11">
        <f t="shared" si="177"/>
        <v>854</v>
      </c>
      <c r="AD174" s="11">
        <f t="shared" si="177"/>
        <v>1130</v>
      </c>
      <c r="AE174" s="11">
        <f t="shared" si="177"/>
        <v>1008</v>
      </c>
      <c r="AF174" s="11">
        <f t="shared" si="177"/>
        <v>1686</v>
      </c>
      <c r="AG174" s="11">
        <f t="shared" si="177"/>
        <v>1499</v>
      </c>
      <c r="AH174" s="11">
        <f t="shared" si="177"/>
        <v>1355</v>
      </c>
      <c r="AI174" s="11">
        <f t="shared" si="177"/>
        <v>1431</v>
      </c>
      <c r="AJ174" s="11">
        <f t="shared" si="177"/>
        <v>1497</v>
      </c>
      <c r="AK174" s="11">
        <f t="shared" si="177"/>
        <v>1055</v>
      </c>
      <c r="AL174" s="11">
        <f t="shared" si="177"/>
        <v>1447</v>
      </c>
      <c r="AM174" s="11">
        <f t="shared" si="177"/>
        <v>1793</v>
      </c>
      <c r="AN174" s="11">
        <f t="shared" si="177"/>
        <v>1390</v>
      </c>
      <c r="AO174" s="11">
        <f t="shared" si="177"/>
        <v>314</v>
      </c>
      <c r="AP174" s="11">
        <f t="shared" si="177"/>
        <v>1223</v>
      </c>
      <c r="AQ174" s="11">
        <f t="shared" si="177"/>
        <v>928</v>
      </c>
      <c r="AR174" s="11">
        <f t="shared" si="177"/>
        <v>1268</v>
      </c>
      <c r="AS174" s="11">
        <f t="shared" si="177"/>
        <v>562</v>
      </c>
      <c r="AT174" s="11">
        <f t="shared" si="177"/>
        <v>933</v>
      </c>
      <c r="AU174" s="11">
        <f t="shared" si="177"/>
        <v>1222</v>
      </c>
      <c r="AV174" s="11">
        <f t="shared" si="177"/>
        <v>1497</v>
      </c>
      <c r="AW174" s="11">
        <f t="shared" si="177"/>
        <v>1563</v>
      </c>
      <c r="AX174" s="11">
        <f t="shared" si="177"/>
        <v>1536</v>
      </c>
      <c r="AY174" s="11">
        <f t="shared" si="177"/>
        <v>298</v>
      </c>
      <c r="AZ174" s="11">
        <f t="shared" si="177"/>
        <v>1086</v>
      </c>
      <c r="BA174" s="11">
        <f t="shared" si="177"/>
        <v>1226</v>
      </c>
      <c r="BB174" s="11">
        <f t="shared" si="177"/>
        <v>1368</v>
      </c>
      <c r="BC174" s="11">
        <f t="shared" si="177"/>
        <v>1117</v>
      </c>
      <c r="BD174" s="11">
        <f t="shared" si="177"/>
        <v>1609</v>
      </c>
      <c r="BE174" s="11">
        <f t="shared" si="177"/>
        <v>1047</v>
      </c>
      <c r="BF174" s="11">
        <f t="shared" si="177"/>
        <v>1028</v>
      </c>
      <c r="BG174" s="11">
        <f t="shared" si="177"/>
        <v>1216</v>
      </c>
      <c r="BH174" s="11">
        <f t="shared" si="177"/>
        <v>1078</v>
      </c>
    </row>
    <row r="175" spans="1:60" ht="13.5" customHeight="1">
      <c r="A175" s="38">
        <v>40376</v>
      </c>
      <c r="B175" t="s">
        <v>72</v>
      </c>
      <c r="C175" s="40"/>
      <c r="D175" s="41" t="s">
        <v>19</v>
      </c>
      <c r="E175" s="42">
        <f t="shared" si="0"/>
        <v>1499</v>
      </c>
      <c r="F175" s="43">
        <v>1</v>
      </c>
      <c r="G175" s="43">
        <v>9</v>
      </c>
      <c r="H175" s="44">
        <f t="shared" si="1"/>
        <v>12</v>
      </c>
      <c r="I175" s="40"/>
      <c r="J175" s="45" t="s">
        <v>28</v>
      </c>
      <c r="K175" s="42">
        <f t="shared" si="2"/>
        <v>1390</v>
      </c>
      <c r="L175" s="46">
        <v>2</v>
      </c>
      <c r="M175" s="46">
        <v>17</v>
      </c>
      <c r="N175" s="26">
        <f t="shared" si="3"/>
        <v>23</v>
      </c>
      <c r="O175" s="40"/>
      <c r="P175" s="39" t="s">
        <v>66</v>
      </c>
      <c r="Q175" s="40"/>
      <c r="R175">
        <f>MIN(Rules!$E$2,(MAX(H175/N175,N175/H175)))</f>
        <v>1.9166666666666667</v>
      </c>
      <c r="S175">
        <f>VLOOKUP(B175,Rules!A:B,2,FALSE)</f>
        <v>60</v>
      </c>
      <c r="T175" s="40"/>
      <c r="U175" s="47">
        <f>1/(10^(-1*(E175+(IF(P175="Y",Rules!$I$2,0))-K175)/Rules!$E$12)+1)</f>
        <v>0.76723058821655954</v>
      </c>
      <c r="V175">
        <f t="shared" si="4"/>
        <v>-88</v>
      </c>
      <c r="W175">
        <f t="shared" si="5"/>
        <v>88</v>
      </c>
      <c r="Z175" s="48"/>
      <c r="AA175" s="11">
        <f t="shared" ref="AA175:BH175" si="178">IF($D175=AA$1,$E175+$V175,(IF($J175=AA$1,$K175+$W175,AA174)))</f>
        <v>1159</v>
      </c>
      <c r="AB175" s="11">
        <f t="shared" si="178"/>
        <v>1460</v>
      </c>
      <c r="AC175" s="11">
        <f t="shared" si="178"/>
        <v>854</v>
      </c>
      <c r="AD175" s="11">
        <f t="shared" si="178"/>
        <v>1130</v>
      </c>
      <c r="AE175" s="11">
        <f t="shared" si="178"/>
        <v>1008</v>
      </c>
      <c r="AF175" s="11">
        <f t="shared" si="178"/>
        <v>1686</v>
      </c>
      <c r="AG175" s="11">
        <f t="shared" si="178"/>
        <v>1411</v>
      </c>
      <c r="AH175" s="11">
        <f t="shared" si="178"/>
        <v>1355</v>
      </c>
      <c r="AI175" s="11">
        <f t="shared" si="178"/>
        <v>1431</v>
      </c>
      <c r="AJ175" s="11">
        <f t="shared" si="178"/>
        <v>1497</v>
      </c>
      <c r="AK175" s="11">
        <f t="shared" si="178"/>
        <v>1055</v>
      </c>
      <c r="AL175" s="11">
        <f t="shared" si="178"/>
        <v>1447</v>
      </c>
      <c r="AM175" s="11">
        <f t="shared" si="178"/>
        <v>1793</v>
      </c>
      <c r="AN175" s="11">
        <f t="shared" si="178"/>
        <v>1478</v>
      </c>
      <c r="AO175" s="11">
        <f t="shared" si="178"/>
        <v>314</v>
      </c>
      <c r="AP175" s="11">
        <f t="shared" si="178"/>
        <v>1223</v>
      </c>
      <c r="AQ175" s="11">
        <f t="shared" si="178"/>
        <v>928</v>
      </c>
      <c r="AR175" s="11">
        <f t="shared" si="178"/>
        <v>1268</v>
      </c>
      <c r="AS175" s="11">
        <f t="shared" si="178"/>
        <v>562</v>
      </c>
      <c r="AT175" s="11">
        <f t="shared" si="178"/>
        <v>933</v>
      </c>
      <c r="AU175" s="11">
        <f t="shared" si="178"/>
        <v>1222</v>
      </c>
      <c r="AV175" s="11">
        <f t="shared" si="178"/>
        <v>1497</v>
      </c>
      <c r="AW175" s="11">
        <f t="shared" si="178"/>
        <v>1563</v>
      </c>
      <c r="AX175" s="11">
        <f t="shared" si="178"/>
        <v>1536</v>
      </c>
      <c r="AY175" s="11">
        <f t="shared" si="178"/>
        <v>298</v>
      </c>
      <c r="AZ175" s="11">
        <f t="shared" si="178"/>
        <v>1086</v>
      </c>
      <c r="BA175" s="11">
        <f t="shared" si="178"/>
        <v>1226</v>
      </c>
      <c r="BB175" s="11">
        <f t="shared" si="178"/>
        <v>1368</v>
      </c>
      <c r="BC175" s="11">
        <f t="shared" si="178"/>
        <v>1117</v>
      </c>
      <c r="BD175" s="11">
        <f t="shared" si="178"/>
        <v>1609</v>
      </c>
      <c r="BE175" s="11">
        <f t="shared" si="178"/>
        <v>1047</v>
      </c>
      <c r="BF175" s="11">
        <f t="shared" si="178"/>
        <v>1028</v>
      </c>
      <c r="BG175" s="11">
        <f t="shared" si="178"/>
        <v>1216</v>
      </c>
      <c r="BH175" s="11">
        <f t="shared" si="178"/>
        <v>1078</v>
      </c>
    </row>
    <row r="176" spans="1:60" ht="13.5" customHeight="1">
      <c r="A176" s="38">
        <v>40376</v>
      </c>
      <c r="B176" t="s">
        <v>72</v>
      </c>
      <c r="C176" s="40"/>
      <c r="D176" s="41" t="s">
        <v>38</v>
      </c>
      <c r="E176" s="42">
        <f t="shared" si="0"/>
        <v>1086</v>
      </c>
      <c r="F176" s="43">
        <v>1</v>
      </c>
      <c r="G176" s="43">
        <v>10</v>
      </c>
      <c r="H176" s="44">
        <f t="shared" si="1"/>
        <v>13</v>
      </c>
      <c r="I176" s="40"/>
      <c r="J176" s="45" t="s">
        <v>30</v>
      </c>
      <c r="K176" s="42">
        <f t="shared" si="2"/>
        <v>1431</v>
      </c>
      <c r="L176" s="46">
        <v>1</v>
      </c>
      <c r="M176" s="46">
        <v>12</v>
      </c>
      <c r="N176" s="26">
        <f t="shared" si="3"/>
        <v>15</v>
      </c>
      <c r="O176" s="40"/>
      <c r="P176" s="39" t="s">
        <v>66</v>
      </c>
      <c r="Q176" s="40"/>
      <c r="R176">
        <f>MIN(Rules!$E$2,(MAX(H176/N176,N176/H176)))</f>
        <v>1.1538461538461537</v>
      </c>
      <c r="S176">
        <f>VLOOKUP(B176,Rules!A:B,2,FALSE)</f>
        <v>60</v>
      </c>
      <c r="T176" s="40"/>
      <c r="U176" s="47">
        <f>1/(10^(-1*(E176+(IF(P176="Y",Rules!$I$2,0))-K176)/Rules!$E$12)+1)</f>
        <v>0.28945998763016217</v>
      </c>
      <c r="V176">
        <f t="shared" si="4"/>
        <v>-20</v>
      </c>
      <c r="W176">
        <f t="shared" si="5"/>
        <v>20</v>
      </c>
      <c r="Z176" s="48"/>
      <c r="AA176" s="11">
        <f t="shared" ref="AA176:BH176" si="179">IF($D176=AA$1,$E176+$V176,(IF($J176=AA$1,$K176+$W176,AA175)))</f>
        <v>1159</v>
      </c>
      <c r="AB176" s="11">
        <f t="shared" si="179"/>
        <v>1460</v>
      </c>
      <c r="AC176" s="11">
        <f t="shared" si="179"/>
        <v>854</v>
      </c>
      <c r="AD176" s="11">
        <f t="shared" si="179"/>
        <v>1130</v>
      </c>
      <c r="AE176" s="11">
        <f t="shared" si="179"/>
        <v>1008</v>
      </c>
      <c r="AF176" s="11">
        <f t="shared" si="179"/>
        <v>1686</v>
      </c>
      <c r="AG176" s="11">
        <f t="shared" si="179"/>
        <v>1411</v>
      </c>
      <c r="AH176" s="11">
        <f t="shared" si="179"/>
        <v>1355</v>
      </c>
      <c r="AI176" s="11">
        <f t="shared" si="179"/>
        <v>1451</v>
      </c>
      <c r="AJ176" s="11">
        <f t="shared" si="179"/>
        <v>1497</v>
      </c>
      <c r="AK176" s="11">
        <f t="shared" si="179"/>
        <v>1055</v>
      </c>
      <c r="AL176" s="11">
        <f t="shared" si="179"/>
        <v>1447</v>
      </c>
      <c r="AM176" s="11">
        <f t="shared" si="179"/>
        <v>1793</v>
      </c>
      <c r="AN176" s="11">
        <f t="shared" si="179"/>
        <v>1478</v>
      </c>
      <c r="AO176" s="11">
        <f t="shared" si="179"/>
        <v>314</v>
      </c>
      <c r="AP176" s="11">
        <f t="shared" si="179"/>
        <v>1223</v>
      </c>
      <c r="AQ176" s="11">
        <f t="shared" si="179"/>
        <v>928</v>
      </c>
      <c r="AR176" s="11">
        <f t="shared" si="179"/>
        <v>1268</v>
      </c>
      <c r="AS176" s="11">
        <f t="shared" si="179"/>
        <v>562</v>
      </c>
      <c r="AT176" s="11">
        <f t="shared" si="179"/>
        <v>933</v>
      </c>
      <c r="AU176" s="11">
        <f t="shared" si="179"/>
        <v>1222</v>
      </c>
      <c r="AV176" s="11">
        <f t="shared" si="179"/>
        <v>1497</v>
      </c>
      <c r="AW176" s="11">
        <f t="shared" si="179"/>
        <v>1563</v>
      </c>
      <c r="AX176" s="11">
        <f t="shared" si="179"/>
        <v>1536</v>
      </c>
      <c r="AY176" s="11">
        <f t="shared" si="179"/>
        <v>298</v>
      </c>
      <c r="AZ176" s="11">
        <f t="shared" si="179"/>
        <v>1066</v>
      </c>
      <c r="BA176" s="11">
        <f t="shared" si="179"/>
        <v>1226</v>
      </c>
      <c r="BB176" s="11">
        <f t="shared" si="179"/>
        <v>1368</v>
      </c>
      <c r="BC176" s="11">
        <f t="shared" si="179"/>
        <v>1117</v>
      </c>
      <c r="BD176" s="11">
        <f t="shared" si="179"/>
        <v>1609</v>
      </c>
      <c r="BE176" s="11">
        <f t="shared" si="179"/>
        <v>1047</v>
      </c>
      <c r="BF176" s="11">
        <f t="shared" si="179"/>
        <v>1028</v>
      </c>
      <c r="BG176" s="11">
        <f t="shared" si="179"/>
        <v>1216</v>
      </c>
      <c r="BH176" s="11">
        <f t="shared" si="179"/>
        <v>1078</v>
      </c>
    </row>
    <row r="177" spans="1:60" ht="13.5" customHeight="1">
      <c r="A177" s="38">
        <v>40377</v>
      </c>
      <c r="B177" t="s">
        <v>68</v>
      </c>
      <c r="C177" s="40"/>
      <c r="D177" s="41" t="s">
        <v>37</v>
      </c>
      <c r="E177" s="42">
        <f t="shared" si="0"/>
        <v>1368</v>
      </c>
      <c r="F177" s="43">
        <v>0</v>
      </c>
      <c r="G177" s="43">
        <v>13</v>
      </c>
      <c r="H177" s="44">
        <f t="shared" si="1"/>
        <v>13</v>
      </c>
      <c r="I177" s="40"/>
      <c r="J177" s="45" t="s">
        <v>24</v>
      </c>
      <c r="K177" s="42">
        <f t="shared" si="2"/>
        <v>1226</v>
      </c>
      <c r="L177" s="46">
        <v>0</v>
      </c>
      <c r="M177" s="46">
        <v>14</v>
      </c>
      <c r="N177" s="26">
        <f t="shared" si="3"/>
        <v>14</v>
      </c>
      <c r="O177" s="40"/>
      <c r="P177" s="39" t="s">
        <v>66</v>
      </c>
      <c r="Q177" s="40"/>
      <c r="R177">
        <f>MIN(Rules!$E$2,(MAX(H177/N177,N177/H177)))</f>
        <v>1.0769230769230769</v>
      </c>
      <c r="S177">
        <f>VLOOKUP(B177,Rules!A:B,2,FALSE)</f>
        <v>70</v>
      </c>
      <c r="T177" s="40"/>
      <c r="U177" s="47">
        <f>1/(10^(-1*(E177+(IF(P177="Y",Rules!$I$2,0))-K177)/Rules!$E$12)+1)</f>
        <v>0.79326338207270819</v>
      </c>
      <c r="V177">
        <f t="shared" si="4"/>
        <v>-60</v>
      </c>
      <c r="W177">
        <f t="shared" si="5"/>
        <v>60</v>
      </c>
      <c r="Z177" s="48"/>
      <c r="AA177" s="11">
        <f t="shared" ref="AA177:BH177" si="180">IF($D177=AA$1,$E177+$V177,(IF($J177=AA$1,$K177+$W177,AA176)))</f>
        <v>1159</v>
      </c>
      <c r="AB177" s="11">
        <f t="shared" si="180"/>
        <v>1460</v>
      </c>
      <c r="AC177" s="11">
        <f t="shared" si="180"/>
        <v>854</v>
      </c>
      <c r="AD177" s="11">
        <f t="shared" si="180"/>
        <v>1130</v>
      </c>
      <c r="AE177" s="11">
        <f t="shared" si="180"/>
        <v>1008</v>
      </c>
      <c r="AF177" s="11">
        <f t="shared" si="180"/>
        <v>1686</v>
      </c>
      <c r="AG177" s="11">
        <f t="shared" si="180"/>
        <v>1411</v>
      </c>
      <c r="AH177" s="11">
        <f t="shared" si="180"/>
        <v>1355</v>
      </c>
      <c r="AI177" s="11">
        <f t="shared" si="180"/>
        <v>1451</v>
      </c>
      <c r="AJ177" s="11">
        <f t="shared" si="180"/>
        <v>1497</v>
      </c>
      <c r="AK177" s="11">
        <f t="shared" si="180"/>
        <v>1055</v>
      </c>
      <c r="AL177" s="11">
        <f t="shared" si="180"/>
        <v>1447</v>
      </c>
      <c r="AM177" s="11">
        <f t="shared" si="180"/>
        <v>1793</v>
      </c>
      <c r="AN177" s="11">
        <f t="shared" si="180"/>
        <v>1478</v>
      </c>
      <c r="AO177" s="11">
        <f t="shared" si="180"/>
        <v>314</v>
      </c>
      <c r="AP177" s="11">
        <f t="shared" si="180"/>
        <v>1223</v>
      </c>
      <c r="AQ177" s="11">
        <f t="shared" si="180"/>
        <v>928</v>
      </c>
      <c r="AR177" s="11">
        <f t="shared" si="180"/>
        <v>1268</v>
      </c>
      <c r="AS177" s="11">
        <f t="shared" si="180"/>
        <v>562</v>
      </c>
      <c r="AT177" s="11">
        <f t="shared" si="180"/>
        <v>933</v>
      </c>
      <c r="AU177" s="11">
        <f t="shared" si="180"/>
        <v>1222</v>
      </c>
      <c r="AV177" s="11">
        <f t="shared" si="180"/>
        <v>1497</v>
      </c>
      <c r="AW177" s="11">
        <f t="shared" si="180"/>
        <v>1563</v>
      </c>
      <c r="AX177" s="11">
        <f t="shared" si="180"/>
        <v>1536</v>
      </c>
      <c r="AY177" s="11">
        <f t="shared" si="180"/>
        <v>298</v>
      </c>
      <c r="AZ177" s="11">
        <f t="shared" si="180"/>
        <v>1066</v>
      </c>
      <c r="BA177" s="11">
        <f t="shared" si="180"/>
        <v>1286</v>
      </c>
      <c r="BB177" s="11">
        <f t="shared" si="180"/>
        <v>1308</v>
      </c>
      <c r="BC177" s="11">
        <f t="shared" si="180"/>
        <v>1117</v>
      </c>
      <c r="BD177" s="11">
        <f t="shared" si="180"/>
        <v>1609</v>
      </c>
      <c r="BE177" s="11">
        <f t="shared" si="180"/>
        <v>1047</v>
      </c>
      <c r="BF177" s="11">
        <f t="shared" si="180"/>
        <v>1028</v>
      </c>
      <c r="BG177" s="11">
        <f t="shared" si="180"/>
        <v>1216</v>
      </c>
      <c r="BH177" s="11">
        <f t="shared" si="180"/>
        <v>1078</v>
      </c>
    </row>
    <row r="178" spans="1:60" ht="13.5" customHeight="1">
      <c r="A178" s="38">
        <v>40377</v>
      </c>
      <c r="B178" t="s">
        <v>68</v>
      </c>
      <c r="C178" s="40"/>
      <c r="D178" s="41" t="s">
        <v>23</v>
      </c>
      <c r="E178" s="42">
        <f t="shared" si="0"/>
        <v>1536</v>
      </c>
      <c r="F178" s="43">
        <v>0</v>
      </c>
      <c r="G178" s="43">
        <v>7</v>
      </c>
      <c r="H178" s="44">
        <f t="shared" si="1"/>
        <v>7</v>
      </c>
      <c r="I178" s="40"/>
      <c r="J178" s="45" t="s">
        <v>22</v>
      </c>
      <c r="K178" s="42">
        <f t="shared" si="2"/>
        <v>1609</v>
      </c>
      <c r="L178" s="46">
        <v>1</v>
      </c>
      <c r="M178" s="46">
        <v>14</v>
      </c>
      <c r="N178" s="26">
        <f t="shared" si="3"/>
        <v>17</v>
      </c>
      <c r="O178" s="40"/>
      <c r="P178" s="39" t="s">
        <v>66</v>
      </c>
      <c r="Q178" s="40"/>
      <c r="R178">
        <f>MIN(Rules!$E$2,(MAX(H178/N178,N178/H178)))</f>
        <v>2</v>
      </c>
      <c r="S178">
        <f>VLOOKUP(B178,Rules!A:B,2,FALSE)</f>
        <v>70</v>
      </c>
      <c r="T178" s="40"/>
      <c r="U178" s="47">
        <f>1/(10^(-1*(E178+(IF(P178="Y",Rules!$I$2,0))-K178)/Rules!$E$12)+1)</f>
        <v>0.58773216136129691</v>
      </c>
      <c r="V178">
        <f t="shared" si="4"/>
        <v>-82</v>
      </c>
      <c r="W178">
        <f t="shared" si="5"/>
        <v>82</v>
      </c>
      <c r="Z178" s="48"/>
      <c r="AA178" s="11">
        <f t="shared" ref="AA178:BH178" si="181">IF($D178=AA$1,$E178+$V178,(IF($J178=AA$1,$K178+$W178,AA177)))</f>
        <v>1159</v>
      </c>
      <c r="AB178" s="11">
        <f t="shared" si="181"/>
        <v>1460</v>
      </c>
      <c r="AC178" s="11">
        <f t="shared" si="181"/>
        <v>854</v>
      </c>
      <c r="AD178" s="11">
        <f t="shared" si="181"/>
        <v>1130</v>
      </c>
      <c r="AE178" s="11">
        <f t="shared" si="181"/>
        <v>1008</v>
      </c>
      <c r="AF178" s="11">
        <f t="shared" si="181"/>
        <v>1686</v>
      </c>
      <c r="AG178" s="11">
        <f t="shared" si="181"/>
        <v>1411</v>
      </c>
      <c r="AH178" s="11">
        <f t="shared" si="181"/>
        <v>1355</v>
      </c>
      <c r="AI178" s="11">
        <f t="shared" si="181"/>
        <v>1451</v>
      </c>
      <c r="AJ178" s="11">
        <f t="shared" si="181"/>
        <v>1497</v>
      </c>
      <c r="AK178" s="11">
        <f t="shared" si="181"/>
        <v>1055</v>
      </c>
      <c r="AL178" s="11">
        <f t="shared" si="181"/>
        <v>1447</v>
      </c>
      <c r="AM178" s="11">
        <f t="shared" si="181"/>
        <v>1793</v>
      </c>
      <c r="AN178" s="11">
        <f t="shared" si="181"/>
        <v>1478</v>
      </c>
      <c r="AO178" s="11">
        <f t="shared" si="181"/>
        <v>314</v>
      </c>
      <c r="AP178" s="11">
        <f t="shared" si="181"/>
        <v>1223</v>
      </c>
      <c r="AQ178" s="11">
        <f t="shared" si="181"/>
        <v>928</v>
      </c>
      <c r="AR178" s="11">
        <f t="shared" si="181"/>
        <v>1268</v>
      </c>
      <c r="AS178" s="11">
        <f t="shared" si="181"/>
        <v>562</v>
      </c>
      <c r="AT178" s="11">
        <f t="shared" si="181"/>
        <v>933</v>
      </c>
      <c r="AU178" s="11">
        <f t="shared" si="181"/>
        <v>1222</v>
      </c>
      <c r="AV178" s="11">
        <f t="shared" si="181"/>
        <v>1497</v>
      </c>
      <c r="AW178" s="11">
        <f t="shared" si="181"/>
        <v>1563</v>
      </c>
      <c r="AX178" s="11">
        <f t="shared" si="181"/>
        <v>1454</v>
      </c>
      <c r="AY178" s="11">
        <f t="shared" si="181"/>
        <v>298</v>
      </c>
      <c r="AZ178" s="11">
        <f t="shared" si="181"/>
        <v>1066</v>
      </c>
      <c r="BA178" s="11">
        <f t="shared" si="181"/>
        <v>1286</v>
      </c>
      <c r="BB178" s="11">
        <f t="shared" si="181"/>
        <v>1308</v>
      </c>
      <c r="BC178" s="11">
        <f t="shared" si="181"/>
        <v>1117</v>
      </c>
      <c r="BD178" s="11">
        <f t="shared" si="181"/>
        <v>1691</v>
      </c>
      <c r="BE178" s="11">
        <f t="shared" si="181"/>
        <v>1047</v>
      </c>
      <c r="BF178" s="11">
        <f t="shared" si="181"/>
        <v>1028</v>
      </c>
      <c r="BG178" s="11">
        <f t="shared" si="181"/>
        <v>1216</v>
      </c>
      <c r="BH178" s="11">
        <f t="shared" si="181"/>
        <v>1078</v>
      </c>
    </row>
    <row r="179" spans="1:60" ht="13.5" customHeight="1">
      <c r="A179" s="38">
        <v>40377</v>
      </c>
      <c r="B179" t="s">
        <v>72</v>
      </c>
      <c r="C179" s="40"/>
      <c r="D179" s="41" t="s">
        <v>42</v>
      </c>
      <c r="E179" s="42">
        <f t="shared" si="0"/>
        <v>1216</v>
      </c>
      <c r="F179" s="43">
        <v>0</v>
      </c>
      <c r="G179" s="43">
        <v>5</v>
      </c>
      <c r="H179" s="44">
        <f t="shared" si="1"/>
        <v>5</v>
      </c>
      <c r="I179" s="40"/>
      <c r="J179" s="45" t="s">
        <v>26</v>
      </c>
      <c r="K179" s="42">
        <f t="shared" si="2"/>
        <v>1686</v>
      </c>
      <c r="L179" s="46">
        <v>0</v>
      </c>
      <c r="M179" s="46">
        <v>12</v>
      </c>
      <c r="N179" s="26">
        <f t="shared" si="3"/>
        <v>12</v>
      </c>
      <c r="O179" s="40"/>
      <c r="P179" s="39" t="s">
        <v>66</v>
      </c>
      <c r="Q179" s="40"/>
      <c r="R179">
        <f>MIN(Rules!$E$2,(MAX(H179/N179,N179/H179)))</f>
        <v>2</v>
      </c>
      <c r="S179">
        <f>VLOOKUP(B179,Rules!A:B,2,FALSE)</f>
        <v>60</v>
      </c>
      <c r="T179" s="40"/>
      <c r="U179" s="47">
        <f>1/(10^(-1*(E179+(IF(P179="Y",Rules!$I$2,0))-K179)/Rules!$E$12)+1)</f>
        <v>0.18638778949441326</v>
      </c>
      <c r="V179">
        <f t="shared" si="4"/>
        <v>-22</v>
      </c>
      <c r="W179">
        <f t="shared" si="5"/>
        <v>22</v>
      </c>
      <c r="Z179" s="48"/>
      <c r="AA179" s="11">
        <f t="shared" ref="AA179:BH179" si="182">IF($D179=AA$1,$E179+$V179,(IF($J179=AA$1,$K179+$W179,AA178)))</f>
        <v>1159</v>
      </c>
      <c r="AB179" s="11">
        <f t="shared" si="182"/>
        <v>1460</v>
      </c>
      <c r="AC179" s="11">
        <f t="shared" si="182"/>
        <v>854</v>
      </c>
      <c r="AD179" s="11">
        <f t="shared" si="182"/>
        <v>1130</v>
      </c>
      <c r="AE179" s="11">
        <f t="shared" si="182"/>
        <v>1008</v>
      </c>
      <c r="AF179" s="11">
        <f t="shared" si="182"/>
        <v>1708</v>
      </c>
      <c r="AG179" s="11">
        <f t="shared" si="182"/>
        <v>1411</v>
      </c>
      <c r="AH179" s="11">
        <f t="shared" si="182"/>
        <v>1355</v>
      </c>
      <c r="AI179" s="11">
        <f t="shared" si="182"/>
        <v>1451</v>
      </c>
      <c r="AJ179" s="11">
        <f t="shared" si="182"/>
        <v>1497</v>
      </c>
      <c r="AK179" s="11">
        <f t="shared" si="182"/>
        <v>1055</v>
      </c>
      <c r="AL179" s="11">
        <f t="shared" si="182"/>
        <v>1447</v>
      </c>
      <c r="AM179" s="11">
        <f t="shared" si="182"/>
        <v>1793</v>
      </c>
      <c r="AN179" s="11">
        <f t="shared" si="182"/>
        <v>1478</v>
      </c>
      <c r="AO179" s="11">
        <f t="shared" si="182"/>
        <v>314</v>
      </c>
      <c r="AP179" s="11">
        <f t="shared" si="182"/>
        <v>1223</v>
      </c>
      <c r="AQ179" s="11">
        <f t="shared" si="182"/>
        <v>928</v>
      </c>
      <c r="AR179" s="11">
        <f t="shared" si="182"/>
        <v>1268</v>
      </c>
      <c r="AS179" s="11">
        <f t="shared" si="182"/>
        <v>562</v>
      </c>
      <c r="AT179" s="11">
        <f t="shared" si="182"/>
        <v>933</v>
      </c>
      <c r="AU179" s="11">
        <f t="shared" si="182"/>
        <v>1222</v>
      </c>
      <c r="AV179" s="11">
        <f t="shared" si="182"/>
        <v>1497</v>
      </c>
      <c r="AW179" s="11">
        <f t="shared" si="182"/>
        <v>1563</v>
      </c>
      <c r="AX179" s="11">
        <f t="shared" si="182"/>
        <v>1454</v>
      </c>
      <c r="AY179" s="11">
        <f t="shared" si="182"/>
        <v>298</v>
      </c>
      <c r="AZ179" s="11">
        <f t="shared" si="182"/>
        <v>1066</v>
      </c>
      <c r="BA179" s="11">
        <f t="shared" si="182"/>
        <v>1286</v>
      </c>
      <c r="BB179" s="11">
        <f t="shared" si="182"/>
        <v>1308</v>
      </c>
      <c r="BC179" s="11">
        <f t="shared" si="182"/>
        <v>1117</v>
      </c>
      <c r="BD179" s="11">
        <f t="shared" si="182"/>
        <v>1691</v>
      </c>
      <c r="BE179" s="11">
        <f t="shared" si="182"/>
        <v>1047</v>
      </c>
      <c r="BF179" s="11">
        <f t="shared" si="182"/>
        <v>1028</v>
      </c>
      <c r="BG179" s="11">
        <f t="shared" si="182"/>
        <v>1194</v>
      </c>
      <c r="BH179" s="11">
        <f t="shared" si="182"/>
        <v>1078</v>
      </c>
    </row>
    <row r="180" spans="1:60" ht="13.5" customHeight="1">
      <c r="A180" s="38">
        <v>40383</v>
      </c>
      <c r="B180" t="s">
        <v>72</v>
      </c>
      <c r="C180" s="40"/>
      <c r="D180" s="41" t="s">
        <v>17</v>
      </c>
      <c r="E180" s="42">
        <f t="shared" si="0"/>
        <v>1497</v>
      </c>
      <c r="F180" s="43">
        <v>2</v>
      </c>
      <c r="G180" s="43">
        <v>14</v>
      </c>
      <c r="H180" s="44">
        <f t="shared" si="1"/>
        <v>20</v>
      </c>
      <c r="I180" s="40"/>
      <c r="J180" s="45" t="s">
        <v>32</v>
      </c>
      <c r="K180" s="42">
        <f t="shared" si="2"/>
        <v>1222</v>
      </c>
      <c r="L180" s="46">
        <v>0</v>
      </c>
      <c r="M180" s="46">
        <v>13</v>
      </c>
      <c r="N180" s="26">
        <f t="shared" si="3"/>
        <v>13</v>
      </c>
      <c r="O180" s="40"/>
      <c r="P180" s="39" t="s">
        <v>66</v>
      </c>
      <c r="Q180" s="40"/>
      <c r="R180">
        <f>MIN(Rules!$E$2,(MAX(H180/N180,N180/H180)))</f>
        <v>1.5384615384615385</v>
      </c>
      <c r="S180">
        <f>VLOOKUP(B180,Rules!A:B,2,FALSE)</f>
        <v>60</v>
      </c>
      <c r="T180" s="40"/>
      <c r="U180" s="47">
        <f>1/(10^(-1*(E180+(IF(P180="Y",Rules!$I$2,0))-K180)/Rules!$E$12)+1)</f>
        <v>0.87622931893106459</v>
      </c>
      <c r="V180">
        <f t="shared" si="4"/>
        <v>11</v>
      </c>
      <c r="W180">
        <f t="shared" si="5"/>
        <v>-11</v>
      </c>
      <c r="Z180" s="48"/>
      <c r="AA180" s="11">
        <f t="shared" ref="AA180:BH180" si="183">IF($D180=AA$1,$E180+$V180,(IF($J180=AA$1,$K180+$W180,AA179)))</f>
        <v>1159</v>
      </c>
      <c r="AB180" s="11">
        <f t="shared" si="183"/>
        <v>1460</v>
      </c>
      <c r="AC180" s="11">
        <f t="shared" si="183"/>
        <v>854</v>
      </c>
      <c r="AD180" s="11">
        <f t="shared" si="183"/>
        <v>1130</v>
      </c>
      <c r="AE180" s="11">
        <f t="shared" si="183"/>
        <v>1008</v>
      </c>
      <c r="AF180" s="11">
        <f t="shared" si="183"/>
        <v>1708</v>
      </c>
      <c r="AG180" s="11">
        <f t="shared" si="183"/>
        <v>1411</v>
      </c>
      <c r="AH180" s="11">
        <f t="shared" si="183"/>
        <v>1355</v>
      </c>
      <c r="AI180" s="11">
        <f t="shared" si="183"/>
        <v>1451</v>
      </c>
      <c r="AJ180" s="11">
        <f t="shared" si="183"/>
        <v>1508</v>
      </c>
      <c r="AK180" s="11">
        <f t="shared" si="183"/>
        <v>1055</v>
      </c>
      <c r="AL180" s="11">
        <f t="shared" si="183"/>
        <v>1447</v>
      </c>
      <c r="AM180" s="11">
        <f t="shared" si="183"/>
        <v>1793</v>
      </c>
      <c r="AN180" s="11">
        <f t="shared" si="183"/>
        <v>1478</v>
      </c>
      <c r="AO180" s="11">
        <f t="shared" si="183"/>
        <v>314</v>
      </c>
      <c r="AP180" s="11">
        <f t="shared" si="183"/>
        <v>1223</v>
      </c>
      <c r="AQ180" s="11">
        <f t="shared" si="183"/>
        <v>928</v>
      </c>
      <c r="AR180" s="11">
        <f t="shared" si="183"/>
        <v>1268</v>
      </c>
      <c r="AS180" s="11">
        <f t="shared" si="183"/>
        <v>562</v>
      </c>
      <c r="AT180" s="11">
        <f t="shared" si="183"/>
        <v>933</v>
      </c>
      <c r="AU180" s="11">
        <f t="shared" si="183"/>
        <v>1211</v>
      </c>
      <c r="AV180" s="11">
        <f t="shared" si="183"/>
        <v>1497</v>
      </c>
      <c r="AW180" s="11">
        <f t="shared" si="183"/>
        <v>1563</v>
      </c>
      <c r="AX180" s="11">
        <f t="shared" si="183"/>
        <v>1454</v>
      </c>
      <c r="AY180" s="11">
        <f t="shared" si="183"/>
        <v>298</v>
      </c>
      <c r="AZ180" s="11">
        <f t="shared" si="183"/>
        <v>1066</v>
      </c>
      <c r="BA180" s="11">
        <f t="shared" si="183"/>
        <v>1286</v>
      </c>
      <c r="BB180" s="11">
        <f t="shared" si="183"/>
        <v>1308</v>
      </c>
      <c r="BC180" s="11">
        <f t="shared" si="183"/>
        <v>1117</v>
      </c>
      <c r="BD180" s="11">
        <f t="shared" si="183"/>
        <v>1691</v>
      </c>
      <c r="BE180" s="11">
        <f t="shared" si="183"/>
        <v>1047</v>
      </c>
      <c r="BF180" s="11">
        <f t="shared" si="183"/>
        <v>1028</v>
      </c>
      <c r="BG180" s="11">
        <f t="shared" si="183"/>
        <v>1194</v>
      </c>
      <c r="BH180" s="11">
        <f t="shared" si="183"/>
        <v>1078</v>
      </c>
    </row>
    <row r="181" spans="1:60" ht="13.5" customHeight="1">
      <c r="A181" s="38">
        <v>40383</v>
      </c>
      <c r="B181" t="s">
        <v>72</v>
      </c>
      <c r="C181" s="40"/>
      <c r="D181" s="41" t="s">
        <v>39</v>
      </c>
      <c r="E181" s="42">
        <f t="shared" si="0"/>
        <v>1268</v>
      </c>
      <c r="F181" s="43">
        <v>1</v>
      </c>
      <c r="G181" s="43">
        <v>11</v>
      </c>
      <c r="H181" s="44">
        <f t="shared" si="1"/>
        <v>14</v>
      </c>
      <c r="I181" s="40"/>
      <c r="J181" s="45" t="s">
        <v>26</v>
      </c>
      <c r="K181" s="42">
        <f t="shared" si="2"/>
        <v>1708</v>
      </c>
      <c r="L181" s="46">
        <v>0</v>
      </c>
      <c r="M181" s="46">
        <v>16</v>
      </c>
      <c r="N181" s="26">
        <f t="shared" si="3"/>
        <v>16</v>
      </c>
      <c r="O181" s="40"/>
      <c r="P181" s="39" t="s">
        <v>66</v>
      </c>
      <c r="Q181" s="40"/>
      <c r="R181">
        <f>MIN(Rules!$E$2,(MAX(H181/N181,N181/H181)))</f>
        <v>1.1428571428571428</v>
      </c>
      <c r="S181">
        <f>VLOOKUP(B181,Rules!A:B,2,FALSE)</f>
        <v>60</v>
      </c>
      <c r="T181" s="40"/>
      <c r="U181" s="47">
        <f>1/(10^(-1*(E181+(IF(P181="Y",Rules!$I$2,0))-K181)/Rules!$E$12)+1)</f>
        <v>0.20825116249181555</v>
      </c>
      <c r="V181">
        <f t="shared" si="4"/>
        <v>-14</v>
      </c>
      <c r="W181">
        <f t="shared" si="5"/>
        <v>14</v>
      </c>
      <c r="Z181" s="48"/>
      <c r="AA181" s="11">
        <f t="shared" ref="AA181:BH181" si="184">IF($D181=AA$1,$E181+$V181,(IF($J181=AA$1,$K181+$W181,AA180)))</f>
        <v>1159</v>
      </c>
      <c r="AB181" s="11">
        <f t="shared" si="184"/>
        <v>1460</v>
      </c>
      <c r="AC181" s="11">
        <f t="shared" si="184"/>
        <v>854</v>
      </c>
      <c r="AD181" s="11">
        <f t="shared" si="184"/>
        <v>1130</v>
      </c>
      <c r="AE181" s="11">
        <f t="shared" si="184"/>
        <v>1008</v>
      </c>
      <c r="AF181" s="11">
        <f t="shared" si="184"/>
        <v>1722</v>
      </c>
      <c r="AG181" s="11">
        <f t="shared" si="184"/>
        <v>1411</v>
      </c>
      <c r="AH181" s="11">
        <f t="shared" si="184"/>
        <v>1355</v>
      </c>
      <c r="AI181" s="11">
        <f t="shared" si="184"/>
        <v>1451</v>
      </c>
      <c r="AJ181" s="11">
        <f t="shared" si="184"/>
        <v>1508</v>
      </c>
      <c r="AK181" s="11">
        <f t="shared" si="184"/>
        <v>1055</v>
      </c>
      <c r="AL181" s="11">
        <f t="shared" si="184"/>
        <v>1447</v>
      </c>
      <c r="AM181" s="11">
        <f t="shared" si="184"/>
        <v>1793</v>
      </c>
      <c r="AN181" s="11">
        <f t="shared" si="184"/>
        <v>1478</v>
      </c>
      <c r="AO181" s="11">
        <f t="shared" si="184"/>
        <v>314</v>
      </c>
      <c r="AP181" s="11">
        <f t="shared" si="184"/>
        <v>1223</v>
      </c>
      <c r="AQ181" s="11">
        <f t="shared" si="184"/>
        <v>928</v>
      </c>
      <c r="AR181" s="11">
        <f t="shared" si="184"/>
        <v>1254</v>
      </c>
      <c r="AS181" s="11">
        <f t="shared" si="184"/>
        <v>562</v>
      </c>
      <c r="AT181" s="11">
        <f t="shared" si="184"/>
        <v>933</v>
      </c>
      <c r="AU181" s="11">
        <f t="shared" si="184"/>
        <v>1211</v>
      </c>
      <c r="AV181" s="11">
        <f t="shared" si="184"/>
        <v>1497</v>
      </c>
      <c r="AW181" s="11">
        <f t="shared" si="184"/>
        <v>1563</v>
      </c>
      <c r="AX181" s="11">
        <f t="shared" si="184"/>
        <v>1454</v>
      </c>
      <c r="AY181" s="11">
        <f t="shared" si="184"/>
        <v>298</v>
      </c>
      <c r="AZ181" s="11">
        <f t="shared" si="184"/>
        <v>1066</v>
      </c>
      <c r="BA181" s="11">
        <f t="shared" si="184"/>
        <v>1286</v>
      </c>
      <c r="BB181" s="11">
        <f t="shared" si="184"/>
        <v>1308</v>
      </c>
      <c r="BC181" s="11">
        <f t="shared" si="184"/>
        <v>1117</v>
      </c>
      <c r="BD181" s="11">
        <f t="shared" si="184"/>
        <v>1691</v>
      </c>
      <c r="BE181" s="11">
        <f t="shared" si="184"/>
        <v>1047</v>
      </c>
      <c r="BF181" s="11">
        <f t="shared" si="184"/>
        <v>1028</v>
      </c>
      <c r="BG181" s="11">
        <f t="shared" si="184"/>
        <v>1194</v>
      </c>
      <c r="BH181" s="11">
        <f t="shared" si="184"/>
        <v>1078</v>
      </c>
    </row>
    <row r="182" spans="1:60" ht="13.5" customHeight="1">
      <c r="A182" s="38">
        <v>40383</v>
      </c>
      <c r="B182" t="s">
        <v>72</v>
      </c>
      <c r="C182" s="40"/>
      <c r="D182" s="41" t="s">
        <v>23</v>
      </c>
      <c r="E182" s="42">
        <f t="shared" si="0"/>
        <v>1454</v>
      </c>
      <c r="F182" s="43">
        <v>1</v>
      </c>
      <c r="G182" s="43">
        <v>11</v>
      </c>
      <c r="H182" s="44">
        <f t="shared" si="1"/>
        <v>14</v>
      </c>
      <c r="I182" s="40"/>
      <c r="J182" s="45" t="s">
        <v>28</v>
      </c>
      <c r="K182" s="42">
        <f t="shared" si="2"/>
        <v>1478</v>
      </c>
      <c r="L182" s="46">
        <v>1</v>
      </c>
      <c r="M182" s="46">
        <v>15</v>
      </c>
      <c r="N182" s="26">
        <f t="shared" si="3"/>
        <v>18</v>
      </c>
      <c r="O182" s="40"/>
      <c r="P182" s="39" t="s">
        <v>67</v>
      </c>
      <c r="Q182" s="40"/>
      <c r="R182">
        <f>MIN(Rules!$E$2,(MAX(H182/N182,N182/H182)))</f>
        <v>1.2857142857142858</v>
      </c>
      <c r="S182">
        <f>VLOOKUP(B182,Rules!A:B,2,FALSE)</f>
        <v>60</v>
      </c>
      <c r="T182" s="40"/>
      <c r="U182" s="47">
        <f>1/(10^(-1*(E182+(IF(P182="Y",Rules!$I$2,0))-K182)/Rules!$E$12)+1)</f>
        <v>0.47239707196412262</v>
      </c>
      <c r="V182">
        <f t="shared" si="4"/>
        <v>-36</v>
      </c>
      <c r="W182">
        <f t="shared" si="5"/>
        <v>36</v>
      </c>
      <c r="Z182" s="48"/>
      <c r="AA182" s="11">
        <f t="shared" ref="AA182:BH182" si="185">IF($D182=AA$1,$E182+$V182,(IF($J182=AA$1,$K182+$W182,AA181)))</f>
        <v>1159</v>
      </c>
      <c r="AB182" s="11">
        <f t="shared" si="185"/>
        <v>1460</v>
      </c>
      <c r="AC182" s="11">
        <f t="shared" si="185"/>
        <v>854</v>
      </c>
      <c r="AD182" s="11">
        <f t="shared" si="185"/>
        <v>1130</v>
      </c>
      <c r="AE182" s="11">
        <f t="shared" si="185"/>
        <v>1008</v>
      </c>
      <c r="AF182" s="11">
        <f t="shared" si="185"/>
        <v>1722</v>
      </c>
      <c r="AG182" s="11">
        <f t="shared" si="185"/>
        <v>1411</v>
      </c>
      <c r="AH182" s="11">
        <f t="shared" si="185"/>
        <v>1355</v>
      </c>
      <c r="AI182" s="11">
        <f t="shared" si="185"/>
        <v>1451</v>
      </c>
      <c r="AJ182" s="11">
        <f t="shared" si="185"/>
        <v>1508</v>
      </c>
      <c r="AK182" s="11">
        <f t="shared" si="185"/>
        <v>1055</v>
      </c>
      <c r="AL182" s="11">
        <f t="shared" si="185"/>
        <v>1447</v>
      </c>
      <c r="AM182" s="11">
        <f t="shared" si="185"/>
        <v>1793</v>
      </c>
      <c r="AN182" s="11">
        <f t="shared" si="185"/>
        <v>1514</v>
      </c>
      <c r="AO182" s="11">
        <f t="shared" si="185"/>
        <v>314</v>
      </c>
      <c r="AP182" s="11">
        <f t="shared" si="185"/>
        <v>1223</v>
      </c>
      <c r="AQ182" s="11">
        <f t="shared" si="185"/>
        <v>928</v>
      </c>
      <c r="AR182" s="11">
        <f t="shared" si="185"/>
        <v>1254</v>
      </c>
      <c r="AS182" s="11">
        <f t="shared" si="185"/>
        <v>562</v>
      </c>
      <c r="AT182" s="11">
        <f t="shared" si="185"/>
        <v>933</v>
      </c>
      <c r="AU182" s="11">
        <f t="shared" si="185"/>
        <v>1211</v>
      </c>
      <c r="AV182" s="11">
        <f t="shared" si="185"/>
        <v>1497</v>
      </c>
      <c r="AW182" s="11">
        <f t="shared" si="185"/>
        <v>1563</v>
      </c>
      <c r="AX182" s="11">
        <f t="shared" si="185"/>
        <v>1418</v>
      </c>
      <c r="AY182" s="11">
        <f t="shared" si="185"/>
        <v>298</v>
      </c>
      <c r="AZ182" s="11">
        <f t="shared" si="185"/>
        <v>1066</v>
      </c>
      <c r="BA182" s="11">
        <f t="shared" si="185"/>
        <v>1286</v>
      </c>
      <c r="BB182" s="11">
        <f t="shared" si="185"/>
        <v>1308</v>
      </c>
      <c r="BC182" s="11">
        <f t="shared" si="185"/>
        <v>1117</v>
      </c>
      <c r="BD182" s="11">
        <f t="shared" si="185"/>
        <v>1691</v>
      </c>
      <c r="BE182" s="11">
        <f t="shared" si="185"/>
        <v>1047</v>
      </c>
      <c r="BF182" s="11">
        <f t="shared" si="185"/>
        <v>1028</v>
      </c>
      <c r="BG182" s="11">
        <f t="shared" si="185"/>
        <v>1194</v>
      </c>
      <c r="BH182" s="11">
        <f t="shared" si="185"/>
        <v>1078</v>
      </c>
    </row>
    <row r="183" spans="1:60" ht="13.5" customHeight="1">
      <c r="A183" s="38">
        <v>40383</v>
      </c>
      <c r="B183" t="s">
        <v>72</v>
      </c>
      <c r="C183" s="40"/>
      <c r="D183" s="41" t="s">
        <v>37</v>
      </c>
      <c r="E183" s="42">
        <f t="shared" si="0"/>
        <v>1308</v>
      </c>
      <c r="F183" s="43">
        <v>0</v>
      </c>
      <c r="G183" s="43">
        <v>10</v>
      </c>
      <c r="H183" s="44">
        <f t="shared" si="1"/>
        <v>10</v>
      </c>
      <c r="I183" s="40"/>
      <c r="J183" s="45" t="s">
        <v>30</v>
      </c>
      <c r="K183" s="42">
        <f t="shared" si="2"/>
        <v>1451</v>
      </c>
      <c r="L183" s="46">
        <v>3</v>
      </c>
      <c r="M183" s="46">
        <v>20</v>
      </c>
      <c r="N183" s="26">
        <f t="shared" si="3"/>
        <v>29</v>
      </c>
      <c r="O183" s="40"/>
      <c r="P183" s="39" t="s">
        <v>66</v>
      </c>
      <c r="Q183" s="40"/>
      <c r="R183">
        <f>MIN(Rules!$E$2,(MAX(H183/N183,N183/H183)))</f>
        <v>2</v>
      </c>
      <c r="S183">
        <f>VLOOKUP(B183,Rules!A:B,2,FALSE)</f>
        <v>60</v>
      </c>
      <c r="T183" s="40"/>
      <c r="U183" s="47">
        <f>1/(10^(-1*(E183+(IF(P183="Y",Rules!$I$2,0))-K183)/Rules!$E$12)+1)</f>
        <v>0.50805835000323762</v>
      </c>
      <c r="V183">
        <f t="shared" si="4"/>
        <v>-61</v>
      </c>
      <c r="W183">
        <f t="shared" si="5"/>
        <v>61</v>
      </c>
      <c r="Z183" s="48"/>
      <c r="AA183" s="11">
        <f t="shared" ref="AA183:BH183" si="186">IF($D183=AA$1,$E183+$V183,(IF($J183=AA$1,$K183+$W183,AA182)))</f>
        <v>1159</v>
      </c>
      <c r="AB183" s="11">
        <f t="shared" si="186"/>
        <v>1460</v>
      </c>
      <c r="AC183" s="11">
        <f t="shared" si="186"/>
        <v>854</v>
      </c>
      <c r="AD183" s="11">
        <f t="shared" si="186"/>
        <v>1130</v>
      </c>
      <c r="AE183" s="11">
        <f t="shared" si="186"/>
        <v>1008</v>
      </c>
      <c r="AF183" s="11">
        <f t="shared" si="186"/>
        <v>1722</v>
      </c>
      <c r="AG183" s="11">
        <f t="shared" si="186"/>
        <v>1411</v>
      </c>
      <c r="AH183" s="11">
        <f t="shared" si="186"/>
        <v>1355</v>
      </c>
      <c r="AI183" s="11">
        <f t="shared" si="186"/>
        <v>1512</v>
      </c>
      <c r="AJ183" s="11">
        <f t="shared" si="186"/>
        <v>1508</v>
      </c>
      <c r="AK183" s="11">
        <f t="shared" si="186"/>
        <v>1055</v>
      </c>
      <c r="AL183" s="11">
        <f t="shared" si="186"/>
        <v>1447</v>
      </c>
      <c r="AM183" s="11">
        <f t="shared" si="186"/>
        <v>1793</v>
      </c>
      <c r="AN183" s="11">
        <f t="shared" si="186"/>
        <v>1514</v>
      </c>
      <c r="AO183" s="11">
        <f t="shared" si="186"/>
        <v>314</v>
      </c>
      <c r="AP183" s="11">
        <f t="shared" si="186"/>
        <v>1223</v>
      </c>
      <c r="AQ183" s="11">
        <f t="shared" si="186"/>
        <v>928</v>
      </c>
      <c r="AR183" s="11">
        <f t="shared" si="186"/>
        <v>1254</v>
      </c>
      <c r="AS183" s="11">
        <f t="shared" si="186"/>
        <v>562</v>
      </c>
      <c r="AT183" s="11">
        <f t="shared" si="186"/>
        <v>933</v>
      </c>
      <c r="AU183" s="11">
        <f t="shared" si="186"/>
        <v>1211</v>
      </c>
      <c r="AV183" s="11">
        <f t="shared" si="186"/>
        <v>1497</v>
      </c>
      <c r="AW183" s="11">
        <f t="shared" si="186"/>
        <v>1563</v>
      </c>
      <c r="AX183" s="11">
        <f t="shared" si="186"/>
        <v>1418</v>
      </c>
      <c r="AY183" s="11">
        <f t="shared" si="186"/>
        <v>298</v>
      </c>
      <c r="AZ183" s="11">
        <f t="shared" si="186"/>
        <v>1066</v>
      </c>
      <c r="BA183" s="11">
        <f t="shared" si="186"/>
        <v>1286</v>
      </c>
      <c r="BB183" s="11">
        <f t="shared" si="186"/>
        <v>1247</v>
      </c>
      <c r="BC183" s="11">
        <f t="shared" si="186"/>
        <v>1117</v>
      </c>
      <c r="BD183" s="11">
        <f t="shared" si="186"/>
        <v>1691</v>
      </c>
      <c r="BE183" s="11">
        <f t="shared" si="186"/>
        <v>1047</v>
      </c>
      <c r="BF183" s="11">
        <f t="shared" si="186"/>
        <v>1028</v>
      </c>
      <c r="BG183" s="11">
        <f t="shared" si="186"/>
        <v>1194</v>
      </c>
      <c r="BH183" s="11">
        <f t="shared" si="186"/>
        <v>1078</v>
      </c>
    </row>
    <row r="184" spans="1:60" ht="13.5" customHeight="1">
      <c r="A184" s="38">
        <v>40390</v>
      </c>
      <c r="B184" t="s">
        <v>70</v>
      </c>
      <c r="C184" s="40"/>
      <c r="D184" s="41" t="s">
        <v>16</v>
      </c>
      <c r="E184" s="42">
        <f t="shared" si="0"/>
        <v>1793</v>
      </c>
      <c r="F184" s="43">
        <v>1</v>
      </c>
      <c r="G184" s="43">
        <v>10</v>
      </c>
      <c r="H184" s="44">
        <f t="shared" si="1"/>
        <v>13</v>
      </c>
      <c r="I184" s="40"/>
      <c r="J184" s="45" t="s">
        <v>30</v>
      </c>
      <c r="K184" s="42">
        <f t="shared" si="2"/>
        <v>1512</v>
      </c>
      <c r="L184" s="46">
        <v>1</v>
      </c>
      <c r="M184" s="46">
        <v>16</v>
      </c>
      <c r="N184" s="26">
        <f t="shared" si="3"/>
        <v>19</v>
      </c>
      <c r="O184" s="40"/>
      <c r="P184" s="39" t="s">
        <v>67</v>
      </c>
      <c r="Q184" s="40"/>
      <c r="R184">
        <f>MIN(Rules!$E$2,(MAX(H184/N184,N184/H184)))</f>
        <v>1.4615384615384615</v>
      </c>
      <c r="S184">
        <f>VLOOKUP(B184,Rules!A:B,2,FALSE)</f>
        <v>80</v>
      </c>
      <c r="T184" s="40"/>
      <c r="U184" s="47">
        <f>1/(10^(-1*(E184+(IF(P184="Y",Rules!$I$2,0))-K184)/Rules!$E$12)+1)</f>
        <v>0.78483238138909928</v>
      </c>
      <c r="V184">
        <f t="shared" si="4"/>
        <v>-92</v>
      </c>
      <c r="W184">
        <f t="shared" si="5"/>
        <v>92</v>
      </c>
      <c r="Z184" s="48"/>
      <c r="AA184" s="11">
        <f t="shared" ref="AA184:BH184" si="187">IF($D184=AA$1,$E184+$V184,(IF($J184=AA$1,$K184+$W184,AA183)))</f>
        <v>1159</v>
      </c>
      <c r="AB184" s="11">
        <f t="shared" si="187"/>
        <v>1460</v>
      </c>
      <c r="AC184" s="11">
        <f t="shared" si="187"/>
        <v>854</v>
      </c>
      <c r="AD184" s="11">
        <f t="shared" si="187"/>
        <v>1130</v>
      </c>
      <c r="AE184" s="11">
        <f t="shared" si="187"/>
        <v>1008</v>
      </c>
      <c r="AF184" s="11">
        <f t="shared" si="187"/>
        <v>1722</v>
      </c>
      <c r="AG184" s="11">
        <f t="shared" si="187"/>
        <v>1411</v>
      </c>
      <c r="AH184" s="11">
        <f t="shared" si="187"/>
        <v>1355</v>
      </c>
      <c r="AI184" s="11">
        <f t="shared" si="187"/>
        <v>1604</v>
      </c>
      <c r="AJ184" s="11">
        <f t="shared" si="187"/>
        <v>1508</v>
      </c>
      <c r="AK184" s="11">
        <f t="shared" si="187"/>
        <v>1055</v>
      </c>
      <c r="AL184" s="11">
        <f t="shared" si="187"/>
        <v>1447</v>
      </c>
      <c r="AM184" s="11">
        <f t="shared" si="187"/>
        <v>1701</v>
      </c>
      <c r="AN184" s="11">
        <f t="shared" si="187"/>
        <v>1514</v>
      </c>
      <c r="AO184" s="11">
        <f t="shared" si="187"/>
        <v>314</v>
      </c>
      <c r="AP184" s="11">
        <f t="shared" si="187"/>
        <v>1223</v>
      </c>
      <c r="AQ184" s="11">
        <f t="shared" si="187"/>
        <v>928</v>
      </c>
      <c r="AR184" s="11">
        <f t="shared" si="187"/>
        <v>1254</v>
      </c>
      <c r="AS184" s="11">
        <f t="shared" si="187"/>
        <v>562</v>
      </c>
      <c r="AT184" s="11">
        <f t="shared" si="187"/>
        <v>933</v>
      </c>
      <c r="AU184" s="11">
        <f t="shared" si="187"/>
        <v>1211</v>
      </c>
      <c r="AV184" s="11">
        <f t="shared" si="187"/>
        <v>1497</v>
      </c>
      <c r="AW184" s="11">
        <f t="shared" si="187"/>
        <v>1563</v>
      </c>
      <c r="AX184" s="11">
        <f t="shared" si="187"/>
        <v>1418</v>
      </c>
      <c r="AY184" s="11">
        <f t="shared" si="187"/>
        <v>298</v>
      </c>
      <c r="AZ184" s="11">
        <f t="shared" si="187"/>
        <v>1066</v>
      </c>
      <c r="BA184" s="11">
        <f t="shared" si="187"/>
        <v>1286</v>
      </c>
      <c r="BB184" s="11">
        <f t="shared" si="187"/>
        <v>1247</v>
      </c>
      <c r="BC184" s="11">
        <f t="shared" si="187"/>
        <v>1117</v>
      </c>
      <c r="BD184" s="11">
        <f t="shared" si="187"/>
        <v>1691</v>
      </c>
      <c r="BE184" s="11">
        <f t="shared" si="187"/>
        <v>1047</v>
      </c>
      <c r="BF184" s="11">
        <f t="shared" si="187"/>
        <v>1028</v>
      </c>
      <c r="BG184" s="11">
        <f t="shared" si="187"/>
        <v>1194</v>
      </c>
      <c r="BH184" s="11">
        <f t="shared" si="187"/>
        <v>1078</v>
      </c>
    </row>
    <row r="185" spans="1:60" ht="13.5" customHeight="1">
      <c r="A185" s="38">
        <v>40390</v>
      </c>
      <c r="B185" t="s">
        <v>70</v>
      </c>
      <c r="C185" s="40"/>
      <c r="D185" s="41" t="s">
        <v>17</v>
      </c>
      <c r="E185" s="42">
        <f t="shared" si="0"/>
        <v>1508</v>
      </c>
      <c r="F185" s="43">
        <v>1</v>
      </c>
      <c r="G185" s="43">
        <v>15</v>
      </c>
      <c r="H185" s="44">
        <f t="shared" si="1"/>
        <v>18</v>
      </c>
      <c r="I185" s="40"/>
      <c r="J185" s="45" t="s">
        <v>22</v>
      </c>
      <c r="K185" s="42">
        <f t="shared" si="2"/>
        <v>1691</v>
      </c>
      <c r="L185" s="46">
        <v>0</v>
      </c>
      <c r="M185" s="46">
        <v>13</v>
      </c>
      <c r="N185" s="26">
        <f t="shared" si="3"/>
        <v>13</v>
      </c>
      <c r="O185" s="40"/>
      <c r="P185" s="39" t="s">
        <v>66</v>
      </c>
      <c r="Q185" s="40"/>
      <c r="R185">
        <f>MIN(Rules!$E$2,(MAX(H185/N185,N185/H185)))</f>
        <v>1.3846153846153846</v>
      </c>
      <c r="S185">
        <f>VLOOKUP(B185,Rules!A:B,2,FALSE)</f>
        <v>80</v>
      </c>
      <c r="T185" s="40"/>
      <c r="U185" s="47">
        <f>1/(10^(-1*(E185+(IF(P185="Y",Rules!$I$2,0))-K185)/Rules!$E$12)+1)</f>
        <v>0.46208029773219833</v>
      </c>
      <c r="V185">
        <f t="shared" si="4"/>
        <v>60</v>
      </c>
      <c r="W185">
        <f t="shared" si="5"/>
        <v>-60</v>
      </c>
      <c r="Z185" s="48"/>
      <c r="AA185" s="11">
        <f t="shared" ref="AA185:BH185" si="188">IF($D185=AA$1,$E185+$V185,(IF($J185=AA$1,$K185+$W185,AA184)))</f>
        <v>1159</v>
      </c>
      <c r="AB185" s="11">
        <f t="shared" si="188"/>
        <v>1460</v>
      </c>
      <c r="AC185" s="11">
        <f t="shared" si="188"/>
        <v>854</v>
      </c>
      <c r="AD185" s="11">
        <f t="shared" si="188"/>
        <v>1130</v>
      </c>
      <c r="AE185" s="11">
        <f t="shared" si="188"/>
        <v>1008</v>
      </c>
      <c r="AF185" s="11">
        <f t="shared" si="188"/>
        <v>1722</v>
      </c>
      <c r="AG185" s="11">
        <f t="shared" si="188"/>
        <v>1411</v>
      </c>
      <c r="AH185" s="11">
        <f t="shared" si="188"/>
        <v>1355</v>
      </c>
      <c r="AI185" s="11">
        <f t="shared" si="188"/>
        <v>1604</v>
      </c>
      <c r="AJ185" s="11">
        <f t="shared" si="188"/>
        <v>1568</v>
      </c>
      <c r="AK185" s="11">
        <f t="shared" si="188"/>
        <v>1055</v>
      </c>
      <c r="AL185" s="11">
        <f t="shared" si="188"/>
        <v>1447</v>
      </c>
      <c r="AM185" s="11">
        <f t="shared" si="188"/>
        <v>1701</v>
      </c>
      <c r="AN185" s="11">
        <f t="shared" si="188"/>
        <v>1514</v>
      </c>
      <c r="AO185" s="11">
        <f t="shared" si="188"/>
        <v>314</v>
      </c>
      <c r="AP185" s="11">
        <f t="shared" si="188"/>
        <v>1223</v>
      </c>
      <c r="AQ185" s="11">
        <f t="shared" si="188"/>
        <v>928</v>
      </c>
      <c r="AR185" s="11">
        <f t="shared" si="188"/>
        <v>1254</v>
      </c>
      <c r="AS185" s="11">
        <f t="shared" si="188"/>
        <v>562</v>
      </c>
      <c r="AT185" s="11">
        <f t="shared" si="188"/>
        <v>933</v>
      </c>
      <c r="AU185" s="11">
        <f t="shared" si="188"/>
        <v>1211</v>
      </c>
      <c r="AV185" s="11">
        <f t="shared" si="188"/>
        <v>1497</v>
      </c>
      <c r="AW185" s="11">
        <f t="shared" si="188"/>
        <v>1563</v>
      </c>
      <c r="AX185" s="11">
        <f t="shared" si="188"/>
        <v>1418</v>
      </c>
      <c r="AY185" s="11">
        <f t="shared" si="188"/>
        <v>298</v>
      </c>
      <c r="AZ185" s="11">
        <f t="shared" si="188"/>
        <v>1066</v>
      </c>
      <c r="BA185" s="11">
        <f t="shared" si="188"/>
        <v>1286</v>
      </c>
      <c r="BB185" s="11">
        <f t="shared" si="188"/>
        <v>1247</v>
      </c>
      <c r="BC185" s="11">
        <f t="shared" si="188"/>
        <v>1117</v>
      </c>
      <c r="BD185" s="11">
        <f t="shared" si="188"/>
        <v>1631</v>
      </c>
      <c r="BE185" s="11">
        <f t="shared" si="188"/>
        <v>1047</v>
      </c>
      <c r="BF185" s="11">
        <f t="shared" si="188"/>
        <v>1028</v>
      </c>
      <c r="BG185" s="11">
        <f t="shared" si="188"/>
        <v>1194</v>
      </c>
      <c r="BH185" s="11">
        <f t="shared" si="188"/>
        <v>1078</v>
      </c>
    </row>
    <row r="186" spans="1:60" ht="13.5" customHeight="1">
      <c r="A186" s="38">
        <v>40391</v>
      </c>
      <c r="B186" t="s">
        <v>70</v>
      </c>
      <c r="C186" s="40"/>
      <c r="D186" s="41" t="s">
        <v>24</v>
      </c>
      <c r="E186" s="42">
        <f t="shared" si="0"/>
        <v>1286</v>
      </c>
      <c r="F186" s="43">
        <v>0</v>
      </c>
      <c r="G186" s="43">
        <v>10</v>
      </c>
      <c r="H186" s="44">
        <f t="shared" si="1"/>
        <v>10</v>
      </c>
      <c r="I186" s="40"/>
      <c r="J186" s="45" t="s">
        <v>26</v>
      </c>
      <c r="K186" s="42">
        <f t="shared" si="2"/>
        <v>1722</v>
      </c>
      <c r="L186" s="46">
        <v>1</v>
      </c>
      <c r="M186" s="46">
        <v>16</v>
      </c>
      <c r="N186" s="26">
        <f t="shared" si="3"/>
        <v>19</v>
      </c>
      <c r="O186" s="40"/>
      <c r="P186" s="39" t="s">
        <v>67</v>
      </c>
      <c r="Q186" s="40"/>
      <c r="R186">
        <f>MIN(Rules!$E$2,(MAX(H186/N186,N186/H186)))</f>
        <v>1.9</v>
      </c>
      <c r="S186">
        <f>VLOOKUP(B186,Rules!A:B,2,FALSE)</f>
        <v>80</v>
      </c>
      <c r="T186" s="40"/>
      <c r="U186" s="47">
        <f>1/(10^(-1*(E186+(IF(P186="Y",Rules!$I$2,0))-K186)/Rules!$E$12)+1)</f>
        <v>0.11838074453084341</v>
      </c>
      <c r="V186">
        <f t="shared" si="4"/>
        <v>-18</v>
      </c>
      <c r="W186">
        <f t="shared" si="5"/>
        <v>18</v>
      </c>
      <c r="Z186" s="48"/>
      <c r="AA186" s="11">
        <f t="shared" ref="AA186:BH186" si="189">IF($D186=AA$1,$E186+$V186,(IF($J186=AA$1,$K186+$W186,AA185)))</f>
        <v>1159</v>
      </c>
      <c r="AB186" s="11">
        <f t="shared" si="189"/>
        <v>1460</v>
      </c>
      <c r="AC186" s="11">
        <f t="shared" si="189"/>
        <v>854</v>
      </c>
      <c r="AD186" s="11">
        <f t="shared" si="189"/>
        <v>1130</v>
      </c>
      <c r="AE186" s="11">
        <f t="shared" si="189"/>
        <v>1008</v>
      </c>
      <c r="AF186" s="11">
        <f t="shared" si="189"/>
        <v>1740</v>
      </c>
      <c r="AG186" s="11">
        <f t="shared" si="189"/>
        <v>1411</v>
      </c>
      <c r="AH186" s="11">
        <f t="shared" si="189"/>
        <v>1355</v>
      </c>
      <c r="AI186" s="11">
        <f t="shared" si="189"/>
        <v>1604</v>
      </c>
      <c r="AJ186" s="11">
        <f t="shared" si="189"/>
        <v>1568</v>
      </c>
      <c r="AK186" s="11">
        <f t="shared" si="189"/>
        <v>1055</v>
      </c>
      <c r="AL186" s="11">
        <f t="shared" si="189"/>
        <v>1447</v>
      </c>
      <c r="AM186" s="11">
        <f t="shared" si="189"/>
        <v>1701</v>
      </c>
      <c r="AN186" s="11">
        <f t="shared" si="189"/>
        <v>1514</v>
      </c>
      <c r="AO186" s="11">
        <f t="shared" si="189"/>
        <v>314</v>
      </c>
      <c r="AP186" s="11">
        <f t="shared" si="189"/>
        <v>1223</v>
      </c>
      <c r="AQ186" s="11">
        <f t="shared" si="189"/>
        <v>928</v>
      </c>
      <c r="AR186" s="11">
        <f t="shared" si="189"/>
        <v>1254</v>
      </c>
      <c r="AS186" s="11">
        <f t="shared" si="189"/>
        <v>562</v>
      </c>
      <c r="AT186" s="11">
        <f t="shared" si="189"/>
        <v>933</v>
      </c>
      <c r="AU186" s="11">
        <f t="shared" si="189"/>
        <v>1211</v>
      </c>
      <c r="AV186" s="11">
        <f t="shared" si="189"/>
        <v>1497</v>
      </c>
      <c r="AW186" s="11">
        <f t="shared" si="189"/>
        <v>1563</v>
      </c>
      <c r="AX186" s="11">
        <f t="shared" si="189"/>
        <v>1418</v>
      </c>
      <c r="AY186" s="11">
        <f t="shared" si="189"/>
        <v>298</v>
      </c>
      <c r="AZ186" s="11">
        <f t="shared" si="189"/>
        <v>1066</v>
      </c>
      <c r="BA186" s="11">
        <f t="shared" si="189"/>
        <v>1268</v>
      </c>
      <c r="BB186" s="11">
        <f t="shared" si="189"/>
        <v>1247</v>
      </c>
      <c r="BC186" s="11">
        <f t="shared" si="189"/>
        <v>1117</v>
      </c>
      <c r="BD186" s="11">
        <f t="shared" si="189"/>
        <v>1631</v>
      </c>
      <c r="BE186" s="11">
        <f t="shared" si="189"/>
        <v>1047</v>
      </c>
      <c r="BF186" s="11">
        <f t="shared" si="189"/>
        <v>1028</v>
      </c>
      <c r="BG186" s="11">
        <f t="shared" si="189"/>
        <v>1194</v>
      </c>
      <c r="BH186" s="11">
        <f t="shared" si="189"/>
        <v>1078</v>
      </c>
    </row>
    <row r="187" spans="1:60" ht="13.5" customHeight="1">
      <c r="A187" s="38">
        <v>40391</v>
      </c>
      <c r="B187" t="s">
        <v>70</v>
      </c>
      <c r="C187" s="40"/>
      <c r="D187" s="41" t="s">
        <v>27</v>
      </c>
      <c r="E187" s="42">
        <f t="shared" si="0"/>
        <v>1563</v>
      </c>
      <c r="F187" s="43">
        <v>1</v>
      </c>
      <c r="G187" s="43">
        <v>12</v>
      </c>
      <c r="H187" s="44">
        <f t="shared" si="1"/>
        <v>15</v>
      </c>
      <c r="I187" s="40"/>
      <c r="J187" s="45" t="s">
        <v>28</v>
      </c>
      <c r="K187" s="42">
        <f t="shared" si="2"/>
        <v>1514</v>
      </c>
      <c r="L187" s="46">
        <v>2</v>
      </c>
      <c r="M187" s="46">
        <v>17</v>
      </c>
      <c r="N187" s="26">
        <f t="shared" si="3"/>
        <v>23</v>
      </c>
      <c r="O187" s="40"/>
      <c r="P187" s="39" t="s">
        <v>67</v>
      </c>
      <c r="Q187" s="40"/>
      <c r="R187">
        <f>MIN(Rules!$E$2,(MAX(H187/N187,N187/H187)))</f>
        <v>1.5333333333333334</v>
      </c>
      <c r="S187">
        <f>VLOOKUP(B187,Rules!A:B,2,FALSE)</f>
        <v>80</v>
      </c>
      <c r="T187" s="40"/>
      <c r="U187" s="47">
        <f>1/(10^(-1*(E187+(IF(P187="Y",Rules!$I$2,0))-K187)/Rules!$E$12)+1)</f>
        <v>0.55617516952704893</v>
      </c>
      <c r="V187">
        <f t="shared" si="4"/>
        <v>-68</v>
      </c>
      <c r="W187">
        <f t="shared" si="5"/>
        <v>68</v>
      </c>
      <c r="Z187" s="48"/>
      <c r="AA187" s="11">
        <f t="shared" ref="AA187:BH187" si="190">IF($D187=AA$1,$E187+$V187,(IF($J187=AA$1,$K187+$W187,AA186)))</f>
        <v>1159</v>
      </c>
      <c r="AB187" s="11">
        <f t="shared" si="190"/>
        <v>1460</v>
      </c>
      <c r="AC187" s="11">
        <f t="shared" si="190"/>
        <v>854</v>
      </c>
      <c r="AD187" s="11">
        <f t="shared" si="190"/>
        <v>1130</v>
      </c>
      <c r="AE187" s="11">
        <f t="shared" si="190"/>
        <v>1008</v>
      </c>
      <c r="AF187" s="11">
        <f t="shared" si="190"/>
        <v>1740</v>
      </c>
      <c r="AG187" s="11">
        <f t="shared" si="190"/>
        <v>1411</v>
      </c>
      <c r="AH187" s="11">
        <f t="shared" si="190"/>
        <v>1355</v>
      </c>
      <c r="AI187" s="11">
        <f t="shared" si="190"/>
        <v>1604</v>
      </c>
      <c r="AJ187" s="11">
        <f t="shared" si="190"/>
        <v>1568</v>
      </c>
      <c r="AK187" s="11">
        <f t="shared" si="190"/>
        <v>1055</v>
      </c>
      <c r="AL187" s="11">
        <f t="shared" si="190"/>
        <v>1447</v>
      </c>
      <c r="AM187" s="11">
        <f t="shared" si="190"/>
        <v>1701</v>
      </c>
      <c r="AN187" s="11">
        <f t="shared" si="190"/>
        <v>1582</v>
      </c>
      <c r="AO187" s="11">
        <f t="shared" si="190"/>
        <v>314</v>
      </c>
      <c r="AP187" s="11">
        <f t="shared" si="190"/>
        <v>1223</v>
      </c>
      <c r="AQ187" s="11">
        <f t="shared" si="190"/>
        <v>928</v>
      </c>
      <c r="AR187" s="11">
        <f t="shared" si="190"/>
        <v>1254</v>
      </c>
      <c r="AS187" s="11">
        <f t="shared" si="190"/>
        <v>562</v>
      </c>
      <c r="AT187" s="11">
        <f t="shared" si="190"/>
        <v>933</v>
      </c>
      <c r="AU187" s="11">
        <f t="shared" si="190"/>
        <v>1211</v>
      </c>
      <c r="AV187" s="11">
        <f t="shared" si="190"/>
        <v>1497</v>
      </c>
      <c r="AW187" s="11">
        <f t="shared" si="190"/>
        <v>1495</v>
      </c>
      <c r="AX187" s="11">
        <f t="shared" si="190"/>
        <v>1418</v>
      </c>
      <c r="AY187" s="11">
        <f t="shared" si="190"/>
        <v>298</v>
      </c>
      <c r="AZ187" s="11">
        <f t="shared" si="190"/>
        <v>1066</v>
      </c>
      <c r="BA187" s="11">
        <f t="shared" si="190"/>
        <v>1268</v>
      </c>
      <c r="BB187" s="11">
        <f t="shared" si="190"/>
        <v>1247</v>
      </c>
      <c r="BC187" s="11">
        <f t="shared" si="190"/>
        <v>1117</v>
      </c>
      <c r="BD187" s="11">
        <f t="shared" si="190"/>
        <v>1631</v>
      </c>
      <c r="BE187" s="11">
        <f t="shared" si="190"/>
        <v>1047</v>
      </c>
      <c r="BF187" s="11">
        <f t="shared" si="190"/>
        <v>1028</v>
      </c>
      <c r="BG187" s="11">
        <f t="shared" si="190"/>
        <v>1194</v>
      </c>
      <c r="BH187" s="11">
        <f t="shared" si="190"/>
        <v>1078</v>
      </c>
    </row>
    <row r="188" spans="1:60" ht="13.5" customHeight="1">
      <c r="A188" s="38">
        <v>40412</v>
      </c>
      <c r="B188" t="s">
        <v>70</v>
      </c>
      <c r="C188" s="40"/>
      <c r="D188" s="41" t="s">
        <v>17</v>
      </c>
      <c r="E188" s="42">
        <f t="shared" si="0"/>
        <v>1568</v>
      </c>
      <c r="F188" s="43">
        <v>1</v>
      </c>
      <c r="G188" s="43">
        <v>14</v>
      </c>
      <c r="H188" s="44">
        <f t="shared" si="1"/>
        <v>17</v>
      </c>
      <c r="I188" s="40"/>
      <c r="J188" s="45" t="s">
        <v>26</v>
      </c>
      <c r="K188" s="42">
        <f t="shared" si="2"/>
        <v>1740</v>
      </c>
      <c r="L188" s="46">
        <v>1</v>
      </c>
      <c r="M188" s="46">
        <v>15</v>
      </c>
      <c r="N188" s="26">
        <f t="shared" si="3"/>
        <v>18</v>
      </c>
      <c r="O188" s="40"/>
      <c r="P188" s="39" t="s">
        <v>66</v>
      </c>
      <c r="Q188" s="40"/>
      <c r="R188">
        <f>MIN(Rules!$E$2,(MAX(H188/N188,N188/H188)))</f>
        <v>1.0588235294117647</v>
      </c>
      <c r="S188">
        <f>VLOOKUP(B188,Rules!A:B,2,FALSE)</f>
        <v>80</v>
      </c>
      <c r="T188" s="40"/>
      <c r="U188" s="47">
        <f>1/(10^(-1*(E188+(IF(P188="Y",Rules!$I$2,0))-K188)/Rules!$E$12)+1)</f>
        <v>0.47469320701954143</v>
      </c>
      <c r="V188">
        <f t="shared" si="4"/>
        <v>-40</v>
      </c>
      <c r="W188">
        <f t="shared" si="5"/>
        <v>40</v>
      </c>
      <c r="Z188" s="48"/>
      <c r="AA188" s="11">
        <f t="shared" ref="AA188:BH188" si="191">IF($D188=AA$1,$E188+$V188,(IF($J188=AA$1,$K188+$W188,AA187)))</f>
        <v>1159</v>
      </c>
      <c r="AB188" s="11">
        <f t="shared" si="191"/>
        <v>1460</v>
      </c>
      <c r="AC188" s="11">
        <f t="shared" si="191"/>
        <v>854</v>
      </c>
      <c r="AD188" s="11">
        <f t="shared" si="191"/>
        <v>1130</v>
      </c>
      <c r="AE188" s="11">
        <f t="shared" si="191"/>
        <v>1008</v>
      </c>
      <c r="AF188" s="11">
        <f t="shared" si="191"/>
        <v>1780</v>
      </c>
      <c r="AG188" s="11">
        <f t="shared" si="191"/>
        <v>1411</v>
      </c>
      <c r="AH188" s="11">
        <f t="shared" si="191"/>
        <v>1355</v>
      </c>
      <c r="AI188" s="11">
        <f t="shared" si="191"/>
        <v>1604</v>
      </c>
      <c r="AJ188" s="11">
        <f t="shared" si="191"/>
        <v>1528</v>
      </c>
      <c r="AK188" s="11">
        <f t="shared" si="191"/>
        <v>1055</v>
      </c>
      <c r="AL188" s="11">
        <f t="shared" si="191"/>
        <v>1447</v>
      </c>
      <c r="AM188" s="11">
        <f t="shared" si="191"/>
        <v>1701</v>
      </c>
      <c r="AN188" s="11">
        <f t="shared" si="191"/>
        <v>1582</v>
      </c>
      <c r="AO188" s="11">
        <f t="shared" si="191"/>
        <v>314</v>
      </c>
      <c r="AP188" s="11">
        <f t="shared" si="191"/>
        <v>1223</v>
      </c>
      <c r="AQ188" s="11">
        <f t="shared" si="191"/>
        <v>928</v>
      </c>
      <c r="AR188" s="11">
        <f t="shared" si="191"/>
        <v>1254</v>
      </c>
      <c r="AS188" s="11">
        <f t="shared" si="191"/>
        <v>562</v>
      </c>
      <c r="AT188" s="11">
        <f t="shared" si="191"/>
        <v>933</v>
      </c>
      <c r="AU188" s="11">
        <f t="shared" si="191"/>
        <v>1211</v>
      </c>
      <c r="AV188" s="11">
        <f t="shared" si="191"/>
        <v>1497</v>
      </c>
      <c r="AW188" s="11">
        <f t="shared" si="191"/>
        <v>1495</v>
      </c>
      <c r="AX188" s="11">
        <f t="shared" si="191"/>
        <v>1418</v>
      </c>
      <c r="AY188" s="11">
        <f t="shared" si="191"/>
        <v>298</v>
      </c>
      <c r="AZ188" s="11">
        <f t="shared" si="191"/>
        <v>1066</v>
      </c>
      <c r="BA188" s="11">
        <f t="shared" si="191"/>
        <v>1268</v>
      </c>
      <c r="BB188" s="11">
        <f t="shared" si="191"/>
        <v>1247</v>
      </c>
      <c r="BC188" s="11">
        <f t="shared" si="191"/>
        <v>1117</v>
      </c>
      <c r="BD188" s="11">
        <f t="shared" si="191"/>
        <v>1631</v>
      </c>
      <c r="BE188" s="11">
        <f t="shared" si="191"/>
        <v>1047</v>
      </c>
      <c r="BF188" s="11">
        <f t="shared" si="191"/>
        <v>1028</v>
      </c>
      <c r="BG188" s="11">
        <f t="shared" si="191"/>
        <v>1194</v>
      </c>
      <c r="BH188" s="11">
        <f t="shared" si="191"/>
        <v>1078</v>
      </c>
    </row>
    <row r="189" spans="1:60" ht="13.5" customHeight="1">
      <c r="A189" s="38">
        <v>40419</v>
      </c>
      <c r="B189" t="s">
        <v>70</v>
      </c>
      <c r="C189" s="40"/>
      <c r="D189" s="41" t="s">
        <v>28</v>
      </c>
      <c r="E189" s="42">
        <f t="shared" si="0"/>
        <v>1582</v>
      </c>
      <c r="F189" s="43">
        <v>1</v>
      </c>
      <c r="G189" s="43">
        <v>14</v>
      </c>
      <c r="H189" s="44">
        <f t="shared" si="1"/>
        <v>17</v>
      </c>
      <c r="I189" s="40"/>
      <c r="J189" s="45" t="s">
        <v>30</v>
      </c>
      <c r="K189" s="42">
        <f t="shared" si="2"/>
        <v>1604</v>
      </c>
      <c r="L189" s="46">
        <v>1</v>
      </c>
      <c r="M189" s="46">
        <v>16</v>
      </c>
      <c r="N189" s="26">
        <f t="shared" si="3"/>
        <v>19</v>
      </c>
      <c r="O189" s="40"/>
      <c r="P189" s="39" t="s">
        <v>67</v>
      </c>
      <c r="Q189" s="40"/>
      <c r="R189">
        <f>MIN(Rules!$E$2,(MAX(H189/N189,N189/H189)))</f>
        <v>1.1176470588235294</v>
      </c>
      <c r="S189">
        <f>VLOOKUP(B189,Rules!A:B,2,FALSE)</f>
        <v>80</v>
      </c>
      <c r="T189" s="40"/>
      <c r="U189" s="47">
        <f>1/(10^(-1*(E189+(IF(P189="Y",Rules!$I$2,0))-K189)/Rules!$E$12)+1)</f>
        <v>0.47469320701954143</v>
      </c>
      <c r="V189">
        <f t="shared" si="4"/>
        <v>-42</v>
      </c>
      <c r="W189">
        <f t="shared" si="5"/>
        <v>42</v>
      </c>
      <c r="Z189" s="48"/>
      <c r="AA189" s="11">
        <f t="shared" ref="AA189:BH189" si="192">IF($D189=AA$1,$E189+$V189,(IF($J189=AA$1,$K189+$W189,AA188)))</f>
        <v>1159</v>
      </c>
      <c r="AB189" s="11">
        <f t="shared" si="192"/>
        <v>1460</v>
      </c>
      <c r="AC189" s="11">
        <f t="shared" si="192"/>
        <v>854</v>
      </c>
      <c r="AD189" s="11">
        <f t="shared" si="192"/>
        <v>1130</v>
      </c>
      <c r="AE189" s="11">
        <f t="shared" si="192"/>
        <v>1008</v>
      </c>
      <c r="AF189" s="11">
        <f t="shared" si="192"/>
        <v>1780</v>
      </c>
      <c r="AG189" s="11">
        <f t="shared" si="192"/>
        <v>1411</v>
      </c>
      <c r="AH189" s="11">
        <f t="shared" si="192"/>
        <v>1355</v>
      </c>
      <c r="AI189" s="11">
        <f t="shared" si="192"/>
        <v>1646</v>
      </c>
      <c r="AJ189" s="11">
        <f t="shared" si="192"/>
        <v>1528</v>
      </c>
      <c r="AK189" s="11">
        <f t="shared" si="192"/>
        <v>1055</v>
      </c>
      <c r="AL189" s="11">
        <f t="shared" si="192"/>
        <v>1447</v>
      </c>
      <c r="AM189" s="11">
        <f t="shared" si="192"/>
        <v>1701</v>
      </c>
      <c r="AN189" s="11">
        <f t="shared" si="192"/>
        <v>1540</v>
      </c>
      <c r="AO189" s="11">
        <f t="shared" si="192"/>
        <v>314</v>
      </c>
      <c r="AP189" s="11">
        <f t="shared" si="192"/>
        <v>1223</v>
      </c>
      <c r="AQ189" s="11">
        <f t="shared" si="192"/>
        <v>928</v>
      </c>
      <c r="AR189" s="11">
        <f t="shared" si="192"/>
        <v>1254</v>
      </c>
      <c r="AS189" s="11">
        <f t="shared" si="192"/>
        <v>562</v>
      </c>
      <c r="AT189" s="11">
        <f t="shared" si="192"/>
        <v>933</v>
      </c>
      <c r="AU189" s="11">
        <f t="shared" si="192"/>
        <v>1211</v>
      </c>
      <c r="AV189" s="11">
        <f t="shared" si="192"/>
        <v>1497</v>
      </c>
      <c r="AW189" s="11">
        <f t="shared" si="192"/>
        <v>1495</v>
      </c>
      <c r="AX189" s="11">
        <f t="shared" si="192"/>
        <v>1418</v>
      </c>
      <c r="AY189" s="11">
        <f t="shared" si="192"/>
        <v>298</v>
      </c>
      <c r="AZ189" s="11">
        <f t="shared" si="192"/>
        <v>1066</v>
      </c>
      <c r="BA189" s="11">
        <f t="shared" si="192"/>
        <v>1268</v>
      </c>
      <c r="BB189" s="11">
        <f t="shared" si="192"/>
        <v>1247</v>
      </c>
      <c r="BC189" s="11">
        <f t="shared" si="192"/>
        <v>1117</v>
      </c>
      <c r="BD189" s="11">
        <f t="shared" si="192"/>
        <v>1631</v>
      </c>
      <c r="BE189" s="11">
        <f t="shared" si="192"/>
        <v>1047</v>
      </c>
      <c r="BF189" s="11">
        <f t="shared" si="192"/>
        <v>1028</v>
      </c>
      <c r="BG189" s="11">
        <f t="shared" si="192"/>
        <v>1194</v>
      </c>
      <c r="BH189" s="11">
        <f t="shared" si="192"/>
        <v>1078</v>
      </c>
    </row>
    <row r="190" spans="1:60" ht="13.5" customHeight="1">
      <c r="A190" s="38">
        <v>40440</v>
      </c>
      <c r="B190" t="s">
        <v>70</v>
      </c>
      <c r="C190" s="40"/>
      <c r="D190" s="41" t="s">
        <v>26</v>
      </c>
      <c r="E190" s="42">
        <f t="shared" si="0"/>
        <v>1780</v>
      </c>
      <c r="F190" s="46">
        <v>0</v>
      </c>
      <c r="G190" s="46">
        <v>16</v>
      </c>
      <c r="H190" s="26">
        <f t="shared" si="1"/>
        <v>16</v>
      </c>
      <c r="I190" s="40"/>
      <c r="J190" s="45" t="s">
        <v>30</v>
      </c>
      <c r="K190" s="42">
        <f t="shared" si="2"/>
        <v>1646</v>
      </c>
      <c r="L190" s="46">
        <v>0</v>
      </c>
      <c r="M190" s="46">
        <v>15</v>
      </c>
      <c r="N190" s="26">
        <f t="shared" si="3"/>
        <v>15</v>
      </c>
      <c r="O190" s="40"/>
      <c r="P190" s="39" t="s">
        <v>67</v>
      </c>
      <c r="Q190" s="40"/>
      <c r="R190">
        <f>MIN(Rules!$E$2,(MAX(H190/N190,N190/H190)))</f>
        <v>1.0666666666666667</v>
      </c>
      <c r="S190">
        <f>VLOOKUP(B190,Rules!A:B,2,FALSE)</f>
        <v>80</v>
      </c>
      <c r="T190" s="40"/>
      <c r="U190" s="47">
        <f>1/(10^(-1*(E190+(IF(P190="Y",Rules!$I$2,0))-K190)/Rules!$E$12)+1)</f>
        <v>0.64955706402745117</v>
      </c>
      <c r="V190">
        <f t="shared" si="4"/>
        <v>30</v>
      </c>
      <c r="W190">
        <f t="shared" si="5"/>
        <v>-30</v>
      </c>
      <c r="X190" s="40"/>
      <c r="Y190" s="40"/>
      <c r="Z190" s="48"/>
      <c r="AA190" s="11">
        <f t="shared" ref="AA190:BH190" si="193">IF($D190=AA$1,$E190+$V190,(IF($J190=AA$1,$K190+$W190,AA189)))</f>
        <v>1159</v>
      </c>
      <c r="AB190" s="11">
        <f t="shared" si="193"/>
        <v>1460</v>
      </c>
      <c r="AC190" s="11">
        <f t="shared" si="193"/>
        <v>854</v>
      </c>
      <c r="AD190" s="11">
        <f t="shared" si="193"/>
        <v>1130</v>
      </c>
      <c r="AE190" s="11">
        <f t="shared" si="193"/>
        <v>1008</v>
      </c>
      <c r="AF190" s="11">
        <f t="shared" si="193"/>
        <v>1810</v>
      </c>
      <c r="AG190" s="11">
        <f t="shared" si="193"/>
        <v>1411</v>
      </c>
      <c r="AH190" s="11">
        <f t="shared" si="193"/>
        <v>1355</v>
      </c>
      <c r="AI190" s="11">
        <f t="shared" si="193"/>
        <v>1616</v>
      </c>
      <c r="AJ190" s="11">
        <f t="shared" si="193"/>
        <v>1528</v>
      </c>
      <c r="AK190" s="11">
        <f t="shared" si="193"/>
        <v>1055</v>
      </c>
      <c r="AL190" s="11">
        <f t="shared" si="193"/>
        <v>1447</v>
      </c>
      <c r="AM190" s="11">
        <f t="shared" si="193"/>
        <v>1701</v>
      </c>
      <c r="AN190" s="11">
        <f t="shared" si="193"/>
        <v>1540</v>
      </c>
      <c r="AO190" s="11">
        <f t="shared" si="193"/>
        <v>314</v>
      </c>
      <c r="AP190" s="11">
        <f t="shared" si="193"/>
        <v>1223</v>
      </c>
      <c r="AQ190" s="11">
        <f t="shared" si="193"/>
        <v>928</v>
      </c>
      <c r="AR190" s="11">
        <f t="shared" si="193"/>
        <v>1254</v>
      </c>
      <c r="AS190" s="11">
        <f t="shared" si="193"/>
        <v>562</v>
      </c>
      <c r="AT190" s="11">
        <f t="shared" si="193"/>
        <v>933</v>
      </c>
      <c r="AU190" s="11">
        <f t="shared" si="193"/>
        <v>1211</v>
      </c>
      <c r="AV190" s="11">
        <f t="shared" si="193"/>
        <v>1497</v>
      </c>
      <c r="AW190" s="11">
        <f t="shared" si="193"/>
        <v>1495</v>
      </c>
      <c r="AX190" s="11">
        <f t="shared" si="193"/>
        <v>1418</v>
      </c>
      <c r="AY190" s="11">
        <f t="shared" si="193"/>
        <v>298</v>
      </c>
      <c r="AZ190" s="11">
        <f t="shared" si="193"/>
        <v>1066</v>
      </c>
      <c r="BA190" s="11">
        <f t="shared" si="193"/>
        <v>1268</v>
      </c>
      <c r="BB190" s="11">
        <f t="shared" si="193"/>
        <v>1247</v>
      </c>
      <c r="BC190" s="11">
        <f t="shared" si="193"/>
        <v>1117</v>
      </c>
      <c r="BD190" s="11">
        <f t="shared" si="193"/>
        <v>1631</v>
      </c>
      <c r="BE190" s="11">
        <f t="shared" si="193"/>
        <v>1047</v>
      </c>
      <c r="BF190" s="11">
        <f t="shared" si="193"/>
        <v>1028</v>
      </c>
      <c r="BG190" s="11">
        <f t="shared" si="193"/>
        <v>1194</v>
      </c>
      <c r="BH190" s="11">
        <f t="shared" si="193"/>
        <v>1078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BH188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8867187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75" t="s">
        <v>52</v>
      </c>
      <c r="E1" s="25" t="s">
        <v>53</v>
      </c>
      <c r="F1" s="76" t="s">
        <v>54</v>
      </c>
      <c r="G1" s="76" t="s">
        <v>55</v>
      </c>
      <c r="H1" s="76" t="s">
        <v>56</v>
      </c>
      <c r="I1" s="4"/>
      <c r="J1" s="77" t="s">
        <v>57</v>
      </c>
      <c r="K1" s="25" t="s">
        <v>53</v>
      </c>
      <c r="L1" s="76" t="s">
        <v>54</v>
      </c>
      <c r="M1" s="76" t="s">
        <v>55</v>
      </c>
      <c r="N1" s="7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61" t="s">
        <v>75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78"/>
      <c r="B2" s="79"/>
      <c r="C2" s="79"/>
      <c r="D2" s="80"/>
      <c r="E2" s="81"/>
      <c r="F2" s="82"/>
      <c r="G2" s="82"/>
      <c r="H2" s="82"/>
      <c r="I2" s="79"/>
      <c r="J2" s="83"/>
      <c r="K2" s="81"/>
      <c r="L2" s="82"/>
      <c r="M2" s="82"/>
      <c r="N2" s="82"/>
      <c r="O2" s="79"/>
      <c r="P2" s="79"/>
      <c r="Q2" s="79"/>
      <c r="R2" s="79"/>
      <c r="S2" s="79"/>
      <c r="T2" s="79"/>
      <c r="U2" s="84"/>
      <c r="V2" s="79"/>
      <c r="W2" s="79"/>
      <c r="X2" s="79"/>
      <c r="Y2" s="79"/>
      <c r="Z2" s="85" t="s">
        <v>100</v>
      </c>
      <c r="AA2" s="85">
        <v>890</v>
      </c>
      <c r="AB2" s="85">
        <v>1415</v>
      </c>
      <c r="AC2" s="85">
        <v>750</v>
      </c>
      <c r="AD2" s="85">
        <v>1275</v>
      </c>
      <c r="AE2" s="85">
        <v>785</v>
      </c>
      <c r="AF2" s="85">
        <v>1380</v>
      </c>
      <c r="AG2" s="85">
        <v>1800</v>
      </c>
      <c r="AH2" s="85">
        <v>1695</v>
      </c>
      <c r="AI2" s="85">
        <v>1170</v>
      </c>
      <c r="AJ2" s="85">
        <v>1485</v>
      </c>
      <c r="AK2" s="85">
        <v>1205</v>
      </c>
      <c r="AL2" s="85">
        <v>1730</v>
      </c>
      <c r="AM2" s="85">
        <v>1765</v>
      </c>
      <c r="AN2" s="85">
        <v>1590</v>
      </c>
      <c r="AO2" s="85">
        <v>400</v>
      </c>
      <c r="AP2" s="85">
        <v>1555</v>
      </c>
      <c r="AQ2" s="85">
        <v>1030</v>
      </c>
      <c r="AR2" s="85">
        <v>1065</v>
      </c>
      <c r="AS2" s="85">
        <v>715</v>
      </c>
      <c r="AT2" s="85">
        <v>1100</v>
      </c>
      <c r="AU2" s="85">
        <v>1135</v>
      </c>
      <c r="AV2" s="85">
        <v>1625</v>
      </c>
      <c r="AW2" s="85">
        <v>1345</v>
      </c>
      <c r="AX2" s="85">
        <v>1450</v>
      </c>
      <c r="AY2" s="85">
        <v>300</v>
      </c>
      <c r="AZ2" s="85">
        <v>960</v>
      </c>
      <c r="BA2" s="85">
        <v>1310</v>
      </c>
      <c r="BB2" s="85">
        <v>995</v>
      </c>
      <c r="BC2" s="85">
        <v>925</v>
      </c>
      <c r="BD2" s="85">
        <v>1660</v>
      </c>
      <c r="BE2" s="85">
        <v>855</v>
      </c>
      <c r="BF2" s="85">
        <v>1520</v>
      </c>
      <c r="BG2" s="85">
        <v>1240</v>
      </c>
      <c r="BH2" s="85">
        <v>820</v>
      </c>
    </row>
    <row r="3" spans="1:60" ht="13.5" customHeight="1">
      <c r="A3" s="92">
        <v>39844</v>
      </c>
      <c r="B3" s="39" t="s">
        <v>65</v>
      </c>
      <c r="C3" s="40"/>
      <c r="D3" s="87" t="s">
        <v>17</v>
      </c>
      <c r="E3" s="49">
        <f t="shared" ref="E3:E188" si="0">HLOOKUP(D3,AA$1:BX$9990,ROW()-1,FALSE)</f>
        <v>1485</v>
      </c>
      <c r="F3" s="88">
        <v>1</v>
      </c>
      <c r="G3" s="88">
        <v>16</v>
      </c>
      <c r="H3" s="89">
        <f t="shared" ref="H3:H188" si="1">F3*3+G3</f>
        <v>19</v>
      </c>
      <c r="I3" s="40"/>
      <c r="J3" s="90" t="s">
        <v>22</v>
      </c>
      <c r="K3" s="49">
        <f t="shared" ref="K3:K188" si="2">HLOOKUP(J3,AA$1:BX$9990,ROW()-1,FALSE)</f>
        <v>1660</v>
      </c>
      <c r="L3" s="91">
        <v>1</v>
      </c>
      <c r="M3" s="91">
        <v>18</v>
      </c>
      <c r="N3" s="131">
        <f t="shared" ref="N3:N188" si="3">L3*3+M3</f>
        <v>21</v>
      </c>
      <c r="O3" s="40"/>
      <c r="P3" s="39" t="s">
        <v>66</v>
      </c>
      <c r="Q3" s="40"/>
      <c r="R3">
        <f>MIN(Rules!$E$2,(MAX(H3/N3,N3/H3)))</f>
        <v>1.1052631578947369</v>
      </c>
      <c r="S3">
        <f>VLOOKUP(B3,Rules!A:B,2,FALSE)</f>
        <v>45</v>
      </c>
      <c r="T3" s="40"/>
      <c r="U3" s="47">
        <f>1/(10^(-1*(E3+(IF(P3="Y",Rules!$I$2,0))-K3)/Rules!$E$12)+1)</f>
        <v>0.47124943610773129</v>
      </c>
      <c r="V3">
        <f t="shared" ref="V3:V188" si="4">ROUND(IF(H3&gt;N3,(S3*R3*(1-U3)),IF(H3&lt;N3,(S3*R3*(0-U3)),S3*R3*(0.5-U3))),0)</f>
        <v>-23</v>
      </c>
      <c r="W3">
        <f t="shared" ref="W3:W188" si="5">-1*V3</f>
        <v>23</v>
      </c>
      <c r="Z3" s="48"/>
      <c r="AA3">
        <f t="shared" ref="AA3:BH3" si="6">IF($D3=AA$1,$E3+$V3,(IF($J3=AA$1,$K3+$W3,AA2)))</f>
        <v>890</v>
      </c>
      <c r="AB3">
        <f t="shared" si="6"/>
        <v>1415</v>
      </c>
      <c r="AC3">
        <f t="shared" si="6"/>
        <v>750</v>
      </c>
      <c r="AD3">
        <f t="shared" si="6"/>
        <v>1275</v>
      </c>
      <c r="AE3">
        <f t="shared" si="6"/>
        <v>785</v>
      </c>
      <c r="AF3">
        <f t="shared" si="6"/>
        <v>1380</v>
      </c>
      <c r="AG3">
        <f t="shared" si="6"/>
        <v>1800</v>
      </c>
      <c r="AH3">
        <f t="shared" si="6"/>
        <v>1695</v>
      </c>
      <c r="AI3">
        <f t="shared" si="6"/>
        <v>1170</v>
      </c>
      <c r="AJ3">
        <f t="shared" si="6"/>
        <v>1462</v>
      </c>
      <c r="AK3">
        <f t="shared" si="6"/>
        <v>1205</v>
      </c>
      <c r="AL3">
        <f t="shared" si="6"/>
        <v>1730</v>
      </c>
      <c r="AM3">
        <f t="shared" si="6"/>
        <v>1765</v>
      </c>
      <c r="AN3">
        <f t="shared" si="6"/>
        <v>1590</v>
      </c>
      <c r="AO3">
        <f t="shared" si="6"/>
        <v>400</v>
      </c>
      <c r="AP3">
        <f t="shared" si="6"/>
        <v>1555</v>
      </c>
      <c r="AQ3">
        <f t="shared" si="6"/>
        <v>1030</v>
      </c>
      <c r="AR3">
        <f t="shared" si="6"/>
        <v>1065</v>
      </c>
      <c r="AS3">
        <f t="shared" si="6"/>
        <v>715</v>
      </c>
      <c r="AT3">
        <f t="shared" si="6"/>
        <v>1100</v>
      </c>
      <c r="AU3">
        <f t="shared" si="6"/>
        <v>1135</v>
      </c>
      <c r="AV3">
        <f t="shared" si="6"/>
        <v>1625</v>
      </c>
      <c r="AW3">
        <f t="shared" si="6"/>
        <v>1345</v>
      </c>
      <c r="AX3">
        <f t="shared" si="6"/>
        <v>1450</v>
      </c>
      <c r="AY3">
        <f t="shared" si="6"/>
        <v>300</v>
      </c>
      <c r="AZ3">
        <f t="shared" si="6"/>
        <v>960</v>
      </c>
      <c r="BA3">
        <f t="shared" si="6"/>
        <v>1310</v>
      </c>
      <c r="BB3">
        <f t="shared" si="6"/>
        <v>995</v>
      </c>
      <c r="BC3">
        <f t="shared" si="6"/>
        <v>925</v>
      </c>
      <c r="BD3">
        <f t="shared" si="6"/>
        <v>1683</v>
      </c>
      <c r="BE3">
        <f t="shared" si="6"/>
        <v>855</v>
      </c>
      <c r="BF3">
        <f t="shared" si="6"/>
        <v>1520</v>
      </c>
      <c r="BG3">
        <f t="shared" si="6"/>
        <v>1240</v>
      </c>
      <c r="BH3">
        <f t="shared" si="6"/>
        <v>820</v>
      </c>
    </row>
    <row r="4" spans="1:60" ht="13.5" customHeight="1">
      <c r="A4" s="92">
        <v>39845</v>
      </c>
      <c r="B4" s="39" t="s">
        <v>65</v>
      </c>
      <c r="C4" s="40"/>
      <c r="D4" s="41" t="s">
        <v>18</v>
      </c>
      <c r="E4" s="49">
        <f t="shared" si="0"/>
        <v>1625</v>
      </c>
      <c r="F4" s="43">
        <v>0</v>
      </c>
      <c r="G4" s="43">
        <v>10</v>
      </c>
      <c r="H4" s="44">
        <f t="shared" si="1"/>
        <v>10</v>
      </c>
      <c r="I4" s="40"/>
      <c r="J4" s="45" t="s">
        <v>19</v>
      </c>
      <c r="K4" s="49">
        <f t="shared" si="2"/>
        <v>1800</v>
      </c>
      <c r="L4" s="46">
        <v>1</v>
      </c>
      <c r="M4" s="46">
        <v>9</v>
      </c>
      <c r="N4" s="26">
        <f t="shared" si="3"/>
        <v>12</v>
      </c>
      <c r="O4" s="40"/>
      <c r="P4" s="39" t="s">
        <v>66</v>
      </c>
      <c r="Q4" s="40"/>
      <c r="R4">
        <f>MIN(Rules!$E$2,(MAX(H4/N4,N4/H4)))</f>
        <v>1.2</v>
      </c>
      <c r="S4">
        <f>VLOOKUP(B4,Rules!A:B,2,FALSE)</f>
        <v>45</v>
      </c>
      <c r="T4" s="40"/>
      <c r="U4" s="47">
        <f>1/(10^(-1*(E4+(IF(P4="Y",Rules!$I$2,0))-K4)/Rules!$E$12)+1)</f>
        <v>0.47124943610773129</v>
      </c>
      <c r="V4">
        <f t="shared" si="4"/>
        <v>-25</v>
      </c>
      <c r="W4">
        <f t="shared" si="5"/>
        <v>25</v>
      </c>
      <c r="Z4" s="48"/>
      <c r="AA4">
        <f t="shared" ref="AA4:BH4" si="7">IF($D4=AA$1,$E4+$V4,(IF($J4=AA$1,$K4+$W4,AA3)))</f>
        <v>890</v>
      </c>
      <c r="AB4">
        <f t="shared" si="7"/>
        <v>1415</v>
      </c>
      <c r="AC4">
        <f t="shared" si="7"/>
        <v>750</v>
      </c>
      <c r="AD4">
        <f t="shared" si="7"/>
        <v>1275</v>
      </c>
      <c r="AE4">
        <f t="shared" si="7"/>
        <v>785</v>
      </c>
      <c r="AF4">
        <f t="shared" si="7"/>
        <v>1380</v>
      </c>
      <c r="AG4">
        <f t="shared" si="7"/>
        <v>1825</v>
      </c>
      <c r="AH4">
        <f t="shared" si="7"/>
        <v>1695</v>
      </c>
      <c r="AI4">
        <f t="shared" si="7"/>
        <v>1170</v>
      </c>
      <c r="AJ4">
        <f t="shared" si="7"/>
        <v>1462</v>
      </c>
      <c r="AK4">
        <f t="shared" si="7"/>
        <v>1205</v>
      </c>
      <c r="AL4">
        <f t="shared" si="7"/>
        <v>1730</v>
      </c>
      <c r="AM4">
        <f t="shared" si="7"/>
        <v>1765</v>
      </c>
      <c r="AN4">
        <f t="shared" si="7"/>
        <v>1590</v>
      </c>
      <c r="AO4">
        <f t="shared" si="7"/>
        <v>400</v>
      </c>
      <c r="AP4">
        <f t="shared" si="7"/>
        <v>1555</v>
      </c>
      <c r="AQ4">
        <f t="shared" si="7"/>
        <v>1030</v>
      </c>
      <c r="AR4">
        <f t="shared" si="7"/>
        <v>1065</v>
      </c>
      <c r="AS4">
        <f t="shared" si="7"/>
        <v>715</v>
      </c>
      <c r="AT4">
        <f t="shared" si="7"/>
        <v>1100</v>
      </c>
      <c r="AU4">
        <f t="shared" si="7"/>
        <v>1135</v>
      </c>
      <c r="AV4">
        <f t="shared" si="7"/>
        <v>1600</v>
      </c>
      <c r="AW4">
        <f t="shared" si="7"/>
        <v>1345</v>
      </c>
      <c r="AX4">
        <f t="shared" si="7"/>
        <v>1450</v>
      </c>
      <c r="AY4">
        <f t="shared" si="7"/>
        <v>300</v>
      </c>
      <c r="AZ4">
        <f t="shared" si="7"/>
        <v>960</v>
      </c>
      <c r="BA4">
        <f t="shared" si="7"/>
        <v>1310</v>
      </c>
      <c r="BB4">
        <f t="shared" si="7"/>
        <v>995</v>
      </c>
      <c r="BC4">
        <f t="shared" si="7"/>
        <v>925</v>
      </c>
      <c r="BD4">
        <f t="shared" si="7"/>
        <v>1683</v>
      </c>
      <c r="BE4">
        <f t="shared" si="7"/>
        <v>855</v>
      </c>
      <c r="BF4">
        <f t="shared" si="7"/>
        <v>1520</v>
      </c>
      <c r="BG4">
        <f t="shared" si="7"/>
        <v>1240</v>
      </c>
      <c r="BH4">
        <f t="shared" si="7"/>
        <v>820</v>
      </c>
    </row>
    <row r="5" spans="1:60" ht="13.5" customHeight="1">
      <c r="A5" s="92">
        <v>39845</v>
      </c>
      <c r="B5" s="39" t="s">
        <v>65</v>
      </c>
      <c r="C5" s="40"/>
      <c r="D5" s="41" t="s">
        <v>31</v>
      </c>
      <c r="E5" s="49">
        <f t="shared" si="0"/>
        <v>1520</v>
      </c>
      <c r="F5" s="43">
        <v>0</v>
      </c>
      <c r="G5" s="43">
        <v>11</v>
      </c>
      <c r="H5" s="44">
        <f t="shared" si="1"/>
        <v>11</v>
      </c>
      <c r="I5" s="40"/>
      <c r="J5" s="45" t="s">
        <v>21</v>
      </c>
      <c r="K5" s="49">
        <f t="shared" si="2"/>
        <v>1730</v>
      </c>
      <c r="L5" s="46">
        <v>2</v>
      </c>
      <c r="M5" s="46">
        <v>10</v>
      </c>
      <c r="N5" s="26">
        <f t="shared" si="3"/>
        <v>16</v>
      </c>
      <c r="O5" s="40"/>
      <c r="P5" s="39" t="s">
        <v>66</v>
      </c>
      <c r="Q5" s="40"/>
      <c r="R5">
        <f>MIN(Rules!$E$2,(MAX(H5/N5,N5/H5)))</f>
        <v>1.4545454545454546</v>
      </c>
      <c r="S5">
        <f>VLOOKUP(B5,Rules!A:B,2,FALSE)</f>
        <v>45</v>
      </c>
      <c r="T5" s="40"/>
      <c r="U5" s="47">
        <f>1/(10^(-1*(E5+(IF(P5="Y",Rules!$I$2,0))-K5)/Rules!$E$12)+1)</f>
        <v>0.43135860811633236</v>
      </c>
      <c r="V5">
        <f t="shared" si="4"/>
        <v>-28</v>
      </c>
      <c r="W5">
        <f t="shared" si="5"/>
        <v>28</v>
      </c>
      <c r="Z5" s="48"/>
      <c r="AA5">
        <f t="shared" ref="AA5:BH5" si="8">IF($D5=AA$1,$E5+$V5,(IF($J5=AA$1,$K5+$W5,AA4)))</f>
        <v>890</v>
      </c>
      <c r="AB5">
        <f t="shared" si="8"/>
        <v>1415</v>
      </c>
      <c r="AC5">
        <f t="shared" si="8"/>
        <v>750</v>
      </c>
      <c r="AD5">
        <f t="shared" si="8"/>
        <v>1275</v>
      </c>
      <c r="AE5">
        <f t="shared" si="8"/>
        <v>785</v>
      </c>
      <c r="AF5">
        <f t="shared" si="8"/>
        <v>1380</v>
      </c>
      <c r="AG5">
        <f t="shared" si="8"/>
        <v>1825</v>
      </c>
      <c r="AH5">
        <f t="shared" si="8"/>
        <v>1695</v>
      </c>
      <c r="AI5">
        <f t="shared" si="8"/>
        <v>1170</v>
      </c>
      <c r="AJ5">
        <f t="shared" si="8"/>
        <v>1462</v>
      </c>
      <c r="AK5">
        <f t="shared" si="8"/>
        <v>1205</v>
      </c>
      <c r="AL5">
        <f t="shared" si="8"/>
        <v>1758</v>
      </c>
      <c r="AM5">
        <f t="shared" si="8"/>
        <v>1765</v>
      </c>
      <c r="AN5">
        <f t="shared" si="8"/>
        <v>1590</v>
      </c>
      <c r="AO5">
        <f t="shared" si="8"/>
        <v>400</v>
      </c>
      <c r="AP5">
        <f t="shared" si="8"/>
        <v>1555</v>
      </c>
      <c r="AQ5">
        <f t="shared" si="8"/>
        <v>1030</v>
      </c>
      <c r="AR5">
        <f t="shared" si="8"/>
        <v>1065</v>
      </c>
      <c r="AS5">
        <f t="shared" si="8"/>
        <v>715</v>
      </c>
      <c r="AT5">
        <f t="shared" si="8"/>
        <v>1100</v>
      </c>
      <c r="AU5">
        <f t="shared" si="8"/>
        <v>1135</v>
      </c>
      <c r="AV5">
        <f t="shared" si="8"/>
        <v>1600</v>
      </c>
      <c r="AW5">
        <f t="shared" si="8"/>
        <v>1345</v>
      </c>
      <c r="AX5">
        <f t="shared" si="8"/>
        <v>1450</v>
      </c>
      <c r="AY5">
        <f t="shared" si="8"/>
        <v>300</v>
      </c>
      <c r="AZ5">
        <f t="shared" si="8"/>
        <v>960</v>
      </c>
      <c r="BA5">
        <f t="shared" si="8"/>
        <v>1310</v>
      </c>
      <c r="BB5">
        <f t="shared" si="8"/>
        <v>995</v>
      </c>
      <c r="BC5">
        <f t="shared" si="8"/>
        <v>925</v>
      </c>
      <c r="BD5">
        <f t="shared" si="8"/>
        <v>1683</v>
      </c>
      <c r="BE5">
        <f t="shared" si="8"/>
        <v>855</v>
      </c>
      <c r="BF5">
        <f t="shared" si="8"/>
        <v>1492</v>
      </c>
      <c r="BG5">
        <f t="shared" si="8"/>
        <v>1240</v>
      </c>
      <c r="BH5">
        <f t="shared" si="8"/>
        <v>820</v>
      </c>
    </row>
    <row r="6" spans="1:60" ht="13.5" customHeight="1">
      <c r="A6" s="92">
        <v>39845</v>
      </c>
      <c r="B6" s="39" t="s">
        <v>65</v>
      </c>
      <c r="C6" s="40"/>
      <c r="D6" s="41" t="s">
        <v>16</v>
      </c>
      <c r="E6" s="49">
        <f t="shared" si="0"/>
        <v>1765</v>
      </c>
      <c r="F6" s="43">
        <v>2</v>
      </c>
      <c r="G6" s="43">
        <v>13</v>
      </c>
      <c r="H6" s="44">
        <f t="shared" si="1"/>
        <v>19</v>
      </c>
      <c r="I6" s="40"/>
      <c r="J6" s="45" t="s">
        <v>25</v>
      </c>
      <c r="K6" s="49">
        <f t="shared" si="2"/>
        <v>1695</v>
      </c>
      <c r="L6" s="46">
        <v>0</v>
      </c>
      <c r="M6" s="46">
        <v>11</v>
      </c>
      <c r="N6" s="26">
        <f t="shared" si="3"/>
        <v>11</v>
      </c>
      <c r="O6" s="40"/>
      <c r="P6" s="39" t="s">
        <v>66</v>
      </c>
      <c r="Q6" s="40"/>
      <c r="R6">
        <f>MIN(Rules!$E$2,(MAX(H6/N6,N6/H6)))</f>
        <v>1.7272727272727273</v>
      </c>
      <c r="S6">
        <f>VLOOKUP(B6,Rules!A:B,2,FALSE)</f>
        <v>45</v>
      </c>
      <c r="T6" s="40"/>
      <c r="U6" s="47">
        <f>1/(10^(-1*(E6+(IF(P6="Y",Rules!$I$2,0))-K6)/Rules!$E$12)+1)</f>
        <v>0.73363370241380743</v>
      </c>
      <c r="V6">
        <f t="shared" si="4"/>
        <v>21</v>
      </c>
      <c r="W6">
        <f t="shared" si="5"/>
        <v>-21</v>
      </c>
      <c r="Z6" s="48"/>
      <c r="AA6">
        <f t="shared" ref="AA6:BH6" si="9">IF($D6=AA$1,$E6+$V6,(IF($J6=AA$1,$K6+$W6,AA5)))</f>
        <v>890</v>
      </c>
      <c r="AB6">
        <f t="shared" si="9"/>
        <v>1415</v>
      </c>
      <c r="AC6">
        <f t="shared" si="9"/>
        <v>750</v>
      </c>
      <c r="AD6">
        <f t="shared" si="9"/>
        <v>1275</v>
      </c>
      <c r="AE6">
        <f t="shared" si="9"/>
        <v>785</v>
      </c>
      <c r="AF6">
        <f t="shared" si="9"/>
        <v>1380</v>
      </c>
      <c r="AG6">
        <f t="shared" si="9"/>
        <v>1825</v>
      </c>
      <c r="AH6">
        <f t="shared" si="9"/>
        <v>1674</v>
      </c>
      <c r="AI6">
        <f t="shared" si="9"/>
        <v>1170</v>
      </c>
      <c r="AJ6">
        <f t="shared" si="9"/>
        <v>1462</v>
      </c>
      <c r="AK6">
        <f t="shared" si="9"/>
        <v>1205</v>
      </c>
      <c r="AL6">
        <f t="shared" si="9"/>
        <v>1758</v>
      </c>
      <c r="AM6">
        <f t="shared" si="9"/>
        <v>1786</v>
      </c>
      <c r="AN6">
        <f t="shared" si="9"/>
        <v>1590</v>
      </c>
      <c r="AO6">
        <f t="shared" si="9"/>
        <v>400</v>
      </c>
      <c r="AP6">
        <f t="shared" si="9"/>
        <v>1555</v>
      </c>
      <c r="AQ6">
        <f t="shared" si="9"/>
        <v>1030</v>
      </c>
      <c r="AR6">
        <f t="shared" si="9"/>
        <v>1065</v>
      </c>
      <c r="AS6">
        <f t="shared" si="9"/>
        <v>715</v>
      </c>
      <c r="AT6">
        <f t="shared" si="9"/>
        <v>1100</v>
      </c>
      <c r="AU6">
        <f t="shared" si="9"/>
        <v>1135</v>
      </c>
      <c r="AV6">
        <f t="shared" si="9"/>
        <v>1600</v>
      </c>
      <c r="AW6">
        <f t="shared" si="9"/>
        <v>1345</v>
      </c>
      <c r="AX6">
        <f t="shared" si="9"/>
        <v>1450</v>
      </c>
      <c r="AY6">
        <f t="shared" si="9"/>
        <v>300</v>
      </c>
      <c r="AZ6">
        <f t="shared" si="9"/>
        <v>960</v>
      </c>
      <c r="BA6">
        <f t="shared" si="9"/>
        <v>1310</v>
      </c>
      <c r="BB6">
        <f t="shared" si="9"/>
        <v>995</v>
      </c>
      <c r="BC6">
        <f t="shared" si="9"/>
        <v>925</v>
      </c>
      <c r="BD6">
        <f t="shared" si="9"/>
        <v>1683</v>
      </c>
      <c r="BE6">
        <f t="shared" si="9"/>
        <v>855</v>
      </c>
      <c r="BF6">
        <f t="shared" si="9"/>
        <v>1492</v>
      </c>
      <c r="BG6">
        <f t="shared" si="9"/>
        <v>1240</v>
      </c>
      <c r="BH6">
        <f t="shared" si="9"/>
        <v>820</v>
      </c>
    </row>
    <row r="7" spans="1:60" ht="13.5" customHeight="1">
      <c r="A7" s="92">
        <v>39845</v>
      </c>
      <c r="B7" s="39" t="s">
        <v>65</v>
      </c>
      <c r="C7" s="40"/>
      <c r="D7" s="41" t="s">
        <v>42</v>
      </c>
      <c r="E7" s="49">
        <f t="shared" si="0"/>
        <v>1240</v>
      </c>
      <c r="F7" s="43">
        <v>2</v>
      </c>
      <c r="G7" s="43">
        <v>9</v>
      </c>
      <c r="H7" s="44">
        <f t="shared" si="1"/>
        <v>15</v>
      </c>
      <c r="I7" s="40"/>
      <c r="J7" s="45" t="s">
        <v>18</v>
      </c>
      <c r="K7" s="49">
        <f t="shared" si="2"/>
        <v>1600</v>
      </c>
      <c r="L7" s="46">
        <v>1</v>
      </c>
      <c r="M7" s="46">
        <v>13</v>
      </c>
      <c r="N7" s="26">
        <f t="shared" si="3"/>
        <v>16</v>
      </c>
      <c r="O7" s="40"/>
      <c r="P7" s="39" t="s">
        <v>66</v>
      </c>
      <c r="Q7" s="40"/>
      <c r="R7">
        <f>MIN(Rules!$E$2,(MAX(H7/N7,N7/H7)))</f>
        <v>1.0666666666666667</v>
      </c>
      <c r="S7">
        <f>VLOOKUP(B7,Rules!A:B,2,FALSE)</f>
        <v>45</v>
      </c>
      <c r="T7" s="40"/>
      <c r="U7" s="47">
        <f>1/(10^(-1*(E7+(IF(P7="Y",Rules!$I$2,0))-K7)/Rules!$E$12)+1)</f>
        <v>0.2754617571574639</v>
      </c>
      <c r="V7">
        <f t="shared" si="4"/>
        <v>-13</v>
      </c>
      <c r="W7">
        <f t="shared" si="5"/>
        <v>13</v>
      </c>
      <c r="Z7" s="48"/>
      <c r="AA7">
        <f t="shared" ref="AA7:BH7" si="10">IF($D7=AA$1,$E7+$V7,(IF($J7=AA$1,$K7+$W7,AA6)))</f>
        <v>890</v>
      </c>
      <c r="AB7">
        <f t="shared" si="10"/>
        <v>1415</v>
      </c>
      <c r="AC7">
        <f t="shared" si="10"/>
        <v>750</v>
      </c>
      <c r="AD7">
        <f t="shared" si="10"/>
        <v>1275</v>
      </c>
      <c r="AE7">
        <f t="shared" si="10"/>
        <v>785</v>
      </c>
      <c r="AF7">
        <f t="shared" si="10"/>
        <v>1380</v>
      </c>
      <c r="AG7">
        <f t="shared" si="10"/>
        <v>1825</v>
      </c>
      <c r="AH7">
        <f t="shared" si="10"/>
        <v>1674</v>
      </c>
      <c r="AI7">
        <f t="shared" si="10"/>
        <v>1170</v>
      </c>
      <c r="AJ7">
        <f t="shared" si="10"/>
        <v>1462</v>
      </c>
      <c r="AK7">
        <f t="shared" si="10"/>
        <v>1205</v>
      </c>
      <c r="AL7">
        <f t="shared" si="10"/>
        <v>1758</v>
      </c>
      <c r="AM7">
        <f t="shared" si="10"/>
        <v>1786</v>
      </c>
      <c r="AN7">
        <f t="shared" si="10"/>
        <v>1590</v>
      </c>
      <c r="AO7">
        <f t="shared" si="10"/>
        <v>400</v>
      </c>
      <c r="AP7">
        <f t="shared" si="10"/>
        <v>1555</v>
      </c>
      <c r="AQ7">
        <f t="shared" si="10"/>
        <v>1030</v>
      </c>
      <c r="AR7">
        <f t="shared" si="10"/>
        <v>1065</v>
      </c>
      <c r="AS7">
        <f t="shared" si="10"/>
        <v>715</v>
      </c>
      <c r="AT7">
        <f t="shared" si="10"/>
        <v>1100</v>
      </c>
      <c r="AU7">
        <f t="shared" si="10"/>
        <v>1135</v>
      </c>
      <c r="AV7">
        <f t="shared" si="10"/>
        <v>1613</v>
      </c>
      <c r="AW7">
        <f t="shared" si="10"/>
        <v>1345</v>
      </c>
      <c r="AX7">
        <f t="shared" si="10"/>
        <v>1450</v>
      </c>
      <c r="AY7">
        <f t="shared" si="10"/>
        <v>300</v>
      </c>
      <c r="AZ7">
        <f t="shared" si="10"/>
        <v>960</v>
      </c>
      <c r="BA7">
        <f t="shared" si="10"/>
        <v>1310</v>
      </c>
      <c r="BB7">
        <f t="shared" si="10"/>
        <v>995</v>
      </c>
      <c r="BC7">
        <f t="shared" si="10"/>
        <v>925</v>
      </c>
      <c r="BD7">
        <f t="shared" si="10"/>
        <v>1683</v>
      </c>
      <c r="BE7">
        <f t="shared" si="10"/>
        <v>855</v>
      </c>
      <c r="BF7">
        <f t="shared" si="10"/>
        <v>1492</v>
      </c>
      <c r="BG7">
        <f t="shared" si="10"/>
        <v>1227</v>
      </c>
      <c r="BH7">
        <f t="shared" si="10"/>
        <v>820</v>
      </c>
    </row>
    <row r="8" spans="1:60" ht="13.5" customHeight="1">
      <c r="A8" s="92">
        <v>39845</v>
      </c>
      <c r="B8" s="39" t="s">
        <v>65</v>
      </c>
      <c r="C8" s="40"/>
      <c r="D8" s="41" t="s">
        <v>35</v>
      </c>
      <c r="E8" s="49">
        <f t="shared" si="0"/>
        <v>1205</v>
      </c>
      <c r="F8" s="43">
        <v>1</v>
      </c>
      <c r="G8" s="43">
        <v>10</v>
      </c>
      <c r="H8" s="44">
        <f t="shared" si="1"/>
        <v>13</v>
      </c>
      <c r="I8" s="40"/>
      <c r="J8" s="45" t="s">
        <v>17</v>
      </c>
      <c r="K8" s="49">
        <f t="shared" si="2"/>
        <v>1462</v>
      </c>
      <c r="L8" s="46">
        <v>0</v>
      </c>
      <c r="M8" s="46">
        <v>13</v>
      </c>
      <c r="N8" s="26">
        <f t="shared" si="3"/>
        <v>13</v>
      </c>
      <c r="O8" s="40"/>
      <c r="P8" s="39" t="s">
        <v>66</v>
      </c>
      <c r="Q8" s="40"/>
      <c r="R8">
        <f>MIN(Rules!$E$2,(MAX(H8/N8,N8/H8)))</f>
        <v>1</v>
      </c>
      <c r="S8">
        <f>VLOOKUP(B8,Rules!A:B,2,FALSE)</f>
        <v>45</v>
      </c>
      <c r="T8" s="40"/>
      <c r="U8" s="47">
        <f>1/(10^(-1*(E8+(IF(P8="Y",Rules!$I$2,0))-K8)/Rules!$E$12)+1)</f>
        <v>0.379245196574584</v>
      </c>
      <c r="V8">
        <f t="shared" si="4"/>
        <v>5</v>
      </c>
      <c r="W8">
        <f t="shared" si="5"/>
        <v>-5</v>
      </c>
      <c r="Z8" s="48"/>
      <c r="AA8">
        <f t="shared" ref="AA8:BH8" si="11">IF($D8=AA$1,$E8+$V8,(IF($J8=AA$1,$K8+$W8,AA7)))</f>
        <v>890</v>
      </c>
      <c r="AB8">
        <f t="shared" si="11"/>
        <v>1415</v>
      </c>
      <c r="AC8">
        <f t="shared" si="11"/>
        <v>750</v>
      </c>
      <c r="AD8">
        <f t="shared" si="11"/>
        <v>1275</v>
      </c>
      <c r="AE8">
        <f t="shared" si="11"/>
        <v>785</v>
      </c>
      <c r="AF8">
        <f t="shared" si="11"/>
        <v>1380</v>
      </c>
      <c r="AG8">
        <f t="shared" si="11"/>
        <v>1825</v>
      </c>
      <c r="AH8">
        <f t="shared" si="11"/>
        <v>1674</v>
      </c>
      <c r="AI8">
        <f t="shared" si="11"/>
        <v>1170</v>
      </c>
      <c r="AJ8">
        <f t="shared" si="11"/>
        <v>1457</v>
      </c>
      <c r="AK8">
        <f t="shared" si="11"/>
        <v>1210</v>
      </c>
      <c r="AL8">
        <f t="shared" si="11"/>
        <v>1758</v>
      </c>
      <c r="AM8">
        <f t="shared" si="11"/>
        <v>1786</v>
      </c>
      <c r="AN8">
        <f t="shared" si="11"/>
        <v>1590</v>
      </c>
      <c r="AO8">
        <f t="shared" si="11"/>
        <v>400</v>
      </c>
      <c r="AP8">
        <f t="shared" si="11"/>
        <v>1555</v>
      </c>
      <c r="AQ8">
        <f t="shared" si="11"/>
        <v>1030</v>
      </c>
      <c r="AR8">
        <f t="shared" si="11"/>
        <v>1065</v>
      </c>
      <c r="AS8">
        <f t="shared" si="11"/>
        <v>715</v>
      </c>
      <c r="AT8">
        <f t="shared" si="11"/>
        <v>1100</v>
      </c>
      <c r="AU8">
        <f t="shared" si="11"/>
        <v>1135</v>
      </c>
      <c r="AV8">
        <f t="shared" si="11"/>
        <v>1613</v>
      </c>
      <c r="AW8">
        <f t="shared" si="11"/>
        <v>1345</v>
      </c>
      <c r="AX8">
        <f t="shared" si="11"/>
        <v>1450</v>
      </c>
      <c r="AY8">
        <f t="shared" si="11"/>
        <v>300</v>
      </c>
      <c r="AZ8">
        <f t="shared" si="11"/>
        <v>960</v>
      </c>
      <c r="BA8">
        <f t="shared" si="11"/>
        <v>1310</v>
      </c>
      <c r="BB8">
        <f t="shared" si="11"/>
        <v>995</v>
      </c>
      <c r="BC8">
        <f t="shared" si="11"/>
        <v>925</v>
      </c>
      <c r="BD8">
        <f t="shared" si="11"/>
        <v>1683</v>
      </c>
      <c r="BE8">
        <f t="shared" si="11"/>
        <v>855</v>
      </c>
      <c r="BF8">
        <f t="shared" si="11"/>
        <v>1492</v>
      </c>
      <c r="BG8">
        <f t="shared" si="11"/>
        <v>1227</v>
      </c>
      <c r="BH8">
        <f t="shared" si="11"/>
        <v>820</v>
      </c>
    </row>
    <row r="9" spans="1:60" ht="13.5" customHeight="1">
      <c r="A9" s="92">
        <v>39845</v>
      </c>
      <c r="B9" s="39" t="s">
        <v>65</v>
      </c>
      <c r="C9" s="40"/>
      <c r="D9" s="41" t="s">
        <v>26</v>
      </c>
      <c r="E9" s="49">
        <f t="shared" si="0"/>
        <v>1380</v>
      </c>
      <c r="F9" s="43">
        <v>1</v>
      </c>
      <c r="G9" s="43">
        <v>15</v>
      </c>
      <c r="H9" s="44">
        <f t="shared" si="1"/>
        <v>18</v>
      </c>
      <c r="I9" s="40"/>
      <c r="J9" s="45" t="s">
        <v>31</v>
      </c>
      <c r="K9" s="49">
        <f t="shared" si="2"/>
        <v>1492</v>
      </c>
      <c r="L9" s="46">
        <v>0</v>
      </c>
      <c r="M9" s="46">
        <v>7</v>
      </c>
      <c r="N9" s="26">
        <f t="shared" si="3"/>
        <v>7</v>
      </c>
      <c r="O9" s="40"/>
      <c r="P9" s="39" t="s">
        <v>66</v>
      </c>
      <c r="Q9" s="40"/>
      <c r="R9">
        <f>MIN(Rules!$E$2,(MAX(H9/N9,N9/H9)))</f>
        <v>2</v>
      </c>
      <c r="S9">
        <f>VLOOKUP(B9,Rules!A:B,2,FALSE)</f>
        <v>45</v>
      </c>
      <c r="T9" s="40"/>
      <c r="U9" s="47">
        <f>1/(10^(-1*(E9+(IF(P9="Y",Rules!$I$2,0))-K9)/Rules!$E$12)+1)</f>
        <v>0.54363781073171757</v>
      </c>
      <c r="V9">
        <f t="shared" si="4"/>
        <v>41</v>
      </c>
      <c r="W9">
        <f t="shared" si="5"/>
        <v>-41</v>
      </c>
      <c r="Z9" s="48"/>
      <c r="AA9">
        <f t="shared" ref="AA9:BH9" si="12">IF($D9=AA$1,$E9+$V9,(IF($J9=AA$1,$K9+$W9,AA8)))</f>
        <v>890</v>
      </c>
      <c r="AB9">
        <f t="shared" si="12"/>
        <v>1415</v>
      </c>
      <c r="AC9">
        <f t="shared" si="12"/>
        <v>750</v>
      </c>
      <c r="AD9">
        <f t="shared" si="12"/>
        <v>1275</v>
      </c>
      <c r="AE9">
        <f t="shared" si="12"/>
        <v>785</v>
      </c>
      <c r="AF9">
        <f t="shared" si="12"/>
        <v>1421</v>
      </c>
      <c r="AG9">
        <f t="shared" si="12"/>
        <v>1825</v>
      </c>
      <c r="AH9">
        <f t="shared" si="12"/>
        <v>1674</v>
      </c>
      <c r="AI9">
        <f t="shared" si="12"/>
        <v>1170</v>
      </c>
      <c r="AJ9">
        <f t="shared" si="12"/>
        <v>1457</v>
      </c>
      <c r="AK9">
        <f t="shared" si="12"/>
        <v>1210</v>
      </c>
      <c r="AL9">
        <f t="shared" si="12"/>
        <v>1758</v>
      </c>
      <c r="AM9">
        <f t="shared" si="12"/>
        <v>1786</v>
      </c>
      <c r="AN9">
        <f t="shared" si="12"/>
        <v>1590</v>
      </c>
      <c r="AO9">
        <f t="shared" si="12"/>
        <v>400</v>
      </c>
      <c r="AP9">
        <f t="shared" si="12"/>
        <v>1555</v>
      </c>
      <c r="AQ9">
        <f t="shared" si="12"/>
        <v>1030</v>
      </c>
      <c r="AR9">
        <f t="shared" si="12"/>
        <v>1065</v>
      </c>
      <c r="AS9">
        <f t="shared" si="12"/>
        <v>715</v>
      </c>
      <c r="AT9">
        <f t="shared" si="12"/>
        <v>1100</v>
      </c>
      <c r="AU9">
        <f t="shared" si="12"/>
        <v>1135</v>
      </c>
      <c r="AV9">
        <f t="shared" si="12"/>
        <v>1613</v>
      </c>
      <c r="AW9">
        <f t="shared" si="12"/>
        <v>1345</v>
      </c>
      <c r="AX9">
        <f t="shared" si="12"/>
        <v>1450</v>
      </c>
      <c r="AY9">
        <f t="shared" si="12"/>
        <v>300</v>
      </c>
      <c r="AZ9">
        <f t="shared" si="12"/>
        <v>960</v>
      </c>
      <c r="BA9">
        <f t="shared" si="12"/>
        <v>1310</v>
      </c>
      <c r="BB9">
        <f t="shared" si="12"/>
        <v>995</v>
      </c>
      <c r="BC9">
        <f t="shared" si="12"/>
        <v>925</v>
      </c>
      <c r="BD9">
        <f t="shared" si="12"/>
        <v>1683</v>
      </c>
      <c r="BE9">
        <f t="shared" si="12"/>
        <v>855</v>
      </c>
      <c r="BF9">
        <f t="shared" si="12"/>
        <v>1451</v>
      </c>
      <c r="BG9">
        <f t="shared" si="12"/>
        <v>1227</v>
      </c>
      <c r="BH9">
        <f t="shared" si="12"/>
        <v>820</v>
      </c>
    </row>
    <row r="10" spans="1:60" ht="13.5" customHeight="1">
      <c r="A10" s="92">
        <v>39845</v>
      </c>
      <c r="B10" s="39" t="s">
        <v>65</v>
      </c>
      <c r="C10" s="40"/>
      <c r="D10" s="41" t="s">
        <v>36</v>
      </c>
      <c r="E10" s="49">
        <f t="shared" si="0"/>
        <v>1555</v>
      </c>
      <c r="F10" s="43">
        <v>1</v>
      </c>
      <c r="G10" s="43">
        <v>8</v>
      </c>
      <c r="H10" s="44">
        <f t="shared" si="1"/>
        <v>11</v>
      </c>
      <c r="I10" s="40"/>
      <c r="J10" s="45" t="s">
        <v>16</v>
      </c>
      <c r="K10" s="49">
        <f t="shared" si="2"/>
        <v>1786</v>
      </c>
      <c r="L10" s="46">
        <v>2</v>
      </c>
      <c r="M10" s="46">
        <v>10</v>
      </c>
      <c r="N10" s="26">
        <f t="shared" si="3"/>
        <v>16</v>
      </c>
      <c r="O10" s="40"/>
      <c r="P10" s="39" t="s">
        <v>66</v>
      </c>
      <c r="Q10" s="40"/>
      <c r="R10">
        <f>MIN(Rules!$E$2,(MAX(H10/N10,N10/H10)))</f>
        <v>1.4545454545454546</v>
      </c>
      <c r="S10">
        <f>VLOOKUP(B10,Rules!A:B,2,FALSE)</f>
        <v>45</v>
      </c>
      <c r="T10" s="40"/>
      <c r="U10" s="47">
        <f>1/(10^(-1*(E10+(IF(P10="Y",Rules!$I$2,0))-K10)/Rules!$E$12)+1)</f>
        <v>0.40781177856159223</v>
      </c>
      <c r="V10">
        <f t="shared" si="4"/>
        <v>-27</v>
      </c>
      <c r="W10">
        <f t="shared" si="5"/>
        <v>27</v>
      </c>
      <c r="Z10" s="48"/>
      <c r="AA10">
        <f t="shared" ref="AA10:BH10" si="13">IF($D10=AA$1,$E10+$V10,(IF($J10=AA$1,$K10+$W10,AA9)))</f>
        <v>890</v>
      </c>
      <c r="AB10">
        <f t="shared" si="13"/>
        <v>1415</v>
      </c>
      <c r="AC10">
        <f t="shared" si="13"/>
        <v>750</v>
      </c>
      <c r="AD10">
        <f t="shared" si="13"/>
        <v>1275</v>
      </c>
      <c r="AE10">
        <f t="shared" si="13"/>
        <v>785</v>
      </c>
      <c r="AF10">
        <f t="shared" si="13"/>
        <v>1421</v>
      </c>
      <c r="AG10">
        <f t="shared" si="13"/>
        <v>1825</v>
      </c>
      <c r="AH10">
        <f t="shared" si="13"/>
        <v>1674</v>
      </c>
      <c r="AI10">
        <f t="shared" si="13"/>
        <v>1170</v>
      </c>
      <c r="AJ10">
        <f t="shared" si="13"/>
        <v>1457</v>
      </c>
      <c r="AK10">
        <f t="shared" si="13"/>
        <v>1210</v>
      </c>
      <c r="AL10">
        <f t="shared" si="13"/>
        <v>1758</v>
      </c>
      <c r="AM10">
        <f t="shared" si="13"/>
        <v>1813</v>
      </c>
      <c r="AN10">
        <f t="shared" si="13"/>
        <v>1590</v>
      </c>
      <c r="AO10">
        <f t="shared" si="13"/>
        <v>400</v>
      </c>
      <c r="AP10">
        <f t="shared" si="13"/>
        <v>1528</v>
      </c>
      <c r="AQ10">
        <f t="shared" si="13"/>
        <v>1030</v>
      </c>
      <c r="AR10">
        <f t="shared" si="13"/>
        <v>1065</v>
      </c>
      <c r="AS10">
        <f t="shared" si="13"/>
        <v>715</v>
      </c>
      <c r="AT10">
        <f t="shared" si="13"/>
        <v>1100</v>
      </c>
      <c r="AU10">
        <f t="shared" si="13"/>
        <v>1135</v>
      </c>
      <c r="AV10">
        <f t="shared" si="13"/>
        <v>1613</v>
      </c>
      <c r="AW10">
        <f t="shared" si="13"/>
        <v>1345</v>
      </c>
      <c r="AX10">
        <f t="shared" si="13"/>
        <v>1450</v>
      </c>
      <c r="AY10">
        <f t="shared" si="13"/>
        <v>300</v>
      </c>
      <c r="AZ10">
        <f t="shared" si="13"/>
        <v>960</v>
      </c>
      <c r="BA10">
        <f t="shared" si="13"/>
        <v>1310</v>
      </c>
      <c r="BB10">
        <f t="shared" si="13"/>
        <v>995</v>
      </c>
      <c r="BC10">
        <f t="shared" si="13"/>
        <v>925</v>
      </c>
      <c r="BD10">
        <f t="shared" si="13"/>
        <v>1683</v>
      </c>
      <c r="BE10">
        <f t="shared" si="13"/>
        <v>855</v>
      </c>
      <c r="BF10">
        <f t="shared" si="13"/>
        <v>1451</v>
      </c>
      <c r="BG10">
        <f t="shared" si="13"/>
        <v>1227</v>
      </c>
      <c r="BH10">
        <f t="shared" si="13"/>
        <v>820</v>
      </c>
    </row>
    <row r="11" spans="1:60" ht="13.5" customHeight="1">
      <c r="A11" s="92">
        <v>39845</v>
      </c>
      <c r="B11" s="39" t="s">
        <v>65</v>
      </c>
      <c r="C11" s="40"/>
      <c r="D11" s="41" t="s">
        <v>40</v>
      </c>
      <c r="E11" s="49">
        <f t="shared" si="0"/>
        <v>925</v>
      </c>
      <c r="F11" s="43">
        <v>1</v>
      </c>
      <c r="G11" s="43">
        <v>9</v>
      </c>
      <c r="H11" s="44">
        <f t="shared" si="1"/>
        <v>12</v>
      </c>
      <c r="I11" s="40"/>
      <c r="J11" s="45" t="s">
        <v>21</v>
      </c>
      <c r="K11" s="49">
        <f t="shared" si="2"/>
        <v>1758</v>
      </c>
      <c r="L11" s="46">
        <v>0</v>
      </c>
      <c r="M11" s="46">
        <v>10</v>
      </c>
      <c r="N11" s="26">
        <f t="shared" si="3"/>
        <v>10</v>
      </c>
      <c r="O11" s="40"/>
      <c r="P11" s="39" t="s">
        <v>66</v>
      </c>
      <c r="Q11" s="40"/>
      <c r="R11">
        <f>MIN(Rules!$E$2,(MAX(H11/N11,N11/H11)))</f>
        <v>1.2</v>
      </c>
      <c r="S11">
        <f>VLOOKUP(B11,Rules!A:B,2,FALSE)</f>
        <v>45</v>
      </c>
      <c r="T11" s="40"/>
      <c r="U11" s="47">
        <f>1/(10^(-1*(E11+(IF(P11="Y",Rules!$I$2,0))-K11)/Rules!$E$12)+1)</f>
        <v>4.1275635120729036E-2</v>
      </c>
      <c r="V11">
        <f t="shared" si="4"/>
        <v>52</v>
      </c>
      <c r="W11">
        <f t="shared" si="5"/>
        <v>-52</v>
      </c>
      <c r="Z11" s="48"/>
      <c r="AA11">
        <f t="shared" ref="AA11:BH11" si="14">IF($D11=AA$1,$E11+$V11,(IF($J11=AA$1,$K11+$W11,AA10)))</f>
        <v>890</v>
      </c>
      <c r="AB11">
        <f t="shared" si="14"/>
        <v>1415</v>
      </c>
      <c r="AC11">
        <f t="shared" si="14"/>
        <v>750</v>
      </c>
      <c r="AD11">
        <f t="shared" si="14"/>
        <v>1275</v>
      </c>
      <c r="AE11">
        <f t="shared" si="14"/>
        <v>785</v>
      </c>
      <c r="AF11">
        <f t="shared" si="14"/>
        <v>1421</v>
      </c>
      <c r="AG11">
        <f t="shared" si="14"/>
        <v>1825</v>
      </c>
      <c r="AH11">
        <f t="shared" si="14"/>
        <v>1674</v>
      </c>
      <c r="AI11">
        <f t="shared" si="14"/>
        <v>1170</v>
      </c>
      <c r="AJ11">
        <f t="shared" si="14"/>
        <v>1457</v>
      </c>
      <c r="AK11">
        <f t="shared" si="14"/>
        <v>1210</v>
      </c>
      <c r="AL11">
        <f t="shared" si="14"/>
        <v>1706</v>
      </c>
      <c r="AM11">
        <f t="shared" si="14"/>
        <v>1813</v>
      </c>
      <c r="AN11">
        <f t="shared" si="14"/>
        <v>1590</v>
      </c>
      <c r="AO11">
        <f t="shared" si="14"/>
        <v>400</v>
      </c>
      <c r="AP11">
        <f t="shared" si="14"/>
        <v>1528</v>
      </c>
      <c r="AQ11">
        <f t="shared" si="14"/>
        <v>1030</v>
      </c>
      <c r="AR11">
        <f t="shared" si="14"/>
        <v>1065</v>
      </c>
      <c r="AS11">
        <f t="shared" si="14"/>
        <v>715</v>
      </c>
      <c r="AT11">
        <f t="shared" si="14"/>
        <v>1100</v>
      </c>
      <c r="AU11">
        <f t="shared" si="14"/>
        <v>1135</v>
      </c>
      <c r="AV11">
        <f t="shared" si="14"/>
        <v>1613</v>
      </c>
      <c r="AW11">
        <f t="shared" si="14"/>
        <v>1345</v>
      </c>
      <c r="AX11">
        <f t="shared" si="14"/>
        <v>1450</v>
      </c>
      <c r="AY11">
        <f t="shared" si="14"/>
        <v>300</v>
      </c>
      <c r="AZ11">
        <f t="shared" si="14"/>
        <v>960</v>
      </c>
      <c r="BA11">
        <f t="shared" si="14"/>
        <v>1310</v>
      </c>
      <c r="BB11">
        <f t="shared" si="14"/>
        <v>995</v>
      </c>
      <c r="BC11">
        <f t="shared" si="14"/>
        <v>977</v>
      </c>
      <c r="BD11">
        <f t="shared" si="14"/>
        <v>1683</v>
      </c>
      <c r="BE11">
        <f t="shared" si="14"/>
        <v>855</v>
      </c>
      <c r="BF11">
        <f t="shared" si="14"/>
        <v>1451</v>
      </c>
      <c r="BG11">
        <f t="shared" si="14"/>
        <v>1227</v>
      </c>
      <c r="BH11">
        <f t="shared" si="14"/>
        <v>820</v>
      </c>
    </row>
    <row r="12" spans="1:60" ht="13.5" customHeight="1">
      <c r="A12" s="92">
        <v>39845</v>
      </c>
      <c r="B12" s="39" t="s">
        <v>65</v>
      </c>
      <c r="C12" s="40"/>
      <c r="D12" s="41" t="s">
        <v>24</v>
      </c>
      <c r="E12" s="49">
        <f t="shared" si="0"/>
        <v>1310</v>
      </c>
      <c r="F12" s="43">
        <v>0</v>
      </c>
      <c r="G12" s="43">
        <v>16</v>
      </c>
      <c r="H12" s="44">
        <f t="shared" si="1"/>
        <v>16</v>
      </c>
      <c r="I12" s="40"/>
      <c r="J12" s="45" t="s">
        <v>31</v>
      </c>
      <c r="K12" s="49">
        <f t="shared" si="2"/>
        <v>1451</v>
      </c>
      <c r="L12" s="46">
        <v>0</v>
      </c>
      <c r="M12" s="46">
        <v>8</v>
      </c>
      <c r="N12" s="26">
        <f t="shared" si="3"/>
        <v>8</v>
      </c>
      <c r="O12" s="40"/>
      <c r="P12" s="39" t="s">
        <v>66</v>
      </c>
      <c r="Q12" s="40"/>
      <c r="R12">
        <f>MIN(Rules!$E$2,(MAX(H12/N12,N12/H12)))</f>
        <v>2</v>
      </c>
      <c r="S12">
        <f>VLOOKUP(B12,Rules!A:B,2,FALSE)</f>
        <v>45</v>
      </c>
      <c r="T12" s="40"/>
      <c r="U12" s="47">
        <f>1/(10^(-1*(E12+(IF(P12="Y",Rules!$I$2,0))-K12)/Rules!$E$12)+1)</f>
        <v>0.51036014989253542</v>
      </c>
      <c r="V12">
        <f t="shared" si="4"/>
        <v>44</v>
      </c>
      <c r="W12">
        <f t="shared" si="5"/>
        <v>-44</v>
      </c>
      <c r="Z12" s="48"/>
      <c r="AA12">
        <f t="shared" ref="AA12:BH12" si="15">IF($D12=AA$1,$E12+$V12,(IF($J12=AA$1,$K12+$W12,AA11)))</f>
        <v>890</v>
      </c>
      <c r="AB12">
        <f t="shared" si="15"/>
        <v>1415</v>
      </c>
      <c r="AC12">
        <f t="shared" si="15"/>
        <v>750</v>
      </c>
      <c r="AD12">
        <f t="shared" si="15"/>
        <v>1275</v>
      </c>
      <c r="AE12">
        <f t="shared" si="15"/>
        <v>785</v>
      </c>
      <c r="AF12">
        <f t="shared" si="15"/>
        <v>1421</v>
      </c>
      <c r="AG12">
        <f t="shared" si="15"/>
        <v>1825</v>
      </c>
      <c r="AH12">
        <f t="shared" si="15"/>
        <v>1674</v>
      </c>
      <c r="AI12">
        <f t="shared" si="15"/>
        <v>1170</v>
      </c>
      <c r="AJ12">
        <f t="shared" si="15"/>
        <v>1457</v>
      </c>
      <c r="AK12">
        <f t="shared" si="15"/>
        <v>1210</v>
      </c>
      <c r="AL12">
        <f t="shared" si="15"/>
        <v>1706</v>
      </c>
      <c r="AM12">
        <f t="shared" si="15"/>
        <v>1813</v>
      </c>
      <c r="AN12">
        <f t="shared" si="15"/>
        <v>1590</v>
      </c>
      <c r="AO12">
        <f t="shared" si="15"/>
        <v>400</v>
      </c>
      <c r="AP12">
        <f t="shared" si="15"/>
        <v>1528</v>
      </c>
      <c r="AQ12">
        <f t="shared" si="15"/>
        <v>1030</v>
      </c>
      <c r="AR12">
        <f t="shared" si="15"/>
        <v>1065</v>
      </c>
      <c r="AS12">
        <f t="shared" si="15"/>
        <v>715</v>
      </c>
      <c r="AT12">
        <f t="shared" si="15"/>
        <v>1100</v>
      </c>
      <c r="AU12">
        <f t="shared" si="15"/>
        <v>1135</v>
      </c>
      <c r="AV12">
        <f t="shared" si="15"/>
        <v>1613</v>
      </c>
      <c r="AW12">
        <f t="shared" si="15"/>
        <v>1345</v>
      </c>
      <c r="AX12">
        <f t="shared" si="15"/>
        <v>1450</v>
      </c>
      <c r="AY12">
        <f t="shared" si="15"/>
        <v>300</v>
      </c>
      <c r="AZ12">
        <f t="shared" si="15"/>
        <v>960</v>
      </c>
      <c r="BA12">
        <f t="shared" si="15"/>
        <v>1354</v>
      </c>
      <c r="BB12">
        <f t="shared" si="15"/>
        <v>995</v>
      </c>
      <c r="BC12">
        <f t="shared" si="15"/>
        <v>977</v>
      </c>
      <c r="BD12">
        <f t="shared" si="15"/>
        <v>1683</v>
      </c>
      <c r="BE12">
        <f t="shared" si="15"/>
        <v>855</v>
      </c>
      <c r="BF12">
        <f t="shared" si="15"/>
        <v>1407</v>
      </c>
      <c r="BG12">
        <f t="shared" si="15"/>
        <v>1227</v>
      </c>
      <c r="BH12">
        <f t="shared" si="15"/>
        <v>820</v>
      </c>
    </row>
    <row r="13" spans="1:60" ht="13.5" customHeight="1">
      <c r="A13" s="92">
        <v>39845</v>
      </c>
      <c r="B13" s="39" t="s">
        <v>65</v>
      </c>
      <c r="C13" s="40"/>
      <c r="D13" s="41" t="s">
        <v>43</v>
      </c>
      <c r="E13" s="49">
        <f t="shared" si="0"/>
        <v>1100</v>
      </c>
      <c r="F13" s="43">
        <v>3</v>
      </c>
      <c r="G13" s="43">
        <v>6</v>
      </c>
      <c r="H13" s="44">
        <f t="shared" si="1"/>
        <v>15</v>
      </c>
      <c r="I13" s="40"/>
      <c r="J13" s="45" t="s">
        <v>16</v>
      </c>
      <c r="K13" s="49">
        <f t="shared" si="2"/>
        <v>1813</v>
      </c>
      <c r="L13" s="46">
        <v>0</v>
      </c>
      <c r="M13" s="46">
        <v>12</v>
      </c>
      <c r="N13" s="26">
        <f t="shared" si="3"/>
        <v>12</v>
      </c>
      <c r="O13" s="40"/>
      <c r="P13" s="39" t="s">
        <v>66</v>
      </c>
      <c r="Q13" s="40"/>
      <c r="R13">
        <f>MIN(Rules!$E$2,(MAX(H13/N13,N13/H13)))</f>
        <v>1.25</v>
      </c>
      <c r="S13">
        <f>VLOOKUP(B13,Rules!A:B,2,FALSE)</f>
        <v>45</v>
      </c>
      <c r="T13" s="40"/>
      <c r="U13" s="47">
        <f>1/(10^(-1*(E13+(IF(P13="Y",Rules!$I$2,0))-K13)/Rules!$E$12)+1)</f>
        <v>6.9609015793393778E-2</v>
      </c>
      <c r="V13">
        <f t="shared" si="4"/>
        <v>52</v>
      </c>
      <c r="W13">
        <f t="shared" si="5"/>
        <v>-52</v>
      </c>
      <c r="Z13" s="48"/>
      <c r="AA13">
        <f t="shared" ref="AA13:BH13" si="16">IF($D13=AA$1,$E13+$V13,(IF($J13=AA$1,$K13+$W13,AA12)))</f>
        <v>890</v>
      </c>
      <c r="AB13">
        <f t="shared" si="16"/>
        <v>1415</v>
      </c>
      <c r="AC13">
        <f t="shared" si="16"/>
        <v>750</v>
      </c>
      <c r="AD13">
        <f t="shared" si="16"/>
        <v>1275</v>
      </c>
      <c r="AE13">
        <f t="shared" si="16"/>
        <v>785</v>
      </c>
      <c r="AF13">
        <f t="shared" si="16"/>
        <v>1421</v>
      </c>
      <c r="AG13">
        <f t="shared" si="16"/>
        <v>1825</v>
      </c>
      <c r="AH13">
        <f t="shared" si="16"/>
        <v>1674</v>
      </c>
      <c r="AI13">
        <f t="shared" si="16"/>
        <v>1170</v>
      </c>
      <c r="AJ13">
        <f t="shared" si="16"/>
        <v>1457</v>
      </c>
      <c r="AK13">
        <f t="shared" si="16"/>
        <v>1210</v>
      </c>
      <c r="AL13">
        <f t="shared" si="16"/>
        <v>1706</v>
      </c>
      <c r="AM13">
        <f t="shared" si="16"/>
        <v>1761</v>
      </c>
      <c r="AN13">
        <f t="shared" si="16"/>
        <v>1590</v>
      </c>
      <c r="AO13">
        <f t="shared" si="16"/>
        <v>400</v>
      </c>
      <c r="AP13">
        <f t="shared" si="16"/>
        <v>1528</v>
      </c>
      <c r="AQ13">
        <f t="shared" si="16"/>
        <v>1030</v>
      </c>
      <c r="AR13">
        <f t="shared" si="16"/>
        <v>1065</v>
      </c>
      <c r="AS13">
        <f t="shared" si="16"/>
        <v>715</v>
      </c>
      <c r="AT13">
        <f t="shared" si="16"/>
        <v>1152</v>
      </c>
      <c r="AU13">
        <f t="shared" si="16"/>
        <v>1135</v>
      </c>
      <c r="AV13">
        <f t="shared" si="16"/>
        <v>1613</v>
      </c>
      <c r="AW13">
        <f t="shared" si="16"/>
        <v>1345</v>
      </c>
      <c r="AX13">
        <f t="shared" si="16"/>
        <v>1450</v>
      </c>
      <c r="AY13">
        <f t="shared" si="16"/>
        <v>300</v>
      </c>
      <c r="AZ13">
        <f t="shared" si="16"/>
        <v>960</v>
      </c>
      <c r="BA13">
        <f t="shared" si="16"/>
        <v>1354</v>
      </c>
      <c r="BB13">
        <f t="shared" si="16"/>
        <v>995</v>
      </c>
      <c r="BC13">
        <f t="shared" si="16"/>
        <v>977</v>
      </c>
      <c r="BD13">
        <f t="shared" si="16"/>
        <v>1683</v>
      </c>
      <c r="BE13">
        <f t="shared" si="16"/>
        <v>855</v>
      </c>
      <c r="BF13">
        <f t="shared" si="16"/>
        <v>1407</v>
      </c>
      <c r="BG13">
        <f t="shared" si="16"/>
        <v>1227</v>
      </c>
      <c r="BH13">
        <f t="shared" si="16"/>
        <v>820</v>
      </c>
    </row>
    <row r="14" spans="1:60" ht="13.5" customHeight="1">
      <c r="A14" s="92">
        <v>39845</v>
      </c>
      <c r="B14" s="39" t="s">
        <v>65</v>
      </c>
      <c r="C14" s="40"/>
      <c r="D14" s="41" t="s">
        <v>32</v>
      </c>
      <c r="E14" s="49">
        <f t="shared" si="0"/>
        <v>1135</v>
      </c>
      <c r="F14" s="43">
        <v>1</v>
      </c>
      <c r="G14" s="43">
        <v>14</v>
      </c>
      <c r="H14" s="44">
        <f t="shared" si="1"/>
        <v>17</v>
      </c>
      <c r="I14" s="40"/>
      <c r="J14" s="45" t="s">
        <v>17</v>
      </c>
      <c r="K14" s="49">
        <f t="shared" si="2"/>
        <v>1457</v>
      </c>
      <c r="L14" s="46">
        <v>0</v>
      </c>
      <c r="M14" s="46">
        <v>13</v>
      </c>
      <c r="N14" s="26">
        <f t="shared" si="3"/>
        <v>13</v>
      </c>
      <c r="O14" s="40"/>
      <c r="P14" s="39" t="s">
        <v>66</v>
      </c>
      <c r="Q14" s="40"/>
      <c r="R14">
        <f>MIN(Rules!$E$2,(MAX(H14/N14,N14/H14)))</f>
        <v>1.3076923076923077</v>
      </c>
      <c r="S14">
        <f>VLOOKUP(B14,Rules!A:B,2,FALSE)</f>
        <v>45</v>
      </c>
      <c r="T14" s="40"/>
      <c r="U14" s="47">
        <f>1/(10^(-1*(E14+(IF(P14="Y",Rules!$I$2,0))-K14)/Rules!$E$12)+1)</f>
        <v>0.31172023834857249</v>
      </c>
      <c r="V14">
        <f t="shared" si="4"/>
        <v>41</v>
      </c>
      <c r="W14">
        <f t="shared" si="5"/>
        <v>-41</v>
      </c>
      <c r="Z14" s="48"/>
      <c r="AA14">
        <f t="shared" ref="AA14:BH14" si="17">IF($D14=AA$1,$E14+$V14,(IF($J14=AA$1,$K14+$W14,AA13)))</f>
        <v>890</v>
      </c>
      <c r="AB14">
        <f t="shared" si="17"/>
        <v>1415</v>
      </c>
      <c r="AC14">
        <f t="shared" si="17"/>
        <v>750</v>
      </c>
      <c r="AD14">
        <f t="shared" si="17"/>
        <v>1275</v>
      </c>
      <c r="AE14">
        <f t="shared" si="17"/>
        <v>785</v>
      </c>
      <c r="AF14">
        <f t="shared" si="17"/>
        <v>1421</v>
      </c>
      <c r="AG14">
        <f t="shared" si="17"/>
        <v>1825</v>
      </c>
      <c r="AH14">
        <f t="shared" si="17"/>
        <v>1674</v>
      </c>
      <c r="AI14">
        <f t="shared" si="17"/>
        <v>1170</v>
      </c>
      <c r="AJ14">
        <f t="shared" si="17"/>
        <v>1416</v>
      </c>
      <c r="AK14">
        <f t="shared" si="17"/>
        <v>1210</v>
      </c>
      <c r="AL14">
        <f t="shared" si="17"/>
        <v>1706</v>
      </c>
      <c r="AM14">
        <f t="shared" si="17"/>
        <v>1761</v>
      </c>
      <c r="AN14">
        <f t="shared" si="17"/>
        <v>1590</v>
      </c>
      <c r="AO14">
        <f t="shared" si="17"/>
        <v>400</v>
      </c>
      <c r="AP14">
        <f t="shared" si="17"/>
        <v>1528</v>
      </c>
      <c r="AQ14">
        <f t="shared" si="17"/>
        <v>1030</v>
      </c>
      <c r="AR14">
        <f t="shared" si="17"/>
        <v>1065</v>
      </c>
      <c r="AS14">
        <f t="shared" si="17"/>
        <v>715</v>
      </c>
      <c r="AT14">
        <f t="shared" si="17"/>
        <v>1152</v>
      </c>
      <c r="AU14">
        <f t="shared" si="17"/>
        <v>1176</v>
      </c>
      <c r="AV14">
        <f t="shared" si="17"/>
        <v>1613</v>
      </c>
      <c r="AW14">
        <f t="shared" si="17"/>
        <v>1345</v>
      </c>
      <c r="AX14">
        <f t="shared" si="17"/>
        <v>1450</v>
      </c>
      <c r="AY14">
        <f t="shared" si="17"/>
        <v>300</v>
      </c>
      <c r="AZ14">
        <f t="shared" si="17"/>
        <v>960</v>
      </c>
      <c r="BA14">
        <f t="shared" si="17"/>
        <v>1354</v>
      </c>
      <c r="BB14">
        <f t="shared" si="17"/>
        <v>995</v>
      </c>
      <c r="BC14">
        <f t="shared" si="17"/>
        <v>977</v>
      </c>
      <c r="BD14">
        <f t="shared" si="17"/>
        <v>1683</v>
      </c>
      <c r="BE14">
        <f t="shared" si="17"/>
        <v>855</v>
      </c>
      <c r="BF14">
        <f t="shared" si="17"/>
        <v>1407</v>
      </c>
      <c r="BG14">
        <f t="shared" si="17"/>
        <v>1227</v>
      </c>
      <c r="BH14">
        <f t="shared" si="17"/>
        <v>820</v>
      </c>
    </row>
    <row r="15" spans="1:60" ht="13.5" customHeight="1">
      <c r="A15" s="92">
        <v>39845</v>
      </c>
      <c r="B15" s="39" t="s">
        <v>65</v>
      </c>
      <c r="C15" s="40"/>
      <c r="D15" s="41" t="s">
        <v>37</v>
      </c>
      <c r="E15" s="49">
        <f t="shared" si="0"/>
        <v>995</v>
      </c>
      <c r="F15" s="43">
        <v>3</v>
      </c>
      <c r="G15" s="43">
        <v>20</v>
      </c>
      <c r="H15" s="44">
        <f t="shared" si="1"/>
        <v>29</v>
      </c>
      <c r="I15" s="40"/>
      <c r="J15" s="45" t="s">
        <v>19</v>
      </c>
      <c r="K15" s="49">
        <f t="shared" si="2"/>
        <v>1825</v>
      </c>
      <c r="L15" s="46">
        <v>0</v>
      </c>
      <c r="M15" s="46">
        <v>20</v>
      </c>
      <c r="N15" s="26">
        <f t="shared" si="3"/>
        <v>20</v>
      </c>
      <c r="O15" s="40"/>
      <c r="P15" s="39" t="s">
        <v>66</v>
      </c>
      <c r="Q15" s="40"/>
      <c r="R15">
        <f>MIN(Rules!$E$2,(MAX(H15/N15,N15/H15)))</f>
        <v>1.45</v>
      </c>
      <c r="S15">
        <f>VLOOKUP(B15,Rules!A:B,2,FALSE)</f>
        <v>45</v>
      </c>
      <c r="T15" s="40"/>
      <c r="U15" s="47">
        <f>1/(10^(-1*(E15+(IF(P15="Y",Rules!$I$2,0))-K15)/Rules!$E$12)+1)</f>
        <v>4.1825819962989418E-2</v>
      </c>
      <c r="V15">
        <f t="shared" si="4"/>
        <v>63</v>
      </c>
      <c r="W15">
        <f t="shared" si="5"/>
        <v>-63</v>
      </c>
      <c r="Z15" s="48"/>
      <c r="AA15">
        <f t="shared" ref="AA15:BH15" si="18">IF($D15=AA$1,$E15+$V15,(IF($J15=AA$1,$K15+$W15,AA14)))</f>
        <v>890</v>
      </c>
      <c r="AB15">
        <f t="shared" si="18"/>
        <v>1415</v>
      </c>
      <c r="AC15">
        <f t="shared" si="18"/>
        <v>750</v>
      </c>
      <c r="AD15">
        <f t="shared" si="18"/>
        <v>1275</v>
      </c>
      <c r="AE15">
        <f t="shared" si="18"/>
        <v>785</v>
      </c>
      <c r="AF15">
        <f t="shared" si="18"/>
        <v>1421</v>
      </c>
      <c r="AG15">
        <f t="shared" si="18"/>
        <v>1762</v>
      </c>
      <c r="AH15">
        <f t="shared" si="18"/>
        <v>1674</v>
      </c>
      <c r="AI15">
        <f t="shared" si="18"/>
        <v>1170</v>
      </c>
      <c r="AJ15">
        <f t="shared" si="18"/>
        <v>1416</v>
      </c>
      <c r="AK15">
        <f t="shared" si="18"/>
        <v>1210</v>
      </c>
      <c r="AL15">
        <f t="shared" si="18"/>
        <v>1706</v>
      </c>
      <c r="AM15">
        <f t="shared" si="18"/>
        <v>1761</v>
      </c>
      <c r="AN15">
        <f t="shared" si="18"/>
        <v>1590</v>
      </c>
      <c r="AO15">
        <f t="shared" si="18"/>
        <v>400</v>
      </c>
      <c r="AP15">
        <f t="shared" si="18"/>
        <v>1528</v>
      </c>
      <c r="AQ15">
        <f t="shared" si="18"/>
        <v>1030</v>
      </c>
      <c r="AR15">
        <f t="shared" si="18"/>
        <v>1065</v>
      </c>
      <c r="AS15">
        <f t="shared" si="18"/>
        <v>715</v>
      </c>
      <c r="AT15">
        <f t="shared" si="18"/>
        <v>1152</v>
      </c>
      <c r="AU15">
        <f t="shared" si="18"/>
        <v>1176</v>
      </c>
      <c r="AV15">
        <f t="shared" si="18"/>
        <v>1613</v>
      </c>
      <c r="AW15">
        <f t="shared" si="18"/>
        <v>1345</v>
      </c>
      <c r="AX15">
        <f t="shared" si="18"/>
        <v>1450</v>
      </c>
      <c r="AY15">
        <f t="shared" si="18"/>
        <v>300</v>
      </c>
      <c r="AZ15">
        <f t="shared" si="18"/>
        <v>960</v>
      </c>
      <c r="BA15">
        <f t="shared" si="18"/>
        <v>1354</v>
      </c>
      <c r="BB15">
        <f t="shared" si="18"/>
        <v>1058</v>
      </c>
      <c r="BC15">
        <f t="shared" si="18"/>
        <v>977</v>
      </c>
      <c r="BD15">
        <f t="shared" si="18"/>
        <v>1683</v>
      </c>
      <c r="BE15">
        <f t="shared" si="18"/>
        <v>855</v>
      </c>
      <c r="BF15">
        <f t="shared" si="18"/>
        <v>1407</v>
      </c>
      <c r="BG15">
        <f t="shared" si="18"/>
        <v>1227</v>
      </c>
      <c r="BH15">
        <f t="shared" si="18"/>
        <v>820</v>
      </c>
    </row>
    <row r="16" spans="1:60" ht="13.5" customHeight="1">
      <c r="A16" s="92">
        <v>39845</v>
      </c>
      <c r="B16" s="39" t="s">
        <v>65</v>
      </c>
      <c r="C16" s="40"/>
      <c r="D16" s="41" t="s">
        <v>44</v>
      </c>
      <c r="E16" s="49">
        <f t="shared" si="0"/>
        <v>750</v>
      </c>
      <c r="F16" s="43">
        <v>0</v>
      </c>
      <c r="G16" s="43">
        <v>10</v>
      </c>
      <c r="H16" s="44">
        <f t="shared" si="1"/>
        <v>10</v>
      </c>
      <c r="I16" s="40"/>
      <c r="J16" s="45" t="s">
        <v>25</v>
      </c>
      <c r="K16" s="49">
        <f t="shared" si="2"/>
        <v>1674</v>
      </c>
      <c r="L16" s="46">
        <v>0</v>
      </c>
      <c r="M16" s="46">
        <v>12</v>
      </c>
      <c r="N16" s="26">
        <f t="shared" si="3"/>
        <v>12</v>
      </c>
      <c r="O16" s="40"/>
      <c r="P16" t="s">
        <v>66</v>
      </c>
      <c r="Q16" s="40"/>
      <c r="R16">
        <f>MIN(Rules!$E$2,(MAX(H16/N16,N16/H16)))</f>
        <v>1.2</v>
      </c>
      <c r="S16">
        <f>VLOOKUP(B16,Rules!A:B,2,FALSE)</f>
        <v>45</v>
      </c>
      <c r="T16" s="40"/>
      <c r="U16" s="47">
        <f>1/(10^(-1*(E16+(IF(P16="Y",Rules!$I$2,0))-K16)/Rules!$E$12)+1)</f>
        <v>2.7534315551374033E-2</v>
      </c>
      <c r="V16">
        <f t="shared" si="4"/>
        <v>-1</v>
      </c>
      <c r="W16">
        <f t="shared" si="5"/>
        <v>1</v>
      </c>
      <c r="Z16" s="48"/>
      <c r="AA16">
        <f t="shared" ref="AA16:BH16" si="19">IF($D16=AA$1,$E16+$V16,(IF($J16=AA$1,$K16+$W16,AA15)))</f>
        <v>890</v>
      </c>
      <c r="AB16">
        <f t="shared" si="19"/>
        <v>1415</v>
      </c>
      <c r="AC16">
        <f t="shared" si="19"/>
        <v>749</v>
      </c>
      <c r="AD16">
        <f t="shared" si="19"/>
        <v>1275</v>
      </c>
      <c r="AE16">
        <f t="shared" si="19"/>
        <v>785</v>
      </c>
      <c r="AF16">
        <f t="shared" si="19"/>
        <v>1421</v>
      </c>
      <c r="AG16">
        <f t="shared" si="19"/>
        <v>1762</v>
      </c>
      <c r="AH16">
        <f t="shared" si="19"/>
        <v>1675</v>
      </c>
      <c r="AI16">
        <f t="shared" si="19"/>
        <v>1170</v>
      </c>
      <c r="AJ16">
        <f t="shared" si="19"/>
        <v>1416</v>
      </c>
      <c r="AK16">
        <f t="shared" si="19"/>
        <v>1210</v>
      </c>
      <c r="AL16">
        <f t="shared" si="19"/>
        <v>1706</v>
      </c>
      <c r="AM16">
        <f t="shared" si="19"/>
        <v>1761</v>
      </c>
      <c r="AN16">
        <f t="shared" si="19"/>
        <v>1590</v>
      </c>
      <c r="AO16">
        <f t="shared" si="19"/>
        <v>400</v>
      </c>
      <c r="AP16">
        <f t="shared" si="19"/>
        <v>1528</v>
      </c>
      <c r="AQ16">
        <f t="shared" si="19"/>
        <v>1030</v>
      </c>
      <c r="AR16">
        <f t="shared" si="19"/>
        <v>1065</v>
      </c>
      <c r="AS16">
        <f t="shared" si="19"/>
        <v>715</v>
      </c>
      <c r="AT16">
        <f t="shared" si="19"/>
        <v>1152</v>
      </c>
      <c r="AU16">
        <f t="shared" si="19"/>
        <v>1176</v>
      </c>
      <c r="AV16">
        <f t="shared" si="19"/>
        <v>1613</v>
      </c>
      <c r="AW16">
        <f t="shared" si="19"/>
        <v>1345</v>
      </c>
      <c r="AX16">
        <f t="shared" si="19"/>
        <v>1450</v>
      </c>
      <c r="AY16">
        <f t="shared" si="19"/>
        <v>300</v>
      </c>
      <c r="AZ16">
        <f t="shared" si="19"/>
        <v>960</v>
      </c>
      <c r="BA16">
        <f t="shared" si="19"/>
        <v>1354</v>
      </c>
      <c r="BB16">
        <f t="shared" si="19"/>
        <v>1058</v>
      </c>
      <c r="BC16">
        <f t="shared" si="19"/>
        <v>977</v>
      </c>
      <c r="BD16">
        <f t="shared" si="19"/>
        <v>1683</v>
      </c>
      <c r="BE16">
        <f t="shared" si="19"/>
        <v>855</v>
      </c>
      <c r="BF16">
        <f t="shared" si="19"/>
        <v>1407</v>
      </c>
      <c r="BG16">
        <f t="shared" si="19"/>
        <v>1227</v>
      </c>
      <c r="BH16">
        <f t="shared" si="19"/>
        <v>820</v>
      </c>
    </row>
    <row r="17" spans="1:60" ht="13.5" customHeight="1">
      <c r="A17" s="92">
        <v>39845</v>
      </c>
      <c r="B17" s="39" t="s">
        <v>65</v>
      </c>
      <c r="C17" s="40"/>
      <c r="D17" s="41" t="s">
        <v>47</v>
      </c>
      <c r="E17" s="49">
        <f t="shared" si="0"/>
        <v>715</v>
      </c>
      <c r="F17" s="43">
        <v>2</v>
      </c>
      <c r="G17" s="43">
        <v>7</v>
      </c>
      <c r="H17" s="44">
        <f t="shared" si="1"/>
        <v>13</v>
      </c>
      <c r="I17" s="40"/>
      <c r="J17" s="45" t="s">
        <v>22</v>
      </c>
      <c r="K17" s="49">
        <f t="shared" si="2"/>
        <v>1683</v>
      </c>
      <c r="L17" s="46">
        <v>1</v>
      </c>
      <c r="M17" s="46">
        <v>15</v>
      </c>
      <c r="N17" s="26">
        <f t="shared" si="3"/>
        <v>18</v>
      </c>
      <c r="O17" s="40"/>
      <c r="P17" s="39" t="s">
        <v>66</v>
      </c>
      <c r="Q17" s="40"/>
      <c r="R17">
        <f>MIN(Rules!$E$2,(MAX(H17/N17,N17/H17)))</f>
        <v>1.3846153846153846</v>
      </c>
      <c r="S17">
        <f>VLOOKUP(B17,Rules!A:B,2,FALSE)</f>
        <v>45</v>
      </c>
      <c r="T17" s="40"/>
      <c r="U17" s="47">
        <f>1/(10^(-1*(E17+(IF(P17="Y",Rules!$I$2,0))-K17)/Rules!$E$12)+1)</f>
        <v>2.2598163715268973E-2</v>
      </c>
      <c r="V17">
        <f t="shared" si="4"/>
        <v>-1</v>
      </c>
      <c r="W17">
        <f t="shared" si="5"/>
        <v>1</v>
      </c>
      <c r="Z17" s="48"/>
      <c r="AA17">
        <f t="shared" ref="AA17:BH17" si="20">IF($D17=AA$1,$E17+$V17,(IF($J17=AA$1,$K17+$W17,AA16)))</f>
        <v>890</v>
      </c>
      <c r="AB17">
        <f t="shared" si="20"/>
        <v>1415</v>
      </c>
      <c r="AC17">
        <f t="shared" si="20"/>
        <v>749</v>
      </c>
      <c r="AD17">
        <f t="shared" si="20"/>
        <v>1275</v>
      </c>
      <c r="AE17">
        <f t="shared" si="20"/>
        <v>785</v>
      </c>
      <c r="AF17">
        <f t="shared" si="20"/>
        <v>1421</v>
      </c>
      <c r="AG17">
        <f t="shared" si="20"/>
        <v>1762</v>
      </c>
      <c r="AH17">
        <f t="shared" si="20"/>
        <v>1675</v>
      </c>
      <c r="AI17">
        <f t="shared" si="20"/>
        <v>1170</v>
      </c>
      <c r="AJ17">
        <f t="shared" si="20"/>
        <v>1416</v>
      </c>
      <c r="AK17">
        <f t="shared" si="20"/>
        <v>1210</v>
      </c>
      <c r="AL17">
        <f t="shared" si="20"/>
        <v>1706</v>
      </c>
      <c r="AM17">
        <f t="shared" si="20"/>
        <v>1761</v>
      </c>
      <c r="AN17">
        <f t="shared" si="20"/>
        <v>1590</v>
      </c>
      <c r="AO17">
        <f t="shared" si="20"/>
        <v>400</v>
      </c>
      <c r="AP17">
        <f t="shared" si="20"/>
        <v>1528</v>
      </c>
      <c r="AQ17">
        <f t="shared" si="20"/>
        <v>1030</v>
      </c>
      <c r="AR17">
        <f t="shared" si="20"/>
        <v>1065</v>
      </c>
      <c r="AS17">
        <f t="shared" si="20"/>
        <v>714</v>
      </c>
      <c r="AT17">
        <f t="shared" si="20"/>
        <v>1152</v>
      </c>
      <c r="AU17">
        <f t="shared" si="20"/>
        <v>1176</v>
      </c>
      <c r="AV17">
        <f t="shared" si="20"/>
        <v>1613</v>
      </c>
      <c r="AW17">
        <f t="shared" si="20"/>
        <v>1345</v>
      </c>
      <c r="AX17">
        <f t="shared" si="20"/>
        <v>1450</v>
      </c>
      <c r="AY17">
        <f t="shared" si="20"/>
        <v>300</v>
      </c>
      <c r="AZ17">
        <f t="shared" si="20"/>
        <v>960</v>
      </c>
      <c r="BA17">
        <f t="shared" si="20"/>
        <v>1354</v>
      </c>
      <c r="BB17">
        <f t="shared" si="20"/>
        <v>1058</v>
      </c>
      <c r="BC17">
        <f t="shared" si="20"/>
        <v>977</v>
      </c>
      <c r="BD17">
        <f t="shared" si="20"/>
        <v>1684</v>
      </c>
      <c r="BE17">
        <f t="shared" si="20"/>
        <v>855</v>
      </c>
      <c r="BF17">
        <f t="shared" si="20"/>
        <v>1407</v>
      </c>
      <c r="BG17">
        <f t="shared" si="20"/>
        <v>1227</v>
      </c>
      <c r="BH17">
        <f t="shared" si="20"/>
        <v>820</v>
      </c>
    </row>
    <row r="18" spans="1:60" ht="13.5" customHeight="1">
      <c r="A18" s="92">
        <v>39845</v>
      </c>
      <c r="B18" s="39" t="s">
        <v>65</v>
      </c>
      <c r="C18" s="40"/>
      <c r="D18" s="41" t="s">
        <v>34</v>
      </c>
      <c r="E18" s="49">
        <f t="shared" si="0"/>
        <v>890</v>
      </c>
      <c r="F18" s="43">
        <v>0</v>
      </c>
      <c r="G18" s="43">
        <v>15</v>
      </c>
      <c r="H18" s="44">
        <f t="shared" si="1"/>
        <v>15</v>
      </c>
      <c r="I18" s="40"/>
      <c r="J18" s="45" t="s">
        <v>18</v>
      </c>
      <c r="K18" s="49">
        <f t="shared" si="2"/>
        <v>1613</v>
      </c>
      <c r="L18" s="46">
        <v>0</v>
      </c>
      <c r="M18" s="46">
        <v>11</v>
      </c>
      <c r="N18" s="26">
        <f t="shared" si="3"/>
        <v>11</v>
      </c>
      <c r="O18" s="40"/>
      <c r="P18" s="39" t="s">
        <v>66</v>
      </c>
      <c r="Q18" s="40"/>
      <c r="R18">
        <f>MIN(Rules!$E$2,(MAX(H18/N18,N18/H18)))</f>
        <v>1.3636363636363635</v>
      </c>
      <c r="S18">
        <f>VLOOKUP(B18,Rules!A:B,2,FALSE)</f>
        <v>45</v>
      </c>
      <c r="T18" s="40"/>
      <c r="U18" s="47">
        <f>1/(10^(-1*(E18+(IF(P18="Y",Rules!$I$2,0))-K18)/Rules!$E$12)+1)</f>
        <v>6.668501293305476E-2</v>
      </c>
      <c r="V18">
        <f t="shared" si="4"/>
        <v>57</v>
      </c>
      <c r="W18">
        <f t="shared" si="5"/>
        <v>-57</v>
      </c>
      <c r="Z18" s="48"/>
      <c r="AA18">
        <f t="shared" ref="AA18:BH18" si="21">IF($D18=AA$1,$E18+$V18,(IF($J18=AA$1,$K18+$W18,AA17)))</f>
        <v>947</v>
      </c>
      <c r="AB18">
        <f t="shared" si="21"/>
        <v>1415</v>
      </c>
      <c r="AC18">
        <f t="shared" si="21"/>
        <v>749</v>
      </c>
      <c r="AD18">
        <f t="shared" si="21"/>
        <v>1275</v>
      </c>
      <c r="AE18">
        <f t="shared" si="21"/>
        <v>785</v>
      </c>
      <c r="AF18">
        <f t="shared" si="21"/>
        <v>1421</v>
      </c>
      <c r="AG18">
        <f t="shared" si="21"/>
        <v>1762</v>
      </c>
      <c r="AH18">
        <f t="shared" si="21"/>
        <v>1675</v>
      </c>
      <c r="AI18">
        <f t="shared" si="21"/>
        <v>1170</v>
      </c>
      <c r="AJ18">
        <f t="shared" si="21"/>
        <v>1416</v>
      </c>
      <c r="AK18">
        <f t="shared" si="21"/>
        <v>1210</v>
      </c>
      <c r="AL18">
        <f t="shared" si="21"/>
        <v>1706</v>
      </c>
      <c r="AM18">
        <f t="shared" si="21"/>
        <v>1761</v>
      </c>
      <c r="AN18">
        <f t="shared" si="21"/>
        <v>1590</v>
      </c>
      <c r="AO18">
        <f t="shared" si="21"/>
        <v>400</v>
      </c>
      <c r="AP18">
        <f t="shared" si="21"/>
        <v>1528</v>
      </c>
      <c r="AQ18">
        <f t="shared" si="21"/>
        <v>1030</v>
      </c>
      <c r="AR18">
        <f t="shared" si="21"/>
        <v>1065</v>
      </c>
      <c r="AS18">
        <f t="shared" si="21"/>
        <v>714</v>
      </c>
      <c r="AT18">
        <f t="shared" si="21"/>
        <v>1152</v>
      </c>
      <c r="AU18">
        <f t="shared" si="21"/>
        <v>1176</v>
      </c>
      <c r="AV18">
        <f t="shared" si="21"/>
        <v>1556</v>
      </c>
      <c r="AW18">
        <f t="shared" si="21"/>
        <v>1345</v>
      </c>
      <c r="AX18">
        <f t="shared" si="21"/>
        <v>1450</v>
      </c>
      <c r="AY18">
        <f t="shared" si="21"/>
        <v>300</v>
      </c>
      <c r="AZ18">
        <f t="shared" si="21"/>
        <v>960</v>
      </c>
      <c r="BA18">
        <f t="shared" si="21"/>
        <v>1354</v>
      </c>
      <c r="BB18">
        <f t="shared" si="21"/>
        <v>1058</v>
      </c>
      <c r="BC18">
        <f t="shared" si="21"/>
        <v>977</v>
      </c>
      <c r="BD18">
        <f t="shared" si="21"/>
        <v>1684</v>
      </c>
      <c r="BE18">
        <f t="shared" si="21"/>
        <v>855</v>
      </c>
      <c r="BF18">
        <f t="shared" si="21"/>
        <v>1407</v>
      </c>
      <c r="BG18">
        <f t="shared" si="21"/>
        <v>1227</v>
      </c>
      <c r="BH18">
        <f t="shared" si="21"/>
        <v>820</v>
      </c>
    </row>
    <row r="19" spans="1:60" ht="13.5" customHeight="1">
      <c r="A19" s="92">
        <v>39851</v>
      </c>
      <c r="B19" s="39" t="s">
        <v>65</v>
      </c>
      <c r="C19" s="40"/>
      <c r="D19" s="41" t="s">
        <v>41</v>
      </c>
      <c r="E19" s="49">
        <f t="shared" si="0"/>
        <v>820</v>
      </c>
      <c r="F19" s="43">
        <v>0</v>
      </c>
      <c r="G19" s="43">
        <v>15</v>
      </c>
      <c r="H19" s="44">
        <f t="shared" si="1"/>
        <v>15</v>
      </c>
      <c r="I19" s="40"/>
      <c r="J19" s="45" t="s">
        <v>22</v>
      </c>
      <c r="K19" s="49">
        <f t="shared" si="2"/>
        <v>1684</v>
      </c>
      <c r="L19" s="46">
        <v>0</v>
      </c>
      <c r="M19" s="46">
        <v>8</v>
      </c>
      <c r="N19" s="26">
        <f t="shared" si="3"/>
        <v>8</v>
      </c>
      <c r="O19" s="40"/>
      <c r="P19" s="39" t="s">
        <v>66</v>
      </c>
      <c r="Q19" s="40"/>
      <c r="R19">
        <f>MIN(Rules!$E$2,(MAX(H19/N19,N19/H19)))</f>
        <v>1.875</v>
      </c>
      <c r="S19">
        <f>VLOOKUP(B19,Rules!A:B,2,FALSE)</f>
        <v>45</v>
      </c>
      <c r="T19" s="40"/>
      <c r="U19" s="47">
        <f>1/(10^(-1*(E19+(IF(P19="Y",Rules!$I$2,0))-K19)/Rules!$E$12)+1)</f>
        <v>3.5981987527333947E-2</v>
      </c>
      <c r="V19">
        <f t="shared" si="4"/>
        <v>81</v>
      </c>
      <c r="W19">
        <f t="shared" si="5"/>
        <v>-81</v>
      </c>
      <c r="Z19" s="48"/>
      <c r="AA19">
        <f t="shared" ref="AA19:BH19" si="22">IF($D19=AA$1,$E19+$V19,(IF($J19=AA$1,$K19+$W19,AA18)))</f>
        <v>947</v>
      </c>
      <c r="AB19">
        <f t="shared" si="22"/>
        <v>1415</v>
      </c>
      <c r="AC19">
        <f t="shared" si="22"/>
        <v>749</v>
      </c>
      <c r="AD19">
        <f t="shared" si="22"/>
        <v>1275</v>
      </c>
      <c r="AE19">
        <f t="shared" si="22"/>
        <v>785</v>
      </c>
      <c r="AF19">
        <f t="shared" si="22"/>
        <v>1421</v>
      </c>
      <c r="AG19">
        <f t="shared" si="22"/>
        <v>1762</v>
      </c>
      <c r="AH19">
        <f t="shared" si="22"/>
        <v>1675</v>
      </c>
      <c r="AI19">
        <f t="shared" si="22"/>
        <v>1170</v>
      </c>
      <c r="AJ19">
        <f t="shared" si="22"/>
        <v>1416</v>
      </c>
      <c r="AK19">
        <f t="shared" si="22"/>
        <v>1210</v>
      </c>
      <c r="AL19">
        <f t="shared" si="22"/>
        <v>1706</v>
      </c>
      <c r="AM19">
        <f t="shared" si="22"/>
        <v>1761</v>
      </c>
      <c r="AN19">
        <f t="shared" si="22"/>
        <v>1590</v>
      </c>
      <c r="AO19">
        <f t="shared" si="22"/>
        <v>400</v>
      </c>
      <c r="AP19">
        <f t="shared" si="22"/>
        <v>1528</v>
      </c>
      <c r="AQ19">
        <f t="shared" si="22"/>
        <v>1030</v>
      </c>
      <c r="AR19">
        <f t="shared" si="22"/>
        <v>1065</v>
      </c>
      <c r="AS19">
        <f t="shared" si="22"/>
        <v>714</v>
      </c>
      <c r="AT19">
        <f t="shared" si="22"/>
        <v>1152</v>
      </c>
      <c r="AU19">
        <f t="shared" si="22"/>
        <v>1176</v>
      </c>
      <c r="AV19">
        <f t="shared" si="22"/>
        <v>1556</v>
      </c>
      <c r="AW19">
        <f t="shared" si="22"/>
        <v>1345</v>
      </c>
      <c r="AX19">
        <f t="shared" si="22"/>
        <v>1450</v>
      </c>
      <c r="AY19">
        <f t="shared" si="22"/>
        <v>300</v>
      </c>
      <c r="AZ19">
        <f t="shared" si="22"/>
        <v>960</v>
      </c>
      <c r="BA19">
        <f t="shared" si="22"/>
        <v>1354</v>
      </c>
      <c r="BB19">
        <f t="shared" si="22"/>
        <v>1058</v>
      </c>
      <c r="BC19">
        <f t="shared" si="22"/>
        <v>977</v>
      </c>
      <c r="BD19">
        <f t="shared" si="22"/>
        <v>1603</v>
      </c>
      <c r="BE19">
        <f t="shared" si="22"/>
        <v>855</v>
      </c>
      <c r="BF19">
        <f t="shared" si="22"/>
        <v>1407</v>
      </c>
      <c r="BG19">
        <f t="shared" si="22"/>
        <v>1227</v>
      </c>
      <c r="BH19">
        <f t="shared" si="22"/>
        <v>901</v>
      </c>
    </row>
    <row r="20" spans="1:60" ht="13.5" customHeight="1">
      <c r="A20" s="92">
        <v>39851</v>
      </c>
      <c r="B20" s="39" t="s">
        <v>65</v>
      </c>
      <c r="D20" s="41" t="s">
        <v>49</v>
      </c>
      <c r="E20" s="49">
        <f t="shared" si="0"/>
        <v>400</v>
      </c>
      <c r="F20" s="43">
        <v>0</v>
      </c>
      <c r="G20" s="43">
        <v>5</v>
      </c>
      <c r="H20" s="44">
        <f t="shared" si="1"/>
        <v>5</v>
      </c>
      <c r="J20" s="45" t="s">
        <v>17</v>
      </c>
      <c r="K20" s="49">
        <f t="shared" si="2"/>
        <v>1416</v>
      </c>
      <c r="L20" s="46">
        <v>0</v>
      </c>
      <c r="M20" s="46">
        <v>9</v>
      </c>
      <c r="N20" s="26">
        <f t="shared" si="3"/>
        <v>9</v>
      </c>
      <c r="P20" s="39" t="s">
        <v>66</v>
      </c>
      <c r="R20">
        <f>MIN(Rules!$E$2,(MAX(H20/N20,N20/H20)))</f>
        <v>1.8</v>
      </c>
      <c r="S20">
        <f>VLOOKUP(B20,Rules!A:B,2,FALSE)</f>
        <v>45</v>
      </c>
      <c r="U20" s="47">
        <f>1/(10^(-1*(E20+(IF(P20="Y",Rules!$I$2,0))-K20)/Rules!$E$12)+1)</f>
        <v>1.8198010357342462E-2</v>
      </c>
      <c r="V20">
        <f t="shared" si="4"/>
        <v>-1</v>
      </c>
      <c r="W20">
        <f t="shared" si="5"/>
        <v>1</v>
      </c>
      <c r="Z20" s="48"/>
      <c r="AA20">
        <f t="shared" ref="AA20:BH20" si="23">IF($D20=AA$1,$E20+$V20,(IF($J20=AA$1,$K20+$W20,AA19)))</f>
        <v>947</v>
      </c>
      <c r="AB20">
        <f t="shared" si="23"/>
        <v>1415</v>
      </c>
      <c r="AC20">
        <f t="shared" si="23"/>
        <v>749</v>
      </c>
      <c r="AD20">
        <f t="shared" si="23"/>
        <v>1275</v>
      </c>
      <c r="AE20">
        <f t="shared" si="23"/>
        <v>785</v>
      </c>
      <c r="AF20">
        <f t="shared" si="23"/>
        <v>1421</v>
      </c>
      <c r="AG20">
        <f t="shared" si="23"/>
        <v>1762</v>
      </c>
      <c r="AH20">
        <f t="shared" si="23"/>
        <v>1675</v>
      </c>
      <c r="AI20">
        <f t="shared" si="23"/>
        <v>1170</v>
      </c>
      <c r="AJ20">
        <f t="shared" si="23"/>
        <v>1417</v>
      </c>
      <c r="AK20">
        <f t="shared" si="23"/>
        <v>1210</v>
      </c>
      <c r="AL20">
        <f t="shared" si="23"/>
        <v>1706</v>
      </c>
      <c r="AM20">
        <f t="shared" si="23"/>
        <v>1761</v>
      </c>
      <c r="AN20">
        <f t="shared" si="23"/>
        <v>1590</v>
      </c>
      <c r="AO20">
        <f t="shared" si="23"/>
        <v>399</v>
      </c>
      <c r="AP20">
        <f t="shared" si="23"/>
        <v>1528</v>
      </c>
      <c r="AQ20">
        <f t="shared" si="23"/>
        <v>1030</v>
      </c>
      <c r="AR20">
        <f t="shared" si="23"/>
        <v>1065</v>
      </c>
      <c r="AS20">
        <f t="shared" si="23"/>
        <v>714</v>
      </c>
      <c r="AT20">
        <f t="shared" si="23"/>
        <v>1152</v>
      </c>
      <c r="AU20">
        <f t="shared" si="23"/>
        <v>1176</v>
      </c>
      <c r="AV20">
        <f t="shared" si="23"/>
        <v>1556</v>
      </c>
      <c r="AW20">
        <f t="shared" si="23"/>
        <v>1345</v>
      </c>
      <c r="AX20">
        <f t="shared" si="23"/>
        <v>1450</v>
      </c>
      <c r="AY20">
        <f t="shared" si="23"/>
        <v>300</v>
      </c>
      <c r="AZ20">
        <f t="shared" si="23"/>
        <v>960</v>
      </c>
      <c r="BA20">
        <f t="shared" si="23"/>
        <v>1354</v>
      </c>
      <c r="BB20">
        <f t="shared" si="23"/>
        <v>1058</v>
      </c>
      <c r="BC20">
        <f t="shared" si="23"/>
        <v>977</v>
      </c>
      <c r="BD20">
        <f t="shared" si="23"/>
        <v>1603</v>
      </c>
      <c r="BE20">
        <f t="shared" si="23"/>
        <v>855</v>
      </c>
      <c r="BF20">
        <f t="shared" si="23"/>
        <v>1407</v>
      </c>
      <c r="BG20">
        <f t="shared" si="23"/>
        <v>1227</v>
      </c>
      <c r="BH20">
        <f t="shared" si="23"/>
        <v>901</v>
      </c>
    </row>
    <row r="21" spans="1:60" ht="13.5" customHeight="1">
      <c r="A21" s="92">
        <v>39851</v>
      </c>
      <c r="B21" s="39" t="s">
        <v>65</v>
      </c>
      <c r="D21" s="41" t="s">
        <v>33</v>
      </c>
      <c r="E21" s="49">
        <f t="shared" si="0"/>
        <v>785</v>
      </c>
      <c r="F21" s="43">
        <v>2</v>
      </c>
      <c r="G21" s="43">
        <v>9</v>
      </c>
      <c r="H21" s="44">
        <f t="shared" si="1"/>
        <v>15</v>
      </c>
      <c r="J21" s="45" t="s">
        <v>31</v>
      </c>
      <c r="K21" s="49">
        <f t="shared" si="2"/>
        <v>1407</v>
      </c>
      <c r="L21" s="46">
        <v>0</v>
      </c>
      <c r="M21" s="46">
        <v>6</v>
      </c>
      <c r="N21" s="26">
        <f t="shared" si="3"/>
        <v>6</v>
      </c>
      <c r="P21" s="39" t="s">
        <v>66</v>
      </c>
      <c r="R21">
        <f>MIN(Rules!$E$2,(MAX(H21/N21,N21/H21)))</f>
        <v>2</v>
      </c>
      <c r="S21">
        <f>VLOOKUP(B21,Rules!A:B,2,FALSE)</f>
        <v>45</v>
      </c>
      <c r="U21" s="47">
        <f>1/(10^(-1*(E21+(IF(P21="Y",Rules!$I$2,0))-K21)/Rules!$E$12)+1)</f>
        <v>0.10214269670089103</v>
      </c>
      <c r="V21">
        <f t="shared" si="4"/>
        <v>81</v>
      </c>
      <c r="W21">
        <f t="shared" si="5"/>
        <v>-81</v>
      </c>
      <c r="Z21" s="48"/>
      <c r="AA21">
        <f t="shared" ref="AA21:BH21" si="24">IF($D21=AA$1,$E21+$V21,(IF($J21=AA$1,$K21+$W21,AA20)))</f>
        <v>947</v>
      </c>
      <c r="AB21">
        <f t="shared" si="24"/>
        <v>1415</v>
      </c>
      <c r="AC21">
        <f t="shared" si="24"/>
        <v>749</v>
      </c>
      <c r="AD21">
        <f t="shared" si="24"/>
        <v>1275</v>
      </c>
      <c r="AE21">
        <f t="shared" si="24"/>
        <v>866</v>
      </c>
      <c r="AF21">
        <f t="shared" si="24"/>
        <v>1421</v>
      </c>
      <c r="AG21">
        <f t="shared" si="24"/>
        <v>1762</v>
      </c>
      <c r="AH21">
        <f t="shared" si="24"/>
        <v>1675</v>
      </c>
      <c r="AI21">
        <f t="shared" si="24"/>
        <v>1170</v>
      </c>
      <c r="AJ21">
        <f t="shared" si="24"/>
        <v>1417</v>
      </c>
      <c r="AK21">
        <f t="shared" si="24"/>
        <v>1210</v>
      </c>
      <c r="AL21">
        <f t="shared" si="24"/>
        <v>1706</v>
      </c>
      <c r="AM21">
        <f t="shared" si="24"/>
        <v>1761</v>
      </c>
      <c r="AN21">
        <f t="shared" si="24"/>
        <v>1590</v>
      </c>
      <c r="AO21">
        <f t="shared" si="24"/>
        <v>399</v>
      </c>
      <c r="AP21">
        <f t="shared" si="24"/>
        <v>1528</v>
      </c>
      <c r="AQ21">
        <f t="shared" si="24"/>
        <v>1030</v>
      </c>
      <c r="AR21">
        <f t="shared" si="24"/>
        <v>1065</v>
      </c>
      <c r="AS21">
        <f t="shared" si="24"/>
        <v>714</v>
      </c>
      <c r="AT21">
        <f t="shared" si="24"/>
        <v>1152</v>
      </c>
      <c r="AU21">
        <f t="shared" si="24"/>
        <v>1176</v>
      </c>
      <c r="AV21">
        <f t="shared" si="24"/>
        <v>1556</v>
      </c>
      <c r="AW21">
        <f t="shared" si="24"/>
        <v>1345</v>
      </c>
      <c r="AX21">
        <f t="shared" si="24"/>
        <v>1450</v>
      </c>
      <c r="AY21">
        <f t="shared" si="24"/>
        <v>300</v>
      </c>
      <c r="AZ21">
        <f t="shared" si="24"/>
        <v>960</v>
      </c>
      <c r="BA21">
        <f t="shared" si="24"/>
        <v>1354</v>
      </c>
      <c r="BB21">
        <f t="shared" si="24"/>
        <v>1058</v>
      </c>
      <c r="BC21">
        <f t="shared" si="24"/>
        <v>977</v>
      </c>
      <c r="BD21">
        <f t="shared" si="24"/>
        <v>1603</v>
      </c>
      <c r="BE21">
        <f t="shared" si="24"/>
        <v>855</v>
      </c>
      <c r="BF21">
        <f t="shared" si="24"/>
        <v>1326</v>
      </c>
      <c r="BG21">
        <f t="shared" si="24"/>
        <v>1227</v>
      </c>
      <c r="BH21">
        <f t="shared" si="24"/>
        <v>901</v>
      </c>
    </row>
    <row r="22" spans="1:60" ht="13.5" customHeight="1">
      <c r="A22" s="92" t="s">
        <v>101</v>
      </c>
      <c r="B22" s="39" t="s">
        <v>65</v>
      </c>
      <c r="C22" s="40"/>
      <c r="D22" s="41" t="s">
        <v>25</v>
      </c>
      <c r="E22" s="49">
        <f t="shared" si="0"/>
        <v>1675</v>
      </c>
      <c r="F22" s="43">
        <v>2</v>
      </c>
      <c r="G22" s="43">
        <v>10</v>
      </c>
      <c r="H22" s="44">
        <f t="shared" si="1"/>
        <v>16</v>
      </c>
      <c r="I22" s="40"/>
      <c r="J22" s="45" t="s">
        <v>21</v>
      </c>
      <c r="K22" s="49">
        <f t="shared" si="2"/>
        <v>1706</v>
      </c>
      <c r="L22" s="46">
        <v>2</v>
      </c>
      <c r="M22" s="46">
        <v>7</v>
      </c>
      <c r="N22" s="26">
        <f t="shared" si="3"/>
        <v>13</v>
      </c>
      <c r="O22" s="40"/>
      <c r="P22" s="39" t="s">
        <v>66</v>
      </c>
      <c r="Q22" s="40"/>
      <c r="R22">
        <f>MIN(Rules!$E$2,(MAX(H22/N22,N22/H22)))</f>
        <v>1.2307692307692308</v>
      </c>
      <c r="S22">
        <f>VLOOKUP(B22,Rules!A:B,2,FALSE)</f>
        <v>45</v>
      </c>
      <c r="T22" s="40"/>
      <c r="U22" s="47">
        <f>1/(10^(-1*(E22+(IF(P22="Y",Rules!$I$2,0))-K22)/Rules!$E$12)+1)</f>
        <v>0.63367499186372822</v>
      </c>
      <c r="V22">
        <f t="shared" si="4"/>
        <v>20</v>
      </c>
      <c r="W22">
        <f t="shared" si="5"/>
        <v>-20</v>
      </c>
      <c r="Z22" s="48"/>
      <c r="AA22">
        <f t="shared" ref="AA22:BH22" si="25">IF($D22=AA$1,$E22+$V22,(IF($J22=AA$1,$K22+$W22,AA21)))</f>
        <v>947</v>
      </c>
      <c r="AB22">
        <f t="shared" si="25"/>
        <v>1415</v>
      </c>
      <c r="AC22">
        <f t="shared" si="25"/>
        <v>749</v>
      </c>
      <c r="AD22">
        <f t="shared" si="25"/>
        <v>1275</v>
      </c>
      <c r="AE22">
        <f t="shared" si="25"/>
        <v>866</v>
      </c>
      <c r="AF22">
        <f t="shared" si="25"/>
        <v>1421</v>
      </c>
      <c r="AG22">
        <f t="shared" si="25"/>
        <v>1762</v>
      </c>
      <c r="AH22">
        <f t="shared" si="25"/>
        <v>1695</v>
      </c>
      <c r="AI22">
        <f t="shared" si="25"/>
        <v>1170</v>
      </c>
      <c r="AJ22">
        <f t="shared" si="25"/>
        <v>1417</v>
      </c>
      <c r="AK22">
        <f t="shared" si="25"/>
        <v>1210</v>
      </c>
      <c r="AL22">
        <f t="shared" si="25"/>
        <v>1686</v>
      </c>
      <c r="AM22">
        <f t="shared" si="25"/>
        <v>1761</v>
      </c>
      <c r="AN22">
        <f t="shared" si="25"/>
        <v>1590</v>
      </c>
      <c r="AO22">
        <f t="shared" si="25"/>
        <v>399</v>
      </c>
      <c r="AP22">
        <f t="shared" si="25"/>
        <v>1528</v>
      </c>
      <c r="AQ22">
        <f t="shared" si="25"/>
        <v>1030</v>
      </c>
      <c r="AR22">
        <f t="shared" si="25"/>
        <v>1065</v>
      </c>
      <c r="AS22">
        <f t="shared" si="25"/>
        <v>714</v>
      </c>
      <c r="AT22">
        <f t="shared" si="25"/>
        <v>1152</v>
      </c>
      <c r="AU22">
        <f t="shared" si="25"/>
        <v>1176</v>
      </c>
      <c r="AV22">
        <f t="shared" si="25"/>
        <v>1556</v>
      </c>
      <c r="AW22">
        <f t="shared" si="25"/>
        <v>1345</v>
      </c>
      <c r="AX22">
        <f t="shared" si="25"/>
        <v>1450</v>
      </c>
      <c r="AY22">
        <f t="shared" si="25"/>
        <v>300</v>
      </c>
      <c r="AZ22">
        <f t="shared" si="25"/>
        <v>960</v>
      </c>
      <c r="BA22">
        <f t="shared" si="25"/>
        <v>1354</v>
      </c>
      <c r="BB22">
        <f t="shared" si="25"/>
        <v>1058</v>
      </c>
      <c r="BC22">
        <f t="shared" si="25"/>
        <v>977</v>
      </c>
      <c r="BD22">
        <f t="shared" si="25"/>
        <v>1603</v>
      </c>
      <c r="BE22">
        <f t="shared" si="25"/>
        <v>855</v>
      </c>
      <c r="BF22">
        <f t="shared" si="25"/>
        <v>1326</v>
      </c>
      <c r="BG22">
        <f t="shared" si="25"/>
        <v>1227</v>
      </c>
      <c r="BH22">
        <f t="shared" si="25"/>
        <v>901</v>
      </c>
    </row>
    <row r="23" spans="1:60" ht="13.5" customHeight="1">
      <c r="A23" s="92" t="s">
        <v>101</v>
      </c>
      <c r="B23" s="39" t="s">
        <v>65</v>
      </c>
      <c r="C23" s="40"/>
      <c r="D23" s="41" t="s">
        <v>20</v>
      </c>
      <c r="E23" s="49">
        <f t="shared" si="0"/>
        <v>1415</v>
      </c>
      <c r="F23" s="43">
        <v>2</v>
      </c>
      <c r="G23" s="43">
        <v>8</v>
      </c>
      <c r="H23" s="44">
        <f t="shared" si="1"/>
        <v>14</v>
      </c>
      <c r="I23" s="40"/>
      <c r="J23" s="45" t="s">
        <v>19</v>
      </c>
      <c r="K23" s="49">
        <f t="shared" si="2"/>
        <v>1762</v>
      </c>
      <c r="L23" s="46">
        <v>0</v>
      </c>
      <c r="M23" s="46">
        <v>11</v>
      </c>
      <c r="N23" s="26">
        <f t="shared" si="3"/>
        <v>11</v>
      </c>
      <c r="O23" s="40"/>
      <c r="P23" s="39" t="s">
        <v>66</v>
      </c>
      <c r="Q23" s="40"/>
      <c r="R23">
        <f>MIN(Rules!$E$2,(MAX(H23/N23,N23/H23)))</f>
        <v>1.2727272727272727</v>
      </c>
      <c r="S23">
        <f>VLOOKUP(B23,Rules!A:B,2,FALSE)</f>
        <v>45</v>
      </c>
      <c r="T23" s="40"/>
      <c r="U23" s="47">
        <f>1/(10^(-1*(E23+(IF(P23="Y",Rules!$I$2,0))-K23)/Rules!$E$12)+1)</f>
        <v>0.28756934977303117</v>
      </c>
      <c r="V23">
        <f t="shared" si="4"/>
        <v>41</v>
      </c>
      <c r="W23">
        <f t="shared" si="5"/>
        <v>-41</v>
      </c>
      <c r="Z23" s="48"/>
      <c r="AA23">
        <f t="shared" ref="AA23:BH23" si="26">IF($D23=AA$1,$E23+$V23,(IF($J23=AA$1,$K23+$W23,AA22)))</f>
        <v>947</v>
      </c>
      <c r="AB23">
        <f t="shared" si="26"/>
        <v>1456</v>
      </c>
      <c r="AC23">
        <f t="shared" si="26"/>
        <v>749</v>
      </c>
      <c r="AD23">
        <f t="shared" si="26"/>
        <v>1275</v>
      </c>
      <c r="AE23">
        <f t="shared" si="26"/>
        <v>866</v>
      </c>
      <c r="AF23">
        <f t="shared" si="26"/>
        <v>1421</v>
      </c>
      <c r="AG23">
        <f t="shared" si="26"/>
        <v>1721</v>
      </c>
      <c r="AH23">
        <f t="shared" si="26"/>
        <v>1695</v>
      </c>
      <c r="AI23">
        <f t="shared" si="26"/>
        <v>1170</v>
      </c>
      <c r="AJ23">
        <f t="shared" si="26"/>
        <v>1417</v>
      </c>
      <c r="AK23">
        <f t="shared" si="26"/>
        <v>1210</v>
      </c>
      <c r="AL23">
        <f t="shared" si="26"/>
        <v>1686</v>
      </c>
      <c r="AM23">
        <f t="shared" si="26"/>
        <v>1761</v>
      </c>
      <c r="AN23">
        <f t="shared" si="26"/>
        <v>1590</v>
      </c>
      <c r="AO23">
        <f t="shared" si="26"/>
        <v>399</v>
      </c>
      <c r="AP23">
        <f t="shared" si="26"/>
        <v>1528</v>
      </c>
      <c r="AQ23">
        <f t="shared" si="26"/>
        <v>1030</v>
      </c>
      <c r="AR23">
        <f t="shared" si="26"/>
        <v>1065</v>
      </c>
      <c r="AS23">
        <f t="shared" si="26"/>
        <v>714</v>
      </c>
      <c r="AT23">
        <f t="shared" si="26"/>
        <v>1152</v>
      </c>
      <c r="AU23">
        <f t="shared" si="26"/>
        <v>1176</v>
      </c>
      <c r="AV23">
        <f t="shared" si="26"/>
        <v>1556</v>
      </c>
      <c r="AW23">
        <f t="shared" si="26"/>
        <v>1345</v>
      </c>
      <c r="AX23">
        <f t="shared" si="26"/>
        <v>1450</v>
      </c>
      <c r="AY23">
        <f t="shared" si="26"/>
        <v>300</v>
      </c>
      <c r="AZ23">
        <f t="shared" si="26"/>
        <v>960</v>
      </c>
      <c r="BA23">
        <f t="shared" si="26"/>
        <v>1354</v>
      </c>
      <c r="BB23">
        <f t="shared" si="26"/>
        <v>1058</v>
      </c>
      <c r="BC23">
        <f t="shared" si="26"/>
        <v>977</v>
      </c>
      <c r="BD23">
        <f t="shared" si="26"/>
        <v>1603</v>
      </c>
      <c r="BE23">
        <f t="shared" si="26"/>
        <v>855</v>
      </c>
      <c r="BF23">
        <f t="shared" si="26"/>
        <v>1326</v>
      </c>
      <c r="BG23">
        <f t="shared" si="26"/>
        <v>1227</v>
      </c>
      <c r="BH23">
        <f t="shared" si="26"/>
        <v>901</v>
      </c>
    </row>
    <row r="24" spans="1:60" ht="13.5" customHeight="1">
      <c r="A24" s="92" t="s">
        <v>101</v>
      </c>
      <c r="B24" s="39" t="s">
        <v>65</v>
      </c>
      <c r="C24" s="40"/>
      <c r="D24" s="41" t="s">
        <v>27</v>
      </c>
      <c r="E24" s="49">
        <f t="shared" si="0"/>
        <v>1345</v>
      </c>
      <c r="F24" s="43">
        <v>0</v>
      </c>
      <c r="G24" s="43">
        <v>12</v>
      </c>
      <c r="H24" s="44">
        <f t="shared" si="1"/>
        <v>12</v>
      </c>
      <c r="I24" s="40"/>
      <c r="J24" s="45" t="s">
        <v>18</v>
      </c>
      <c r="K24" s="49">
        <f t="shared" si="2"/>
        <v>1556</v>
      </c>
      <c r="L24" s="46">
        <v>1</v>
      </c>
      <c r="M24" s="46">
        <v>11</v>
      </c>
      <c r="N24" s="26">
        <f t="shared" si="3"/>
        <v>14</v>
      </c>
      <c r="O24" s="40"/>
      <c r="P24" s="39" t="s">
        <v>66</v>
      </c>
      <c r="Q24" s="40"/>
      <c r="R24">
        <f>MIN(Rules!$E$2,(MAX(H24/N24,N24/H24)))</f>
        <v>1.1666666666666667</v>
      </c>
      <c r="S24">
        <f>VLOOKUP(B24,Rules!A:B,2,FALSE)</f>
        <v>45</v>
      </c>
      <c r="T24" s="40"/>
      <c r="U24" s="47">
        <f>1/(10^(-1*(E24+(IF(P24="Y",Rules!$I$2,0))-K24)/Rules!$E$12)+1)</f>
        <v>0.43022937243009313</v>
      </c>
      <c r="V24">
        <f t="shared" si="4"/>
        <v>-23</v>
      </c>
      <c r="W24">
        <f t="shared" si="5"/>
        <v>23</v>
      </c>
      <c r="Z24" s="48"/>
      <c r="AA24">
        <f t="shared" ref="AA24:BH24" si="27">IF($D24=AA$1,$E24+$V24,(IF($J24=AA$1,$K24+$W24,AA23)))</f>
        <v>947</v>
      </c>
      <c r="AB24">
        <f t="shared" si="27"/>
        <v>1456</v>
      </c>
      <c r="AC24">
        <f t="shared" si="27"/>
        <v>749</v>
      </c>
      <c r="AD24">
        <f t="shared" si="27"/>
        <v>1275</v>
      </c>
      <c r="AE24">
        <f t="shared" si="27"/>
        <v>866</v>
      </c>
      <c r="AF24">
        <f t="shared" si="27"/>
        <v>1421</v>
      </c>
      <c r="AG24">
        <f t="shared" si="27"/>
        <v>1721</v>
      </c>
      <c r="AH24">
        <f t="shared" si="27"/>
        <v>1695</v>
      </c>
      <c r="AI24">
        <f t="shared" si="27"/>
        <v>1170</v>
      </c>
      <c r="AJ24">
        <f t="shared" si="27"/>
        <v>1417</v>
      </c>
      <c r="AK24">
        <f t="shared" si="27"/>
        <v>1210</v>
      </c>
      <c r="AL24">
        <f t="shared" si="27"/>
        <v>1686</v>
      </c>
      <c r="AM24">
        <f t="shared" si="27"/>
        <v>1761</v>
      </c>
      <c r="AN24">
        <f t="shared" si="27"/>
        <v>1590</v>
      </c>
      <c r="AO24">
        <f t="shared" si="27"/>
        <v>399</v>
      </c>
      <c r="AP24">
        <f t="shared" si="27"/>
        <v>1528</v>
      </c>
      <c r="AQ24">
        <f t="shared" si="27"/>
        <v>1030</v>
      </c>
      <c r="AR24">
        <f t="shared" si="27"/>
        <v>1065</v>
      </c>
      <c r="AS24">
        <f t="shared" si="27"/>
        <v>714</v>
      </c>
      <c r="AT24">
        <f t="shared" si="27"/>
        <v>1152</v>
      </c>
      <c r="AU24">
        <f t="shared" si="27"/>
        <v>1176</v>
      </c>
      <c r="AV24">
        <f t="shared" si="27"/>
        <v>1579</v>
      </c>
      <c r="AW24">
        <f t="shared" si="27"/>
        <v>1322</v>
      </c>
      <c r="AX24">
        <f t="shared" si="27"/>
        <v>1450</v>
      </c>
      <c r="AY24">
        <f t="shared" si="27"/>
        <v>300</v>
      </c>
      <c r="AZ24">
        <f t="shared" si="27"/>
        <v>960</v>
      </c>
      <c r="BA24">
        <f t="shared" si="27"/>
        <v>1354</v>
      </c>
      <c r="BB24">
        <f t="shared" si="27"/>
        <v>1058</v>
      </c>
      <c r="BC24">
        <f t="shared" si="27"/>
        <v>977</v>
      </c>
      <c r="BD24">
        <f t="shared" si="27"/>
        <v>1603</v>
      </c>
      <c r="BE24">
        <f t="shared" si="27"/>
        <v>855</v>
      </c>
      <c r="BF24">
        <f t="shared" si="27"/>
        <v>1326</v>
      </c>
      <c r="BG24">
        <f t="shared" si="27"/>
        <v>1227</v>
      </c>
      <c r="BH24">
        <f t="shared" si="27"/>
        <v>901</v>
      </c>
    </row>
    <row r="25" spans="1:60" ht="13.5" customHeight="1">
      <c r="A25" s="92" t="s">
        <v>101</v>
      </c>
      <c r="B25" s="39" t="s">
        <v>65</v>
      </c>
      <c r="C25" s="40"/>
      <c r="D25" s="41" t="s">
        <v>30</v>
      </c>
      <c r="E25" s="49">
        <f t="shared" si="0"/>
        <v>1170</v>
      </c>
      <c r="F25" s="43">
        <v>1</v>
      </c>
      <c r="G25" s="43">
        <v>13</v>
      </c>
      <c r="H25" s="44">
        <f t="shared" si="1"/>
        <v>16</v>
      </c>
      <c r="I25" s="40"/>
      <c r="J25" s="45" t="s">
        <v>25</v>
      </c>
      <c r="K25" s="49">
        <f t="shared" si="2"/>
        <v>1695</v>
      </c>
      <c r="L25" s="46">
        <v>0</v>
      </c>
      <c r="M25" s="46">
        <v>15</v>
      </c>
      <c r="N25" s="26">
        <f t="shared" si="3"/>
        <v>15</v>
      </c>
      <c r="O25" s="40"/>
      <c r="P25" s="39" t="s">
        <v>66</v>
      </c>
      <c r="Q25" s="40"/>
      <c r="R25">
        <f>MIN(Rules!$E$2,(MAX(H25/N25,N25/H25)))</f>
        <v>1.0666666666666667</v>
      </c>
      <c r="S25">
        <f>VLOOKUP(B25,Rules!A:B,2,FALSE)</f>
        <v>45</v>
      </c>
      <c r="T25" s="40"/>
      <c r="U25" s="47">
        <f>1/(10^(-1*(E25+(IF(P25="Y",Rules!$I$2,0))-K25)/Rules!$E$12)+1)</f>
        <v>0.15097955721132328</v>
      </c>
      <c r="V25">
        <f t="shared" si="4"/>
        <v>41</v>
      </c>
      <c r="W25">
        <f t="shared" si="5"/>
        <v>-41</v>
      </c>
      <c r="Z25" s="48"/>
      <c r="AA25">
        <f t="shared" ref="AA25:BH25" si="28">IF($D25=AA$1,$E25+$V25,(IF($J25=AA$1,$K25+$W25,AA24)))</f>
        <v>947</v>
      </c>
      <c r="AB25">
        <f t="shared" si="28"/>
        <v>1456</v>
      </c>
      <c r="AC25">
        <f t="shared" si="28"/>
        <v>749</v>
      </c>
      <c r="AD25">
        <f t="shared" si="28"/>
        <v>1275</v>
      </c>
      <c r="AE25">
        <f t="shared" si="28"/>
        <v>866</v>
      </c>
      <c r="AF25">
        <f t="shared" si="28"/>
        <v>1421</v>
      </c>
      <c r="AG25">
        <f t="shared" si="28"/>
        <v>1721</v>
      </c>
      <c r="AH25">
        <f t="shared" si="28"/>
        <v>1654</v>
      </c>
      <c r="AI25">
        <f t="shared" si="28"/>
        <v>1211</v>
      </c>
      <c r="AJ25">
        <f t="shared" si="28"/>
        <v>1417</v>
      </c>
      <c r="AK25">
        <f t="shared" si="28"/>
        <v>1210</v>
      </c>
      <c r="AL25">
        <f t="shared" si="28"/>
        <v>1686</v>
      </c>
      <c r="AM25">
        <f t="shared" si="28"/>
        <v>1761</v>
      </c>
      <c r="AN25">
        <f t="shared" si="28"/>
        <v>1590</v>
      </c>
      <c r="AO25">
        <f t="shared" si="28"/>
        <v>399</v>
      </c>
      <c r="AP25">
        <f t="shared" si="28"/>
        <v>1528</v>
      </c>
      <c r="AQ25">
        <f t="shared" si="28"/>
        <v>1030</v>
      </c>
      <c r="AR25">
        <f t="shared" si="28"/>
        <v>1065</v>
      </c>
      <c r="AS25">
        <f t="shared" si="28"/>
        <v>714</v>
      </c>
      <c r="AT25">
        <f t="shared" si="28"/>
        <v>1152</v>
      </c>
      <c r="AU25">
        <f t="shared" si="28"/>
        <v>1176</v>
      </c>
      <c r="AV25">
        <f t="shared" si="28"/>
        <v>1579</v>
      </c>
      <c r="AW25">
        <f t="shared" si="28"/>
        <v>1322</v>
      </c>
      <c r="AX25">
        <f t="shared" si="28"/>
        <v>1450</v>
      </c>
      <c r="AY25">
        <f t="shared" si="28"/>
        <v>300</v>
      </c>
      <c r="AZ25">
        <f t="shared" si="28"/>
        <v>960</v>
      </c>
      <c r="BA25">
        <f t="shared" si="28"/>
        <v>1354</v>
      </c>
      <c r="BB25">
        <f t="shared" si="28"/>
        <v>1058</v>
      </c>
      <c r="BC25">
        <f t="shared" si="28"/>
        <v>977</v>
      </c>
      <c r="BD25">
        <f t="shared" si="28"/>
        <v>1603</v>
      </c>
      <c r="BE25">
        <f t="shared" si="28"/>
        <v>855</v>
      </c>
      <c r="BF25">
        <f t="shared" si="28"/>
        <v>1326</v>
      </c>
      <c r="BG25">
        <f t="shared" si="28"/>
        <v>1227</v>
      </c>
      <c r="BH25">
        <f t="shared" si="28"/>
        <v>901</v>
      </c>
    </row>
    <row r="26" spans="1:60" ht="13.5" customHeight="1">
      <c r="A26" s="92" t="s">
        <v>101</v>
      </c>
      <c r="B26" s="39" t="s">
        <v>65</v>
      </c>
      <c r="C26" s="40"/>
      <c r="D26" s="41" t="s">
        <v>39</v>
      </c>
      <c r="E26" s="49">
        <f t="shared" si="0"/>
        <v>1065</v>
      </c>
      <c r="F26" s="43">
        <v>0</v>
      </c>
      <c r="G26" s="43">
        <v>14</v>
      </c>
      <c r="H26" s="44">
        <f t="shared" si="1"/>
        <v>14</v>
      </c>
      <c r="J26" s="45" t="s">
        <v>16</v>
      </c>
      <c r="K26" s="49">
        <f t="shared" si="2"/>
        <v>1761</v>
      </c>
      <c r="L26" s="46">
        <v>1</v>
      </c>
      <c r="M26" s="46">
        <v>15</v>
      </c>
      <c r="N26" s="26">
        <f t="shared" si="3"/>
        <v>18</v>
      </c>
      <c r="O26" s="40"/>
      <c r="P26" s="39" t="s">
        <v>66</v>
      </c>
      <c r="Q26" s="40"/>
      <c r="R26">
        <f>MIN(Rules!$E$2,(MAX(H26/N26,N26/H26)))</f>
        <v>1.2857142857142858</v>
      </c>
      <c r="S26">
        <f>VLOOKUP(B26,Rules!A:B,2,FALSE)</f>
        <v>45</v>
      </c>
      <c r="T26" s="40"/>
      <c r="U26" s="47">
        <f>1/(10^(-1*(E26+(IF(P26="Y",Rules!$I$2,0))-K26)/Rules!$E$12)+1)</f>
        <v>7.4853244593739127E-2</v>
      </c>
      <c r="V26">
        <f t="shared" si="4"/>
        <v>-4</v>
      </c>
      <c r="W26">
        <f t="shared" si="5"/>
        <v>4</v>
      </c>
      <c r="Z26" s="48"/>
      <c r="AA26">
        <f t="shared" ref="AA26:BH26" si="29">IF($D26=AA$1,$E26+$V26,(IF($J26=AA$1,$K26+$W26,AA25)))</f>
        <v>947</v>
      </c>
      <c r="AB26">
        <f t="shared" si="29"/>
        <v>1456</v>
      </c>
      <c r="AC26">
        <f t="shared" si="29"/>
        <v>749</v>
      </c>
      <c r="AD26">
        <f t="shared" si="29"/>
        <v>1275</v>
      </c>
      <c r="AE26">
        <f t="shared" si="29"/>
        <v>866</v>
      </c>
      <c r="AF26">
        <f t="shared" si="29"/>
        <v>1421</v>
      </c>
      <c r="AG26">
        <f t="shared" si="29"/>
        <v>1721</v>
      </c>
      <c r="AH26">
        <f t="shared" si="29"/>
        <v>1654</v>
      </c>
      <c r="AI26">
        <f t="shared" si="29"/>
        <v>1211</v>
      </c>
      <c r="AJ26">
        <f t="shared" si="29"/>
        <v>1417</v>
      </c>
      <c r="AK26">
        <f t="shared" si="29"/>
        <v>1210</v>
      </c>
      <c r="AL26">
        <f t="shared" si="29"/>
        <v>1686</v>
      </c>
      <c r="AM26">
        <f t="shared" si="29"/>
        <v>1765</v>
      </c>
      <c r="AN26">
        <f t="shared" si="29"/>
        <v>1590</v>
      </c>
      <c r="AO26">
        <f t="shared" si="29"/>
        <v>399</v>
      </c>
      <c r="AP26">
        <f t="shared" si="29"/>
        <v>1528</v>
      </c>
      <c r="AQ26">
        <f t="shared" si="29"/>
        <v>1030</v>
      </c>
      <c r="AR26">
        <f t="shared" si="29"/>
        <v>1061</v>
      </c>
      <c r="AS26">
        <f t="shared" si="29"/>
        <v>714</v>
      </c>
      <c r="AT26">
        <f t="shared" si="29"/>
        <v>1152</v>
      </c>
      <c r="AU26">
        <f t="shared" si="29"/>
        <v>1176</v>
      </c>
      <c r="AV26">
        <f t="shared" si="29"/>
        <v>1579</v>
      </c>
      <c r="AW26">
        <f t="shared" si="29"/>
        <v>1322</v>
      </c>
      <c r="AX26">
        <f t="shared" si="29"/>
        <v>1450</v>
      </c>
      <c r="AY26">
        <f t="shared" si="29"/>
        <v>300</v>
      </c>
      <c r="AZ26">
        <f t="shared" si="29"/>
        <v>960</v>
      </c>
      <c r="BA26">
        <f t="shared" si="29"/>
        <v>1354</v>
      </c>
      <c r="BB26">
        <f t="shared" si="29"/>
        <v>1058</v>
      </c>
      <c r="BC26">
        <f t="shared" si="29"/>
        <v>977</v>
      </c>
      <c r="BD26">
        <f t="shared" si="29"/>
        <v>1603</v>
      </c>
      <c r="BE26">
        <f t="shared" si="29"/>
        <v>855</v>
      </c>
      <c r="BF26">
        <f t="shared" si="29"/>
        <v>1326</v>
      </c>
      <c r="BG26">
        <f t="shared" si="29"/>
        <v>1227</v>
      </c>
      <c r="BH26">
        <f t="shared" si="29"/>
        <v>901</v>
      </c>
    </row>
    <row r="27" spans="1:60" ht="13.5" customHeight="1">
      <c r="A27" s="92" t="s">
        <v>101</v>
      </c>
      <c r="B27" s="39" t="s">
        <v>65</v>
      </c>
      <c r="C27" s="40"/>
      <c r="D27" s="41" t="s">
        <v>34</v>
      </c>
      <c r="E27" s="49">
        <f t="shared" si="0"/>
        <v>947</v>
      </c>
      <c r="F27" s="43">
        <v>1</v>
      </c>
      <c r="G27" s="43">
        <v>14</v>
      </c>
      <c r="H27" s="44">
        <f t="shared" si="1"/>
        <v>17</v>
      </c>
      <c r="J27" s="45" t="s">
        <v>31</v>
      </c>
      <c r="K27" s="49">
        <f t="shared" si="2"/>
        <v>1326</v>
      </c>
      <c r="L27" s="46">
        <v>0</v>
      </c>
      <c r="M27" s="46">
        <v>10</v>
      </c>
      <c r="N27" s="26">
        <f t="shared" si="3"/>
        <v>10</v>
      </c>
      <c r="O27" s="40"/>
      <c r="P27" s="39" t="s">
        <v>66</v>
      </c>
      <c r="Q27" s="40"/>
      <c r="R27">
        <f>MIN(Rules!$E$2,(MAX(H27/N27,N27/H27)))</f>
        <v>1.7</v>
      </c>
      <c r="S27">
        <f>VLOOKUP(B27,Rules!A:B,2,FALSE)</f>
        <v>45</v>
      </c>
      <c r="T27" s="40"/>
      <c r="U27" s="47">
        <f>1/(10^(-1*(E27+(IF(P27="Y",Rules!$I$2,0))-K27)/Rules!$E$12)+1)</f>
        <v>0.25834582426186747</v>
      </c>
      <c r="V27">
        <f t="shared" si="4"/>
        <v>57</v>
      </c>
      <c r="W27">
        <f t="shared" si="5"/>
        <v>-57</v>
      </c>
      <c r="Z27" s="48"/>
      <c r="AA27">
        <f t="shared" ref="AA27:BH27" si="30">IF($D27=AA$1,$E27+$V27,(IF($J27=AA$1,$K27+$W27,AA26)))</f>
        <v>1004</v>
      </c>
      <c r="AB27">
        <f t="shared" si="30"/>
        <v>1456</v>
      </c>
      <c r="AC27">
        <f t="shared" si="30"/>
        <v>749</v>
      </c>
      <c r="AD27">
        <f t="shared" si="30"/>
        <v>1275</v>
      </c>
      <c r="AE27">
        <f t="shared" si="30"/>
        <v>866</v>
      </c>
      <c r="AF27">
        <f t="shared" si="30"/>
        <v>1421</v>
      </c>
      <c r="AG27">
        <f t="shared" si="30"/>
        <v>1721</v>
      </c>
      <c r="AH27">
        <f t="shared" si="30"/>
        <v>1654</v>
      </c>
      <c r="AI27">
        <f t="shared" si="30"/>
        <v>1211</v>
      </c>
      <c r="AJ27">
        <f t="shared" si="30"/>
        <v>1417</v>
      </c>
      <c r="AK27">
        <f t="shared" si="30"/>
        <v>1210</v>
      </c>
      <c r="AL27">
        <f t="shared" si="30"/>
        <v>1686</v>
      </c>
      <c r="AM27">
        <f t="shared" si="30"/>
        <v>1765</v>
      </c>
      <c r="AN27">
        <f t="shared" si="30"/>
        <v>1590</v>
      </c>
      <c r="AO27">
        <f t="shared" si="30"/>
        <v>399</v>
      </c>
      <c r="AP27">
        <f t="shared" si="30"/>
        <v>1528</v>
      </c>
      <c r="AQ27">
        <f t="shared" si="30"/>
        <v>1030</v>
      </c>
      <c r="AR27">
        <f t="shared" si="30"/>
        <v>1061</v>
      </c>
      <c r="AS27">
        <f t="shared" si="30"/>
        <v>714</v>
      </c>
      <c r="AT27">
        <f t="shared" si="30"/>
        <v>1152</v>
      </c>
      <c r="AU27">
        <f t="shared" si="30"/>
        <v>1176</v>
      </c>
      <c r="AV27">
        <f t="shared" si="30"/>
        <v>1579</v>
      </c>
      <c r="AW27">
        <f t="shared" si="30"/>
        <v>1322</v>
      </c>
      <c r="AX27">
        <f t="shared" si="30"/>
        <v>1450</v>
      </c>
      <c r="AY27">
        <f t="shared" si="30"/>
        <v>300</v>
      </c>
      <c r="AZ27">
        <f t="shared" si="30"/>
        <v>960</v>
      </c>
      <c r="BA27">
        <f t="shared" si="30"/>
        <v>1354</v>
      </c>
      <c r="BB27">
        <f t="shared" si="30"/>
        <v>1058</v>
      </c>
      <c r="BC27">
        <f t="shared" si="30"/>
        <v>977</v>
      </c>
      <c r="BD27">
        <f t="shared" si="30"/>
        <v>1603</v>
      </c>
      <c r="BE27">
        <f t="shared" si="30"/>
        <v>855</v>
      </c>
      <c r="BF27">
        <f t="shared" si="30"/>
        <v>1269</v>
      </c>
      <c r="BG27">
        <f t="shared" si="30"/>
        <v>1227</v>
      </c>
      <c r="BH27">
        <f t="shared" si="30"/>
        <v>901</v>
      </c>
    </row>
    <row r="28" spans="1:60" ht="13.5" customHeight="1">
      <c r="A28" s="92" t="s">
        <v>102</v>
      </c>
      <c r="B28" s="39" t="s">
        <v>65</v>
      </c>
      <c r="C28" s="40"/>
      <c r="D28" s="41" t="s">
        <v>21</v>
      </c>
      <c r="E28" s="49">
        <f t="shared" si="0"/>
        <v>1686</v>
      </c>
      <c r="F28" s="43">
        <v>3</v>
      </c>
      <c r="G28" s="43">
        <v>12</v>
      </c>
      <c r="H28" s="44">
        <f t="shared" si="1"/>
        <v>21</v>
      </c>
      <c r="J28" s="45" t="s">
        <v>21</v>
      </c>
      <c r="K28" s="49">
        <f t="shared" si="2"/>
        <v>1686</v>
      </c>
      <c r="L28" s="46">
        <v>1</v>
      </c>
      <c r="M28" s="46">
        <v>11</v>
      </c>
      <c r="N28" s="26">
        <f t="shared" si="3"/>
        <v>14</v>
      </c>
      <c r="O28" s="40"/>
      <c r="P28" s="39" t="s">
        <v>66</v>
      </c>
      <c r="Q28" s="40"/>
      <c r="R28">
        <f>MIN(Rules!$E$2,(MAX(H28/N28,N28/H28)))</f>
        <v>1.5</v>
      </c>
      <c r="S28">
        <f>VLOOKUP(B28,Rules!A:B,2,FALSE)</f>
        <v>45</v>
      </c>
      <c r="T28" s="40"/>
      <c r="U28" s="47">
        <f>1/(10^(-1*(E28+(IF(P28="Y",Rules!$I$2,0))-K28)/Rules!$E$12)+1)</f>
        <v>0.66613942458312214</v>
      </c>
      <c r="V28">
        <f t="shared" si="4"/>
        <v>23</v>
      </c>
      <c r="W28">
        <f t="shared" si="5"/>
        <v>-23</v>
      </c>
      <c r="Z28" s="48"/>
      <c r="AA28">
        <f t="shared" ref="AA28:BH28" si="31">IF($D28=AA$1,$E28+$V28,(IF($J28=AA$1,$K28+$W28,AA27)))</f>
        <v>1004</v>
      </c>
      <c r="AB28">
        <f t="shared" si="31"/>
        <v>1456</v>
      </c>
      <c r="AC28">
        <f t="shared" si="31"/>
        <v>749</v>
      </c>
      <c r="AD28">
        <f t="shared" si="31"/>
        <v>1275</v>
      </c>
      <c r="AE28">
        <f t="shared" si="31"/>
        <v>866</v>
      </c>
      <c r="AF28">
        <f t="shared" si="31"/>
        <v>1421</v>
      </c>
      <c r="AG28">
        <f t="shared" si="31"/>
        <v>1721</v>
      </c>
      <c r="AH28">
        <f t="shared" si="31"/>
        <v>1654</v>
      </c>
      <c r="AI28">
        <f t="shared" si="31"/>
        <v>1211</v>
      </c>
      <c r="AJ28">
        <f t="shared" si="31"/>
        <v>1417</v>
      </c>
      <c r="AK28">
        <f t="shared" si="31"/>
        <v>1210</v>
      </c>
      <c r="AL28">
        <f t="shared" si="31"/>
        <v>1709</v>
      </c>
      <c r="AM28">
        <f t="shared" si="31"/>
        <v>1765</v>
      </c>
      <c r="AN28">
        <f t="shared" si="31"/>
        <v>1590</v>
      </c>
      <c r="AO28">
        <f t="shared" si="31"/>
        <v>399</v>
      </c>
      <c r="AP28">
        <f t="shared" si="31"/>
        <v>1528</v>
      </c>
      <c r="AQ28">
        <f t="shared" si="31"/>
        <v>1030</v>
      </c>
      <c r="AR28">
        <f t="shared" si="31"/>
        <v>1061</v>
      </c>
      <c r="AS28">
        <f t="shared" si="31"/>
        <v>714</v>
      </c>
      <c r="AT28">
        <f t="shared" si="31"/>
        <v>1152</v>
      </c>
      <c r="AU28">
        <f t="shared" si="31"/>
        <v>1176</v>
      </c>
      <c r="AV28">
        <f t="shared" si="31"/>
        <v>1579</v>
      </c>
      <c r="AW28">
        <f t="shared" si="31"/>
        <v>1322</v>
      </c>
      <c r="AX28">
        <f t="shared" si="31"/>
        <v>1450</v>
      </c>
      <c r="AY28">
        <f t="shared" si="31"/>
        <v>300</v>
      </c>
      <c r="AZ28">
        <f t="shared" si="31"/>
        <v>960</v>
      </c>
      <c r="BA28">
        <f t="shared" si="31"/>
        <v>1354</v>
      </c>
      <c r="BB28">
        <f t="shared" si="31"/>
        <v>1058</v>
      </c>
      <c r="BC28">
        <f t="shared" si="31"/>
        <v>977</v>
      </c>
      <c r="BD28">
        <f t="shared" si="31"/>
        <v>1603</v>
      </c>
      <c r="BE28">
        <f t="shared" si="31"/>
        <v>855</v>
      </c>
      <c r="BF28">
        <f t="shared" si="31"/>
        <v>1269</v>
      </c>
      <c r="BG28">
        <f t="shared" si="31"/>
        <v>1227</v>
      </c>
      <c r="BH28">
        <f t="shared" si="31"/>
        <v>901</v>
      </c>
    </row>
    <row r="29" spans="1:60" ht="13.5" customHeight="1">
      <c r="A29" s="92" t="s">
        <v>102</v>
      </c>
      <c r="B29" s="39" t="s">
        <v>65</v>
      </c>
      <c r="C29" s="40"/>
      <c r="D29" s="41" t="s">
        <v>19</v>
      </c>
      <c r="E29" s="49">
        <f t="shared" si="0"/>
        <v>1721</v>
      </c>
      <c r="F29" s="43">
        <v>1</v>
      </c>
      <c r="G29" s="43">
        <v>18</v>
      </c>
      <c r="H29" s="44">
        <f t="shared" si="1"/>
        <v>21</v>
      </c>
      <c r="I29" s="40"/>
      <c r="J29" s="45" t="s">
        <v>22</v>
      </c>
      <c r="K29" s="49">
        <f t="shared" si="2"/>
        <v>1603</v>
      </c>
      <c r="L29" s="46">
        <v>0</v>
      </c>
      <c r="M29" s="46">
        <v>14</v>
      </c>
      <c r="N29" s="26">
        <f t="shared" si="3"/>
        <v>14</v>
      </c>
      <c r="O29" s="40"/>
      <c r="P29" s="39" t="s">
        <v>66</v>
      </c>
      <c r="Q29" s="40"/>
      <c r="R29">
        <f>MIN(Rules!$E$2,(MAX(H29/N29,N29/H29)))</f>
        <v>1.5</v>
      </c>
      <c r="S29">
        <f>VLOOKUP(B29,Rules!A:B,2,FALSE)</f>
        <v>45</v>
      </c>
      <c r="T29" s="40"/>
      <c r="U29" s="47">
        <f>1/(10^(-1*(E29+(IF(P29="Y",Rules!$I$2,0))-K29)/Rules!$E$12)+1)</f>
        <v>0.77455031417321552</v>
      </c>
      <c r="V29">
        <f t="shared" si="4"/>
        <v>15</v>
      </c>
      <c r="W29">
        <f t="shared" si="5"/>
        <v>-15</v>
      </c>
      <c r="Z29" s="48"/>
      <c r="AA29">
        <f t="shared" ref="AA29:BH29" si="32">IF($D29=AA$1,$E29+$V29,(IF($J29=AA$1,$K29+$W29,AA28)))</f>
        <v>1004</v>
      </c>
      <c r="AB29">
        <f t="shared" si="32"/>
        <v>1456</v>
      </c>
      <c r="AC29">
        <f t="shared" si="32"/>
        <v>749</v>
      </c>
      <c r="AD29">
        <f t="shared" si="32"/>
        <v>1275</v>
      </c>
      <c r="AE29">
        <f t="shared" si="32"/>
        <v>866</v>
      </c>
      <c r="AF29">
        <f t="shared" si="32"/>
        <v>1421</v>
      </c>
      <c r="AG29">
        <f t="shared" si="32"/>
        <v>1736</v>
      </c>
      <c r="AH29">
        <f t="shared" si="32"/>
        <v>1654</v>
      </c>
      <c r="AI29">
        <f t="shared" si="32"/>
        <v>1211</v>
      </c>
      <c r="AJ29">
        <f t="shared" si="32"/>
        <v>1417</v>
      </c>
      <c r="AK29">
        <f t="shared" si="32"/>
        <v>1210</v>
      </c>
      <c r="AL29">
        <f t="shared" si="32"/>
        <v>1709</v>
      </c>
      <c r="AM29">
        <f t="shared" si="32"/>
        <v>1765</v>
      </c>
      <c r="AN29">
        <f t="shared" si="32"/>
        <v>1590</v>
      </c>
      <c r="AO29">
        <f t="shared" si="32"/>
        <v>399</v>
      </c>
      <c r="AP29">
        <f t="shared" si="32"/>
        <v>1528</v>
      </c>
      <c r="AQ29">
        <f t="shared" si="32"/>
        <v>1030</v>
      </c>
      <c r="AR29">
        <f t="shared" si="32"/>
        <v>1061</v>
      </c>
      <c r="AS29">
        <f t="shared" si="32"/>
        <v>714</v>
      </c>
      <c r="AT29">
        <f t="shared" si="32"/>
        <v>1152</v>
      </c>
      <c r="AU29">
        <f t="shared" si="32"/>
        <v>1176</v>
      </c>
      <c r="AV29">
        <f t="shared" si="32"/>
        <v>1579</v>
      </c>
      <c r="AW29">
        <f t="shared" si="32"/>
        <v>1322</v>
      </c>
      <c r="AX29">
        <f t="shared" si="32"/>
        <v>1450</v>
      </c>
      <c r="AY29">
        <f t="shared" si="32"/>
        <v>300</v>
      </c>
      <c r="AZ29">
        <f t="shared" si="32"/>
        <v>960</v>
      </c>
      <c r="BA29">
        <f t="shared" si="32"/>
        <v>1354</v>
      </c>
      <c r="BB29">
        <f t="shared" si="32"/>
        <v>1058</v>
      </c>
      <c r="BC29">
        <f t="shared" si="32"/>
        <v>977</v>
      </c>
      <c r="BD29">
        <f t="shared" si="32"/>
        <v>1588</v>
      </c>
      <c r="BE29">
        <f t="shared" si="32"/>
        <v>855</v>
      </c>
      <c r="BF29">
        <f t="shared" si="32"/>
        <v>1269</v>
      </c>
      <c r="BG29">
        <f t="shared" si="32"/>
        <v>1227</v>
      </c>
      <c r="BH29">
        <f t="shared" si="32"/>
        <v>901</v>
      </c>
    </row>
    <row r="30" spans="1:60" ht="13.5" customHeight="1">
      <c r="A30" s="92" t="s">
        <v>102</v>
      </c>
      <c r="B30" s="39" t="s">
        <v>65</v>
      </c>
      <c r="C30" s="40"/>
      <c r="D30" s="41" t="s">
        <v>22</v>
      </c>
      <c r="E30" s="49">
        <f t="shared" si="0"/>
        <v>1588</v>
      </c>
      <c r="F30" s="43">
        <v>0</v>
      </c>
      <c r="G30" s="43">
        <v>13</v>
      </c>
      <c r="H30" s="44">
        <f t="shared" si="1"/>
        <v>13</v>
      </c>
      <c r="I30" s="40"/>
      <c r="J30" s="45" t="s">
        <v>25</v>
      </c>
      <c r="K30" s="49">
        <f t="shared" si="2"/>
        <v>1654</v>
      </c>
      <c r="L30" s="46">
        <v>0</v>
      </c>
      <c r="M30" s="46">
        <v>10</v>
      </c>
      <c r="N30" s="26">
        <f t="shared" si="3"/>
        <v>10</v>
      </c>
      <c r="O30" s="40"/>
      <c r="P30" s="39" t="s">
        <v>66</v>
      </c>
      <c r="Q30" s="40"/>
      <c r="R30">
        <f>MIN(Rules!$E$2,(MAX(H30/N30,N30/H30)))</f>
        <v>1.3</v>
      </c>
      <c r="S30">
        <f>VLOOKUP(B30,Rules!A:B,2,FALSE)</f>
        <v>45</v>
      </c>
      <c r="T30" s="40"/>
      <c r="U30" s="47">
        <f>1/(10^(-1*(E30+(IF(P30="Y",Rules!$I$2,0))-K30)/Rules!$E$12)+1)</f>
        <v>0.59552038869842927</v>
      </c>
      <c r="V30">
        <f t="shared" si="4"/>
        <v>24</v>
      </c>
      <c r="W30">
        <f t="shared" si="5"/>
        <v>-24</v>
      </c>
      <c r="Z30" s="48"/>
      <c r="AA30">
        <f t="shared" ref="AA30:BH30" si="33">IF($D30=AA$1,$E30+$V30,(IF($J30=AA$1,$K30+$W30,AA29)))</f>
        <v>1004</v>
      </c>
      <c r="AB30">
        <f t="shared" si="33"/>
        <v>1456</v>
      </c>
      <c r="AC30">
        <f t="shared" si="33"/>
        <v>749</v>
      </c>
      <c r="AD30">
        <f t="shared" si="33"/>
        <v>1275</v>
      </c>
      <c r="AE30">
        <f t="shared" si="33"/>
        <v>866</v>
      </c>
      <c r="AF30">
        <f t="shared" si="33"/>
        <v>1421</v>
      </c>
      <c r="AG30">
        <f t="shared" si="33"/>
        <v>1736</v>
      </c>
      <c r="AH30">
        <f t="shared" si="33"/>
        <v>1630</v>
      </c>
      <c r="AI30">
        <f t="shared" si="33"/>
        <v>1211</v>
      </c>
      <c r="AJ30">
        <f t="shared" si="33"/>
        <v>1417</v>
      </c>
      <c r="AK30">
        <f t="shared" si="33"/>
        <v>1210</v>
      </c>
      <c r="AL30">
        <f t="shared" si="33"/>
        <v>1709</v>
      </c>
      <c r="AM30">
        <f t="shared" si="33"/>
        <v>1765</v>
      </c>
      <c r="AN30">
        <f t="shared" si="33"/>
        <v>1590</v>
      </c>
      <c r="AO30">
        <f t="shared" si="33"/>
        <v>399</v>
      </c>
      <c r="AP30">
        <f t="shared" si="33"/>
        <v>1528</v>
      </c>
      <c r="AQ30">
        <f t="shared" si="33"/>
        <v>1030</v>
      </c>
      <c r="AR30">
        <f t="shared" si="33"/>
        <v>1061</v>
      </c>
      <c r="AS30">
        <f t="shared" si="33"/>
        <v>714</v>
      </c>
      <c r="AT30">
        <f t="shared" si="33"/>
        <v>1152</v>
      </c>
      <c r="AU30">
        <f t="shared" si="33"/>
        <v>1176</v>
      </c>
      <c r="AV30">
        <f t="shared" si="33"/>
        <v>1579</v>
      </c>
      <c r="AW30">
        <f t="shared" si="33"/>
        <v>1322</v>
      </c>
      <c r="AX30">
        <f t="shared" si="33"/>
        <v>1450</v>
      </c>
      <c r="AY30">
        <f t="shared" si="33"/>
        <v>300</v>
      </c>
      <c r="AZ30">
        <f t="shared" si="33"/>
        <v>960</v>
      </c>
      <c r="BA30">
        <f t="shared" si="33"/>
        <v>1354</v>
      </c>
      <c r="BB30">
        <f t="shared" si="33"/>
        <v>1058</v>
      </c>
      <c r="BC30">
        <f t="shared" si="33"/>
        <v>977</v>
      </c>
      <c r="BD30">
        <f t="shared" si="33"/>
        <v>1612</v>
      </c>
      <c r="BE30">
        <f t="shared" si="33"/>
        <v>855</v>
      </c>
      <c r="BF30">
        <f t="shared" si="33"/>
        <v>1269</v>
      </c>
      <c r="BG30">
        <f t="shared" si="33"/>
        <v>1227</v>
      </c>
      <c r="BH30">
        <f t="shared" si="33"/>
        <v>901</v>
      </c>
    </row>
    <row r="31" spans="1:60" ht="13.5" customHeight="1">
      <c r="A31" s="92" t="s">
        <v>102</v>
      </c>
      <c r="B31" s="39" t="s">
        <v>65</v>
      </c>
      <c r="C31" s="40"/>
      <c r="D31" s="41" t="s">
        <v>28</v>
      </c>
      <c r="E31" s="49">
        <f t="shared" si="0"/>
        <v>1590</v>
      </c>
      <c r="F31" s="43">
        <v>0</v>
      </c>
      <c r="G31" s="43">
        <v>14</v>
      </c>
      <c r="H31" s="44">
        <f t="shared" si="1"/>
        <v>14</v>
      </c>
      <c r="I31" s="40"/>
      <c r="J31" s="45" t="s">
        <v>19</v>
      </c>
      <c r="K31" s="49">
        <f t="shared" si="2"/>
        <v>1736</v>
      </c>
      <c r="L31" s="46">
        <v>0</v>
      </c>
      <c r="M31" s="46">
        <v>15</v>
      </c>
      <c r="N31" s="26">
        <f t="shared" si="3"/>
        <v>15</v>
      </c>
      <c r="O31" s="40"/>
      <c r="P31" s="39" t="s">
        <v>66</v>
      </c>
      <c r="Q31" s="40"/>
      <c r="R31">
        <f>MIN(Rules!$E$2,(MAX(H31/N31,N31/H31)))</f>
        <v>1.0714285714285714</v>
      </c>
      <c r="S31">
        <f>VLOOKUP(B31,Rules!A:B,2,FALSE)</f>
        <v>45</v>
      </c>
      <c r="T31" s="40"/>
      <c r="U31" s="47">
        <f>1/(10^(-1*(E31+(IF(P31="Y",Rules!$I$2,0))-K31)/Rules!$E$12)+1)</f>
        <v>0.50460503997097661</v>
      </c>
      <c r="V31">
        <f t="shared" si="4"/>
        <v>-24</v>
      </c>
      <c r="W31">
        <f t="shared" si="5"/>
        <v>24</v>
      </c>
      <c r="Z31" s="48"/>
      <c r="AA31">
        <f t="shared" ref="AA31:BH31" si="34">IF($D31=AA$1,$E31+$V31,(IF($J31=AA$1,$K31+$W31,AA30)))</f>
        <v>1004</v>
      </c>
      <c r="AB31">
        <f t="shared" si="34"/>
        <v>1456</v>
      </c>
      <c r="AC31">
        <f t="shared" si="34"/>
        <v>749</v>
      </c>
      <c r="AD31">
        <f t="shared" si="34"/>
        <v>1275</v>
      </c>
      <c r="AE31">
        <f t="shared" si="34"/>
        <v>866</v>
      </c>
      <c r="AF31">
        <f t="shared" si="34"/>
        <v>1421</v>
      </c>
      <c r="AG31">
        <f t="shared" si="34"/>
        <v>1760</v>
      </c>
      <c r="AH31">
        <f t="shared" si="34"/>
        <v>1630</v>
      </c>
      <c r="AI31">
        <f t="shared" si="34"/>
        <v>1211</v>
      </c>
      <c r="AJ31">
        <f t="shared" si="34"/>
        <v>1417</v>
      </c>
      <c r="AK31">
        <f t="shared" si="34"/>
        <v>1210</v>
      </c>
      <c r="AL31">
        <f t="shared" si="34"/>
        <v>1709</v>
      </c>
      <c r="AM31">
        <f t="shared" si="34"/>
        <v>1765</v>
      </c>
      <c r="AN31">
        <f t="shared" si="34"/>
        <v>1566</v>
      </c>
      <c r="AO31">
        <f t="shared" si="34"/>
        <v>399</v>
      </c>
      <c r="AP31">
        <f t="shared" si="34"/>
        <v>1528</v>
      </c>
      <c r="AQ31">
        <f t="shared" si="34"/>
        <v>1030</v>
      </c>
      <c r="AR31">
        <f t="shared" si="34"/>
        <v>1061</v>
      </c>
      <c r="AS31">
        <f t="shared" si="34"/>
        <v>714</v>
      </c>
      <c r="AT31">
        <f t="shared" si="34"/>
        <v>1152</v>
      </c>
      <c r="AU31">
        <f t="shared" si="34"/>
        <v>1176</v>
      </c>
      <c r="AV31">
        <f t="shared" si="34"/>
        <v>1579</v>
      </c>
      <c r="AW31">
        <f t="shared" si="34"/>
        <v>1322</v>
      </c>
      <c r="AX31">
        <f t="shared" si="34"/>
        <v>1450</v>
      </c>
      <c r="AY31">
        <f t="shared" si="34"/>
        <v>300</v>
      </c>
      <c r="AZ31">
        <f t="shared" si="34"/>
        <v>960</v>
      </c>
      <c r="BA31">
        <f t="shared" si="34"/>
        <v>1354</v>
      </c>
      <c r="BB31">
        <f t="shared" si="34"/>
        <v>1058</v>
      </c>
      <c r="BC31">
        <f t="shared" si="34"/>
        <v>977</v>
      </c>
      <c r="BD31">
        <f t="shared" si="34"/>
        <v>1612</v>
      </c>
      <c r="BE31">
        <f t="shared" si="34"/>
        <v>855</v>
      </c>
      <c r="BF31">
        <f t="shared" si="34"/>
        <v>1269</v>
      </c>
      <c r="BG31">
        <f t="shared" si="34"/>
        <v>1227</v>
      </c>
      <c r="BH31">
        <f t="shared" si="34"/>
        <v>901</v>
      </c>
    </row>
    <row r="32" spans="1:60" ht="13.5" customHeight="1">
      <c r="A32" s="92" t="s">
        <v>102</v>
      </c>
      <c r="B32" s="39" t="s">
        <v>65</v>
      </c>
      <c r="C32" s="40"/>
      <c r="D32" s="41" t="s">
        <v>23</v>
      </c>
      <c r="E32" s="49">
        <f t="shared" si="0"/>
        <v>1450</v>
      </c>
      <c r="F32" s="43">
        <v>2</v>
      </c>
      <c r="G32" s="43">
        <v>17</v>
      </c>
      <c r="H32" s="44">
        <f t="shared" si="1"/>
        <v>23</v>
      </c>
      <c r="I32" s="40"/>
      <c r="J32" s="45" t="s">
        <v>20</v>
      </c>
      <c r="K32" s="49">
        <f t="shared" si="2"/>
        <v>1456</v>
      </c>
      <c r="L32" s="46">
        <v>4</v>
      </c>
      <c r="M32" s="46">
        <v>16</v>
      </c>
      <c r="N32" s="26">
        <f t="shared" si="3"/>
        <v>28</v>
      </c>
      <c r="O32" s="40"/>
      <c r="P32" s="39" t="s">
        <v>66</v>
      </c>
      <c r="Q32" s="40"/>
      <c r="R32">
        <f>MIN(Rules!$E$2,(MAX(H32/N32,N32/H32)))</f>
        <v>1.2173913043478262</v>
      </c>
      <c r="S32">
        <f>VLOOKUP(B32,Rules!A:B,2,FALSE)</f>
        <v>45</v>
      </c>
      <c r="T32" s="40"/>
      <c r="U32" s="47">
        <f>1/(10^(-1*(E32+(IF(P32="Y",Rules!$I$2,0))-K32)/Rules!$E$12)+1)</f>
        <v>0.65996640413039886</v>
      </c>
      <c r="V32">
        <f t="shared" si="4"/>
        <v>-36</v>
      </c>
      <c r="W32">
        <f t="shared" si="5"/>
        <v>36</v>
      </c>
      <c r="Z32" s="48"/>
      <c r="AA32">
        <f t="shared" ref="AA32:BH32" si="35">IF($D32=AA$1,$E32+$V32,(IF($J32=AA$1,$K32+$W32,AA31)))</f>
        <v>1004</v>
      </c>
      <c r="AB32">
        <f t="shared" si="35"/>
        <v>1492</v>
      </c>
      <c r="AC32">
        <f t="shared" si="35"/>
        <v>749</v>
      </c>
      <c r="AD32">
        <f t="shared" si="35"/>
        <v>1275</v>
      </c>
      <c r="AE32">
        <f t="shared" si="35"/>
        <v>866</v>
      </c>
      <c r="AF32">
        <f t="shared" si="35"/>
        <v>1421</v>
      </c>
      <c r="AG32">
        <f t="shared" si="35"/>
        <v>1760</v>
      </c>
      <c r="AH32">
        <f t="shared" si="35"/>
        <v>1630</v>
      </c>
      <c r="AI32">
        <f t="shared" si="35"/>
        <v>1211</v>
      </c>
      <c r="AJ32">
        <f t="shared" si="35"/>
        <v>1417</v>
      </c>
      <c r="AK32">
        <f t="shared" si="35"/>
        <v>1210</v>
      </c>
      <c r="AL32">
        <f t="shared" si="35"/>
        <v>1709</v>
      </c>
      <c r="AM32">
        <f t="shared" si="35"/>
        <v>1765</v>
      </c>
      <c r="AN32">
        <f t="shared" si="35"/>
        <v>1566</v>
      </c>
      <c r="AO32">
        <f t="shared" si="35"/>
        <v>399</v>
      </c>
      <c r="AP32">
        <f t="shared" si="35"/>
        <v>1528</v>
      </c>
      <c r="AQ32">
        <f t="shared" si="35"/>
        <v>1030</v>
      </c>
      <c r="AR32">
        <f t="shared" si="35"/>
        <v>1061</v>
      </c>
      <c r="AS32">
        <f t="shared" si="35"/>
        <v>714</v>
      </c>
      <c r="AT32">
        <f t="shared" si="35"/>
        <v>1152</v>
      </c>
      <c r="AU32">
        <f t="shared" si="35"/>
        <v>1176</v>
      </c>
      <c r="AV32">
        <f t="shared" si="35"/>
        <v>1579</v>
      </c>
      <c r="AW32">
        <f t="shared" si="35"/>
        <v>1322</v>
      </c>
      <c r="AX32">
        <f t="shared" si="35"/>
        <v>1414</v>
      </c>
      <c r="AY32">
        <f t="shared" si="35"/>
        <v>300</v>
      </c>
      <c r="AZ32">
        <f t="shared" si="35"/>
        <v>960</v>
      </c>
      <c r="BA32">
        <f t="shared" si="35"/>
        <v>1354</v>
      </c>
      <c r="BB32">
        <f t="shared" si="35"/>
        <v>1058</v>
      </c>
      <c r="BC32">
        <f t="shared" si="35"/>
        <v>977</v>
      </c>
      <c r="BD32">
        <f t="shared" si="35"/>
        <v>1612</v>
      </c>
      <c r="BE32">
        <f t="shared" si="35"/>
        <v>855</v>
      </c>
      <c r="BF32">
        <f t="shared" si="35"/>
        <v>1269</v>
      </c>
      <c r="BG32">
        <f t="shared" si="35"/>
        <v>1227</v>
      </c>
      <c r="BH32">
        <f t="shared" si="35"/>
        <v>901</v>
      </c>
    </row>
    <row r="33" spans="1:60" ht="13.5" customHeight="1">
      <c r="A33" s="92" t="s">
        <v>102</v>
      </c>
      <c r="B33" s="39" t="s">
        <v>65</v>
      </c>
      <c r="C33" s="40"/>
      <c r="D33" s="41" t="s">
        <v>29</v>
      </c>
      <c r="E33" s="49">
        <f t="shared" si="0"/>
        <v>1275</v>
      </c>
      <c r="F33" s="43">
        <v>0</v>
      </c>
      <c r="G33" s="43">
        <v>11</v>
      </c>
      <c r="H33" s="44">
        <f t="shared" si="1"/>
        <v>11</v>
      </c>
      <c r="I33" s="40"/>
      <c r="J33" s="45" t="s">
        <v>35</v>
      </c>
      <c r="K33" s="49">
        <f t="shared" si="2"/>
        <v>1210</v>
      </c>
      <c r="L33" s="46">
        <v>2</v>
      </c>
      <c r="M33" s="46">
        <v>10</v>
      </c>
      <c r="N33" s="26">
        <f t="shared" si="3"/>
        <v>16</v>
      </c>
      <c r="O33" s="40"/>
      <c r="P33" s="39" t="s">
        <v>66</v>
      </c>
      <c r="Q33" s="40"/>
      <c r="R33">
        <f>MIN(Rules!$E$2,(MAX(H33/N33,N33/H33)))</f>
        <v>1.4545454545454546</v>
      </c>
      <c r="S33">
        <f>VLOOKUP(B33,Rules!A:B,2,FALSE)</f>
        <v>45</v>
      </c>
      <c r="T33" s="40"/>
      <c r="U33" s="47">
        <f>1/(10^(-1*(E33+(IF(P33="Y",Rules!$I$2,0))-K33)/Rules!$E$12)+1)</f>
        <v>0.72910996289775254</v>
      </c>
      <c r="V33">
        <f t="shared" si="4"/>
        <v>-48</v>
      </c>
      <c r="W33">
        <f t="shared" si="5"/>
        <v>48</v>
      </c>
      <c r="Z33" s="48"/>
      <c r="AA33">
        <f t="shared" ref="AA33:BH33" si="36">IF($D33=AA$1,$E33+$V33,(IF($J33=AA$1,$K33+$W33,AA32)))</f>
        <v>1004</v>
      </c>
      <c r="AB33">
        <f t="shared" si="36"/>
        <v>1492</v>
      </c>
      <c r="AC33">
        <f t="shared" si="36"/>
        <v>749</v>
      </c>
      <c r="AD33">
        <f t="shared" si="36"/>
        <v>1227</v>
      </c>
      <c r="AE33">
        <f t="shared" si="36"/>
        <v>866</v>
      </c>
      <c r="AF33">
        <f t="shared" si="36"/>
        <v>1421</v>
      </c>
      <c r="AG33">
        <f t="shared" si="36"/>
        <v>1760</v>
      </c>
      <c r="AH33">
        <f t="shared" si="36"/>
        <v>1630</v>
      </c>
      <c r="AI33">
        <f t="shared" si="36"/>
        <v>1211</v>
      </c>
      <c r="AJ33">
        <f t="shared" si="36"/>
        <v>1417</v>
      </c>
      <c r="AK33">
        <f t="shared" si="36"/>
        <v>1258</v>
      </c>
      <c r="AL33">
        <f t="shared" si="36"/>
        <v>1709</v>
      </c>
      <c r="AM33">
        <f t="shared" si="36"/>
        <v>1765</v>
      </c>
      <c r="AN33">
        <f t="shared" si="36"/>
        <v>1566</v>
      </c>
      <c r="AO33">
        <f t="shared" si="36"/>
        <v>399</v>
      </c>
      <c r="AP33">
        <f t="shared" si="36"/>
        <v>1528</v>
      </c>
      <c r="AQ33">
        <f t="shared" si="36"/>
        <v>1030</v>
      </c>
      <c r="AR33">
        <f t="shared" si="36"/>
        <v>1061</v>
      </c>
      <c r="AS33">
        <f t="shared" si="36"/>
        <v>714</v>
      </c>
      <c r="AT33">
        <f t="shared" si="36"/>
        <v>1152</v>
      </c>
      <c r="AU33">
        <f t="shared" si="36"/>
        <v>1176</v>
      </c>
      <c r="AV33">
        <f t="shared" si="36"/>
        <v>1579</v>
      </c>
      <c r="AW33">
        <f t="shared" si="36"/>
        <v>1322</v>
      </c>
      <c r="AX33">
        <f t="shared" si="36"/>
        <v>1414</v>
      </c>
      <c r="AY33">
        <f t="shared" si="36"/>
        <v>300</v>
      </c>
      <c r="AZ33">
        <f t="shared" si="36"/>
        <v>960</v>
      </c>
      <c r="BA33">
        <f t="shared" si="36"/>
        <v>1354</v>
      </c>
      <c r="BB33">
        <f t="shared" si="36"/>
        <v>1058</v>
      </c>
      <c r="BC33">
        <f t="shared" si="36"/>
        <v>977</v>
      </c>
      <c r="BD33">
        <f t="shared" si="36"/>
        <v>1612</v>
      </c>
      <c r="BE33">
        <f t="shared" si="36"/>
        <v>855</v>
      </c>
      <c r="BF33">
        <f t="shared" si="36"/>
        <v>1269</v>
      </c>
      <c r="BG33">
        <f t="shared" si="36"/>
        <v>1227</v>
      </c>
      <c r="BH33">
        <f t="shared" si="36"/>
        <v>901</v>
      </c>
    </row>
    <row r="34" spans="1:60" ht="13.5" customHeight="1">
      <c r="A34" s="92" t="s">
        <v>102</v>
      </c>
      <c r="B34" s="39" t="s">
        <v>65</v>
      </c>
      <c r="C34" s="40"/>
      <c r="D34" s="41" t="s">
        <v>38</v>
      </c>
      <c r="E34" s="49">
        <f t="shared" si="0"/>
        <v>960</v>
      </c>
      <c r="F34" s="43">
        <v>0</v>
      </c>
      <c r="G34" s="43">
        <v>11</v>
      </c>
      <c r="H34" s="44">
        <f t="shared" si="1"/>
        <v>11</v>
      </c>
      <c r="I34" s="40"/>
      <c r="J34" s="45" t="s">
        <v>23</v>
      </c>
      <c r="K34" s="49">
        <f t="shared" si="2"/>
        <v>1414</v>
      </c>
      <c r="L34" s="46">
        <v>4</v>
      </c>
      <c r="M34" s="46">
        <v>16</v>
      </c>
      <c r="N34" s="26">
        <f t="shared" si="3"/>
        <v>28</v>
      </c>
      <c r="O34" s="40"/>
      <c r="P34" s="39" t="s">
        <v>66</v>
      </c>
      <c r="Q34" s="40"/>
      <c r="R34">
        <f>MIN(Rules!$E$2,(MAX(H34/N34,N34/H34)))</f>
        <v>2</v>
      </c>
      <c r="S34">
        <f>VLOOKUP(B34,Rules!A:B,2,FALSE)</f>
        <v>45</v>
      </c>
      <c r="T34" s="40"/>
      <c r="U34" s="47">
        <f>1/(10^(-1*(E34+(IF(P34="Y",Rules!$I$2,0))-K34)/Rules!$E$12)+1)</f>
        <v>0.19782059646391614</v>
      </c>
      <c r="V34">
        <f t="shared" si="4"/>
        <v>-18</v>
      </c>
      <c r="W34">
        <f t="shared" si="5"/>
        <v>18</v>
      </c>
      <c r="Z34" s="48"/>
      <c r="AA34">
        <f t="shared" ref="AA34:BH34" si="37">IF($D34=AA$1,$E34+$V34,(IF($J34=AA$1,$K34+$W34,AA33)))</f>
        <v>1004</v>
      </c>
      <c r="AB34">
        <f t="shared" si="37"/>
        <v>1492</v>
      </c>
      <c r="AC34">
        <f t="shared" si="37"/>
        <v>749</v>
      </c>
      <c r="AD34">
        <f t="shared" si="37"/>
        <v>1227</v>
      </c>
      <c r="AE34">
        <f t="shared" si="37"/>
        <v>866</v>
      </c>
      <c r="AF34">
        <f t="shared" si="37"/>
        <v>1421</v>
      </c>
      <c r="AG34">
        <f t="shared" si="37"/>
        <v>1760</v>
      </c>
      <c r="AH34">
        <f t="shared" si="37"/>
        <v>1630</v>
      </c>
      <c r="AI34">
        <f t="shared" si="37"/>
        <v>1211</v>
      </c>
      <c r="AJ34">
        <f t="shared" si="37"/>
        <v>1417</v>
      </c>
      <c r="AK34">
        <f t="shared" si="37"/>
        <v>1258</v>
      </c>
      <c r="AL34">
        <f t="shared" si="37"/>
        <v>1709</v>
      </c>
      <c r="AM34">
        <f t="shared" si="37"/>
        <v>1765</v>
      </c>
      <c r="AN34">
        <f t="shared" si="37"/>
        <v>1566</v>
      </c>
      <c r="AO34">
        <f t="shared" si="37"/>
        <v>399</v>
      </c>
      <c r="AP34">
        <f t="shared" si="37"/>
        <v>1528</v>
      </c>
      <c r="AQ34">
        <f t="shared" si="37"/>
        <v>1030</v>
      </c>
      <c r="AR34">
        <f t="shared" si="37"/>
        <v>1061</v>
      </c>
      <c r="AS34">
        <f t="shared" si="37"/>
        <v>714</v>
      </c>
      <c r="AT34">
        <f t="shared" si="37"/>
        <v>1152</v>
      </c>
      <c r="AU34">
        <f t="shared" si="37"/>
        <v>1176</v>
      </c>
      <c r="AV34">
        <f t="shared" si="37"/>
        <v>1579</v>
      </c>
      <c r="AW34">
        <f t="shared" si="37"/>
        <v>1322</v>
      </c>
      <c r="AX34">
        <f t="shared" si="37"/>
        <v>1432</v>
      </c>
      <c r="AY34">
        <f t="shared" si="37"/>
        <v>300</v>
      </c>
      <c r="AZ34">
        <f t="shared" si="37"/>
        <v>942</v>
      </c>
      <c r="BA34">
        <f t="shared" si="37"/>
        <v>1354</v>
      </c>
      <c r="BB34">
        <f t="shared" si="37"/>
        <v>1058</v>
      </c>
      <c r="BC34">
        <f t="shared" si="37"/>
        <v>977</v>
      </c>
      <c r="BD34">
        <f t="shared" si="37"/>
        <v>1612</v>
      </c>
      <c r="BE34">
        <f t="shared" si="37"/>
        <v>855</v>
      </c>
      <c r="BF34">
        <f t="shared" si="37"/>
        <v>1269</v>
      </c>
      <c r="BG34">
        <f t="shared" si="37"/>
        <v>1227</v>
      </c>
      <c r="BH34">
        <f t="shared" si="37"/>
        <v>901</v>
      </c>
    </row>
    <row r="35" spans="1:60" ht="13.5" customHeight="1">
      <c r="A35" s="92" t="s">
        <v>102</v>
      </c>
      <c r="B35" s="39" t="s">
        <v>65</v>
      </c>
      <c r="C35" s="40"/>
      <c r="D35" s="41" t="s">
        <v>44</v>
      </c>
      <c r="E35" s="49">
        <f t="shared" si="0"/>
        <v>749</v>
      </c>
      <c r="F35" s="43">
        <v>2</v>
      </c>
      <c r="G35" s="43">
        <v>14</v>
      </c>
      <c r="H35" s="44">
        <f t="shared" si="1"/>
        <v>20</v>
      </c>
      <c r="I35" s="40"/>
      <c r="J35" s="45" t="s">
        <v>28</v>
      </c>
      <c r="K35" s="49">
        <f t="shared" si="2"/>
        <v>1566</v>
      </c>
      <c r="L35" s="46">
        <v>2</v>
      </c>
      <c r="M35" s="46">
        <v>9</v>
      </c>
      <c r="N35" s="26">
        <f t="shared" si="3"/>
        <v>15</v>
      </c>
      <c r="O35" s="40"/>
      <c r="P35" s="39" t="s">
        <v>66</v>
      </c>
      <c r="Q35" s="40"/>
      <c r="R35">
        <f>MIN(Rules!$E$2,(MAX(H35/N35,N35/H35)))</f>
        <v>1.3333333333333333</v>
      </c>
      <c r="S35">
        <f>VLOOKUP(B35,Rules!A:B,2,FALSE)</f>
        <v>45</v>
      </c>
      <c r="T35" s="40"/>
      <c r="U35" s="47">
        <f>1/(10^(-1*(E35+(IF(P35="Y",Rules!$I$2,0))-K35)/Rules!$E$12)+1)</f>
        <v>4.429199319223652E-2</v>
      </c>
      <c r="V35">
        <f t="shared" si="4"/>
        <v>57</v>
      </c>
      <c r="W35">
        <f t="shared" si="5"/>
        <v>-57</v>
      </c>
      <c r="Z35" s="48"/>
      <c r="AA35">
        <f t="shared" ref="AA35:BH35" si="38">IF($D35=AA$1,$E35+$V35,(IF($J35=AA$1,$K35+$W35,AA34)))</f>
        <v>1004</v>
      </c>
      <c r="AB35">
        <f t="shared" si="38"/>
        <v>1492</v>
      </c>
      <c r="AC35">
        <f t="shared" si="38"/>
        <v>806</v>
      </c>
      <c r="AD35">
        <f t="shared" si="38"/>
        <v>1227</v>
      </c>
      <c r="AE35">
        <f t="shared" si="38"/>
        <v>866</v>
      </c>
      <c r="AF35">
        <f t="shared" si="38"/>
        <v>1421</v>
      </c>
      <c r="AG35">
        <f t="shared" si="38"/>
        <v>1760</v>
      </c>
      <c r="AH35">
        <f t="shared" si="38"/>
        <v>1630</v>
      </c>
      <c r="AI35">
        <f t="shared" si="38"/>
        <v>1211</v>
      </c>
      <c r="AJ35">
        <f t="shared" si="38"/>
        <v>1417</v>
      </c>
      <c r="AK35">
        <f t="shared" si="38"/>
        <v>1258</v>
      </c>
      <c r="AL35">
        <f t="shared" si="38"/>
        <v>1709</v>
      </c>
      <c r="AM35">
        <f t="shared" si="38"/>
        <v>1765</v>
      </c>
      <c r="AN35">
        <f t="shared" si="38"/>
        <v>1509</v>
      </c>
      <c r="AO35">
        <f t="shared" si="38"/>
        <v>399</v>
      </c>
      <c r="AP35">
        <f t="shared" si="38"/>
        <v>1528</v>
      </c>
      <c r="AQ35">
        <f t="shared" si="38"/>
        <v>1030</v>
      </c>
      <c r="AR35">
        <f t="shared" si="38"/>
        <v>1061</v>
      </c>
      <c r="AS35">
        <f t="shared" si="38"/>
        <v>714</v>
      </c>
      <c r="AT35">
        <f t="shared" si="38"/>
        <v>1152</v>
      </c>
      <c r="AU35">
        <f t="shared" si="38"/>
        <v>1176</v>
      </c>
      <c r="AV35">
        <f t="shared" si="38"/>
        <v>1579</v>
      </c>
      <c r="AW35">
        <f t="shared" si="38"/>
        <v>1322</v>
      </c>
      <c r="AX35">
        <f t="shared" si="38"/>
        <v>1432</v>
      </c>
      <c r="AY35">
        <f t="shared" si="38"/>
        <v>300</v>
      </c>
      <c r="AZ35">
        <f t="shared" si="38"/>
        <v>942</v>
      </c>
      <c r="BA35">
        <f t="shared" si="38"/>
        <v>1354</v>
      </c>
      <c r="BB35">
        <f t="shared" si="38"/>
        <v>1058</v>
      </c>
      <c r="BC35">
        <f t="shared" si="38"/>
        <v>977</v>
      </c>
      <c r="BD35">
        <f t="shared" si="38"/>
        <v>1612</v>
      </c>
      <c r="BE35">
        <f t="shared" si="38"/>
        <v>855</v>
      </c>
      <c r="BF35">
        <f t="shared" si="38"/>
        <v>1269</v>
      </c>
      <c r="BG35">
        <f t="shared" si="38"/>
        <v>1227</v>
      </c>
      <c r="BH35">
        <f t="shared" si="38"/>
        <v>901</v>
      </c>
    </row>
    <row r="36" spans="1:60" ht="13.5" customHeight="1">
      <c r="A36" s="92" t="s">
        <v>102</v>
      </c>
      <c r="B36" s="39" t="s">
        <v>65</v>
      </c>
      <c r="C36" s="40"/>
      <c r="D36" s="41" t="s">
        <v>46</v>
      </c>
      <c r="E36" s="49">
        <f t="shared" si="0"/>
        <v>855</v>
      </c>
      <c r="F36" s="43">
        <v>2</v>
      </c>
      <c r="G36" s="43">
        <v>20</v>
      </c>
      <c r="H36" s="44">
        <f t="shared" si="1"/>
        <v>26</v>
      </c>
      <c r="I36" s="40"/>
      <c r="J36" s="45" t="s">
        <v>20</v>
      </c>
      <c r="K36" s="49">
        <f t="shared" si="2"/>
        <v>1492</v>
      </c>
      <c r="L36" s="46">
        <v>1</v>
      </c>
      <c r="M36" s="46">
        <v>7</v>
      </c>
      <c r="N36" s="26">
        <f t="shared" si="3"/>
        <v>10</v>
      </c>
      <c r="O36" s="40"/>
      <c r="P36" s="39" t="s">
        <v>66</v>
      </c>
      <c r="Q36" s="40"/>
      <c r="R36">
        <f>MIN(Rules!$E$2,(MAX(H36/N36,N36/H36)))</f>
        <v>2</v>
      </c>
      <c r="S36">
        <f>VLOOKUP(B36,Rules!A:B,2,FALSE)</f>
        <v>45</v>
      </c>
      <c r="T36" s="40"/>
      <c r="U36" s="47">
        <f>1/(10^(-1*(E36+(IF(P36="Y",Rules!$I$2,0))-K36)/Rules!$E$12)+1)</f>
        <v>9.5979459180450394E-2</v>
      </c>
      <c r="V36">
        <f t="shared" si="4"/>
        <v>81</v>
      </c>
      <c r="W36">
        <f t="shared" si="5"/>
        <v>-81</v>
      </c>
      <c r="Z36" s="48"/>
      <c r="AA36">
        <f t="shared" ref="AA36:BH36" si="39">IF($D36=AA$1,$E36+$V36,(IF($J36=AA$1,$K36+$W36,AA35)))</f>
        <v>1004</v>
      </c>
      <c r="AB36">
        <f t="shared" si="39"/>
        <v>1411</v>
      </c>
      <c r="AC36">
        <f t="shared" si="39"/>
        <v>806</v>
      </c>
      <c r="AD36">
        <f t="shared" si="39"/>
        <v>1227</v>
      </c>
      <c r="AE36">
        <f t="shared" si="39"/>
        <v>866</v>
      </c>
      <c r="AF36">
        <f t="shared" si="39"/>
        <v>1421</v>
      </c>
      <c r="AG36">
        <f t="shared" si="39"/>
        <v>1760</v>
      </c>
      <c r="AH36">
        <f t="shared" si="39"/>
        <v>1630</v>
      </c>
      <c r="AI36">
        <f t="shared" si="39"/>
        <v>1211</v>
      </c>
      <c r="AJ36">
        <f t="shared" si="39"/>
        <v>1417</v>
      </c>
      <c r="AK36">
        <f t="shared" si="39"/>
        <v>1258</v>
      </c>
      <c r="AL36">
        <f t="shared" si="39"/>
        <v>1709</v>
      </c>
      <c r="AM36">
        <f t="shared" si="39"/>
        <v>1765</v>
      </c>
      <c r="AN36">
        <f t="shared" si="39"/>
        <v>1509</v>
      </c>
      <c r="AO36">
        <f t="shared" si="39"/>
        <v>399</v>
      </c>
      <c r="AP36">
        <f t="shared" si="39"/>
        <v>1528</v>
      </c>
      <c r="AQ36">
        <f t="shared" si="39"/>
        <v>1030</v>
      </c>
      <c r="AR36">
        <f t="shared" si="39"/>
        <v>1061</v>
      </c>
      <c r="AS36">
        <f t="shared" si="39"/>
        <v>714</v>
      </c>
      <c r="AT36">
        <f t="shared" si="39"/>
        <v>1152</v>
      </c>
      <c r="AU36">
        <f t="shared" si="39"/>
        <v>1176</v>
      </c>
      <c r="AV36">
        <f t="shared" si="39"/>
        <v>1579</v>
      </c>
      <c r="AW36">
        <f t="shared" si="39"/>
        <v>1322</v>
      </c>
      <c r="AX36">
        <f t="shared" si="39"/>
        <v>1432</v>
      </c>
      <c r="AY36">
        <f t="shared" si="39"/>
        <v>300</v>
      </c>
      <c r="AZ36">
        <f t="shared" si="39"/>
        <v>942</v>
      </c>
      <c r="BA36">
        <f t="shared" si="39"/>
        <v>1354</v>
      </c>
      <c r="BB36">
        <f t="shared" si="39"/>
        <v>1058</v>
      </c>
      <c r="BC36">
        <f t="shared" si="39"/>
        <v>977</v>
      </c>
      <c r="BD36">
        <f t="shared" si="39"/>
        <v>1612</v>
      </c>
      <c r="BE36">
        <f t="shared" si="39"/>
        <v>936</v>
      </c>
      <c r="BF36">
        <f t="shared" si="39"/>
        <v>1269</v>
      </c>
      <c r="BG36">
        <f t="shared" si="39"/>
        <v>1227</v>
      </c>
      <c r="BH36">
        <f t="shared" si="39"/>
        <v>901</v>
      </c>
    </row>
    <row r="37" spans="1:60" ht="13.5" customHeight="1">
      <c r="A37" s="92" t="s">
        <v>102</v>
      </c>
      <c r="B37" s="39" t="s">
        <v>65</v>
      </c>
      <c r="C37" s="40"/>
      <c r="D37" s="41" t="s">
        <v>37</v>
      </c>
      <c r="E37" s="49">
        <f t="shared" si="0"/>
        <v>1058</v>
      </c>
      <c r="F37" s="43">
        <v>4</v>
      </c>
      <c r="G37" s="43">
        <v>14</v>
      </c>
      <c r="H37" s="44">
        <f t="shared" si="1"/>
        <v>26</v>
      </c>
      <c r="I37" s="40"/>
      <c r="J37" s="45" t="s">
        <v>36</v>
      </c>
      <c r="K37" s="49">
        <f t="shared" si="2"/>
        <v>1528</v>
      </c>
      <c r="L37" s="46">
        <v>2</v>
      </c>
      <c r="M37" s="46">
        <v>16</v>
      </c>
      <c r="N37" s="26">
        <f t="shared" si="3"/>
        <v>22</v>
      </c>
      <c r="O37" s="40"/>
      <c r="P37" s="39" t="s">
        <v>66</v>
      </c>
      <c r="Q37" s="40"/>
      <c r="R37">
        <f>MIN(Rules!$E$2,(MAX(H37/N37,N37/H37)))</f>
        <v>1.1818181818181819</v>
      </c>
      <c r="S37">
        <f>VLOOKUP(B37,Rules!A:B,2,FALSE)</f>
        <v>45</v>
      </c>
      <c r="T37" s="40"/>
      <c r="U37" s="47">
        <f>1/(10^(-1*(E37+(IF(P37="Y",Rules!$I$2,0))-K37)/Rules!$E$12)+1)</f>
        <v>0.18638778949441326</v>
      </c>
      <c r="V37">
        <f t="shared" si="4"/>
        <v>43</v>
      </c>
      <c r="W37">
        <f t="shared" si="5"/>
        <v>-43</v>
      </c>
      <c r="Z37" s="48"/>
      <c r="AA37">
        <f t="shared" ref="AA37:BH37" si="40">IF($D37=AA$1,$E37+$V37,(IF($J37=AA$1,$K37+$W37,AA36)))</f>
        <v>1004</v>
      </c>
      <c r="AB37">
        <f t="shared" si="40"/>
        <v>1411</v>
      </c>
      <c r="AC37">
        <f t="shared" si="40"/>
        <v>806</v>
      </c>
      <c r="AD37">
        <f t="shared" si="40"/>
        <v>1227</v>
      </c>
      <c r="AE37">
        <f t="shared" si="40"/>
        <v>866</v>
      </c>
      <c r="AF37">
        <f t="shared" si="40"/>
        <v>1421</v>
      </c>
      <c r="AG37">
        <f t="shared" si="40"/>
        <v>1760</v>
      </c>
      <c r="AH37">
        <f t="shared" si="40"/>
        <v>1630</v>
      </c>
      <c r="AI37">
        <f t="shared" si="40"/>
        <v>1211</v>
      </c>
      <c r="AJ37">
        <f t="shared" si="40"/>
        <v>1417</v>
      </c>
      <c r="AK37">
        <f t="shared" si="40"/>
        <v>1258</v>
      </c>
      <c r="AL37">
        <f t="shared" si="40"/>
        <v>1709</v>
      </c>
      <c r="AM37">
        <f t="shared" si="40"/>
        <v>1765</v>
      </c>
      <c r="AN37">
        <f t="shared" si="40"/>
        <v>1509</v>
      </c>
      <c r="AO37">
        <f t="shared" si="40"/>
        <v>399</v>
      </c>
      <c r="AP37">
        <f t="shared" si="40"/>
        <v>1485</v>
      </c>
      <c r="AQ37">
        <f t="shared" si="40"/>
        <v>1030</v>
      </c>
      <c r="AR37">
        <f t="shared" si="40"/>
        <v>1061</v>
      </c>
      <c r="AS37">
        <f t="shared" si="40"/>
        <v>714</v>
      </c>
      <c r="AT37">
        <f t="shared" si="40"/>
        <v>1152</v>
      </c>
      <c r="AU37">
        <f t="shared" si="40"/>
        <v>1176</v>
      </c>
      <c r="AV37">
        <f t="shared" si="40"/>
        <v>1579</v>
      </c>
      <c r="AW37">
        <f t="shared" si="40"/>
        <v>1322</v>
      </c>
      <c r="AX37">
        <f t="shared" si="40"/>
        <v>1432</v>
      </c>
      <c r="AY37">
        <f t="shared" si="40"/>
        <v>300</v>
      </c>
      <c r="AZ37">
        <f t="shared" si="40"/>
        <v>942</v>
      </c>
      <c r="BA37">
        <f t="shared" si="40"/>
        <v>1354</v>
      </c>
      <c r="BB37">
        <f t="shared" si="40"/>
        <v>1101</v>
      </c>
      <c r="BC37">
        <f t="shared" si="40"/>
        <v>977</v>
      </c>
      <c r="BD37">
        <f t="shared" si="40"/>
        <v>1612</v>
      </c>
      <c r="BE37">
        <f t="shared" si="40"/>
        <v>936</v>
      </c>
      <c r="BF37">
        <f t="shared" si="40"/>
        <v>1269</v>
      </c>
      <c r="BG37">
        <f t="shared" si="40"/>
        <v>1227</v>
      </c>
      <c r="BH37">
        <f t="shared" si="40"/>
        <v>901</v>
      </c>
    </row>
    <row r="38" spans="1:60" ht="13.5" customHeight="1">
      <c r="A38" s="92" t="s">
        <v>103</v>
      </c>
      <c r="B38" s="39" t="s">
        <v>65</v>
      </c>
      <c r="C38" s="40"/>
      <c r="D38" s="41" t="s">
        <v>45</v>
      </c>
      <c r="E38" s="49">
        <f t="shared" si="0"/>
        <v>1030</v>
      </c>
      <c r="F38" s="43">
        <v>1</v>
      </c>
      <c r="G38" s="43">
        <v>12</v>
      </c>
      <c r="H38" s="44">
        <f t="shared" si="1"/>
        <v>15</v>
      </c>
      <c r="I38" s="40"/>
      <c r="J38" s="45" t="s">
        <v>28</v>
      </c>
      <c r="K38" s="49">
        <f t="shared" si="2"/>
        <v>1509</v>
      </c>
      <c r="L38" s="46">
        <v>0</v>
      </c>
      <c r="M38" s="46">
        <v>16</v>
      </c>
      <c r="N38" s="26">
        <f t="shared" si="3"/>
        <v>16</v>
      </c>
      <c r="O38" s="40"/>
      <c r="P38" s="39" t="s">
        <v>66</v>
      </c>
      <c r="Q38" s="40"/>
      <c r="R38">
        <f>MIN(Rules!$E$2,(MAX(H38/N38,N38/H38)))</f>
        <v>1.0666666666666667</v>
      </c>
      <c r="S38">
        <f>VLOOKUP(B38,Rules!A:B,2,FALSE)</f>
        <v>45</v>
      </c>
      <c r="T38" s="40"/>
      <c r="U38" s="47">
        <f>1/(10^(-1*(E38+(IF(P38="Y",Rules!$I$2,0))-K38)/Rules!$E$12)+1)</f>
        <v>0.18018405652360092</v>
      </c>
      <c r="V38">
        <f t="shared" si="4"/>
        <v>-9</v>
      </c>
      <c r="W38">
        <f t="shared" si="5"/>
        <v>9</v>
      </c>
      <c r="Z38" s="48"/>
      <c r="AA38">
        <f t="shared" ref="AA38:BH38" si="41">IF($D38=AA$1,$E38+$V38,(IF($J38=AA$1,$K38+$W38,AA37)))</f>
        <v>1004</v>
      </c>
      <c r="AB38">
        <f t="shared" si="41"/>
        <v>1411</v>
      </c>
      <c r="AC38">
        <f t="shared" si="41"/>
        <v>806</v>
      </c>
      <c r="AD38">
        <f t="shared" si="41"/>
        <v>1227</v>
      </c>
      <c r="AE38">
        <f t="shared" si="41"/>
        <v>866</v>
      </c>
      <c r="AF38">
        <f t="shared" si="41"/>
        <v>1421</v>
      </c>
      <c r="AG38">
        <f t="shared" si="41"/>
        <v>1760</v>
      </c>
      <c r="AH38">
        <f t="shared" si="41"/>
        <v>1630</v>
      </c>
      <c r="AI38">
        <f t="shared" si="41"/>
        <v>1211</v>
      </c>
      <c r="AJ38">
        <f t="shared" si="41"/>
        <v>1417</v>
      </c>
      <c r="AK38">
        <f t="shared" si="41"/>
        <v>1258</v>
      </c>
      <c r="AL38">
        <f t="shared" si="41"/>
        <v>1709</v>
      </c>
      <c r="AM38">
        <f t="shared" si="41"/>
        <v>1765</v>
      </c>
      <c r="AN38">
        <f t="shared" si="41"/>
        <v>1518</v>
      </c>
      <c r="AO38">
        <f t="shared" si="41"/>
        <v>399</v>
      </c>
      <c r="AP38">
        <f t="shared" si="41"/>
        <v>1485</v>
      </c>
      <c r="AQ38">
        <f t="shared" si="41"/>
        <v>1021</v>
      </c>
      <c r="AR38">
        <f t="shared" si="41"/>
        <v>1061</v>
      </c>
      <c r="AS38">
        <f t="shared" si="41"/>
        <v>714</v>
      </c>
      <c r="AT38">
        <f t="shared" si="41"/>
        <v>1152</v>
      </c>
      <c r="AU38">
        <f t="shared" si="41"/>
        <v>1176</v>
      </c>
      <c r="AV38">
        <f t="shared" si="41"/>
        <v>1579</v>
      </c>
      <c r="AW38">
        <f t="shared" si="41"/>
        <v>1322</v>
      </c>
      <c r="AX38">
        <f t="shared" si="41"/>
        <v>1432</v>
      </c>
      <c r="AY38">
        <f t="shared" si="41"/>
        <v>300</v>
      </c>
      <c r="AZ38">
        <f t="shared" si="41"/>
        <v>942</v>
      </c>
      <c r="BA38">
        <f t="shared" si="41"/>
        <v>1354</v>
      </c>
      <c r="BB38">
        <f t="shared" si="41"/>
        <v>1101</v>
      </c>
      <c r="BC38">
        <f t="shared" si="41"/>
        <v>977</v>
      </c>
      <c r="BD38">
        <f t="shared" si="41"/>
        <v>1612</v>
      </c>
      <c r="BE38">
        <f t="shared" si="41"/>
        <v>936</v>
      </c>
      <c r="BF38">
        <f t="shared" si="41"/>
        <v>1269</v>
      </c>
      <c r="BG38">
        <f t="shared" si="41"/>
        <v>1227</v>
      </c>
      <c r="BH38">
        <f t="shared" si="41"/>
        <v>901</v>
      </c>
    </row>
    <row r="39" spans="1:60" ht="13.5" customHeight="1">
      <c r="A39" s="92">
        <v>39879</v>
      </c>
      <c r="B39" s="39" t="s">
        <v>65</v>
      </c>
      <c r="C39" s="40"/>
      <c r="D39" s="41" t="s">
        <v>22</v>
      </c>
      <c r="E39" s="49">
        <f t="shared" si="0"/>
        <v>1612</v>
      </c>
      <c r="F39" s="43">
        <v>0</v>
      </c>
      <c r="G39" s="43">
        <v>8</v>
      </c>
      <c r="H39" s="44">
        <f t="shared" si="1"/>
        <v>8</v>
      </c>
      <c r="I39" s="40"/>
      <c r="J39" s="45" t="s">
        <v>26</v>
      </c>
      <c r="K39" s="49">
        <f t="shared" si="2"/>
        <v>1421</v>
      </c>
      <c r="L39" s="46">
        <v>1</v>
      </c>
      <c r="M39" s="46">
        <v>9</v>
      </c>
      <c r="N39" s="26">
        <f t="shared" si="3"/>
        <v>12</v>
      </c>
      <c r="O39" s="40"/>
      <c r="P39" s="39" t="s">
        <v>66</v>
      </c>
      <c r="Q39" s="40"/>
      <c r="R39">
        <f>MIN(Rules!$E$2,(MAX(H39/N39,N39/H39)))</f>
        <v>1.5</v>
      </c>
      <c r="S39">
        <f>VLOOKUP(B39,Rules!A:B,2,FALSE)</f>
        <v>45</v>
      </c>
      <c r="T39" s="40"/>
      <c r="U39" s="47">
        <f>1/(10^(-1*(E39+(IF(P39="Y",Rules!$I$2,0))-K39)/Rules!$E$12)+1)</f>
        <v>0.82783535539232678</v>
      </c>
      <c r="V39">
        <f t="shared" si="4"/>
        <v>-56</v>
      </c>
      <c r="W39">
        <f t="shared" si="5"/>
        <v>56</v>
      </c>
      <c r="Z39" s="48"/>
      <c r="AA39">
        <f t="shared" ref="AA39:BH39" si="42">IF($D39=AA$1,$E39+$V39,(IF($J39=AA$1,$K39+$W39,AA38)))</f>
        <v>1004</v>
      </c>
      <c r="AB39">
        <f t="shared" si="42"/>
        <v>1411</v>
      </c>
      <c r="AC39">
        <f t="shared" si="42"/>
        <v>806</v>
      </c>
      <c r="AD39">
        <f t="shared" si="42"/>
        <v>1227</v>
      </c>
      <c r="AE39">
        <f t="shared" si="42"/>
        <v>866</v>
      </c>
      <c r="AF39">
        <f t="shared" si="42"/>
        <v>1477</v>
      </c>
      <c r="AG39">
        <f t="shared" si="42"/>
        <v>1760</v>
      </c>
      <c r="AH39">
        <f t="shared" si="42"/>
        <v>1630</v>
      </c>
      <c r="AI39">
        <f t="shared" si="42"/>
        <v>1211</v>
      </c>
      <c r="AJ39">
        <f t="shared" si="42"/>
        <v>1417</v>
      </c>
      <c r="AK39">
        <f t="shared" si="42"/>
        <v>1258</v>
      </c>
      <c r="AL39">
        <f t="shared" si="42"/>
        <v>1709</v>
      </c>
      <c r="AM39">
        <f t="shared" si="42"/>
        <v>1765</v>
      </c>
      <c r="AN39">
        <f t="shared" si="42"/>
        <v>1518</v>
      </c>
      <c r="AO39">
        <f t="shared" si="42"/>
        <v>399</v>
      </c>
      <c r="AP39">
        <f t="shared" si="42"/>
        <v>1485</v>
      </c>
      <c r="AQ39">
        <f t="shared" si="42"/>
        <v>1021</v>
      </c>
      <c r="AR39">
        <f t="shared" si="42"/>
        <v>1061</v>
      </c>
      <c r="AS39">
        <f t="shared" si="42"/>
        <v>714</v>
      </c>
      <c r="AT39">
        <f t="shared" si="42"/>
        <v>1152</v>
      </c>
      <c r="AU39">
        <f t="shared" si="42"/>
        <v>1176</v>
      </c>
      <c r="AV39">
        <f t="shared" si="42"/>
        <v>1579</v>
      </c>
      <c r="AW39">
        <f t="shared" si="42"/>
        <v>1322</v>
      </c>
      <c r="AX39">
        <f t="shared" si="42"/>
        <v>1432</v>
      </c>
      <c r="AY39">
        <f t="shared" si="42"/>
        <v>300</v>
      </c>
      <c r="AZ39">
        <f t="shared" si="42"/>
        <v>942</v>
      </c>
      <c r="BA39">
        <f t="shared" si="42"/>
        <v>1354</v>
      </c>
      <c r="BB39">
        <f t="shared" si="42"/>
        <v>1101</v>
      </c>
      <c r="BC39">
        <f t="shared" si="42"/>
        <v>977</v>
      </c>
      <c r="BD39">
        <f t="shared" si="42"/>
        <v>1556</v>
      </c>
      <c r="BE39">
        <f t="shared" si="42"/>
        <v>936</v>
      </c>
      <c r="BF39">
        <f t="shared" si="42"/>
        <v>1269</v>
      </c>
      <c r="BG39">
        <f t="shared" si="42"/>
        <v>1227</v>
      </c>
      <c r="BH39">
        <f t="shared" si="42"/>
        <v>901</v>
      </c>
    </row>
    <row r="40" spans="1:60" ht="13.5" customHeight="1">
      <c r="A40" s="92">
        <v>39879</v>
      </c>
      <c r="B40" s="39" t="s">
        <v>65</v>
      </c>
      <c r="C40" s="40"/>
      <c r="D40" s="41" t="s">
        <v>27</v>
      </c>
      <c r="E40" s="49">
        <f t="shared" si="0"/>
        <v>1322</v>
      </c>
      <c r="F40" s="43">
        <v>1</v>
      </c>
      <c r="G40" s="43">
        <v>8</v>
      </c>
      <c r="H40" s="44">
        <f t="shared" si="1"/>
        <v>11</v>
      </c>
      <c r="I40" s="40"/>
      <c r="J40" s="45" t="s">
        <v>27</v>
      </c>
      <c r="K40" s="49">
        <f t="shared" si="2"/>
        <v>1322</v>
      </c>
      <c r="L40" s="46">
        <v>0</v>
      </c>
      <c r="M40" s="46">
        <v>13</v>
      </c>
      <c r="N40" s="26">
        <f t="shared" si="3"/>
        <v>13</v>
      </c>
      <c r="O40" s="40"/>
      <c r="P40" s="39" t="s">
        <v>66</v>
      </c>
      <c r="Q40" s="40"/>
      <c r="R40">
        <f>MIN(Rules!$E$2,(MAX(H40/N40,N40/H40)))</f>
        <v>1.1818181818181819</v>
      </c>
      <c r="S40">
        <f>VLOOKUP(B40,Rules!A:B,2,FALSE)</f>
        <v>45</v>
      </c>
      <c r="T40" s="40"/>
      <c r="U40" s="47">
        <f>1/(10^(-1*(E40+(IF(P40="Y",Rules!$I$2,0))-K40)/Rules!$E$12)+1)</f>
        <v>0.66613942458312214</v>
      </c>
      <c r="V40">
        <f t="shared" si="4"/>
        <v>-35</v>
      </c>
      <c r="W40">
        <f t="shared" si="5"/>
        <v>35</v>
      </c>
      <c r="Z40" s="48"/>
      <c r="AA40">
        <f t="shared" ref="AA40:BH40" si="43">IF($D40=AA$1,$E40+$V40,(IF($J40=AA$1,$K40+$W40,AA39)))</f>
        <v>1004</v>
      </c>
      <c r="AB40">
        <f t="shared" si="43"/>
        <v>1411</v>
      </c>
      <c r="AC40">
        <f t="shared" si="43"/>
        <v>806</v>
      </c>
      <c r="AD40">
        <f t="shared" si="43"/>
        <v>1227</v>
      </c>
      <c r="AE40">
        <f t="shared" si="43"/>
        <v>866</v>
      </c>
      <c r="AF40">
        <f t="shared" si="43"/>
        <v>1477</v>
      </c>
      <c r="AG40">
        <f t="shared" si="43"/>
        <v>1760</v>
      </c>
      <c r="AH40">
        <f t="shared" si="43"/>
        <v>1630</v>
      </c>
      <c r="AI40">
        <f t="shared" si="43"/>
        <v>1211</v>
      </c>
      <c r="AJ40">
        <f t="shared" si="43"/>
        <v>1417</v>
      </c>
      <c r="AK40">
        <f t="shared" si="43"/>
        <v>1258</v>
      </c>
      <c r="AL40">
        <f t="shared" si="43"/>
        <v>1709</v>
      </c>
      <c r="AM40">
        <f t="shared" si="43"/>
        <v>1765</v>
      </c>
      <c r="AN40">
        <f t="shared" si="43"/>
        <v>1518</v>
      </c>
      <c r="AO40">
        <f t="shared" si="43"/>
        <v>399</v>
      </c>
      <c r="AP40">
        <f t="shared" si="43"/>
        <v>1485</v>
      </c>
      <c r="AQ40">
        <f t="shared" si="43"/>
        <v>1021</v>
      </c>
      <c r="AR40">
        <f t="shared" si="43"/>
        <v>1061</v>
      </c>
      <c r="AS40">
        <f t="shared" si="43"/>
        <v>714</v>
      </c>
      <c r="AT40">
        <f t="shared" si="43"/>
        <v>1152</v>
      </c>
      <c r="AU40">
        <f t="shared" si="43"/>
        <v>1176</v>
      </c>
      <c r="AV40">
        <f t="shared" si="43"/>
        <v>1579</v>
      </c>
      <c r="AW40">
        <f t="shared" si="43"/>
        <v>1287</v>
      </c>
      <c r="AX40">
        <f t="shared" si="43"/>
        <v>1432</v>
      </c>
      <c r="AY40">
        <f t="shared" si="43"/>
        <v>300</v>
      </c>
      <c r="AZ40">
        <f t="shared" si="43"/>
        <v>942</v>
      </c>
      <c r="BA40">
        <f t="shared" si="43"/>
        <v>1354</v>
      </c>
      <c r="BB40">
        <f t="shared" si="43"/>
        <v>1101</v>
      </c>
      <c r="BC40">
        <f t="shared" si="43"/>
        <v>977</v>
      </c>
      <c r="BD40">
        <f t="shared" si="43"/>
        <v>1556</v>
      </c>
      <c r="BE40">
        <f t="shared" si="43"/>
        <v>936</v>
      </c>
      <c r="BF40">
        <f t="shared" si="43"/>
        <v>1269</v>
      </c>
      <c r="BG40">
        <f t="shared" si="43"/>
        <v>1227</v>
      </c>
      <c r="BH40">
        <f t="shared" si="43"/>
        <v>901</v>
      </c>
    </row>
    <row r="41" spans="1:60" ht="13.5" customHeight="1">
      <c r="A41" s="92">
        <v>39879</v>
      </c>
      <c r="B41" s="39" t="s">
        <v>65</v>
      </c>
      <c r="C41" s="40"/>
      <c r="D41" s="41" t="s">
        <v>30</v>
      </c>
      <c r="E41" s="49">
        <f t="shared" si="0"/>
        <v>1211</v>
      </c>
      <c r="F41" s="43">
        <v>0</v>
      </c>
      <c r="G41" s="43">
        <v>10</v>
      </c>
      <c r="H41" s="44">
        <f t="shared" si="1"/>
        <v>10</v>
      </c>
      <c r="I41" s="40"/>
      <c r="J41" s="45" t="s">
        <v>20</v>
      </c>
      <c r="K41" s="49">
        <f t="shared" si="2"/>
        <v>1411</v>
      </c>
      <c r="L41" s="46">
        <v>1</v>
      </c>
      <c r="M41" s="46">
        <v>12</v>
      </c>
      <c r="N41" s="26">
        <f t="shared" si="3"/>
        <v>15</v>
      </c>
      <c r="O41" s="40"/>
      <c r="P41" s="39" t="s">
        <v>66</v>
      </c>
      <c r="Q41" s="40"/>
      <c r="R41">
        <f>MIN(Rules!$E$2,(MAX(H41/N41,N41/H41)))</f>
        <v>1.5</v>
      </c>
      <c r="S41">
        <f>VLOOKUP(B41,Rules!A:B,2,FALSE)</f>
        <v>45</v>
      </c>
      <c r="T41" s="40"/>
      <c r="U41" s="47">
        <f>1/(10^(-1*(E41+(IF(P41="Y",Rules!$I$2,0))-K41)/Rules!$E$12)+1)</f>
        <v>0.44268836623770724</v>
      </c>
      <c r="V41">
        <f t="shared" si="4"/>
        <v>-30</v>
      </c>
      <c r="W41">
        <f t="shared" si="5"/>
        <v>30</v>
      </c>
      <c r="Z41" s="48"/>
      <c r="AA41">
        <f t="shared" ref="AA41:BH41" si="44">IF($D41=AA$1,$E41+$V41,(IF($J41=AA$1,$K41+$W41,AA40)))</f>
        <v>1004</v>
      </c>
      <c r="AB41">
        <f t="shared" si="44"/>
        <v>1441</v>
      </c>
      <c r="AC41">
        <f t="shared" si="44"/>
        <v>806</v>
      </c>
      <c r="AD41">
        <f t="shared" si="44"/>
        <v>1227</v>
      </c>
      <c r="AE41">
        <f t="shared" si="44"/>
        <v>866</v>
      </c>
      <c r="AF41">
        <f t="shared" si="44"/>
        <v>1477</v>
      </c>
      <c r="AG41">
        <f t="shared" si="44"/>
        <v>1760</v>
      </c>
      <c r="AH41">
        <f t="shared" si="44"/>
        <v>1630</v>
      </c>
      <c r="AI41">
        <f t="shared" si="44"/>
        <v>1181</v>
      </c>
      <c r="AJ41">
        <f t="shared" si="44"/>
        <v>1417</v>
      </c>
      <c r="AK41">
        <f t="shared" si="44"/>
        <v>1258</v>
      </c>
      <c r="AL41">
        <f t="shared" si="44"/>
        <v>1709</v>
      </c>
      <c r="AM41">
        <f t="shared" si="44"/>
        <v>1765</v>
      </c>
      <c r="AN41">
        <f t="shared" si="44"/>
        <v>1518</v>
      </c>
      <c r="AO41">
        <f t="shared" si="44"/>
        <v>399</v>
      </c>
      <c r="AP41">
        <f t="shared" si="44"/>
        <v>1485</v>
      </c>
      <c r="AQ41">
        <f t="shared" si="44"/>
        <v>1021</v>
      </c>
      <c r="AR41">
        <f t="shared" si="44"/>
        <v>1061</v>
      </c>
      <c r="AS41">
        <f t="shared" si="44"/>
        <v>714</v>
      </c>
      <c r="AT41">
        <f t="shared" si="44"/>
        <v>1152</v>
      </c>
      <c r="AU41">
        <f t="shared" si="44"/>
        <v>1176</v>
      </c>
      <c r="AV41">
        <f t="shared" si="44"/>
        <v>1579</v>
      </c>
      <c r="AW41">
        <f t="shared" si="44"/>
        <v>1287</v>
      </c>
      <c r="AX41">
        <f t="shared" si="44"/>
        <v>1432</v>
      </c>
      <c r="AY41">
        <f t="shared" si="44"/>
        <v>300</v>
      </c>
      <c r="AZ41">
        <f t="shared" si="44"/>
        <v>942</v>
      </c>
      <c r="BA41">
        <f t="shared" si="44"/>
        <v>1354</v>
      </c>
      <c r="BB41">
        <f t="shared" si="44"/>
        <v>1101</v>
      </c>
      <c r="BC41">
        <f t="shared" si="44"/>
        <v>977</v>
      </c>
      <c r="BD41">
        <f t="shared" si="44"/>
        <v>1556</v>
      </c>
      <c r="BE41">
        <f t="shared" si="44"/>
        <v>936</v>
      </c>
      <c r="BF41">
        <f t="shared" si="44"/>
        <v>1269</v>
      </c>
      <c r="BG41">
        <f t="shared" si="44"/>
        <v>1227</v>
      </c>
      <c r="BH41">
        <f t="shared" si="44"/>
        <v>901</v>
      </c>
    </row>
    <row r="42" spans="1:60" ht="13.5" customHeight="1">
      <c r="A42" s="92">
        <v>39880</v>
      </c>
      <c r="B42" s="39" t="s">
        <v>65</v>
      </c>
      <c r="C42" s="40"/>
      <c r="D42" s="41" t="s">
        <v>18</v>
      </c>
      <c r="E42" s="49">
        <f t="shared" si="0"/>
        <v>1579</v>
      </c>
      <c r="F42" s="43">
        <v>1</v>
      </c>
      <c r="G42" s="43">
        <v>13</v>
      </c>
      <c r="H42" s="44">
        <f t="shared" si="1"/>
        <v>16</v>
      </c>
      <c r="I42" s="40"/>
      <c r="J42" s="45" t="s">
        <v>42</v>
      </c>
      <c r="K42" s="49">
        <f t="shared" si="2"/>
        <v>1227</v>
      </c>
      <c r="L42" s="46">
        <v>0</v>
      </c>
      <c r="M42" s="46">
        <v>7</v>
      </c>
      <c r="N42" s="26">
        <f t="shared" si="3"/>
        <v>7</v>
      </c>
      <c r="O42" s="40"/>
      <c r="P42" s="39" t="s">
        <v>66</v>
      </c>
      <c r="Q42" s="40"/>
      <c r="R42">
        <f>MIN(Rules!$E$2,(MAX(H42/N42,N42/H42)))</f>
        <v>2</v>
      </c>
      <c r="S42">
        <f>VLOOKUP(B42,Rules!A:B,2,FALSE)</f>
        <v>45</v>
      </c>
      <c r="T42" s="40"/>
      <c r="U42" s="47">
        <f>1/(10^(-1*(E42+(IF(P42="Y",Rules!$I$2,0))-K42)/Rules!$E$12)+1)</f>
        <v>0.90984923162680253</v>
      </c>
      <c r="V42">
        <f t="shared" si="4"/>
        <v>8</v>
      </c>
      <c r="W42">
        <f t="shared" si="5"/>
        <v>-8</v>
      </c>
      <c r="Z42" s="48"/>
      <c r="AA42">
        <f t="shared" ref="AA42:BH42" si="45">IF($D42=AA$1,$E42+$V42,(IF($J42=AA$1,$K42+$W42,AA41)))</f>
        <v>1004</v>
      </c>
      <c r="AB42">
        <f t="shared" si="45"/>
        <v>1441</v>
      </c>
      <c r="AC42">
        <f t="shared" si="45"/>
        <v>806</v>
      </c>
      <c r="AD42">
        <f t="shared" si="45"/>
        <v>1227</v>
      </c>
      <c r="AE42">
        <f t="shared" si="45"/>
        <v>866</v>
      </c>
      <c r="AF42">
        <f t="shared" si="45"/>
        <v>1477</v>
      </c>
      <c r="AG42">
        <f t="shared" si="45"/>
        <v>1760</v>
      </c>
      <c r="AH42">
        <f t="shared" si="45"/>
        <v>1630</v>
      </c>
      <c r="AI42">
        <f t="shared" si="45"/>
        <v>1181</v>
      </c>
      <c r="AJ42">
        <f t="shared" si="45"/>
        <v>1417</v>
      </c>
      <c r="AK42">
        <f t="shared" si="45"/>
        <v>1258</v>
      </c>
      <c r="AL42">
        <f t="shared" si="45"/>
        <v>1709</v>
      </c>
      <c r="AM42">
        <f t="shared" si="45"/>
        <v>1765</v>
      </c>
      <c r="AN42">
        <f t="shared" si="45"/>
        <v>1518</v>
      </c>
      <c r="AO42">
        <f t="shared" si="45"/>
        <v>399</v>
      </c>
      <c r="AP42">
        <f t="shared" si="45"/>
        <v>1485</v>
      </c>
      <c r="AQ42">
        <f t="shared" si="45"/>
        <v>1021</v>
      </c>
      <c r="AR42">
        <f t="shared" si="45"/>
        <v>1061</v>
      </c>
      <c r="AS42">
        <f t="shared" si="45"/>
        <v>714</v>
      </c>
      <c r="AT42">
        <f t="shared" si="45"/>
        <v>1152</v>
      </c>
      <c r="AU42">
        <f t="shared" si="45"/>
        <v>1176</v>
      </c>
      <c r="AV42">
        <f t="shared" si="45"/>
        <v>1587</v>
      </c>
      <c r="AW42">
        <f t="shared" si="45"/>
        <v>1287</v>
      </c>
      <c r="AX42">
        <f t="shared" si="45"/>
        <v>1432</v>
      </c>
      <c r="AY42">
        <f t="shared" si="45"/>
        <v>300</v>
      </c>
      <c r="AZ42">
        <f t="shared" si="45"/>
        <v>942</v>
      </c>
      <c r="BA42">
        <f t="shared" si="45"/>
        <v>1354</v>
      </c>
      <c r="BB42">
        <f t="shared" si="45"/>
        <v>1101</v>
      </c>
      <c r="BC42">
        <f t="shared" si="45"/>
        <v>977</v>
      </c>
      <c r="BD42">
        <f t="shared" si="45"/>
        <v>1556</v>
      </c>
      <c r="BE42">
        <f t="shared" si="45"/>
        <v>936</v>
      </c>
      <c r="BF42">
        <f t="shared" si="45"/>
        <v>1269</v>
      </c>
      <c r="BG42">
        <f t="shared" si="45"/>
        <v>1219</v>
      </c>
      <c r="BH42">
        <f t="shared" si="45"/>
        <v>901</v>
      </c>
    </row>
    <row r="43" spans="1:60" ht="13.5" customHeight="1">
      <c r="A43" s="92">
        <v>39880</v>
      </c>
      <c r="B43" s="39" t="s">
        <v>65</v>
      </c>
      <c r="C43" s="40"/>
      <c r="D43" s="41" t="s">
        <v>19</v>
      </c>
      <c r="E43" s="49">
        <f t="shared" si="0"/>
        <v>1760</v>
      </c>
      <c r="F43" s="43">
        <v>0</v>
      </c>
      <c r="G43" s="43">
        <v>10</v>
      </c>
      <c r="H43" s="44">
        <f t="shared" si="1"/>
        <v>10</v>
      </c>
      <c r="I43" s="40"/>
      <c r="J43" s="45" t="s">
        <v>35</v>
      </c>
      <c r="K43" s="49">
        <f t="shared" si="2"/>
        <v>1258</v>
      </c>
      <c r="L43" s="46">
        <v>1</v>
      </c>
      <c r="M43" s="46">
        <v>14</v>
      </c>
      <c r="N43" s="26">
        <f t="shared" si="3"/>
        <v>17</v>
      </c>
      <c r="O43" s="40"/>
      <c r="P43" s="39" t="s">
        <v>66</v>
      </c>
      <c r="Q43" s="40"/>
      <c r="R43">
        <f>MIN(Rules!$E$2,(MAX(H43/N43,N43/H43)))</f>
        <v>1.7</v>
      </c>
      <c r="S43">
        <f>VLOOKUP(B43,Rules!A:B,2,FALSE)</f>
        <v>45</v>
      </c>
      <c r="T43" s="40"/>
      <c r="U43" s="47">
        <f>1/(10^(-1*(E43+(IF(P43="Y",Rules!$I$2,0))-K43)/Rules!$E$12)+1)</f>
        <v>0.95269013921446455</v>
      </c>
      <c r="V43">
        <f t="shared" si="4"/>
        <v>-73</v>
      </c>
      <c r="W43">
        <f t="shared" si="5"/>
        <v>73</v>
      </c>
      <c r="Z43" s="48"/>
      <c r="AA43">
        <f t="shared" ref="AA43:BH43" si="46">IF($D43=AA$1,$E43+$V43,(IF($J43=AA$1,$K43+$W43,AA42)))</f>
        <v>1004</v>
      </c>
      <c r="AB43">
        <f t="shared" si="46"/>
        <v>1441</v>
      </c>
      <c r="AC43">
        <f t="shared" si="46"/>
        <v>806</v>
      </c>
      <c r="AD43">
        <f t="shared" si="46"/>
        <v>1227</v>
      </c>
      <c r="AE43">
        <f t="shared" si="46"/>
        <v>866</v>
      </c>
      <c r="AF43">
        <f t="shared" si="46"/>
        <v>1477</v>
      </c>
      <c r="AG43">
        <f t="shared" si="46"/>
        <v>1687</v>
      </c>
      <c r="AH43">
        <f t="shared" si="46"/>
        <v>1630</v>
      </c>
      <c r="AI43">
        <f t="shared" si="46"/>
        <v>1181</v>
      </c>
      <c r="AJ43">
        <f t="shared" si="46"/>
        <v>1417</v>
      </c>
      <c r="AK43">
        <f t="shared" si="46"/>
        <v>1331</v>
      </c>
      <c r="AL43">
        <f t="shared" si="46"/>
        <v>1709</v>
      </c>
      <c r="AM43">
        <f t="shared" si="46"/>
        <v>1765</v>
      </c>
      <c r="AN43">
        <f t="shared" si="46"/>
        <v>1518</v>
      </c>
      <c r="AO43">
        <f t="shared" si="46"/>
        <v>399</v>
      </c>
      <c r="AP43">
        <f t="shared" si="46"/>
        <v>1485</v>
      </c>
      <c r="AQ43">
        <f t="shared" si="46"/>
        <v>1021</v>
      </c>
      <c r="AR43">
        <f t="shared" si="46"/>
        <v>1061</v>
      </c>
      <c r="AS43">
        <f t="shared" si="46"/>
        <v>714</v>
      </c>
      <c r="AT43">
        <f t="shared" si="46"/>
        <v>1152</v>
      </c>
      <c r="AU43">
        <f t="shared" si="46"/>
        <v>1176</v>
      </c>
      <c r="AV43">
        <f t="shared" si="46"/>
        <v>1587</v>
      </c>
      <c r="AW43">
        <f t="shared" si="46"/>
        <v>1287</v>
      </c>
      <c r="AX43">
        <f t="shared" si="46"/>
        <v>1432</v>
      </c>
      <c r="AY43">
        <f t="shared" si="46"/>
        <v>300</v>
      </c>
      <c r="AZ43">
        <f t="shared" si="46"/>
        <v>942</v>
      </c>
      <c r="BA43">
        <f t="shared" si="46"/>
        <v>1354</v>
      </c>
      <c r="BB43">
        <f t="shared" si="46"/>
        <v>1101</v>
      </c>
      <c r="BC43">
        <f t="shared" si="46"/>
        <v>977</v>
      </c>
      <c r="BD43">
        <f t="shared" si="46"/>
        <v>1556</v>
      </c>
      <c r="BE43">
        <f t="shared" si="46"/>
        <v>936</v>
      </c>
      <c r="BF43">
        <f t="shared" si="46"/>
        <v>1269</v>
      </c>
      <c r="BG43">
        <f t="shared" si="46"/>
        <v>1219</v>
      </c>
      <c r="BH43">
        <f t="shared" si="46"/>
        <v>901</v>
      </c>
    </row>
    <row r="44" spans="1:60" ht="13.5" customHeight="1">
      <c r="A44" s="92">
        <v>39880</v>
      </c>
      <c r="B44" s="39" t="s">
        <v>65</v>
      </c>
      <c r="C44" s="40"/>
      <c r="D44" s="41" t="s">
        <v>25</v>
      </c>
      <c r="E44" s="49">
        <f t="shared" si="0"/>
        <v>1630</v>
      </c>
      <c r="F44" s="43">
        <v>1</v>
      </c>
      <c r="G44" s="43">
        <v>8</v>
      </c>
      <c r="H44" s="44">
        <f t="shared" si="1"/>
        <v>11</v>
      </c>
      <c r="I44" s="40"/>
      <c r="J44" s="45" t="s">
        <v>23</v>
      </c>
      <c r="K44" s="49">
        <f t="shared" si="2"/>
        <v>1432</v>
      </c>
      <c r="L44" s="46">
        <v>0</v>
      </c>
      <c r="M44" s="46">
        <v>12</v>
      </c>
      <c r="N44" s="26">
        <f t="shared" si="3"/>
        <v>12</v>
      </c>
      <c r="O44" s="40"/>
      <c r="P44" s="39" t="s">
        <v>66</v>
      </c>
      <c r="Q44" s="40"/>
      <c r="R44">
        <f>MIN(Rules!$E$2,(MAX(H44/N44,N44/H44)))</f>
        <v>1.0909090909090908</v>
      </c>
      <c r="S44">
        <f>VLOOKUP(B44,Rules!A:B,2,FALSE)</f>
        <v>45</v>
      </c>
      <c r="T44" s="40"/>
      <c r="U44" s="47">
        <f>1/(10^(-1*(E44+(IF(P44="Y",Rules!$I$2,0))-K44)/Rules!$E$12)+1)</f>
        <v>0.83238134919856732</v>
      </c>
      <c r="V44">
        <f t="shared" si="4"/>
        <v>-41</v>
      </c>
      <c r="W44">
        <f t="shared" si="5"/>
        <v>41</v>
      </c>
      <c r="Z44" s="48"/>
      <c r="AA44">
        <f t="shared" ref="AA44:BH44" si="47">IF($D44=AA$1,$E44+$V44,(IF($J44=AA$1,$K44+$W44,AA43)))</f>
        <v>1004</v>
      </c>
      <c r="AB44">
        <f t="shared" si="47"/>
        <v>1441</v>
      </c>
      <c r="AC44">
        <f t="shared" si="47"/>
        <v>806</v>
      </c>
      <c r="AD44">
        <f t="shared" si="47"/>
        <v>1227</v>
      </c>
      <c r="AE44">
        <f t="shared" si="47"/>
        <v>866</v>
      </c>
      <c r="AF44">
        <f t="shared" si="47"/>
        <v>1477</v>
      </c>
      <c r="AG44">
        <f t="shared" si="47"/>
        <v>1687</v>
      </c>
      <c r="AH44">
        <f t="shared" si="47"/>
        <v>1589</v>
      </c>
      <c r="AI44">
        <f t="shared" si="47"/>
        <v>1181</v>
      </c>
      <c r="AJ44">
        <f t="shared" si="47"/>
        <v>1417</v>
      </c>
      <c r="AK44">
        <f t="shared" si="47"/>
        <v>1331</v>
      </c>
      <c r="AL44">
        <f t="shared" si="47"/>
        <v>1709</v>
      </c>
      <c r="AM44">
        <f t="shared" si="47"/>
        <v>1765</v>
      </c>
      <c r="AN44">
        <f t="shared" si="47"/>
        <v>1518</v>
      </c>
      <c r="AO44">
        <f t="shared" si="47"/>
        <v>399</v>
      </c>
      <c r="AP44">
        <f t="shared" si="47"/>
        <v>1485</v>
      </c>
      <c r="AQ44">
        <f t="shared" si="47"/>
        <v>1021</v>
      </c>
      <c r="AR44">
        <f t="shared" si="47"/>
        <v>1061</v>
      </c>
      <c r="AS44">
        <f t="shared" si="47"/>
        <v>714</v>
      </c>
      <c r="AT44">
        <f t="shared" si="47"/>
        <v>1152</v>
      </c>
      <c r="AU44">
        <f t="shared" si="47"/>
        <v>1176</v>
      </c>
      <c r="AV44">
        <f t="shared" si="47"/>
        <v>1587</v>
      </c>
      <c r="AW44">
        <f t="shared" si="47"/>
        <v>1287</v>
      </c>
      <c r="AX44">
        <f t="shared" si="47"/>
        <v>1473</v>
      </c>
      <c r="AY44">
        <f t="shared" si="47"/>
        <v>300</v>
      </c>
      <c r="AZ44">
        <f t="shared" si="47"/>
        <v>942</v>
      </c>
      <c r="BA44">
        <f t="shared" si="47"/>
        <v>1354</v>
      </c>
      <c r="BB44">
        <f t="shared" si="47"/>
        <v>1101</v>
      </c>
      <c r="BC44">
        <f t="shared" si="47"/>
        <v>977</v>
      </c>
      <c r="BD44">
        <f t="shared" si="47"/>
        <v>1556</v>
      </c>
      <c r="BE44">
        <f t="shared" si="47"/>
        <v>936</v>
      </c>
      <c r="BF44">
        <f t="shared" si="47"/>
        <v>1269</v>
      </c>
      <c r="BG44">
        <f t="shared" si="47"/>
        <v>1219</v>
      </c>
      <c r="BH44">
        <f t="shared" si="47"/>
        <v>901</v>
      </c>
    </row>
    <row r="45" spans="1:60" ht="13.5" customHeight="1">
      <c r="A45" s="92">
        <v>39880</v>
      </c>
      <c r="B45" s="39" t="s">
        <v>65</v>
      </c>
      <c r="C45" s="40"/>
      <c r="D45" s="41" t="s">
        <v>26</v>
      </c>
      <c r="E45" s="49">
        <f t="shared" si="0"/>
        <v>1477</v>
      </c>
      <c r="F45" s="43">
        <v>0</v>
      </c>
      <c r="G45" s="43">
        <v>10</v>
      </c>
      <c r="H45" s="44">
        <f t="shared" si="1"/>
        <v>10</v>
      </c>
      <c r="I45" s="40"/>
      <c r="J45" s="45" t="s">
        <v>28</v>
      </c>
      <c r="K45" s="49">
        <f t="shared" si="2"/>
        <v>1518</v>
      </c>
      <c r="L45" s="46">
        <v>1</v>
      </c>
      <c r="M45" s="46">
        <v>14</v>
      </c>
      <c r="N45" s="26">
        <f t="shared" si="3"/>
        <v>17</v>
      </c>
      <c r="O45" s="40"/>
      <c r="P45" s="39" t="s">
        <v>66</v>
      </c>
      <c r="Q45" s="40"/>
      <c r="R45">
        <f>MIN(Rules!$E$2,(MAX(H45/N45,N45/H45)))</f>
        <v>1.7</v>
      </c>
      <c r="S45">
        <f>VLOOKUP(B45,Rules!A:B,2,FALSE)</f>
        <v>45</v>
      </c>
      <c r="T45" s="40"/>
      <c r="U45" s="47">
        <f>1/(10^(-1*(E45+(IF(P45="Y",Rules!$I$2,0))-K45)/Rules!$E$12)+1)</f>
        <v>0.62292066172755511</v>
      </c>
      <c r="V45">
        <f t="shared" si="4"/>
        <v>-48</v>
      </c>
      <c r="W45">
        <f t="shared" si="5"/>
        <v>48</v>
      </c>
      <c r="Z45" s="48"/>
      <c r="AA45">
        <f t="shared" ref="AA45:BH45" si="48">IF($D45=AA$1,$E45+$V45,(IF($J45=AA$1,$K45+$W45,AA44)))</f>
        <v>1004</v>
      </c>
      <c r="AB45">
        <f t="shared" si="48"/>
        <v>1441</v>
      </c>
      <c r="AC45">
        <f t="shared" si="48"/>
        <v>806</v>
      </c>
      <c r="AD45">
        <f t="shared" si="48"/>
        <v>1227</v>
      </c>
      <c r="AE45">
        <f t="shared" si="48"/>
        <v>866</v>
      </c>
      <c r="AF45">
        <f t="shared" si="48"/>
        <v>1429</v>
      </c>
      <c r="AG45">
        <f t="shared" si="48"/>
        <v>1687</v>
      </c>
      <c r="AH45">
        <f t="shared" si="48"/>
        <v>1589</v>
      </c>
      <c r="AI45">
        <f t="shared" si="48"/>
        <v>1181</v>
      </c>
      <c r="AJ45">
        <f t="shared" si="48"/>
        <v>1417</v>
      </c>
      <c r="AK45">
        <f t="shared" si="48"/>
        <v>1331</v>
      </c>
      <c r="AL45">
        <f t="shared" si="48"/>
        <v>1709</v>
      </c>
      <c r="AM45">
        <f t="shared" si="48"/>
        <v>1765</v>
      </c>
      <c r="AN45">
        <f t="shared" si="48"/>
        <v>1566</v>
      </c>
      <c r="AO45">
        <f t="shared" si="48"/>
        <v>399</v>
      </c>
      <c r="AP45">
        <f t="shared" si="48"/>
        <v>1485</v>
      </c>
      <c r="AQ45">
        <f t="shared" si="48"/>
        <v>1021</v>
      </c>
      <c r="AR45">
        <f t="shared" si="48"/>
        <v>1061</v>
      </c>
      <c r="AS45">
        <f t="shared" si="48"/>
        <v>714</v>
      </c>
      <c r="AT45">
        <f t="shared" si="48"/>
        <v>1152</v>
      </c>
      <c r="AU45">
        <f t="shared" si="48"/>
        <v>1176</v>
      </c>
      <c r="AV45">
        <f t="shared" si="48"/>
        <v>1587</v>
      </c>
      <c r="AW45">
        <f t="shared" si="48"/>
        <v>1287</v>
      </c>
      <c r="AX45">
        <f t="shared" si="48"/>
        <v>1473</v>
      </c>
      <c r="AY45">
        <f t="shared" si="48"/>
        <v>300</v>
      </c>
      <c r="AZ45">
        <f t="shared" si="48"/>
        <v>942</v>
      </c>
      <c r="BA45">
        <f t="shared" si="48"/>
        <v>1354</v>
      </c>
      <c r="BB45">
        <f t="shared" si="48"/>
        <v>1101</v>
      </c>
      <c r="BC45">
        <f t="shared" si="48"/>
        <v>977</v>
      </c>
      <c r="BD45">
        <f t="shared" si="48"/>
        <v>1556</v>
      </c>
      <c r="BE45">
        <f t="shared" si="48"/>
        <v>936</v>
      </c>
      <c r="BF45">
        <f t="shared" si="48"/>
        <v>1269</v>
      </c>
      <c r="BG45">
        <f t="shared" si="48"/>
        <v>1219</v>
      </c>
      <c r="BH45">
        <f t="shared" si="48"/>
        <v>901</v>
      </c>
    </row>
    <row r="46" spans="1:60" ht="13.5" customHeight="1">
      <c r="A46" s="92">
        <v>39880</v>
      </c>
      <c r="B46" s="39" t="s">
        <v>65</v>
      </c>
      <c r="C46" s="40"/>
      <c r="D46" s="41" t="s">
        <v>28</v>
      </c>
      <c r="E46" s="49">
        <f t="shared" si="0"/>
        <v>1566</v>
      </c>
      <c r="F46" s="43">
        <v>2</v>
      </c>
      <c r="G46" s="43">
        <v>16</v>
      </c>
      <c r="H46" s="44">
        <f t="shared" si="1"/>
        <v>22</v>
      </c>
      <c r="I46" s="40"/>
      <c r="J46" s="45" t="s">
        <v>27</v>
      </c>
      <c r="K46" s="49">
        <f t="shared" si="2"/>
        <v>1287</v>
      </c>
      <c r="L46" s="46">
        <v>0</v>
      </c>
      <c r="M46" s="46">
        <v>10</v>
      </c>
      <c r="N46" s="26">
        <f t="shared" si="3"/>
        <v>10</v>
      </c>
      <c r="O46" s="40"/>
      <c r="P46" s="39" t="s">
        <v>66</v>
      </c>
      <c r="Q46" s="40"/>
      <c r="R46">
        <f>MIN(Rules!$E$2,(MAX(H46/N46,N46/H46)))</f>
        <v>2</v>
      </c>
      <c r="S46">
        <f>VLOOKUP(B46,Rules!A:B,2,FALSE)</f>
        <v>45</v>
      </c>
      <c r="T46" s="40"/>
      <c r="U46" s="47">
        <f>1/(10^(-1*(E46+(IF(P46="Y",Rules!$I$2,0))-K46)/Rules!$E$12)+1)</f>
        <v>0.87821326375018283</v>
      </c>
      <c r="V46">
        <f t="shared" si="4"/>
        <v>11</v>
      </c>
      <c r="W46">
        <f t="shared" si="5"/>
        <v>-11</v>
      </c>
      <c r="Z46" s="48"/>
      <c r="AA46">
        <f t="shared" ref="AA46:BH46" si="49">IF($D46=AA$1,$E46+$V46,(IF($J46=AA$1,$K46+$W46,AA45)))</f>
        <v>1004</v>
      </c>
      <c r="AB46">
        <f t="shared" si="49"/>
        <v>1441</v>
      </c>
      <c r="AC46">
        <f t="shared" si="49"/>
        <v>806</v>
      </c>
      <c r="AD46">
        <f t="shared" si="49"/>
        <v>1227</v>
      </c>
      <c r="AE46">
        <f t="shared" si="49"/>
        <v>866</v>
      </c>
      <c r="AF46">
        <f t="shared" si="49"/>
        <v>1429</v>
      </c>
      <c r="AG46">
        <f t="shared" si="49"/>
        <v>1687</v>
      </c>
      <c r="AH46">
        <f t="shared" si="49"/>
        <v>1589</v>
      </c>
      <c r="AI46">
        <f t="shared" si="49"/>
        <v>1181</v>
      </c>
      <c r="AJ46">
        <f t="shared" si="49"/>
        <v>1417</v>
      </c>
      <c r="AK46">
        <f t="shared" si="49"/>
        <v>1331</v>
      </c>
      <c r="AL46">
        <f t="shared" si="49"/>
        <v>1709</v>
      </c>
      <c r="AM46">
        <f t="shared" si="49"/>
        <v>1765</v>
      </c>
      <c r="AN46">
        <f t="shared" si="49"/>
        <v>1577</v>
      </c>
      <c r="AO46">
        <f t="shared" si="49"/>
        <v>399</v>
      </c>
      <c r="AP46">
        <f t="shared" si="49"/>
        <v>1485</v>
      </c>
      <c r="AQ46">
        <f t="shared" si="49"/>
        <v>1021</v>
      </c>
      <c r="AR46">
        <f t="shared" si="49"/>
        <v>1061</v>
      </c>
      <c r="AS46">
        <f t="shared" si="49"/>
        <v>714</v>
      </c>
      <c r="AT46">
        <f t="shared" si="49"/>
        <v>1152</v>
      </c>
      <c r="AU46">
        <f t="shared" si="49"/>
        <v>1176</v>
      </c>
      <c r="AV46">
        <f t="shared" si="49"/>
        <v>1587</v>
      </c>
      <c r="AW46">
        <f t="shared" si="49"/>
        <v>1276</v>
      </c>
      <c r="AX46">
        <f t="shared" si="49"/>
        <v>1473</v>
      </c>
      <c r="AY46">
        <f t="shared" si="49"/>
        <v>300</v>
      </c>
      <c r="AZ46">
        <f t="shared" si="49"/>
        <v>942</v>
      </c>
      <c r="BA46">
        <f t="shared" si="49"/>
        <v>1354</v>
      </c>
      <c r="BB46">
        <f t="shared" si="49"/>
        <v>1101</v>
      </c>
      <c r="BC46">
        <f t="shared" si="49"/>
        <v>977</v>
      </c>
      <c r="BD46">
        <f t="shared" si="49"/>
        <v>1556</v>
      </c>
      <c r="BE46">
        <f t="shared" si="49"/>
        <v>936</v>
      </c>
      <c r="BF46">
        <f t="shared" si="49"/>
        <v>1269</v>
      </c>
      <c r="BG46">
        <f t="shared" si="49"/>
        <v>1219</v>
      </c>
      <c r="BH46">
        <f t="shared" si="49"/>
        <v>901</v>
      </c>
    </row>
    <row r="47" spans="1:60" ht="13.5" customHeight="1">
      <c r="A47" s="92">
        <v>39880</v>
      </c>
      <c r="B47" s="39" t="s">
        <v>65</v>
      </c>
      <c r="C47" s="40"/>
      <c r="D47" s="41" t="s">
        <v>20</v>
      </c>
      <c r="E47" s="49">
        <f t="shared" si="0"/>
        <v>1441</v>
      </c>
      <c r="F47" s="43">
        <v>0</v>
      </c>
      <c r="G47" s="43">
        <v>14</v>
      </c>
      <c r="H47" s="44">
        <f t="shared" si="1"/>
        <v>14</v>
      </c>
      <c r="I47" s="40"/>
      <c r="J47" s="45" t="s">
        <v>26</v>
      </c>
      <c r="K47" s="49">
        <f t="shared" si="2"/>
        <v>1429</v>
      </c>
      <c r="L47" s="46">
        <v>0</v>
      </c>
      <c r="M47" s="46">
        <v>18</v>
      </c>
      <c r="N47" s="26">
        <f t="shared" si="3"/>
        <v>18</v>
      </c>
      <c r="O47" s="40"/>
      <c r="P47" s="39" t="s">
        <v>66</v>
      </c>
      <c r="Q47" s="40"/>
      <c r="R47">
        <f>MIN(Rules!$E$2,(MAX(H47/N47,N47/H47)))</f>
        <v>1.2857142857142858</v>
      </c>
      <c r="S47">
        <f>VLOOKUP(B47,Rules!A:B,2,FALSE)</f>
        <v>45</v>
      </c>
      <c r="T47" s="40"/>
      <c r="U47" s="47">
        <f>1/(10^(-1*(E47+(IF(P47="Y",Rules!$I$2,0))-K47)/Rules!$E$12)+1)</f>
        <v>0.67831469324452343</v>
      </c>
      <c r="V47">
        <f t="shared" si="4"/>
        <v>-39</v>
      </c>
      <c r="W47">
        <f t="shared" si="5"/>
        <v>39</v>
      </c>
      <c r="Z47" s="48"/>
      <c r="AA47">
        <f t="shared" ref="AA47:BH47" si="50">IF($D47=AA$1,$E47+$V47,(IF($J47=AA$1,$K47+$W47,AA46)))</f>
        <v>1004</v>
      </c>
      <c r="AB47">
        <f t="shared" si="50"/>
        <v>1402</v>
      </c>
      <c r="AC47">
        <f t="shared" si="50"/>
        <v>806</v>
      </c>
      <c r="AD47">
        <f t="shared" si="50"/>
        <v>1227</v>
      </c>
      <c r="AE47">
        <f t="shared" si="50"/>
        <v>866</v>
      </c>
      <c r="AF47">
        <f t="shared" si="50"/>
        <v>1468</v>
      </c>
      <c r="AG47">
        <f t="shared" si="50"/>
        <v>1687</v>
      </c>
      <c r="AH47">
        <f t="shared" si="50"/>
        <v>1589</v>
      </c>
      <c r="AI47">
        <f t="shared" si="50"/>
        <v>1181</v>
      </c>
      <c r="AJ47">
        <f t="shared" si="50"/>
        <v>1417</v>
      </c>
      <c r="AK47">
        <f t="shared" si="50"/>
        <v>1331</v>
      </c>
      <c r="AL47">
        <f t="shared" si="50"/>
        <v>1709</v>
      </c>
      <c r="AM47">
        <f t="shared" si="50"/>
        <v>1765</v>
      </c>
      <c r="AN47">
        <f t="shared" si="50"/>
        <v>1577</v>
      </c>
      <c r="AO47">
        <f t="shared" si="50"/>
        <v>399</v>
      </c>
      <c r="AP47">
        <f t="shared" si="50"/>
        <v>1485</v>
      </c>
      <c r="AQ47">
        <f t="shared" si="50"/>
        <v>1021</v>
      </c>
      <c r="AR47">
        <f t="shared" si="50"/>
        <v>1061</v>
      </c>
      <c r="AS47">
        <f t="shared" si="50"/>
        <v>714</v>
      </c>
      <c r="AT47">
        <f t="shared" si="50"/>
        <v>1152</v>
      </c>
      <c r="AU47">
        <f t="shared" si="50"/>
        <v>1176</v>
      </c>
      <c r="AV47">
        <f t="shared" si="50"/>
        <v>1587</v>
      </c>
      <c r="AW47">
        <f t="shared" si="50"/>
        <v>1276</v>
      </c>
      <c r="AX47">
        <f t="shared" si="50"/>
        <v>1473</v>
      </c>
      <c r="AY47">
        <f t="shared" si="50"/>
        <v>300</v>
      </c>
      <c r="AZ47">
        <f t="shared" si="50"/>
        <v>942</v>
      </c>
      <c r="BA47">
        <f t="shared" si="50"/>
        <v>1354</v>
      </c>
      <c r="BB47">
        <f t="shared" si="50"/>
        <v>1101</v>
      </c>
      <c r="BC47">
        <f t="shared" si="50"/>
        <v>977</v>
      </c>
      <c r="BD47">
        <f t="shared" si="50"/>
        <v>1556</v>
      </c>
      <c r="BE47">
        <f t="shared" si="50"/>
        <v>936</v>
      </c>
      <c r="BF47">
        <f t="shared" si="50"/>
        <v>1269</v>
      </c>
      <c r="BG47">
        <f t="shared" si="50"/>
        <v>1219</v>
      </c>
      <c r="BH47">
        <f t="shared" si="50"/>
        <v>901</v>
      </c>
    </row>
    <row r="48" spans="1:60" ht="13.5" customHeight="1">
      <c r="A48" s="92">
        <v>39880</v>
      </c>
      <c r="B48" s="39" t="s">
        <v>65</v>
      </c>
      <c r="C48" s="40"/>
      <c r="D48" s="41" t="s">
        <v>38</v>
      </c>
      <c r="E48" s="49">
        <f t="shared" si="0"/>
        <v>942</v>
      </c>
      <c r="F48" s="43">
        <v>2</v>
      </c>
      <c r="G48" s="43">
        <v>8</v>
      </c>
      <c r="H48" s="44">
        <f t="shared" si="1"/>
        <v>14</v>
      </c>
      <c r="I48" s="40"/>
      <c r="J48" s="45" t="s">
        <v>20</v>
      </c>
      <c r="K48" s="49">
        <f t="shared" si="2"/>
        <v>1402</v>
      </c>
      <c r="L48" s="46">
        <v>0</v>
      </c>
      <c r="M48" s="46">
        <v>11</v>
      </c>
      <c r="N48" s="26">
        <f t="shared" si="3"/>
        <v>11</v>
      </c>
      <c r="O48" s="40"/>
      <c r="P48" s="39" t="s">
        <v>66</v>
      </c>
      <c r="Q48" s="40"/>
      <c r="R48">
        <f>MIN(Rules!$E$2,(MAX(H48/N48,N48/H48)))</f>
        <v>1.2727272727272727</v>
      </c>
      <c r="S48">
        <f>VLOOKUP(B48,Rules!A:B,2,FALSE)</f>
        <v>45</v>
      </c>
      <c r="T48" s="40"/>
      <c r="U48" s="47">
        <f>1/(10^(-1*(E48+(IF(P48="Y",Rules!$I$2,0))-K48)/Rules!$E$12)+1)</f>
        <v>0.19347247718289212</v>
      </c>
      <c r="V48">
        <f t="shared" si="4"/>
        <v>46</v>
      </c>
      <c r="W48">
        <f t="shared" si="5"/>
        <v>-46</v>
      </c>
      <c r="Z48" s="48"/>
      <c r="AA48">
        <f t="shared" ref="AA48:BH48" si="51">IF($D48=AA$1,$E48+$V48,(IF($J48=AA$1,$K48+$W48,AA47)))</f>
        <v>1004</v>
      </c>
      <c r="AB48">
        <f t="shared" si="51"/>
        <v>1356</v>
      </c>
      <c r="AC48">
        <f t="shared" si="51"/>
        <v>806</v>
      </c>
      <c r="AD48">
        <f t="shared" si="51"/>
        <v>1227</v>
      </c>
      <c r="AE48">
        <f t="shared" si="51"/>
        <v>866</v>
      </c>
      <c r="AF48">
        <f t="shared" si="51"/>
        <v>1468</v>
      </c>
      <c r="AG48">
        <f t="shared" si="51"/>
        <v>1687</v>
      </c>
      <c r="AH48">
        <f t="shared" si="51"/>
        <v>1589</v>
      </c>
      <c r="AI48">
        <f t="shared" si="51"/>
        <v>1181</v>
      </c>
      <c r="AJ48">
        <f t="shared" si="51"/>
        <v>1417</v>
      </c>
      <c r="AK48">
        <f t="shared" si="51"/>
        <v>1331</v>
      </c>
      <c r="AL48">
        <f t="shared" si="51"/>
        <v>1709</v>
      </c>
      <c r="AM48">
        <f t="shared" si="51"/>
        <v>1765</v>
      </c>
      <c r="AN48">
        <f t="shared" si="51"/>
        <v>1577</v>
      </c>
      <c r="AO48">
        <f t="shared" si="51"/>
        <v>399</v>
      </c>
      <c r="AP48">
        <f t="shared" si="51"/>
        <v>1485</v>
      </c>
      <c r="AQ48">
        <f t="shared" si="51"/>
        <v>1021</v>
      </c>
      <c r="AR48">
        <f t="shared" si="51"/>
        <v>1061</v>
      </c>
      <c r="AS48">
        <f t="shared" si="51"/>
        <v>714</v>
      </c>
      <c r="AT48">
        <f t="shared" si="51"/>
        <v>1152</v>
      </c>
      <c r="AU48">
        <f t="shared" si="51"/>
        <v>1176</v>
      </c>
      <c r="AV48">
        <f t="shared" si="51"/>
        <v>1587</v>
      </c>
      <c r="AW48">
        <f t="shared" si="51"/>
        <v>1276</v>
      </c>
      <c r="AX48">
        <f t="shared" si="51"/>
        <v>1473</v>
      </c>
      <c r="AY48">
        <f t="shared" si="51"/>
        <v>300</v>
      </c>
      <c r="AZ48">
        <f t="shared" si="51"/>
        <v>988</v>
      </c>
      <c r="BA48">
        <f t="shared" si="51"/>
        <v>1354</v>
      </c>
      <c r="BB48">
        <f t="shared" si="51"/>
        <v>1101</v>
      </c>
      <c r="BC48">
        <f t="shared" si="51"/>
        <v>977</v>
      </c>
      <c r="BD48">
        <f t="shared" si="51"/>
        <v>1556</v>
      </c>
      <c r="BE48">
        <f t="shared" si="51"/>
        <v>936</v>
      </c>
      <c r="BF48">
        <f t="shared" si="51"/>
        <v>1269</v>
      </c>
      <c r="BG48">
        <f t="shared" si="51"/>
        <v>1219</v>
      </c>
      <c r="BH48">
        <f t="shared" si="51"/>
        <v>901</v>
      </c>
    </row>
    <row r="49" spans="1:60" ht="13.5" customHeight="1">
      <c r="A49" s="92">
        <v>39880</v>
      </c>
      <c r="B49" s="39" t="s">
        <v>65</v>
      </c>
      <c r="C49" s="40"/>
      <c r="D49" s="41" t="s">
        <v>39</v>
      </c>
      <c r="E49" s="49">
        <f t="shared" si="0"/>
        <v>1061</v>
      </c>
      <c r="F49" s="43">
        <v>1</v>
      </c>
      <c r="G49" s="43">
        <v>10</v>
      </c>
      <c r="H49" s="44">
        <f t="shared" si="1"/>
        <v>13</v>
      </c>
      <c r="I49" s="40"/>
      <c r="J49" s="45" t="s">
        <v>35</v>
      </c>
      <c r="K49" s="49">
        <f t="shared" si="2"/>
        <v>1331</v>
      </c>
      <c r="L49" s="46">
        <v>0</v>
      </c>
      <c r="M49" s="46">
        <v>7</v>
      </c>
      <c r="N49" s="26">
        <f t="shared" si="3"/>
        <v>7</v>
      </c>
      <c r="O49" s="40"/>
      <c r="P49" s="39" t="s">
        <v>66</v>
      </c>
      <c r="Q49" s="40"/>
      <c r="R49">
        <f>MIN(Rules!$E$2,(MAX(H49/N49,N49/H49)))</f>
        <v>1.8571428571428572</v>
      </c>
      <c r="S49">
        <f>VLOOKUP(B49,Rules!A:B,2,FALSE)</f>
        <v>45</v>
      </c>
      <c r="T49" s="40"/>
      <c r="U49" s="47">
        <f>1/(10^(-1*(E49+(IF(P49="Y",Rules!$I$2,0))-K49)/Rules!$E$12)+1)</f>
        <v>0.36525666494768316</v>
      </c>
      <c r="V49">
        <f t="shared" si="4"/>
        <v>53</v>
      </c>
      <c r="W49">
        <f t="shared" si="5"/>
        <v>-53</v>
      </c>
      <c r="Z49" s="48"/>
      <c r="AA49">
        <f t="shared" ref="AA49:BH49" si="52">IF($D49=AA$1,$E49+$V49,(IF($J49=AA$1,$K49+$W49,AA48)))</f>
        <v>1004</v>
      </c>
      <c r="AB49">
        <f t="shared" si="52"/>
        <v>1356</v>
      </c>
      <c r="AC49">
        <f t="shared" si="52"/>
        <v>806</v>
      </c>
      <c r="AD49">
        <f t="shared" si="52"/>
        <v>1227</v>
      </c>
      <c r="AE49">
        <f t="shared" si="52"/>
        <v>866</v>
      </c>
      <c r="AF49">
        <f t="shared" si="52"/>
        <v>1468</v>
      </c>
      <c r="AG49">
        <f t="shared" si="52"/>
        <v>1687</v>
      </c>
      <c r="AH49">
        <f t="shared" si="52"/>
        <v>1589</v>
      </c>
      <c r="AI49">
        <f t="shared" si="52"/>
        <v>1181</v>
      </c>
      <c r="AJ49">
        <f t="shared" si="52"/>
        <v>1417</v>
      </c>
      <c r="AK49">
        <f t="shared" si="52"/>
        <v>1278</v>
      </c>
      <c r="AL49">
        <f t="shared" si="52"/>
        <v>1709</v>
      </c>
      <c r="AM49">
        <f t="shared" si="52"/>
        <v>1765</v>
      </c>
      <c r="AN49">
        <f t="shared" si="52"/>
        <v>1577</v>
      </c>
      <c r="AO49">
        <f t="shared" si="52"/>
        <v>399</v>
      </c>
      <c r="AP49">
        <f t="shared" si="52"/>
        <v>1485</v>
      </c>
      <c r="AQ49">
        <f t="shared" si="52"/>
        <v>1021</v>
      </c>
      <c r="AR49">
        <f t="shared" si="52"/>
        <v>1114</v>
      </c>
      <c r="AS49">
        <f t="shared" si="52"/>
        <v>714</v>
      </c>
      <c r="AT49">
        <f t="shared" si="52"/>
        <v>1152</v>
      </c>
      <c r="AU49">
        <f t="shared" si="52"/>
        <v>1176</v>
      </c>
      <c r="AV49">
        <f t="shared" si="52"/>
        <v>1587</v>
      </c>
      <c r="AW49">
        <f t="shared" si="52"/>
        <v>1276</v>
      </c>
      <c r="AX49">
        <f t="shared" si="52"/>
        <v>1473</v>
      </c>
      <c r="AY49">
        <f t="shared" si="52"/>
        <v>300</v>
      </c>
      <c r="AZ49">
        <f t="shared" si="52"/>
        <v>988</v>
      </c>
      <c r="BA49">
        <f t="shared" si="52"/>
        <v>1354</v>
      </c>
      <c r="BB49">
        <f t="shared" si="52"/>
        <v>1101</v>
      </c>
      <c r="BC49">
        <f t="shared" si="52"/>
        <v>977</v>
      </c>
      <c r="BD49">
        <f t="shared" si="52"/>
        <v>1556</v>
      </c>
      <c r="BE49">
        <f t="shared" si="52"/>
        <v>936</v>
      </c>
      <c r="BF49">
        <f t="shared" si="52"/>
        <v>1269</v>
      </c>
      <c r="BG49">
        <f t="shared" si="52"/>
        <v>1219</v>
      </c>
      <c r="BH49">
        <f t="shared" si="52"/>
        <v>901</v>
      </c>
    </row>
    <row r="50" spans="1:60" ht="13.5" customHeight="1">
      <c r="A50" s="92">
        <v>39880</v>
      </c>
      <c r="B50" s="39" t="s">
        <v>65</v>
      </c>
      <c r="C50" s="40"/>
      <c r="D50" s="41" t="s">
        <v>24</v>
      </c>
      <c r="E50" s="49">
        <f t="shared" si="0"/>
        <v>1354</v>
      </c>
      <c r="F50" s="43">
        <v>1</v>
      </c>
      <c r="G50" s="43">
        <v>12</v>
      </c>
      <c r="H50" s="44">
        <f t="shared" si="1"/>
        <v>15</v>
      </c>
      <c r="I50" s="40"/>
      <c r="J50" s="45" t="s">
        <v>42</v>
      </c>
      <c r="K50" s="49">
        <f t="shared" si="2"/>
        <v>1219</v>
      </c>
      <c r="L50" s="46">
        <v>0</v>
      </c>
      <c r="M50" s="46">
        <v>8</v>
      </c>
      <c r="N50" s="26">
        <f t="shared" si="3"/>
        <v>8</v>
      </c>
      <c r="O50" s="40"/>
      <c r="P50" s="39" t="s">
        <v>66</v>
      </c>
      <c r="Q50" s="40"/>
      <c r="R50">
        <f>MIN(Rules!$E$2,(MAX(H50/N50,N50/H50)))</f>
        <v>1.875</v>
      </c>
      <c r="S50">
        <f>VLOOKUP(B50,Rules!A:B,2,FALSE)</f>
        <v>45</v>
      </c>
      <c r="T50" s="40"/>
      <c r="U50" s="47">
        <f>1/(10^(-1*(E50+(IF(P50="Y",Rules!$I$2,0))-K50)/Rules!$E$12)+1)</f>
        <v>0.78792676807740214</v>
      </c>
      <c r="V50">
        <f t="shared" si="4"/>
        <v>18</v>
      </c>
      <c r="W50">
        <f t="shared" si="5"/>
        <v>-18</v>
      </c>
      <c r="Z50" s="48"/>
      <c r="AA50">
        <f t="shared" ref="AA50:BH50" si="53">IF($D50=AA$1,$E50+$V50,(IF($J50=AA$1,$K50+$W50,AA49)))</f>
        <v>1004</v>
      </c>
      <c r="AB50">
        <f t="shared" si="53"/>
        <v>1356</v>
      </c>
      <c r="AC50">
        <f t="shared" si="53"/>
        <v>806</v>
      </c>
      <c r="AD50">
        <f t="shared" si="53"/>
        <v>1227</v>
      </c>
      <c r="AE50">
        <f t="shared" si="53"/>
        <v>866</v>
      </c>
      <c r="AF50">
        <f t="shared" si="53"/>
        <v>1468</v>
      </c>
      <c r="AG50">
        <f t="shared" si="53"/>
        <v>1687</v>
      </c>
      <c r="AH50">
        <f t="shared" si="53"/>
        <v>1589</v>
      </c>
      <c r="AI50">
        <f t="shared" si="53"/>
        <v>1181</v>
      </c>
      <c r="AJ50">
        <f t="shared" si="53"/>
        <v>1417</v>
      </c>
      <c r="AK50">
        <f t="shared" si="53"/>
        <v>1278</v>
      </c>
      <c r="AL50">
        <f t="shared" si="53"/>
        <v>1709</v>
      </c>
      <c r="AM50">
        <f t="shared" si="53"/>
        <v>1765</v>
      </c>
      <c r="AN50">
        <f t="shared" si="53"/>
        <v>1577</v>
      </c>
      <c r="AO50">
        <f t="shared" si="53"/>
        <v>399</v>
      </c>
      <c r="AP50">
        <f t="shared" si="53"/>
        <v>1485</v>
      </c>
      <c r="AQ50">
        <f t="shared" si="53"/>
        <v>1021</v>
      </c>
      <c r="AR50">
        <f t="shared" si="53"/>
        <v>1114</v>
      </c>
      <c r="AS50">
        <f t="shared" si="53"/>
        <v>714</v>
      </c>
      <c r="AT50">
        <f t="shared" si="53"/>
        <v>1152</v>
      </c>
      <c r="AU50">
        <f t="shared" si="53"/>
        <v>1176</v>
      </c>
      <c r="AV50">
        <f t="shared" si="53"/>
        <v>1587</v>
      </c>
      <c r="AW50">
        <f t="shared" si="53"/>
        <v>1276</v>
      </c>
      <c r="AX50">
        <f t="shared" si="53"/>
        <v>1473</v>
      </c>
      <c r="AY50">
        <f t="shared" si="53"/>
        <v>300</v>
      </c>
      <c r="AZ50">
        <f t="shared" si="53"/>
        <v>988</v>
      </c>
      <c r="BA50">
        <f t="shared" si="53"/>
        <v>1372</v>
      </c>
      <c r="BB50">
        <f t="shared" si="53"/>
        <v>1101</v>
      </c>
      <c r="BC50">
        <f t="shared" si="53"/>
        <v>977</v>
      </c>
      <c r="BD50">
        <f t="shared" si="53"/>
        <v>1556</v>
      </c>
      <c r="BE50">
        <f t="shared" si="53"/>
        <v>936</v>
      </c>
      <c r="BF50">
        <f t="shared" si="53"/>
        <v>1269</v>
      </c>
      <c r="BG50">
        <f t="shared" si="53"/>
        <v>1201</v>
      </c>
      <c r="BH50">
        <f t="shared" si="53"/>
        <v>901</v>
      </c>
    </row>
    <row r="51" spans="1:60" ht="13.5" customHeight="1">
      <c r="A51" s="92">
        <v>39880</v>
      </c>
      <c r="B51" s="39" t="s">
        <v>65</v>
      </c>
      <c r="C51" s="40"/>
      <c r="D51" s="41" t="s">
        <v>49</v>
      </c>
      <c r="E51" s="49">
        <f t="shared" si="0"/>
        <v>399</v>
      </c>
      <c r="F51" s="43">
        <v>0</v>
      </c>
      <c r="G51" s="43">
        <v>3</v>
      </c>
      <c r="H51" s="44">
        <f t="shared" si="1"/>
        <v>3</v>
      </c>
      <c r="I51" s="40"/>
      <c r="J51" s="45" t="s">
        <v>23</v>
      </c>
      <c r="K51" s="49">
        <f t="shared" si="2"/>
        <v>1473</v>
      </c>
      <c r="L51" s="46">
        <v>1</v>
      </c>
      <c r="M51" s="46">
        <v>13</v>
      </c>
      <c r="N51" s="26">
        <f t="shared" si="3"/>
        <v>16</v>
      </c>
      <c r="O51" s="40"/>
      <c r="P51" s="39" t="s">
        <v>66</v>
      </c>
      <c r="Q51" s="40"/>
      <c r="R51">
        <f>MIN(Rules!$E$2,(MAX(H51/N51,N51/H51)))</f>
        <v>2</v>
      </c>
      <c r="S51">
        <f>VLOOKUP(B51,Rules!A:B,2,FALSE)</f>
        <v>45</v>
      </c>
      <c r="T51" s="40"/>
      <c r="U51" s="47">
        <f>1/(10^(-1*(E51+(IF(P51="Y",Rules!$I$2,0))-K51)/Rules!$E$12)+1)</f>
        <v>1.3992020398982875E-2</v>
      </c>
      <c r="V51">
        <f t="shared" si="4"/>
        <v>-1</v>
      </c>
      <c r="W51">
        <f t="shared" si="5"/>
        <v>1</v>
      </c>
      <c r="Z51" s="48"/>
      <c r="AA51">
        <f t="shared" ref="AA51:BH51" si="54">IF($D51=AA$1,$E51+$V51,(IF($J51=AA$1,$K51+$W51,AA50)))</f>
        <v>1004</v>
      </c>
      <c r="AB51">
        <f t="shared" si="54"/>
        <v>1356</v>
      </c>
      <c r="AC51">
        <f t="shared" si="54"/>
        <v>806</v>
      </c>
      <c r="AD51">
        <f t="shared" si="54"/>
        <v>1227</v>
      </c>
      <c r="AE51">
        <f t="shared" si="54"/>
        <v>866</v>
      </c>
      <c r="AF51">
        <f t="shared" si="54"/>
        <v>1468</v>
      </c>
      <c r="AG51">
        <f t="shared" si="54"/>
        <v>1687</v>
      </c>
      <c r="AH51">
        <f t="shared" si="54"/>
        <v>1589</v>
      </c>
      <c r="AI51">
        <f t="shared" si="54"/>
        <v>1181</v>
      </c>
      <c r="AJ51">
        <f t="shared" si="54"/>
        <v>1417</v>
      </c>
      <c r="AK51">
        <f t="shared" si="54"/>
        <v>1278</v>
      </c>
      <c r="AL51">
        <f t="shared" si="54"/>
        <v>1709</v>
      </c>
      <c r="AM51">
        <f t="shared" si="54"/>
        <v>1765</v>
      </c>
      <c r="AN51">
        <f t="shared" si="54"/>
        <v>1577</v>
      </c>
      <c r="AO51">
        <f t="shared" si="54"/>
        <v>398</v>
      </c>
      <c r="AP51">
        <f t="shared" si="54"/>
        <v>1485</v>
      </c>
      <c r="AQ51">
        <f t="shared" si="54"/>
        <v>1021</v>
      </c>
      <c r="AR51">
        <f t="shared" si="54"/>
        <v>1114</v>
      </c>
      <c r="AS51">
        <f t="shared" si="54"/>
        <v>714</v>
      </c>
      <c r="AT51">
        <f t="shared" si="54"/>
        <v>1152</v>
      </c>
      <c r="AU51">
        <f t="shared" si="54"/>
        <v>1176</v>
      </c>
      <c r="AV51">
        <f t="shared" si="54"/>
        <v>1587</v>
      </c>
      <c r="AW51">
        <f t="shared" si="54"/>
        <v>1276</v>
      </c>
      <c r="AX51">
        <f t="shared" si="54"/>
        <v>1474</v>
      </c>
      <c r="AY51">
        <f t="shared" si="54"/>
        <v>300</v>
      </c>
      <c r="AZ51">
        <f t="shared" si="54"/>
        <v>988</v>
      </c>
      <c r="BA51">
        <f t="shared" si="54"/>
        <v>1372</v>
      </c>
      <c r="BB51">
        <f t="shared" si="54"/>
        <v>1101</v>
      </c>
      <c r="BC51">
        <f t="shared" si="54"/>
        <v>977</v>
      </c>
      <c r="BD51">
        <f t="shared" si="54"/>
        <v>1556</v>
      </c>
      <c r="BE51">
        <f t="shared" si="54"/>
        <v>936</v>
      </c>
      <c r="BF51">
        <f t="shared" si="54"/>
        <v>1269</v>
      </c>
      <c r="BG51">
        <f t="shared" si="54"/>
        <v>1201</v>
      </c>
      <c r="BH51">
        <f t="shared" si="54"/>
        <v>901</v>
      </c>
    </row>
    <row r="52" spans="1:60" ht="13.5" customHeight="1">
      <c r="A52" s="92">
        <v>39880</v>
      </c>
      <c r="B52" s="39" t="s">
        <v>65</v>
      </c>
      <c r="C52" s="40"/>
      <c r="D52" s="41" t="s">
        <v>33</v>
      </c>
      <c r="E52" s="49">
        <f t="shared" si="0"/>
        <v>866</v>
      </c>
      <c r="F52" s="43">
        <v>0</v>
      </c>
      <c r="G52" s="43">
        <v>12</v>
      </c>
      <c r="H52" s="44">
        <f t="shared" si="1"/>
        <v>12</v>
      </c>
      <c r="I52" s="40"/>
      <c r="J52" s="45" t="s">
        <v>36</v>
      </c>
      <c r="K52" s="49">
        <f t="shared" si="2"/>
        <v>1485</v>
      </c>
      <c r="L52" s="46">
        <v>0</v>
      </c>
      <c r="M52" s="46">
        <v>6</v>
      </c>
      <c r="N52" s="26">
        <f t="shared" si="3"/>
        <v>6</v>
      </c>
      <c r="O52" s="40"/>
      <c r="P52" s="39" t="s">
        <v>66</v>
      </c>
      <c r="Q52" s="40"/>
      <c r="R52">
        <f>MIN(Rules!$E$2,(MAX(H52/N52,N52/H52)))</f>
        <v>2</v>
      </c>
      <c r="S52">
        <f>VLOOKUP(B52,Rules!A:B,2,FALSE)</f>
        <v>45</v>
      </c>
      <c r="T52" s="40"/>
      <c r="U52" s="47">
        <f>1/(10^(-1*(E52+(IF(P52="Y",Rules!$I$2,0))-K52)/Rules!$E$12)+1)</f>
        <v>0.10341669357086877</v>
      </c>
      <c r="V52">
        <f t="shared" si="4"/>
        <v>81</v>
      </c>
      <c r="W52">
        <f t="shared" si="5"/>
        <v>-81</v>
      </c>
      <c r="Z52" s="48"/>
      <c r="AA52">
        <f t="shared" ref="AA52:BH52" si="55">IF($D52=AA$1,$E52+$V52,(IF($J52=AA$1,$K52+$W52,AA51)))</f>
        <v>1004</v>
      </c>
      <c r="AB52">
        <f t="shared" si="55"/>
        <v>1356</v>
      </c>
      <c r="AC52">
        <f t="shared" si="55"/>
        <v>806</v>
      </c>
      <c r="AD52">
        <f t="shared" si="55"/>
        <v>1227</v>
      </c>
      <c r="AE52">
        <f t="shared" si="55"/>
        <v>947</v>
      </c>
      <c r="AF52">
        <f t="shared" si="55"/>
        <v>1468</v>
      </c>
      <c r="AG52">
        <f t="shared" si="55"/>
        <v>1687</v>
      </c>
      <c r="AH52">
        <f t="shared" si="55"/>
        <v>1589</v>
      </c>
      <c r="AI52">
        <f t="shared" si="55"/>
        <v>1181</v>
      </c>
      <c r="AJ52">
        <f t="shared" si="55"/>
        <v>1417</v>
      </c>
      <c r="AK52">
        <f t="shared" si="55"/>
        <v>1278</v>
      </c>
      <c r="AL52">
        <f t="shared" si="55"/>
        <v>1709</v>
      </c>
      <c r="AM52">
        <f t="shared" si="55"/>
        <v>1765</v>
      </c>
      <c r="AN52">
        <f t="shared" si="55"/>
        <v>1577</v>
      </c>
      <c r="AO52">
        <f t="shared" si="55"/>
        <v>398</v>
      </c>
      <c r="AP52">
        <f t="shared" si="55"/>
        <v>1404</v>
      </c>
      <c r="AQ52">
        <f t="shared" si="55"/>
        <v>1021</v>
      </c>
      <c r="AR52">
        <f t="shared" si="55"/>
        <v>1114</v>
      </c>
      <c r="AS52">
        <f t="shared" si="55"/>
        <v>714</v>
      </c>
      <c r="AT52">
        <f t="shared" si="55"/>
        <v>1152</v>
      </c>
      <c r="AU52">
        <f t="shared" si="55"/>
        <v>1176</v>
      </c>
      <c r="AV52">
        <f t="shared" si="55"/>
        <v>1587</v>
      </c>
      <c r="AW52">
        <f t="shared" si="55"/>
        <v>1276</v>
      </c>
      <c r="AX52">
        <f t="shared" si="55"/>
        <v>1474</v>
      </c>
      <c r="AY52">
        <f t="shared" si="55"/>
        <v>300</v>
      </c>
      <c r="AZ52">
        <f t="shared" si="55"/>
        <v>988</v>
      </c>
      <c r="BA52">
        <f t="shared" si="55"/>
        <v>1372</v>
      </c>
      <c r="BB52">
        <f t="shared" si="55"/>
        <v>1101</v>
      </c>
      <c r="BC52">
        <f t="shared" si="55"/>
        <v>977</v>
      </c>
      <c r="BD52">
        <f t="shared" si="55"/>
        <v>1556</v>
      </c>
      <c r="BE52">
        <f t="shared" si="55"/>
        <v>936</v>
      </c>
      <c r="BF52">
        <f t="shared" si="55"/>
        <v>1269</v>
      </c>
      <c r="BG52">
        <f t="shared" si="55"/>
        <v>1201</v>
      </c>
      <c r="BH52">
        <f t="shared" si="55"/>
        <v>901</v>
      </c>
    </row>
    <row r="53" spans="1:60" ht="13.5" customHeight="1">
      <c r="A53" s="92">
        <v>39880</v>
      </c>
      <c r="B53" s="39" t="s">
        <v>65</v>
      </c>
      <c r="C53" s="40"/>
      <c r="D53" s="41" t="s">
        <v>47</v>
      </c>
      <c r="E53" s="49">
        <f t="shared" si="0"/>
        <v>714</v>
      </c>
      <c r="F53" s="43">
        <v>0</v>
      </c>
      <c r="G53" s="43">
        <v>5</v>
      </c>
      <c r="H53" s="44">
        <f t="shared" si="1"/>
        <v>5</v>
      </c>
      <c r="I53" s="40"/>
      <c r="J53" s="45" t="s">
        <v>26</v>
      </c>
      <c r="K53" s="49">
        <f t="shared" si="2"/>
        <v>1468</v>
      </c>
      <c r="L53" s="46">
        <v>0</v>
      </c>
      <c r="M53" s="46">
        <v>14</v>
      </c>
      <c r="N53" s="26">
        <f t="shared" si="3"/>
        <v>14</v>
      </c>
      <c r="O53" s="40"/>
      <c r="P53" s="39" t="s">
        <v>66</v>
      </c>
      <c r="Q53" s="40"/>
      <c r="R53">
        <f>MIN(Rules!$E$2,(MAX(H53/N53,N53/H53)))</f>
        <v>2</v>
      </c>
      <c r="S53">
        <f>VLOOKUP(B53,Rules!A:B,2,FALSE)</f>
        <v>45</v>
      </c>
      <c r="T53" s="40"/>
      <c r="U53" s="47">
        <f>1/(10^(-1*(E53+(IF(P53="Y",Rules!$I$2,0))-K53)/Rules!$E$12)+1)</f>
        <v>5.8330854768861039E-2</v>
      </c>
      <c r="V53">
        <f t="shared" si="4"/>
        <v>-5</v>
      </c>
      <c r="W53">
        <f t="shared" si="5"/>
        <v>5</v>
      </c>
      <c r="Z53" s="48"/>
      <c r="AA53">
        <f t="shared" ref="AA53:BH53" si="56">IF($D53=AA$1,$E53+$V53,(IF($J53=AA$1,$K53+$W53,AA52)))</f>
        <v>1004</v>
      </c>
      <c r="AB53">
        <f t="shared" si="56"/>
        <v>1356</v>
      </c>
      <c r="AC53">
        <f t="shared" si="56"/>
        <v>806</v>
      </c>
      <c r="AD53">
        <f t="shared" si="56"/>
        <v>1227</v>
      </c>
      <c r="AE53">
        <f t="shared" si="56"/>
        <v>947</v>
      </c>
      <c r="AF53">
        <f t="shared" si="56"/>
        <v>1473</v>
      </c>
      <c r="AG53">
        <f t="shared" si="56"/>
        <v>1687</v>
      </c>
      <c r="AH53">
        <f t="shared" si="56"/>
        <v>1589</v>
      </c>
      <c r="AI53">
        <f t="shared" si="56"/>
        <v>1181</v>
      </c>
      <c r="AJ53">
        <f t="shared" si="56"/>
        <v>1417</v>
      </c>
      <c r="AK53">
        <f t="shared" si="56"/>
        <v>1278</v>
      </c>
      <c r="AL53">
        <f t="shared" si="56"/>
        <v>1709</v>
      </c>
      <c r="AM53">
        <f t="shared" si="56"/>
        <v>1765</v>
      </c>
      <c r="AN53">
        <f t="shared" si="56"/>
        <v>1577</v>
      </c>
      <c r="AO53">
        <f t="shared" si="56"/>
        <v>398</v>
      </c>
      <c r="AP53">
        <f t="shared" si="56"/>
        <v>1404</v>
      </c>
      <c r="AQ53">
        <f t="shared" si="56"/>
        <v>1021</v>
      </c>
      <c r="AR53">
        <f t="shared" si="56"/>
        <v>1114</v>
      </c>
      <c r="AS53">
        <f t="shared" si="56"/>
        <v>709</v>
      </c>
      <c r="AT53">
        <f t="shared" si="56"/>
        <v>1152</v>
      </c>
      <c r="AU53">
        <f t="shared" si="56"/>
        <v>1176</v>
      </c>
      <c r="AV53">
        <f t="shared" si="56"/>
        <v>1587</v>
      </c>
      <c r="AW53">
        <f t="shared" si="56"/>
        <v>1276</v>
      </c>
      <c r="AX53">
        <f t="shared" si="56"/>
        <v>1474</v>
      </c>
      <c r="AY53">
        <f t="shared" si="56"/>
        <v>300</v>
      </c>
      <c r="AZ53">
        <f t="shared" si="56"/>
        <v>988</v>
      </c>
      <c r="BA53">
        <f t="shared" si="56"/>
        <v>1372</v>
      </c>
      <c r="BB53">
        <f t="shared" si="56"/>
        <v>1101</v>
      </c>
      <c r="BC53">
        <f t="shared" si="56"/>
        <v>977</v>
      </c>
      <c r="BD53">
        <f t="shared" si="56"/>
        <v>1556</v>
      </c>
      <c r="BE53">
        <f t="shared" si="56"/>
        <v>936</v>
      </c>
      <c r="BF53">
        <f t="shared" si="56"/>
        <v>1269</v>
      </c>
      <c r="BG53">
        <f t="shared" si="56"/>
        <v>1201</v>
      </c>
      <c r="BH53">
        <f t="shared" si="56"/>
        <v>901</v>
      </c>
    </row>
    <row r="54" spans="1:60" ht="13.5" customHeight="1">
      <c r="A54" s="92">
        <v>39880</v>
      </c>
      <c r="B54" s="39" t="s">
        <v>65</v>
      </c>
      <c r="C54" s="40"/>
      <c r="D54" s="41" t="s">
        <v>45</v>
      </c>
      <c r="E54" s="49">
        <f t="shared" si="0"/>
        <v>1021</v>
      </c>
      <c r="F54" s="43">
        <v>2</v>
      </c>
      <c r="G54" s="43">
        <v>6</v>
      </c>
      <c r="H54" s="44">
        <f t="shared" si="1"/>
        <v>12</v>
      </c>
      <c r="I54" s="40"/>
      <c r="J54" s="45" t="s">
        <v>42</v>
      </c>
      <c r="K54" s="49">
        <f t="shared" si="2"/>
        <v>1201</v>
      </c>
      <c r="L54" s="46">
        <v>1</v>
      </c>
      <c r="M54" s="46">
        <v>12</v>
      </c>
      <c r="N54" s="26">
        <f t="shared" si="3"/>
        <v>15</v>
      </c>
      <c r="O54" s="40"/>
      <c r="P54" s="39" t="s">
        <v>66</v>
      </c>
      <c r="Q54" s="40"/>
      <c r="R54">
        <f>MIN(Rules!$E$2,(MAX(H54/N54,N54/H54)))</f>
        <v>1.25</v>
      </c>
      <c r="S54">
        <f>VLOOKUP(B54,Rules!A:B,2,FALSE)</f>
        <v>45</v>
      </c>
      <c r="T54" s="40"/>
      <c r="U54" s="47">
        <f>1/(10^(-1*(E54+(IF(P54="Y",Rules!$I$2,0))-K54)/Rules!$E$12)+1)</f>
        <v>0.46551605527316847</v>
      </c>
      <c r="V54">
        <f t="shared" si="4"/>
        <v>-26</v>
      </c>
      <c r="W54">
        <f t="shared" si="5"/>
        <v>26</v>
      </c>
      <c r="Z54" s="48"/>
      <c r="AA54">
        <f t="shared" ref="AA54:BH54" si="57">IF($D54=AA$1,$E54+$V54,(IF($J54=AA$1,$K54+$W54,AA53)))</f>
        <v>1004</v>
      </c>
      <c r="AB54">
        <f t="shared" si="57"/>
        <v>1356</v>
      </c>
      <c r="AC54">
        <f t="shared" si="57"/>
        <v>806</v>
      </c>
      <c r="AD54">
        <f t="shared" si="57"/>
        <v>1227</v>
      </c>
      <c r="AE54">
        <f t="shared" si="57"/>
        <v>947</v>
      </c>
      <c r="AF54">
        <f t="shared" si="57"/>
        <v>1473</v>
      </c>
      <c r="AG54">
        <f t="shared" si="57"/>
        <v>1687</v>
      </c>
      <c r="AH54">
        <f t="shared" si="57"/>
        <v>1589</v>
      </c>
      <c r="AI54">
        <f t="shared" si="57"/>
        <v>1181</v>
      </c>
      <c r="AJ54">
        <f t="shared" si="57"/>
        <v>1417</v>
      </c>
      <c r="AK54">
        <f t="shared" si="57"/>
        <v>1278</v>
      </c>
      <c r="AL54">
        <f t="shared" si="57"/>
        <v>1709</v>
      </c>
      <c r="AM54">
        <f t="shared" si="57"/>
        <v>1765</v>
      </c>
      <c r="AN54">
        <f t="shared" si="57"/>
        <v>1577</v>
      </c>
      <c r="AO54">
        <f t="shared" si="57"/>
        <v>398</v>
      </c>
      <c r="AP54">
        <f t="shared" si="57"/>
        <v>1404</v>
      </c>
      <c r="AQ54">
        <f t="shared" si="57"/>
        <v>995</v>
      </c>
      <c r="AR54">
        <f t="shared" si="57"/>
        <v>1114</v>
      </c>
      <c r="AS54">
        <f t="shared" si="57"/>
        <v>709</v>
      </c>
      <c r="AT54">
        <f t="shared" si="57"/>
        <v>1152</v>
      </c>
      <c r="AU54">
        <f t="shared" si="57"/>
        <v>1176</v>
      </c>
      <c r="AV54">
        <f t="shared" si="57"/>
        <v>1587</v>
      </c>
      <c r="AW54">
        <f t="shared" si="57"/>
        <v>1276</v>
      </c>
      <c r="AX54">
        <f t="shared" si="57"/>
        <v>1474</v>
      </c>
      <c r="AY54">
        <f t="shared" si="57"/>
        <v>300</v>
      </c>
      <c r="AZ54">
        <f t="shared" si="57"/>
        <v>988</v>
      </c>
      <c r="BA54">
        <f t="shared" si="57"/>
        <v>1372</v>
      </c>
      <c r="BB54">
        <f t="shared" si="57"/>
        <v>1101</v>
      </c>
      <c r="BC54">
        <f t="shared" si="57"/>
        <v>977</v>
      </c>
      <c r="BD54">
        <f t="shared" si="57"/>
        <v>1556</v>
      </c>
      <c r="BE54">
        <f t="shared" si="57"/>
        <v>936</v>
      </c>
      <c r="BF54">
        <f t="shared" si="57"/>
        <v>1269</v>
      </c>
      <c r="BG54">
        <f t="shared" si="57"/>
        <v>1227</v>
      </c>
      <c r="BH54">
        <f t="shared" si="57"/>
        <v>901</v>
      </c>
    </row>
    <row r="55" spans="1:60" ht="13.5" customHeight="1">
      <c r="A55" s="92" t="s">
        <v>104</v>
      </c>
      <c r="B55" s="39" t="s">
        <v>65</v>
      </c>
      <c r="C55" s="40"/>
      <c r="D55" s="41" t="s">
        <v>17</v>
      </c>
      <c r="E55" s="49">
        <f t="shared" si="0"/>
        <v>1417</v>
      </c>
      <c r="F55" s="43">
        <v>1</v>
      </c>
      <c r="G55" s="43">
        <v>12</v>
      </c>
      <c r="H55" s="44">
        <f t="shared" si="1"/>
        <v>15</v>
      </c>
      <c r="I55" s="40"/>
      <c r="J55" s="45" t="s">
        <v>36</v>
      </c>
      <c r="K55" s="49">
        <f t="shared" si="2"/>
        <v>1404</v>
      </c>
      <c r="L55" s="46">
        <v>2</v>
      </c>
      <c r="M55" s="46">
        <v>11</v>
      </c>
      <c r="N55" s="26">
        <f t="shared" si="3"/>
        <v>17</v>
      </c>
      <c r="O55" s="40"/>
      <c r="P55" s="39" t="s">
        <v>66</v>
      </c>
      <c r="Q55" s="40"/>
      <c r="R55">
        <f>MIN(Rules!$E$2,(MAX(H55/N55,N55/H55)))</f>
        <v>1.1333333333333333</v>
      </c>
      <c r="S55">
        <f>VLOOKUP(B55,Rules!A:B,2,FALSE)</f>
        <v>45</v>
      </c>
      <c r="T55" s="40"/>
      <c r="U55" s="47">
        <f>1/(10^(-1*(E55+(IF(P55="Y",Rules!$I$2,0))-K55)/Rules!$E$12)+1)</f>
        <v>0.67931873294068934</v>
      </c>
      <c r="V55">
        <f t="shared" si="4"/>
        <v>-35</v>
      </c>
      <c r="W55">
        <f t="shared" si="5"/>
        <v>35</v>
      </c>
      <c r="Z55" s="48"/>
      <c r="AA55">
        <f t="shared" ref="AA55:BH55" si="58">IF($D55=AA$1,$E55+$V55,(IF($J55=AA$1,$K55+$W55,AA54)))</f>
        <v>1004</v>
      </c>
      <c r="AB55">
        <f t="shared" si="58"/>
        <v>1356</v>
      </c>
      <c r="AC55">
        <f t="shared" si="58"/>
        <v>806</v>
      </c>
      <c r="AD55">
        <f t="shared" si="58"/>
        <v>1227</v>
      </c>
      <c r="AE55">
        <f t="shared" si="58"/>
        <v>947</v>
      </c>
      <c r="AF55">
        <f t="shared" si="58"/>
        <v>1473</v>
      </c>
      <c r="AG55">
        <f t="shared" si="58"/>
        <v>1687</v>
      </c>
      <c r="AH55">
        <f t="shared" si="58"/>
        <v>1589</v>
      </c>
      <c r="AI55">
        <f t="shared" si="58"/>
        <v>1181</v>
      </c>
      <c r="AJ55">
        <f t="shared" si="58"/>
        <v>1382</v>
      </c>
      <c r="AK55">
        <f t="shared" si="58"/>
        <v>1278</v>
      </c>
      <c r="AL55">
        <f t="shared" si="58"/>
        <v>1709</v>
      </c>
      <c r="AM55">
        <f t="shared" si="58"/>
        <v>1765</v>
      </c>
      <c r="AN55">
        <f t="shared" si="58"/>
        <v>1577</v>
      </c>
      <c r="AO55">
        <f t="shared" si="58"/>
        <v>398</v>
      </c>
      <c r="AP55">
        <f t="shared" si="58"/>
        <v>1439</v>
      </c>
      <c r="AQ55">
        <f t="shared" si="58"/>
        <v>995</v>
      </c>
      <c r="AR55">
        <f t="shared" si="58"/>
        <v>1114</v>
      </c>
      <c r="AS55">
        <f t="shared" si="58"/>
        <v>709</v>
      </c>
      <c r="AT55">
        <f t="shared" si="58"/>
        <v>1152</v>
      </c>
      <c r="AU55">
        <f t="shared" si="58"/>
        <v>1176</v>
      </c>
      <c r="AV55">
        <f t="shared" si="58"/>
        <v>1587</v>
      </c>
      <c r="AW55">
        <f t="shared" si="58"/>
        <v>1276</v>
      </c>
      <c r="AX55">
        <f t="shared" si="58"/>
        <v>1474</v>
      </c>
      <c r="AY55">
        <f t="shared" si="58"/>
        <v>300</v>
      </c>
      <c r="AZ55">
        <f t="shared" si="58"/>
        <v>988</v>
      </c>
      <c r="BA55">
        <f t="shared" si="58"/>
        <v>1372</v>
      </c>
      <c r="BB55">
        <f t="shared" si="58"/>
        <v>1101</v>
      </c>
      <c r="BC55">
        <f t="shared" si="58"/>
        <v>977</v>
      </c>
      <c r="BD55">
        <f t="shared" si="58"/>
        <v>1556</v>
      </c>
      <c r="BE55">
        <f t="shared" si="58"/>
        <v>936</v>
      </c>
      <c r="BF55">
        <f t="shared" si="58"/>
        <v>1269</v>
      </c>
      <c r="BG55">
        <f t="shared" si="58"/>
        <v>1227</v>
      </c>
      <c r="BH55">
        <f t="shared" si="58"/>
        <v>901</v>
      </c>
    </row>
    <row r="56" spans="1:60" ht="13.5" customHeight="1">
      <c r="A56" s="92" t="s">
        <v>104</v>
      </c>
      <c r="B56" s="39" t="s">
        <v>65</v>
      </c>
      <c r="C56" s="40"/>
      <c r="D56" s="41" t="s">
        <v>36</v>
      </c>
      <c r="E56" s="49">
        <f t="shared" si="0"/>
        <v>1439</v>
      </c>
      <c r="F56" s="43">
        <v>0</v>
      </c>
      <c r="G56" s="43">
        <v>9</v>
      </c>
      <c r="H56" s="44">
        <f t="shared" si="1"/>
        <v>9</v>
      </c>
      <c r="I56" s="40"/>
      <c r="J56" s="45" t="s">
        <v>35</v>
      </c>
      <c r="K56" s="49">
        <f t="shared" si="2"/>
        <v>1278</v>
      </c>
      <c r="L56" s="46">
        <v>2</v>
      </c>
      <c r="M56" s="46">
        <v>7</v>
      </c>
      <c r="N56" s="26">
        <f t="shared" si="3"/>
        <v>13</v>
      </c>
      <c r="O56" s="40"/>
      <c r="P56" s="39" t="s">
        <v>66</v>
      </c>
      <c r="Q56" s="40"/>
      <c r="R56">
        <f>MIN(Rules!$E$2,(MAX(H56/N56,N56/H56)))</f>
        <v>1.4444444444444444</v>
      </c>
      <c r="S56">
        <f>VLOOKUP(B56,Rules!A:B,2,FALSE)</f>
        <v>45</v>
      </c>
      <c r="T56" s="40"/>
      <c r="U56" s="47">
        <f>1/(10^(-1*(E56+(IF(P56="Y",Rules!$I$2,0))-K56)/Rules!$E$12)+1)</f>
        <v>0.80724510340202338</v>
      </c>
      <c r="V56">
        <f t="shared" si="4"/>
        <v>-52</v>
      </c>
      <c r="W56">
        <f t="shared" si="5"/>
        <v>52</v>
      </c>
      <c r="Z56" s="48"/>
      <c r="AA56">
        <f t="shared" ref="AA56:BH56" si="59">IF($D56=AA$1,$E56+$V56,(IF($J56=AA$1,$K56+$W56,AA55)))</f>
        <v>1004</v>
      </c>
      <c r="AB56">
        <f t="shared" si="59"/>
        <v>1356</v>
      </c>
      <c r="AC56">
        <f t="shared" si="59"/>
        <v>806</v>
      </c>
      <c r="AD56">
        <f t="shared" si="59"/>
        <v>1227</v>
      </c>
      <c r="AE56">
        <f t="shared" si="59"/>
        <v>947</v>
      </c>
      <c r="AF56">
        <f t="shared" si="59"/>
        <v>1473</v>
      </c>
      <c r="AG56">
        <f t="shared" si="59"/>
        <v>1687</v>
      </c>
      <c r="AH56">
        <f t="shared" si="59"/>
        <v>1589</v>
      </c>
      <c r="AI56">
        <f t="shared" si="59"/>
        <v>1181</v>
      </c>
      <c r="AJ56">
        <f t="shared" si="59"/>
        <v>1382</v>
      </c>
      <c r="AK56">
        <f t="shared" si="59"/>
        <v>1330</v>
      </c>
      <c r="AL56">
        <f t="shared" si="59"/>
        <v>1709</v>
      </c>
      <c r="AM56">
        <f t="shared" si="59"/>
        <v>1765</v>
      </c>
      <c r="AN56">
        <f t="shared" si="59"/>
        <v>1577</v>
      </c>
      <c r="AO56">
        <f t="shared" si="59"/>
        <v>398</v>
      </c>
      <c r="AP56">
        <f t="shared" si="59"/>
        <v>1387</v>
      </c>
      <c r="AQ56">
        <f t="shared" si="59"/>
        <v>995</v>
      </c>
      <c r="AR56">
        <f t="shared" si="59"/>
        <v>1114</v>
      </c>
      <c r="AS56">
        <f t="shared" si="59"/>
        <v>709</v>
      </c>
      <c r="AT56">
        <f t="shared" si="59"/>
        <v>1152</v>
      </c>
      <c r="AU56">
        <f t="shared" si="59"/>
        <v>1176</v>
      </c>
      <c r="AV56">
        <f t="shared" si="59"/>
        <v>1587</v>
      </c>
      <c r="AW56">
        <f t="shared" si="59"/>
        <v>1276</v>
      </c>
      <c r="AX56">
        <f t="shared" si="59"/>
        <v>1474</v>
      </c>
      <c r="AY56">
        <f t="shared" si="59"/>
        <v>300</v>
      </c>
      <c r="AZ56">
        <f t="shared" si="59"/>
        <v>988</v>
      </c>
      <c r="BA56">
        <f t="shared" si="59"/>
        <v>1372</v>
      </c>
      <c r="BB56">
        <f t="shared" si="59"/>
        <v>1101</v>
      </c>
      <c r="BC56">
        <f t="shared" si="59"/>
        <v>977</v>
      </c>
      <c r="BD56">
        <f t="shared" si="59"/>
        <v>1556</v>
      </c>
      <c r="BE56">
        <f t="shared" si="59"/>
        <v>936</v>
      </c>
      <c r="BF56">
        <f t="shared" si="59"/>
        <v>1269</v>
      </c>
      <c r="BG56">
        <f t="shared" si="59"/>
        <v>1227</v>
      </c>
      <c r="BH56">
        <f t="shared" si="59"/>
        <v>901</v>
      </c>
    </row>
    <row r="57" spans="1:60" ht="13.5" customHeight="1">
      <c r="A57" s="92" t="s">
        <v>104</v>
      </c>
      <c r="B57" s="39" t="s">
        <v>65</v>
      </c>
      <c r="C57" s="40"/>
      <c r="D57" s="41" t="s">
        <v>35</v>
      </c>
      <c r="E57" s="49">
        <f t="shared" si="0"/>
        <v>1330</v>
      </c>
      <c r="F57" s="43">
        <v>0</v>
      </c>
      <c r="G57" s="43">
        <v>10</v>
      </c>
      <c r="H57" s="44">
        <f t="shared" si="1"/>
        <v>10</v>
      </c>
      <c r="I57" s="40"/>
      <c r="J57" s="45" t="s">
        <v>23</v>
      </c>
      <c r="K57" s="49">
        <f t="shared" si="2"/>
        <v>1474</v>
      </c>
      <c r="L57" s="46">
        <v>2</v>
      </c>
      <c r="M57" s="46">
        <v>12</v>
      </c>
      <c r="N57" s="26">
        <f t="shared" si="3"/>
        <v>18</v>
      </c>
      <c r="O57" s="40"/>
      <c r="P57" s="39" t="s">
        <v>66</v>
      </c>
      <c r="Q57" s="40"/>
      <c r="R57">
        <f>MIN(Rules!$E$2,(MAX(H57/N57,N57/H57)))</f>
        <v>1.8</v>
      </c>
      <c r="S57">
        <f>VLOOKUP(B57,Rules!A:B,2,FALSE)</f>
        <v>45</v>
      </c>
      <c r="T57" s="40"/>
      <c r="U57" s="47">
        <f>1/(10^(-1*(E57+(IF(P57="Y",Rules!$I$2,0))-K57)/Rules!$E$12)+1)</f>
        <v>0.50690731582195758</v>
      </c>
      <c r="V57">
        <f t="shared" si="4"/>
        <v>-41</v>
      </c>
      <c r="W57">
        <f t="shared" si="5"/>
        <v>41</v>
      </c>
      <c r="Z57" s="48"/>
      <c r="AA57">
        <f t="shared" ref="AA57:BH57" si="60">IF($D57=AA$1,$E57+$V57,(IF($J57=AA$1,$K57+$W57,AA56)))</f>
        <v>1004</v>
      </c>
      <c r="AB57">
        <f t="shared" si="60"/>
        <v>1356</v>
      </c>
      <c r="AC57">
        <f t="shared" si="60"/>
        <v>806</v>
      </c>
      <c r="AD57">
        <f t="shared" si="60"/>
        <v>1227</v>
      </c>
      <c r="AE57">
        <f t="shared" si="60"/>
        <v>947</v>
      </c>
      <c r="AF57">
        <f t="shared" si="60"/>
        <v>1473</v>
      </c>
      <c r="AG57">
        <f t="shared" si="60"/>
        <v>1687</v>
      </c>
      <c r="AH57">
        <f t="shared" si="60"/>
        <v>1589</v>
      </c>
      <c r="AI57">
        <f t="shared" si="60"/>
        <v>1181</v>
      </c>
      <c r="AJ57">
        <f t="shared" si="60"/>
        <v>1382</v>
      </c>
      <c r="AK57">
        <f t="shared" si="60"/>
        <v>1289</v>
      </c>
      <c r="AL57">
        <f t="shared" si="60"/>
        <v>1709</v>
      </c>
      <c r="AM57">
        <f t="shared" si="60"/>
        <v>1765</v>
      </c>
      <c r="AN57">
        <f t="shared" si="60"/>
        <v>1577</v>
      </c>
      <c r="AO57">
        <f t="shared" si="60"/>
        <v>398</v>
      </c>
      <c r="AP57">
        <f t="shared" si="60"/>
        <v>1387</v>
      </c>
      <c r="AQ57">
        <f t="shared" si="60"/>
        <v>995</v>
      </c>
      <c r="AR57">
        <f t="shared" si="60"/>
        <v>1114</v>
      </c>
      <c r="AS57">
        <f t="shared" si="60"/>
        <v>709</v>
      </c>
      <c r="AT57">
        <f t="shared" si="60"/>
        <v>1152</v>
      </c>
      <c r="AU57">
        <f t="shared" si="60"/>
        <v>1176</v>
      </c>
      <c r="AV57">
        <f t="shared" si="60"/>
        <v>1587</v>
      </c>
      <c r="AW57">
        <f t="shared" si="60"/>
        <v>1276</v>
      </c>
      <c r="AX57">
        <f t="shared" si="60"/>
        <v>1515</v>
      </c>
      <c r="AY57">
        <f t="shared" si="60"/>
        <v>300</v>
      </c>
      <c r="AZ57">
        <f t="shared" si="60"/>
        <v>988</v>
      </c>
      <c r="BA57">
        <f t="shared" si="60"/>
        <v>1372</v>
      </c>
      <c r="BB57">
        <f t="shared" si="60"/>
        <v>1101</v>
      </c>
      <c r="BC57">
        <f t="shared" si="60"/>
        <v>977</v>
      </c>
      <c r="BD57">
        <f t="shared" si="60"/>
        <v>1556</v>
      </c>
      <c r="BE57">
        <f t="shared" si="60"/>
        <v>936</v>
      </c>
      <c r="BF57">
        <f t="shared" si="60"/>
        <v>1269</v>
      </c>
      <c r="BG57">
        <f t="shared" si="60"/>
        <v>1227</v>
      </c>
      <c r="BH57">
        <f t="shared" si="60"/>
        <v>901</v>
      </c>
    </row>
    <row r="58" spans="1:60" ht="13.5" customHeight="1">
      <c r="A58" s="92" t="s">
        <v>104</v>
      </c>
      <c r="B58" s="39" t="s">
        <v>65</v>
      </c>
      <c r="C58" s="40"/>
      <c r="D58" s="41" t="s">
        <v>29</v>
      </c>
      <c r="E58" s="49">
        <f t="shared" si="0"/>
        <v>1227</v>
      </c>
      <c r="F58" s="43">
        <v>0</v>
      </c>
      <c r="G58" s="43">
        <v>10</v>
      </c>
      <c r="H58" s="44">
        <f t="shared" si="1"/>
        <v>10</v>
      </c>
      <c r="I58" s="40"/>
      <c r="J58" s="45" t="s">
        <v>27</v>
      </c>
      <c r="K58" s="49">
        <f t="shared" si="2"/>
        <v>1276</v>
      </c>
      <c r="L58" s="46">
        <v>0</v>
      </c>
      <c r="M58" s="46">
        <v>9</v>
      </c>
      <c r="N58" s="26">
        <f t="shared" si="3"/>
        <v>9</v>
      </c>
      <c r="O58" s="40"/>
      <c r="P58" s="39" t="s">
        <v>66</v>
      </c>
      <c r="Q58" s="40"/>
      <c r="R58">
        <f>MIN(Rules!$E$2,(MAX(H58/N58,N58/H58)))</f>
        <v>1.1111111111111112</v>
      </c>
      <c r="S58">
        <f>VLOOKUP(B58,Rules!A:B,2,FALSE)</f>
        <v>45</v>
      </c>
      <c r="T58" s="40"/>
      <c r="U58" s="47">
        <f>1/(10^(-1*(E58+(IF(P58="Y",Rules!$I$2,0))-K58)/Rules!$E$12)+1)</f>
        <v>0.61422859603687308</v>
      </c>
      <c r="V58">
        <f t="shared" si="4"/>
        <v>19</v>
      </c>
      <c r="W58">
        <f t="shared" si="5"/>
        <v>-19</v>
      </c>
      <c r="Z58" s="48"/>
      <c r="AA58">
        <f t="shared" ref="AA58:BH58" si="61">IF($D58=AA$1,$E58+$V58,(IF($J58=AA$1,$K58+$W58,AA57)))</f>
        <v>1004</v>
      </c>
      <c r="AB58">
        <f t="shared" si="61"/>
        <v>1356</v>
      </c>
      <c r="AC58">
        <f t="shared" si="61"/>
        <v>806</v>
      </c>
      <c r="AD58">
        <f t="shared" si="61"/>
        <v>1246</v>
      </c>
      <c r="AE58">
        <f t="shared" si="61"/>
        <v>947</v>
      </c>
      <c r="AF58">
        <f t="shared" si="61"/>
        <v>1473</v>
      </c>
      <c r="AG58">
        <f t="shared" si="61"/>
        <v>1687</v>
      </c>
      <c r="AH58">
        <f t="shared" si="61"/>
        <v>1589</v>
      </c>
      <c r="AI58">
        <f t="shared" si="61"/>
        <v>1181</v>
      </c>
      <c r="AJ58">
        <f t="shared" si="61"/>
        <v>1382</v>
      </c>
      <c r="AK58">
        <f t="shared" si="61"/>
        <v>1289</v>
      </c>
      <c r="AL58">
        <f t="shared" si="61"/>
        <v>1709</v>
      </c>
      <c r="AM58">
        <f t="shared" si="61"/>
        <v>1765</v>
      </c>
      <c r="AN58">
        <f t="shared" si="61"/>
        <v>1577</v>
      </c>
      <c r="AO58">
        <f t="shared" si="61"/>
        <v>398</v>
      </c>
      <c r="AP58">
        <f t="shared" si="61"/>
        <v>1387</v>
      </c>
      <c r="AQ58">
        <f t="shared" si="61"/>
        <v>995</v>
      </c>
      <c r="AR58">
        <f t="shared" si="61"/>
        <v>1114</v>
      </c>
      <c r="AS58">
        <f t="shared" si="61"/>
        <v>709</v>
      </c>
      <c r="AT58">
        <f t="shared" si="61"/>
        <v>1152</v>
      </c>
      <c r="AU58">
        <f t="shared" si="61"/>
        <v>1176</v>
      </c>
      <c r="AV58">
        <f t="shared" si="61"/>
        <v>1587</v>
      </c>
      <c r="AW58">
        <f t="shared" si="61"/>
        <v>1257</v>
      </c>
      <c r="AX58">
        <f t="shared" si="61"/>
        <v>1515</v>
      </c>
      <c r="AY58">
        <f t="shared" si="61"/>
        <v>300</v>
      </c>
      <c r="AZ58">
        <f t="shared" si="61"/>
        <v>988</v>
      </c>
      <c r="BA58">
        <f t="shared" si="61"/>
        <v>1372</v>
      </c>
      <c r="BB58">
        <f t="shared" si="61"/>
        <v>1101</v>
      </c>
      <c r="BC58">
        <f t="shared" si="61"/>
        <v>977</v>
      </c>
      <c r="BD58">
        <f t="shared" si="61"/>
        <v>1556</v>
      </c>
      <c r="BE58">
        <f t="shared" si="61"/>
        <v>936</v>
      </c>
      <c r="BF58">
        <f t="shared" si="61"/>
        <v>1269</v>
      </c>
      <c r="BG58">
        <f t="shared" si="61"/>
        <v>1227</v>
      </c>
      <c r="BH58">
        <f t="shared" si="61"/>
        <v>901</v>
      </c>
    </row>
    <row r="59" spans="1:60" ht="13.5" customHeight="1">
      <c r="A59" s="92" t="s">
        <v>105</v>
      </c>
      <c r="B59" s="39" t="s">
        <v>65</v>
      </c>
      <c r="C59" s="40"/>
      <c r="D59" s="41" t="s">
        <v>21</v>
      </c>
      <c r="E59" s="49">
        <f t="shared" si="0"/>
        <v>1709</v>
      </c>
      <c r="F59" s="43">
        <v>1</v>
      </c>
      <c r="G59" s="43">
        <v>16</v>
      </c>
      <c r="H59" s="44">
        <f t="shared" si="1"/>
        <v>19</v>
      </c>
      <c r="I59" s="40"/>
      <c r="J59" s="45" t="s">
        <v>28</v>
      </c>
      <c r="K59" s="49">
        <f t="shared" si="2"/>
        <v>1577</v>
      </c>
      <c r="L59" s="46">
        <v>0</v>
      </c>
      <c r="M59" s="46">
        <v>18</v>
      </c>
      <c r="N59" s="26">
        <f t="shared" si="3"/>
        <v>18</v>
      </c>
      <c r="O59" s="40"/>
      <c r="P59" s="39" t="s">
        <v>66</v>
      </c>
      <c r="Q59" s="40"/>
      <c r="R59">
        <f>MIN(Rules!$E$2,(MAX(H59/N59,N59/H59)))</f>
        <v>1.0555555555555556</v>
      </c>
      <c r="S59">
        <f>VLOOKUP(B59,Rules!A:B,2,FALSE)</f>
        <v>45</v>
      </c>
      <c r="T59" s="40"/>
      <c r="U59" s="47">
        <f>1/(10^(-1*(E59+(IF(P59="Y",Rules!$I$2,0))-K59)/Rules!$E$12)+1)</f>
        <v>0.78560903873256482</v>
      </c>
      <c r="V59">
        <f t="shared" si="4"/>
        <v>10</v>
      </c>
      <c r="W59">
        <f t="shared" si="5"/>
        <v>-10</v>
      </c>
      <c r="Z59" s="48"/>
      <c r="AA59">
        <f t="shared" ref="AA59:BH59" si="62">IF($D59=AA$1,$E59+$V59,(IF($J59=AA$1,$K59+$W59,AA58)))</f>
        <v>1004</v>
      </c>
      <c r="AB59">
        <f t="shared" si="62"/>
        <v>1356</v>
      </c>
      <c r="AC59">
        <f t="shared" si="62"/>
        <v>806</v>
      </c>
      <c r="AD59">
        <f t="shared" si="62"/>
        <v>1246</v>
      </c>
      <c r="AE59">
        <f t="shared" si="62"/>
        <v>947</v>
      </c>
      <c r="AF59">
        <f t="shared" si="62"/>
        <v>1473</v>
      </c>
      <c r="AG59">
        <f t="shared" si="62"/>
        <v>1687</v>
      </c>
      <c r="AH59">
        <f t="shared" si="62"/>
        <v>1589</v>
      </c>
      <c r="AI59">
        <f t="shared" si="62"/>
        <v>1181</v>
      </c>
      <c r="AJ59">
        <f t="shared" si="62"/>
        <v>1382</v>
      </c>
      <c r="AK59">
        <f t="shared" si="62"/>
        <v>1289</v>
      </c>
      <c r="AL59">
        <f t="shared" si="62"/>
        <v>1719</v>
      </c>
      <c r="AM59">
        <f t="shared" si="62"/>
        <v>1765</v>
      </c>
      <c r="AN59">
        <f t="shared" si="62"/>
        <v>1567</v>
      </c>
      <c r="AO59">
        <f t="shared" si="62"/>
        <v>398</v>
      </c>
      <c r="AP59">
        <f t="shared" si="62"/>
        <v>1387</v>
      </c>
      <c r="AQ59">
        <f t="shared" si="62"/>
        <v>995</v>
      </c>
      <c r="AR59">
        <f t="shared" si="62"/>
        <v>1114</v>
      </c>
      <c r="AS59">
        <f t="shared" si="62"/>
        <v>709</v>
      </c>
      <c r="AT59">
        <f t="shared" si="62"/>
        <v>1152</v>
      </c>
      <c r="AU59">
        <f t="shared" si="62"/>
        <v>1176</v>
      </c>
      <c r="AV59">
        <f t="shared" si="62"/>
        <v>1587</v>
      </c>
      <c r="AW59">
        <f t="shared" si="62"/>
        <v>1257</v>
      </c>
      <c r="AX59">
        <f t="shared" si="62"/>
        <v>1515</v>
      </c>
      <c r="AY59">
        <f t="shared" si="62"/>
        <v>300</v>
      </c>
      <c r="AZ59">
        <f t="shared" si="62"/>
        <v>988</v>
      </c>
      <c r="BA59">
        <f t="shared" si="62"/>
        <v>1372</v>
      </c>
      <c r="BB59">
        <f t="shared" si="62"/>
        <v>1101</v>
      </c>
      <c r="BC59">
        <f t="shared" si="62"/>
        <v>977</v>
      </c>
      <c r="BD59">
        <f t="shared" si="62"/>
        <v>1556</v>
      </c>
      <c r="BE59">
        <f t="shared" si="62"/>
        <v>936</v>
      </c>
      <c r="BF59">
        <f t="shared" si="62"/>
        <v>1269</v>
      </c>
      <c r="BG59">
        <f t="shared" si="62"/>
        <v>1227</v>
      </c>
      <c r="BH59">
        <f t="shared" si="62"/>
        <v>901</v>
      </c>
    </row>
    <row r="60" spans="1:60" ht="13.5" customHeight="1">
      <c r="A60" s="92" t="s">
        <v>105</v>
      </c>
      <c r="B60" s="39" t="s">
        <v>65</v>
      </c>
      <c r="C60" s="40"/>
      <c r="D60" s="41" t="s">
        <v>31</v>
      </c>
      <c r="E60" s="49">
        <f t="shared" si="0"/>
        <v>1269</v>
      </c>
      <c r="F60" s="43">
        <v>2</v>
      </c>
      <c r="G60" s="43">
        <v>10</v>
      </c>
      <c r="H60" s="44">
        <f t="shared" si="1"/>
        <v>16</v>
      </c>
      <c r="I60" s="40"/>
      <c r="J60" s="45" t="s">
        <v>23</v>
      </c>
      <c r="K60" s="49">
        <f t="shared" si="2"/>
        <v>1515</v>
      </c>
      <c r="L60" s="46">
        <v>0</v>
      </c>
      <c r="M60" s="46">
        <v>12</v>
      </c>
      <c r="N60" s="26">
        <f t="shared" si="3"/>
        <v>12</v>
      </c>
      <c r="O60" s="40"/>
      <c r="P60" s="39" t="s">
        <v>66</v>
      </c>
      <c r="Q60" s="40"/>
      <c r="R60">
        <f>MIN(Rules!$E$2,(MAX(H60/N60,N60/H60)))</f>
        <v>1.3333333333333333</v>
      </c>
      <c r="S60">
        <f>VLOOKUP(B60,Rules!A:B,2,FALSE)</f>
        <v>45</v>
      </c>
      <c r="T60" s="40"/>
      <c r="U60" s="47">
        <f>1/(10^(-1*(E60+(IF(P60="Y",Rules!$I$2,0))-K60)/Rules!$E$12)+1)</f>
        <v>0.39124156742750416</v>
      </c>
      <c r="V60">
        <f t="shared" si="4"/>
        <v>37</v>
      </c>
      <c r="W60">
        <f t="shared" si="5"/>
        <v>-37</v>
      </c>
      <c r="Z60" s="48"/>
      <c r="AA60">
        <f t="shared" ref="AA60:BH60" si="63">IF($D60=AA$1,$E60+$V60,(IF($J60=AA$1,$K60+$W60,AA59)))</f>
        <v>1004</v>
      </c>
      <c r="AB60">
        <f t="shared" si="63"/>
        <v>1356</v>
      </c>
      <c r="AC60">
        <f t="shared" si="63"/>
        <v>806</v>
      </c>
      <c r="AD60">
        <f t="shared" si="63"/>
        <v>1246</v>
      </c>
      <c r="AE60">
        <f t="shared" si="63"/>
        <v>947</v>
      </c>
      <c r="AF60">
        <f t="shared" si="63"/>
        <v>1473</v>
      </c>
      <c r="AG60">
        <f t="shared" si="63"/>
        <v>1687</v>
      </c>
      <c r="AH60">
        <f t="shared" si="63"/>
        <v>1589</v>
      </c>
      <c r="AI60">
        <f t="shared" si="63"/>
        <v>1181</v>
      </c>
      <c r="AJ60">
        <f t="shared" si="63"/>
        <v>1382</v>
      </c>
      <c r="AK60">
        <f t="shared" si="63"/>
        <v>1289</v>
      </c>
      <c r="AL60">
        <f t="shared" si="63"/>
        <v>1719</v>
      </c>
      <c r="AM60">
        <f t="shared" si="63"/>
        <v>1765</v>
      </c>
      <c r="AN60">
        <f t="shared" si="63"/>
        <v>1567</v>
      </c>
      <c r="AO60">
        <f t="shared" si="63"/>
        <v>398</v>
      </c>
      <c r="AP60">
        <f t="shared" si="63"/>
        <v>1387</v>
      </c>
      <c r="AQ60">
        <f t="shared" si="63"/>
        <v>995</v>
      </c>
      <c r="AR60">
        <f t="shared" si="63"/>
        <v>1114</v>
      </c>
      <c r="AS60">
        <f t="shared" si="63"/>
        <v>709</v>
      </c>
      <c r="AT60">
        <f t="shared" si="63"/>
        <v>1152</v>
      </c>
      <c r="AU60">
        <f t="shared" si="63"/>
        <v>1176</v>
      </c>
      <c r="AV60">
        <f t="shared" si="63"/>
        <v>1587</v>
      </c>
      <c r="AW60">
        <f t="shared" si="63"/>
        <v>1257</v>
      </c>
      <c r="AX60">
        <f t="shared" si="63"/>
        <v>1478</v>
      </c>
      <c r="AY60">
        <f t="shared" si="63"/>
        <v>300</v>
      </c>
      <c r="AZ60">
        <f t="shared" si="63"/>
        <v>988</v>
      </c>
      <c r="BA60">
        <f t="shared" si="63"/>
        <v>1372</v>
      </c>
      <c r="BB60">
        <f t="shared" si="63"/>
        <v>1101</v>
      </c>
      <c r="BC60">
        <f t="shared" si="63"/>
        <v>977</v>
      </c>
      <c r="BD60">
        <f t="shared" si="63"/>
        <v>1556</v>
      </c>
      <c r="BE60">
        <f t="shared" si="63"/>
        <v>936</v>
      </c>
      <c r="BF60">
        <f t="shared" si="63"/>
        <v>1306</v>
      </c>
      <c r="BG60">
        <f t="shared" si="63"/>
        <v>1227</v>
      </c>
      <c r="BH60">
        <f t="shared" si="63"/>
        <v>901</v>
      </c>
    </row>
    <row r="61" spans="1:60" ht="13.5" customHeight="1">
      <c r="A61" s="92" t="s">
        <v>105</v>
      </c>
      <c r="B61" s="39" t="s">
        <v>65</v>
      </c>
      <c r="C61" s="40"/>
      <c r="D61" s="41" t="s">
        <v>16</v>
      </c>
      <c r="E61" s="49">
        <f t="shared" si="0"/>
        <v>1765</v>
      </c>
      <c r="F61" s="43">
        <v>0</v>
      </c>
      <c r="G61" s="43">
        <v>13</v>
      </c>
      <c r="H61" s="44">
        <f t="shared" si="1"/>
        <v>13</v>
      </c>
      <c r="I61" s="40"/>
      <c r="J61" s="45" t="s">
        <v>30</v>
      </c>
      <c r="K61" s="49">
        <f t="shared" si="2"/>
        <v>1181</v>
      </c>
      <c r="L61" s="46">
        <v>0</v>
      </c>
      <c r="M61" s="46">
        <v>18</v>
      </c>
      <c r="N61" s="26">
        <f t="shared" si="3"/>
        <v>18</v>
      </c>
      <c r="O61" s="40"/>
      <c r="P61" s="39" t="s">
        <v>66</v>
      </c>
      <c r="Q61" s="40"/>
      <c r="R61">
        <f>MIN(Rules!$E$2,(MAX(H61/N61,N61/H61)))</f>
        <v>1.3846153846153846</v>
      </c>
      <c r="S61">
        <f>VLOOKUP(B61,Rules!A:B,2,FALSE)</f>
        <v>45</v>
      </c>
      <c r="T61" s="40"/>
      <c r="U61" s="47">
        <f>1/(10^(-1*(E61+(IF(P61="Y",Rules!$I$2,0))-K61)/Rules!$E$12)+1)</f>
        <v>0.9670798112167327</v>
      </c>
      <c r="V61">
        <f t="shared" si="4"/>
        <v>-60</v>
      </c>
      <c r="W61">
        <f t="shared" si="5"/>
        <v>60</v>
      </c>
      <c r="Z61" s="48"/>
      <c r="AA61">
        <f t="shared" ref="AA61:BH61" si="64">IF($D61=AA$1,$E61+$V61,(IF($J61=AA$1,$K61+$W61,AA60)))</f>
        <v>1004</v>
      </c>
      <c r="AB61">
        <f t="shared" si="64"/>
        <v>1356</v>
      </c>
      <c r="AC61">
        <f t="shared" si="64"/>
        <v>806</v>
      </c>
      <c r="AD61">
        <f t="shared" si="64"/>
        <v>1246</v>
      </c>
      <c r="AE61">
        <f t="shared" si="64"/>
        <v>947</v>
      </c>
      <c r="AF61">
        <f t="shared" si="64"/>
        <v>1473</v>
      </c>
      <c r="AG61">
        <f t="shared" si="64"/>
        <v>1687</v>
      </c>
      <c r="AH61">
        <f t="shared" si="64"/>
        <v>1589</v>
      </c>
      <c r="AI61">
        <f t="shared" si="64"/>
        <v>1241</v>
      </c>
      <c r="AJ61">
        <f t="shared" si="64"/>
        <v>1382</v>
      </c>
      <c r="AK61">
        <f t="shared" si="64"/>
        <v>1289</v>
      </c>
      <c r="AL61">
        <f t="shared" si="64"/>
        <v>1719</v>
      </c>
      <c r="AM61">
        <f t="shared" si="64"/>
        <v>1705</v>
      </c>
      <c r="AN61">
        <f t="shared" si="64"/>
        <v>1567</v>
      </c>
      <c r="AO61">
        <f t="shared" si="64"/>
        <v>398</v>
      </c>
      <c r="AP61">
        <f t="shared" si="64"/>
        <v>1387</v>
      </c>
      <c r="AQ61">
        <f t="shared" si="64"/>
        <v>995</v>
      </c>
      <c r="AR61">
        <f t="shared" si="64"/>
        <v>1114</v>
      </c>
      <c r="AS61">
        <f t="shared" si="64"/>
        <v>709</v>
      </c>
      <c r="AT61">
        <f t="shared" si="64"/>
        <v>1152</v>
      </c>
      <c r="AU61">
        <f t="shared" si="64"/>
        <v>1176</v>
      </c>
      <c r="AV61">
        <f t="shared" si="64"/>
        <v>1587</v>
      </c>
      <c r="AW61">
        <f t="shared" si="64"/>
        <v>1257</v>
      </c>
      <c r="AX61">
        <f t="shared" si="64"/>
        <v>1478</v>
      </c>
      <c r="AY61">
        <f t="shared" si="64"/>
        <v>300</v>
      </c>
      <c r="AZ61">
        <f t="shared" si="64"/>
        <v>988</v>
      </c>
      <c r="BA61">
        <f t="shared" si="64"/>
        <v>1372</v>
      </c>
      <c r="BB61">
        <f t="shared" si="64"/>
        <v>1101</v>
      </c>
      <c r="BC61">
        <f t="shared" si="64"/>
        <v>977</v>
      </c>
      <c r="BD61">
        <f t="shared" si="64"/>
        <v>1556</v>
      </c>
      <c r="BE61">
        <f t="shared" si="64"/>
        <v>936</v>
      </c>
      <c r="BF61">
        <f t="shared" si="64"/>
        <v>1306</v>
      </c>
      <c r="BG61">
        <f t="shared" si="64"/>
        <v>1227</v>
      </c>
      <c r="BH61">
        <f t="shared" si="64"/>
        <v>901</v>
      </c>
    </row>
    <row r="62" spans="1:60" ht="13.5" customHeight="1">
      <c r="A62" s="92" t="s">
        <v>105</v>
      </c>
      <c r="B62" s="39" t="s">
        <v>65</v>
      </c>
      <c r="C62" s="40"/>
      <c r="D62" s="41" t="s">
        <v>23</v>
      </c>
      <c r="E62" s="49">
        <f t="shared" si="0"/>
        <v>1478</v>
      </c>
      <c r="F62" s="43">
        <v>1</v>
      </c>
      <c r="G62" s="43">
        <v>11</v>
      </c>
      <c r="H62" s="44">
        <f t="shared" si="1"/>
        <v>14</v>
      </c>
      <c r="I62" s="40"/>
      <c r="J62" s="45" t="s">
        <v>38</v>
      </c>
      <c r="K62" s="49">
        <f t="shared" si="2"/>
        <v>988</v>
      </c>
      <c r="L62" s="46">
        <v>0</v>
      </c>
      <c r="M62" s="46">
        <v>7</v>
      </c>
      <c r="N62" s="26">
        <f t="shared" si="3"/>
        <v>7</v>
      </c>
      <c r="O62" s="40"/>
      <c r="P62" s="39" t="s">
        <v>66</v>
      </c>
      <c r="Q62" s="40"/>
      <c r="R62">
        <f>MIN(Rules!$E$2,(MAX(H62/N62,N62/H62)))</f>
        <v>2</v>
      </c>
      <c r="S62">
        <f>VLOOKUP(B62,Rules!A:B,2,FALSE)</f>
        <v>45</v>
      </c>
      <c r="T62" s="40"/>
      <c r="U62" s="47">
        <f>1/(10^(-1*(E62+(IF(P62="Y",Rules!$I$2,0))-K62)/Rules!$E$12)+1)</f>
        <v>0.95013614622102383</v>
      </c>
      <c r="V62">
        <f t="shared" si="4"/>
        <v>4</v>
      </c>
      <c r="W62">
        <f t="shared" si="5"/>
        <v>-4</v>
      </c>
      <c r="Z62" s="48"/>
      <c r="AA62">
        <f t="shared" ref="AA62:BH62" si="65">IF($D62=AA$1,$E62+$V62,(IF($J62=AA$1,$K62+$W62,AA61)))</f>
        <v>1004</v>
      </c>
      <c r="AB62">
        <f t="shared" si="65"/>
        <v>1356</v>
      </c>
      <c r="AC62">
        <f t="shared" si="65"/>
        <v>806</v>
      </c>
      <c r="AD62">
        <f t="shared" si="65"/>
        <v>1246</v>
      </c>
      <c r="AE62">
        <f t="shared" si="65"/>
        <v>947</v>
      </c>
      <c r="AF62">
        <f t="shared" si="65"/>
        <v>1473</v>
      </c>
      <c r="AG62">
        <f t="shared" si="65"/>
        <v>1687</v>
      </c>
      <c r="AH62">
        <f t="shared" si="65"/>
        <v>1589</v>
      </c>
      <c r="AI62">
        <f t="shared" si="65"/>
        <v>1241</v>
      </c>
      <c r="AJ62">
        <f t="shared" si="65"/>
        <v>1382</v>
      </c>
      <c r="AK62">
        <f t="shared" si="65"/>
        <v>1289</v>
      </c>
      <c r="AL62">
        <f t="shared" si="65"/>
        <v>1719</v>
      </c>
      <c r="AM62">
        <f t="shared" si="65"/>
        <v>1705</v>
      </c>
      <c r="AN62">
        <f t="shared" si="65"/>
        <v>1567</v>
      </c>
      <c r="AO62">
        <f t="shared" si="65"/>
        <v>398</v>
      </c>
      <c r="AP62">
        <f t="shared" si="65"/>
        <v>1387</v>
      </c>
      <c r="AQ62">
        <f t="shared" si="65"/>
        <v>995</v>
      </c>
      <c r="AR62">
        <f t="shared" si="65"/>
        <v>1114</v>
      </c>
      <c r="AS62">
        <f t="shared" si="65"/>
        <v>709</v>
      </c>
      <c r="AT62">
        <f t="shared" si="65"/>
        <v>1152</v>
      </c>
      <c r="AU62">
        <f t="shared" si="65"/>
        <v>1176</v>
      </c>
      <c r="AV62">
        <f t="shared" si="65"/>
        <v>1587</v>
      </c>
      <c r="AW62">
        <f t="shared" si="65"/>
        <v>1257</v>
      </c>
      <c r="AX62">
        <f t="shared" si="65"/>
        <v>1482</v>
      </c>
      <c r="AY62">
        <f t="shared" si="65"/>
        <v>300</v>
      </c>
      <c r="AZ62">
        <f t="shared" si="65"/>
        <v>984</v>
      </c>
      <c r="BA62">
        <f t="shared" si="65"/>
        <v>1372</v>
      </c>
      <c r="BB62">
        <f t="shared" si="65"/>
        <v>1101</v>
      </c>
      <c r="BC62">
        <f t="shared" si="65"/>
        <v>977</v>
      </c>
      <c r="BD62">
        <f t="shared" si="65"/>
        <v>1556</v>
      </c>
      <c r="BE62">
        <f t="shared" si="65"/>
        <v>936</v>
      </c>
      <c r="BF62">
        <f t="shared" si="65"/>
        <v>1306</v>
      </c>
      <c r="BG62">
        <f t="shared" si="65"/>
        <v>1227</v>
      </c>
      <c r="BH62">
        <f t="shared" si="65"/>
        <v>901</v>
      </c>
    </row>
    <row r="63" spans="1:60" ht="13.5" customHeight="1">
      <c r="A63" s="92" t="s">
        <v>105</v>
      </c>
      <c r="B63" s="39" t="s">
        <v>65</v>
      </c>
      <c r="C63" s="40"/>
      <c r="D63" s="41" t="s">
        <v>42</v>
      </c>
      <c r="E63" s="49">
        <f t="shared" si="0"/>
        <v>1227</v>
      </c>
      <c r="F63" s="43">
        <v>0</v>
      </c>
      <c r="G63" s="43">
        <v>7</v>
      </c>
      <c r="H63" s="44">
        <f t="shared" si="1"/>
        <v>7</v>
      </c>
      <c r="I63" s="40"/>
      <c r="J63" s="45" t="s">
        <v>29</v>
      </c>
      <c r="K63" s="49">
        <f t="shared" si="2"/>
        <v>1246</v>
      </c>
      <c r="L63" s="46">
        <v>0</v>
      </c>
      <c r="M63" s="46">
        <v>12</v>
      </c>
      <c r="N63" s="26">
        <f t="shared" si="3"/>
        <v>12</v>
      </c>
      <c r="O63" s="40"/>
      <c r="P63" s="39" t="s">
        <v>66</v>
      </c>
      <c r="Q63" s="40"/>
      <c r="R63">
        <f>MIN(Rules!$E$2,(MAX(H63/N63,N63/H63)))</f>
        <v>1.7142857142857142</v>
      </c>
      <c r="S63">
        <f>VLOOKUP(B63,Rules!A:B,2,FALSE)</f>
        <v>45</v>
      </c>
      <c r="T63" s="40"/>
      <c r="U63" s="47">
        <f>1/(10^(-1*(E63+(IF(P63="Y",Rules!$I$2,0))-K63)/Rules!$E$12)+1)</f>
        <v>0.64640574110775173</v>
      </c>
      <c r="V63">
        <f t="shared" si="4"/>
        <v>-50</v>
      </c>
      <c r="W63">
        <f t="shared" si="5"/>
        <v>50</v>
      </c>
      <c r="Z63" s="48"/>
      <c r="AA63">
        <f t="shared" ref="AA63:BH63" si="66">IF($D63=AA$1,$E63+$V63,(IF($J63=AA$1,$K63+$W63,AA62)))</f>
        <v>1004</v>
      </c>
      <c r="AB63">
        <f t="shared" si="66"/>
        <v>1356</v>
      </c>
      <c r="AC63">
        <f t="shared" si="66"/>
        <v>806</v>
      </c>
      <c r="AD63">
        <f t="shared" si="66"/>
        <v>1296</v>
      </c>
      <c r="AE63">
        <f t="shared" si="66"/>
        <v>947</v>
      </c>
      <c r="AF63">
        <f t="shared" si="66"/>
        <v>1473</v>
      </c>
      <c r="AG63">
        <f t="shared" si="66"/>
        <v>1687</v>
      </c>
      <c r="AH63">
        <f t="shared" si="66"/>
        <v>1589</v>
      </c>
      <c r="AI63">
        <f t="shared" si="66"/>
        <v>1241</v>
      </c>
      <c r="AJ63">
        <f t="shared" si="66"/>
        <v>1382</v>
      </c>
      <c r="AK63">
        <f t="shared" si="66"/>
        <v>1289</v>
      </c>
      <c r="AL63">
        <f t="shared" si="66"/>
        <v>1719</v>
      </c>
      <c r="AM63">
        <f t="shared" si="66"/>
        <v>1705</v>
      </c>
      <c r="AN63">
        <f t="shared" si="66"/>
        <v>1567</v>
      </c>
      <c r="AO63">
        <f t="shared" si="66"/>
        <v>398</v>
      </c>
      <c r="AP63">
        <f t="shared" si="66"/>
        <v>1387</v>
      </c>
      <c r="AQ63">
        <f t="shared" si="66"/>
        <v>995</v>
      </c>
      <c r="AR63">
        <f t="shared" si="66"/>
        <v>1114</v>
      </c>
      <c r="AS63">
        <f t="shared" si="66"/>
        <v>709</v>
      </c>
      <c r="AT63">
        <f t="shared" si="66"/>
        <v>1152</v>
      </c>
      <c r="AU63">
        <f t="shared" si="66"/>
        <v>1176</v>
      </c>
      <c r="AV63">
        <f t="shared" si="66"/>
        <v>1587</v>
      </c>
      <c r="AW63">
        <f t="shared" si="66"/>
        <v>1257</v>
      </c>
      <c r="AX63">
        <f t="shared" si="66"/>
        <v>1482</v>
      </c>
      <c r="AY63">
        <f t="shared" si="66"/>
        <v>300</v>
      </c>
      <c r="AZ63">
        <f t="shared" si="66"/>
        <v>984</v>
      </c>
      <c r="BA63">
        <f t="shared" si="66"/>
        <v>1372</v>
      </c>
      <c r="BB63">
        <f t="shared" si="66"/>
        <v>1101</v>
      </c>
      <c r="BC63">
        <f t="shared" si="66"/>
        <v>977</v>
      </c>
      <c r="BD63">
        <f t="shared" si="66"/>
        <v>1556</v>
      </c>
      <c r="BE63">
        <f t="shared" si="66"/>
        <v>936</v>
      </c>
      <c r="BF63">
        <f t="shared" si="66"/>
        <v>1306</v>
      </c>
      <c r="BG63">
        <f t="shared" si="66"/>
        <v>1177</v>
      </c>
      <c r="BH63">
        <f t="shared" si="66"/>
        <v>901</v>
      </c>
    </row>
    <row r="64" spans="1:60" ht="13.5" customHeight="1">
      <c r="A64" s="92" t="s">
        <v>105</v>
      </c>
      <c r="B64" s="39" t="s">
        <v>65</v>
      </c>
      <c r="C64" s="40"/>
      <c r="D64" s="41" t="s">
        <v>40</v>
      </c>
      <c r="E64" s="49">
        <f t="shared" si="0"/>
        <v>977</v>
      </c>
      <c r="F64" s="43">
        <v>1</v>
      </c>
      <c r="G64" s="43">
        <v>16</v>
      </c>
      <c r="H64" s="44">
        <f t="shared" si="1"/>
        <v>19</v>
      </c>
      <c r="I64" s="40"/>
      <c r="J64" s="45" t="s">
        <v>39</v>
      </c>
      <c r="K64" s="49">
        <f t="shared" si="2"/>
        <v>1114</v>
      </c>
      <c r="L64" s="46">
        <v>0</v>
      </c>
      <c r="M64" s="46">
        <v>6</v>
      </c>
      <c r="N64" s="26">
        <f t="shared" si="3"/>
        <v>6</v>
      </c>
      <c r="O64" s="40"/>
      <c r="P64" s="39" t="s">
        <v>66</v>
      </c>
      <c r="Q64" s="40"/>
      <c r="R64">
        <f>MIN(Rules!$E$2,(MAX(H64/N64,N64/H64)))</f>
        <v>2</v>
      </c>
      <c r="S64">
        <f>VLOOKUP(B64,Rules!A:B,2,FALSE)</f>
        <v>45</v>
      </c>
      <c r="T64" s="40"/>
      <c r="U64" s="47">
        <f>1/(10^(-1*(E64+(IF(P64="Y",Rules!$I$2,0))-K64)/Rules!$E$12)+1)</f>
        <v>0.514962334517166</v>
      </c>
      <c r="V64">
        <f t="shared" si="4"/>
        <v>44</v>
      </c>
      <c r="W64">
        <f t="shared" si="5"/>
        <v>-44</v>
      </c>
      <c r="Z64" s="48"/>
      <c r="AA64">
        <f t="shared" ref="AA64:BH64" si="67">IF($D64=AA$1,$E64+$V64,(IF($J64=AA$1,$K64+$W64,AA63)))</f>
        <v>1004</v>
      </c>
      <c r="AB64">
        <f t="shared" si="67"/>
        <v>1356</v>
      </c>
      <c r="AC64">
        <f t="shared" si="67"/>
        <v>806</v>
      </c>
      <c r="AD64">
        <f t="shared" si="67"/>
        <v>1296</v>
      </c>
      <c r="AE64">
        <f t="shared" si="67"/>
        <v>947</v>
      </c>
      <c r="AF64">
        <f t="shared" si="67"/>
        <v>1473</v>
      </c>
      <c r="AG64">
        <f t="shared" si="67"/>
        <v>1687</v>
      </c>
      <c r="AH64">
        <f t="shared" si="67"/>
        <v>1589</v>
      </c>
      <c r="AI64">
        <f t="shared" si="67"/>
        <v>1241</v>
      </c>
      <c r="AJ64">
        <f t="shared" si="67"/>
        <v>1382</v>
      </c>
      <c r="AK64">
        <f t="shared" si="67"/>
        <v>1289</v>
      </c>
      <c r="AL64">
        <f t="shared" si="67"/>
        <v>1719</v>
      </c>
      <c r="AM64">
        <f t="shared" si="67"/>
        <v>1705</v>
      </c>
      <c r="AN64">
        <f t="shared" si="67"/>
        <v>1567</v>
      </c>
      <c r="AO64">
        <f t="shared" si="67"/>
        <v>398</v>
      </c>
      <c r="AP64">
        <f t="shared" si="67"/>
        <v>1387</v>
      </c>
      <c r="AQ64">
        <f t="shared" si="67"/>
        <v>995</v>
      </c>
      <c r="AR64">
        <f t="shared" si="67"/>
        <v>1070</v>
      </c>
      <c r="AS64">
        <f t="shared" si="67"/>
        <v>709</v>
      </c>
      <c r="AT64">
        <f t="shared" si="67"/>
        <v>1152</v>
      </c>
      <c r="AU64">
        <f t="shared" si="67"/>
        <v>1176</v>
      </c>
      <c r="AV64">
        <f t="shared" si="67"/>
        <v>1587</v>
      </c>
      <c r="AW64">
        <f t="shared" si="67"/>
        <v>1257</v>
      </c>
      <c r="AX64">
        <f t="shared" si="67"/>
        <v>1482</v>
      </c>
      <c r="AY64">
        <f t="shared" si="67"/>
        <v>300</v>
      </c>
      <c r="AZ64">
        <f t="shared" si="67"/>
        <v>984</v>
      </c>
      <c r="BA64">
        <f t="shared" si="67"/>
        <v>1372</v>
      </c>
      <c r="BB64">
        <f t="shared" si="67"/>
        <v>1101</v>
      </c>
      <c r="BC64">
        <f t="shared" si="67"/>
        <v>1021</v>
      </c>
      <c r="BD64">
        <f t="shared" si="67"/>
        <v>1556</v>
      </c>
      <c r="BE64">
        <f t="shared" si="67"/>
        <v>936</v>
      </c>
      <c r="BF64">
        <f t="shared" si="67"/>
        <v>1306</v>
      </c>
      <c r="BG64">
        <f t="shared" si="67"/>
        <v>1177</v>
      </c>
      <c r="BH64">
        <f t="shared" si="67"/>
        <v>901</v>
      </c>
    </row>
    <row r="65" spans="1:60" ht="13.5" customHeight="1">
      <c r="A65" s="92" t="s">
        <v>105</v>
      </c>
      <c r="B65" s="39" t="s">
        <v>65</v>
      </c>
      <c r="C65" s="40"/>
      <c r="D65" s="41" t="s">
        <v>32</v>
      </c>
      <c r="E65" s="49">
        <f t="shared" si="0"/>
        <v>1176</v>
      </c>
      <c r="F65" s="43">
        <v>0</v>
      </c>
      <c r="G65" s="43">
        <v>10</v>
      </c>
      <c r="H65" s="44">
        <f t="shared" si="1"/>
        <v>10</v>
      </c>
      <c r="I65" s="40"/>
      <c r="J65" s="45" t="s">
        <v>32</v>
      </c>
      <c r="K65" s="49">
        <f t="shared" si="2"/>
        <v>1176</v>
      </c>
      <c r="L65" s="46">
        <v>1</v>
      </c>
      <c r="M65" s="46">
        <v>12</v>
      </c>
      <c r="N65" s="26">
        <f t="shared" si="3"/>
        <v>15</v>
      </c>
      <c r="O65" s="40"/>
      <c r="P65" s="39" t="s">
        <v>66</v>
      </c>
      <c r="Q65" s="40"/>
      <c r="R65">
        <f>MIN(Rules!$E$2,(MAX(H65/N65,N65/H65)))</f>
        <v>1.5</v>
      </c>
      <c r="S65">
        <f>VLOOKUP(B65,Rules!A:B,2,FALSE)</f>
        <v>45</v>
      </c>
      <c r="T65" s="40"/>
      <c r="U65" s="47">
        <f>1/(10^(-1*(E65+(IF(P65="Y",Rules!$I$2,0))-K65)/Rules!$E$12)+1)</f>
        <v>0.66613942458312214</v>
      </c>
      <c r="V65">
        <f t="shared" si="4"/>
        <v>-45</v>
      </c>
      <c r="W65">
        <f t="shared" si="5"/>
        <v>45</v>
      </c>
      <c r="Z65" s="48"/>
      <c r="AA65">
        <f t="shared" ref="AA65:BH65" si="68">IF($D65=AA$1,$E65+$V65,(IF($J65=AA$1,$K65+$W65,AA64)))</f>
        <v>1004</v>
      </c>
      <c r="AB65">
        <f t="shared" si="68"/>
        <v>1356</v>
      </c>
      <c r="AC65">
        <f t="shared" si="68"/>
        <v>806</v>
      </c>
      <c r="AD65">
        <f t="shared" si="68"/>
        <v>1296</v>
      </c>
      <c r="AE65">
        <f t="shared" si="68"/>
        <v>947</v>
      </c>
      <c r="AF65">
        <f t="shared" si="68"/>
        <v>1473</v>
      </c>
      <c r="AG65">
        <f t="shared" si="68"/>
        <v>1687</v>
      </c>
      <c r="AH65">
        <f t="shared" si="68"/>
        <v>1589</v>
      </c>
      <c r="AI65">
        <f t="shared" si="68"/>
        <v>1241</v>
      </c>
      <c r="AJ65">
        <f t="shared" si="68"/>
        <v>1382</v>
      </c>
      <c r="AK65">
        <f t="shared" si="68"/>
        <v>1289</v>
      </c>
      <c r="AL65">
        <f t="shared" si="68"/>
        <v>1719</v>
      </c>
      <c r="AM65">
        <f t="shared" si="68"/>
        <v>1705</v>
      </c>
      <c r="AN65">
        <f t="shared" si="68"/>
        <v>1567</v>
      </c>
      <c r="AO65">
        <f t="shared" si="68"/>
        <v>398</v>
      </c>
      <c r="AP65">
        <f t="shared" si="68"/>
        <v>1387</v>
      </c>
      <c r="AQ65">
        <f t="shared" si="68"/>
        <v>995</v>
      </c>
      <c r="AR65">
        <f t="shared" si="68"/>
        <v>1070</v>
      </c>
      <c r="AS65">
        <f t="shared" si="68"/>
        <v>709</v>
      </c>
      <c r="AT65">
        <f t="shared" si="68"/>
        <v>1152</v>
      </c>
      <c r="AU65">
        <f t="shared" si="68"/>
        <v>1131</v>
      </c>
      <c r="AV65">
        <f t="shared" si="68"/>
        <v>1587</v>
      </c>
      <c r="AW65">
        <f t="shared" si="68"/>
        <v>1257</v>
      </c>
      <c r="AX65">
        <f t="shared" si="68"/>
        <v>1482</v>
      </c>
      <c r="AY65">
        <f t="shared" si="68"/>
        <v>300</v>
      </c>
      <c r="AZ65">
        <f t="shared" si="68"/>
        <v>984</v>
      </c>
      <c r="BA65">
        <f t="shared" si="68"/>
        <v>1372</v>
      </c>
      <c r="BB65">
        <f t="shared" si="68"/>
        <v>1101</v>
      </c>
      <c r="BC65">
        <f t="shared" si="68"/>
        <v>1021</v>
      </c>
      <c r="BD65">
        <f t="shared" si="68"/>
        <v>1556</v>
      </c>
      <c r="BE65">
        <f t="shared" si="68"/>
        <v>936</v>
      </c>
      <c r="BF65">
        <f t="shared" si="68"/>
        <v>1306</v>
      </c>
      <c r="BG65">
        <f t="shared" si="68"/>
        <v>1177</v>
      </c>
      <c r="BH65">
        <f t="shared" si="68"/>
        <v>901</v>
      </c>
    </row>
    <row r="66" spans="1:60" ht="13.5" customHeight="1">
      <c r="A66" s="92" t="s">
        <v>105</v>
      </c>
      <c r="B66" s="39" t="s">
        <v>65</v>
      </c>
      <c r="C66" s="40"/>
      <c r="D66" s="41" t="s">
        <v>43</v>
      </c>
      <c r="E66" s="49">
        <f t="shared" si="0"/>
        <v>1152</v>
      </c>
      <c r="F66" s="43">
        <v>0</v>
      </c>
      <c r="G66" s="43">
        <v>8</v>
      </c>
      <c r="H66" s="44">
        <f t="shared" si="1"/>
        <v>8</v>
      </c>
      <c r="I66" s="40"/>
      <c r="J66" s="45" t="s">
        <v>24</v>
      </c>
      <c r="K66" s="49">
        <f t="shared" si="2"/>
        <v>1372</v>
      </c>
      <c r="L66" s="46">
        <v>1</v>
      </c>
      <c r="M66" s="46">
        <v>10</v>
      </c>
      <c r="N66" s="26">
        <f t="shared" si="3"/>
        <v>13</v>
      </c>
      <c r="O66" s="40"/>
      <c r="P66" s="39" t="s">
        <v>66</v>
      </c>
      <c r="Q66" s="40"/>
      <c r="R66">
        <f>MIN(Rules!$E$2,(MAX(H66/N66,N66/H66)))</f>
        <v>1.625</v>
      </c>
      <c r="S66">
        <f>VLOOKUP(B66,Rules!A:B,2,FALSE)</f>
        <v>45</v>
      </c>
      <c r="T66" s="40"/>
      <c r="U66" s="47">
        <f>1/(10^(-1*(E66+(IF(P66="Y",Rules!$I$2,0))-K66)/Rules!$E$12)+1)</f>
        <v>0.42010023964211857</v>
      </c>
      <c r="V66">
        <f t="shared" si="4"/>
        <v>-31</v>
      </c>
      <c r="W66">
        <f t="shared" si="5"/>
        <v>31</v>
      </c>
      <c r="Z66" s="48"/>
      <c r="AA66">
        <f t="shared" ref="AA66:BH66" si="69">IF($D66=AA$1,$E66+$V66,(IF($J66=AA$1,$K66+$W66,AA65)))</f>
        <v>1004</v>
      </c>
      <c r="AB66">
        <f t="shared" si="69"/>
        <v>1356</v>
      </c>
      <c r="AC66">
        <f t="shared" si="69"/>
        <v>806</v>
      </c>
      <c r="AD66">
        <f t="shared" si="69"/>
        <v>1296</v>
      </c>
      <c r="AE66">
        <f t="shared" si="69"/>
        <v>947</v>
      </c>
      <c r="AF66">
        <f t="shared" si="69"/>
        <v>1473</v>
      </c>
      <c r="AG66">
        <f t="shared" si="69"/>
        <v>1687</v>
      </c>
      <c r="AH66">
        <f t="shared" si="69"/>
        <v>1589</v>
      </c>
      <c r="AI66">
        <f t="shared" si="69"/>
        <v>1241</v>
      </c>
      <c r="AJ66">
        <f t="shared" si="69"/>
        <v>1382</v>
      </c>
      <c r="AK66">
        <f t="shared" si="69"/>
        <v>1289</v>
      </c>
      <c r="AL66">
        <f t="shared" si="69"/>
        <v>1719</v>
      </c>
      <c r="AM66">
        <f t="shared" si="69"/>
        <v>1705</v>
      </c>
      <c r="AN66">
        <f t="shared" si="69"/>
        <v>1567</v>
      </c>
      <c r="AO66">
        <f t="shared" si="69"/>
        <v>398</v>
      </c>
      <c r="AP66">
        <f t="shared" si="69"/>
        <v>1387</v>
      </c>
      <c r="AQ66">
        <f t="shared" si="69"/>
        <v>995</v>
      </c>
      <c r="AR66">
        <f t="shared" si="69"/>
        <v>1070</v>
      </c>
      <c r="AS66">
        <f t="shared" si="69"/>
        <v>709</v>
      </c>
      <c r="AT66">
        <f t="shared" si="69"/>
        <v>1121</v>
      </c>
      <c r="AU66">
        <f t="shared" si="69"/>
        <v>1131</v>
      </c>
      <c r="AV66">
        <f t="shared" si="69"/>
        <v>1587</v>
      </c>
      <c r="AW66">
        <f t="shared" si="69"/>
        <v>1257</v>
      </c>
      <c r="AX66">
        <f t="shared" si="69"/>
        <v>1482</v>
      </c>
      <c r="AY66">
        <f t="shared" si="69"/>
        <v>300</v>
      </c>
      <c r="AZ66">
        <f t="shared" si="69"/>
        <v>984</v>
      </c>
      <c r="BA66">
        <f t="shared" si="69"/>
        <v>1403</v>
      </c>
      <c r="BB66">
        <f t="shared" si="69"/>
        <v>1101</v>
      </c>
      <c r="BC66">
        <f t="shared" si="69"/>
        <v>1021</v>
      </c>
      <c r="BD66">
        <f t="shared" si="69"/>
        <v>1556</v>
      </c>
      <c r="BE66">
        <f t="shared" si="69"/>
        <v>936</v>
      </c>
      <c r="BF66">
        <f t="shared" si="69"/>
        <v>1306</v>
      </c>
      <c r="BG66">
        <f t="shared" si="69"/>
        <v>1177</v>
      </c>
      <c r="BH66">
        <f t="shared" si="69"/>
        <v>901</v>
      </c>
    </row>
    <row r="67" spans="1:60" ht="13.5" customHeight="1">
      <c r="A67" s="92" t="s">
        <v>105</v>
      </c>
      <c r="B67" s="39" t="s">
        <v>65</v>
      </c>
      <c r="C67" s="40"/>
      <c r="D67" s="41" t="s">
        <v>47</v>
      </c>
      <c r="E67" s="49">
        <f t="shared" si="0"/>
        <v>709</v>
      </c>
      <c r="F67" s="43">
        <v>0</v>
      </c>
      <c r="G67" s="43">
        <v>9</v>
      </c>
      <c r="H67" s="44">
        <f t="shared" si="1"/>
        <v>9</v>
      </c>
      <c r="I67" s="40"/>
      <c r="J67" s="45" t="s">
        <v>40</v>
      </c>
      <c r="K67" s="49">
        <f t="shared" si="2"/>
        <v>1021</v>
      </c>
      <c r="L67" s="46">
        <v>0</v>
      </c>
      <c r="M67" s="46">
        <v>13</v>
      </c>
      <c r="N67" s="26">
        <f t="shared" si="3"/>
        <v>13</v>
      </c>
      <c r="O67" s="40"/>
      <c r="P67" s="39" t="s">
        <v>66</v>
      </c>
      <c r="Q67" s="40"/>
      <c r="R67">
        <f>MIN(Rules!$E$2,(MAX(H67/N67,N67/H67)))</f>
        <v>1.4444444444444444</v>
      </c>
      <c r="S67">
        <f>VLOOKUP(B67,Rules!A:B,2,FALSE)</f>
        <v>45</v>
      </c>
      <c r="T67" s="40"/>
      <c r="U67" s="47">
        <f>1/(10^(-1*(E67+(IF(P67="Y",Rules!$I$2,0))-K67)/Rules!$E$12)+1)</f>
        <v>0.32168530675547657</v>
      </c>
      <c r="V67">
        <f t="shared" si="4"/>
        <v>-21</v>
      </c>
      <c r="W67">
        <f t="shared" si="5"/>
        <v>21</v>
      </c>
      <c r="Z67" s="48"/>
      <c r="AA67">
        <f t="shared" ref="AA67:BH67" si="70">IF($D67=AA$1,$E67+$V67,(IF($J67=AA$1,$K67+$W67,AA66)))</f>
        <v>1004</v>
      </c>
      <c r="AB67">
        <f t="shared" si="70"/>
        <v>1356</v>
      </c>
      <c r="AC67">
        <f t="shared" si="70"/>
        <v>806</v>
      </c>
      <c r="AD67">
        <f t="shared" si="70"/>
        <v>1296</v>
      </c>
      <c r="AE67">
        <f t="shared" si="70"/>
        <v>947</v>
      </c>
      <c r="AF67">
        <f t="shared" si="70"/>
        <v>1473</v>
      </c>
      <c r="AG67">
        <f t="shared" si="70"/>
        <v>1687</v>
      </c>
      <c r="AH67">
        <f t="shared" si="70"/>
        <v>1589</v>
      </c>
      <c r="AI67">
        <f t="shared" si="70"/>
        <v>1241</v>
      </c>
      <c r="AJ67">
        <f t="shared" si="70"/>
        <v>1382</v>
      </c>
      <c r="AK67">
        <f t="shared" si="70"/>
        <v>1289</v>
      </c>
      <c r="AL67">
        <f t="shared" si="70"/>
        <v>1719</v>
      </c>
      <c r="AM67">
        <f t="shared" si="70"/>
        <v>1705</v>
      </c>
      <c r="AN67">
        <f t="shared" si="70"/>
        <v>1567</v>
      </c>
      <c r="AO67">
        <f t="shared" si="70"/>
        <v>398</v>
      </c>
      <c r="AP67">
        <f t="shared" si="70"/>
        <v>1387</v>
      </c>
      <c r="AQ67">
        <f t="shared" si="70"/>
        <v>995</v>
      </c>
      <c r="AR67">
        <f t="shared" si="70"/>
        <v>1070</v>
      </c>
      <c r="AS67">
        <f t="shared" si="70"/>
        <v>688</v>
      </c>
      <c r="AT67">
        <f t="shared" si="70"/>
        <v>1121</v>
      </c>
      <c r="AU67">
        <f t="shared" si="70"/>
        <v>1131</v>
      </c>
      <c r="AV67">
        <f t="shared" si="70"/>
        <v>1587</v>
      </c>
      <c r="AW67">
        <f t="shared" si="70"/>
        <v>1257</v>
      </c>
      <c r="AX67">
        <f t="shared" si="70"/>
        <v>1482</v>
      </c>
      <c r="AY67">
        <f t="shared" si="70"/>
        <v>300</v>
      </c>
      <c r="AZ67">
        <f t="shared" si="70"/>
        <v>984</v>
      </c>
      <c r="BA67">
        <f t="shared" si="70"/>
        <v>1403</v>
      </c>
      <c r="BB67">
        <f t="shared" si="70"/>
        <v>1101</v>
      </c>
      <c r="BC67">
        <f t="shared" si="70"/>
        <v>1042</v>
      </c>
      <c r="BD67">
        <f t="shared" si="70"/>
        <v>1556</v>
      </c>
      <c r="BE67">
        <f t="shared" si="70"/>
        <v>936</v>
      </c>
      <c r="BF67">
        <f t="shared" si="70"/>
        <v>1306</v>
      </c>
      <c r="BG67">
        <f t="shared" si="70"/>
        <v>1177</v>
      </c>
      <c r="BH67">
        <f t="shared" si="70"/>
        <v>901</v>
      </c>
    </row>
    <row r="68" spans="1:60" ht="13.5" customHeight="1">
      <c r="A68" s="92" t="s">
        <v>105</v>
      </c>
      <c r="B68" s="39" t="s">
        <v>65</v>
      </c>
      <c r="C68" s="40"/>
      <c r="D68" s="41" t="s">
        <v>45</v>
      </c>
      <c r="E68" s="49">
        <f t="shared" si="0"/>
        <v>995</v>
      </c>
      <c r="F68" s="43">
        <v>0</v>
      </c>
      <c r="G68" s="43">
        <v>13</v>
      </c>
      <c r="H68" s="44">
        <f t="shared" si="1"/>
        <v>13</v>
      </c>
      <c r="I68" s="40"/>
      <c r="J68" s="45" t="s">
        <v>43</v>
      </c>
      <c r="K68" s="49">
        <f t="shared" si="2"/>
        <v>1121</v>
      </c>
      <c r="L68" s="46">
        <v>0</v>
      </c>
      <c r="M68" s="46">
        <v>11</v>
      </c>
      <c r="N68" s="26">
        <f t="shared" si="3"/>
        <v>11</v>
      </c>
      <c r="O68" s="40"/>
      <c r="P68" s="39" t="s">
        <v>66</v>
      </c>
      <c r="Q68" s="40"/>
      <c r="R68">
        <f>MIN(Rules!$E$2,(MAX(H68/N68,N68/H68)))</f>
        <v>1.1818181818181819</v>
      </c>
      <c r="S68">
        <f>VLOOKUP(B68,Rules!A:B,2,FALSE)</f>
        <v>45</v>
      </c>
      <c r="T68" s="40"/>
      <c r="U68" s="47">
        <f>1/(10^(-1*(E68+(IF(P68="Y",Rules!$I$2,0))-K68)/Rules!$E$12)+1)</f>
        <v>0.52760292803587738</v>
      </c>
      <c r="V68">
        <f t="shared" si="4"/>
        <v>25</v>
      </c>
      <c r="W68">
        <f t="shared" si="5"/>
        <v>-25</v>
      </c>
      <c r="Z68" s="48"/>
      <c r="AA68">
        <f t="shared" ref="AA68:BH68" si="71">IF($D68=AA$1,$E68+$V68,(IF($J68=AA$1,$K68+$W68,AA67)))</f>
        <v>1004</v>
      </c>
      <c r="AB68">
        <f t="shared" si="71"/>
        <v>1356</v>
      </c>
      <c r="AC68">
        <f t="shared" si="71"/>
        <v>806</v>
      </c>
      <c r="AD68">
        <f t="shared" si="71"/>
        <v>1296</v>
      </c>
      <c r="AE68">
        <f t="shared" si="71"/>
        <v>947</v>
      </c>
      <c r="AF68">
        <f t="shared" si="71"/>
        <v>1473</v>
      </c>
      <c r="AG68">
        <f t="shared" si="71"/>
        <v>1687</v>
      </c>
      <c r="AH68">
        <f t="shared" si="71"/>
        <v>1589</v>
      </c>
      <c r="AI68">
        <f t="shared" si="71"/>
        <v>1241</v>
      </c>
      <c r="AJ68">
        <f t="shared" si="71"/>
        <v>1382</v>
      </c>
      <c r="AK68">
        <f t="shared" si="71"/>
        <v>1289</v>
      </c>
      <c r="AL68">
        <f t="shared" si="71"/>
        <v>1719</v>
      </c>
      <c r="AM68">
        <f t="shared" si="71"/>
        <v>1705</v>
      </c>
      <c r="AN68">
        <f t="shared" si="71"/>
        <v>1567</v>
      </c>
      <c r="AO68">
        <f t="shared" si="71"/>
        <v>398</v>
      </c>
      <c r="AP68">
        <f t="shared" si="71"/>
        <v>1387</v>
      </c>
      <c r="AQ68">
        <f t="shared" si="71"/>
        <v>1020</v>
      </c>
      <c r="AR68">
        <f t="shared" si="71"/>
        <v>1070</v>
      </c>
      <c r="AS68">
        <f t="shared" si="71"/>
        <v>688</v>
      </c>
      <c r="AT68">
        <f t="shared" si="71"/>
        <v>1096</v>
      </c>
      <c r="AU68">
        <f t="shared" si="71"/>
        <v>1131</v>
      </c>
      <c r="AV68">
        <f t="shared" si="71"/>
        <v>1587</v>
      </c>
      <c r="AW68">
        <f t="shared" si="71"/>
        <v>1257</v>
      </c>
      <c r="AX68">
        <f t="shared" si="71"/>
        <v>1482</v>
      </c>
      <c r="AY68">
        <f t="shared" si="71"/>
        <v>300</v>
      </c>
      <c r="AZ68">
        <f t="shared" si="71"/>
        <v>984</v>
      </c>
      <c r="BA68">
        <f t="shared" si="71"/>
        <v>1403</v>
      </c>
      <c r="BB68">
        <f t="shared" si="71"/>
        <v>1101</v>
      </c>
      <c r="BC68">
        <f t="shared" si="71"/>
        <v>1042</v>
      </c>
      <c r="BD68">
        <f t="shared" si="71"/>
        <v>1556</v>
      </c>
      <c r="BE68">
        <f t="shared" si="71"/>
        <v>936</v>
      </c>
      <c r="BF68">
        <f t="shared" si="71"/>
        <v>1306</v>
      </c>
      <c r="BG68">
        <f t="shared" si="71"/>
        <v>1177</v>
      </c>
      <c r="BH68">
        <f t="shared" si="71"/>
        <v>901</v>
      </c>
    </row>
    <row r="69" spans="1:60" ht="13.5" customHeight="1">
      <c r="A69" s="92" t="s">
        <v>105</v>
      </c>
      <c r="B69" s="39" t="s">
        <v>65</v>
      </c>
      <c r="C69" s="40"/>
      <c r="D69" s="41" t="s">
        <v>33</v>
      </c>
      <c r="E69" s="49">
        <f t="shared" si="0"/>
        <v>947</v>
      </c>
      <c r="F69" s="43">
        <v>5</v>
      </c>
      <c r="G69" s="43">
        <v>21</v>
      </c>
      <c r="H69" s="44">
        <f t="shared" si="1"/>
        <v>36</v>
      </c>
      <c r="I69" s="40"/>
      <c r="J69" s="45" t="s">
        <v>29</v>
      </c>
      <c r="K69" s="49">
        <f t="shared" si="2"/>
        <v>1296</v>
      </c>
      <c r="L69" s="46">
        <v>0</v>
      </c>
      <c r="M69" s="46">
        <v>12</v>
      </c>
      <c r="N69" s="26">
        <f t="shared" si="3"/>
        <v>12</v>
      </c>
      <c r="O69" s="40"/>
      <c r="P69" s="39" t="s">
        <v>66</v>
      </c>
      <c r="Q69" s="40"/>
      <c r="R69">
        <f>MIN(Rules!$E$2,(MAX(H69/N69,N69/H69)))</f>
        <v>2</v>
      </c>
      <c r="S69">
        <f>VLOOKUP(B69,Rules!A:B,2,FALSE)</f>
        <v>45</v>
      </c>
      <c r="T69" s="40"/>
      <c r="U69" s="47">
        <f>1/(10^(-1*(E69+(IF(P69="Y",Rules!$I$2,0))-K69)/Rules!$E$12)+1)</f>
        <v>0.28568609570438303</v>
      </c>
      <c r="V69">
        <f t="shared" si="4"/>
        <v>64</v>
      </c>
      <c r="W69">
        <f t="shared" si="5"/>
        <v>-64</v>
      </c>
      <c r="Z69" s="48"/>
      <c r="AA69">
        <f t="shared" ref="AA69:BH69" si="72">IF($D69=AA$1,$E69+$V69,(IF($J69=AA$1,$K69+$W69,AA68)))</f>
        <v>1004</v>
      </c>
      <c r="AB69">
        <f t="shared" si="72"/>
        <v>1356</v>
      </c>
      <c r="AC69">
        <f t="shared" si="72"/>
        <v>806</v>
      </c>
      <c r="AD69">
        <f t="shared" si="72"/>
        <v>1232</v>
      </c>
      <c r="AE69">
        <f t="shared" si="72"/>
        <v>1011</v>
      </c>
      <c r="AF69">
        <f t="shared" si="72"/>
        <v>1473</v>
      </c>
      <c r="AG69">
        <f t="shared" si="72"/>
        <v>1687</v>
      </c>
      <c r="AH69">
        <f t="shared" si="72"/>
        <v>1589</v>
      </c>
      <c r="AI69">
        <f t="shared" si="72"/>
        <v>1241</v>
      </c>
      <c r="AJ69">
        <f t="shared" si="72"/>
        <v>1382</v>
      </c>
      <c r="AK69">
        <f t="shared" si="72"/>
        <v>1289</v>
      </c>
      <c r="AL69">
        <f t="shared" si="72"/>
        <v>1719</v>
      </c>
      <c r="AM69">
        <f t="shared" si="72"/>
        <v>1705</v>
      </c>
      <c r="AN69">
        <f t="shared" si="72"/>
        <v>1567</v>
      </c>
      <c r="AO69">
        <f t="shared" si="72"/>
        <v>398</v>
      </c>
      <c r="AP69">
        <f t="shared" si="72"/>
        <v>1387</v>
      </c>
      <c r="AQ69">
        <f t="shared" si="72"/>
        <v>1020</v>
      </c>
      <c r="AR69">
        <f t="shared" si="72"/>
        <v>1070</v>
      </c>
      <c r="AS69">
        <f t="shared" si="72"/>
        <v>688</v>
      </c>
      <c r="AT69">
        <f t="shared" si="72"/>
        <v>1096</v>
      </c>
      <c r="AU69">
        <f t="shared" si="72"/>
        <v>1131</v>
      </c>
      <c r="AV69">
        <f t="shared" si="72"/>
        <v>1587</v>
      </c>
      <c r="AW69">
        <f t="shared" si="72"/>
        <v>1257</v>
      </c>
      <c r="AX69">
        <f t="shared" si="72"/>
        <v>1482</v>
      </c>
      <c r="AY69">
        <f t="shared" si="72"/>
        <v>300</v>
      </c>
      <c r="AZ69">
        <f t="shared" si="72"/>
        <v>984</v>
      </c>
      <c r="BA69">
        <f t="shared" si="72"/>
        <v>1403</v>
      </c>
      <c r="BB69">
        <f t="shared" si="72"/>
        <v>1101</v>
      </c>
      <c r="BC69">
        <f t="shared" si="72"/>
        <v>1042</v>
      </c>
      <c r="BD69">
        <f t="shared" si="72"/>
        <v>1556</v>
      </c>
      <c r="BE69">
        <f t="shared" si="72"/>
        <v>936</v>
      </c>
      <c r="BF69">
        <f t="shared" si="72"/>
        <v>1306</v>
      </c>
      <c r="BG69">
        <f t="shared" si="72"/>
        <v>1177</v>
      </c>
      <c r="BH69">
        <f t="shared" si="72"/>
        <v>901</v>
      </c>
    </row>
    <row r="70" spans="1:60" ht="13.5" customHeight="1">
      <c r="A70" s="92" t="s">
        <v>105</v>
      </c>
      <c r="B70" s="39" t="s">
        <v>65</v>
      </c>
      <c r="C70" s="40"/>
      <c r="D70" s="41" t="s">
        <v>44</v>
      </c>
      <c r="E70" s="49">
        <f t="shared" si="0"/>
        <v>806</v>
      </c>
      <c r="F70" s="43">
        <v>1</v>
      </c>
      <c r="G70" s="43">
        <v>11</v>
      </c>
      <c r="H70" s="44">
        <f t="shared" si="1"/>
        <v>14</v>
      </c>
      <c r="I70" s="40"/>
      <c r="J70" s="45" t="s">
        <v>32</v>
      </c>
      <c r="K70" s="49">
        <f t="shared" si="2"/>
        <v>1131</v>
      </c>
      <c r="L70" s="46">
        <v>1</v>
      </c>
      <c r="M70" s="46">
        <v>10</v>
      </c>
      <c r="N70" s="26">
        <f t="shared" si="3"/>
        <v>13</v>
      </c>
      <c r="O70" s="40"/>
      <c r="P70" s="39" t="s">
        <v>66</v>
      </c>
      <c r="Q70" s="40"/>
      <c r="R70">
        <f>MIN(Rules!$E$2,(MAX(H70/N70,N70/H70)))</f>
        <v>1.0769230769230769</v>
      </c>
      <c r="S70">
        <f>VLOOKUP(B70,Rules!A:B,2,FALSE)</f>
        <v>45</v>
      </c>
      <c r="T70" s="40"/>
      <c r="U70" s="47">
        <f>1/(10^(-1*(E70+(IF(P70="Y",Rules!$I$2,0))-K70)/Rules!$E$12)+1)</f>
        <v>0.30876384758523701</v>
      </c>
      <c r="V70">
        <f t="shared" si="4"/>
        <v>33</v>
      </c>
      <c r="W70">
        <f t="shared" si="5"/>
        <v>-33</v>
      </c>
      <c r="Z70" s="48"/>
      <c r="AA70">
        <f t="shared" ref="AA70:BH70" si="73">IF($D70=AA$1,$E70+$V70,(IF($J70=AA$1,$K70+$W70,AA69)))</f>
        <v>1004</v>
      </c>
      <c r="AB70">
        <f t="shared" si="73"/>
        <v>1356</v>
      </c>
      <c r="AC70">
        <f t="shared" si="73"/>
        <v>839</v>
      </c>
      <c r="AD70">
        <f t="shared" si="73"/>
        <v>1232</v>
      </c>
      <c r="AE70">
        <f t="shared" si="73"/>
        <v>1011</v>
      </c>
      <c r="AF70">
        <f t="shared" si="73"/>
        <v>1473</v>
      </c>
      <c r="AG70">
        <f t="shared" si="73"/>
        <v>1687</v>
      </c>
      <c r="AH70">
        <f t="shared" si="73"/>
        <v>1589</v>
      </c>
      <c r="AI70">
        <f t="shared" si="73"/>
        <v>1241</v>
      </c>
      <c r="AJ70">
        <f t="shared" si="73"/>
        <v>1382</v>
      </c>
      <c r="AK70">
        <f t="shared" si="73"/>
        <v>1289</v>
      </c>
      <c r="AL70">
        <f t="shared" si="73"/>
        <v>1719</v>
      </c>
      <c r="AM70">
        <f t="shared" si="73"/>
        <v>1705</v>
      </c>
      <c r="AN70">
        <f t="shared" si="73"/>
        <v>1567</v>
      </c>
      <c r="AO70">
        <f t="shared" si="73"/>
        <v>398</v>
      </c>
      <c r="AP70">
        <f t="shared" si="73"/>
        <v>1387</v>
      </c>
      <c r="AQ70">
        <f t="shared" si="73"/>
        <v>1020</v>
      </c>
      <c r="AR70">
        <f t="shared" si="73"/>
        <v>1070</v>
      </c>
      <c r="AS70">
        <f t="shared" si="73"/>
        <v>688</v>
      </c>
      <c r="AT70">
        <f t="shared" si="73"/>
        <v>1096</v>
      </c>
      <c r="AU70">
        <f t="shared" si="73"/>
        <v>1098</v>
      </c>
      <c r="AV70">
        <f t="shared" si="73"/>
        <v>1587</v>
      </c>
      <c r="AW70">
        <f t="shared" si="73"/>
        <v>1257</v>
      </c>
      <c r="AX70">
        <f t="shared" si="73"/>
        <v>1482</v>
      </c>
      <c r="AY70">
        <f t="shared" si="73"/>
        <v>300</v>
      </c>
      <c r="AZ70">
        <f t="shared" si="73"/>
        <v>984</v>
      </c>
      <c r="BA70">
        <f t="shared" si="73"/>
        <v>1403</v>
      </c>
      <c r="BB70">
        <f t="shared" si="73"/>
        <v>1101</v>
      </c>
      <c r="BC70">
        <f t="shared" si="73"/>
        <v>1042</v>
      </c>
      <c r="BD70">
        <f t="shared" si="73"/>
        <v>1556</v>
      </c>
      <c r="BE70">
        <f t="shared" si="73"/>
        <v>936</v>
      </c>
      <c r="BF70">
        <f t="shared" si="73"/>
        <v>1306</v>
      </c>
      <c r="BG70">
        <f t="shared" si="73"/>
        <v>1177</v>
      </c>
      <c r="BH70">
        <f t="shared" si="73"/>
        <v>901</v>
      </c>
    </row>
    <row r="71" spans="1:60" ht="13.5" customHeight="1">
      <c r="A71" s="92" t="s">
        <v>106</v>
      </c>
      <c r="B71" s="39" t="s">
        <v>65</v>
      </c>
      <c r="C71" s="40"/>
      <c r="D71" s="41" t="s">
        <v>25</v>
      </c>
      <c r="E71" s="49">
        <f t="shared" si="0"/>
        <v>1589</v>
      </c>
      <c r="F71" s="43">
        <v>0</v>
      </c>
      <c r="G71" s="43">
        <v>11</v>
      </c>
      <c r="H71" s="44">
        <f t="shared" si="1"/>
        <v>11</v>
      </c>
      <c r="I71" s="40"/>
      <c r="J71" s="45" t="s">
        <v>40</v>
      </c>
      <c r="K71" s="49">
        <f t="shared" si="2"/>
        <v>1042</v>
      </c>
      <c r="L71" s="46">
        <v>1</v>
      </c>
      <c r="M71" s="46">
        <v>11</v>
      </c>
      <c r="N71" s="26">
        <f t="shared" si="3"/>
        <v>14</v>
      </c>
      <c r="O71" s="40"/>
      <c r="P71" s="39" t="s">
        <v>66</v>
      </c>
      <c r="Q71" s="40"/>
      <c r="R71">
        <f>MIN(Rules!$E$2,(MAX(H71/N71,N71/H71)))</f>
        <v>1.2727272727272727</v>
      </c>
      <c r="S71">
        <f>VLOOKUP(B71,Rules!A:B,2,FALSE)</f>
        <v>45</v>
      </c>
      <c r="T71" s="40"/>
      <c r="U71" s="47">
        <f>1/(10^(-1*(E71+(IF(P71="Y",Rules!$I$2,0))-K71)/Rules!$E$12)+1)</f>
        <v>0.96120154256310486</v>
      </c>
      <c r="V71">
        <f t="shared" si="4"/>
        <v>-55</v>
      </c>
      <c r="W71">
        <f t="shared" si="5"/>
        <v>55</v>
      </c>
      <c r="Z71" s="48"/>
      <c r="AA71">
        <f t="shared" ref="AA71:BH71" si="74">IF($D71=AA$1,$E71+$V71,(IF($J71=AA$1,$K71+$W71,AA70)))</f>
        <v>1004</v>
      </c>
      <c r="AB71">
        <f t="shared" si="74"/>
        <v>1356</v>
      </c>
      <c r="AC71">
        <f t="shared" si="74"/>
        <v>839</v>
      </c>
      <c r="AD71">
        <f t="shared" si="74"/>
        <v>1232</v>
      </c>
      <c r="AE71">
        <f t="shared" si="74"/>
        <v>1011</v>
      </c>
      <c r="AF71">
        <f t="shared" si="74"/>
        <v>1473</v>
      </c>
      <c r="AG71">
        <f t="shared" si="74"/>
        <v>1687</v>
      </c>
      <c r="AH71">
        <f t="shared" si="74"/>
        <v>1534</v>
      </c>
      <c r="AI71">
        <f t="shared" si="74"/>
        <v>1241</v>
      </c>
      <c r="AJ71">
        <f t="shared" si="74"/>
        <v>1382</v>
      </c>
      <c r="AK71">
        <f t="shared" si="74"/>
        <v>1289</v>
      </c>
      <c r="AL71">
        <f t="shared" si="74"/>
        <v>1719</v>
      </c>
      <c r="AM71">
        <f t="shared" si="74"/>
        <v>1705</v>
      </c>
      <c r="AN71">
        <f t="shared" si="74"/>
        <v>1567</v>
      </c>
      <c r="AO71">
        <f t="shared" si="74"/>
        <v>398</v>
      </c>
      <c r="AP71">
        <f t="shared" si="74"/>
        <v>1387</v>
      </c>
      <c r="AQ71">
        <f t="shared" si="74"/>
        <v>1020</v>
      </c>
      <c r="AR71">
        <f t="shared" si="74"/>
        <v>1070</v>
      </c>
      <c r="AS71">
        <f t="shared" si="74"/>
        <v>688</v>
      </c>
      <c r="AT71">
        <f t="shared" si="74"/>
        <v>1096</v>
      </c>
      <c r="AU71">
        <f t="shared" si="74"/>
        <v>1098</v>
      </c>
      <c r="AV71">
        <f t="shared" si="74"/>
        <v>1587</v>
      </c>
      <c r="AW71">
        <f t="shared" si="74"/>
        <v>1257</v>
      </c>
      <c r="AX71">
        <f t="shared" si="74"/>
        <v>1482</v>
      </c>
      <c r="AY71">
        <f t="shared" si="74"/>
        <v>300</v>
      </c>
      <c r="AZ71">
        <f t="shared" si="74"/>
        <v>984</v>
      </c>
      <c r="BA71">
        <f t="shared" si="74"/>
        <v>1403</v>
      </c>
      <c r="BB71">
        <f t="shared" si="74"/>
        <v>1101</v>
      </c>
      <c r="BC71">
        <f t="shared" si="74"/>
        <v>1097</v>
      </c>
      <c r="BD71">
        <f t="shared" si="74"/>
        <v>1556</v>
      </c>
      <c r="BE71">
        <f t="shared" si="74"/>
        <v>936</v>
      </c>
      <c r="BF71">
        <f t="shared" si="74"/>
        <v>1306</v>
      </c>
      <c r="BG71">
        <f t="shared" si="74"/>
        <v>1177</v>
      </c>
      <c r="BH71">
        <f t="shared" si="74"/>
        <v>901</v>
      </c>
    </row>
    <row r="72" spans="1:60" ht="13.5" customHeight="1">
      <c r="A72" s="92" t="s">
        <v>106</v>
      </c>
      <c r="B72" s="39" t="s">
        <v>65</v>
      </c>
      <c r="C72" s="40"/>
      <c r="D72" s="41" t="s">
        <v>36</v>
      </c>
      <c r="E72" s="49">
        <f t="shared" si="0"/>
        <v>1387</v>
      </c>
      <c r="F72" s="43">
        <v>0</v>
      </c>
      <c r="G72" s="43">
        <v>23</v>
      </c>
      <c r="H72" s="44">
        <f t="shared" si="1"/>
        <v>23</v>
      </c>
      <c r="I72" s="40"/>
      <c r="J72" s="45" t="s">
        <v>43</v>
      </c>
      <c r="K72" s="49">
        <f t="shared" si="2"/>
        <v>1096</v>
      </c>
      <c r="L72" s="46">
        <v>0</v>
      </c>
      <c r="M72" s="46">
        <v>13</v>
      </c>
      <c r="N72" s="26">
        <f t="shared" si="3"/>
        <v>13</v>
      </c>
      <c r="O72" s="40"/>
      <c r="P72" s="39" t="s">
        <v>66</v>
      </c>
      <c r="Q72" s="40"/>
      <c r="R72">
        <f>MIN(Rules!$E$2,(MAX(H72/N72,N72/H72)))</f>
        <v>1.7692307692307692</v>
      </c>
      <c r="S72">
        <f>VLOOKUP(B72,Rules!A:B,2,FALSE)</f>
        <v>45</v>
      </c>
      <c r="T72" s="40"/>
      <c r="U72" s="47">
        <f>1/(10^(-1*(E72+(IF(P72="Y",Rules!$I$2,0))-K72)/Rules!$E$12)+1)</f>
        <v>0.88400135157327153</v>
      </c>
      <c r="V72">
        <f t="shared" si="4"/>
        <v>9</v>
      </c>
      <c r="W72">
        <f t="shared" si="5"/>
        <v>-9</v>
      </c>
      <c r="Z72" s="48"/>
      <c r="AA72">
        <f t="shared" ref="AA72:BH72" si="75">IF($D72=AA$1,$E72+$V72,(IF($J72=AA$1,$K72+$W72,AA71)))</f>
        <v>1004</v>
      </c>
      <c r="AB72">
        <f t="shared" si="75"/>
        <v>1356</v>
      </c>
      <c r="AC72">
        <f t="shared" si="75"/>
        <v>839</v>
      </c>
      <c r="AD72">
        <f t="shared" si="75"/>
        <v>1232</v>
      </c>
      <c r="AE72">
        <f t="shared" si="75"/>
        <v>1011</v>
      </c>
      <c r="AF72">
        <f t="shared" si="75"/>
        <v>1473</v>
      </c>
      <c r="AG72">
        <f t="shared" si="75"/>
        <v>1687</v>
      </c>
      <c r="AH72">
        <f t="shared" si="75"/>
        <v>1534</v>
      </c>
      <c r="AI72">
        <f t="shared" si="75"/>
        <v>1241</v>
      </c>
      <c r="AJ72">
        <f t="shared" si="75"/>
        <v>1382</v>
      </c>
      <c r="AK72">
        <f t="shared" si="75"/>
        <v>1289</v>
      </c>
      <c r="AL72">
        <f t="shared" si="75"/>
        <v>1719</v>
      </c>
      <c r="AM72">
        <f t="shared" si="75"/>
        <v>1705</v>
      </c>
      <c r="AN72">
        <f t="shared" si="75"/>
        <v>1567</v>
      </c>
      <c r="AO72">
        <f t="shared" si="75"/>
        <v>398</v>
      </c>
      <c r="AP72">
        <f t="shared" si="75"/>
        <v>1396</v>
      </c>
      <c r="AQ72">
        <f t="shared" si="75"/>
        <v>1020</v>
      </c>
      <c r="AR72">
        <f t="shared" si="75"/>
        <v>1070</v>
      </c>
      <c r="AS72">
        <f t="shared" si="75"/>
        <v>688</v>
      </c>
      <c r="AT72">
        <f t="shared" si="75"/>
        <v>1087</v>
      </c>
      <c r="AU72">
        <f t="shared" si="75"/>
        <v>1098</v>
      </c>
      <c r="AV72">
        <f t="shared" si="75"/>
        <v>1587</v>
      </c>
      <c r="AW72">
        <f t="shared" si="75"/>
        <v>1257</v>
      </c>
      <c r="AX72">
        <f t="shared" si="75"/>
        <v>1482</v>
      </c>
      <c r="AY72">
        <f t="shared" si="75"/>
        <v>300</v>
      </c>
      <c r="AZ72">
        <f t="shared" si="75"/>
        <v>984</v>
      </c>
      <c r="BA72">
        <f t="shared" si="75"/>
        <v>1403</v>
      </c>
      <c r="BB72">
        <f t="shared" si="75"/>
        <v>1101</v>
      </c>
      <c r="BC72">
        <f t="shared" si="75"/>
        <v>1097</v>
      </c>
      <c r="BD72">
        <f t="shared" si="75"/>
        <v>1556</v>
      </c>
      <c r="BE72">
        <f t="shared" si="75"/>
        <v>936</v>
      </c>
      <c r="BF72">
        <f t="shared" si="75"/>
        <v>1306</v>
      </c>
      <c r="BG72">
        <f t="shared" si="75"/>
        <v>1177</v>
      </c>
      <c r="BH72">
        <f t="shared" si="75"/>
        <v>901</v>
      </c>
    </row>
    <row r="73" spans="1:60" ht="13.5" customHeight="1">
      <c r="A73" s="92" t="s">
        <v>106</v>
      </c>
      <c r="B73" s="39" t="s">
        <v>65</v>
      </c>
      <c r="C73" s="40"/>
      <c r="D73" s="41" t="s">
        <v>27</v>
      </c>
      <c r="E73" s="49">
        <f t="shared" si="0"/>
        <v>1257</v>
      </c>
      <c r="F73" s="43">
        <v>0</v>
      </c>
      <c r="G73" s="43">
        <v>12</v>
      </c>
      <c r="H73" s="44">
        <f t="shared" si="1"/>
        <v>12</v>
      </c>
      <c r="I73" s="40"/>
      <c r="J73" s="45" t="s">
        <v>39</v>
      </c>
      <c r="K73" s="49">
        <f t="shared" si="2"/>
        <v>1070</v>
      </c>
      <c r="L73" s="46">
        <v>0</v>
      </c>
      <c r="M73" s="46">
        <v>9</v>
      </c>
      <c r="N73" s="26">
        <f t="shared" si="3"/>
        <v>9</v>
      </c>
      <c r="O73" s="40"/>
      <c r="P73" s="39" t="s">
        <v>66</v>
      </c>
      <c r="Q73" s="40"/>
      <c r="R73">
        <f>MIN(Rules!$E$2,(MAX(H73/N73,N73/H73)))</f>
        <v>1.3333333333333333</v>
      </c>
      <c r="S73">
        <f>VLOOKUP(B73,Rules!A:B,2,FALSE)</f>
        <v>45</v>
      </c>
      <c r="T73" s="40"/>
      <c r="U73" s="47">
        <f>1/(10^(-1*(E73+(IF(P73="Y",Rules!$I$2,0))-K73)/Rules!$E$12)+1)</f>
        <v>0.82519409088355566</v>
      </c>
      <c r="V73">
        <f t="shared" si="4"/>
        <v>10</v>
      </c>
      <c r="W73">
        <f t="shared" si="5"/>
        <v>-10</v>
      </c>
      <c r="Z73" s="48"/>
      <c r="AA73">
        <f t="shared" ref="AA73:BH73" si="76">IF($D73=AA$1,$E73+$V73,(IF($J73=AA$1,$K73+$W73,AA72)))</f>
        <v>1004</v>
      </c>
      <c r="AB73">
        <f t="shared" si="76"/>
        <v>1356</v>
      </c>
      <c r="AC73">
        <f t="shared" si="76"/>
        <v>839</v>
      </c>
      <c r="AD73">
        <f t="shared" si="76"/>
        <v>1232</v>
      </c>
      <c r="AE73">
        <f t="shared" si="76"/>
        <v>1011</v>
      </c>
      <c r="AF73">
        <f t="shared" si="76"/>
        <v>1473</v>
      </c>
      <c r="AG73">
        <f t="shared" si="76"/>
        <v>1687</v>
      </c>
      <c r="AH73">
        <f t="shared" si="76"/>
        <v>1534</v>
      </c>
      <c r="AI73">
        <f t="shared" si="76"/>
        <v>1241</v>
      </c>
      <c r="AJ73">
        <f t="shared" si="76"/>
        <v>1382</v>
      </c>
      <c r="AK73">
        <f t="shared" si="76"/>
        <v>1289</v>
      </c>
      <c r="AL73">
        <f t="shared" si="76"/>
        <v>1719</v>
      </c>
      <c r="AM73">
        <f t="shared" si="76"/>
        <v>1705</v>
      </c>
      <c r="AN73">
        <f t="shared" si="76"/>
        <v>1567</v>
      </c>
      <c r="AO73">
        <f t="shared" si="76"/>
        <v>398</v>
      </c>
      <c r="AP73">
        <f t="shared" si="76"/>
        <v>1396</v>
      </c>
      <c r="AQ73">
        <f t="shared" si="76"/>
        <v>1020</v>
      </c>
      <c r="AR73">
        <f t="shared" si="76"/>
        <v>1060</v>
      </c>
      <c r="AS73">
        <f t="shared" si="76"/>
        <v>688</v>
      </c>
      <c r="AT73">
        <f t="shared" si="76"/>
        <v>1087</v>
      </c>
      <c r="AU73">
        <f t="shared" si="76"/>
        <v>1098</v>
      </c>
      <c r="AV73">
        <f t="shared" si="76"/>
        <v>1587</v>
      </c>
      <c r="AW73">
        <f t="shared" si="76"/>
        <v>1267</v>
      </c>
      <c r="AX73">
        <f t="shared" si="76"/>
        <v>1482</v>
      </c>
      <c r="AY73">
        <f t="shared" si="76"/>
        <v>300</v>
      </c>
      <c r="AZ73">
        <f t="shared" si="76"/>
        <v>984</v>
      </c>
      <c r="BA73">
        <f t="shared" si="76"/>
        <v>1403</v>
      </c>
      <c r="BB73">
        <f t="shared" si="76"/>
        <v>1101</v>
      </c>
      <c r="BC73">
        <f t="shared" si="76"/>
        <v>1097</v>
      </c>
      <c r="BD73">
        <f t="shared" si="76"/>
        <v>1556</v>
      </c>
      <c r="BE73">
        <f t="shared" si="76"/>
        <v>936</v>
      </c>
      <c r="BF73">
        <f t="shared" si="76"/>
        <v>1306</v>
      </c>
      <c r="BG73">
        <f t="shared" si="76"/>
        <v>1177</v>
      </c>
      <c r="BH73">
        <f t="shared" si="76"/>
        <v>901</v>
      </c>
    </row>
    <row r="74" spans="1:60" ht="13.5" customHeight="1">
      <c r="A74" s="92" t="s">
        <v>107</v>
      </c>
      <c r="B74" s="39" t="s">
        <v>65</v>
      </c>
      <c r="C74" s="40"/>
      <c r="D74" s="41" t="s">
        <v>18</v>
      </c>
      <c r="E74" s="49">
        <f t="shared" si="0"/>
        <v>1587</v>
      </c>
      <c r="F74" s="43">
        <v>0</v>
      </c>
      <c r="G74" s="43">
        <v>9</v>
      </c>
      <c r="H74" s="44">
        <f t="shared" si="1"/>
        <v>9</v>
      </c>
      <c r="I74" s="40"/>
      <c r="J74" s="45" t="s">
        <v>38</v>
      </c>
      <c r="K74" s="49">
        <f t="shared" si="2"/>
        <v>984</v>
      </c>
      <c r="L74" s="46">
        <v>1</v>
      </c>
      <c r="M74" s="46">
        <v>8</v>
      </c>
      <c r="N74" s="26">
        <f t="shared" si="3"/>
        <v>11</v>
      </c>
      <c r="O74" s="40"/>
      <c r="P74" s="39" t="s">
        <v>66</v>
      </c>
      <c r="Q74" s="40"/>
      <c r="R74">
        <f>MIN(Rules!$E$2,(MAX(H74/N74,N74/H74)))</f>
        <v>1.2222222222222223</v>
      </c>
      <c r="S74">
        <f>VLOOKUP(B74,Rules!A:B,2,FALSE)</f>
        <v>45</v>
      </c>
      <c r="T74" s="40"/>
      <c r="U74" s="47">
        <f>1/(10^(-1*(E74+(IF(P74="Y",Rules!$I$2,0))-K74)/Rules!$E$12)+1)</f>
        <v>0.96975443008867479</v>
      </c>
      <c r="V74">
        <f t="shared" si="4"/>
        <v>-53</v>
      </c>
      <c r="W74">
        <f t="shared" si="5"/>
        <v>53</v>
      </c>
      <c r="Z74" s="48"/>
      <c r="AA74">
        <f t="shared" ref="AA74:BH74" si="77">IF($D74=AA$1,$E74+$V74,(IF($J74=AA$1,$K74+$W74,AA73)))</f>
        <v>1004</v>
      </c>
      <c r="AB74">
        <f t="shared" si="77"/>
        <v>1356</v>
      </c>
      <c r="AC74">
        <f t="shared" si="77"/>
        <v>839</v>
      </c>
      <c r="AD74">
        <f t="shared" si="77"/>
        <v>1232</v>
      </c>
      <c r="AE74">
        <f t="shared" si="77"/>
        <v>1011</v>
      </c>
      <c r="AF74">
        <f t="shared" si="77"/>
        <v>1473</v>
      </c>
      <c r="AG74">
        <f t="shared" si="77"/>
        <v>1687</v>
      </c>
      <c r="AH74">
        <f t="shared" si="77"/>
        <v>1534</v>
      </c>
      <c r="AI74">
        <f t="shared" si="77"/>
        <v>1241</v>
      </c>
      <c r="AJ74">
        <f t="shared" si="77"/>
        <v>1382</v>
      </c>
      <c r="AK74">
        <f t="shared" si="77"/>
        <v>1289</v>
      </c>
      <c r="AL74">
        <f t="shared" si="77"/>
        <v>1719</v>
      </c>
      <c r="AM74">
        <f t="shared" si="77"/>
        <v>1705</v>
      </c>
      <c r="AN74">
        <f t="shared" si="77"/>
        <v>1567</v>
      </c>
      <c r="AO74">
        <f t="shared" si="77"/>
        <v>398</v>
      </c>
      <c r="AP74">
        <f t="shared" si="77"/>
        <v>1396</v>
      </c>
      <c r="AQ74">
        <f t="shared" si="77"/>
        <v>1020</v>
      </c>
      <c r="AR74">
        <f t="shared" si="77"/>
        <v>1060</v>
      </c>
      <c r="AS74">
        <f t="shared" si="77"/>
        <v>688</v>
      </c>
      <c r="AT74">
        <f t="shared" si="77"/>
        <v>1087</v>
      </c>
      <c r="AU74">
        <f t="shared" si="77"/>
        <v>1098</v>
      </c>
      <c r="AV74">
        <f t="shared" si="77"/>
        <v>1534</v>
      </c>
      <c r="AW74">
        <f t="shared" si="77"/>
        <v>1267</v>
      </c>
      <c r="AX74">
        <f t="shared" si="77"/>
        <v>1482</v>
      </c>
      <c r="AY74">
        <f t="shared" si="77"/>
        <v>300</v>
      </c>
      <c r="AZ74">
        <f t="shared" si="77"/>
        <v>1037</v>
      </c>
      <c r="BA74">
        <f t="shared" si="77"/>
        <v>1403</v>
      </c>
      <c r="BB74">
        <f t="shared" si="77"/>
        <v>1101</v>
      </c>
      <c r="BC74">
        <f t="shared" si="77"/>
        <v>1097</v>
      </c>
      <c r="BD74">
        <f t="shared" si="77"/>
        <v>1556</v>
      </c>
      <c r="BE74">
        <f t="shared" si="77"/>
        <v>936</v>
      </c>
      <c r="BF74">
        <f t="shared" si="77"/>
        <v>1306</v>
      </c>
      <c r="BG74">
        <f t="shared" si="77"/>
        <v>1177</v>
      </c>
      <c r="BH74">
        <f t="shared" si="77"/>
        <v>901</v>
      </c>
    </row>
    <row r="75" spans="1:60" ht="13.5" customHeight="1">
      <c r="A75" s="92" t="s">
        <v>107</v>
      </c>
      <c r="B75" s="39" t="s">
        <v>65</v>
      </c>
      <c r="C75" s="40"/>
      <c r="D75" s="41" t="s">
        <v>16</v>
      </c>
      <c r="E75" s="49">
        <f t="shared" si="0"/>
        <v>1705</v>
      </c>
      <c r="F75" s="43">
        <v>1</v>
      </c>
      <c r="G75" s="43">
        <v>12</v>
      </c>
      <c r="H75" s="44">
        <f t="shared" si="1"/>
        <v>15</v>
      </c>
      <c r="I75" s="40"/>
      <c r="J75" s="45" t="s">
        <v>24</v>
      </c>
      <c r="K75" s="49">
        <f t="shared" si="2"/>
        <v>1403</v>
      </c>
      <c r="L75" s="46">
        <v>0</v>
      </c>
      <c r="M75" s="46">
        <v>13</v>
      </c>
      <c r="N75" s="26">
        <f t="shared" si="3"/>
        <v>13</v>
      </c>
      <c r="O75" s="40"/>
      <c r="P75" s="39" t="s">
        <v>66</v>
      </c>
      <c r="Q75" s="40"/>
      <c r="R75">
        <f>MIN(Rules!$E$2,(MAX(H75/N75,N75/H75)))</f>
        <v>1.1538461538461537</v>
      </c>
      <c r="S75">
        <f>VLOOKUP(B75,Rules!A:B,2,FALSE)</f>
        <v>45</v>
      </c>
      <c r="T75" s="40"/>
      <c r="U75" s="47">
        <f>1/(10^(-1*(E75+(IF(P75="Y",Rules!$I$2,0))-K75)/Rules!$E$12)+1)</f>
        <v>0.88909567165880499</v>
      </c>
      <c r="V75">
        <f t="shared" si="4"/>
        <v>6</v>
      </c>
      <c r="W75">
        <f t="shared" si="5"/>
        <v>-6</v>
      </c>
      <c r="Z75" s="48"/>
      <c r="AA75">
        <f t="shared" ref="AA75:BH75" si="78">IF($D75=AA$1,$E75+$V75,(IF($J75=AA$1,$K75+$W75,AA74)))</f>
        <v>1004</v>
      </c>
      <c r="AB75">
        <f t="shared" si="78"/>
        <v>1356</v>
      </c>
      <c r="AC75">
        <f t="shared" si="78"/>
        <v>839</v>
      </c>
      <c r="AD75">
        <f t="shared" si="78"/>
        <v>1232</v>
      </c>
      <c r="AE75">
        <f t="shared" si="78"/>
        <v>1011</v>
      </c>
      <c r="AF75">
        <f t="shared" si="78"/>
        <v>1473</v>
      </c>
      <c r="AG75">
        <f t="shared" si="78"/>
        <v>1687</v>
      </c>
      <c r="AH75">
        <f t="shared" si="78"/>
        <v>1534</v>
      </c>
      <c r="AI75">
        <f t="shared" si="78"/>
        <v>1241</v>
      </c>
      <c r="AJ75">
        <f t="shared" si="78"/>
        <v>1382</v>
      </c>
      <c r="AK75">
        <f t="shared" si="78"/>
        <v>1289</v>
      </c>
      <c r="AL75">
        <f t="shared" si="78"/>
        <v>1719</v>
      </c>
      <c r="AM75">
        <f t="shared" si="78"/>
        <v>1711</v>
      </c>
      <c r="AN75">
        <f t="shared" si="78"/>
        <v>1567</v>
      </c>
      <c r="AO75">
        <f t="shared" si="78"/>
        <v>398</v>
      </c>
      <c r="AP75">
        <f t="shared" si="78"/>
        <v>1396</v>
      </c>
      <c r="AQ75">
        <f t="shared" si="78"/>
        <v>1020</v>
      </c>
      <c r="AR75">
        <f t="shared" si="78"/>
        <v>1060</v>
      </c>
      <c r="AS75">
        <f t="shared" si="78"/>
        <v>688</v>
      </c>
      <c r="AT75">
        <f t="shared" si="78"/>
        <v>1087</v>
      </c>
      <c r="AU75">
        <f t="shared" si="78"/>
        <v>1098</v>
      </c>
      <c r="AV75">
        <f t="shared" si="78"/>
        <v>1534</v>
      </c>
      <c r="AW75">
        <f t="shared" si="78"/>
        <v>1267</v>
      </c>
      <c r="AX75">
        <f t="shared" si="78"/>
        <v>1482</v>
      </c>
      <c r="AY75">
        <f t="shared" si="78"/>
        <v>300</v>
      </c>
      <c r="AZ75">
        <f t="shared" si="78"/>
        <v>1037</v>
      </c>
      <c r="BA75">
        <f t="shared" si="78"/>
        <v>1397</v>
      </c>
      <c r="BB75">
        <f t="shared" si="78"/>
        <v>1101</v>
      </c>
      <c r="BC75">
        <f t="shared" si="78"/>
        <v>1097</v>
      </c>
      <c r="BD75">
        <f t="shared" si="78"/>
        <v>1556</v>
      </c>
      <c r="BE75">
        <f t="shared" si="78"/>
        <v>936</v>
      </c>
      <c r="BF75">
        <f t="shared" si="78"/>
        <v>1306</v>
      </c>
      <c r="BG75">
        <f t="shared" si="78"/>
        <v>1177</v>
      </c>
      <c r="BH75">
        <f t="shared" si="78"/>
        <v>901</v>
      </c>
    </row>
    <row r="76" spans="1:60" ht="13.5" customHeight="1">
      <c r="A76" s="92" t="s">
        <v>107</v>
      </c>
      <c r="B76" s="39" t="s">
        <v>65</v>
      </c>
      <c r="C76" s="40"/>
      <c r="D76" s="41" t="s">
        <v>19</v>
      </c>
      <c r="E76" s="49">
        <f t="shared" si="0"/>
        <v>1687</v>
      </c>
      <c r="F76" s="43">
        <v>0</v>
      </c>
      <c r="G76" s="43">
        <v>13</v>
      </c>
      <c r="H76" s="44">
        <f t="shared" si="1"/>
        <v>13</v>
      </c>
      <c r="I76" s="40"/>
      <c r="J76" s="45" t="s">
        <v>30</v>
      </c>
      <c r="K76" s="49">
        <f t="shared" si="2"/>
        <v>1241</v>
      </c>
      <c r="L76" s="46">
        <v>0</v>
      </c>
      <c r="M76" s="46">
        <v>12</v>
      </c>
      <c r="N76" s="26">
        <f t="shared" si="3"/>
        <v>12</v>
      </c>
      <c r="O76" s="40"/>
      <c r="P76" s="39" t="s">
        <v>66</v>
      </c>
      <c r="Q76" s="40"/>
      <c r="R76">
        <f>MIN(Rules!$E$2,(MAX(H76/N76,N76/H76)))</f>
        <v>1.0833333333333333</v>
      </c>
      <c r="S76">
        <f>VLOOKUP(B76,Rules!A:B,2,FALSE)</f>
        <v>45</v>
      </c>
      <c r="T76" s="40"/>
      <c r="U76" s="47">
        <f>1/(10^(-1*(E76+(IF(P76="Y",Rules!$I$2,0))-K76)/Rules!$E$12)+1)</f>
        <v>0.93961227329152175</v>
      </c>
      <c r="V76">
        <f t="shared" si="4"/>
        <v>3</v>
      </c>
      <c r="W76">
        <f t="shared" si="5"/>
        <v>-3</v>
      </c>
      <c r="Z76" s="48"/>
      <c r="AA76">
        <f t="shared" ref="AA76:BH76" si="79">IF($D76=AA$1,$E76+$V76,(IF($J76=AA$1,$K76+$W76,AA75)))</f>
        <v>1004</v>
      </c>
      <c r="AB76">
        <f t="shared" si="79"/>
        <v>1356</v>
      </c>
      <c r="AC76">
        <f t="shared" si="79"/>
        <v>839</v>
      </c>
      <c r="AD76">
        <f t="shared" si="79"/>
        <v>1232</v>
      </c>
      <c r="AE76">
        <f t="shared" si="79"/>
        <v>1011</v>
      </c>
      <c r="AF76">
        <f t="shared" si="79"/>
        <v>1473</v>
      </c>
      <c r="AG76">
        <f t="shared" si="79"/>
        <v>1690</v>
      </c>
      <c r="AH76">
        <f t="shared" si="79"/>
        <v>1534</v>
      </c>
      <c r="AI76">
        <f t="shared" si="79"/>
        <v>1238</v>
      </c>
      <c r="AJ76">
        <f t="shared" si="79"/>
        <v>1382</v>
      </c>
      <c r="AK76">
        <f t="shared" si="79"/>
        <v>1289</v>
      </c>
      <c r="AL76">
        <f t="shared" si="79"/>
        <v>1719</v>
      </c>
      <c r="AM76">
        <f t="shared" si="79"/>
        <v>1711</v>
      </c>
      <c r="AN76">
        <f t="shared" si="79"/>
        <v>1567</v>
      </c>
      <c r="AO76">
        <f t="shared" si="79"/>
        <v>398</v>
      </c>
      <c r="AP76">
        <f t="shared" si="79"/>
        <v>1396</v>
      </c>
      <c r="AQ76">
        <f t="shared" si="79"/>
        <v>1020</v>
      </c>
      <c r="AR76">
        <f t="shared" si="79"/>
        <v>1060</v>
      </c>
      <c r="AS76">
        <f t="shared" si="79"/>
        <v>688</v>
      </c>
      <c r="AT76">
        <f t="shared" si="79"/>
        <v>1087</v>
      </c>
      <c r="AU76">
        <f t="shared" si="79"/>
        <v>1098</v>
      </c>
      <c r="AV76">
        <f t="shared" si="79"/>
        <v>1534</v>
      </c>
      <c r="AW76">
        <f t="shared" si="79"/>
        <v>1267</v>
      </c>
      <c r="AX76">
        <f t="shared" si="79"/>
        <v>1482</v>
      </c>
      <c r="AY76">
        <f t="shared" si="79"/>
        <v>300</v>
      </c>
      <c r="AZ76">
        <f t="shared" si="79"/>
        <v>1037</v>
      </c>
      <c r="BA76">
        <f t="shared" si="79"/>
        <v>1397</v>
      </c>
      <c r="BB76">
        <f t="shared" si="79"/>
        <v>1101</v>
      </c>
      <c r="BC76">
        <f t="shared" si="79"/>
        <v>1097</v>
      </c>
      <c r="BD76">
        <f t="shared" si="79"/>
        <v>1556</v>
      </c>
      <c r="BE76">
        <f t="shared" si="79"/>
        <v>936</v>
      </c>
      <c r="BF76">
        <f t="shared" si="79"/>
        <v>1306</v>
      </c>
      <c r="BG76">
        <f t="shared" si="79"/>
        <v>1177</v>
      </c>
      <c r="BH76">
        <f t="shared" si="79"/>
        <v>901</v>
      </c>
    </row>
    <row r="77" spans="1:60" ht="13.5" customHeight="1">
      <c r="A77" s="92" t="s">
        <v>107</v>
      </c>
      <c r="B77" s="39" t="s">
        <v>65</v>
      </c>
      <c r="C77" s="40"/>
      <c r="D77" s="41" t="s">
        <v>28</v>
      </c>
      <c r="E77" s="49">
        <f t="shared" si="0"/>
        <v>1567</v>
      </c>
      <c r="F77" s="43">
        <v>1</v>
      </c>
      <c r="G77" s="43">
        <v>10</v>
      </c>
      <c r="H77" s="44">
        <f t="shared" si="1"/>
        <v>13</v>
      </c>
      <c r="I77" s="40"/>
      <c r="J77" s="45" t="s">
        <v>29</v>
      </c>
      <c r="K77" s="49">
        <f t="shared" si="2"/>
        <v>1232</v>
      </c>
      <c r="L77" s="46">
        <v>0</v>
      </c>
      <c r="M77" s="46">
        <v>13</v>
      </c>
      <c r="N77" s="26">
        <f t="shared" si="3"/>
        <v>13</v>
      </c>
      <c r="O77" s="40"/>
      <c r="P77" s="39" t="s">
        <v>66</v>
      </c>
      <c r="Q77" s="40"/>
      <c r="R77">
        <f>MIN(Rules!$E$2,(MAX(H77/N77,N77/H77)))</f>
        <v>1</v>
      </c>
      <c r="S77">
        <f>VLOOKUP(B77,Rules!A:B,2,FALSE)</f>
        <v>45</v>
      </c>
      <c r="T77" s="40"/>
      <c r="U77" s="47">
        <f>1/(10^(-1*(E77+(IF(P77="Y",Rules!$I$2,0))-K77)/Rules!$E$12)+1)</f>
        <v>0.90321840429518074</v>
      </c>
      <c r="V77">
        <f t="shared" si="4"/>
        <v>-18</v>
      </c>
      <c r="W77">
        <f t="shared" si="5"/>
        <v>18</v>
      </c>
      <c r="Z77" s="48"/>
      <c r="AA77">
        <f t="shared" ref="AA77:BH77" si="80">IF($D77=AA$1,$E77+$V77,(IF($J77=AA$1,$K77+$W77,AA76)))</f>
        <v>1004</v>
      </c>
      <c r="AB77">
        <f t="shared" si="80"/>
        <v>1356</v>
      </c>
      <c r="AC77">
        <f t="shared" si="80"/>
        <v>839</v>
      </c>
      <c r="AD77">
        <f t="shared" si="80"/>
        <v>1250</v>
      </c>
      <c r="AE77">
        <f t="shared" si="80"/>
        <v>1011</v>
      </c>
      <c r="AF77">
        <f t="shared" si="80"/>
        <v>1473</v>
      </c>
      <c r="AG77">
        <f t="shared" si="80"/>
        <v>1690</v>
      </c>
      <c r="AH77">
        <f t="shared" si="80"/>
        <v>1534</v>
      </c>
      <c r="AI77">
        <f t="shared" si="80"/>
        <v>1238</v>
      </c>
      <c r="AJ77">
        <f t="shared" si="80"/>
        <v>1382</v>
      </c>
      <c r="AK77">
        <f t="shared" si="80"/>
        <v>1289</v>
      </c>
      <c r="AL77">
        <f t="shared" si="80"/>
        <v>1719</v>
      </c>
      <c r="AM77">
        <f t="shared" si="80"/>
        <v>1711</v>
      </c>
      <c r="AN77">
        <f t="shared" si="80"/>
        <v>1549</v>
      </c>
      <c r="AO77">
        <f t="shared" si="80"/>
        <v>398</v>
      </c>
      <c r="AP77">
        <f t="shared" si="80"/>
        <v>1396</v>
      </c>
      <c r="AQ77">
        <f t="shared" si="80"/>
        <v>1020</v>
      </c>
      <c r="AR77">
        <f t="shared" si="80"/>
        <v>1060</v>
      </c>
      <c r="AS77">
        <f t="shared" si="80"/>
        <v>688</v>
      </c>
      <c r="AT77">
        <f t="shared" si="80"/>
        <v>1087</v>
      </c>
      <c r="AU77">
        <f t="shared" si="80"/>
        <v>1098</v>
      </c>
      <c r="AV77">
        <f t="shared" si="80"/>
        <v>1534</v>
      </c>
      <c r="AW77">
        <f t="shared" si="80"/>
        <v>1267</v>
      </c>
      <c r="AX77">
        <f t="shared" si="80"/>
        <v>1482</v>
      </c>
      <c r="AY77">
        <f t="shared" si="80"/>
        <v>300</v>
      </c>
      <c r="AZ77">
        <f t="shared" si="80"/>
        <v>1037</v>
      </c>
      <c r="BA77">
        <f t="shared" si="80"/>
        <v>1397</v>
      </c>
      <c r="BB77">
        <f t="shared" si="80"/>
        <v>1101</v>
      </c>
      <c r="BC77">
        <f t="shared" si="80"/>
        <v>1097</v>
      </c>
      <c r="BD77">
        <f t="shared" si="80"/>
        <v>1556</v>
      </c>
      <c r="BE77">
        <f t="shared" si="80"/>
        <v>936</v>
      </c>
      <c r="BF77">
        <f t="shared" si="80"/>
        <v>1306</v>
      </c>
      <c r="BG77">
        <f t="shared" si="80"/>
        <v>1177</v>
      </c>
      <c r="BH77">
        <f t="shared" si="80"/>
        <v>901</v>
      </c>
    </row>
    <row r="78" spans="1:60" ht="13.5" customHeight="1">
      <c r="A78" s="92" t="s">
        <v>107</v>
      </c>
      <c r="B78" s="39" t="s">
        <v>65</v>
      </c>
      <c r="C78" s="40"/>
      <c r="D78" s="41" t="s">
        <v>26</v>
      </c>
      <c r="E78" s="49">
        <f t="shared" si="0"/>
        <v>1473</v>
      </c>
      <c r="F78" s="43">
        <v>1</v>
      </c>
      <c r="G78" s="43">
        <v>16</v>
      </c>
      <c r="H78" s="44">
        <f t="shared" si="1"/>
        <v>19</v>
      </c>
      <c r="I78" s="40"/>
      <c r="J78" s="45" t="s">
        <v>43</v>
      </c>
      <c r="K78" s="49">
        <f t="shared" si="2"/>
        <v>1087</v>
      </c>
      <c r="L78" s="46">
        <v>0</v>
      </c>
      <c r="M78" s="46">
        <v>12</v>
      </c>
      <c r="N78" s="26">
        <f t="shared" si="3"/>
        <v>12</v>
      </c>
      <c r="O78" s="40"/>
      <c r="P78" s="39" t="s">
        <v>66</v>
      </c>
      <c r="Q78" s="40"/>
      <c r="R78">
        <f>MIN(Rules!$E$2,(MAX(H78/N78,N78/H78)))</f>
        <v>1.5833333333333333</v>
      </c>
      <c r="S78">
        <f>VLOOKUP(B78,Rules!A:B,2,FALSE)</f>
        <v>45</v>
      </c>
      <c r="T78" s="40"/>
      <c r="U78" s="47">
        <f>1/(10^(-1*(E78+(IF(P78="Y",Rules!$I$2,0))-K78)/Rules!$E$12)+1)</f>
        <v>0.92189456514610002</v>
      </c>
      <c r="V78">
        <f t="shared" si="4"/>
        <v>6</v>
      </c>
      <c r="W78">
        <f t="shared" si="5"/>
        <v>-6</v>
      </c>
      <c r="Z78" s="48"/>
      <c r="AA78">
        <f t="shared" ref="AA78:BH78" si="81">IF($D78=AA$1,$E78+$V78,(IF($J78=AA$1,$K78+$W78,AA77)))</f>
        <v>1004</v>
      </c>
      <c r="AB78">
        <f t="shared" si="81"/>
        <v>1356</v>
      </c>
      <c r="AC78">
        <f t="shared" si="81"/>
        <v>839</v>
      </c>
      <c r="AD78">
        <f t="shared" si="81"/>
        <v>1250</v>
      </c>
      <c r="AE78">
        <f t="shared" si="81"/>
        <v>1011</v>
      </c>
      <c r="AF78">
        <f t="shared" si="81"/>
        <v>1479</v>
      </c>
      <c r="AG78">
        <f t="shared" si="81"/>
        <v>1690</v>
      </c>
      <c r="AH78">
        <f t="shared" si="81"/>
        <v>1534</v>
      </c>
      <c r="AI78">
        <f t="shared" si="81"/>
        <v>1238</v>
      </c>
      <c r="AJ78">
        <f t="shared" si="81"/>
        <v>1382</v>
      </c>
      <c r="AK78">
        <f t="shared" si="81"/>
        <v>1289</v>
      </c>
      <c r="AL78">
        <f t="shared" si="81"/>
        <v>1719</v>
      </c>
      <c r="AM78">
        <f t="shared" si="81"/>
        <v>1711</v>
      </c>
      <c r="AN78">
        <f t="shared" si="81"/>
        <v>1549</v>
      </c>
      <c r="AO78">
        <f t="shared" si="81"/>
        <v>398</v>
      </c>
      <c r="AP78">
        <f t="shared" si="81"/>
        <v>1396</v>
      </c>
      <c r="AQ78">
        <f t="shared" si="81"/>
        <v>1020</v>
      </c>
      <c r="AR78">
        <f t="shared" si="81"/>
        <v>1060</v>
      </c>
      <c r="AS78">
        <f t="shared" si="81"/>
        <v>688</v>
      </c>
      <c r="AT78">
        <f t="shared" si="81"/>
        <v>1081</v>
      </c>
      <c r="AU78">
        <f t="shared" si="81"/>
        <v>1098</v>
      </c>
      <c r="AV78">
        <f t="shared" si="81"/>
        <v>1534</v>
      </c>
      <c r="AW78">
        <f t="shared" si="81"/>
        <v>1267</v>
      </c>
      <c r="AX78">
        <f t="shared" si="81"/>
        <v>1482</v>
      </c>
      <c r="AY78">
        <f t="shared" si="81"/>
        <v>300</v>
      </c>
      <c r="AZ78">
        <f t="shared" si="81"/>
        <v>1037</v>
      </c>
      <c r="BA78">
        <f t="shared" si="81"/>
        <v>1397</v>
      </c>
      <c r="BB78">
        <f t="shared" si="81"/>
        <v>1101</v>
      </c>
      <c r="BC78">
        <f t="shared" si="81"/>
        <v>1097</v>
      </c>
      <c r="BD78">
        <f t="shared" si="81"/>
        <v>1556</v>
      </c>
      <c r="BE78">
        <f t="shared" si="81"/>
        <v>936</v>
      </c>
      <c r="BF78">
        <f t="shared" si="81"/>
        <v>1306</v>
      </c>
      <c r="BG78">
        <f t="shared" si="81"/>
        <v>1177</v>
      </c>
      <c r="BH78">
        <f t="shared" si="81"/>
        <v>901</v>
      </c>
    </row>
    <row r="79" spans="1:60" ht="13.5" customHeight="1">
      <c r="A79" s="92" t="s">
        <v>107</v>
      </c>
      <c r="B79" s="39" t="s">
        <v>65</v>
      </c>
      <c r="C79" s="40"/>
      <c r="D79" s="41" t="s">
        <v>38</v>
      </c>
      <c r="E79" s="49">
        <f t="shared" si="0"/>
        <v>1037</v>
      </c>
      <c r="F79" s="43">
        <v>1</v>
      </c>
      <c r="G79" s="43">
        <v>16</v>
      </c>
      <c r="H79" s="44">
        <f t="shared" si="1"/>
        <v>19</v>
      </c>
      <c r="I79" s="40"/>
      <c r="J79" s="45" t="s">
        <v>30</v>
      </c>
      <c r="K79" s="49">
        <f t="shared" si="2"/>
        <v>1238</v>
      </c>
      <c r="L79" s="46">
        <v>1</v>
      </c>
      <c r="M79" s="46">
        <v>11</v>
      </c>
      <c r="N79" s="26">
        <f t="shared" si="3"/>
        <v>14</v>
      </c>
      <c r="O79" s="40"/>
      <c r="P79" s="39" t="s">
        <v>66</v>
      </c>
      <c r="Q79" s="40"/>
      <c r="R79">
        <f>MIN(Rules!$E$2,(MAX(H79/N79,N79/H79)))</f>
        <v>1.3571428571428572</v>
      </c>
      <c r="S79">
        <f>VLOOKUP(B79,Rules!A:B,2,FALSE)</f>
        <v>45</v>
      </c>
      <c r="T79" s="40"/>
      <c r="U79" s="47">
        <f>1/(10^(-1*(E79+(IF(P79="Y",Rules!$I$2,0))-K79)/Rules!$E$12)+1)</f>
        <v>0.44155250173673388</v>
      </c>
      <c r="V79">
        <f t="shared" si="4"/>
        <v>34</v>
      </c>
      <c r="W79">
        <f t="shared" si="5"/>
        <v>-34</v>
      </c>
      <c r="Z79" s="48"/>
      <c r="AA79">
        <f t="shared" ref="AA79:BH79" si="82">IF($D79=AA$1,$E79+$V79,(IF($J79=AA$1,$K79+$W79,AA78)))</f>
        <v>1004</v>
      </c>
      <c r="AB79">
        <f t="shared" si="82"/>
        <v>1356</v>
      </c>
      <c r="AC79">
        <f t="shared" si="82"/>
        <v>839</v>
      </c>
      <c r="AD79">
        <f t="shared" si="82"/>
        <v>1250</v>
      </c>
      <c r="AE79">
        <f t="shared" si="82"/>
        <v>1011</v>
      </c>
      <c r="AF79">
        <f t="shared" si="82"/>
        <v>1479</v>
      </c>
      <c r="AG79">
        <f t="shared" si="82"/>
        <v>1690</v>
      </c>
      <c r="AH79">
        <f t="shared" si="82"/>
        <v>1534</v>
      </c>
      <c r="AI79">
        <f t="shared" si="82"/>
        <v>1204</v>
      </c>
      <c r="AJ79">
        <f t="shared" si="82"/>
        <v>1382</v>
      </c>
      <c r="AK79">
        <f t="shared" si="82"/>
        <v>1289</v>
      </c>
      <c r="AL79">
        <f t="shared" si="82"/>
        <v>1719</v>
      </c>
      <c r="AM79">
        <f t="shared" si="82"/>
        <v>1711</v>
      </c>
      <c r="AN79">
        <f t="shared" si="82"/>
        <v>1549</v>
      </c>
      <c r="AO79">
        <f t="shared" si="82"/>
        <v>398</v>
      </c>
      <c r="AP79">
        <f t="shared" si="82"/>
        <v>1396</v>
      </c>
      <c r="AQ79">
        <f t="shared" si="82"/>
        <v>1020</v>
      </c>
      <c r="AR79">
        <f t="shared" si="82"/>
        <v>1060</v>
      </c>
      <c r="AS79">
        <f t="shared" si="82"/>
        <v>688</v>
      </c>
      <c r="AT79">
        <f t="shared" si="82"/>
        <v>1081</v>
      </c>
      <c r="AU79">
        <f t="shared" si="82"/>
        <v>1098</v>
      </c>
      <c r="AV79">
        <f t="shared" si="82"/>
        <v>1534</v>
      </c>
      <c r="AW79">
        <f t="shared" si="82"/>
        <v>1267</v>
      </c>
      <c r="AX79">
        <f t="shared" si="82"/>
        <v>1482</v>
      </c>
      <c r="AY79">
        <f t="shared" si="82"/>
        <v>300</v>
      </c>
      <c r="AZ79">
        <f t="shared" si="82"/>
        <v>1071</v>
      </c>
      <c r="BA79">
        <f t="shared" si="82"/>
        <v>1397</v>
      </c>
      <c r="BB79">
        <f t="shared" si="82"/>
        <v>1101</v>
      </c>
      <c r="BC79">
        <f t="shared" si="82"/>
        <v>1097</v>
      </c>
      <c r="BD79">
        <f t="shared" si="82"/>
        <v>1556</v>
      </c>
      <c r="BE79">
        <f t="shared" si="82"/>
        <v>936</v>
      </c>
      <c r="BF79">
        <f t="shared" si="82"/>
        <v>1306</v>
      </c>
      <c r="BG79">
        <f t="shared" si="82"/>
        <v>1177</v>
      </c>
      <c r="BH79">
        <f t="shared" si="82"/>
        <v>901</v>
      </c>
    </row>
    <row r="80" spans="1:60" ht="13.5" customHeight="1">
      <c r="A80" s="92" t="s">
        <v>107</v>
      </c>
      <c r="B80" s="39" t="s">
        <v>65</v>
      </c>
      <c r="C80" s="40"/>
      <c r="D80" s="41" t="s">
        <v>32</v>
      </c>
      <c r="E80" s="49">
        <f t="shared" si="0"/>
        <v>1098</v>
      </c>
      <c r="F80" s="43">
        <v>0</v>
      </c>
      <c r="G80" s="43">
        <v>18</v>
      </c>
      <c r="H80" s="44">
        <f t="shared" si="1"/>
        <v>18</v>
      </c>
      <c r="I80" s="40"/>
      <c r="J80" s="45" t="s">
        <v>40</v>
      </c>
      <c r="K80" s="49">
        <f t="shared" si="2"/>
        <v>1097</v>
      </c>
      <c r="L80" s="46">
        <v>2</v>
      </c>
      <c r="M80" s="46">
        <v>13</v>
      </c>
      <c r="N80" s="26">
        <f t="shared" si="3"/>
        <v>19</v>
      </c>
      <c r="O80" s="40"/>
      <c r="P80" s="39" t="s">
        <v>66</v>
      </c>
      <c r="Q80" s="40"/>
      <c r="R80">
        <f>MIN(Rules!$E$2,(MAX(H80/N80,N80/H80)))</f>
        <v>1.0555555555555556</v>
      </c>
      <c r="S80">
        <f>VLOOKUP(B80,Rules!A:B,2,FALSE)</f>
        <v>45</v>
      </c>
      <c r="T80" s="40"/>
      <c r="U80" s="47">
        <f>1/(10^(-1*(E80+(IF(P80="Y",Rules!$I$2,0))-K80)/Rules!$E$12)+1)</f>
        <v>0.66716281899386753</v>
      </c>
      <c r="V80">
        <f t="shared" si="4"/>
        <v>-32</v>
      </c>
      <c r="W80">
        <f t="shared" si="5"/>
        <v>32</v>
      </c>
      <c r="Z80" s="48"/>
      <c r="AA80">
        <f t="shared" ref="AA80:BH80" si="83">IF($D80=AA$1,$E80+$V80,(IF($J80=AA$1,$K80+$W80,AA79)))</f>
        <v>1004</v>
      </c>
      <c r="AB80">
        <f t="shared" si="83"/>
        <v>1356</v>
      </c>
      <c r="AC80">
        <f t="shared" si="83"/>
        <v>839</v>
      </c>
      <c r="AD80">
        <f t="shared" si="83"/>
        <v>1250</v>
      </c>
      <c r="AE80">
        <f t="shared" si="83"/>
        <v>1011</v>
      </c>
      <c r="AF80">
        <f t="shared" si="83"/>
        <v>1479</v>
      </c>
      <c r="AG80">
        <f t="shared" si="83"/>
        <v>1690</v>
      </c>
      <c r="AH80">
        <f t="shared" si="83"/>
        <v>1534</v>
      </c>
      <c r="AI80">
        <f t="shared" si="83"/>
        <v>1204</v>
      </c>
      <c r="AJ80">
        <f t="shared" si="83"/>
        <v>1382</v>
      </c>
      <c r="AK80">
        <f t="shared" si="83"/>
        <v>1289</v>
      </c>
      <c r="AL80">
        <f t="shared" si="83"/>
        <v>1719</v>
      </c>
      <c r="AM80">
        <f t="shared" si="83"/>
        <v>1711</v>
      </c>
      <c r="AN80">
        <f t="shared" si="83"/>
        <v>1549</v>
      </c>
      <c r="AO80">
        <f t="shared" si="83"/>
        <v>398</v>
      </c>
      <c r="AP80">
        <f t="shared" si="83"/>
        <v>1396</v>
      </c>
      <c r="AQ80">
        <f t="shared" si="83"/>
        <v>1020</v>
      </c>
      <c r="AR80">
        <f t="shared" si="83"/>
        <v>1060</v>
      </c>
      <c r="AS80">
        <f t="shared" si="83"/>
        <v>688</v>
      </c>
      <c r="AT80">
        <f t="shared" si="83"/>
        <v>1081</v>
      </c>
      <c r="AU80">
        <f t="shared" si="83"/>
        <v>1066</v>
      </c>
      <c r="AV80">
        <f t="shared" si="83"/>
        <v>1534</v>
      </c>
      <c r="AW80">
        <f t="shared" si="83"/>
        <v>1267</v>
      </c>
      <c r="AX80">
        <f t="shared" si="83"/>
        <v>1482</v>
      </c>
      <c r="AY80">
        <f t="shared" si="83"/>
        <v>300</v>
      </c>
      <c r="AZ80">
        <f t="shared" si="83"/>
        <v>1071</v>
      </c>
      <c r="BA80">
        <f t="shared" si="83"/>
        <v>1397</v>
      </c>
      <c r="BB80">
        <f t="shared" si="83"/>
        <v>1101</v>
      </c>
      <c r="BC80">
        <f t="shared" si="83"/>
        <v>1129</v>
      </c>
      <c r="BD80">
        <f t="shared" si="83"/>
        <v>1556</v>
      </c>
      <c r="BE80">
        <f t="shared" si="83"/>
        <v>936</v>
      </c>
      <c r="BF80">
        <f t="shared" si="83"/>
        <v>1306</v>
      </c>
      <c r="BG80">
        <f t="shared" si="83"/>
        <v>1177</v>
      </c>
      <c r="BH80">
        <f t="shared" si="83"/>
        <v>901</v>
      </c>
    </row>
    <row r="81" spans="1:60" ht="13.5" customHeight="1">
      <c r="A81" s="92" t="s">
        <v>107</v>
      </c>
      <c r="B81" s="39" t="s">
        <v>65</v>
      </c>
      <c r="C81" s="40"/>
      <c r="D81" s="41" t="s">
        <v>39</v>
      </c>
      <c r="E81" s="49">
        <f t="shared" si="0"/>
        <v>1060</v>
      </c>
      <c r="F81" s="43">
        <v>2</v>
      </c>
      <c r="G81" s="43">
        <v>9</v>
      </c>
      <c r="H81" s="44">
        <f t="shared" si="1"/>
        <v>15</v>
      </c>
      <c r="I81" s="40"/>
      <c r="J81" s="45" t="s">
        <v>38</v>
      </c>
      <c r="K81" s="49">
        <f t="shared" si="2"/>
        <v>1071</v>
      </c>
      <c r="L81" s="46">
        <v>1</v>
      </c>
      <c r="M81" s="46">
        <v>7</v>
      </c>
      <c r="N81" s="26">
        <f t="shared" si="3"/>
        <v>10</v>
      </c>
      <c r="O81" s="40"/>
      <c r="P81" s="39" t="s">
        <v>66</v>
      </c>
      <c r="Q81" s="40"/>
      <c r="R81">
        <f>MIN(Rules!$E$2,(MAX(H81/N81,N81/H81)))</f>
        <v>1.5</v>
      </c>
      <c r="S81">
        <f>VLOOKUP(B81,Rules!A:B,2,FALSE)</f>
        <v>45</v>
      </c>
      <c r="T81" s="40"/>
      <c r="U81" s="47">
        <f>1/(10^(-1*(E81+(IF(P81="Y",Rules!$I$2,0))-K81)/Rules!$E$12)+1)</f>
        <v>0.65478028243133213</v>
      </c>
      <c r="V81">
        <f t="shared" si="4"/>
        <v>23</v>
      </c>
      <c r="W81">
        <f t="shared" si="5"/>
        <v>-23</v>
      </c>
      <c r="Z81" s="48"/>
      <c r="AA81">
        <f t="shared" ref="AA81:BH81" si="84">IF($D81=AA$1,$E81+$V81,(IF($J81=AA$1,$K81+$W81,AA80)))</f>
        <v>1004</v>
      </c>
      <c r="AB81">
        <f t="shared" si="84"/>
        <v>1356</v>
      </c>
      <c r="AC81">
        <f t="shared" si="84"/>
        <v>839</v>
      </c>
      <c r="AD81">
        <f t="shared" si="84"/>
        <v>1250</v>
      </c>
      <c r="AE81">
        <f t="shared" si="84"/>
        <v>1011</v>
      </c>
      <c r="AF81">
        <f t="shared" si="84"/>
        <v>1479</v>
      </c>
      <c r="AG81">
        <f t="shared" si="84"/>
        <v>1690</v>
      </c>
      <c r="AH81">
        <f t="shared" si="84"/>
        <v>1534</v>
      </c>
      <c r="AI81">
        <f t="shared" si="84"/>
        <v>1204</v>
      </c>
      <c r="AJ81">
        <f t="shared" si="84"/>
        <v>1382</v>
      </c>
      <c r="AK81">
        <f t="shared" si="84"/>
        <v>1289</v>
      </c>
      <c r="AL81">
        <f t="shared" si="84"/>
        <v>1719</v>
      </c>
      <c r="AM81">
        <f t="shared" si="84"/>
        <v>1711</v>
      </c>
      <c r="AN81">
        <f t="shared" si="84"/>
        <v>1549</v>
      </c>
      <c r="AO81">
        <f t="shared" si="84"/>
        <v>398</v>
      </c>
      <c r="AP81">
        <f t="shared" si="84"/>
        <v>1396</v>
      </c>
      <c r="AQ81">
        <f t="shared" si="84"/>
        <v>1020</v>
      </c>
      <c r="AR81">
        <f t="shared" si="84"/>
        <v>1083</v>
      </c>
      <c r="AS81">
        <f t="shared" si="84"/>
        <v>688</v>
      </c>
      <c r="AT81">
        <f t="shared" si="84"/>
        <v>1081</v>
      </c>
      <c r="AU81">
        <f t="shared" si="84"/>
        <v>1066</v>
      </c>
      <c r="AV81">
        <f t="shared" si="84"/>
        <v>1534</v>
      </c>
      <c r="AW81">
        <f t="shared" si="84"/>
        <v>1267</v>
      </c>
      <c r="AX81">
        <f t="shared" si="84"/>
        <v>1482</v>
      </c>
      <c r="AY81">
        <f t="shared" si="84"/>
        <v>300</v>
      </c>
      <c r="AZ81">
        <f t="shared" si="84"/>
        <v>1048</v>
      </c>
      <c r="BA81">
        <f t="shared" si="84"/>
        <v>1397</v>
      </c>
      <c r="BB81">
        <f t="shared" si="84"/>
        <v>1101</v>
      </c>
      <c r="BC81">
        <f t="shared" si="84"/>
        <v>1129</v>
      </c>
      <c r="BD81">
        <f t="shared" si="84"/>
        <v>1556</v>
      </c>
      <c r="BE81">
        <f t="shared" si="84"/>
        <v>936</v>
      </c>
      <c r="BF81">
        <f t="shared" si="84"/>
        <v>1306</v>
      </c>
      <c r="BG81">
        <f t="shared" si="84"/>
        <v>1177</v>
      </c>
      <c r="BH81">
        <f t="shared" si="84"/>
        <v>901</v>
      </c>
    </row>
    <row r="82" spans="1:60" ht="13.5" customHeight="1">
      <c r="A82" s="92" t="s">
        <v>107</v>
      </c>
      <c r="B82" s="39" t="s">
        <v>65</v>
      </c>
      <c r="C82" s="40"/>
      <c r="D82" s="41" t="s">
        <v>24</v>
      </c>
      <c r="E82" s="49">
        <f t="shared" si="0"/>
        <v>1397</v>
      </c>
      <c r="F82" s="43">
        <v>1</v>
      </c>
      <c r="G82" s="43">
        <v>10</v>
      </c>
      <c r="H82" s="44">
        <f t="shared" si="1"/>
        <v>13</v>
      </c>
      <c r="I82" s="40"/>
      <c r="J82" s="45" t="s">
        <v>39</v>
      </c>
      <c r="K82" s="49">
        <f t="shared" si="2"/>
        <v>1083</v>
      </c>
      <c r="L82" s="46">
        <v>1</v>
      </c>
      <c r="M82" s="46">
        <v>10</v>
      </c>
      <c r="N82" s="26">
        <f t="shared" si="3"/>
        <v>13</v>
      </c>
      <c r="O82" s="40"/>
      <c r="P82" s="39" t="s">
        <v>66</v>
      </c>
      <c r="Q82" s="40"/>
      <c r="R82">
        <f>MIN(Rules!$E$2,(MAX(H82/N82,N82/H82)))</f>
        <v>1</v>
      </c>
      <c r="S82">
        <f>VLOOKUP(B82,Rules!A:B,2,FALSE)</f>
        <v>45</v>
      </c>
      <c r="T82" s="40"/>
      <c r="U82" s="47">
        <f>1/(10^(-1*(E82+(IF(P82="Y",Rules!$I$2,0))-K82)/Rules!$E$12)+1)</f>
        <v>0.89442873115034549</v>
      </c>
      <c r="V82">
        <f t="shared" si="4"/>
        <v>-18</v>
      </c>
      <c r="W82">
        <f t="shared" si="5"/>
        <v>18</v>
      </c>
      <c r="Z82" s="48"/>
      <c r="AA82">
        <f t="shared" ref="AA82:BH82" si="85">IF($D82=AA$1,$E82+$V82,(IF($J82=AA$1,$K82+$W82,AA81)))</f>
        <v>1004</v>
      </c>
      <c r="AB82">
        <f t="shared" si="85"/>
        <v>1356</v>
      </c>
      <c r="AC82">
        <f t="shared" si="85"/>
        <v>839</v>
      </c>
      <c r="AD82">
        <f t="shared" si="85"/>
        <v>1250</v>
      </c>
      <c r="AE82">
        <f t="shared" si="85"/>
        <v>1011</v>
      </c>
      <c r="AF82">
        <f t="shared" si="85"/>
        <v>1479</v>
      </c>
      <c r="AG82">
        <f t="shared" si="85"/>
        <v>1690</v>
      </c>
      <c r="AH82">
        <f t="shared" si="85"/>
        <v>1534</v>
      </c>
      <c r="AI82">
        <f t="shared" si="85"/>
        <v>1204</v>
      </c>
      <c r="AJ82">
        <f t="shared" si="85"/>
        <v>1382</v>
      </c>
      <c r="AK82">
        <f t="shared" si="85"/>
        <v>1289</v>
      </c>
      <c r="AL82">
        <f t="shared" si="85"/>
        <v>1719</v>
      </c>
      <c r="AM82">
        <f t="shared" si="85"/>
        <v>1711</v>
      </c>
      <c r="AN82">
        <f t="shared" si="85"/>
        <v>1549</v>
      </c>
      <c r="AO82">
        <f t="shared" si="85"/>
        <v>398</v>
      </c>
      <c r="AP82">
        <f t="shared" si="85"/>
        <v>1396</v>
      </c>
      <c r="AQ82">
        <f t="shared" si="85"/>
        <v>1020</v>
      </c>
      <c r="AR82">
        <f t="shared" si="85"/>
        <v>1101</v>
      </c>
      <c r="AS82">
        <f t="shared" si="85"/>
        <v>688</v>
      </c>
      <c r="AT82">
        <f t="shared" si="85"/>
        <v>1081</v>
      </c>
      <c r="AU82">
        <f t="shared" si="85"/>
        <v>1066</v>
      </c>
      <c r="AV82">
        <f t="shared" si="85"/>
        <v>1534</v>
      </c>
      <c r="AW82">
        <f t="shared" si="85"/>
        <v>1267</v>
      </c>
      <c r="AX82">
        <f t="shared" si="85"/>
        <v>1482</v>
      </c>
      <c r="AY82">
        <f t="shared" si="85"/>
        <v>300</v>
      </c>
      <c r="AZ82">
        <f t="shared" si="85"/>
        <v>1048</v>
      </c>
      <c r="BA82">
        <f t="shared" si="85"/>
        <v>1379</v>
      </c>
      <c r="BB82">
        <f t="shared" si="85"/>
        <v>1101</v>
      </c>
      <c r="BC82">
        <f t="shared" si="85"/>
        <v>1129</v>
      </c>
      <c r="BD82">
        <f t="shared" si="85"/>
        <v>1556</v>
      </c>
      <c r="BE82">
        <f t="shared" si="85"/>
        <v>936</v>
      </c>
      <c r="BF82">
        <f t="shared" si="85"/>
        <v>1306</v>
      </c>
      <c r="BG82">
        <f t="shared" si="85"/>
        <v>1177</v>
      </c>
      <c r="BH82">
        <f t="shared" si="85"/>
        <v>901</v>
      </c>
    </row>
    <row r="83" spans="1:60" ht="13.5" customHeight="1">
      <c r="A83" s="92" t="s">
        <v>107</v>
      </c>
      <c r="B83" s="39" t="s">
        <v>65</v>
      </c>
      <c r="C83" s="40"/>
      <c r="D83" s="41" t="s">
        <v>46</v>
      </c>
      <c r="E83" s="49">
        <f t="shared" si="0"/>
        <v>936</v>
      </c>
      <c r="F83" s="43">
        <v>3</v>
      </c>
      <c r="G83" s="43">
        <v>7</v>
      </c>
      <c r="H83" s="44">
        <f t="shared" si="1"/>
        <v>16</v>
      </c>
      <c r="I83" s="40"/>
      <c r="J83" s="45" t="s">
        <v>24</v>
      </c>
      <c r="K83" s="49">
        <f t="shared" si="2"/>
        <v>1379</v>
      </c>
      <c r="L83" s="46">
        <v>0</v>
      </c>
      <c r="M83" s="46">
        <v>6</v>
      </c>
      <c r="N83" s="26">
        <f t="shared" si="3"/>
        <v>6</v>
      </c>
      <c r="O83" s="40"/>
      <c r="P83" s="39" t="s">
        <v>66</v>
      </c>
      <c r="Q83" s="40"/>
      <c r="R83">
        <f>MIN(Rules!$E$2,(MAX(H83/N83,N83/H83)))</f>
        <v>2</v>
      </c>
      <c r="S83">
        <f>VLOOKUP(B83,Rules!A:B,2,FALSE)</f>
        <v>45</v>
      </c>
      <c r="T83" s="40"/>
      <c r="U83" s="47">
        <f>1/(10^(-1*(E83+(IF(P83="Y",Rules!$I$2,0))-K83)/Rules!$E$12)+1)</f>
        <v>0.20598240564380652</v>
      </c>
      <c r="V83">
        <f t="shared" si="4"/>
        <v>71</v>
      </c>
      <c r="W83">
        <f t="shared" si="5"/>
        <v>-71</v>
      </c>
      <c r="Z83" s="48"/>
      <c r="AA83">
        <f t="shared" ref="AA83:BH83" si="86">IF($D83=AA$1,$E83+$V83,(IF($J83=AA$1,$K83+$W83,AA82)))</f>
        <v>1004</v>
      </c>
      <c r="AB83">
        <f t="shared" si="86"/>
        <v>1356</v>
      </c>
      <c r="AC83">
        <f t="shared" si="86"/>
        <v>839</v>
      </c>
      <c r="AD83">
        <f t="shared" si="86"/>
        <v>1250</v>
      </c>
      <c r="AE83">
        <f t="shared" si="86"/>
        <v>1011</v>
      </c>
      <c r="AF83">
        <f t="shared" si="86"/>
        <v>1479</v>
      </c>
      <c r="AG83">
        <f t="shared" si="86"/>
        <v>1690</v>
      </c>
      <c r="AH83">
        <f t="shared" si="86"/>
        <v>1534</v>
      </c>
      <c r="AI83">
        <f t="shared" si="86"/>
        <v>1204</v>
      </c>
      <c r="AJ83">
        <f t="shared" si="86"/>
        <v>1382</v>
      </c>
      <c r="AK83">
        <f t="shared" si="86"/>
        <v>1289</v>
      </c>
      <c r="AL83">
        <f t="shared" si="86"/>
        <v>1719</v>
      </c>
      <c r="AM83">
        <f t="shared" si="86"/>
        <v>1711</v>
      </c>
      <c r="AN83">
        <f t="shared" si="86"/>
        <v>1549</v>
      </c>
      <c r="AO83">
        <f t="shared" si="86"/>
        <v>398</v>
      </c>
      <c r="AP83">
        <f t="shared" si="86"/>
        <v>1396</v>
      </c>
      <c r="AQ83">
        <f t="shared" si="86"/>
        <v>1020</v>
      </c>
      <c r="AR83">
        <f t="shared" si="86"/>
        <v>1101</v>
      </c>
      <c r="AS83">
        <f t="shared" si="86"/>
        <v>688</v>
      </c>
      <c r="AT83">
        <f t="shared" si="86"/>
        <v>1081</v>
      </c>
      <c r="AU83">
        <f t="shared" si="86"/>
        <v>1066</v>
      </c>
      <c r="AV83">
        <f t="shared" si="86"/>
        <v>1534</v>
      </c>
      <c r="AW83">
        <f t="shared" si="86"/>
        <v>1267</v>
      </c>
      <c r="AX83">
        <f t="shared" si="86"/>
        <v>1482</v>
      </c>
      <c r="AY83">
        <f t="shared" si="86"/>
        <v>300</v>
      </c>
      <c r="AZ83">
        <f t="shared" si="86"/>
        <v>1048</v>
      </c>
      <c r="BA83">
        <f t="shared" si="86"/>
        <v>1308</v>
      </c>
      <c r="BB83">
        <f t="shared" si="86"/>
        <v>1101</v>
      </c>
      <c r="BC83">
        <f t="shared" si="86"/>
        <v>1129</v>
      </c>
      <c r="BD83">
        <f t="shared" si="86"/>
        <v>1556</v>
      </c>
      <c r="BE83">
        <f t="shared" si="86"/>
        <v>1007</v>
      </c>
      <c r="BF83">
        <f t="shared" si="86"/>
        <v>1306</v>
      </c>
      <c r="BG83">
        <f t="shared" si="86"/>
        <v>1177</v>
      </c>
      <c r="BH83">
        <f t="shared" si="86"/>
        <v>901</v>
      </c>
    </row>
    <row r="84" spans="1:60" ht="13.5" customHeight="1">
      <c r="A84" s="92" t="s">
        <v>107</v>
      </c>
      <c r="B84" s="39" t="s">
        <v>65</v>
      </c>
      <c r="C84" s="40"/>
      <c r="D84" s="41" t="s">
        <v>37</v>
      </c>
      <c r="E84" s="49">
        <f t="shared" si="0"/>
        <v>1101</v>
      </c>
      <c r="F84" s="43">
        <v>2</v>
      </c>
      <c r="G84" s="43">
        <v>8</v>
      </c>
      <c r="H84" s="44">
        <f t="shared" si="1"/>
        <v>14</v>
      </c>
      <c r="I84" s="40"/>
      <c r="J84" s="45" t="s">
        <v>32</v>
      </c>
      <c r="K84" s="49">
        <f t="shared" si="2"/>
        <v>1066</v>
      </c>
      <c r="L84" s="46">
        <v>1</v>
      </c>
      <c r="M84" s="46">
        <v>11</v>
      </c>
      <c r="N84" s="26">
        <f t="shared" si="3"/>
        <v>14</v>
      </c>
      <c r="O84" s="40"/>
      <c r="P84" s="39" t="s">
        <v>66</v>
      </c>
      <c r="Q84" s="40"/>
      <c r="R84">
        <f>MIN(Rules!$E$2,(MAX(H84/N84,N84/H84)))</f>
        <v>1</v>
      </c>
      <c r="S84">
        <f>VLOOKUP(B84,Rules!A:B,2,FALSE)</f>
        <v>45</v>
      </c>
      <c r="T84" s="40"/>
      <c r="U84" s="47">
        <f>1/(10^(-1*(E84+(IF(P84="Y",Rules!$I$2,0))-K84)/Rules!$E$12)+1)</f>
        <v>0.70097739861010799</v>
      </c>
      <c r="V84">
        <f t="shared" si="4"/>
        <v>-9</v>
      </c>
      <c r="W84">
        <f t="shared" si="5"/>
        <v>9</v>
      </c>
      <c r="Z84" s="48"/>
      <c r="AA84">
        <f t="shared" ref="AA84:BH84" si="87">IF($D84=AA$1,$E84+$V84,(IF($J84=AA$1,$K84+$W84,AA83)))</f>
        <v>1004</v>
      </c>
      <c r="AB84">
        <f t="shared" si="87"/>
        <v>1356</v>
      </c>
      <c r="AC84">
        <f t="shared" si="87"/>
        <v>839</v>
      </c>
      <c r="AD84">
        <f t="shared" si="87"/>
        <v>1250</v>
      </c>
      <c r="AE84">
        <f t="shared" si="87"/>
        <v>1011</v>
      </c>
      <c r="AF84">
        <f t="shared" si="87"/>
        <v>1479</v>
      </c>
      <c r="AG84">
        <f t="shared" si="87"/>
        <v>1690</v>
      </c>
      <c r="AH84">
        <f t="shared" si="87"/>
        <v>1534</v>
      </c>
      <c r="AI84">
        <f t="shared" si="87"/>
        <v>1204</v>
      </c>
      <c r="AJ84">
        <f t="shared" si="87"/>
        <v>1382</v>
      </c>
      <c r="AK84">
        <f t="shared" si="87"/>
        <v>1289</v>
      </c>
      <c r="AL84">
        <f t="shared" si="87"/>
        <v>1719</v>
      </c>
      <c r="AM84">
        <f t="shared" si="87"/>
        <v>1711</v>
      </c>
      <c r="AN84">
        <f t="shared" si="87"/>
        <v>1549</v>
      </c>
      <c r="AO84">
        <f t="shared" si="87"/>
        <v>398</v>
      </c>
      <c r="AP84">
        <f t="shared" si="87"/>
        <v>1396</v>
      </c>
      <c r="AQ84">
        <f t="shared" si="87"/>
        <v>1020</v>
      </c>
      <c r="AR84">
        <f t="shared" si="87"/>
        <v>1101</v>
      </c>
      <c r="AS84">
        <f t="shared" si="87"/>
        <v>688</v>
      </c>
      <c r="AT84">
        <f t="shared" si="87"/>
        <v>1081</v>
      </c>
      <c r="AU84">
        <f t="shared" si="87"/>
        <v>1075</v>
      </c>
      <c r="AV84">
        <f t="shared" si="87"/>
        <v>1534</v>
      </c>
      <c r="AW84">
        <f t="shared" si="87"/>
        <v>1267</v>
      </c>
      <c r="AX84">
        <f t="shared" si="87"/>
        <v>1482</v>
      </c>
      <c r="AY84">
        <f t="shared" si="87"/>
        <v>300</v>
      </c>
      <c r="AZ84">
        <f t="shared" si="87"/>
        <v>1048</v>
      </c>
      <c r="BA84">
        <f t="shared" si="87"/>
        <v>1308</v>
      </c>
      <c r="BB84">
        <f t="shared" si="87"/>
        <v>1092</v>
      </c>
      <c r="BC84">
        <f t="shared" si="87"/>
        <v>1129</v>
      </c>
      <c r="BD84">
        <f t="shared" si="87"/>
        <v>1556</v>
      </c>
      <c r="BE84">
        <f t="shared" si="87"/>
        <v>1007</v>
      </c>
      <c r="BF84">
        <f t="shared" si="87"/>
        <v>1306</v>
      </c>
      <c r="BG84">
        <f t="shared" si="87"/>
        <v>1177</v>
      </c>
      <c r="BH84">
        <f t="shared" si="87"/>
        <v>901</v>
      </c>
    </row>
    <row r="85" spans="1:60" ht="13.5" customHeight="1">
      <c r="A85" s="92" t="s">
        <v>107</v>
      </c>
      <c r="B85" s="39" t="s">
        <v>65</v>
      </c>
      <c r="C85" s="40"/>
      <c r="D85" s="41" t="s">
        <v>34</v>
      </c>
      <c r="E85" s="49">
        <f t="shared" si="0"/>
        <v>1004</v>
      </c>
      <c r="F85" s="43">
        <v>3</v>
      </c>
      <c r="G85" s="43">
        <v>20</v>
      </c>
      <c r="H85" s="44">
        <f t="shared" si="1"/>
        <v>29</v>
      </c>
      <c r="I85" s="40"/>
      <c r="J85" s="45" t="s">
        <v>30</v>
      </c>
      <c r="K85" s="49">
        <f t="shared" si="2"/>
        <v>1204</v>
      </c>
      <c r="L85" s="46">
        <v>0</v>
      </c>
      <c r="M85" s="46">
        <v>17</v>
      </c>
      <c r="N85" s="26">
        <f t="shared" si="3"/>
        <v>17</v>
      </c>
      <c r="O85" s="40"/>
      <c r="P85" s="39" t="s">
        <v>66</v>
      </c>
      <c r="Q85" s="40"/>
      <c r="R85">
        <f>MIN(Rules!$E$2,(MAX(H85/N85,N85/H85)))</f>
        <v>1.7058823529411764</v>
      </c>
      <c r="S85">
        <f>VLOOKUP(B85,Rules!A:B,2,FALSE)</f>
        <v>45</v>
      </c>
      <c r="T85" s="40"/>
      <c r="U85" s="47">
        <f>1/(10^(-1*(E85+(IF(P85="Y",Rules!$I$2,0))-K85)/Rules!$E$12)+1)</f>
        <v>0.44268836623770724</v>
      </c>
      <c r="V85">
        <f t="shared" si="4"/>
        <v>43</v>
      </c>
      <c r="W85">
        <f t="shared" si="5"/>
        <v>-43</v>
      </c>
      <c r="Z85" s="48"/>
      <c r="AA85">
        <f t="shared" ref="AA85:BH85" si="88">IF($D85=AA$1,$E85+$V85,(IF($J85=AA$1,$K85+$W85,AA84)))</f>
        <v>1047</v>
      </c>
      <c r="AB85">
        <f t="shared" si="88"/>
        <v>1356</v>
      </c>
      <c r="AC85">
        <f t="shared" si="88"/>
        <v>839</v>
      </c>
      <c r="AD85">
        <f t="shared" si="88"/>
        <v>1250</v>
      </c>
      <c r="AE85">
        <f t="shared" si="88"/>
        <v>1011</v>
      </c>
      <c r="AF85">
        <f t="shared" si="88"/>
        <v>1479</v>
      </c>
      <c r="AG85">
        <f t="shared" si="88"/>
        <v>1690</v>
      </c>
      <c r="AH85">
        <f t="shared" si="88"/>
        <v>1534</v>
      </c>
      <c r="AI85">
        <f t="shared" si="88"/>
        <v>1161</v>
      </c>
      <c r="AJ85">
        <f t="shared" si="88"/>
        <v>1382</v>
      </c>
      <c r="AK85">
        <f t="shared" si="88"/>
        <v>1289</v>
      </c>
      <c r="AL85">
        <f t="shared" si="88"/>
        <v>1719</v>
      </c>
      <c r="AM85">
        <f t="shared" si="88"/>
        <v>1711</v>
      </c>
      <c r="AN85">
        <f t="shared" si="88"/>
        <v>1549</v>
      </c>
      <c r="AO85">
        <f t="shared" si="88"/>
        <v>398</v>
      </c>
      <c r="AP85">
        <f t="shared" si="88"/>
        <v>1396</v>
      </c>
      <c r="AQ85">
        <f t="shared" si="88"/>
        <v>1020</v>
      </c>
      <c r="AR85">
        <f t="shared" si="88"/>
        <v>1101</v>
      </c>
      <c r="AS85">
        <f t="shared" si="88"/>
        <v>688</v>
      </c>
      <c r="AT85">
        <f t="shared" si="88"/>
        <v>1081</v>
      </c>
      <c r="AU85">
        <f t="shared" si="88"/>
        <v>1075</v>
      </c>
      <c r="AV85">
        <f t="shared" si="88"/>
        <v>1534</v>
      </c>
      <c r="AW85">
        <f t="shared" si="88"/>
        <v>1267</v>
      </c>
      <c r="AX85">
        <f t="shared" si="88"/>
        <v>1482</v>
      </c>
      <c r="AY85">
        <f t="shared" si="88"/>
        <v>300</v>
      </c>
      <c r="AZ85">
        <f t="shared" si="88"/>
        <v>1048</v>
      </c>
      <c r="BA85">
        <f t="shared" si="88"/>
        <v>1308</v>
      </c>
      <c r="BB85">
        <f t="shared" si="88"/>
        <v>1092</v>
      </c>
      <c r="BC85">
        <f t="shared" si="88"/>
        <v>1129</v>
      </c>
      <c r="BD85">
        <f t="shared" si="88"/>
        <v>1556</v>
      </c>
      <c r="BE85">
        <f t="shared" si="88"/>
        <v>1007</v>
      </c>
      <c r="BF85">
        <f t="shared" si="88"/>
        <v>1306</v>
      </c>
      <c r="BG85">
        <f t="shared" si="88"/>
        <v>1177</v>
      </c>
      <c r="BH85">
        <f t="shared" si="88"/>
        <v>901</v>
      </c>
    </row>
    <row r="86" spans="1:60" ht="13.5" customHeight="1">
      <c r="A86" s="92" t="s">
        <v>107</v>
      </c>
      <c r="B86" s="39" t="s">
        <v>65</v>
      </c>
      <c r="C86" s="40"/>
      <c r="D86" s="41" t="s">
        <v>41</v>
      </c>
      <c r="E86" s="49">
        <f t="shared" si="0"/>
        <v>901</v>
      </c>
      <c r="F86" s="43">
        <v>1</v>
      </c>
      <c r="G86" s="43">
        <v>15</v>
      </c>
      <c r="H86" s="44">
        <f t="shared" si="1"/>
        <v>18</v>
      </c>
      <c r="I86" s="40"/>
      <c r="J86" s="45" t="s">
        <v>29</v>
      </c>
      <c r="K86" s="49">
        <f t="shared" si="2"/>
        <v>1250</v>
      </c>
      <c r="L86" s="46">
        <v>2</v>
      </c>
      <c r="M86" s="46">
        <v>13</v>
      </c>
      <c r="N86" s="26">
        <f t="shared" si="3"/>
        <v>19</v>
      </c>
      <c r="O86" s="40"/>
      <c r="P86" s="39" t="s">
        <v>66</v>
      </c>
      <c r="Q86" s="40"/>
      <c r="R86">
        <f>MIN(Rules!$E$2,(MAX(H86/N86,N86/H86)))</f>
        <v>1.0555555555555556</v>
      </c>
      <c r="S86">
        <f>VLOOKUP(B86,Rules!A:B,2,FALSE)</f>
        <v>45</v>
      </c>
      <c r="T86" s="40"/>
      <c r="U86" s="47">
        <f>1/(10^(-1*(E86+(IF(P86="Y",Rules!$I$2,0))-K86)/Rules!$E$12)+1)</f>
        <v>0.28568609570438303</v>
      </c>
      <c r="V86">
        <f t="shared" si="4"/>
        <v>-14</v>
      </c>
      <c r="W86">
        <f t="shared" si="5"/>
        <v>14</v>
      </c>
      <c r="Z86" s="48"/>
      <c r="AA86">
        <f t="shared" ref="AA86:BH86" si="89">IF($D86=AA$1,$E86+$V86,(IF($J86=AA$1,$K86+$W86,AA85)))</f>
        <v>1047</v>
      </c>
      <c r="AB86">
        <f t="shared" si="89"/>
        <v>1356</v>
      </c>
      <c r="AC86">
        <f t="shared" si="89"/>
        <v>839</v>
      </c>
      <c r="AD86">
        <f t="shared" si="89"/>
        <v>1264</v>
      </c>
      <c r="AE86">
        <f t="shared" si="89"/>
        <v>1011</v>
      </c>
      <c r="AF86">
        <f t="shared" si="89"/>
        <v>1479</v>
      </c>
      <c r="AG86">
        <f t="shared" si="89"/>
        <v>1690</v>
      </c>
      <c r="AH86">
        <f t="shared" si="89"/>
        <v>1534</v>
      </c>
      <c r="AI86">
        <f t="shared" si="89"/>
        <v>1161</v>
      </c>
      <c r="AJ86">
        <f t="shared" si="89"/>
        <v>1382</v>
      </c>
      <c r="AK86">
        <f t="shared" si="89"/>
        <v>1289</v>
      </c>
      <c r="AL86">
        <f t="shared" si="89"/>
        <v>1719</v>
      </c>
      <c r="AM86">
        <f t="shared" si="89"/>
        <v>1711</v>
      </c>
      <c r="AN86">
        <f t="shared" si="89"/>
        <v>1549</v>
      </c>
      <c r="AO86">
        <f t="shared" si="89"/>
        <v>398</v>
      </c>
      <c r="AP86">
        <f t="shared" si="89"/>
        <v>1396</v>
      </c>
      <c r="AQ86">
        <f t="shared" si="89"/>
        <v>1020</v>
      </c>
      <c r="AR86">
        <f t="shared" si="89"/>
        <v>1101</v>
      </c>
      <c r="AS86">
        <f t="shared" si="89"/>
        <v>688</v>
      </c>
      <c r="AT86">
        <f t="shared" si="89"/>
        <v>1081</v>
      </c>
      <c r="AU86">
        <f t="shared" si="89"/>
        <v>1075</v>
      </c>
      <c r="AV86">
        <f t="shared" si="89"/>
        <v>1534</v>
      </c>
      <c r="AW86">
        <f t="shared" si="89"/>
        <v>1267</v>
      </c>
      <c r="AX86">
        <f t="shared" si="89"/>
        <v>1482</v>
      </c>
      <c r="AY86">
        <f t="shared" si="89"/>
        <v>300</v>
      </c>
      <c r="AZ86">
        <f t="shared" si="89"/>
        <v>1048</v>
      </c>
      <c r="BA86">
        <f t="shared" si="89"/>
        <v>1308</v>
      </c>
      <c r="BB86">
        <f t="shared" si="89"/>
        <v>1092</v>
      </c>
      <c r="BC86">
        <f t="shared" si="89"/>
        <v>1129</v>
      </c>
      <c r="BD86">
        <f t="shared" si="89"/>
        <v>1556</v>
      </c>
      <c r="BE86">
        <f t="shared" si="89"/>
        <v>1007</v>
      </c>
      <c r="BF86">
        <f t="shared" si="89"/>
        <v>1306</v>
      </c>
      <c r="BG86">
        <f t="shared" si="89"/>
        <v>1177</v>
      </c>
      <c r="BH86">
        <f t="shared" si="89"/>
        <v>887</v>
      </c>
    </row>
    <row r="87" spans="1:60" ht="13.5" customHeight="1">
      <c r="A87" s="92" t="s">
        <v>108</v>
      </c>
      <c r="B87" s="39" t="s">
        <v>65</v>
      </c>
      <c r="C87" s="40"/>
      <c r="D87" s="41" t="s">
        <v>22</v>
      </c>
      <c r="E87" s="49">
        <f t="shared" si="0"/>
        <v>1556</v>
      </c>
      <c r="F87" s="43">
        <v>0</v>
      </c>
      <c r="G87" s="43">
        <v>14</v>
      </c>
      <c r="H87" s="44">
        <f t="shared" si="1"/>
        <v>14</v>
      </c>
      <c r="I87" s="40"/>
      <c r="J87" s="45" t="s">
        <v>43</v>
      </c>
      <c r="K87" s="49">
        <f t="shared" si="2"/>
        <v>1081</v>
      </c>
      <c r="L87" s="46">
        <v>0</v>
      </c>
      <c r="M87" s="46">
        <v>10</v>
      </c>
      <c r="N87" s="26">
        <f t="shared" si="3"/>
        <v>10</v>
      </c>
      <c r="O87" s="40"/>
      <c r="P87" s="39" t="s">
        <v>66</v>
      </c>
      <c r="Q87" s="40"/>
      <c r="R87">
        <f>MIN(Rules!$E$2,(MAX(H87/N87,N87/H87)))</f>
        <v>1.4</v>
      </c>
      <c r="S87">
        <f>VLOOKUP(B87,Rules!A:B,2,FALSE)</f>
        <v>45</v>
      </c>
      <c r="T87" s="40"/>
      <c r="U87" s="47">
        <f>1/(10^(-1*(E87+(IF(P87="Y",Rules!$I$2,0))-K87)/Rules!$E$12)+1)</f>
        <v>0.94675978479797751</v>
      </c>
      <c r="V87">
        <f t="shared" si="4"/>
        <v>3</v>
      </c>
      <c r="W87">
        <f t="shared" si="5"/>
        <v>-3</v>
      </c>
      <c r="Z87" s="48"/>
      <c r="AA87">
        <f t="shared" ref="AA87:BH87" si="90">IF($D87=AA$1,$E87+$V87,(IF($J87=AA$1,$K87+$W87,AA86)))</f>
        <v>1047</v>
      </c>
      <c r="AB87">
        <f t="shared" si="90"/>
        <v>1356</v>
      </c>
      <c r="AC87">
        <f t="shared" si="90"/>
        <v>839</v>
      </c>
      <c r="AD87">
        <f t="shared" si="90"/>
        <v>1264</v>
      </c>
      <c r="AE87">
        <f t="shared" si="90"/>
        <v>1011</v>
      </c>
      <c r="AF87">
        <f t="shared" si="90"/>
        <v>1479</v>
      </c>
      <c r="AG87">
        <f t="shared" si="90"/>
        <v>1690</v>
      </c>
      <c r="AH87">
        <f t="shared" si="90"/>
        <v>1534</v>
      </c>
      <c r="AI87">
        <f t="shared" si="90"/>
        <v>1161</v>
      </c>
      <c r="AJ87">
        <f t="shared" si="90"/>
        <v>1382</v>
      </c>
      <c r="AK87">
        <f t="shared" si="90"/>
        <v>1289</v>
      </c>
      <c r="AL87">
        <f t="shared" si="90"/>
        <v>1719</v>
      </c>
      <c r="AM87">
        <f t="shared" si="90"/>
        <v>1711</v>
      </c>
      <c r="AN87">
        <f t="shared" si="90"/>
        <v>1549</v>
      </c>
      <c r="AO87">
        <f t="shared" si="90"/>
        <v>398</v>
      </c>
      <c r="AP87">
        <f t="shared" si="90"/>
        <v>1396</v>
      </c>
      <c r="AQ87">
        <f t="shared" si="90"/>
        <v>1020</v>
      </c>
      <c r="AR87">
        <f t="shared" si="90"/>
        <v>1101</v>
      </c>
      <c r="AS87">
        <f t="shared" si="90"/>
        <v>688</v>
      </c>
      <c r="AT87">
        <f t="shared" si="90"/>
        <v>1078</v>
      </c>
      <c r="AU87">
        <f t="shared" si="90"/>
        <v>1075</v>
      </c>
      <c r="AV87">
        <f t="shared" si="90"/>
        <v>1534</v>
      </c>
      <c r="AW87">
        <f t="shared" si="90"/>
        <v>1267</v>
      </c>
      <c r="AX87">
        <f t="shared" si="90"/>
        <v>1482</v>
      </c>
      <c r="AY87">
        <f t="shared" si="90"/>
        <v>300</v>
      </c>
      <c r="AZ87">
        <f t="shared" si="90"/>
        <v>1048</v>
      </c>
      <c r="BA87">
        <f t="shared" si="90"/>
        <v>1308</v>
      </c>
      <c r="BB87">
        <f t="shared" si="90"/>
        <v>1092</v>
      </c>
      <c r="BC87">
        <f t="shared" si="90"/>
        <v>1129</v>
      </c>
      <c r="BD87">
        <f t="shared" si="90"/>
        <v>1559</v>
      </c>
      <c r="BE87">
        <f t="shared" si="90"/>
        <v>1007</v>
      </c>
      <c r="BF87">
        <f t="shared" si="90"/>
        <v>1306</v>
      </c>
      <c r="BG87">
        <f t="shared" si="90"/>
        <v>1177</v>
      </c>
      <c r="BH87">
        <f t="shared" si="90"/>
        <v>887</v>
      </c>
    </row>
    <row r="88" spans="1:60" ht="13.5" customHeight="1">
      <c r="A88" s="92" t="s">
        <v>108</v>
      </c>
      <c r="B88" s="39" t="s">
        <v>65</v>
      </c>
      <c r="C88" s="40"/>
      <c r="D88" s="41" t="s">
        <v>30</v>
      </c>
      <c r="E88" s="49">
        <f t="shared" si="0"/>
        <v>1161</v>
      </c>
      <c r="F88" s="43">
        <v>2</v>
      </c>
      <c r="G88" s="43">
        <v>15</v>
      </c>
      <c r="H88" s="44">
        <f t="shared" si="1"/>
        <v>21</v>
      </c>
      <c r="I88" s="40"/>
      <c r="J88" s="45" t="s">
        <v>39</v>
      </c>
      <c r="K88" s="49">
        <f t="shared" si="2"/>
        <v>1101</v>
      </c>
      <c r="L88" s="46">
        <v>2</v>
      </c>
      <c r="M88" s="46">
        <v>8</v>
      </c>
      <c r="N88" s="26">
        <f t="shared" si="3"/>
        <v>14</v>
      </c>
      <c r="O88" s="40"/>
      <c r="P88" s="39" t="s">
        <v>66</v>
      </c>
      <c r="Q88" s="40"/>
      <c r="R88">
        <f>MIN(Rules!$E$2,(MAX(H88/N88,N88/H88)))</f>
        <v>1.5</v>
      </c>
      <c r="S88">
        <f>VLOOKUP(B88,Rules!A:B,2,FALSE)</f>
        <v>45</v>
      </c>
      <c r="T88" s="40"/>
      <c r="U88" s="47">
        <f>1/(10^(-1*(E88+(IF(P88="Y",Rules!$I$2,0))-K88)/Rules!$E$12)+1)</f>
        <v>0.7245382428425361</v>
      </c>
      <c r="V88">
        <f t="shared" si="4"/>
        <v>19</v>
      </c>
      <c r="W88">
        <f t="shared" si="5"/>
        <v>-19</v>
      </c>
      <c r="Z88" s="48"/>
      <c r="AA88">
        <f t="shared" ref="AA88:BH88" si="91">IF($D88=AA$1,$E88+$V88,(IF($J88=AA$1,$K88+$W88,AA87)))</f>
        <v>1047</v>
      </c>
      <c r="AB88">
        <f t="shared" si="91"/>
        <v>1356</v>
      </c>
      <c r="AC88">
        <f t="shared" si="91"/>
        <v>839</v>
      </c>
      <c r="AD88">
        <f t="shared" si="91"/>
        <v>1264</v>
      </c>
      <c r="AE88">
        <f t="shared" si="91"/>
        <v>1011</v>
      </c>
      <c r="AF88">
        <f t="shared" si="91"/>
        <v>1479</v>
      </c>
      <c r="AG88">
        <f t="shared" si="91"/>
        <v>1690</v>
      </c>
      <c r="AH88">
        <f t="shared" si="91"/>
        <v>1534</v>
      </c>
      <c r="AI88">
        <f t="shared" si="91"/>
        <v>1180</v>
      </c>
      <c r="AJ88">
        <f t="shared" si="91"/>
        <v>1382</v>
      </c>
      <c r="AK88">
        <f t="shared" si="91"/>
        <v>1289</v>
      </c>
      <c r="AL88">
        <f t="shared" si="91"/>
        <v>1719</v>
      </c>
      <c r="AM88">
        <f t="shared" si="91"/>
        <v>1711</v>
      </c>
      <c r="AN88">
        <f t="shared" si="91"/>
        <v>1549</v>
      </c>
      <c r="AO88">
        <f t="shared" si="91"/>
        <v>398</v>
      </c>
      <c r="AP88">
        <f t="shared" si="91"/>
        <v>1396</v>
      </c>
      <c r="AQ88">
        <f t="shared" si="91"/>
        <v>1020</v>
      </c>
      <c r="AR88">
        <f t="shared" si="91"/>
        <v>1082</v>
      </c>
      <c r="AS88">
        <f t="shared" si="91"/>
        <v>688</v>
      </c>
      <c r="AT88">
        <f t="shared" si="91"/>
        <v>1078</v>
      </c>
      <c r="AU88">
        <f t="shared" si="91"/>
        <v>1075</v>
      </c>
      <c r="AV88">
        <f t="shared" si="91"/>
        <v>1534</v>
      </c>
      <c r="AW88">
        <f t="shared" si="91"/>
        <v>1267</v>
      </c>
      <c r="AX88">
        <f t="shared" si="91"/>
        <v>1482</v>
      </c>
      <c r="AY88">
        <f t="shared" si="91"/>
        <v>300</v>
      </c>
      <c r="AZ88">
        <f t="shared" si="91"/>
        <v>1048</v>
      </c>
      <c r="BA88">
        <f t="shared" si="91"/>
        <v>1308</v>
      </c>
      <c r="BB88">
        <f t="shared" si="91"/>
        <v>1092</v>
      </c>
      <c r="BC88">
        <f t="shared" si="91"/>
        <v>1129</v>
      </c>
      <c r="BD88">
        <f t="shared" si="91"/>
        <v>1559</v>
      </c>
      <c r="BE88">
        <f t="shared" si="91"/>
        <v>1007</v>
      </c>
      <c r="BF88">
        <f t="shared" si="91"/>
        <v>1306</v>
      </c>
      <c r="BG88">
        <f t="shared" si="91"/>
        <v>1177</v>
      </c>
      <c r="BH88">
        <f t="shared" si="91"/>
        <v>887</v>
      </c>
    </row>
    <row r="89" spans="1:60" ht="13.5" customHeight="1">
      <c r="A89" s="92" t="s">
        <v>108</v>
      </c>
      <c r="B89" s="39" t="s">
        <v>65</v>
      </c>
      <c r="C89" s="40"/>
      <c r="D89" s="41" t="s">
        <v>43</v>
      </c>
      <c r="E89" s="49">
        <f t="shared" si="0"/>
        <v>1078</v>
      </c>
      <c r="F89" s="43">
        <v>0</v>
      </c>
      <c r="G89" s="43">
        <v>7</v>
      </c>
      <c r="H89" s="44">
        <f t="shared" si="1"/>
        <v>7</v>
      </c>
      <c r="I89" s="40"/>
      <c r="J89" s="45" t="s">
        <v>30</v>
      </c>
      <c r="K89" s="49">
        <f t="shared" si="2"/>
        <v>1180</v>
      </c>
      <c r="L89" s="46">
        <v>1</v>
      </c>
      <c r="M89" s="46">
        <v>14</v>
      </c>
      <c r="N89" s="26">
        <f t="shared" si="3"/>
        <v>17</v>
      </c>
      <c r="O89" s="40"/>
      <c r="P89" s="39" t="s">
        <v>66</v>
      </c>
      <c r="Q89" s="40"/>
      <c r="R89">
        <f>MIN(Rules!$E$2,(MAX(H89/N89,N89/H89)))</f>
        <v>2</v>
      </c>
      <c r="S89">
        <f>VLOOKUP(B89,Rules!A:B,2,FALSE)</f>
        <v>45</v>
      </c>
      <c r="T89" s="40"/>
      <c r="U89" s="47">
        <f>1/(10^(-1*(E89+(IF(P89="Y",Rules!$I$2,0))-K89)/Rules!$E$12)+1)</f>
        <v>0.55503811714269813</v>
      </c>
      <c r="V89">
        <f t="shared" si="4"/>
        <v>-50</v>
      </c>
      <c r="W89">
        <f t="shared" si="5"/>
        <v>50</v>
      </c>
      <c r="Z89" s="48"/>
      <c r="AA89">
        <f t="shared" ref="AA89:BH89" si="92">IF($D89=AA$1,$E89+$V89,(IF($J89=AA$1,$K89+$W89,AA88)))</f>
        <v>1047</v>
      </c>
      <c r="AB89">
        <f t="shared" si="92"/>
        <v>1356</v>
      </c>
      <c r="AC89">
        <f t="shared" si="92"/>
        <v>839</v>
      </c>
      <c r="AD89">
        <f t="shared" si="92"/>
        <v>1264</v>
      </c>
      <c r="AE89">
        <f t="shared" si="92"/>
        <v>1011</v>
      </c>
      <c r="AF89">
        <f t="shared" si="92"/>
        <v>1479</v>
      </c>
      <c r="AG89">
        <f t="shared" si="92"/>
        <v>1690</v>
      </c>
      <c r="AH89">
        <f t="shared" si="92"/>
        <v>1534</v>
      </c>
      <c r="AI89">
        <f t="shared" si="92"/>
        <v>1230</v>
      </c>
      <c r="AJ89">
        <f t="shared" si="92"/>
        <v>1382</v>
      </c>
      <c r="AK89">
        <f t="shared" si="92"/>
        <v>1289</v>
      </c>
      <c r="AL89">
        <f t="shared" si="92"/>
        <v>1719</v>
      </c>
      <c r="AM89">
        <f t="shared" si="92"/>
        <v>1711</v>
      </c>
      <c r="AN89">
        <f t="shared" si="92"/>
        <v>1549</v>
      </c>
      <c r="AO89">
        <f t="shared" si="92"/>
        <v>398</v>
      </c>
      <c r="AP89">
        <f t="shared" si="92"/>
        <v>1396</v>
      </c>
      <c r="AQ89">
        <f t="shared" si="92"/>
        <v>1020</v>
      </c>
      <c r="AR89">
        <f t="shared" si="92"/>
        <v>1082</v>
      </c>
      <c r="AS89">
        <f t="shared" si="92"/>
        <v>688</v>
      </c>
      <c r="AT89">
        <f t="shared" si="92"/>
        <v>1028</v>
      </c>
      <c r="AU89">
        <f t="shared" si="92"/>
        <v>1075</v>
      </c>
      <c r="AV89">
        <f t="shared" si="92"/>
        <v>1534</v>
      </c>
      <c r="AW89">
        <f t="shared" si="92"/>
        <v>1267</v>
      </c>
      <c r="AX89">
        <f t="shared" si="92"/>
        <v>1482</v>
      </c>
      <c r="AY89">
        <f t="shared" si="92"/>
        <v>300</v>
      </c>
      <c r="AZ89">
        <f t="shared" si="92"/>
        <v>1048</v>
      </c>
      <c r="BA89">
        <f t="shared" si="92"/>
        <v>1308</v>
      </c>
      <c r="BB89">
        <f t="shared" si="92"/>
        <v>1092</v>
      </c>
      <c r="BC89">
        <f t="shared" si="92"/>
        <v>1129</v>
      </c>
      <c r="BD89">
        <f t="shared" si="92"/>
        <v>1559</v>
      </c>
      <c r="BE89">
        <f t="shared" si="92"/>
        <v>1007</v>
      </c>
      <c r="BF89">
        <f t="shared" si="92"/>
        <v>1306</v>
      </c>
      <c r="BG89">
        <f t="shared" si="92"/>
        <v>1177</v>
      </c>
      <c r="BH89">
        <f t="shared" si="92"/>
        <v>887</v>
      </c>
    </row>
    <row r="90" spans="1:60" ht="13.5" customHeight="1">
      <c r="A90" s="92" t="s">
        <v>108</v>
      </c>
      <c r="B90" s="39" t="s">
        <v>65</v>
      </c>
      <c r="C90" s="40"/>
      <c r="D90" s="41" t="s">
        <v>46</v>
      </c>
      <c r="E90" s="49">
        <f t="shared" si="0"/>
        <v>1007</v>
      </c>
      <c r="F90" s="43">
        <v>1</v>
      </c>
      <c r="G90" s="43">
        <v>7</v>
      </c>
      <c r="H90" s="44">
        <f t="shared" si="1"/>
        <v>10</v>
      </c>
      <c r="I90" s="40"/>
      <c r="J90" s="45" t="s">
        <v>49</v>
      </c>
      <c r="K90" s="49">
        <f t="shared" si="2"/>
        <v>398</v>
      </c>
      <c r="L90" s="46">
        <v>0</v>
      </c>
      <c r="M90" s="46">
        <v>4</v>
      </c>
      <c r="N90" s="26">
        <f t="shared" si="3"/>
        <v>4</v>
      </c>
      <c r="O90" s="40"/>
      <c r="P90" s="39" t="s">
        <v>66</v>
      </c>
      <c r="Q90" s="40"/>
      <c r="R90">
        <f>MIN(Rules!$E$2,(MAX(H90/N90,N90/H90)))</f>
        <v>2</v>
      </c>
      <c r="S90">
        <f>VLOOKUP(B90,Rules!A:B,2,FALSE)</f>
        <v>45</v>
      </c>
      <c r="T90" s="40"/>
      <c r="U90" s="47">
        <f>1/(10^(-1*(E90+(IF(P90="Y",Rules!$I$2,0))-K90)/Rules!$E$12)+1)</f>
        <v>0.97055443457172208</v>
      </c>
      <c r="V90">
        <f t="shared" si="4"/>
        <v>3</v>
      </c>
      <c r="W90">
        <f t="shared" si="5"/>
        <v>-3</v>
      </c>
      <c r="Z90" s="48"/>
      <c r="AA90">
        <f t="shared" ref="AA90:BH90" si="93">IF($D90=AA$1,$E90+$V90,(IF($J90=AA$1,$K90+$W90,AA89)))</f>
        <v>1047</v>
      </c>
      <c r="AB90">
        <f t="shared" si="93"/>
        <v>1356</v>
      </c>
      <c r="AC90">
        <f t="shared" si="93"/>
        <v>839</v>
      </c>
      <c r="AD90">
        <f t="shared" si="93"/>
        <v>1264</v>
      </c>
      <c r="AE90">
        <f t="shared" si="93"/>
        <v>1011</v>
      </c>
      <c r="AF90">
        <f t="shared" si="93"/>
        <v>1479</v>
      </c>
      <c r="AG90">
        <f t="shared" si="93"/>
        <v>1690</v>
      </c>
      <c r="AH90">
        <f t="shared" si="93"/>
        <v>1534</v>
      </c>
      <c r="AI90">
        <f t="shared" si="93"/>
        <v>1230</v>
      </c>
      <c r="AJ90">
        <f t="shared" si="93"/>
        <v>1382</v>
      </c>
      <c r="AK90">
        <f t="shared" si="93"/>
        <v>1289</v>
      </c>
      <c r="AL90">
        <f t="shared" si="93"/>
        <v>1719</v>
      </c>
      <c r="AM90">
        <f t="shared" si="93"/>
        <v>1711</v>
      </c>
      <c r="AN90">
        <f t="shared" si="93"/>
        <v>1549</v>
      </c>
      <c r="AO90">
        <f t="shared" si="93"/>
        <v>395</v>
      </c>
      <c r="AP90">
        <f t="shared" si="93"/>
        <v>1396</v>
      </c>
      <c r="AQ90">
        <f t="shared" si="93"/>
        <v>1020</v>
      </c>
      <c r="AR90">
        <f t="shared" si="93"/>
        <v>1082</v>
      </c>
      <c r="AS90">
        <f t="shared" si="93"/>
        <v>688</v>
      </c>
      <c r="AT90">
        <f t="shared" si="93"/>
        <v>1028</v>
      </c>
      <c r="AU90">
        <f t="shared" si="93"/>
        <v>1075</v>
      </c>
      <c r="AV90">
        <f t="shared" si="93"/>
        <v>1534</v>
      </c>
      <c r="AW90">
        <f t="shared" si="93"/>
        <v>1267</v>
      </c>
      <c r="AX90">
        <f t="shared" si="93"/>
        <v>1482</v>
      </c>
      <c r="AY90">
        <f t="shared" si="93"/>
        <v>300</v>
      </c>
      <c r="AZ90">
        <f t="shared" si="93"/>
        <v>1048</v>
      </c>
      <c r="BA90">
        <f t="shared" si="93"/>
        <v>1308</v>
      </c>
      <c r="BB90">
        <f t="shared" si="93"/>
        <v>1092</v>
      </c>
      <c r="BC90">
        <f t="shared" si="93"/>
        <v>1129</v>
      </c>
      <c r="BD90">
        <f t="shared" si="93"/>
        <v>1559</v>
      </c>
      <c r="BE90">
        <f t="shared" si="93"/>
        <v>1010</v>
      </c>
      <c r="BF90">
        <f t="shared" si="93"/>
        <v>1306</v>
      </c>
      <c r="BG90">
        <f t="shared" si="93"/>
        <v>1177</v>
      </c>
      <c r="BH90">
        <f t="shared" si="93"/>
        <v>887</v>
      </c>
    </row>
    <row r="91" spans="1:60" ht="13.5" customHeight="1">
      <c r="A91" s="92" t="s">
        <v>108</v>
      </c>
      <c r="B91" s="39" t="s">
        <v>65</v>
      </c>
      <c r="C91" s="40"/>
      <c r="D91" s="41" t="s">
        <v>34</v>
      </c>
      <c r="E91" s="49">
        <f t="shared" si="0"/>
        <v>1047</v>
      </c>
      <c r="F91" s="43">
        <v>1</v>
      </c>
      <c r="G91" s="43">
        <v>11</v>
      </c>
      <c r="H91" s="44">
        <f t="shared" si="1"/>
        <v>14</v>
      </c>
      <c r="I91" s="40"/>
      <c r="J91" s="45" t="s">
        <v>33</v>
      </c>
      <c r="K91" s="49">
        <f t="shared" si="2"/>
        <v>1011</v>
      </c>
      <c r="L91" s="46">
        <v>0</v>
      </c>
      <c r="M91" s="46">
        <v>12</v>
      </c>
      <c r="N91" s="26">
        <f t="shared" si="3"/>
        <v>12</v>
      </c>
      <c r="O91" s="40"/>
      <c r="P91" s="39" t="s">
        <v>66</v>
      </c>
      <c r="Q91" s="40"/>
      <c r="R91">
        <f>MIN(Rules!$E$2,(MAX(H91/N91,N91/H91)))</f>
        <v>1.1666666666666667</v>
      </c>
      <c r="S91">
        <f>VLOOKUP(B91,Rules!A:B,2,FALSE)</f>
        <v>45</v>
      </c>
      <c r="T91" s="40"/>
      <c r="U91" s="47">
        <f>1/(10^(-1*(E91+(IF(P91="Y",Rules!$I$2,0))-K91)/Rules!$E$12)+1)</f>
        <v>0.70194178523697803</v>
      </c>
      <c r="V91">
        <f t="shared" si="4"/>
        <v>16</v>
      </c>
      <c r="W91">
        <f t="shared" si="5"/>
        <v>-16</v>
      </c>
      <c r="Z91" s="48"/>
      <c r="AA91">
        <f t="shared" ref="AA91:BH91" si="94">IF($D91=AA$1,$E91+$V91,(IF($J91=AA$1,$K91+$W91,AA90)))</f>
        <v>1063</v>
      </c>
      <c r="AB91">
        <f t="shared" si="94"/>
        <v>1356</v>
      </c>
      <c r="AC91">
        <f t="shared" si="94"/>
        <v>839</v>
      </c>
      <c r="AD91">
        <f t="shared" si="94"/>
        <v>1264</v>
      </c>
      <c r="AE91">
        <f t="shared" si="94"/>
        <v>995</v>
      </c>
      <c r="AF91">
        <f t="shared" si="94"/>
        <v>1479</v>
      </c>
      <c r="AG91">
        <f t="shared" si="94"/>
        <v>1690</v>
      </c>
      <c r="AH91">
        <f t="shared" si="94"/>
        <v>1534</v>
      </c>
      <c r="AI91">
        <f t="shared" si="94"/>
        <v>1230</v>
      </c>
      <c r="AJ91">
        <f t="shared" si="94"/>
        <v>1382</v>
      </c>
      <c r="AK91">
        <f t="shared" si="94"/>
        <v>1289</v>
      </c>
      <c r="AL91">
        <f t="shared" si="94"/>
        <v>1719</v>
      </c>
      <c r="AM91">
        <f t="shared" si="94"/>
        <v>1711</v>
      </c>
      <c r="AN91">
        <f t="shared" si="94"/>
        <v>1549</v>
      </c>
      <c r="AO91">
        <f t="shared" si="94"/>
        <v>395</v>
      </c>
      <c r="AP91">
        <f t="shared" si="94"/>
        <v>1396</v>
      </c>
      <c r="AQ91">
        <f t="shared" si="94"/>
        <v>1020</v>
      </c>
      <c r="AR91">
        <f t="shared" si="94"/>
        <v>1082</v>
      </c>
      <c r="AS91">
        <f t="shared" si="94"/>
        <v>688</v>
      </c>
      <c r="AT91">
        <f t="shared" si="94"/>
        <v>1028</v>
      </c>
      <c r="AU91">
        <f t="shared" si="94"/>
        <v>1075</v>
      </c>
      <c r="AV91">
        <f t="shared" si="94"/>
        <v>1534</v>
      </c>
      <c r="AW91">
        <f t="shared" si="94"/>
        <v>1267</v>
      </c>
      <c r="AX91">
        <f t="shared" si="94"/>
        <v>1482</v>
      </c>
      <c r="AY91">
        <f t="shared" si="94"/>
        <v>300</v>
      </c>
      <c r="AZ91">
        <f t="shared" si="94"/>
        <v>1048</v>
      </c>
      <c r="BA91">
        <f t="shared" si="94"/>
        <v>1308</v>
      </c>
      <c r="BB91">
        <f t="shared" si="94"/>
        <v>1092</v>
      </c>
      <c r="BC91">
        <f t="shared" si="94"/>
        <v>1129</v>
      </c>
      <c r="BD91">
        <f t="shared" si="94"/>
        <v>1559</v>
      </c>
      <c r="BE91">
        <f t="shared" si="94"/>
        <v>1010</v>
      </c>
      <c r="BF91">
        <f t="shared" si="94"/>
        <v>1306</v>
      </c>
      <c r="BG91">
        <f t="shared" si="94"/>
        <v>1177</v>
      </c>
      <c r="BH91">
        <f t="shared" si="94"/>
        <v>887</v>
      </c>
    </row>
    <row r="92" spans="1:60" ht="13.5" customHeight="1">
      <c r="A92" s="92" t="s">
        <v>109</v>
      </c>
      <c r="B92" s="39" t="s">
        <v>65</v>
      </c>
      <c r="C92" s="40"/>
      <c r="D92" s="41" t="s">
        <v>21</v>
      </c>
      <c r="E92" s="49">
        <f t="shared" si="0"/>
        <v>1719</v>
      </c>
      <c r="F92" s="43">
        <v>0</v>
      </c>
      <c r="G92" s="43">
        <v>13</v>
      </c>
      <c r="H92" s="44">
        <f t="shared" si="1"/>
        <v>13</v>
      </c>
      <c r="I92" s="40"/>
      <c r="J92" s="45" t="s">
        <v>45</v>
      </c>
      <c r="K92" s="49">
        <f t="shared" si="2"/>
        <v>1020</v>
      </c>
      <c r="L92" s="46">
        <v>2</v>
      </c>
      <c r="M92" s="46">
        <v>12</v>
      </c>
      <c r="N92" s="26">
        <f t="shared" si="3"/>
        <v>18</v>
      </c>
      <c r="O92" s="40"/>
      <c r="P92" s="39" t="s">
        <v>66</v>
      </c>
      <c r="Q92" s="40"/>
      <c r="R92">
        <f>MIN(Rules!$E$2,(MAX(H92/N92,N92/H92)))</f>
        <v>1.3846153846153846</v>
      </c>
      <c r="S92">
        <f>VLOOKUP(B92,Rules!A:B,2,FALSE)</f>
        <v>45</v>
      </c>
      <c r="T92" s="40"/>
      <c r="U92" s="47">
        <f>1/(10^(-1*(E92+(IF(P92="Y",Rules!$I$2,0))-K92)/Rules!$E$12)+1)</f>
        <v>0.98034917501629337</v>
      </c>
      <c r="V92">
        <f t="shared" si="4"/>
        <v>-61</v>
      </c>
      <c r="W92">
        <f t="shared" si="5"/>
        <v>61</v>
      </c>
      <c r="Z92" s="48"/>
      <c r="AA92">
        <f t="shared" ref="AA92:BH92" si="95">IF($D92=AA$1,$E92+$V92,(IF($J92=AA$1,$K92+$W92,AA91)))</f>
        <v>1063</v>
      </c>
      <c r="AB92">
        <f t="shared" si="95"/>
        <v>1356</v>
      </c>
      <c r="AC92">
        <f t="shared" si="95"/>
        <v>839</v>
      </c>
      <c r="AD92">
        <f t="shared" si="95"/>
        <v>1264</v>
      </c>
      <c r="AE92">
        <f t="shared" si="95"/>
        <v>995</v>
      </c>
      <c r="AF92">
        <f t="shared" si="95"/>
        <v>1479</v>
      </c>
      <c r="AG92">
        <f t="shared" si="95"/>
        <v>1690</v>
      </c>
      <c r="AH92">
        <f t="shared" si="95"/>
        <v>1534</v>
      </c>
      <c r="AI92">
        <f t="shared" si="95"/>
        <v>1230</v>
      </c>
      <c r="AJ92">
        <f t="shared" si="95"/>
        <v>1382</v>
      </c>
      <c r="AK92">
        <f t="shared" si="95"/>
        <v>1289</v>
      </c>
      <c r="AL92">
        <f t="shared" si="95"/>
        <v>1658</v>
      </c>
      <c r="AM92">
        <f t="shared" si="95"/>
        <v>1711</v>
      </c>
      <c r="AN92">
        <f t="shared" si="95"/>
        <v>1549</v>
      </c>
      <c r="AO92">
        <f t="shared" si="95"/>
        <v>395</v>
      </c>
      <c r="AP92">
        <f t="shared" si="95"/>
        <v>1396</v>
      </c>
      <c r="AQ92">
        <f t="shared" si="95"/>
        <v>1081</v>
      </c>
      <c r="AR92">
        <f t="shared" si="95"/>
        <v>1082</v>
      </c>
      <c r="AS92">
        <f t="shared" si="95"/>
        <v>688</v>
      </c>
      <c r="AT92">
        <f t="shared" si="95"/>
        <v>1028</v>
      </c>
      <c r="AU92">
        <f t="shared" si="95"/>
        <v>1075</v>
      </c>
      <c r="AV92">
        <f t="shared" si="95"/>
        <v>1534</v>
      </c>
      <c r="AW92">
        <f t="shared" si="95"/>
        <v>1267</v>
      </c>
      <c r="AX92">
        <f t="shared" si="95"/>
        <v>1482</v>
      </c>
      <c r="AY92">
        <f t="shared" si="95"/>
        <v>300</v>
      </c>
      <c r="AZ92">
        <f t="shared" si="95"/>
        <v>1048</v>
      </c>
      <c r="BA92">
        <f t="shared" si="95"/>
        <v>1308</v>
      </c>
      <c r="BB92">
        <f t="shared" si="95"/>
        <v>1092</v>
      </c>
      <c r="BC92">
        <f t="shared" si="95"/>
        <v>1129</v>
      </c>
      <c r="BD92">
        <f t="shared" si="95"/>
        <v>1559</v>
      </c>
      <c r="BE92">
        <f t="shared" si="95"/>
        <v>1010</v>
      </c>
      <c r="BF92">
        <f t="shared" si="95"/>
        <v>1306</v>
      </c>
      <c r="BG92">
        <f t="shared" si="95"/>
        <v>1177</v>
      </c>
      <c r="BH92">
        <f t="shared" si="95"/>
        <v>887</v>
      </c>
    </row>
    <row r="93" spans="1:60" ht="13.5" customHeight="1">
      <c r="A93" s="92" t="s">
        <v>109</v>
      </c>
      <c r="B93" s="39" t="s">
        <v>65</v>
      </c>
      <c r="C93" s="40"/>
      <c r="D93" s="41" t="s">
        <v>31</v>
      </c>
      <c r="E93" s="49">
        <f t="shared" si="0"/>
        <v>1306</v>
      </c>
      <c r="F93" s="43">
        <v>1</v>
      </c>
      <c r="G93" s="43">
        <v>7</v>
      </c>
      <c r="H93" s="44">
        <f t="shared" si="1"/>
        <v>10</v>
      </c>
      <c r="I93" s="40"/>
      <c r="J93" s="45" t="s">
        <v>41</v>
      </c>
      <c r="K93" s="49">
        <f t="shared" si="2"/>
        <v>887</v>
      </c>
      <c r="L93" s="46">
        <v>3</v>
      </c>
      <c r="M93" s="46">
        <v>6</v>
      </c>
      <c r="N93" s="26">
        <f t="shared" si="3"/>
        <v>15</v>
      </c>
      <c r="O93" s="40"/>
      <c r="P93" s="39" t="s">
        <v>66</v>
      </c>
      <c r="Q93" s="40"/>
      <c r="R93">
        <f>MIN(Rules!$E$2,(MAX(H93/N93,N93/H93)))</f>
        <v>1.5</v>
      </c>
      <c r="S93">
        <f>VLOOKUP(B93,Rules!A:B,2,FALSE)</f>
        <v>45</v>
      </c>
      <c r="T93" s="40"/>
      <c r="U93" s="47">
        <f>1/(10^(-1*(E93+(IF(P93="Y",Rules!$I$2,0))-K93)/Rules!$E$12)+1)</f>
        <v>0.93215932673888013</v>
      </c>
      <c r="V93">
        <f t="shared" si="4"/>
        <v>-63</v>
      </c>
      <c r="W93">
        <f t="shared" si="5"/>
        <v>63</v>
      </c>
      <c r="Z93" s="48"/>
      <c r="AA93">
        <f t="shared" ref="AA93:BH93" si="96">IF($D93=AA$1,$E93+$V93,(IF($J93=AA$1,$K93+$W93,AA92)))</f>
        <v>1063</v>
      </c>
      <c r="AB93">
        <f t="shared" si="96"/>
        <v>1356</v>
      </c>
      <c r="AC93">
        <f t="shared" si="96"/>
        <v>839</v>
      </c>
      <c r="AD93">
        <f t="shared" si="96"/>
        <v>1264</v>
      </c>
      <c r="AE93">
        <f t="shared" si="96"/>
        <v>995</v>
      </c>
      <c r="AF93">
        <f t="shared" si="96"/>
        <v>1479</v>
      </c>
      <c r="AG93">
        <f t="shared" si="96"/>
        <v>1690</v>
      </c>
      <c r="AH93">
        <f t="shared" si="96"/>
        <v>1534</v>
      </c>
      <c r="AI93">
        <f t="shared" si="96"/>
        <v>1230</v>
      </c>
      <c r="AJ93">
        <f t="shared" si="96"/>
        <v>1382</v>
      </c>
      <c r="AK93">
        <f t="shared" si="96"/>
        <v>1289</v>
      </c>
      <c r="AL93">
        <f t="shared" si="96"/>
        <v>1658</v>
      </c>
      <c r="AM93">
        <f t="shared" si="96"/>
        <v>1711</v>
      </c>
      <c r="AN93">
        <f t="shared" si="96"/>
        <v>1549</v>
      </c>
      <c r="AO93">
        <f t="shared" si="96"/>
        <v>395</v>
      </c>
      <c r="AP93">
        <f t="shared" si="96"/>
        <v>1396</v>
      </c>
      <c r="AQ93">
        <f t="shared" si="96"/>
        <v>1081</v>
      </c>
      <c r="AR93">
        <f t="shared" si="96"/>
        <v>1082</v>
      </c>
      <c r="AS93">
        <f t="shared" si="96"/>
        <v>688</v>
      </c>
      <c r="AT93">
        <f t="shared" si="96"/>
        <v>1028</v>
      </c>
      <c r="AU93">
        <f t="shared" si="96"/>
        <v>1075</v>
      </c>
      <c r="AV93">
        <f t="shared" si="96"/>
        <v>1534</v>
      </c>
      <c r="AW93">
        <f t="shared" si="96"/>
        <v>1267</v>
      </c>
      <c r="AX93">
        <f t="shared" si="96"/>
        <v>1482</v>
      </c>
      <c r="AY93">
        <f t="shared" si="96"/>
        <v>300</v>
      </c>
      <c r="AZ93">
        <f t="shared" si="96"/>
        <v>1048</v>
      </c>
      <c r="BA93">
        <f t="shared" si="96"/>
        <v>1308</v>
      </c>
      <c r="BB93">
        <f t="shared" si="96"/>
        <v>1092</v>
      </c>
      <c r="BC93">
        <f t="shared" si="96"/>
        <v>1129</v>
      </c>
      <c r="BD93">
        <f t="shared" si="96"/>
        <v>1559</v>
      </c>
      <c r="BE93">
        <f t="shared" si="96"/>
        <v>1010</v>
      </c>
      <c r="BF93">
        <f t="shared" si="96"/>
        <v>1243</v>
      </c>
      <c r="BG93">
        <f t="shared" si="96"/>
        <v>1177</v>
      </c>
      <c r="BH93">
        <f t="shared" si="96"/>
        <v>950</v>
      </c>
    </row>
    <row r="94" spans="1:60" ht="13.5" customHeight="1">
      <c r="A94" s="92" t="s">
        <v>109</v>
      </c>
      <c r="B94" s="39" t="s">
        <v>65</v>
      </c>
      <c r="C94" s="40"/>
      <c r="D94" s="41" t="s">
        <v>17</v>
      </c>
      <c r="E94" s="49">
        <f t="shared" si="0"/>
        <v>1382</v>
      </c>
      <c r="F94" s="43">
        <v>1</v>
      </c>
      <c r="G94" s="43">
        <v>15</v>
      </c>
      <c r="H94" s="44">
        <f t="shared" si="1"/>
        <v>18</v>
      </c>
      <c r="I94" s="40"/>
      <c r="J94" s="45" t="s">
        <v>46</v>
      </c>
      <c r="K94" s="49">
        <f t="shared" si="2"/>
        <v>1010</v>
      </c>
      <c r="L94" s="46">
        <v>2</v>
      </c>
      <c r="M94" s="46">
        <v>9</v>
      </c>
      <c r="N94" s="26">
        <f t="shared" si="3"/>
        <v>15</v>
      </c>
      <c r="O94" s="40"/>
      <c r="P94" s="39" t="s">
        <v>66</v>
      </c>
      <c r="Q94" s="40"/>
      <c r="R94">
        <f>MIN(Rules!$E$2,(MAX(H94/N94,N94/H94)))</f>
        <v>1.2</v>
      </c>
      <c r="S94">
        <f>VLOOKUP(B94,Rules!A:B,2,FALSE)</f>
        <v>45</v>
      </c>
      <c r="T94" s="40"/>
      <c r="U94" s="47">
        <f>1/(10^(-1*(E94+(IF(P94="Y",Rules!$I$2,0))-K94)/Rules!$E$12)+1)</f>
        <v>0.91712412656880726</v>
      </c>
      <c r="V94">
        <f t="shared" si="4"/>
        <v>4</v>
      </c>
      <c r="W94">
        <f t="shared" si="5"/>
        <v>-4</v>
      </c>
      <c r="Z94" s="48"/>
      <c r="AA94">
        <f t="shared" ref="AA94:BH94" si="97">IF($D94=AA$1,$E94+$V94,(IF($J94=AA$1,$K94+$W94,AA93)))</f>
        <v>1063</v>
      </c>
      <c r="AB94">
        <f t="shared" si="97"/>
        <v>1356</v>
      </c>
      <c r="AC94">
        <f t="shared" si="97"/>
        <v>839</v>
      </c>
      <c r="AD94">
        <f t="shared" si="97"/>
        <v>1264</v>
      </c>
      <c r="AE94">
        <f t="shared" si="97"/>
        <v>995</v>
      </c>
      <c r="AF94">
        <f t="shared" si="97"/>
        <v>1479</v>
      </c>
      <c r="AG94">
        <f t="shared" si="97"/>
        <v>1690</v>
      </c>
      <c r="AH94">
        <f t="shared" si="97"/>
        <v>1534</v>
      </c>
      <c r="AI94">
        <f t="shared" si="97"/>
        <v>1230</v>
      </c>
      <c r="AJ94">
        <f t="shared" si="97"/>
        <v>1386</v>
      </c>
      <c r="AK94">
        <f t="shared" si="97"/>
        <v>1289</v>
      </c>
      <c r="AL94">
        <f t="shared" si="97"/>
        <v>1658</v>
      </c>
      <c r="AM94">
        <f t="shared" si="97"/>
        <v>1711</v>
      </c>
      <c r="AN94">
        <f t="shared" si="97"/>
        <v>1549</v>
      </c>
      <c r="AO94">
        <f t="shared" si="97"/>
        <v>395</v>
      </c>
      <c r="AP94">
        <f t="shared" si="97"/>
        <v>1396</v>
      </c>
      <c r="AQ94">
        <f t="shared" si="97"/>
        <v>1081</v>
      </c>
      <c r="AR94">
        <f t="shared" si="97"/>
        <v>1082</v>
      </c>
      <c r="AS94">
        <f t="shared" si="97"/>
        <v>688</v>
      </c>
      <c r="AT94">
        <f t="shared" si="97"/>
        <v>1028</v>
      </c>
      <c r="AU94">
        <f t="shared" si="97"/>
        <v>1075</v>
      </c>
      <c r="AV94">
        <f t="shared" si="97"/>
        <v>1534</v>
      </c>
      <c r="AW94">
        <f t="shared" si="97"/>
        <v>1267</v>
      </c>
      <c r="AX94">
        <f t="shared" si="97"/>
        <v>1482</v>
      </c>
      <c r="AY94">
        <f t="shared" si="97"/>
        <v>300</v>
      </c>
      <c r="AZ94">
        <f t="shared" si="97"/>
        <v>1048</v>
      </c>
      <c r="BA94">
        <f t="shared" si="97"/>
        <v>1308</v>
      </c>
      <c r="BB94">
        <f t="shared" si="97"/>
        <v>1092</v>
      </c>
      <c r="BC94">
        <f t="shared" si="97"/>
        <v>1129</v>
      </c>
      <c r="BD94">
        <f t="shared" si="97"/>
        <v>1559</v>
      </c>
      <c r="BE94">
        <f t="shared" si="97"/>
        <v>1006</v>
      </c>
      <c r="BF94">
        <f t="shared" si="97"/>
        <v>1243</v>
      </c>
      <c r="BG94">
        <f t="shared" si="97"/>
        <v>1177</v>
      </c>
      <c r="BH94">
        <f t="shared" si="97"/>
        <v>950</v>
      </c>
    </row>
    <row r="95" spans="1:60" ht="13.5" customHeight="1">
      <c r="A95" s="92" t="s">
        <v>109</v>
      </c>
      <c r="B95" s="39" t="s">
        <v>65</v>
      </c>
      <c r="C95" s="40"/>
      <c r="D95" s="41" t="s">
        <v>42</v>
      </c>
      <c r="E95" s="49">
        <f t="shared" si="0"/>
        <v>1177</v>
      </c>
      <c r="F95" s="43">
        <v>0</v>
      </c>
      <c r="G95" s="43">
        <v>10</v>
      </c>
      <c r="H95" s="44">
        <f t="shared" si="1"/>
        <v>10</v>
      </c>
      <c r="I95" s="40"/>
      <c r="J95" s="45" t="s">
        <v>34</v>
      </c>
      <c r="K95" s="49">
        <f t="shared" si="2"/>
        <v>1063</v>
      </c>
      <c r="L95" s="46">
        <v>4</v>
      </c>
      <c r="M95" s="46">
        <v>27</v>
      </c>
      <c r="N95" s="26">
        <f t="shared" si="3"/>
        <v>39</v>
      </c>
      <c r="O95" s="40"/>
      <c r="P95" s="39" t="s">
        <v>66</v>
      </c>
      <c r="Q95" s="40"/>
      <c r="R95">
        <f>MIN(Rules!$E$2,(MAX(H95/N95,N95/H95)))</f>
        <v>2</v>
      </c>
      <c r="S95">
        <f>VLOOKUP(B95,Rules!A:B,2,FALSE)</f>
        <v>45</v>
      </c>
      <c r="T95" s="40"/>
      <c r="U95" s="47">
        <f>1/(10^(-1*(E95+(IF(P95="Y",Rules!$I$2,0))-K95)/Rules!$E$12)+1)</f>
        <v>0.77131739700680235</v>
      </c>
      <c r="V95">
        <f t="shared" si="4"/>
        <v>-69</v>
      </c>
      <c r="W95">
        <f t="shared" si="5"/>
        <v>69</v>
      </c>
      <c r="Z95" s="48"/>
      <c r="AA95">
        <f t="shared" ref="AA95:BH95" si="98">IF($D95=AA$1,$E95+$V95,(IF($J95=AA$1,$K95+$W95,AA94)))</f>
        <v>1132</v>
      </c>
      <c r="AB95">
        <f t="shared" si="98"/>
        <v>1356</v>
      </c>
      <c r="AC95">
        <f t="shared" si="98"/>
        <v>839</v>
      </c>
      <c r="AD95">
        <f t="shared" si="98"/>
        <v>1264</v>
      </c>
      <c r="AE95">
        <f t="shared" si="98"/>
        <v>995</v>
      </c>
      <c r="AF95">
        <f t="shared" si="98"/>
        <v>1479</v>
      </c>
      <c r="AG95">
        <f t="shared" si="98"/>
        <v>1690</v>
      </c>
      <c r="AH95">
        <f t="shared" si="98"/>
        <v>1534</v>
      </c>
      <c r="AI95">
        <f t="shared" si="98"/>
        <v>1230</v>
      </c>
      <c r="AJ95">
        <f t="shared" si="98"/>
        <v>1386</v>
      </c>
      <c r="AK95">
        <f t="shared" si="98"/>
        <v>1289</v>
      </c>
      <c r="AL95">
        <f t="shared" si="98"/>
        <v>1658</v>
      </c>
      <c r="AM95">
        <f t="shared" si="98"/>
        <v>1711</v>
      </c>
      <c r="AN95">
        <f t="shared" si="98"/>
        <v>1549</v>
      </c>
      <c r="AO95">
        <f t="shared" si="98"/>
        <v>395</v>
      </c>
      <c r="AP95">
        <f t="shared" si="98"/>
        <v>1396</v>
      </c>
      <c r="AQ95">
        <f t="shared" si="98"/>
        <v>1081</v>
      </c>
      <c r="AR95">
        <f t="shared" si="98"/>
        <v>1082</v>
      </c>
      <c r="AS95">
        <f t="shared" si="98"/>
        <v>688</v>
      </c>
      <c r="AT95">
        <f t="shared" si="98"/>
        <v>1028</v>
      </c>
      <c r="AU95">
        <f t="shared" si="98"/>
        <v>1075</v>
      </c>
      <c r="AV95">
        <f t="shared" si="98"/>
        <v>1534</v>
      </c>
      <c r="AW95">
        <f t="shared" si="98"/>
        <v>1267</v>
      </c>
      <c r="AX95">
        <f t="shared" si="98"/>
        <v>1482</v>
      </c>
      <c r="AY95">
        <f t="shared" si="98"/>
        <v>300</v>
      </c>
      <c r="AZ95">
        <f t="shared" si="98"/>
        <v>1048</v>
      </c>
      <c r="BA95">
        <f t="shared" si="98"/>
        <v>1308</v>
      </c>
      <c r="BB95">
        <f t="shared" si="98"/>
        <v>1092</v>
      </c>
      <c r="BC95">
        <f t="shared" si="98"/>
        <v>1129</v>
      </c>
      <c r="BD95">
        <f t="shared" si="98"/>
        <v>1559</v>
      </c>
      <c r="BE95">
        <f t="shared" si="98"/>
        <v>1006</v>
      </c>
      <c r="BF95">
        <f t="shared" si="98"/>
        <v>1243</v>
      </c>
      <c r="BG95">
        <f t="shared" si="98"/>
        <v>1108</v>
      </c>
      <c r="BH95">
        <f t="shared" si="98"/>
        <v>950</v>
      </c>
    </row>
    <row r="96" spans="1:60" ht="13.5" customHeight="1">
      <c r="A96" s="92" t="s">
        <v>109</v>
      </c>
      <c r="B96" s="39" t="s">
        <v>65</v>
      </c>
      <c r="C96" s="40"/>
      <c r="D96" s="41" t="s">
        <v>35</v>
      </c>
      <c r="E96" s="49">
        <f t="shared" si="0"/>
        <v>1289</v>
      </c>
      <c r="F96" s="43">
        <v>1</v>
      </c>
      <c r="G96" s="43">
        <v>8</v>
      </c>
      <c r="H96" s="44">
        <f t="shared" si="1"/>
        <v>11</v>
      </c>
      <c r="I96" s="40"/>
      <c r="J96" s="45" t="s">
        <v>37</v>
      </c>
      <c r="K96" s="49">
        <f t="shared" si="2"/>
        <v>1092</v>
      </c>
      <c r="L96" s="46">
        <v>1</v>
      </c>
      <c r="M96" s="46">
        <v>13</v>
      </c>
      <c r="N96" s="26">
        <f t="shared" si="3"/>
        <v>16</v>
      </c>
      <c r="O96" s="40"/>
      <c r="P96" s="39" t="s">
        <v>66</v>
      </c>
      <c r="Q96" s="40"/>
      <c r="R96">
        <f>MIN(Rules!$E$2,(MAX(H96/N96,N96/H96)))</f>
        <v>1.4545454545454546</v>
      </c>
      <c r="S96">
        <f>VLOOKUP(B96,Rules!A:B,2,FALSE)</f>
        <v>45</v>
      </c>
      <c r="T96" s="40"/>
      <c r="U96" s="47">
        <f>1/(10^(-1*(E96+(IF(P96="Y",Rules!$I$2,0))-K96)/Rules!$E$12)+1)</f>
        <v>0.83173783983760818</v>
      </c>
      <c r="V96">
        <f t="shared" si="4"/>
        <v>-54</v>
      </c>
      <c r="W96">
        <f t="shared" si="5"/>
        <v>54</v>
      </c>
      <c r="Z96" s="48"/>
      <c r="AA96">
        <f t="shared" ref="AA96:BH96" si="99">IF($D96=AA$1,$E96+$V96,(IF($J96=AA$1,$K96+$W96,AA95)))</f>
        <v>1132</v>
      </c>
      <c r="AB96">
        <f t="shared" si="99"/>
        <v>1356</v>
      </c>
      <c r="AC96">
        <f t="shared" si="99"/>
        <v>839</v>
      </c>
      <c r="AD96">
        <f t="shared" si="99"/>
        <v>1264</v>
      </c>
      <c r="AE96">
        <f t="shared" si="99"/>
        <v>995</v>
      </c>
      <c r="AF96">
        <f t="shared" si="99"/>
        <v>1479</v>
      </c>
      <c r="AG96">
        <f t="shared" si="99"/>
        <v>1690</v>
      </c>
      <c r="AH96">
        <f t="shared" si="99"/>
        <v>1534</v>
      </c>
      <c r="AI96">
        <f t="shared" si="99"/>
        <v>1230</v>
      </c>
      <c r="AJ96">
        <f t="shared" si="99"/>
        <v>1386</v>
      </c>
      <c r="AK96">
        <f t="shared" si="99"/>
        <v>1235</v>
      </c>
      <c r="AL96">
        <f t="shared" si="99"/>
        <v>1658</v>
      </c>
      <c r="AM96">
        <f t="shared" si="99"/>
        <v>1711</v>
      </c>
      <c r="AN96">
        <f t="shared" si="99"/>
        <v>1549</v>
      </c>
      <c r="AO96">
        <f t="shared" si="99"/>
        <v>395</v>
      </c>
      <c r="AP96">
        <f t="shared" si="99"/>
        <v>1396</v>
      </c>
      <c r="AQ96">
        <f t="shared" si="99"/>
        <v>1081</v>
      </c>
      <c r="AR96">
        <f t="shared" si="99"/>
        <v>1082</v>
      </c>
      <c r="AS96">
        <f t="shared" si="99"/>
        <v>688</v>
      </c>
      <c r="AT96">
        <f t="shared" si="99"/>
        <v>1028</v>
      </c>
      <c r="AU96">
        <f t="shared" si="99"/>
        <v>1075</v>
      </c>
      <c r="AV96">
        <f t="shared" si="99"/>
        <v>1534</v>
      </c>
      <c r="AW96">
        <f t="shared" si="99"/>
        <v>1267</v>
      </c>
      <c r="AX96">
        <f t="shared" si="99"/>
        <v>1482</v>
      </c>
      <c r="AY96">
        <f t="shared" si="99"/>
        <v>300</v>
      </c>
      <c r="AZ96">
        <f t="shared" si="99"/>
        <v>1048</v>
      </c>
      <c r="BA96">
        <f t="shared" si="99"/>
        <v>1308</v>
      </c>
      <c r="BB96">
        <f t="shared" si="99"/>
        <v>1146</v>
      </c>
      <c r="BC96">
        <f t="shared" si="99"/>
        <v>1129</v>
      </c>
      <c r="BD96">
        <f t="shared" si="99"/>
        <v>1559</v>
      </c>
      <c r="BE96">
        <f t="shared" si="99"/>
        <v>1006</v>
      </c>
      <c r="BF96">
        <f t="shared" si="99"/>
        <v>1243</v>
      </c>
      <c r="BG96">
        <f t="shared" si="99"/>
        <v>1108</v>
      </c>
      <c r="BH96">
        <f t="shared" si="99"/>
        <v>950</v>
      </c>
    </row>
    <row r="97" spans="1:60" ht="13.5" customHeight="1">
      <c r="A97" s="92" t="s">
        <v>109</v>
      </c>
      <c r="B97" s="39" t="s">
        <v>65</v>
      </c>
      <c r="C97" s="40"/>
      <c r="D97" s="41" t="s">
        <v>23</v>
      </c>
      <c r="E97" s="49">
        <f t="shared" si="0"/>
        <v>1482</v>
      </c>
      <c r="F97" s="43">
        <v>2</v>
      </c>
      <c r="G97" s="43">
        <v>13</v>
      </c>
      <c r="H97" s="44">
        <f t="shared" si="1"/>
        <v>19</v>
      </c>
      <c r="I97" s="40"/>
      <c r="J97" s="45" t="s">
        <v>33</v>
      </c>
      <c r="K97" s="49">
        <f t="shared" si="2"/>
        <v>995</v>
      </c>
      <c r="L97" s="46">
        <v>1</v>
      </c>
      <c r="M97" s="46">
        <v>7</v>
      </c>
      <c r="N97" s="26">
        <f t="shared" si="3"/>
        <v>10</v>
      </c>
      <c r="O97" s="40"/>
      <c r="P97" s="39" t="s">
        <v>66</v>
      </c>
      <c r="Q97" s="40"/>
      <c r="R97">
        <f>MIN(Rules!$E$2,(MAX(H97/N97,N97/H97)))</f>
        <v>1.9</v>
      </c>
      <c r="S97">
        <f>VLOOKUP(B97,Rules!A:B,2,FALSE)</f>
        <v>45</v>
      </c>
      <c r="T97" s="40"/>
      <c r="U97" s="47">
        <f>1/(10^(-1*(E97+(IF(P97="Y",Rules!$I$2,0))-K97)/Rules!$E$12)+1)</f>
        <v>0.94947751711547279</v>
      </c>
      <c r="V97">
        <f t="shared" si="4"/>
        <v>4</v>
      </c>
      <c r="W97">
        <f t="shared" si="5"/>
        <v>-4</v>
      </c>
      <c r="Z97" s="48"/>
      <c r="AA97">
        <f t="shared" ref="AA97:BH97" si="100">IF($D97=AA$1,$E97+$V97,(IF($J97=AA$1,$K97+$W97,AA96)))</f>
        <v>1132</v>
      </c>
      <c r="AB97">
        <f t="shared" si="100"/>
        <v>1356</v>
      </c>
      <c r="AC97">
        <f t="shared" si="100"/>
        <v>839</v>
      </c>
      <c r="AD97">
        <f t="shared" si="100"/>
        <v>1264</v>
      </c>
      <c r="AE97">
        <f t="shared" si="100"/>
        <v>991</v>
      </c>
      <c r="AF97">
        <f t="shared" si="100"/>
        <v>1479</v>
      </c>
      <c r="AG97">
        <f t="shared" si="100"/>
        <v>1690</v>
      </c>
      <c r="AH97">
        <f t="shared" si="100"/>
        <v>1534</v>
      </c>
      <c r="AI97">
        <f t="shared" si="100"/>
        <v>1230</v>
      </c>
      <c r="AJ97">
        <f t="shared" si="100"/>
        <v>1386</v>
      </c>
      <c r="AK97">
        <f t="shared" si="100"/>
        <v>1235</v>
      </c>
      <c r="AL97">
        <f t="shared" si="100"/>
        <v>1658</v>
      </c>
      <c r="AM97">
        <f t="shared" si="100"/>
        <v>1711</v>
      </c>
      <c r="AN97">
        <f t="shared" si="100"/>
        <v>1549</v>
      </c>
      <c r="AO97">
        <f t="shared" si="100"/>
        <v>395</v>
      </c>
      <c r="AP97">
        <f t="shared" si="100"/>
        <v>1396</v>
      </c>
      <c r="AQ97">
        <f t="shared" si="100"/>
        <v>1081</v>
      </c>
      <c r="AR97">
        <f t="shared" si="100"/>
        <v>1082</v>
      </c>
      <c r="AS97">
        <f t="shared" si="100"/>
        <v>688</v>
      </c>
      <c r="AT97">
        <f t="shared" si="100"/>
        <v>1028</v>
      </c>
      <c r="AU97">
        <f t="shared" si="100"/>
        <v>1075</v>
      </c>
      <c r="AV97">
        <f t="shared" si="100"/>
        <v>1534</v>
      </c>
      <c r="AW97">
        <f t="shared" si="100"/>
        <v>1267</v>
      </c>
      <c r="AX97">
        <f t="shared" si="100"/>
        <v>1486</v>
      </c>
      <c r="AY97">
        <f t="shared" si="100"/>
        <v>300</v>
      </c>
      <c r="AZ97">
        <f t="shared" si="100"/>
        <v>1048</v>
      </c>
      <c r="BA97">
        <f t="shared" si="100"/>
        <v>1308</v>
      </c>
      <c r="BB97">
        <f t="shared" si="100"/>
        <v>1146</v>
      </c>
      <c r="BC97">
        <f t="shared" si="100"/>
        <v>1129</v>
      </c>
      <c r="BD97">
        <f t="shared" si="100"/>
        <v>1559</v>
      </c>
      <c r="BE97">
        <f t="shared" si="100"/>
        <v>1006</v>
      </c>
      <c r="BF97">
        <f t="shared" si="100"/>
        <v>1243</v>
      </c>
      <c r="BG97">
        <f t="shared" si="100"/>
        <v>1108</v>
      </c>
      <c r="BH97">
        <f t="shared" si="100"/>
        <v>950</v>
      </c>
    </row>
    <row r="98" spans="1:60" ht="13.5" customHeight="1">
      <c r="A98" s="92" t="s">
        <v>109</v>
      </c>
      <c r="B98" s="39" t="s">
        <v>65</v>
      </c>
      <c r="C98" s="40"/>
      <c r="D98" s="41" t="s">
        <v>20</v>
      </c>
      <c r="E98" s="49">
        <f t="shared" si="0"/>
        <v>1356</v>
      </c>
      <c r="F98" s="43">
        <v>1</v>
      </c>
      <c r="G98" s="43">
        <v>13</v>
      </c>
      <c r="H98" s="44">
        <f t="shared" si="1"/>
        <v>16</v>
      </c>
      <c r="I98" s="40"/>
      <c r="J98" s="45" t="s">
        <v>47</v>
      </c>
      <c r="K98" s="49">
        <f t="shared" si="2"/>
        <v>688</v>
      </c>
      <c r="L98" s="46">
        <v>0</v>
      </c>
      <c r="M98" s="46">
        <v>14</v>
      </c>
      <c r="N98" s="26">
        <f t="shared" si="3"/>
        <v>14</v>
      </c>
      <c r="O98" s="40"/>
      <c r="P98" s="39" t="s">
        <v>66</v>
      </c>
      <c r="Q98" s="40"/>
      <c r="R98">
        <f>MIN(Rules!$E$2,(MAX(H98/N98,N98/H98)))</f>
        <v>1.1428571428571428</v>
      </c>
      <c r="S98">
        <f>VLOOKUP(B98,Rules!A:B,2,FALSE)</f>
        <v>45</v>
      </c>
      <c r="T98" s="40"/>
      <c r="U98" s="47">
        <f>1/(10^(-1*(E98+(IF(P98="Y",Rules!$I$2,0))-K98)/Rules!$E$12)+1)</f>
        <v>0.9774018362847311</v>
      </c>
      <c r="V98">
        <f t="shared" si="4"/>
        <v>1</v>
      </c>
      <c r="W98">
        <f t="shared" si="5"/>
        <v>-1</v>
      </c>
      <c r="Z98" s="48"/>
      <c r="AA98">
        <f t="shared" ref="AA98:BH98" si="101">IF($D98=AA$1,$E98+$V98,(IF($J98=AA$1,$K98+$W98,AA97)))</f>
        <v>1132</v>
      </c>
      <c r="AB98">
        <f t="shared" si="101"/>
        <v>1357</v>
      </c>
      <c r="AC98">
        <f t="shared" si="101"/>
        <v>839</v>
      </c>
      <c r="AD98">
        <f t="shared" si="101"/>
        <v>1264</v>
      </c>
      <c r="AE98">
        <f t="shared" si="101"/>
        <v>991</v>
      </c>
      <c r="AF98">
        <f t="shared" si="101"/>
        <v>1479</v>
      </c>
      <c r="AG98">
        <f t="shared" si="101"/>
        <v>1690</v>
      </c>
      <c r="AH98">
        <f t="shared" si="101"/>
        <v>1534</v>
      </c>
      <c r="AI98">
        <f t="shared" si="101"/>
        <v>1230</v>
      </c>
      <c r="AJ98">
        <f t="shared" si="101"/>
        <v>1386</v>
      </c>
      <c r="AK98">
        <f t="shared" si="101"/>
        <v>1235</v>
      </c>
      <c r="AL98">
        <f t="shared" si="101"/>
        <v>1658</v>
      </c>
      <c r="AM98">
        <f t="shared" si="101"/>
        <v>1711</v>
      </c>
      <c r="AN98">
        <f t="shared" si="101"/>
        <v>1549</v>
      </c>
      <c r="AO98">
        <f t="shared" si="101"/>
        <v>395</v>
      </c>
      <c r="AP98">
        <f t="shared" si="101"/>
        <v>1396</v>
      </c>
      <c r="AQ98">
        <f t="shared" si="101"/>
        <v>1081</v>
      </c>
      <c r="AR98">
        <f t="shared" si="101"/>
        <v>1082</v>
      </c>
      <c r="AS98">
        <f t="shared" si="101"/>
        <v>687</v>
      </c>
      <c r="AT98">
        <f t="shared" si="101"/>
        <v>1028</v>
      </c>
      <c r="AU98">
        <f t="shared" si="101"/>
        <v>1075</v>
      </c>
      <c r="AV98">
        <f t="shared" si="101"/>
        <v>1534</v>
      </c>
      <c r="AW98">
        <f t="shared" si="101"/>
        <v>1267</v>
      </c>
      <c r="AX98">
        <f t="shared" si="101"/>
        <v>1486</v>
      </c>
      <c r="AY98">
        <f t="shared" si="101"/>
        <v>300</v>
      </c>
      <c r="AZ98">
        <f t="shared" si="101"/>
        <v>1048</v>
      </c>
      <c r="BA98">
        <f t="shared" si="101"/>
        <v>1308</v>
      </c>
      <c r="BB98">
        <f t="shared" si="101"/>
        <v>1146</v>
      </c>
      <c r="BC98">
        <f t="shared" si="101"/>
        <v>1129</v>
      </c>
      <c r="BD98">
        <f t="shared" si="101"/>
        <v>1559</v>
      </c>
      <c r="BE98">
        <f t="shared" si="101"/>
        <v>1006</v>
      </c>
      <c r="BF98">
        <f t="shared" si="101"/>
        <v>1243</v>
      </c>
      <c r="BG98">
        <f t="shared" si="101"/>
        <v>1108</v>
      </c>
      <c r="BH98">
        <f t="shared" si="101"/>
        <v>950</v>
      </c>
    </row>
    <row r="99" spans="1:60" ht="13.5" customHeight="1">
      <c r="A99" s="92" t="s">
        <v>109</v>
      </c>
      <c r="B99" s="39" t="s">
        <v>65</v>
      </c>
      <c r="C99" s="40"/>
      <c r="D99" s="41" t="s">
        <v>29</v>
      </c>
      <c r="E99" s="49">
        <f t="shared" si="0"/>
        <v>1264</v>
      </c>
      <c r="F99" s="43">
        <v>0</v>
      </c>
      <c r="G99" s="43">
        <v>14</v>
      </c>
      <c r="H99" s="44">
        <f t="shared" si="1"/>
        <v>14</v>
      </c>
      <c r="I99" s="40"/>
      <c r="J99" s="45" t="s">
        <v>49</v>
      </c>
      <c r="K99" s="49">
        <f t="shared" si="2"/>
        <v>395</v>
      </c>
      <c r="L99" s="46">
        <v>0</v>
      </c>
      <c r="M99" s="46">
        <v>3</v>
      </c>
      <c r="N99" s="26">
        <f t="shared" si="3"/>
        <v>3</v>
      </c>
      <c r="O99" s="40"/>
      <c r="P99" s="39" t="s">
        <v>66</v>
      </c>
      <c r="Q99" s="40"/>
      <c r="R99">
        <f>MIN(Rules!$E$2,(MAX(H99/N99,N99/H99)))</f>
        <v>2</v>
      </c>
      <c r="S99">
        <f>VLOOKUP(B99,Rules!A:B,2,FALSE)</f>
        <v>45</v>
      </c>
      <c r="T99" s="40"/>
      <c r="U99" s="47">
        <f>1/(10^(-1*(E99+(IF(P99="Y",Rules!$I$2,0))-K99)/Rules!$E$12)+1)</f>
        <v>0.99092097894994324</v>
      </c>
      <c r="V99">
        <f t="shared" si="4"/>
        <v>1</v>
      </c>
      <c r="W99">
        <f t="shared" si="5"/>
        <v>-1</v>
      </c>
      <c r="Z99" s="48"/>
      <c r="AA99">
        <f t="shared" ref="AA99:BH99" si="102">IF($D99=AA$1,$E99+$V99,(IF($J99=AA$1,$K99+$W99,AA98)))</f>
        <v>1132</v>
      </c>
      <c r="AB99">
        <f t="shared" si="102"/>
        <v>1357</v>
      </c>
      <c r="AC99">
        <f t="shared" si="102"/>
        <v>839</v>
      </c>
      <c r="AD99">
        <f t="shared" si="102"/>
        <v>1265</v>
      </c>
      <c r="AE99">
        <f t="shared" si="102"/>
        <v>991</v>
      </c>
      <c r="AF99">
        <f t="shared" si="102"/>
        <v>1479</v>
      </c>
      <c r="AG99">
        <f t="shared" si="102"/>
        <v>1690</v>
      </c>
      <c r="AH99">
        <f t="shared" si="102"/>
        <v>1534</v>
      </c>
      <c r="AI99">
        <f t="shared" si="102"/>
        <v>1230</v>
      </c>
      <c r="AJ99">
        <f t="shared" si="102"/>
        <v>1386</v>
      </c>
      <c r="AK99">
        <f t="shared" si="102"/>
        <v>1235</v>
      </c>
      <c r="AL99">
        <f t="shared" si="102"/>
        <v>1658</v>
      </c>
      <c r="AM99">
        <f t="shared" si="102"/>
        <v>1711</v>
      </c>
      <c r="AN99">
        <f t="shared" si="102"/>
        <v>1549</v>
      </c>
      <c r="AO99">
        <f t="shared" si="102"/>
        <v>394</v>
      </c>
      <c r="AP99">
        <f t="shared" si="102"/>
        <v>1396</v>
      </c>
      <c r="AQ99">
        <f t="shared" si="102"/>
        <v>1081</v>
      </c>
      <c r="AR99">
        <f t="shared" si="102"/>
        <v>1082</v>
      </c>
      <c r="AS99">
        <f t="shared" si="102"/>
        <v>687</v>
      </c>
      <c r="AT99">
        <f t="shared" si="102"/>
        <v>1028</v>
      </c>
      <c r="AU99">
        <f t="shared" si="102"/>
        <v>1075</v>
      </c>
      <c r="AV99">
        <f t="shared" si="102"/>
        <v>1534</v>
      </c>
      <c r="AW99">
        <f t="shared" si="102"/>
        <v>1267</v>
      </c>
      <c r="AX99">
        <f t="shared" si="102"/>
        <v>1486</v>
      </c>
      <c r="AY99">
        <f t="shared" si="102"/>
        <v>300</v>
      </c>
      <c r="AZ99">
        <f t="shared" si="102"/>
        <v>1048</v>
      </c>
      <c r="BA99">
        <f t="shared" si="102"/>
        <v>1308</v>
      </c>
      <c r="BB99">
        <f t="shared" si="102"/>
        <v>1146</v>
      </c>
      <c r="BC99">
        <f t="shared" si="102"/>
        <v>1129</v>
      </c>
      <c r="BD99">
        <f t="shared" si="102"/>
        <v>1559</v>
      </c>
      <c r="BE99">
        <f t="shared" si="102"/>
        <v>1006</v>
      </c>
      <c r="BF99">
        <f t="shared" si="102"/>
        <v>1243</v>
      </c>
      <c r="BG99">
        <f t="shared" si="102"/>
        <v>1108</v>
      </c>
      <c r="BH99">
        <f t="shared" si="102"/>
        <v>950</v>
      </c>
    </row>
    <row r="100" spans="1:60" ht="13.5" customHeight="1">
      <c r="A100" s="92" t="s">
        <v>109</v>
      </c>
      <c r="B100" s="39" t="s">
        <v>65</v>
      </c>
      <c r="C100" s="40"/>
      <c r="D100" s="41" t="s">
        <v>40</v>
      </c>
      <c r="E100" s="49">
        <f t="shared" si="0"/>
        <v>1129</v>
      </c>
      <c r="F100" s="43">
        <v>0</v>
      </c>
      <c r="G100" s="43">
        <v>18</v>
      </c>
      <c r="H100" s="44">
        <f t="shared" si="1"/>
        <v>18</v>
      </c>
      <c r="I100" s="40"/>
      <c r="J100" s="45" t="s">
        <v>45</v>
      </c>
      <c r="K100" s="49">
        <f t="shared" si="2"/>
        <v>1081</v>
      </c>
      <c r="L100" s="46">
        <v>1</v>
      </c>
      <c r="M100" s="46">
        <v>8</v>
      </c>
      <c r="N100" s="26">
        <f t="shared" si="3"/>
        <v>11</v>
      </c>
      <c r="O100" s="40"/>
      <c r="P100" s="39" t="s">
        <v>66</v>
      </c>
      <c r="Q100" s="40"/>
      <c r="R100">
        <f>MIN(Rules!$E$2,(MAX(H100/N100,N100/H100)))</f>
        <v>1.6363636363636365</v>
      </c>
      <c r="S100">
        <f>VLOOKUP(B100,Rules!A:B,2,FALSE)</f>
        <v>45</v>
      </c>
      <c r="T100" s="40"/>
      <c r="U100" s="47">
        <f>1/(10^(-1*(E100+(IF(P100="Y",Rules!$I$2,0))-K100)/Rules!$E$12)+1)</f>
        <v>0.71337320252113012</v>
      </c>
      <c r="V100">
        <f t="shared" si="4"/>
        <v>21</v>
      </c>
      <c r="W100">
        <f t="shared" si="5"/>
        <v>-21</v>
      </c>
      <c r="Z100" s="48"/>
      <c r="AA100">
        <f t="shared" ref="AA100:BH100" si="103">IF($D100=AA$1,$E100+$V100,(IF($J100=AA$1,$K100+$W100,AA99)))</f>
        <v>1132</v>
      </c>
      <c r="AB100">
        <f t="shared" si="103"/>
        <v>1357</v>
      </c>
      <c r="AC100">
        <f t="shared" si="103"/>
        <v>839</v>
      </c>
      <c r="AD100">
        <f t="shared" si="103"/>
        <v>1265</v>
      </c>
      <c r="AE100">
        <f t="shared" si="103"/>
        <v>991</v>
      </c>
      <c r="AF100">
        <f t="shared" si="103"/>
        <v>1479</v>
      </c>
      <c r="AG100">
        <f t="shared" si="103"/>
        <v>1690</v>
      </c>
      <c r="AH100">
        <f t="shared" si="103"/>
        <v>1534</v>
      </c>
      <c r="AI100">
        <f t="shared" si="103"/>
        <v>1230</v>
      </c>
      <c r="AJ100">
        <f t="shared" si="103"/>
        <v>1386</v>
      </c>
      <c r="AK100">
        <f t="shared" si="103"/>
        <v>1235</v>
      </c>
      <c r="AL100">
        <f t="shared" si="103"/>
        <v>1658</v>
      </c>
      <c r="AM100">
        <f t="shared" si="103"/>
        <v>1711</v>
      </c>
      <c r="AN100">
        <f t="shared" si="103"/>
        <v>1549</v>
      </c>
      <c r="AO100">
        <f t="shared" si="103"/>
        <v>394</v>
      </c>
      <c r="AP100">
        <f t="shared" si="103"/>
        <v>1396</v>
      </c>
      <c r="AQ100">
        <f t="shared" si="103"/>
        <v>1060</v>
      </c>
      <c r="AR100">
        <f t="shared" si="103"/>
        <v>1082</v>
      </c>
      <c r="AS100">
        <f t="shared" si="103"/>
        <v>687</v>
      </c>
      <c r="AT100">
        <f t="shared" si="103"/>
        <v>1028</v>
      </c>
      <c r="AU100">
        <f t="shared" si="103"/>
        <v>1075</v>
      </c>
      <c r="AV100">
        <f t="shared" si="103"/>
        <v>1534</v>
      </c>
      <c r="AW100">
        <f t="shared" si="103"/>
        <v>1267</v>
      </c>
      <c r="AX100">
        <f t="shared" si="103"/>
        <v>1486</v>
      </c>
      <c r="AY100">
        <f t="shared" si="103"/>
        <v>300</v>
      </c>
      <c r="AZ100">
        <f t="shared" si="103"/>
        <v>1048</v>
      </c>
      <c r="BA100">
        <f t="shared" si="103"/>
        <v>1308</v>
      </c>
      <c r="BB100">
        <f t="shared" si="103"/>
        <v>1146</v>
      </c>
      <c r="BC100">
        <f t="shared" si="103"/>
        <v>1150</v>
      </c>
      <c r="BD100">
        <f t="shared" si="103"/>
        <v>1559</v>
      </c>
      <c r="BE100">
        <f t="shared" si="103"/>
        <v>1006</v>
      </c>
      <c r="BF100">
        <f t="shared" si="103"/>
        <v>1243</v>
      </c>
      <c r="BG100">
        <f t="shared" si="103"/>
        <v>1108</v>
      </c>
      <c r="BH100">
        <f t="shared" si="103"/>
        <v>950</v>
      </c>
    </row>
    <row r="101" spans="1:60" ht="13.5" customHeight="1">
      <c r="A101" s="92" t="s">
        <v>109</v>
      </c>
      <c r="B101" s="39" t="s">
        <v>65</v>
      </c>
      <c r="C101" s="40"/>
      <c r="D101" s="41" t="s">
        <v>41</v>
      </c>
      <c r="E101" s="49">
        <f t="shared" si="0"/>
        <v>950</v>
      </c>
      <c r="F101" s="43">
        <v>1</v>
      </c>
      <c r="G101" s="43">
        <v>20</v>
      </c>
      <c r="H101" s="44">
        <f t="shared" si="1"/>
        <v>23</v>
      </c>
      <c r="I101" s="40"/>
      <c r="J101" s="45" t="s">
        <v>44</v>
      </c>
      <c r="K101" s="49">
        <f t="shared" si="2"/>
        <v>839</v>
      </c>
      <c r="L101" s="46">
        <v>0</v>
      </c>
      <c r="M101" s="46">
        <v>7</v>
      </c>
      <c r="N101" s="26">
        <f t="shared" si="3"/>
        <v>7</v>
      </c>
      <c r="O101" s="40"/>
      <c r="P101" s="39" t="s">
        <v>66</v>
      </c>
      <c r="Q101" s="40"/>
      <c r="R101">
        <f>MIN(Rules!$E$2,(MAX(H101/N101,N101/H101)))</f>
        <v>2</v>
      </c>
      <c r="S101">
        <f>VLOOKUP(B101,Rules!A:B,2,FALSE)</f>
        <v>45</v>
      </c>
      <c r="T101" s="40"/>
      <c r="U101" s="47">
        <f>1/(10^(-1*(E101+(IF(P101="Y",Rules!$I$2,0))-K101)/Rules!$E$12)+1)</f>
        <v>0.768871392671995</v>
      </c>
      <c r="V101">
        <f t="shared" si="4"/>
        <v>21</v>
      </c>
      <c r="W101">
        <f t="shared" si="5"/>
        <v>-21</v>
      </c>
      <c r="Z101" s="48"/>
      <c r="AA101">
        <f t="shared" ref="AA101:BH101" si="104">IF($D101=AA$1,$E101+$V101,(IF($J101=AA$1,$K101+$W101,AA100)))</f>
        <v>1132</v>
      </c>
      <c r="AB101">
        <f t="shared" si="104"/>
        <v>1357</v>
      </c>
      <c r="AC101">
        <f t="shared" si="104"/>
        <v>818</v>
      </c>
      <c r="AD101">
        <f t="shared" si="104"/>
        <v>1265</v>
      </c>
      <c r="AE101">
        <f t="shared" si="104"/>
        <v>991</v>
      </c>
      <c r="AF101">
        <f t="shared" si="104"/>
        <v>1479</v>
      </c>
      <c r="AG101">
        <f t="shared" si="104"/>
        <v>1690</v>
      </c>
      <c r="AH101">
        <f t="shared" si="104"/>
        <v>1534</v>
      </c>
      <c r="AI101">
        <f t="shared" si="104"/>
        <v>1230</v>
      </c>
      <c r="AJ101">
        <f t="shared" si="104"/>
        <v>1386</v>
      </c>
      <c r="AK101">
        <f t="shared" si="104"/>
        <v>1235</v>
      </c>
      <c r="AL101">
        <f t="shared" si="104"/>
        <v>1658</v>
      </c>
      <c r="AM101">
        <f t="shared" si="104"/>
        <v>1711</v>
      </c>
      <c r="AN101">
        <f t="shared" si="104"/>
        <v>1549</v>
      </c>
      <c r="AO101">
        <f t="shared" si="104"/>
        <v>394</v>
      </c>
      <c r="AP101">
        <f t="shared" si="104"/>
        <v>1396</v>
      </c>
      <c r="AQ101">
        <f t="shared" si="104"/>
        <v>1060</v>
      </c>
      <c r="AR101">
        <f t="shared" si="104"/>
        <v>1082</v>
      </c>
      <c r="AS101">
        <f t="shared" si="104"/>
        <v>687</v>
      </c>
      <c r="AT101">
        <f t="shared" si="104"/>
        <v>1028</v>
      </c>
      <c r="AU101">
        <f t="shared" si="104"/>
        <v>1075</v>
      </c>
      <c r="AV101">
        <f t="shared" si="104"/>
        <v>1534</v>
      </c>
      <c r="AW101">
        <f t="shared" si="104"/>
        <v>1267</v>
      </c>
      <c r="AX101">
        <f t="shared" si="104"/>
        <v>1486</v>
      </c>
      <c r="AY101">
        <f t="shared" si="104"/>
        <v>300</v>
      </c>
      <c r="AZ101">
        <f t="shared" si="104"/>
        <v>1048</v>
      </c>
      <c r="BA101">
        <f t="shared" si="104"/>
        <v>1308</v>
      </c>
      <c r="BB101">
        <f t="shared" si="104"/>
        <v>1146</v>
      </c>
      <c r="BC101">
        <f t="shared" si="104"/>
        <v>1150</v>
      </c>
      <c r="BD101">
        <f t="shared" si="104"/>
        <v>1559</v>
      </c>
      <c r="BE101">
        <f t="shared" si="104"/>
        <v>1006</v>
      </c>
      <c r="BF101">
        <f t="shared" si="104"/>
        <v>1243</v>
      </c>
      <c r="BG101">
        <f t="shared" si="104"/>
        <v>1108</v>
      </c>
      <c r="BH101">
        <f t="shared" si="104"/>
        <v>971</v>
      </c>
    </row>
    <row r="102" spans="1:60" ht="13.5" customHeight="1">
      <c r="A102" s="92" t="s">
        <v>109</v>
      </c>
      <c r="B102" s="39" t="s">
        <v>65</v>
      </c>
      <c r="C102" s="40"/>
      <c r="D102" s="41" t="s">
        <v>49</v>
      </c>
      <c r="E102" s="49">
        <f t="shared" si="0"/>
        <v>394</v>
      </c>
      <c r="F102" s="43">
        <v>0</v>
      </c>
      <c r="G102" s="43">
        <v>4</v>
      </c>
      <c r="H102" s="44">
        <f t="shared" si="1"/>
        <v>4</v>
      </c>
      <c r="I102" s="40"/>
      <c r="J102" s="45" t="s">
        <v>41</v>
      </c>
      <c r="K102" s="49">
        <f t="shared" si="2"/>
        <v>971</v>
      </c>
      <c r="L102" s="46">
        <v>1</v>
      </c>
      <c r="M102" s="46">
        <v>24</v>
      </c>
      <c r="N102" s="26">
        <f t="shared" si="3"/>
        <v>27</v>
      </c>
      <c r="O102" s="40"/>
      <c r="P102" s="39" t="s">
        <v>66</v>
      </c>
      <c r="Q102" s="40"/>
      <c r="R102">
        <f>MIN(Rules!$E$2,(MAX(H102/N102,N102/H102)))</f>
        <v>2</v>
      </c>
      <c r="S102">
        <f>VLOOKUP(B102,Rules!A:B,2,FALSE)</f>
        <v>45</v>
      </c>
      <c r="T102" s="40"/>
      <c r="U102" s="47">
        <f>1/(10^(-1*(E102+(IF(P102="Y",Rules!$I$2,0))-K102)/Rules!$E$12)+1)</f>
        <v>0.12277526220631328</v>
      </c>
      <c r="V102">
        <f t="shared" si="4"/>
        <v>-11</v>
      </c>
      <c r="W102">
        <f t="shared" si="5"/>
        <v>11</v>
      </c>
      <c r="Z102" s="48"/>
      <c r="AA102">
        <f t="shared" ref="AA102:BH102" si="105">IF($D102=AA$1,$E102+$V102,(IF($J102=AA$1,$K102+$W102,AA101)))</f>
        <v>1132</v>
      </c>
      <c r="AB102">
        <f t="shared" si="105"/>
        <v>1357</v>
      </c>
      <c r="AC102">
        <f t="shared" si="105"/>
        <v>818</v>
      </c>
      <c r="AD102">
        <f t="shared" si="105"/>
        <v>1265</v>
      </c>
      <c r="AE102">
        <f t="shared" si="105"/>
        <v>991</v>
      </c>
      <c r="AF102">
        <f t="shared" si="105"/>
        <v>1479</v>
      </c>
      <c r="AG102">
        <f t="shared" si="105"/>
        <v>1690</v>
      </c>
      <c r="AH102">
        <f t="shared" si="105"/>
        <v>1534</v>
      </c>
      <c r="AI102">
        <f t="shared" si="105"/>
        <v>1230</v>
      </c>
      <c r="AJ102">
        <f t="shared" si="105"/>
        <v>1386</v>
      </c>
      <c r="AK102">
        <f t="shared" si="105"/>
        <v>1235</v>
      </c>
      <c r="AL102">
        <f t="shared" si="105"/>
        <v>1658</v>
      </c>
      <c r="AM102">
        <f t="shared" si="105"/>
        <v>1711</v>
      </c>
      <c r="AN102">
        <f t="shared" si="105"/>
        <v>1549</v>
      </c>
      <c r="AO102">
        <f t="shared" si="105"/>
        <v>383</v>
      </c>
      <c r="AP102">
        <f t="shared" si="105"/>
        <v>1396</v>
      </c>
      <c r="AQ102">
        <f t="shared" si="105"/>
        <v>1060</v>
      </c>
      <c r="AR102">
        <f t="shared" si="105"/>
        <v>1082</v>
      </c>
      <c r="AS102">
        <f t="shared" si="105"/>
        <v>687</v>
      </c>
      <c r="AT102">
        <f t="shared" si="105"/>
        <v>1028</v>
      </c>
      <c r="AU102">
        <f t="shared" si="105"/>
        <v>1075</v>
      </c>
      <c r="AV102">
        <f t="shared" si="105"/>
        <v>1534</v>
      </c>
      <c r="AW102">
        <f t="shared" si="105"/>
        <v>1267</v>
      </c>
      <c r="AX102">
        <f t="shared" si="105"/>
        <v>1486</v>
      </c>
      <c r="AY102">
        <f t="shared" si="105"/>
        <v>300</v>
      </c>
      <c r="AZ102">
        <f t="shared" si="105"/>
        <v>1048</v>
      </c>
      <c r="BA102">
        <f t="shared" si="105"/>
        <v>1308</v>
      </c>
      <c r="BB102">
        <f t="shared" si="105"/>
        <v>1146</v>
      </c>
      <c r="BC102">
        <f t="shared" si="105"/>
        <v>1150</v>
      </c>
      <c r="BD102">
        <f t="shared" si="105"/>
        <v>1559</v>
      </c>
      <c r="BE102">
        <f t="shared" si="105"/>
        <v>1006</v>
      </c>
      <c r="BF102">
        <f t="shared" si="105"/>
        <v>1243</v>
      </c>
      <c r="BG102">
        <f t="shared" si="105"/>
        <v>1108</v>
      </c>
      <c r="BH102">
        <f t="shared" si="105"/>
        <v>982</v>
      </c>
    </row>
    <row r="103" spans="1:60" ht="13.5" customHeight="1">
      <c r="A103" s="92">
        <v>39915</v>
      </c>
      <c r="B103" s="39" t="s">
        <v>65</v>
      </c>
      <c r="C103" s="40"/>
      <c r="D103" s="41" t="s">
        <v>17</v>
      </c>
      <c r="E103" s="49">
        <f t="shared" si="0"/>
        <v>1386</v>
      </c>
      <c r="F103" s="43">
        <v>5</v>
      </c>
      <c r="G103" s="43">
        <v>22</v>
      </c>
      <c r="H103" s="44">
        <f t="shared" si="1"/>
        <v>37</v>
      </c>
      <c r="I103" s="40"/>
      <c r="J103" s="45" t="s">
        <v>46</v>
      </c>
      <c r="K103" s="49">
        <f t="shared" si="2"/>
        <v>1006</v>
      </c>
      <c r="L103" s="46">
        <v>0</v>
      </c>
      <c r="M103" s="46">
        <v>15</v>
      </c>
      <c r="N103" s="26">
        <f t="shared" si="3"/>
        <v>15</v>
      </c>
      <c r="O103" s="40"/>
      <c r="P103" s="39" t="s">
        <v>66</v>
      </c>
      <c r="Q103" s="40"/>
      <c r="R103">
        <f>MIN(Rules!$E$2,(MAX(H103/N103,N103/H103)))</f>
        <v>2</v>
      </c>
      <c r="S103">
        <f>VLOOKUP(B103,Rules!A:B,2,FALSE)</f>
        <v>45</v>
      </c>
      <c r="T103" s="40"/>
      <c r="U103" s="47">
        <f>1/(10^(-1*(E103+(IF(P103="Y",Rules!$I$2,0))-K103)/Rules!$E$12)+1)</f>
        <v>0.91988165697098079</v>
      </c>
      <c r="V103">
        <f t="shared" si="4"/>
        <v>7</v>
      </c>
      <c r="W103">
        <f t="shared" si="5"/>
        <v>-7</v>
      </c>
      <c r="Z103" s="48"/>
      <c r="AA103">
        <f t="shared" ref="AA103:BH103" si="106">IF($D103=AA$1,$E103+$V103,(IF($J103=AA$1,$K103+$W103,AA102)))</f>
        <v>1132</v>
      </c>
      <c r="AB103">
        <f t="shared" si="106"/>
        <v>1357</v>
      </c>
      <c r="AC103">
        <f t="shared" si="106"/>
        <v>818</v>
      </c>
      <c r="AD103">
        <f t="shared" si="106"/>
        <v>1265</v>
      </c>
      <c r="AE103">
        <f t="shared" si="106"/>
        <v>991</v>
      </c>
      <c r="AF103">
        <f t="shared" si="106"/>
        <v>1479</v>
      </c>
      <c r="AG103">
        <f t="shared" si="106"/>
        <v>1690</v>
      </c>
      <c r="AH103">
        <f t="shared" si="106"/>
        <v>1534</v>
      </c>
      <c r="AI103">
        <f t="shared" si="106"/>
        <v>1230</v>
      </c>
      <c r="AJ103">
        <f t="shared" si="106"/>
        <v>1393</v>
      </c>
      <c r="AK103">
        <f t="shared" si="106"/>
        <v>1235</v>
      </c>
      <c r="AL103">
        <f t="shared" si="106"/>
        <v>1658</v>
      </c>
      <c r="AM103">
        <f t="shared" si="106"/>
        <v>1711</v>
      </c>
      <c r="AN103">
        <f t="shared" si="106"/>
        <v>1549</v>
      </c>
      <c r="AO103">
        <f t="shared" si="106"/>
        <v>383</v>
      </c>
      <c r="AP103">
        <f t="shared" si="106"/>
        <v>1396</v>
      </c>
      <c r="AQ103">
        <f t="shared" si="106"/>
        <v>1060</v>
      </c>
      <c r="AR103">
        <f t="shared" si="106"/>
        <v>1082</v>
      </c>
      <c r="AS103">
        <f t="shared" si="106"/>
        <v>687</v>
      </c>
      <c r="AT103">
        <f t="shared" si="106"/>
        <v>1028</v>
      </c>
      <c r="AU103">
        <f t="shared" si="106"/>
        <v>1075</v>
      </c>
      <c r="AV103">
        <f t="shared" si="106"/>
        <v>1534</v>
      </c>
      <c r="AW103">
        <f t="shared" si="106"/>
        <v>1267</v>
      </c>
      <c r="AX103">
        <f t="shared" si="106"/>
        <v>1486</v>
      </c>
      <c r="AY103">
        <f t="shared" si="106"/>
        <v>300</v>
      </c>
      <c r="AZ103">
        <f t="shared" si="106"/>
        <v>1048</v>
      </c>
      <c r="BA103">
        <f t="shared" si="106"/>
        <v>1308</v>
      </c>
      <c r="BB103">
        <f t="shared" si="106"/>
        <v>1146</v>
      </c>
      <c r="BC103">
        <f t="shared" si="106"/>
        <v>1150</v>
      </c>
      <c r="BD103">
        <f t="shared" si="106"/>
        <v>1559</v>
      </c>
      <c r="BE103">
        <f t="shared" si="106"/>
        <v>999</v>
      </c>
      <c r="BF103">
        <f t="shared" si="106"/>
        <v>1243</v>
      </c>
      <c r="BG103">
        <f t="shared" si="106"/>
        <v>1108</v>
      </c>
      <c r="BH103">
        <f t="shared" si="106"/>
        <v>982</v>
      </c>
    </row>
    <row r="104" spans="1:60" ht="13.5" customHeight="1">
      <c r="A104" s="92">
        <v>39915</v>
      </c>
      <c r="B104" s="39" t="s">
        <v>65</v>
      </c>
      <c r="C104" s="40"/>
      <c r="D104" s="41" t="s">
        <v>16</v>
      </c>
      <c r="E104" s="49">
        <f t="shared" si="0"/>
        <v>1711</v>
      </c>
      <c r="F104" s="43">
        <v>2</v>
      </c>
      <c r="G104" s="43">
        <v>15</v>
      </c>
      <c r="H104" s="44">
        <f t="shared" si="1"/>
        <v>21</v>
      </c>
      <c r="I104" s="40"/>
      <c r="J104" s="45" t="s">
        <v>37</v>
      </c>
      <c r="K104" s="49">
        <f t="shared" si="2"/>
        <v>1146</v>
      </c>
      <c r="L104" s="46">
        <v>2</v>
      </c>
      <c r="M104" s="46">
        <v>6</v>
      </c>
      <c r="N104" s="26">
        <f t="shared" si="3"/>
        <v>12</v>
      </c>
      <c r="O104" s="40"/>
      <c r="P104" s="39" t="s">
        <v>66</v>
      </c>
      <c r="Q104" s="40"/>
      <c r="R104">
        <f>MIN(Rules!$E$2,(MAX(H104/N104,N104/H104)))</f>
        <v>1.75</v>
      </c>
      <c r="S104">
        <f>VLOOKUP(B104,Rules!A:B,2,FALSE)</f>
        <v>45</v>
      </c>
      <c r="T104" s="40"/>
      <c r="U104" s="47">
        <f>1/(10^(-1*(E104+(IF(P104="Y",Rules!$I$2,0))-K104)/Rules!$E$12)+1)</f>
        <v>0.96417741241867094</v>
      </c>
      <c r="V104">
        <f t="shared" si="4"/>
        <v>3</v>
      </c>
      <c r="W104">
        <f t="shared" si="5"/>
        <v>-3</v>
      </c>
      <c r="Z104" s="48"/>
      <c r="AA104">
        <f t="shared" ref="AA104:BH104" si="107">IF($D104=AA$1,$E104+$V104,(IF($J104=AA$1,$K104+$W104,AA103)))</f>
        <v>1132</v>
      </c>
      <c r="AB104">
        <f t="shared" si="107"/>
        <v>1357</v>
      </c>
      <c r="AC104">
        <f t="shared" si="107"/>
        <v>818</v>
      </c>
      <c r="AD104">
        <f t="shared" si="107"/>
        <v>1265</v>
      </c>
      <c r="AE104">
        <f t="shared" si="107"/>
        <v>991</v>
      </c>
      <c r="AF104">
        <f t="shared" si="107"/>
        <v>1479</v>
      </c>
      <c r="AG104">
        <f t="shared" si="107"/>
        <v>1690</v>
      </c>
      <c r="AH104">
        <f t="shared" si="107"/>
        <v>1534</v>
      </c>
      <c r="AI104">
        <f t="shared" si="107"/>
        <v>1230</v>
      </c>
      <c r="AJ104">
        <f t="shared" si="107"/>
        <v>1393</v>
      </c>
      <c r="AK104">
        <f t="shared" si="107"/>
        <v>1235</v>
      </c>
      <c r="AL104">
        <f t="shared" si="107"/>
        <v>1658</v>
      </c>
      <c r="AM104">
        <f t="shared" si="107"/>
        <v>1714</v>
      </c>
      <c r="AN104">
        <f t="shared" si="107"/>
        <v>1549</v>
      </c>
      <c r="AO104">
        <f t="shared" si="107"/>
        <v>383</v>
      </c>
      <c r="AP104">
        <f t="shared" si="107"/>
        <v>1396</v>
      </c>
      <c r="AQ104">
        <f t="shared" si="107"/>
        <v>1060</v>
      </c>
      <c r="AR104">
        <f t="shared" si="107"/>
        <v>1082</v>
      </c>
      <c r="AS104">
        <f t="shared" si="107"/>
        <v>687</v>
      </c>
      <c r="AT104">
        <f t="shared" si="107"/>
        <v>1028</v>
      </c>
      <c r="AU104">
        <f t="shared" si="107"/>
        <v>1075</v>
      </c>
      <c r="AV104">
        <f t="shared" si="107"/>
        <v>1534</v>
      </c>
      <c r="AW104">
        <f t="shared" si="107"/>
        <v>1267</v>
      </c>
      <c r="AX104">
        <f t="shared" si="107"/>
        <v>1486</v>
      </c>
      <c r="AY104">
        <f t="shared" si="107"/>
        <v>300</v>
      </c>
      <c r="AZ104">
        <f t="shared" si="107"/>
        <v>1048</v>
      </c>
      <c r="BA104">
        <f t="shared" si="107"/>
        <v>1308</v>
      </c>
      <c r="BB104">
        <f t="shared" si="107"/>
        <v>1143</v>
      </c>
      <c r="BC104">
        <f t="shared" si="107"/>
        <v>1150</v>
      </c>
      <c r="BD104">
        <f t="shared" si="107"/>
        <v>1559</v>
      </c>
      <c r="BE104">
        <f t="shared" si="107"/>
        <v>999</v>
      </c>
      <c r="BF104">
        <f t="shared" si="107"/>
        <v>1243</v>
      </c>
      <c r="BG104">
        <f t="shared" si="107"/>
        <v>1108</v>
      </c>
      <c r="BH104">
        <f t="shared" si="107"/>
        <v>982</v>
      </c>
    </row>
    <row r="105" spans="1:60" ht="13.5" customHeight="1">
      <c r="A105" s="92">
        <v>39915</v>
      </c>
      <c r="B105" s="39" t="s">
        <v>65</v>
      </c>
      <c r="C105" s="40"/>
      <c r="D105" s="41" t="s">
        <v>18</v>
      </c>
      <c r="E105" s="49">
        <f t="shared" si="0"/>
        <v>1534</v>
      </c>
      <c r="F105" s="43">
        <v>1</v>
      </c>
      <c r="G105" s="43">
        <v>11</v>
      </c>
      <c r="H105" s="44">
        <f t="shared" si="1"/>
        <v>14</v>
      </c>
      <c r="I105" s="40"/>
      <c r="J105" s="45" t="s">
        <v>34</v>
      </c>
      <c r="K105" s="49">
        <f t="shared" si="2"/>
        <v>1132</v>
      </c>
      <c r="L105" s="46">
        <v>1</v>
      </c>
      <c r="M105" s="46">
        <v>9</v>
      </c>
      <c r="N105" s="26">
        <f t="shared" si="3"/>
        <v>12</v>
      </c>
      <c r="O105" s="40"/>
      <c r="P105" s="39" t="s">
        <v>66</v>
      </c>
      <c r="Q105" s="40"/>
      <c r="R105">
        <f>MIN(Rules!$E$2,(MAX(H105/N105,N105/H105)))</f>
        <v>1.1666666666666667</v>
      </c>
      <c r="S105">
        <f>VLOOKUP(B105,Rules!A:B,2,FALSE)</f>
        <v>45</v>
      </c>
      <c r="T105" s="40"/>
      <c r="U105" s="47">
        <f>1/(10^(-1*(E105+(IF(P105="Y",Rules!$I$2,0))-K105)/Rules!$E$12)+1)</f>
        <v>0.92703787440608021</v>
      </c>
      <c r="V105">
        <f t="shared" si="4"/>
        <v>4</v>
      </c>
      <c r="W105">
        <f t="shared" si="5"/>
        <v>-4</v>
      </c>
      <c r="Z105" s="48"/>
      <c r="AA105">
        <f t="shared" ref="AA105:BH105" si="108">IF($D105=AA$1,$E105+$V105,(IF($J105=AA$1,$K105+$W105,AA104)))</f>
        <v>1128</v>
      </c>
      <c r="AB105">
        <f t="shared" si="108"/>
        <v>1357</v>
      </c>
      <c r="AC105">
        <f t="shared" si="108"/>
        <v>818</v>
      </c>
      <c r="AD105">
        <f t="shared" si="108"/>
        <v>1265</v>
      </c>
      <c r="AE105">
        <f t="shared" si="108"/>
        <v>991</v>
      </c>
      <c r="AF105">
        <f t="shared" si="108"/>
        <v>1479</v>
      </c>
      <c r="AG105">
        <f t="shared" si="108"/>
        <v>1690</v>
      </c>
      <c r="AH105">
        <f t="shared" si="108"/>
        <v>1534</v>
      </c>
      <c r="AI105">
        <f t="shared" si="108"/>
        <v>1230</v>
      </c>
      <c r="AJ105">
        <f t="shared" si="108"/>
        <v>1393</v>
      </c>
      <c r="AK105">
        <f t="shared" si="108"/>
        <v>1235</v>
      </c>
      <c r="AL105">
        <f t="shared" si="108"/>
        <v>1658</v>
      </c>
      <c r="AM105">
        <f t="shared" si="108"/>
        <v>1714</v>
      </c>
      <c r="AN105">
        <f t="shared" si="108"/>
        <v>1549</v>
      </c>
      <c r="AO105">
        <f t="shared" si="108"/>
        <v>383</v>
      </c>
      <c r="AP105">
        <f t="shared" si="108"/>
        <v>1396</v>
      </c>
      <c r="AQ105">
        <f t="shared" si="108"/>
        <v>1060</v>
      </c>
      <c r="AR105">
        <f t="shared" si="108"/>
        <v>1082</v>
      </c>
      <c r="AS105">
        <f t="shared" si="108"/>
        <v>687</v>
      </c>
      <c r="AT105">
        <f t="shared" si="108"/>
        <v>1028</v>
      </c>
      <c r="AU105">
        <f t="shared" si="108"/>
        <v>1075</v>
      </c>
      <c r="AV105">
        <f t="shared" si="108"/>
        <v>1538</v>
      </c>
      <c r="AW105">
        <f t="shared" si="108"/>
        <v>1267</v>
      </c>
      <c r="AX105">
        <f t="shared" si="108"/>
        <v>1486</v>
      </c>
      <c r="AY105">
        <f t="shared" si="108"/>
        <v>300</v>
      </c>
      <c r="AZ105">
        <f t="shared" si="108"/>
        <v>1048</v>
      </c>
      <c r="BA105">
        <f t="shared" si="108"/>
        <v>1308</v>
      </c>
      <c r="BB105">
        <f t="shared" si="108"/>
        <v>1143</v>
      </c>
      <c r="BC105">
        <f t="shared" si="108"/>
        <v>1150</v>
      </c>
      <c r="BD105">
        <f t="shared" si="108"/>
        <v>1559</v>
      </c>
      <c r="BE105">
        <f t="shared" si="108"/>
        <v>999</v>
      </c>
      <c r="BF105">
        <f t="shared" si="108"/>
        <v>1243</v>
      </c>
      <c r="BG105">
        <f t="shared" si="108"/>
        <v>1108</v>
      </c>
      <c r="BH105">
        <f t="shared" si="108"/>
        <v>982</v>
      </c>
    </row>
    <row r="106" spans="1:60" ht="13.5" customHeight="1">
      <c r="A106" s="92">
        <v>39915</v>
      </c>
      <c r="B106" s="39" t="s">
        <v>65</v>
      </c>
      <c r="C106" s="40"/>
      <c r="D106" s="41" t="s">
        <v>19</v>
      </c>
      <c r="E106" s="49">
        <f t="shared" si="0"/>
        <v>1690</v>
      </c>
      <c r="F106" s="43">
        <v>0</v>
      </c>
      <c r="G106" s="43">
        <v>14</v>
      </c>
      <c r="H106" s="44">
        <f t="shared" si="1"/>
        <v>14</v>
      </c>
      <c r="I106" s="40"/>
      <c r="J106" s="45" t="s">
        <v>46</v>
      </c>
      <c r="K106" s="49">
        <f t="shared" si="2"/>
        <v>999</v>
      </c>
      <c r="L106" s="46">
        <v>0</v>
      </c>
      <c r="M106" s="46">
        <v>8</v>
      </c>
      <c r="N106" s="26">
        <f t="shared" si="3"/>
        <v>8</v>
      </c>
      <c r="O106" s="40"/>
      <c r="P106" s="39" t="s">
        <v>66</v>
      </c>
      <c r="Q106" s="40"/>
      <c r="R106">
        <f>MIN(Rules!$E$2,(MAX(H106/N106,N106/H106)))</f>
        <v>1.75</v>
      </c>
      <c r="S106">
        <f>VLOOKUP(B106,Rules!A:B,2,FALSE)</f>
        <v>45</v>
      </c>
      <c r="T106" s="40"/>
      <c r="U106" s="47">
        <f>1/(10^(-1*(E106+(IF(P106="Y",Rules!$I$2,0))-K106)/Rules!$E$12)+1)</f>
        <v>0.97962673524120647</v>
      </c>
      <c r="V106">
        <f t="shared" si="4"/>
        <v>2</v>
      </c>
      <c r="W106">
        <f t="shared" si="5"/>
        <v>-2</v>
      </c>
      <c r="Z106" s="48"/>
      <c r="AA106">
        <f t="shared" ref="AA106:BH106" si="109">IF($D106=AA$1,$E106+$V106,(IF($J106=AA$1,$K106+$W106,AA105)))</f>
        <v>1128</v>
      </c>
      <c r="AB106">
        <f t="shared" si="109"/>
        <v>1357</v>
      </c>
      <c r="AC106">
        <f t="shared" si="109"/>
        <v>818</v>
      </c>
      <c r="AD106">
        <f t="shared" si="109"/>
        <v>1265</v>
      </c>
      <c r="AE106">
        <f t="shared" si="109"/>
        <v>991</v>
      </c>
      <c r="AF106">
        <f t="shared" si="109"/>
        <v>1479</v>
      </c>
      <c r="AG106">
        <f t="shared" si="109"/>
        <v>1692</v>
      </c>
      <c r="AH106">
        <f t="shared" si="109"/>
        <v>1534</v>
      </c>
      <c r="AI106">
        <f t="shared" si="109"/>
        <v>1230</v>
      </c>
      <c r="AJ106">
        <f t="shared" si="109"/>
        <v>1393</v>
      </c>
      <c r="AK106">
        <f t="shared" si="109"/>
        <v>1235</v>
      </c>
      <c r="AL106">
        <f t="shared" si="109"/>
        <v>1658</v>
      </c>
      <c r="AM106">
        <f t="shared" si="109"/>
        <v>1714</v>
      </c>
      <c r="AN106">
        <f t="shared" si="109"/>
        <v>1549</v>
      </c>
      <c r="AO106">
        <f t="shared" si="109"/>
        <v>383</v>
      </c>
      <c r="AP106">
        <f t="shared" si="109"/>
        <v>1396</v>
      </c>
      <c r="AQ106">
        <f t="shared" si="109"/>
        <v>1060</v>
      </c>
      <c r="AR106">
        <f t="shared" si="109"/>
        <v>1082</v>
      </c>
      <c r="AS106">
        <f t="shared" si="109"/>
        <v>687</v>
      </c>
      <c r="AT106">
        <f t="shared" si="109"/>
        <v>1028</v>
      </c>
      <c r="AU106">
        <f t="shared" si="109"/>
        <v>1075</v>
      </c>
      <c r="AV106">
        <f t="shared" si="109"/>
        <v>1538</v>
      </c>
      <c r="AW106">
        <f t="shared" si="109"/>
        <v>1267</v>
      </c>
      <c r="AX106">
        <f t="shared" si="109"/>
        <v>1486</v>
      </c>
      <c r="AY106">
        <f t="shared" si="109"/>
        <v>300</v>
      </c>
      <c r="AZ106">
        <f t="shared" si="109"/>
        <v>1048</v>
      </c>
      <c r="BA106">
        <f t="shared" si="109"/>
        <v>1308</v>
      </c>
      <c r="BB106">
        <f t="shared" si="109"/>
        <v>1143</v>
      </c>
      <c r="BC106">
        <f t="shared" si="109"/>
        <v>1150</v>
      </c>
      <c r="BD106">
        <f t="shared" si="109"/>
        <v>1559</v>
      </c>
      <c r="BE106">
        <f t="shared" si="109"/>
        <v>997</v>
      </c>
      <c r="BF106">
        <f t="shared" si="109"/>
        <v>1243</v>
      </c>
      <c r="BG106">
        <f t="shared" si="109"/>
        <v>1108</v>
      </c>
      <c r="BH106">
        <f t="shared" si="109"/>
        <v>982</v>
      </c>
    </row>
    <row r="107" spans="1:60" ht="13.5" customHeight="1">
      <c r="A107" s="92">
        <v>39915</v>
      </c>
      <c r="B107" s="39" t="s">
        <v>65</v>
      </c>
      <c r="C107" s="40"/>
      <c r="D107" s="41" t="s">
        <v>42</v>
      </c>
      <c r="E107" s="49">
        <f t="shared" si="0"/>
        <v>1108</v>
      </c>
      <c r="F107" s="43">
        <v>0</v>
      </c>
      <c r="G107" s="43">
        <v>16</v>
      </c>
      <c r="H107" s="44">
        <f t="shared" si="1"/>
        <v>16</v>
      </c>
      <c r="I107" s="40"/>
      <c r="J107" s="45" t="s">
        <v>41</v>
      </c>
      <c r="K107" s="49">
        <f t="shared" si="2"/>
        <v>982</v>
      </c>
      <c r="L107" s="46">
        <v>0</v>
      </c>
      <c r="M107" s="46">
        <v>11</v>
      </c>
      <c r="N107" s="26">
        <f t="shared" si="3"/>
        <v>11</v>
      </c>
      <c r="O107" s="40"/>
      <c r="P107" s="39" t="s">
        <v>66</v>
      </c>
      <c r="Q107" s="40"/>
      <c r="R107">
        <f>MIN(Rules!$E$2,(MAX(H107/N107,N107/H107)))</f>
        <v>1.4545454545454546</v>
      </c>
      <c r="S107">
        <f>VLOOKUP(B107,Rules!A:B,2,FALSE)</f>
        <v>45</v>
      </c>
      <c r="T107" s="40"/>
      <c r="U107" s="47">
        <f>1/(10^(-1*(E107+(IF(P107="Y",Rules!$I$2,0))-K107)/Rules!$E$12)+1)</f>
        <v>0.78091849778228561</v>
      </c>
      <c r="V107">
        <f t="shared" si="4"/>
        <v>14</v>
      </c>
      <c r="W107">
        <f t="shared" si="5"/>
        <v>-14</v>
      </c>
      <c r="Z107" s="48"/>
      <c r="AA107">
        <f t="shared" ref="AA107:BH107" si="110">IF($D107=AA$1,$E107+$V107,(IF($J107=AA$1,$K107+$W107,AA106)))</f>
        <v>1128</v>
      </c>
      <c r="AB107">
        <f t="shared" si="110"/>
        <v>1357</v>
      </c>
      <c r="AC107">
        <f t="shared" si="110"/>
        <v>818</v>
      </c>
      <c r="AD107">
        <f t="shared" si="110"/>
        <v>1265</v>
      </c>
      <c r="AE107">
        <f t="shared" si="110"/>
        <v>991</v>
      </c>
      <c r="AF107">
        <f t="shared" si="110"/>
        <v>1479</v>
      </c>
      <c r="AG107">
        <f t="shared" si="110"/>
        <v>1692</v>
      </c>
      <c r="AH107">
        <f t="shared" si="110"/>
        <v>1534</v>
      </c>
      <c r="AI107">
        <f t="shared" si="110"/>
        <v>1230</v>
      </c>
      <c r="AJ107">
        <f t="shared" si="110"/>
        <v>1393</v>
      </c>
      <c r="AK107">
        <f t="shared" si="110"/>
        <v>1235</v>
      </c>
      <c r="AL107">
        <f t="shared" si="110"/>
        <v>1658</v>
      </c>
      <c r="AM107">
        <f t="shared" si="110"/>
        <v>1714</v>
      </c>
      <c r="AN107">
        <f t="shared" si="110"/>
        <v>1549</v>
      </c>
      <c r="AO107">
        <f t="shared" si="110"/>
        <v>383</v>
      </c>
      <c r="AP107">
        <f t="shared" si="110"/>
        <v>1396</v>
      </c>
      <c r="AQ107">
        <f t="shared" si="110"/>
        <v>1060</v>
      </c>
      <c r="AR107">
        <f t="shared" si="110"/>
        <v>1082</v>
      </c>
      <c r="AS107">
        <f t="shared" si="110"/>
        <v>687</v>
      </c>
      <c r="AT107">
        <f t="shared" si="110"/>
        <v>1028</v>
      </c>
      <c r="AU107">
        <f t="shared" si="110"/>
        <v>1075</v>
      </c>
      <c r="AV107">
        <f t="shared" si="110"/>
        <v>1538</v>
      </c>
      <c r="AW107">
        <f t="shared" si="110"/>
        <v>1267</v>
      </c>
      <c r="AX107">
        <f t="shared" si="110"/>
        <v>1486</v>
      </c>
      <c r="AY107">
        <f t="shared" si="110"/>
        <v>300</v>
      </c>
      <c r="AZ107">
        <f t="shared" si="110"/>
        <v>1048</v>
      </c>
      <c r="BA107">
        <f t="shared" si="110"/>
        <v>1308</v>
      </c>
      <c r="BB107">
        <f t="shared" si="110"/>
        <v>1143</v>
      </c>
      <c r="BC107">
        <f t="shared" si="110"/>
        <v>1150</v>
      </c>
      <c r="BD107">
        <f t="shared" si="110"/>
        <v>1559</v>
      </c>
      <c r="BE107">
        <f t="shared" si="110"/>
        <v>997</v>
      </c>
      <c r="BF107">
        <f t="shared" si="110"/>
        <v>1243</v>
      </c>
      <c r="BG107">
        <f t="shared" si="110"/>
        <v>1122</v>
      </c>
      <c r="BH107">
        <f t="shared" si="110"/>
        <v>968</v>
      </c>
    </row>
    <row r="108" spans="1:60" ht="13.5" customHeight="1">
      <c r="A108" s="92">
        <v>39915</v>
      </c>
      <c r="B108" s="39" t="s">
        <v>65</v>
      </c>
      <c r="C108" s="40"/>
      <c r="D108" s="41" t="s">
        <v>36</v>
      </c>
      <c r="E108" s="49">
        <f t="shared" si="0"/>
        <v>1396</v>
      </c>
      <c r="F108" s="43">
        <v>0</v>
      </c>
      <c r="G108" s="43">
        <v>8</v>
      </c>
      <c r="H108" s="44">
        <f t="shared" si="1"/>
        <v>8</v>
      </c>
      <c r="I108" s="40"/>
      <c r="J108" s="45" t="s">
        <v>49</v>
      </c>
      <c r="K108" s="49">
        <f t="shared" si="2"/>
        <v>383</v>
      </c>
      <c r="L108" s="46">
        <v>0</v>
      </c>
      <c r="M108" s="46">
        <v>4</v>
      </c>
      <c r="N108" s="26">
        <f t="shared" si="3"/>
        <v>4</v>
      </c>
      <c r="O108" s="40"/>
      <c r="P108" s="39" t="s">
        <v>66</v>
      </c>
      <c r="Q108" s="40"/>
      <c r="R108">
        <f>MIN(Rules!$E$2,(MAX(H108/N108,N108/H108)))</f>
        <v>2</v>
      </c>
      <c r="S108">
        <f>VLOOKUP(B108,Rules!A:B,2,FALSE)</f>
        <v>45</v>
      </c>
      <c r="T108" s="40"/>
      <c r="U108" s="47">
        <f>1/(10^(-1*(E108+(IF(P108="Y",Rules!$I$2,0))-K108)/Rules!$E$12)+1)</f>
        <v>0.99530154923692848</v>
      </c>
      <c r="V108">
        <f t="shared" si="4"/>
        <v>0</v>
      </c>
      <c r="W108">
        <f t="shared" si="5"/>
        <v>0</v>
      </c>
      <c r="Z108" s="48"/>
      <c r="AA108">
        <f t="shared" ref="AA108:BH108" si="111">IF($D108=AA$1,$E108+$V108,(IF($J108=AA$1,$K108+$W108,AA107)))</f>
        <v>1128</v>
      </c>
      <c r="AB108">
        <f t="shared" si="111"/>
        <v>1357</v>
      </c>
      <c r="AC108">
        <f t="shared" si="111"/>
        <v>818</v>
      </c>
      <c r="AD108">
        <f t="shared" si="111"/>
        <v>1265</v>
      </c>
      <c r="AE108">
        <f t="shared" si="111"/>
        <v>991</v>
      </c>
      <c r="AF108">
        <f t="shared" si="111"/>
        <v>1479</v>
      </c>
      <c r="AG108">
        <f t="shared" si="111"/>
        <v>1692</v>
      </c>
      <c r="AH108">
        <f t="shared" si="111"/>
        <v>1534</v>
      </c>
      <c r="AI108">
        <f t="shared" si="111"/>
        <v>1230</v>
      </c>
      <c r="AJ108">
        <f t="shared" si="111"/>
        <v>1393</v>
      </c>
      <c r="AK108">
        <f t="shared" si="111"/>
        <v>1235</v>
      </c>
      <c r="AL108">
        <f t="shared" si="111"/>
        <v>1658</v>
      </c>
      <c r="AM108">
        <f t="shared" si="111"/>
        <v>1714</v>
      </c>
      <c r="AN108">
        <f t="shared" si="111"/>
        <v>1549</v>
      </c>
      <c r="AO108">
        <f t="shared" si="111"/>
        <v>383</v>
      </c>
      <c r="AP108">
        <f t="shared" si="111"/>
        <v>1396</v>
      </c>
      <c r="AQ108">
        <f t="shared" si="111"/>
        <v>1060</v>
      </c>
      <c r="AR108">
        <f t="shared" si="111"/>
        <v>1082</v>
      </c>
      <c r="AS108">
        <f t="shared" si="111"/>
        <v>687</v>
      </c>
      <c r="AT108">
        <f t="shared" si="111"/>
        <v>1028</v>
      </c>
      <c r="AU108">
        <f t="shared" si="111"/>
        <v>1075</v>
      </c>
      <c r="AV108">
        <f t="shared" si="111"/>
        <v>1538</v>
      </c>
      <c r="AW108">
        <f t="shared" si="111"/>
        <v>1267</v>
      </c>
      <c r="AX108">
        <f t="shared" si="111"/>
        <v>1486</v>
      </c>
      <c r="AY108">
        <f t="shared" si="111"/>
        <v>300</v>
      </c>
      <c r="AZ108">
        <f t="shared" si="111"/>
        <v>1048</v>
      </c>
      <c r="BA108">
        <f t="shared" si="111"/>
        <v>1308</v>
      </c>
      <c r="BB108">
        <f t="shared" si="111"/>
        <v>1143</v>
      </c>
      <c r="BC108">
        <f t="shared" si="111"/>
        <v>1150</v>
      </c>
      <c r="BD108">
        <f t="shared" si="111"/>
        <v>1559</v>
      </c>
      <c r="BE108">
        <f t="shared" si="111"/>
        <v>997</v>
      </c>
      <c r="BF108">
        <f t="shared" si="111"/>
        <v>1243</v>
      </c>
      <c r="BG108">
        <f t="shared" si="111"/>
        <v>1122</v>
      </c>
      <c r="BH108">
        <f t="shared" si="111"/>
        <v>968</v>
      </c>
    </row>
    <row r="109" spans="1:60" ht="13.5" customHeight="1">
      <c r="A109" s="92">
        <v>39915</v>
      </c>
      <c r="B109" s="39" t="s">
        <v>65</v>
      </c>
      <c r="C109" s="40"/>
      <c r="D109" s="41" t="s">
        <v>27</v>
      </c>
      <c r="E109" s="49">
        <f t="shared" si="0"/>
        <v>1267</v>
      </c>
      <c r="F109" s="43">
        <v>1</v>
      </c>
      <c r="G109" s="43">
        <v>12</v>
      </c>
      <c r="H109" s="44">
        <f t="shared" si="1"/>
        <v>15</v>
      </c>
      <c r="I109" s="40"/>
      <c r="J109" s="45" t="s">
        <v>34</v>
      </c>
      <c r="K109" s="49">
        <f t="shared" si="2"/>
        <v>1128</v>
      </c>
      <c r="L109" s="46">
        <v>4</v>
      </c>
      <c r="M109" s="46">
        <v>14</v>
      </c>
      <c r="N109" s="26">
        <f t="shared" si="3"/>
        <v>26</v>
      </c>
      <c r="O109" s="40"/>
      <c r="P109" s="39" t="s">
        <v>66</v>
      </c>
      <c r="Q109" s="40"/>
      <c r="R109">
        <f>MIN(Rules!$E$2,(MAX(H109/N109,N109/H109)))</f>
        <v>1.7333333333333334</v>
      </c>
      <c r="S109">
        <f>VLOOKUP(B109,Rules!A:B,2,FALSE)</f>
        <v>45</v>
      </c>
      <c r="T109" s="40"/>
      <c r="U109" s="47">
        <f>1/(10^(-1*(E109+(IF(P109="Y",Rules!$I$2,0))-K109)/Rules!$E$12)+1)</f>
        <v>0.79098850479806104</v>
      </c>
      <c r="V109">
        <f t="shared" si="4"/>
        <v>-62</v>
      </c>
      <c r="W109">
        <f t="shared" si="5"/>
        <v>62</v>
      </c>
      <c r="Z109" s="48"/>
      <c r="AA109">
        <f t="shared" ref="AA109:BH109" si="112">IF($D109=AA$1,$E109+$V109,(IF($J109=AA$1,$K109+$W109,AA108)))</f>
        <v>1190</v>
      </c>
      <c r="AB109">
        <f t="shared" si="112"/>
        <v>1357</v>
      </c>
      <c r="AC109">
        <f t="shared" si="112"/>
        <v>818</v>
      </c>
      <c r="AD109">
        <f t="shared" si="112"/>
        <v>1265</v>
      </c>
      <c r="AE109">
        <f t="shared" si="112"/>
        <v>991</v>
      </c>
      <c r="AF109">
        <f t="shared" si="112"/>
        <v>1479</v>
      </c>
      <c r="AG109">
        <f t="shared" si="112"/>
        <v>1692</v>
      </c>
      <c r="AH109">
        <f t="shared" si="112"/>
        <v>1534</v>
      </c>
      <c r="AI109">
        <f t="shared" si="112"/>
        <v>1230</v>
      </c>
      <c r="AJ109">
        <f t="shared" si="112"/>
        <v>1393</v>
      </c>
      <c r="AK109">
        <f t="shared" si="112"/>
        <v>1235</v>
      </c>
      <c r="AL109">
        <f t="shared" si="112"/>
        <v>1658</v>
      </c>
      <c r="AM109">
        <f t="shared" si="112"/>
        <v>1714</v>
      </c>
      <c r="AN109">
        <f t="shared" si="112"/>
        <v>1549</v>
      </c>
      <c r="AO109">
        <f t="shared" si="112"/>
        <v>383</v>
      </c>
      <c r="AP109">
        <f t="shared" si="112"/>
        <v>1396</v>
      </c>
      <c r="AQ109">
        <f t="shared" si="112"/>
        <v>1060</v>
      </c>
      <c r="AR109">
        <f t="shared" si="112"/>
        <v>1082</v>
      </c>
      <c r="AS109">
        <f t="shared" si="112"/>
        <v>687</v>
      </c>
      <c r="AT109">
        <f t="shared" si="112"/>
        <v>1028</v>
      </c>
      <c r="AU109">
        <f t="shared" si="112"/>
        <v>1075</v>
      </c>
      <c r="AV109">
        <f t="shared" si="112"/>
        <v>1538</v>
      </c>
      <c r="AW109">
        <f t="shared" si="112"/>
        <v>1205</v>
      </c>
      <c r="AX109">
        <f t="shared" si="112"/>
        <v>1486</v>
      </c>
      <c r="AY109">
        <f t="shared" si="112"/>
        <v>300</v>
      </c>
      <c r="AZ109">
        <f t="shared" si="112"/>
        <v>1048</v>
      </c>
      <c r="BA109">
        <f t="shared" si="112"/>
        <v>1308</v>
      </c>
      <c r="BB109">
        <f t="shared" si="112"/>
        <v>1143</v>
      </c>
      <c r="BC109">
        <f t="shared" si="112"/>
        <v>1150</v>
      </c>
      <c r="BD109">
        <f t="shared" si="112"/>
        <v>1559</v>
      </c>
      <c r="BE109">
        <f t="shared" si="112"/>
        <v>997</v>
      </c>
      <c r="BF109">
        <f t="shared" si="112"/>
        <v>1243</v>
      </c>
      <c r="BG109">
        <f t="shared" si="112"/>
        <v>1122</v>
      </c>
      <c r="BH109">
        <f t="shared" si="112"/>
        <v>968</v>
      </c>
    </row>
    <row r="110" spans="1:60" ht="13.5" customHeight="1">
      <c r="A110" s="92">
        <v>39915</v>
      </c>
      <c r="B110" s="39" t="s">
        <v>65</v>
      </c>
      <c r="C110" s="40"/>
      <c r="D110" s="41" t="s">
        <v>26</v>
      </c>
      <c r="E110" s="49">
        <f t="shared" si="0"/>
        <v>1479</v>
      </c>
      <c r="F110" s="43">
        <v>0</v>
      </c>
      <c r="G110" s="43">
        <v>19</v>
      </c>
      <c r="H110" s="44">
        <f t="shared" si="1"/>
        <v>19</v>
      </c>
      <c r="I110" s="40"/>
      <c r="J110" s="45" t="s">
        <v>45</v>
      </c>
      <c r="K110" s="49">
        <f t="shared" si="2"/>
        <v>1060</v>
      </c>
      <c r="L110" s="46">
        <v>1</v>
      </c>
      <c r="M110" s="46">
        <v>10</v>
      </c>
      <c r="N110" s="26">
        <f t="shared" si="3"/>
        <v>13</v>
      </c>
      <c r="O110" s="40"/>
      <c r="P110" s="39" t="s">
        <v>66</v>
      </c>
      <c r="Q110" s="40"/>
      <c r="R110">
        <f>MIN(Rules!$E$2,(MAX(H110/N110,N110/H110)))</f>
        <v>1.4615384615384615</v>
      </c>
      <c r="S110">
        <f>VLOOKUP(B110,Rules!A:B,2,FALSE)</f>
        <v>45</v>
      </c>
      <c r="T110" s="40"/>
      <c r="U110" s="47">
        <f>1/(10^(-1*(E110+(IF(P110="Y",Rules!$I$2,0))-K110)/Rules!$E$12)+1)</f>
        <v>0.93215932673888013</v>
      </c>
      <c r="V110">
        <f t="shared" si="4"/>
        <v>4</v>
      </c>
      <c r="W110">
        <f t="shared" si="5"/>
        <v>-4</v>
      </c>
      <c r="Z110" s="48"/>
      <c r="AA110">
        <f t="shared" ref="AA110:BH110" si="113">IF($D110=AA$1,$E110+$V110,(IF($J110=AA$1,$K110+$W110,AA109)))</f>
        <v>1190</v>
      </c>
      <c r="AB110">
        <f t="shared" si="113"/>
        <v>1357</v>
      </c>
      <c r="AC110">
        <f t="shared" si="113"/>
        <v>818</v>
      </c>
      <c r="AD110">
        <f t="shared" si="113"/>
        <v>1265</v>
      </c>
      <c r="AE110">
        <f t="shared" si="113"/>
        <v>991</v>
      </c>
      <c r="AF110">
        <f t="shared" si="113"/>
        <v>1483</v>
      </c>
      <c r="AG110">
        <f t="shared" si="113"/>
        <v>1692</v>
      </c>
      <c r="AH110">
        <f t="shared" si="113"/>
        <v>1534</v>
      </c>
      <c r="AI110">
        <f t="shared" si="113"/>
        <v>1230</v>
      </c>
      <c r="AJ110">
        <f t="shared" si="113"/>
        <v>1393</v>
      </c>
      <c r="AK110">
        <f t="shared" si="113"/>
        <v>1235</v>
      </c>
      <c r="AL110">
        <f t="shared" si="113"/>
        <v>1658</v>
      </c>
      <c r="AM110">
        <f t="shared" si="113"/>
        <v>1714</v>
      </c>
      <c r="AN110">
        <f t="shared" si="113"/>
        <v>1549</v>
      </c>
      <c r="AO110">
        <f t="shared" si="113"/>
        <v>383</v>
      </c>
      <c r="AP110">
        <f t="shared" si="113"/>
        <v>1396</v>
      </c>
      <c r="AQ110">
        <f t="shared" si="113"/>
        <v>1056</v>
      </c>
      <c r="AR110">
        <f t="shared" si="113"/>
        <v>1082</v>
      </c>
      <c r="AS110">
        <f t="shared" si="113"/>
        <v>687</v>
      </c>
      <c r="AT110">
        <f t="shared" si="113"/>
        <v>1028</v>
      </c>
      <c r="AU110">
        <f t="shared" si="113"/>
        <v>1075</v>
      </c>
      <c r="AV110">
        <f t="shared" si="113"/>
        <v>1538</v>
      </c>
      <c r="AW110">
        <f t="shared" si="113"/>
        <v>1205</v>
      </c>
      <c r="AX110">
        <f t="shared" si="113"/>
        <v>1486</v>
      </c>
      <c r="AY110">
        <f t="shared" si="113"/>
        <v>300</v>
      </c>
      <c r="AZ110">
        <f t="shared" si="113"/>
        <v>1048</v>
      </c>
      <c r="BA110">
        <f t="shared" si="113"/>
        <v>1308</v>
      </c>
      <c r="BB110">
        <f t="shared" si="113"/>
        <v>1143</v>
      </c>
      <c r="BC110">
        <f t="shared" si="113"/>
        <v>1150</v>
      </c>
      <c r="BD110">
        <f t="shared" si="113"/>
        <v>1559</v>
      </c>
      <c r="BE110">
        <f t="shared" si="113"/>
        <v>997</v>
      </c>
      <c r="BF110">
        <f t="shared" si="113"/>
        <v>1243</v>
      </c>
      <c r="BG110">
        <f t="shared" si="113"/>
        <v>1122</v>
      </c>
      <c r="BH110">
        <f t="shared" si="113"/>
        <v>968</v>
      </c>
    </row>
    <row r="111" spans="1:60" ht="13.5" customHeight="1">
      <c r="A111" s="92">
        <v>39915</v>
      </c>
      <c r="B111" s="39" t="s">
        <v>65</v>
      </c>
      <c r="C111" s="40"/>
      <c r="D111" s="41" t="s">
        <v>24</v>
      </c>
      <c r="E111" s="49">
        <f t="shared" si="0"/>
        <v>1308</v>
      </c>
      <c r="F111" s="43">
        <v>0</v>
      </c>
      <c r="G111" s="43">
        <v>15</v>
      </c>
      <c r="H111" s="44">
        <f t="shared" si="1"/>
        <v>15</v>
      </c>
      <c r="I111" s="40"/>
      <c r="J111" s="45" t="s">
        <v>44</v>
      </c>
      <c r="K111" s="49">
        <f t="shared" si="2"/>
        <v>818</v>
      </c>
      <c r="L111" s="46">
        <v>0</v>
      </c>
      <c r="M111" s="46">
        <v>8</v>
      </c>
      <c r="N111" s="26">
        <f t="shared" si="3"/>
        <v>8</v>
      </c>
      <c r="O111" s="40"/>
      <c r="P111" s="39" t="s">
        <v>66</v>
      </c>
      <c r="Q111" s="40"/>
      <c r="R111">
        <f>MIN(Rules!$E$2,(MAX(H111/N111,N111/H111)))</f>
        <v>1.875</v>
      </c>
      <c r="S111">
        <f>VLOOKUP(B111,Rules!A:B,2,FALSE)</f>
        <v>45</v>
      </c>
      <c r="T111" s="40"/>
      <c r="U111" s="47">
        <f>1/(10^(-1*(E111+(IF(P111="Y",Rules!$I$2,0))-K111)/Rules!$E$12)+1)</f>
        <v>0.95013614622102383</v>
      </c>
      <c r="V111">
        <f t="shared" si="4"/>
        <v>4</v>
      </c>
      <c r="W111">
        <f t="shared" si="5"/>
        <v>-4</v>
      </c>
      <c r="Z111" s="48"/>
      <c r="AA111">
        <f t="shared" ref="AA111:BH111" si="114">IF($D111=AA$1,$E111+$V111,(IF($J111=AA$1,$K111+$W111,AA110)))</f>
        <v>1190</v>
      </c>
      <c r="AB111">
        <f t="shared" si="114"/>
        <v>1357</v>
      </c>
      <c r="AC111">
        <f t="shared" si="114"/>
        <v>814</v>
      </c>
      <c r="AD111">
        <f t="shared" si="114"/>
        <v>1265</v>
      </c>
      <c r="AE111">
        <f t="shared" si="114"/>
        <v>991</v>
      </c>
      <c r="AF111">
        <f t="shared" si="114"/>
        <v>1483</v>
      </c>
      <c r="AG111">
        <f t="shared" si="114"/>
        <v>1692</v>
      </c>
      <c r="AH111">
        <f t="shared" si="114"/>
        <v>1534</v>
      </c>
      <c r="AI111">
        <f t="shared" si="114"/>
        <v>1230</v>
      </c>
      <c r="AJ111">
        <f t="shared" si="114"/>
        <v>1393</v>
      </c>
      <c r="AK111">
        <f t="shared" si="114"/>
        <v>1235</v>
      </c>
      <c r="AL111">
        <f t="shared" si="114"/>
        <v>1658</v>
      </c>
      <c r="AM111">
        <f t="shared" si="114"/>
        <v>1714</v>
      </c>
      <c r="AN111">
        <f t="shared" si="114"/>
        <v>1549</v>
      </c>
      <c r="AO111">
        <f t="shared" si="114"/>
        <v>383</v>
      </c>
      <c r="AP111">
        <f t="shared" si="114"/>
        <v>1396</v>
      </c>
      <c r="AQ111">
        <f t="shared" si="114"/>
        <v>1056</v>
      </c>
      <c r="AR111">
        <f t="shared" si="114"/>
        <v>1082</v>
      </c>
      <c r="AS111">
        <f t="shared" si="114"/>
        <v>687</v>
      </c>
      <c r="AT111">
        <f t="shared" si="114"/>
        <v>1028</v>
      </c>
      <c r="AU111">
        <f t="shared" si="114"/>
        <v>1075</v>
      </c>
      <c r="AV111">
        <f t="shared" si="114"/>
        <v>1538</v>
      </c>
      <c r="AW111">
        <f t="shared" si="114"/>
        <v>1205</v>
      </c>
      <c r="AX111">
        <f t="shared" si="114"/>
        <v>1486</v>
      </c>
      <c r="AY111">
        <f t="shared" si="114"/>
        <v>300</v>
      </c>
      <c r="AZ111">
        <f t="shared" si="114"/>
        <v>1048</v>
      </c>
      <c r="BA111">
        <f t="shared" si="114"/>
        <v>1312</v>
      </c>
      <c r="BB111">
        <f t="shared" si="114"/>
        <v>1143</v>
      </c>
      <c r="BC111">
        <f t="shared" si="114"/>
        <v>1150</v>
      </c>
      <c r="BD111">
        <f t="shared" si="114"/>
        <v>1559</v>
      </c>
      <c r="BE111">
        <f t="shared" si="114"/>
        <v>997</v>
      </c>
      <c r="BF111">
        <f t="shared" si="114"/>
        <v>1243</v>
      </c>
      <c r="BG111">
        <f t="shared" si="114"/>
        <v>1122</v>
      </c>
      <c r="BH111">
        <f t="shared" si="114"/>
        <v>968</v>
      </c>
    </row>
    <row r="112" spans="1:60" ht="13.5" customHeight="1">
      <c r="A112" s="92">
        <v>39915</v>
      </c>
      <c r="B112" s="39" t="s">
        <v>65</v>
      </c>
      <c r="C112" s="40"/>
      <c r="D112" s="41" t="s">
        <v>32</v>
      </c>
      <c r="E112" s="49">
        <f t="shared" si="0"/>
        <v>1075</v>
      </c>
      <c r="F112" s="43">
        <v>2</v>
      </c>
      <c r="G112" s="43">
        <v>16</v>
      </c>
      <c r="H112" s="44">
        <f t="shared" si="1"/>
        <v>22</v>
      </c>
      <c r="I112" s="40"/>
      <c r="J112" s="45" t="s">
        <v>47</v>
      </c>
      <c r="K112" s="49">
        <f t="shared" si="2"/>
        <v>687</v>
      </c>
      <c r="L112" s="46">
        <v>0</v>
      </c>
      <c r="M112" s="46">
        <v>4</v>
      </c>
      <c r="N112" s="26">
        <f t="shared" si="3"/>
        <v>4</v>
      </c>
      <c r="O112" s="40"/>
      <c r="P112" s="39" t="s">
        <v>66</v>
      </c>
      <c r="Q112" s="40"/>
      <c r="R112">
        <f>MIN(Rules!$E$2,(MAX(H112/N112,N112/H112)))</f>
        <v>2</v>
      </c>
      <c r="S112">
        <f>VLOOKUP(B112,Rules!A:B,2,FALSE)</f>
        <v>45</v>
      </c>
      <c r="T112" s="40"/>
      <c r="U112" s="47">
        <f>1/(10^(-1*(E112+(IF(P112="Y",Rules!$I$2,0))-K112)/Rules!$E$12)+1)</f>
        <v>0.92255518378559442</v>
      </c>
      <c r="V112">
        <f t="shared" si="4"/>
        <v>7</v>
      </c>
      <c r="W112">
        <f t="shared" si="5"/>
        <v>-7</v>
      </c>
      <c r="Z112" s="48"/>
      <c r="AA112">
        <f t="shared" ref="AA112:BH112" si="115">IF($D112=AA$1,$E112+$V112,(IF($J112=AA$1,$K112+$W112,AA111)))</f>
        <v>1190</v>
      </c>
      <c r="AB112">
        <f t="shared" si="115"/>
        <v>1357</v>
      </c>
      <c r="AC112">
        <f t="shared" si="115"/>
        <v>814</v>
      </c>
      <c r="AD112">
        <f t="shared" si="115"/>
        <v>1265</v>
      </c>
      <c r="AE112">
        <f t="shared" si="115"/>
        <v>991</v>
      </c>
      <c r="AF112">
        <f t="shared" si="115"/>
        <v>1483</v>
      </c>
      <c r="AG112">
        <f t="shared" si="115"/>
        <v>1692</v>
      </c>
      <c r="AH112">
        <f t="shared" si="115"/>
        <v>1534</v>
      </c>
      <c r="AI112">
        <f t="shared" si="115"/>
        <v>1230</v>
      </c>
      <c r="AJ112">
        <f t="shared" si="115"/>
        <v>1393</v>
      </c>
      <c r="AK112">
        <f t="shared" si="115"/>
        <v>1235</v>
      </c>
      <c r="AL112">
        <f t="shared" si="115"/>
        <v>1658</v>
      </c>
      <c r="AM112">
        <f t="shared" si="115"/>
        <v>1714</v>
      </c>
      <c r="AN112">
        <f t="shared" si="115"/>
        <v>1549</v>
      </c>
      <c r="AO112">
        <f t="shared" si="115"/>
        <v>383</v>
      </c>
      <c r="AP112">
        <f t="shared" si="115"/>
        <v>1396</v>
      </c>
      <c r="AQ112">
        <f t="shared" si="115"/>
        <v>1056</v>
      </c>
      <c r="AR112">
        <f t="shared" si="115"/>
        <v>1082</v>
      </c>
      <c r="AS112">
        <f t="shared" si="115"/>
        <v>680</v>
      </c>
      <c r="AT112">
        <f t="shared" si="115"/>
        <v>1028</v>
      </c>
      <c r="AU112">
        <f t="shared" si="115"/>
        <v>1082</v>
      </c>
      <c r="AV112">
        <f t="shared" si="115"/>
        <v>1538</v>
      </c>
      <c r="AW112">
        <f t="shared" si="115"/>
        <v>1205</v>
      </c>
      <c r="AX112">
        <f t="shared" si="115"/>
        <v>1486</v>
      </c>
      <c r="AY112">
        <f t="shared" si="115"/>
        <v>300</v>
      </c>
      <c r="AZ112">
        <f t="shared" si="115"/>
        <v>1048</v>
      </c>
      <c r="BA112">
        <f t="shared" si="115"/>
        <v>1312</v>
      </c>
      <c r="BB112">
        <f t="shared" si="115"/>
        <v>1143</v>
      </c>
      <c r="BC112">
        <f t="shared" si="115"/>
        <v>1150</v>
      </c>
      <c r="BD112">
        <f t="shared" si="115"/>
        <v>1559</v>
      </c>
      <c r="BE112">
        <f t="shared" si="115"/>
        <v>997</v>
      </c>
      <c r="BF112">
        <f t="shared" si="115"/>
        <v>1243</v>
      </c>
      <c r="BG112">
        <f t="shared" si="115"/>
        <v>1122</v>
      </c>
      <c r="BH112">
        <f t="shared" si="115"/>
        <v>968</v>
      </c>
    </row>
    <row r="113" spans="1:60" ht="13.5" customHeight="1">
      <c r="A113" s="92">
        <v>39915</v>
      </c>
      <c r="B113" s="39" t="s">
        <v>65</v>
      </c>
      <c r="C113" s="40"/>
      <c r="D113" s="41" t="s">
        <v>40</v>
      </c>
      <c r="E113" s="49">
        <f t="shared" si="0"/>
        <v>1150</v>
      </c>
      <c r="F113" s="43">
        <v>0</v>
      </c>
      <c r="G113" s="43">
        <v>9</v>
      </c>
      <c r="H113" s="44">
        <f t="shared" si="1"/>
        <v>9</v>
      </c>
      <c r="I113" s="40"/>
      <c r="J113" s="45" t="s">
        <v>33</v>
      </c>
      <c r="K113" s="49">
        <f t="shared" si="2"/>
        <v>991</v>
      </c>
      <c r="L113" s="46">
        <v>2</v>
      </c>
      <c r="M113" s="46">
        <v>9</v>
      </c>
      <c r="N113" s="26">
        <f t="shared" si="3"/>
        <v>15</v>
      </c>
      <c r="O113" s="40"/>
      <c r="P113" s="39" t="s">
        <v>66</v>
      </c>
      <c r="Q113" s="40"/>
      <c r="R113">
        <f>MIN(Rules!$E$2,(MAX(H113/N113,N113/H113)))</f>
        <v>1.6666666666666667</v>
      </c>
      <c r="S113">
        <f>VLOOKUP(B113,Rules!A:B,2,FALSE)</f>
        <v>45</v>
      </c>
      <c r="T113" s="40"/>
      <c r="U113" s="47">
        <f>1/(10^(-1*(E113+(IF(P113="Y",Rules!$I$2,0))-K113)/Rules!$E$12)+1)</f>
        <v>0.80580791348208958</v>
      </c>
      <c r="V113">
        <f t="shared" si="4"/>
        <v>-60</v>
      </c>
      <c r="W113">
        <f t="shared" si="5"/>
        <v>60</v>
      </c>
      <c r="Z113" s="48"/>
      <c r="AA113">
        <f t="shared" ref="AA113:BH113" si="116">IF($D113=AA$1,$E113+$V113,(IF($J113=AA$1,$K113+$W113,AA112)))</f>
        <v>1190</v>
      </c>
      <c r="AB113">
        <f t="shared" si="116"/>
        <v>1357</v>
      </c>
      <c r="AC113">
        <f t="shared" si="116"/>
        <v>814</v>
      </c>
      <c r="AD113">
        <f t="shared" si="116"/>
        <v>1265</v>
      </c>
      <c r="AE113">
        <f t="shared" si="116"/>
        <v>1051</v>
      </c>
      <c r="AF113">
        <f t="shared" si="116"/>
        <v>1483</v>
      </c>
      <c r="AG113">
        <f t="shared" si="116"/>
        <v>1692</v>
      </c>
      <c r="AH113">
        <f t="shared" si="116"/>
        <v>1534</v>
      </c>
      <c r="AI113">
        <f t="shared" si="116"/>
        <v>1230</v>
      </c>
      <c r="AJ113">
        <f t="shared" si="116"/>
        <v>1393</v>
      </c>
      <c r="AK113">
        <f t="shared" si="116"/>
        <v>1235</v>
      </c>
      <c r="AL113">
        <f t="shared" si="116"/>
        <v>1658</v>
      </c>
      <c r="AM113">
        <f t="shared" si="116"/>
        <v>1714</v>
      </c>
      <c r="AN113">
        <f t="shared" si="116"/>
        <v>1549</v>
      </c>
      <c r="AO113">
        <f t="shared" si="116"/>
        <v>383</v>
      </c>
      <c r="AP113">
        <f t="shared" si="116"/>
        <v>1396</v>
      </c>
      <c r="AQ113">
        <f t="shared" si="116"/>
        <v>1056</v>
      </c>
      <c r="AR113">
        <f t="shared" si="116"/>
        <v>1082</v>
      </c>
      <c r="AS113">
        <f t="shared" si="116"/>
        <v>680</v>
      </c>
      <c r="AT113">
        <f t="shared" si="116"/>
        <v>1028</v>
      </c>
      <c r="AU113">
        <f t="shared" si="116"/>
        <v>1082</v>
      </c>
      <c r="AV113">
        <f t="shared" si="116"/>
        <v>1538</v>
      </c>
      <c r="AW113">
        <f t="shared" si="116"/>
        <v>1205</v>
      </c>
      <c r="AX113">
        <f t="shared" si="116"/>
        <v>1486</v>
      </c>
      <c r="AY113">
        <f t="shared" si="116"/>
        <v>300</v>
      </c>
      <c r="AZ113">
        <f t="shared" si="116"/>
        <v>1048</v>
      </c>
      <c r="BA113">
        <f t="shared" si="116"/>
        <v>1312</v>
      </c>
      <c r="BB113">
        <f t="shared" si="116"/>
        <v>1143</v>
      </c>
      <c r="BC113">
        <f t="shared" si="116"/>
        <v>1090</v>
      </c>
      <c r="BD113">
        <f t="shared" si="116"/>
        <v>1559</v>
      </c>
      <c r="BE113">
        <f t="shared" si="116"/>
        <v>997</v>
      </c>
      <c r="BF113">
        <f t="shared" si="116"/>
        <v>1243</v>
      </c>
      <c r="BG113">
        <f t="shared" si="116"/>
        <v>1122</v>
      </c>
      <c r="BH113">
        <f t="shared" si="116"/>
        <v>968</v>
      </c>
    </row>
    <row r="114" spans="1:60" ht="13.5" customHeight="1">
      <c r="A114" s="92">
        <v>39915</v>
      </c>
      <c r="B114" s="39" t="s">
        <v>65</v>
      </c>
      <c r="C114" s="40"/>
      <c r="D114" s="41" t="s">
        <v>38</v>
      </c>
      <c r="E114" s="49">
        <f t="shared" si="0"/>
        <v>1048</v>
      </c>
      <c r="F114" s="43">
        <v>2</v>
      </c>
      <c r="G114" s="43">
        <v>11</v>
      </c>
      <c r="H114" s="44">
        <f t="shared" si="1"/>
        <v>17</v>
      </c>
      <c r="I114" s="40"/>
      <c r="J114" s="45" t="s">
        <v>44</v>
      </c>
      <c r="K114" s="49">
        <f t="shared" si="2"/>
        <v>814</v>
      </c>
      <c r="L114" s="46">
        <v>0</v>
      </c>
      <c r="M114" s="46">
        <v>6</v>
      </c>
      <c r="N114" s="26">
        <f t="shared" si="3"/>
        <v>6</v>
      </c>
      <c r="O114" s="40"/>
      <c r="P114" s="39" t="s">
        <v>66</v>
      </c>
      <c r="Q114" s="40"/>
      <c r="R114">
        <f>MIN(Rules!$E$2,(MAX(H114/N114,N114/H114)))</f>
        <v>2</v>
      </c>
      <c r="S114">
        <f>VLOOKUP(B114,Rules!A:B,2,FALSE)</f>
        <v>45</v>
      </c>
      <c r="T114" s="40"/>
      <c r="U114" s="47">
        <f>1/(10^(-1*(E114+(IF(P114="Y",Rules!$I$2,0))-K114)/Rules!$E$12)+1)</f>
        <v>0.85425675881062968</v>
      </c>
      <c r="V114">
        <f t="shared" si="4"/>
        <v>13</v>
      </c>
      <c r="W114">
        <f t="shared" si="5"/>
        <v>-13</v>
      </c>
      <c r="Z114" s="48"/>
      <c r="AA114">
        <f t="shared" ref="AA114:BH114" si="117">IF($D114=AA$1,$E114+$V114,(IF($J114=AA$1,$K114+$W114,AA113)))</f>
        <v>1190</v>
      </c>
      <c r="AB114">
        <f t="shared" si="117"/>
        <v>1357</v>
      </c>
      <c r="AC114">
        <f t="shared" si="117"/>
        <v>801</v>
      </c>
      <c r="AD114">
        <f t="shared" si="117"/>
        <v>1265</v>
      </c>
      <c r="AE114">
        <f t="shared" si="117"/>
        <v>1051</v>
      </c>
      <c r="AF114">
        <f t="shared" si="117"/>
        <v>1483</v>
      </c>
      <c r="AG114">
        <f t="shared" si="117"/>
        <v>1692</v>
      </c>
      <c r="AH114">
        <f t="shared" si="117"/>
        <v>1534</v>
      </c>
      <c r="AI114">
        <f t="shared" si="117"/>
        <v>1230</v>
      </c>
      <c r="AJ114">
        <f t="shared" si="117"/>
        <v>1393</v>
      </c>
      <c r="AK114">
        <f t="shared" si="117"/>
        <v>1235</v>
      </c>
      <c r="AL114">
        <f t="shared" si="117"/>
        <v>1658</v>
      </c>
      <c r="AM114">
        <f t="shared" si="117"/>
        <v>1714</v>
      </c>
      <c r="AN114">
        <f t="shared" si="117"/>
        <v>1549</v>
      </c>
      <c r="AO114">
        <f t="shared" si="117"/>
        <v>383</v>
      </c>
      <c r="AP114">
        <f t="shared" si="117"/>
        <v>1396</v>
      </c>
      <c r="AQ114">
        <f t="shared" si="117"/>
        <v>1056</v>
      </c>
      <c r="AR114">
        <f t="shared" si="117"/>
        <v>1082</v>
      </c>
      <c r="AS114">
        <f t="shared" si="117"/>
        <v>680</v>
      </c>
      <c r="AT114">
        <f t="shared" si="117"/>
        <v>1028</v>
      </c>
      <c r="AU114">
        <f t="shared" si="117"/>
        <v>1082</v>
      </c>
      <c r="AV114">
        <f t="shared" si="117"/>
        <v>1538</v>
      </c>
      <c r="AW114">
        <f t="shared" si="117"/>
        <v>1205</v>
      </c>
      <c r="AX114">
        <f t="shared" si="117"/>
        <v>1486</v>
      </c>
      <c r="AY114">
        <f t="shared" si="117"/>
        <v>300</v>
      </c>
      <c r="AZ114">
        <f t="shared" si="117"/>
        <v>1061</v>
      </c>
      <c r="BA114">
        <f t="shared" si="117"/>
        <v>1312</v>
      </c>
      <c r="BB114">
        <f t="shared" si="117"/>
        <v>1143</v>
      </c>
      <c r="BC114">
        <f t="shared" si="117"/>
        <v>1090</v>
      </c>
      <c r="BD114">
        <f t="shared" si="117"/>
        <v>1559</v>
      </c>
      <c r="BE114">
        <f t="shared" si="117"/>
        <v>997</v>
      </c>
      <c r="BF114">
        <f t="shared" si="117"/>
        <v>1243</v>
      </c>
      <c r="BG114">
        <f t="shared" si="117"/>
        <v>1122</v>
      </c>
      <c r="BH114">
        <f t="shared" si="117"/>
        <v>968</v>
      </c>
    </row>
    <row r="115" spans="1:60" ht="13.5" customHeight="1">
      <c r="A115" s="92">
        <v>39915</v>
      </c>
      <c r="B115" s="39" t="s">
        <v>65</v>
      </c>
      <c r="C115" s="40"/>
      <c r="D115" s="41" t="s">
        <v>45</v>
      </c>
      <c r="E115" s="49">
        <f t="shared" si="0"/>
        <v>1056</v>
      </c>
      <c r="F115" s="43">
        <v>2</v>
      </c>
      <c r="G115" s="43">
        <v>9</v>
      </c>
      <c r="H115" s="44">
        <f t="shared" si="1"/>
        <v>15</v>
      </c>
      <c r="I115" s="40"/>
      <c r="J115" s="45" t="s">
        <v>37</v>
      </c>
      <c r="K115" s="49">
        <f t="shared" si="2"/>
        <v>1143</v>
      </c>
      <c r="L115" s="46">
        <v>0</v>
      </c>
      <c r="M115" s="46">
        <v>9</v>
      </c>
      <c r="N115" s="26">
        <f t="shared" si="3"/>
        <v>9</v>
      </c>
      <c r="O115" s="40"/>
      <c r="P115" s="39" t="s">
        <v>66</v>
      </c>
      <c r="Q115" s="40"/>
      <c r="R115">
        <f>MIN(Rules!$E$2,(MAX(H115/N115,N115/H115)))</f>
        <v>1.6666666666666667</v>
      </c>
      <c r="S115">
        <f>VLOOKUP(B115,Rules!A:B,2,FALSE)</f>
        <v>45</v>
      </c>
      <c r="T115" s="40"/>
      <c r="U115" s="47">
        <f>1/(10^(-1*(E115+(IF(P115="Y",Rules!$I$2,0))-K115)/Rules!$E$12)+1)</f>
        <v>0.57202691141082496</v>
      </c>
      <c r="V115">
        <f t="shared" si="4"/>
        <v>32</v>
      </c>
      <c r="W115">
        <f t="shared" si="5"/>
        <v>-32</v>
      </c>
      <c r="Z115" s="48"/>
      <c r="AA115">
        <f t="shared" ref="AA115:BH115" si="118">IF($D115=AA$1,$E115+$V115,(IF($J115=AA$1,$K115+$W115,AA114)))</f>
        <v>1190</v>
      </c>
      <c r="AB115">
        <f t="shared" si="118"/>
        <v>1357</v>
      </c>
      <c r="AC115">
        <f t="shared" si="118"/>
        <v>801</v>
      </c>
      <c r="AD115">
        <f t="shared" si="118"/>
        <v>1265</v>
      </c>
      <c r="AE115">
        <f t="shared" si="118"/>
        <v>1051</v>
      </c>
      <c r="AF115">
        <f t="shared" si="118"/>
        <v>1483</v>
      </c>
      <c r="AG115">
        <f t="shared" si="118"/>
        <v>1692</v>
      </c>
      <c r="AH115">
        <f t="shared" si="118"/>
        <v>1534</v>
      </c>
      <c r="AI115">
        <f t="shared" si="118"/>
        <v>1230</v>
      </c>
      <c r="AJ115">
        <f t="shared" si="118"/>
        <v>1393</v>
      </c>
      <c r="AK115">
        <f t="shared" si="118"/>
        <v>1235</v>
      </c>
      <c r="AL115">
        <f t="shared" si="118"/>
        <v>1658</v>
      </c>
      <c r="AM115">
        <f t="shared" si="118"/>
        <v>1714</v>
      </c>
      <c r="AN115">
        <f t="shared" si="118"/>
        <v>1549</v>
      </c>
      <c r="AO115">
        <f t="shared" si="118"/>
        <v>383</v>
      </c>
      <c r="AP115">
        <f t="shared" si="118"/>
        <v>1396</v>
      </c>
      <c r="AQ115">
        <f t="shared" si="118"/>
        <v>1088</v>
      </c>
      <c r="AR115">
        <f t="shared" si="118"/>
        <v>1082</v>
      </c>
      <c r="AS115">
        <f t="shared" si="118"/>
        <v>680</v>
      </c>
      <c r="AT115">
        <f t="shared" si="118"/>
        <v>1028</v>
      </c>
      <c r="AU115">
        <f t="shared" si="118"/>
        <v>1082</v>
      </c>
      <c r="AV115">
        <f t="shared" si="118"/>
        <v>1538</v>
      </c>
      <c r="AW115">
        <f t="shared" si="118"/>
        <v>1205</v>
      </c>
      <c r="AX115">
        <f t="shared" si="118"/>
        <v>1486</v>
      </c>
      <c r="AY115">
        <f t="shared" si="118"/>
        <v>300</v>
      </c>
      <c r="AZ115">
        <f t="shared" si="118"/>
        <v>1061</v>
      </c>
      <c r="BA115">
        <f t="shared" si="118"/>
        <v>1312</v>
      </c>
      <c r="BB115">
        <f t="shared" si="118"/>
        <v>1111</v>
      </c>
      <c r="BC115">
        <f t="shared" si="118"/>
        <v>1090</v>
      </c>
      <c r="BD115">
        <f t="shared" si="118"/>
        <v>1559</v>
      </c>
      <c r="BE115">
        <f t="shared" si="118"/>
        <v>997</v>
      </c>
      <c r="BF115">
        <f t="shared" si="118"/>
        <v>1243</v>
      </c>
      <c r="BG115">
        <f t="shared" si="118"/>
        <v>1122</v>
      </c>
      <c r="BH115">
        <f t="shared" si="118"/>
        <v>968</v>
      </c>
    </row>
    <row r="116" spans="1:60" ht="13.5" customHeight="1">
      <c r="A116" s="92">
        <v>39915</v>
      </c>
      <c r="B116" s="39" t="s">
        <v>65</v>
      </c>
      <c r="C116" s="40"/>
      <c r="D116" s="41" t="s">
        <v>44</v>
      </c>
      <c r="E116" s="49">
        <f t="shared" si="0"/>
        <v>801</v>
      </c>
      <c r="F116" s="43">
        <v>2</v>
      </c>
      <c r="G116" s="43">
        <v>15</v>
      </c>
      <c r="H116" s="44">
        <f t="shared" si="1"/>
        <v>21</v>
      </c>
      <c r="I116" s="40"/>
      <c r="J116" s="45" t="s">
        <v>47</v>
      </c>
      <c r="K116" s="49">
        <f t="shared" si="2"/>
        <v>680</v>
      </c>
      <c r="L116" s="46">
        <v>0</v>
      </c>
      <c r="M116" s="46">
        <v>9</v>
      </c>
      <c r="N116" s="26">
        <f t="shared" si="3"/>
        <v>9</v>
      </c>
      <c r="O116" s="40"/>
      <c r="P116" s="39" t="s">
        <v>66</v>
      </c>
      <c r="Q116" s="40"/>
      <c r="R116">
        <f>MIN(Rules!$E$2,(MAX(H116/N116,N116/H116)))</f>
        <v>2</v>
      </c>
      <c r="S116">
        <f>VLOOKUP(B116,Rules!A:B,2,FALSE)</f>
        <v>45</v>
      </c>
      <c r="T116" s="40"/>
      <c r="U116" s="47">
        <f>1/(10^(-1*(E116+(IF(P116="Y",Rules!$I$2,0))-K116)/Rules!$E$12)+1)</f>
        <v>0.7769536537640912</v>
      </c>
      <c r="V116">
        <f t="shared" si="4"/>
        <v>20</v>
      </c>
      <c r="W116">
        <f t="shared" si="5"/>
        <v>-20</v>
      </c>
      <c r="Z116" s="48"/>
      <c r="AA116">
        <f t="shared" ref="AA116:BH116" si="119">IF($D116=AA$1,$E116+$V116,(IF($J116=AA$1,$K116+$W116,AA115)))</f>
        <v>1190</v>
      </c>
      <c r="AB116">
        <f t="shared" si="119"/>
        <v>1357</v>
      </c>
      <c r="AC116">
        <f t="shared" si="119"/>
        <v>821</v>
      </c>
      <c r="AD116">
        <f t="shared" si="119"/>
        <v>1265</v>
      </c>
      <c r="AE116">
        <f t="shared" si="119"/>
        <v>1051</v>
      </c>
      <c r="AF116">
        <f t="shared" si="119"/>
        <v>1483</v>
      </c>
      <c r="AG116">
        <f t="shared" si="119"/>
        <v>1692</v>
      </c>
      <c r="AH116">
        <f t="shared" si="119"/>
        <v>1534</v>
      </c>
      <c r="AI116">
        <f t="shared" si="119"/>
        <v>1230</v>
      </c>
      <c r="AJ116">
        <f t="shared" si="119"/>
        <v>1393</v>
      </c>
      <c r="AK116">
        <f t="shared" si="119"/>
        <v>1235</v>
      </c>
      <c r="AL116">
        <f t="shared" si="119"/>
        <v>1658</v>
      </c>
      <c r="AM116">
        <f t="shared" si="119"/>
        <v>1714</v>
      </c>
      <c r="AN116">
        <f t="shared" si="119"/>
        <v>1549</v>
      </c>
      <c r="AO116">
        <f t="shared" si="119"/>
        <v>383</v>
      </c>
      <c r="AP116">
        <f t="shared" si="119"/>
        <v>1396</v>
      </c>
      <c r="AQ116">
        <f t="shared" si="119"/>
        <v>1088</v>
      </c>
      <c r="AR116">
        <f t="shared" si="119"/>
        <v>1082</v>
      </c>
      <c r="AS116">
        <f t="shared" si="119"/>
        <v>660</v>
      </c>
      <c r="AT116">
        <f t="shared" si="119"/>
        <v>1028</v>
      </c>
      <c r="AU116">
        <f t="shared" si="119"/>
        <v>1082</v>
      </c>
      <c r="AV116">
        <f t="shared" si="119"/>
        <v>1538</v>
      </c>
      <c r="AW116">
        <f t="shared" si="119"/>
        <v>1205</v>
      </c>
      <c r="AX116">
        <f t="shared" si="119"/>
        <v>1486</v>
      </c>
      <c r="AY116">
        <f t="shared" si="119"/>
        <v>300</v>
      </c>
      <c r="AZ116">
        <f t="shared" si="119"/>
        <v>1061</v>
      </c>
      <c r="BA116">
        <f t="shared" si="119"/>
        <v>1312</v>
      </c>
      <c r="BB116">
        <f t="shared" si="119"/>
        <v>1111</v>
      </c>
      <c r="BC116">
        <f t="shared" si="119"/>
        <v>1090</v>
      </c>
      <c r="BD116">
        <f t="shared" si="119"/>
        <v>1559</v>
      </c>
      <c r="BE116">
        <f t="shared" si="119"/>
        <v>997</v>
      </c>
      <c r="BF116">
        <f t="shared" si="119"/>
        <v>1243</v>
      </c>
      <c r="BG116">
        <f t="shared" si="119"/>
        <v>1122</v>
      </c>
      <c r="BH116">
        <f t="shared" si="119"/>
        <v>968</v>
      </c>
    </row>
    <row r="117" spans="1:60" ht="13.5" customHeight="1">
      <c r="A117" s="92">
        <v>39915</v>
      </c>
      <c r="B117" s="39" t="s">
        <v>65</v>
      </c>
      <c r="C117" s="40"/>
      <c r="D117" s="41" t="s">
        <v>47</v>
      </c>
      <c r="E117" s="49">
        <f t="shared" si="0"/>
        <v>660</v>
      </c>
      <c r="F117" s="43">
        <v>2</v>
      </c>
      <c r="G117" s="43">
        <v>12</v>
      </c>
      <c r="H117" s="44">
        <f t="shared" si="1"/>
        <v>18</v>
      </c>
      <c r="I117" s="40"/>
      <c r="J117" s="45" t="s">
        <v>45</v>
      </c>
      <c r="K117" s="49">
        <f t="shared" si="2"/>
        <v>1088</v>
      </c>
      <c r="L117" s="46">
        <v>4</v>
      </c>
      <c r="M117" s="46">
        <v>19</v>
      </c>
      <c r="N117" s="26">
        <f t="shared" si="3"/>
        <v>31</v>
      </c>
      <c r="O117" s="40"/>
      <c r="P117" s="39" t="s">
        <v>66</v>
      </c>
      <c r="Q117" s="40"/>
      <c r="R117">
        <f>MIN(Rules!$E$2,(MAX(H117/N117,N117/H117)))</f>
        <v>1.7222222222222223</v>
      </c>
      <c r="S117">
        <f>VLOOKUP(B117,Rules!A:B,2,FALSE)</f>
        <v>45</v>
      </c>
      <c r="T117" s="40"/>
      <c r="U117" s="47">
        <f>1/(10^(-1*(E117+(IF(P117="Y",Rules!$I$2,0))-K117)/Rules!$E$12)+1)</f>
        <v>0.21750983058218995</v>
      </c>
      <c r="V117">
        <f t="shared" si="4"/>
        <v>-17</v>
      </c>
      <c r="W117">
        <f t="shared" si="5"/>
        <v>17</v>
      </c>
      <c r="Z117" s="48"/>
      <c r="AA117">
        <f t="shared" ref="AA117:BH117" si="120">IF($D117=AA$1,$E117+$V117,(IF($J117=AA$1,$K117+$W117,AA116)))</f>
        <v>1190</v>
      </c>
      <c r="AB117">
        <f t="shared" si="120"/>
        <v>1357</v>
      </c>
      <c r="AC117">
        <f t="shared" si="120"/>
        <v>821</v>
      </c>
      <c r="AD117">
        <f t="shared" si="120"/>
        <v>1265</v>
      </c>
      <c r="AE117">
        <f t="shared" si="120"/>
        <v>1051</v>
      </c>
      <c r="AF117">
        <f t="shared" si="120"/>
        <v>1483</v>
      </c>
      <c r="AG117">
        <f t="shared" si="120"/>
        <v>1692</v>
      </c>
      <c r="AH117">
        <f t="shared" si="120"/>
        <v>1534</v>
      </c>
      <c r="AI117">
        <f t="shared" si="120"/>
        <v>1230</v>
      </c>
      <c r="AJ117">
        <f t="shared" si="120"/>
        <v>1393</v>
      </c>
      <c r="AK117">
        <f t="shared" si="120"/>
        <v>1235</v>
      </c>
      <c r="AL117">
        <f t="shared" si="120"/>
        <v>1658</v>
      </c>
      <c r="AM117">
        <f t="shared" si="120"/>
        <v>1714</v>
      </c>
      <c r="AN117">
        <f t="shared" si="120"/>
        <v>1549</v>
      </c>
      <c r="AO117">
        <f t="shared" si="120"/>
        <v>383</v>
      </c>
      <c r="AP117">
        <f t="shared" si="120"/>
        <v>1396</v>
      </c>
      <c r="AQ117">
        <f t="shared" si="120"/>
        <v>1105</v>
      </c>
      <c r="AR117">
        <f t="shared" si="120"/>
        <v>1082</v>
      </c>
      <c r="AS117">
        <f t="shared" si="120"/>
        <v>643</v>
      </c>
      <c r="AT117">
        <f t="shared" si="120"/>
        <v>1028</v>
      </c>
      <c r="AU117">
        <f t="shared" si="120"/>
        <v>1082</v>
      </c>
      <c r="AV117">
        <f t="shared" si="120"/>
        <v>1538</v>
      </c>
      <c r="AW117">
        <f t="shared" si="120"/>
        <v>1205</v>
      </c>
      <c r="AX117">
        <f t="shared" si="120"/>
        <v>1486</v>
      </c>
      <c r="AY117">
        <f t="shared" si="120"/>
        <v>300</v>
      </c>
      <c r="AZ117">
        <f t="shared" si="120"/>
        <v>1061</v>
      </c>
      <c r="BA117">
        <f t="shared" si="120"/>
        <v>1312</v>
      </c>
      <c r="BB117">
        <f t="shared" si="120"/>
        <v>1111</v>
      </c>
      <c r="BC117">
        <f t="shared" si="120"/>
        <v>1090</v>
      </c>
      <c r="BD117">
        <f t="shared" si="120"/>
        <v>1559</v>
      </c>
      <c r="BE117">
        <f t="shared" si="120"/>
        <v>997</v>
      </c>
      <c r="BF117">
        <f t="shared" si="120"/>
        <v>1243</v>
      </c>
      <c r="BG117">
        <f t="shared" si="120"/>
        <v>1122</v>
      </c>
      <c r="BH117">
        <f t="shared" si="120"/>
        <v>968</v>
      </c>
    </row>
    <row r="118" spans="1:60" ht="13.5" customHeight="1">
      <c r="A118" s="92">
        <v>39915</v>
      </c>
      <c r="B118" s="39" t="s">
        <v>65</v>
      </c>
      <c r="C118" s="40"/>
      <c r="D118" s="41" t="s">
        <v>37</v>
      </c>
      <c r="E118" s="49">
        <f t="shared" si="0"/>
        <v>1111</v>
      </c>
      <c r="F118" s="43">
        <v>0</v>
      </c>
      <c r="G118" s="43">
        <v>16</v>
      </c>
      <c r="H118" s="44">
        <f t="shared" si="1"/>
        <v>16</v>
      </c>
      <c r="I118" s="40"/>
      <c r="J118" s="45" t="s">
        <v>33</v>
      </c>
      <c r="K118" s="49">
        <f t="shared" si="2"/>
        <v>1051</v>
      </c>
      <c r="L118" s="46">
        <v>1</v>
      </c>
      <c r="M118" s="46">
        <v>9</v>
      </c>
      <c r="N118" s="26">
        <f t="shared" si="3"/>
        <v>12</v>
      </c>
      <c r="O118" s="40"/>
      <c r="P118" s="39" t="s">
        <v>66</v>
      </c>
      <c r="Q118" s="40"/>
      <c r="R118">
        <f>MIN(Rules!$E$2,(MAX(H118/N118,N118/H118)))</f>
        <v>1.3333333333333333</v>
      </c>
      <c r="S118">
        <f>VLOOKUP(B118,Rules!A:B,2,FALSE)</f>
        <v>45</v>
      </c>
      <c r="T118" s="40"/>
      <c r="U118" s="47">
        <f>1/(10^(-1*(E118+(IF(P118="Y",Rules!$I$2,0))-K118)/Rules!$E$12)+1)</f>
        <v>0.7245382428425361</v>
      </c>
      <c r="V118">
        <f t="shared" si="4"/>
        <v>17</v>
      </c>
      <c r="W118">
        <f t="shared" si="5"/>
        <v>-17</v>
      </c>
      <c r="Z118" s="48"/>
      <c r="AA118">
        <f t="shared" ref="AA118:BH118" si="121">IF($D118=AA$1,$E118+$V118,(IF($J118=AA$1,$K118+$W118,AA117)))</f>
        <v>1190</v>
      </c>
      <c r="AB118">
        <f t="shared" si="121"/>
        <v>1357</v>
      </c>
      <c r="AC118">
        <f t="shared" si="121"/>
        <v>821</v>
      </c>
      <c r="AD118">
        <f t="shared" si="121"/>
        <v>1265</v>
      </c>
      <c r="AE118">
        <f t="shared" si="121"/>
        <v>1034</v>
      </c>
      <c r="AF118">
        <f t="shared" si="121"/>
        <v>1483</v>
      </c>
      <c r="AG118">
        <f t="shared" si="121"/>
        <v>1692</v>
      </c>
      <c r="AH118">
        <f t="shared" si="121"/>
        <v>1534</v>
      </c>
      <c r="AI118">
        <f t="shared" si="121"/>
        <v>1230</v>
      </c>
      <c r="AJ118">
        <f t="shared" si="121"/>
        <v>1393</v>
      </c>
      <c r="AK118">
        <f t="shared" si="121"/>
        <v>1235</v>
      </c>
      <c r="AL118">
        <f t="shared" si="121"/>
        <v>1658</v>
      </c>
      <c r="AM118">
        <f t="shared" si="121"/>
        <v>1714</v>
      </c>
      <c r="AN118">
        <f t="shared" si="121"/>
        <v>1549</v>
      </c>
      <c r="AO118">
        <f t="shared" si="121"/>
        <v>383</v>
      </c>
      <c r="AP118">
        <f t="shared" si="121"/>
        <v>1396</v>
      </c>
      <c r="AQ118">
        <f t="shared" si="121"/>
        <v>1105</v>
      </c>
      <c r="AR118">
        <f t="shared" si="121"/>
        <v>1082</v>
      </c>
      <c r="AS118">
        <f t="shared" si="121"/>
        <v>643</v>
      </c>
      <c r="AT118">
        <f t="shared" si="121"/>
        <v>1028</v>
      </c>
      <c r="AU118">
        <f t="shared" si="121"/>
        <v>1082</v>
      </c>
      <c r="AV118">
        <f t="shared" si="121"/>
        <v>1538</v>
      </c>
      <c r="AW118">
        <f t="shared" si="121"/>
        <v>1205</v>
      </c>
      <c r="AX118">
        <f t="shared" si="121"/>
        <v>1486</v>
      </c>
      <c r="AY118">
        <f t="shared" si="121"/>
        <v>300</v>
      </c>
      <c r="AZ118">
        <f t="shared" si="121"/>
        <v>1061</v>
      </c>
      <c r="BA118">
        <f t="shared" si="121"/>
        <v>1312</v>
      </c>
      <c r="BB118">
        <f t="shared" si="121"/>
        <v>1128</v>
      </c>
      <c r="BC118">
        <f t="shared" si="121"/>
        <v>1090</v>
      </c>
      <c r="BD118">
        <f t="shared" si="121"/>
        <v>1559</v>
      </c>
      <c r="BE118">
        <f t="shared" si="121"/>
        <v>997</v>
      </c>
      <c r="BF118">
        <f t="shared" si="121"/>
        <v>1243</v>
      </c>
      <c r="BG118">
        <f t="shared" si="121"/>
        <v>1122</v>
      </c>
      <c r="BH118">
        <f t="shared" si="121"/>
        <v>968</v>
      </c>
    </row>
    <row r="119" spans="1:60" ht="13.5" customHeight="1">
      <c r="A119" s="92" t="s">
        <v>110</v>
      </c>
      <c r="B119" s="39" t="s">
        <v>65</v>
      </c>
      <c r="C119" s="40"/>
      <c r="D119" s="41" t="s">
        <v>33</v>
      </c>
      <c r="E119" s="49">
        <f t="shared" si="0"/>
        <v>1034</v>
      </c>
      <c r="F119" s="43">
        <v>3</v>
      </c>
      <c r="G119" s="43">
        <v>21</v>
      </c>
      <c r="H119" s="44">
        <f t="shared" si="1"/>
        <v>30</v>
      </c>
      <c r="I119" s="40"/>
      <c r="J119" s="45" t="s">
        <v>41</v>
      </c>
      <c r="K119" s="49">
        <f t="shared" si="2"/>
        <v>968</v>
      </c>
      <c r="L119" s="46">
        <v>3</v>
      </c>
      <c r="M119" s="46">
        <v>7</v>
      </c>
      <c r="N119" s="26">
        <f t="shared" si="3"/>
        <v>16</v>
      </c>
      <c r="O119" s="40"/>
      <c r="P119" s="39" t="s">
        <v>66</v>
      </c>
      <c r="Q119" s="40"/>
      <c r="R119">
        <f>MIN(Rules!$E$2,(MAX(H119/N119,N119/H119)))</f>
        <v>1.875</v>
      </c>
      <c r="S119">
        <f>VLOOKUP(B119,Rules!A:B,2,FALSE)</f>
        <v>45</v>
      </c>
      <c r="T119" s="40"/>
      <c r="U119" s="47">
        <f>1/(10^(-1*(E119+(IF(P119="Y",Rules!$I$2,0))-K119)/Rules!$E$12)+1)</f>
        <v>0.73001856346714211</v>
      </c>
      <c r="V119">
        <f t="shared" si="4"/>
        <v>23</v>
      </c>
      <c r="W119">
        <f t="shared" si="5"/>
        <v>-23</v>
      </c>
      <c r="Z119" s="48"/>
      <c r="AA119">
        <f t="shared" ref="AA119:BH119" si="122">IF($D119=AA$1,$E119+$V119,(IF($J119=AA$1,$K119+$W119,AA118)))</f>
        <v>1190</v>
      </c>
      <c r="AB119">
        <f t="shared" si="122"/>
        <v>1357</v>
      </c>
      <c r="AC119">
        <f t="shared" si="122"/>
        <v>821</v>
      </c>
      <c r="AD119">
        <f t="shared" si="122"/>
        <v>1265</v>
      </c>
      <c r="AE119">
        <f t="shared" si="122"/>
        <v>1057</v>
      </c>
      <c r="AF119">
        <f t="shared" si="122"/>
        <v>1483</v>
      </c>
      <c r="AG119">
        <f t="shared" si="122"/>
        <v>1692</v>
      </c>
      <c r="AH119">
        <f t="shared" si="122"/>
        <v>1534</v>
      </c>
      <c r="AI119">
        <f t="shared" si="122"/>
        <v>1230</v>
      </c>
      <c r="AJ119">
        <f t="shared" si="122"/>
        <v>1393</v>
      </c>
      <c r="AK119">
        <f t="shared" si="122"/>
        <v>1235</v>
      </c>
      <c r="AL119">
        <f t="shared" si="122"/>
        <v>1658</v>
      </c>
      <c r="AM119">
        <f t="shared" si="122"/>
        <v>1714</v>
      </c>
      <c r="AN119">
        <f t="shared" si="122"/>
        <v>1549</v>
      </c>
      <c r="AO119">
        <f t="shared" si="122"/>
        <v>383</v>
      </c>
      <c r="AP119">
        <f t="shared" si="122"/>
        <v>1396</v>
      </c>
      <c r="AQ119">
        <f t="shared" si="122"/>
        <v>1105</v>
      </c>
      <c r="AR119">
        <f t="shared" si="122"/>
        <v>1082</v>
      </c>
      <c r="AS119">
        <f t="shared" si="122"/>
        <v>643</v>
      </c>
      <c r="AT119">
        <f t="shared" si="122"/>
        <v>1028</v>
      </c>
      <c r="AU119">
        <f t="shared" si="122"/>
        <v>1082</v>
      </c>
      <c r="AV119">
        <f t="shared" si="122"/>
        <v>1538</v>
      </c>
      <c r="AW119">
        <f t="shared" si="122"/>
        <v>1205</v>
      </c>
      <c r="AX119">
        <f t="shared" si="122"/>
        <v>1486</v>
      </c>
      <c r="AY119">
        <f t="shared" si="122"/>
        <v>300</v>
      </c>
      <c r="AZ119">
        <f t="shared" si="122"/>
        <v>1061</v>
      </c>
      <c r="BA119">
        <f t="shared" si="122"/>
        <v>1312</v>
      </c>
      <c r="BB119">
        <f t="shared" si="122"/>
        <v>1128</v>
      </c>
      <c r="BC119">
        <f t="shared" si="122"/>
        <v>1090</v>
      </c>
      <c r="BD119">
        <f t="shared" si="122"/>
        <v>1559</v>
      </c>
      <c r="BE119">
        <f t="shared" si="122"/>
        <v>997</v>
      </c>
      <c r="BF119">
        <f t="shared" si="122"/>
        <v>1243</v>
      </c>
      <c r="BG119">
        <f t="shared" si="122"/>
        <v>1122</v>
      </c>
      <c r="BH119">
        <f t="shared" si="122"/>
        <v>945</v>
      </c>
    </row>
    <row r="120" spans="1:60" ht="13.5" customHeight="1">
      <c r="A120" s="92" t="s">
        <v>110</v>
      </c>
      <c r="B120" s="39" t="s">
        <v>65</v>
      </c>
      <c r="C120" s="40"/>
      <c r="D120" s="41" t="s">
        <v>46</v>
      </c>
      <c r="E120" s="49">
        <f t="shared" si="0"/>
        <v>997</v>
      </c>
      <c r="F120" s="43">
        <v>0</v>
      </c>
      <c r="G120" s="43">
        <v>8</v>
      </c>
      <c r="H120" s="44">
        <f t="shared" si="1"/>
        <v>8</v>
      </c>
      <c r="I120" s="40"/>
      <c r="J120" s="45" t="s">
        <v>49</v>
      </c>
      <c r="K120" s="49">
        <f t="shared" si="2"/>
        <v>383</v>
      </c>
      <c r="L120" s="46">
        <v>0</v>
      </c>
      <c r="M120" s="46">
        <v>7</v>
      </c>
      <c r="N120" s="26">
        <f t="shared" si="3"/>
        <v>7</v>
      </c>
      <c r="O120" s="40"/>
      <c r="P120" s="39" t="s">
        <v>66</v>
      </c>
      <c r="Q120" s="40"/>
      <c r="R120">
        <f>MIN(Rules!$E$2,(MAX(H120/N120,N120/H120)))</f>
        <v>1.1428571428571428</v>
      </c>
      <c r="S120">
        <f>VLOOKUP(B120,Rules!A:B,2,FALSE)</f>
        <v>45</v>
      </c>
      <c r="T120" s="40"/>
      <c r="U120" s="47">
        <f>1/(10^(-1*(E120+(IF(P120="Y",Rules!$I$2,0))-K120)/Rules!$E$12)+1)</f>
        <v>0.97120539751764223</v>
      </c>
      <c r="V120">
        <f t="shared" si="4"/>
        <v>1</v>
      </c>
      <c r="W120">
        <f t="shared" si="5"/>
        <v>-1</v>
      </c>
      <c r="Z120" s="48"/>
      <c r="AA120">
        <f t="shared" ref="AA120:BH120" si="123">IF($D120=AA$1,$E120+$V120,(IF($J120=AA$1,$K120+$W120,AA119)))</f>
        <v>1190</v>
      </c>
      <c r="AB120">
        <f t="shared" si="123"/>
        <v>1357</v>
      </c>
      <c r="AC120">
        <f t="shared" si="123"/>
        <v>821</v>
      </c>
      <c r="AD120">
        <f t="shared" si="123"/>
        <v>1265</v>
      </c>
      <c r="AE120">
        <f t="shared" si="123"/>
        <v>1057</v>
      </c>
      <c r="AF120">
        <f t="shared" si="123"/>
        <v>1483</v>
      </c>
      <c r="AG120">
        <f t="shared" si="123"/>
        <v>1692</v>
      </c>
      <c r="AH120">
        <f t="shared" si="123"/>
        <v>1534</v>
      </c>
      <c r="AI120">
        <f t="shared" si="123"/>
        <v>1230</v>
      </c>
      <c r="AJ120">
        <f t="shared" si="123"/>
        <v>1393</v>
      </c>
      <c r="AK120">
        <f t="shared" si="123"/>
        <v>1235</v>
      </c>
      <c r="AL120">
        <f t="shared" si="123"/>
        <v>1658</v>
      </c>
      <c r="AM120">
        <f t="shared" si="123"/>
        <v>1714</v>
      </c>
      <c r="AN120">
        <f t="shared" si="123"/>
        <v>1549</v>
      </c>
      <c r="AO120">
        <f t="shared" si="123"/>
        <v>382</v>
      </c>
      <c r="AP120">
        <f t="shared" si="123"/>
        <v>1396</v>
      </c>
      <c r="AQ120">
        <f t="shared" si="123"/>
        <v>1105</v>
      </c>
      <c r="AR120">
        <f t="shared" si="123"/>
        <v>1082</v>
      </c>
      <c r="AS120">
        <f t="shared" si="123"/>
        <v>643</v>
      </c>
      <c r="AT120">
        <f t="shared" si="123"/>
        <v>1028</v>
      </c>
      <c r="AU120">
        <f t="shared" si="123"/>
        <v>1082</v>
      </c>
      <c r="AV120">
        <f t="shared" si="123"/>
        <v>1538</v>
      </c>
      <c r="AW120">
        <f t="shared" si="123"/>
        <v>1205</v>
      </c>
      <c r="AX120">
        <f t="shared" si="123"/>
        <v>1486</v>
      </c>
      <c r="AY120">
        <f t="shared" si="123"/>
        <v>300</v>
      </c>
      <c r="AZ120">
        <f t="shared" si="123"/>
        <v>1061</v>
      </c>
      <c r="BA120">
        <f t="shared" si="123"/>
        <v>1312</v>
      </c>
      <c r="BB120">
        <f t="shared" si="123"/>
        <v>1128</v>
      </c>
      <c r="BC120">
        <f t="shared" si="123"/>
        <v>1090</v>
      </c>
      <c r="BD120">
        <f t="shared" si="123"/>
        <v>1559</v>
      </c>
      <c r="BE120">
        <f t="shared" si="123"/>
        <v>998</v>
      </c>
      <c r="BF120">
        <f t="shared" si="123"/>
        <v>1243</v>
      </c>
      <c r="BG120">
        <f t="shared" si="123"/>
        <v>1122</v>
      </c>
      <c r="BH120">
        <f t="shared" si="123"/>
        <v>945</v>
      </c>
    </row>
    <row r="121" spans="1:60" ht="13.5" customHeight="1">
      <c r="A121" s="92" t="s">
        <v>110</v>
      </c>
      <c r="B121" s="39" t="s">
        <v>65</v>
      </c>
      <c r="C121" s="40"/>
      <c r="D121" s="41" t="s">
        <v>49</v>
      </c>
      <c r="E121" s="49">
        <f t="shared" si="0"/>
        <v>382</v>
      </c>
      <c r="F121" s="43">
        <v>1</v>
      </c>
      <c r="G121" s="43">
        <v>9</v>
      </c>
      <c r="H121" s="44">
        <f t="shared" si="1"/>
        <v>12</v>
      </c>
      <c r="I121" s="40"/>
      <c r="J121" s="45" t="s">
        <v>46</v>
      </c>
      <c r="K121" s="49">
        <f t="shared" si="2"/>
        <v>998</v>
      </c>
      <c r="L121" s="46">
        <v>1</v>
      </c>
      <c r="M121" s="46">
        <v>11</v>
      </c>
      <c r="N121" s="26">
        <f t="shared" si="3"/>
        <v>14</v>
      </c>
      <c r="O121" s="40"/>
      <c r="P121" s="39" t="s">
        <v>66</v>
      </c>
      <c r="Q121" s="40"/>
      <c r="R121">
        <f>MIN(Rules!$E$2,(MAX(H121/N121,N121/H121)))</f>
        <v>1.1666666666666667</v>
      </c>
      <c r="S121">
        <f>VLOOKUP(B121,Rules!A:B,2,FALSE)</f>
        <v>45</v>
      </c>
      <c r="T121" s="40"/>
      <c r="U121" s="47">
        <f>1/(10^(-1*(E121+(IF(P121="Y",Rules!$I$2,0))-K121)/Rules!$E$12)+1)</f>
        <v>0.10470472758699753</v>
      </c>
      <c r="V121">
        <f t="shared" si="4"/>
        <v>-5</v>
      </c>
      <c r="W121">
        <f t="shared" si="5"/>
        <v>5</v>
      </c>
      <c r="Z121" s="48"/>
      <c r="AA121">
        <f t="shared" ref="AA121:BH121" si="124">IF($D121=AA$1,$E121+$V121,(IF($J121=AA$1,$K121+$W121,AA120)))</f>
        <v>1190</v>
      </c>
      <c r="AB121">
        <f t="shared" si="124"/>
        <v>1357</v>
      </c>
      <c r="AC121">
        <f t="shared" si="124"/>
        <v>821</v>
      </c>
      <c r="AD121">
        <f t="shared" si="124"/>
        <v>1265</v>
      </c>
      <c r="AE121">
        <f t="shared" si="124"/>
        <v>1057</v>
      </c>
      <c r="AF121">
        <f t="shared" si="124"/>
        <v>1483</v>
      </c>
      <c r="AG121">
        <f t="shared" si="124"/>
        <v>1692</v>
      </c>
      <c r="AH121">
        <f t="shared" si="124"/>
        <v>1534</v>
      </c>
      <c r="AI121">
        <f t="shared" si="124"/>
        <v>1230</v>
      </c>
      <c r="AJ121">
        <f t="shared" si="124"/>
        <v>1393</v>
      </c>
      <c r="AK121">
        <f t="shared" si="124"/>
        <v>1235</v>
      </c>
      <c r="AL121">
        <f t="shared" si="124"/>
        <v>1658</v>
      </c>
      <c r="AM121">
        <f t="shared" si="124"/>
        <v>1714</v>
      </c>
      <c r="AN121">
        <f t="shared" si="124"/>
        <v>1549</v>
      </c>
      <c r="AO121">
        <f t="shared" si="124"/>
        <v>377</v>
      </c>
      <c r="AP121">
        <f t="shared" si="124"/>
        <v>1396</v>
      </c>
      <c r="AQ121">
        <f t="shared" si="124"/>
        <v>1105</v>
      </c>
      <c r="AR121">
        <f t="shared" si="124"/>
        <v>1082</v>
      </c>
      <c r="AS121">
        <f t="shared" si="124"/>
        <v>643</v>
      </c>
      <c r="AT121">
        <f t="shared" si="124"/>
        <v>1028</v>
      </c>
      <c r="AU121">
        <f t="shared" si="124"/>
        <v>1082</v>
      </c>
      <c r="AV121">
        <f t="shared" si="124"/>
        <v>1538</v>
      </c>
      <c r="AW121">
        <f t="shared" si="124"/>
        <v>1205</v>
      </c>
      <c r="AX121">
        <f t="shared" si="124"/>
        <v>1486</v>
      </c>
      <c r="AY121">
        <f t="shared" si="124"/>
        <v>300</v>
      </c>
      <c r="AZ121">
        <f t="shared" si="124"/>
        <v>1061</v>
      </c>
      <c r="BA121">
        <f t="shared" si="124"/>
        <v>1312</v>
      </c>
      <c r="BB121">
        <f t="shared" si="124"/>
        <v>1128</v>
      </c>
      <c r="BC121">
        <f t="shared" si="124"/>
        <v>1090</v>
      </c>
      <c r="BD121">
        <f t="shared" si="124"/>
        <v>1559</v>
      </c>
      <c r="BE121">
        <f t="shared" si="124"/>
        <v>1003</v>
      </c>
      <c r="BF121">
        <f t="shared" si="124"/>
        <v>1243</v>
      </c>
      <c r="BG121">
        <f t="shared" si="124"/>
        <v>1122</v>
      </c>
      <c r="BH121">
        <f t="shared" si="124"/>
        <v>945</v>
      </c>
    </row>
    <row r="122" spans="1:60" ht="13.5" customHeight="1">
      <c r="A122" s="92" t="s">
        <v>110</v>
      </c>
      <c r="B122" s="39" t="s">
        <v>65</v>
      </c>
      <c r="C122" s="40"/>
      <c r="D122" s="41" t="s">
        <v>41</v>
      </c>
      <c r="E122" s="49">
        <f t="shared" si="0"/>
        <v>945</v>
      </c>
      <c r="F122" s="43">
        <v>0</v>
      </c>
      <c r="G122" s="43">
        <v>10</v>
      </c>
      <c r="H122" s="44">
        <f t="shared" si="1"/>
        <v>10</v>
      </c>
      <c r="I122" s="40"/>
      <c r="J122" s="45" t="s">
        <v>47</v>
      </c>
      <c r="K122" s="49">
        <f t="shared" si="2"/>
        <v>643</v>
      </c>
      <c r="L122" s="46">
        <v>1</v>
      </c>
      <c r="M122" s="46">
        <v>7</v>
      </c>
      <c r="N122" s="26">
        <f t="shared" si="3"/>
        <v>10</v>
      </c>
      <c r="O122" s="40"/>
      <c r="P122" s="39" t="s">
        <v>66</v>
      </c>
      <c r="Q122" s="40"/>
      <c r="R122">
        <f>MIN(Rules!$E$2,(MAX(H122/N122,N122/H122)))</f>
        <v>1</v>
      </c>
      <c r="S122">
        <f>VLOOKUP(B122,Rules!A:B,2,FALSE)</f>
        <v>45</v>
      </c>
      <c r="T122" s="40"/>
      <c r="U122" s="47">
        <f>1/(10^(-1*(E122+(IF(P122="Y",Rules!$I$2,0))-K122)/Rules!$E$12)+1)</f>
        <v>0.88909567165880499</v>
      </c>
      <c r="V122">
        <f t="shared" si="4"/>
        <v>-18</v>
      </c>
      <c r="W122">
        <f t="shared" si="5"/>
        <v>18</v>
      </c>
      <c r="Z122" s="48"/>
      <c r="AA122">
        <f t="shared" ref="AA122:BH122" si="125">IF($D122=AA$1,$E122+$V122,(IF($J122=AA$1,$K122+$W122,AA121)))</f>
        <v>1190</v>
      </c>
      <c r="AB122">
        <f t="shared" si="125"/>
        <v>1357</v>
      </c>
      <c r="AC122">
        <f t="shared" si="125"/>
        <v>821</v>
      </c>
      <c r="AD122">
        <f t="shared" si="125"/>
        <v>1265</v>
      </c>
      <c r="AE122">
        <f t="shared" si="125"/>
        <v>1057</v>
      </c>
      <c r="AF122">
        <f t="shared" si="125"/>
        <v>1483</v>
      </c>
      <c r="AG122">
        <f t="shared" si="125"/>
        <v>1692</v>
      </c>
      <c r="AH122">
        <f t="shared" si="125"/>
        <v>1534</v>
      </c>
      <c r="AI122">
        <f t="shared" si="125"/>
        <v>1230</v>
      </c>
      <c r="AJ122">
        <f t="shared" si="125"/>
        <v>1393</v>
      </c>
      <c r="AK122">
        <f t="shared" si="125"/>
        <v>1235</v>
      </c>
      <c r="AL122">
        <f t="shared" si="125"/>
        <v>1658</v>
      </c>
      <c r="AM122">
        <f t="shared" si="125"/>
        <v>1714</v>
      </c>
      <c r="AN122">
        <f t="shared" si="125"/>
        <v>1549</v>
      </c>
      <c r="AO122">
        <f t="shared" si="125"/>
        <v>377</v>
      </c>
      <c r="AP122">
        <f t="shared" si="125"/>
        <v>1396</v>
      </c>
      <c r="AQ122">
        <f t="shared" si="125"/>
        <v>1105</v>
      </c>
      <c r="AR122">
        <f t="shared" si="125"/>
        <v>1082</v>
      </c>
      <c r="AS122">
        <f t="shared" si="125"/>
        <v>661</v>
      </c>
      <c r="AT122">
        <f t="shared" si="125"/>
        <v>1028</v>
      </c>
      <c r="AU122">
        <f t="shared" si="125"/>
        <v>1082</v>
      </c>
      <c r="AV122">
        <f t="shared" si="125"/>
        <v>1538</v>
      </c>
      <c r="AW122">
        <f t="shared" si="125"/>
        <v>1205</v>
      </c>
      <c r="AX122">
        <f t="shared" si="125"/>
        <v>1486</v>
      </c>
      <c r="AY122">
        <f t="shared" si="125"/>
        <v>300</v>
      </c>
      <c r="AZ122">
        <f t="shared" si="125"/>
        <v>1061</v>
      </c>
      <c r="BA122">
        <f t="shared" si="125"/>
        <v>1312</v>
      </c>
      <c r="BB122">
        <f t="shared" si="125"/>
        <v>1128</v>
      </c>
      <c r="BC122">
        <f t="shared" si="125"/>
        <v>1090</v>
      </c>
      <c r="BD122">
        <f t="shared" si="125"/>
        <v>1559</v>
      </c>
      <c r="BE122">
        <f t="shared" si="125"/>
        <v>1003</v>
      </c>
      <c r="BF122">
        <f t="shared" si="125"/>
        <v>1243</v>
      </c>
      <c r="BG122">
        <f t="shared" si="125"/>
        <v>1122</v>
      </c>
      <c r="BH122">
        <f t="shared" si="125"/>
        <v>927</v>
      </c>
    </row>
    <row r="123" spans="1:60" ht="13.5" customHeight="1">
      <c r="A123" s="92" t="s">
        <v>111</v>
      </c>
      <c r="B123" s="39" t="s">
        <v>65</v>
      </c>
      <c r="C123" s="40"/>
      <c r="D123" s="41" t="s">
        <v>40</v>
      </c>
      <c r="E123" s="49">
        <f t="shared" si="0"/>
        <v>1090</v>
      </c>
      <c r="F123" s="43">
        <v>0</v>
      </c>
      <c r="G123" s="43">
        <v>18</v>
      </c>
      <c r="H123" s="44">
        <f t="shared" si="1"/>
        <v>18</v>
      </c>
      <c r="I123" s="40"/>
      <c r="J123" s="45" t="s">
        <v>34</v>
      </c>
      <c r="K123" s="49">
        <f t="shared" si="2"/>
        <v>1190</v>
      </c>
      <c r="L123" s="46">
        <v>0</v>
      </c>
      <c r="M123" s="46">
        <v>13</v>
      </c>
      <c r="N123" s="26">
        <f t="shared" si="3"/>
        <v>13</v>
      </c>
      <c r="O123" s="40"/>
      <c r="P123" s="39" t="s">
        <v>67</v>
      </c>
      <c r="Q123" s="40"/>
      <c r="R123">
        <f>MIN(Rules!$E$2,(MAX(H123/N123,N123/H123)))</f>
        <v>1.3846153846153846</v>
      </c>
      <c r="S123">
        <f>VLOOKUP(B123,Rules!A:B,2,FALSE)</f>
        <v>45</v>
      </c>
      <c r="T123" s="40"/>
      <c r="U123" s="47">
        <f>1/(10^(-1*(E123+(IF(P123="Y",Rules!$I$2,0))-K123)/Rules!$E$12)+1)</f>
        <v>0.38686317984685692</v>
      </c>
      <c r="V123">
        <f t="shared" si="4"/>
        <v>38</v>
      </c>
      <c r="W123">
        <f t="shared" si="5"/>
        <v>-38</v>
      </c>
      <c r="Z123" s="48"/>
      <c r="AA123">
        <f t="shared" ref="AA123:BH123" si="126">IF($D123=AA$1,$E123+$V123,(IF($J123=AA$1,$K123+$W123,AA122)))</f>
        <v>1152</v>
      </c>
      <c r="AB123">
        <f t="shared" si="126"/>
        <v>1357</v>
      </c>
      <c r="AC123">
        <f t="shared" si="126"/>
        <v>821</v>
      </c>
      <c r="AD123">
        <f t="shared" si="126"/>
        <v>1265</v>
      </c>
      <c r="AE123">
        <f t="shared" si="126"/>
        <v>1057</v>
      </c>
      <c r="AF123">
        <f t="shared" si="126"/>
        <v>1483</v>
      </c>
      <c r="AG123">
        <f t="shared" si="126"/>
        <v>1692</v>
      </c>
      <c r="AH123">
        <f t="shared" si="126"/>
        <v>1534</v>
      </c>
      <c r="AI123">
        <f t="shared" si="126"/>
        <v>1230</v>
      </c>
      <c r="AJ123">
        <f t="shared" si="126"/>
        <v>1393</v>
      </c>
      <c r="AK123">
        <f t="shared" si="126"/>
        <v>1235</v>
      </c>
      <c r="AL123">
        <f t="shared" si="126"/>
        <v>1658</v>
      </c>
      <c r="AM123">
        <f t="shared" si="126"/>
        <v>1714</v>
      </c>
      <c r="AN123">
        <f t="shared" si="126"/>
        <v>1549</v>
      </c>
      <c r="AO123">
        <f t="shared" si="126"/>
        <v>377</v>
      </c>
      <c r="AP123">
        <f t="shared" si="126"/>
        <v>1396</v>
      </c>
      <c r="AQ123">
        <f t="shared" si="126"/>
        <v>1105</v>
      </c>
      <c r="AR123">
        <f t="shared" si="126"/>
        <v>1082</v>
      </c>
      <c r="AS123">
        <f t="shared" si="126"/>
        <v>661</v>
      </c>
      <c r="AT123">
        <f t="shared" si="126"/>
        <v>1028</v>
      </c>
      <c r="AU123">
        <f t="shared" si="126"/>
        <v>1082</v>
      </c>
      <c r="AV123">
        <f t="shared" si="126"/>
        <v>1538</v>
      </c>
      <c r="AW123">
        <f t="shared" si="126"/>
        <v>1205</v>
      </c>
      <c r="AX123">
        <f t="shared" si="126"/>
        <v>1486</v>
      </c>
      <c r="AY123">
        <f t="shared" si="126"/>
        <v>300</v>
      </c>
      <c r="AZ123">
        <f t="shared" si="126"/>
        <v>1061</v>
      </c>
      <c r="BA123">
        <f t="shared" si="126"/>
        <v>1312</v>
      </c>
      <c r="BB123">
        <f t="shared" si="126"/>
        <v>1128</v>
      </c>
      <c r="BC123">
        <f t="shared" si="126"/>
        <v>1128</v>
      </c>
      <c r="BD123">
        <f t="shared" si="126"/>
        <v>1559</v>
      </c>
      <c r="BE123">
        <f t="shared" si="126"/>
        <v>1003</v>
      </c>
      <c r="BF123">
        <f t="shared" si="126"/>
        <v>1243</v>
      </c>
      <c r="BG123">
        <f t="shared" si="126"/>
        <v>1122</v>
      </c>
      <c r="BH123">
        <f t="shared" si="126"/>
        <v>927</v>
      </c>
    </row>
    <row r="124" spans="1:60" ht="13.5" customHeight="1">
      <c r="A124" s="92" t="s">
        <v>111</v>
      </c>
      <c r="B124" s="39" t="s">
        <v>65</v>
      </c>
      <c r="C124" s="40"/>
      <c r="D124" s="41" t="s">
        <v>37</v>
      </c>
      <c r="E124" s="49">
        <f t="shared" si="0"/>
        <v>1128</v>
      </c>
      <c r="F124" s="43">
        <v>1</v>
      </c>
      <c r="G124" s="43">
        <v>12</v>
      </c>
      <c r="H124" s="44">
        <f t="shared" si="1"/>
        <v>15</v>
      </c>
      <c r="I124" s="40"/>
      <c r="J124" s="45" t="s">
        <v>44</v>
      </c>
      <c r="K124" s="49">
        <f t="shared" si="2"/>
        <v>821</v>
      </c>
      <c r="L124" s="46">
        <v>2</v>
      </c>
      <c r="M124" s="46">
        <v>22</v>
      </c>
      <c r="N124" s="26">
        <f t="shared" si="3"/>
        <v>28</v>
      </c>
      <c r="O124" s="40"/>
      <c r="P124" s="39" t="s">
        <v>67</v>
      </c>
      <c r="Q124" s="40"/>
      <c r="R124">
        <f>MIN(Rules!$E$2,(MAX(H124/N124,N124/H124)))</f>
        <v>1.8666666666666667</v>
      </c>
      <c r="S124">
        <f>VLOOKUP(B124,Rules!A:B,2,FALSE)</f>
        <v>45</v>
      </c>
      <c r="T124" s="40"/>
      <c r="U124" s="47">
        <f>1/(10^(-1*(E124+(IF(P124="Y",Rules!$I$2,0))-K124)/Rules!$E$12)+1)</f>
        <v>0.80436260478844801</v>
      </c>
      <c r="V124">
        <f t="shared" si="4"/>
        <v>-68</v>
      </c>
      <c r="W124">
        <f t="shared" si="5"/>
        <v>68</v>
      </c>
      <c r="Z124" s="48"/>
      <c r="AA124">
        <f t="shared" ref="AA124:BH124" si="127">IF($D124=AA$1,$E124+$V124,(IF($J124=AA$1,$K124+$W124,AA123)))</f>
        <v>1152</v>
      </c>
      <c r="AB124">
        <f t="shared" si="127"/>
        <v>1357</v>
      </c>
      <c r="AC124">
        <f t="shared" si="127"/>
        <v>889</v>
      </c>
      <c r="AD124">
        <f t="shared" si="127"/>
        <v>1265</v>
      </c>
      <c r="AE124">
        <f t="shared" si="127"/>
        <v>1057</v>
      </c>
      <c r="AF124">
        <f t="shared" si="127"/>
        <v>1483</v>
      </c>
      <c r="AG124">
        <f t="shared" si="127"/>
        <v>1692</v>
      </c>
      <c r="AH124">
        <f t="shared" si="127"/>
        <v>1534</v>
      </c>
      <c r="AI124">
        <f t="shared" si="127"/>
        <v>1230</v>
      </c>
      <c r="AJ124">
        <f t="shared" si="127"/>
        <v>1393</v>
      </c>
      <c r="AK124">
        <f t="shared" si="127"/>
        <v>1235</v>
      </c>
      <c r="AL124">
        <f t="shared" si="127"/>
        <v>1658</v>
      </c>
      <c r="AM124">
        <f t="shared" si="127"/>
        <v>1714</v>
      </c>
      <c r="AN124">
        <f t="shared" si="127"/>
        <v>1549</v>
      </c>
      <c r="AO124">
        <f t="shared" si="127"/>
        <v>377</v>
      </c>
      <c r="AP124">
        <f t="shared" si="127"/>
        <v>1396</v>
      </c>
      <c r="AQ124">
        <f t="shared" si="127"/>
        <v>1105</v>
      </c>
      <c r="AR124">
        <f t="shared" si="127"/>
        <v>1082</v>
      </c>
      <c r="AS124">
        <f t="shared" si="127"/>
        <v>661</v>
      </c>
      <c r="AT124">
        <f t="shared" si="127"/>
        <v>1028</v>
      </c>
      <c r="AU124">
        <f t="shared" si="127"/>
        <v>1082</v>
      </c>
      <c r="AV124">
        <f t="shared" si="127"/>
        <v>1538</v>
      </c>
      <c r="AW124">
        <f t="shared" si="127"/>
        <v>1205</v>
      </c>
      <c r="AX124">
        <f t="shared" si="127"/>
        <v>1486</v>
      </c>
      <c r="AY124">
        <f t="shared" si="127"/>
        <v>300</v>
      </c>
      <c r="AZ124">
        <f t="shared" si="127"/>
        <v>1061</v>
      </c>
      <c r="BA124">
        <f t="shared" si="127"/>
        <v>1312</v>
      </c>
      <c r="BB124">
        <f t="shared" si="127"/>
        <v>1060</v>
      </c>
      <c r="BC124">
        <f t="shared" si="127"/>
        <v>1128</v>
      </c>
      <c r="BD124">
        <f t="shared" si="127"/>
        <v>1559</v>
      </c>
      <c r="BE124">
        <f t="shared" si="127"/>
        <v>1003</v>
      </c>
      <c r="BF124">
        <f t="shared" si="127"/>
        <v>1243</v>
      </c>
      <c r="BG124">
        <f t="shared" si="127"/>
        <v>1122</v>
      </c>
      <c r="BH124">
        <f t="shared" si="127"/>
        <v>927</v>
      </c>
    </row>
    <row r="125" spans="1:60" ht="13.5" customHeight="1">
      <c r="A125" s="92" t="s">
        <v>112</v>
      </c>
      <c r="B125" s="39" t="s">
        <v>65</v>
      </c>
      <c r="C125" s="40"/>
      <c r="D125" s="41" t="s">
        <v>16</v>
      </c>
      <c r="E125" s="49">
        <f t="shared" si="0"/>
        <v>1714</v>
      </c>
      <c r="F125" s="43">
        <v>1</v>
      </c>
      <c r="G125" s="43">
        <v>15</v>
      </c>
      <c r="H125" s="44">
        <f t="shared" si="1"/>
        <v>18</v>
      </c>
      <c r="I125" s="40"/>
      <c r="J125" s="45" t="s">
        <v>37</v>
      </c>
      <c r="K125" s="49">
        <f t="shared" si="2"/>
        <v>1060</v>
      </c>
      <c r="L125" s="46">
        <v>0</v>
      </c>
      <c r="M125" s="46">
        <v>11</v>
      </c>
      <c r="N125" s="26">
        <f t="shared" si="3"/>
        <v>11</v>
      </c>
      <c r="O125" s="40"/>
      <c r="P125" s="39" t="s">
        <v>67</v>
      </c>
      <c r="Q125" s="40"/>
      <c r="R125">
        <f>MIN(Rules!$E$2,(MAX(H125/N125,N125/H125)))</f>
        <v>1.6363636363636365</v>
      </c>
      <c r="S125">
        <f>VLOOKUP(B125,Rules!A:B,2,FALSE)</f>
        <v>45</v>
      </c>
      <c r="T125" s="40"/>
      <c r="U125" s="47">
        <f>1/(10^(-1*(E125+(IF(P125="Y",Rules!$I$2,0))-K125)/Rules!$E$12)+1)</f>
        <v>0.95310353778137069</v>
      </c>
      <c r="V125">
        <f t="shared" si="4"/>
        <v>3</v>
      </c>
      <c r="W125">
        <f t="shared" si="5"/>
        <v>-3</v>
      </c>
      <c r="Z125" s="48"/>
      <c r="AA125">
        <f t="shared" ref="AA125:BH125" si="128">IF($D125=AA$1,$E125+$V125,(IF($J125=AA$1,$K125+$W125,AA124)))</f>
        <v>1152</v>
      </c>
      <c r="AB125">
        <f t="shared" si="128"/>
        <v>1357</v>
      </c>
      <c r="AC125">
        <f t="shared" si="128"/>
        <v>889</v>
      </c>
      <c r="AD125">
        <f t="shared" si="128"/>
        <v>1265</v>
      </c>
      <c r="AE125">
        <f t="shared" si="128"/>
        <v>1057</v>
      </c>
      <c r="AF125">
        <f t="shared" si="128"/>
        <v>1483</v>
      </c>
      <c r="AG125">
        <f t="shared" si="128"/>
        <v>1692</v>
      </c>
      <c r="AH125">
        <f t="shared" si="128"/>
        <v>1534</v>
      </c>
      <c r="AI125">
        <f t="shared" si="128"/>
        <v>1230</v>
      </c>
      <c r="AJ125">
        <f t="shared" si="128"/>
        <v>1393</v>
      </c>
      <c r="AK125">
        <f t="shared" si="128"/>
        <v>1235</v>
      </c>
      <c r="AL125">
        <f t="shared" si="128"/>
        <v>1658</v>
      </c>
      <c r="AM125">
        <f t="shared" si="128"/>
        <v>1717</v>
      </c>
      <c r="AN125">
        <f t="shared" si="128"/>
        <v>1549</v>
      </c>
      <c r="AO125">
        <f t="shared" si="128"/>
        <v>377</v>
      </c>
      <c r="AP125">
        <f t="shared" si="128"/>
        <v>1396</v>
      </c>
      <c r="AQ125">
        <f t="shared" si="128"/>
        <v>1105</v>
      </c>
      <c r="AR125">
        <f t="shared" si="128"/>
        <v>1082</v>
      </c>
      <c r="AS125">
        <f t="shared" si="128"/>
        <v>661</v>
      </c>
      <c r="AT125">
        <f t="shared" si="128"/>
        <v>1028</v>
      </c>
      <c r="AU125">
        <f t="shared" si="128"/>
        <v>1082</v>
      </c>
      <c r="AV125">
        <f t="shared" si="128"/>
        <v>1538</v>
      </c>
      <c r="AW125">
        <f t="shared" si="128"/>
        <v>1205</v>
      </c>
      <c r="AX125">
        <f t="shared" si="128"/>
        <v>1486</v>
      </c>
      <c r="AY125">
        <f t="shared" si="128"/>
        <v>300</v>
      </c>
      <c r="AZ125">
        <f t="shared" si="128"/>
        <v>1061</v>
      </c>
      <c r="BA125">
        <f t="shared" si="128"/>
        <v>1312</v>
      </c>
      <c r="BB125">
        <f t="shared" si="128"/>
        <v>1057</v>
      </c>
      <c r="BC125">
        <f t="shared" si="128"/>
        <v>1128</v>
      </c>
      <c r="BD125">
        <f t="shared" si="128"/>
        <v>1559</v>
      </c>
      <c r="BE125">
        <f t="shared" si="128"/>
        <v>1003</v>
      </c>
      <c r="BF125">
        <f t="shared" si="128"/>
        <v>1243</v>
      </c>
      <c r="BG125">
        <f t="shared" si="128"/>
        <v>1122</v>
      </c>
      <c r="BH125">
        <f t="shared" si="128"/>
        <v>927</v>
      </c>
    </row>
    <row r="126" spans="1:60" ht="13.5" customHeight="1">
      <c r="A126" s="92" t="s">
        <v>112</v>
      </c>
      <c r="B126" s="39" t="s">
        <v>65</v>
      </c>
      <c r="C126" s="40"/>
      <c r="D126" s="41" t="s">
        <v>26</v>
      </c>
      <c r="E126" s="49">
        <f t="shared" si="0"/>
        <v>1483</v>
      </c>
      <c r="F126" s="43">
        <v>1</v>
      </c>
      <c r="G126" s="43">
        <v>14</v>
      </c>
      <c r="H126" s="44">
        <f t="shared" si="1"/>
        <v>17</v>
      </c>
      <c r="I126" s="40"/>
      <c r="J126" s="45" t="s">
        <v>34</v>
      </c>
      <c r="K126" s="49">
        <f t="shared" si="2"/>
        <v>1152</v>
      </c>
      <c r="L126" s="46">
        <v>1</v>
      </c>
      <c r="M126" s="46">
        <v>10</v>
      </c>
      <c r="N126" s="26">
        <f t="shared" si="3"/>
        <v>13</v>
      </c>
      <c r="O126" s="40"/>
      <c r="P126" s="39" t="s">
        <v>67</v>
      </c>
      <c r="Q126" s="40"/>
      <c r="R126">
        <f>MIN(Rules!$E$2,(MAX(H126/N126,N126/H126)))</f>
        <v>1.3076923076923077</v>
      </c>
      <c r="S126">
        <f>VLOOKUP(B126,Rules!A:B,2,FALSE)</f>
        <v>45</v>
      </c>
      <c r="T126" s="40"/>
      <c r="U126" s="47">
        <f>1/(10^(-1*(E126+(IF(P126="Y",Rules!$I$2,0))-K126)/Rules!$E$12)+1)</f>
        <v>0.82117246895658702</v>
      </c>
      <c r="V126">
        <f t="shared" si="4"/>
        <v>11</v>
      </c>
      <c r="W126">
        <f t="shared" si="5"/>
        <v>-11</v>
      </c>
      <c r="Z126" s="48"/>
      <c r="AA126">
        <f t="shared" ref="AA126:BH126" si="129">IF($D126=AA$1,$E126+$V126,(IF($J126=AA$1,$K126+$W126,AA125)))</f>
        <v>1141</v>
      </c>
      <c r="AB126">
        <f t="shared" si="129"/>
        <v>1357</v>
      </c>
      <c r="AC126">
        <f t="shared" si="129"/>
        <v>889</v>
      </c>
      <c r="AD126">
        <f t="shared" si="129"/>
        <v>1265</v>
      </c>
      <c r="AE126">
        <f t="shared" si="129"/>
        <v>1057</v>
      </c>
      <c r="AF126">
        <f t="shared" si="129"/>
        <v>1494</v>
      </c>
      <c r="AG126">
        <f t="shared" si="129"/>
        <v>1692</v>
      </c>
      <c r="AH126">
        <f t="shared" si="129"/>
        <v>1534</v>
      </c>
      <c r="AI126">
        <f t="shared" si="129"/>
        <v>1230</v>
      </c>
      <c r="AJ126">
        <f t="shared" si="129"/>
        <v>1393</v>
      </c>
      <c r="AK126">
        <f t="shared" si="129"/>
        <v>1235</v>
      </c>
      <c r="AL126">
        <f t="shared" si="129"/>
        <v>1658</v>
      </c>
      <c r="AM126">
        <f t="shared" si="129"/>
        <v>1717</v>
      </c>
      <c r="AN126">
        <f t="shared" si="129"/>
        <v>1549</v>
      </c>
      <c r="AO126">
        <f t="shared" si="129"/>
        <v>377</v>
      </c>
      <c r="AP126">
        <f t="shared" si="129"/>
        <v>1396</v>
      </c>
      <c r="AQ126">
        <f t="shared" si="129"/>
        <v>1105</v>
      </c>
      <c r="AR126">
        <f t="shared" si="129"/>
        <v>1082</v>
      </c>
      <c r="AS126">
        <f t="shared" si="129"/>
        <v>661</v>
      </c>
      <c r="AT126">
        <f t="shared" si="129"/>
        <v>1028</v>
      </c>
      <c r="AU126">
        <f t="shared" si="129"/>
        <v>1082</v>
      </c>
      <c r="AV126">
        <f t="shared" si="129"/>
        <v>1538</v>
      </c>
      <c r="AW126">
        <f t="shared" si="129"/>
        <v>1205</v>
      </c>
      <c r="AX126">
        <f t="shared" si="129"/>
        <v>1486</v>
      </c>
      <c r="AY126">
        <f t="shared" si="129"/>
        <v>300</v>
      </c>
      <c r="AZ126">
        <f t="shared" si="129"/>
        <v>1061</v>
      </c>
      <c r="BA126">
        <f t="shared" si="129"/>
        <v>1312</v>
      </c>
      <c r="BB126">
        <f t="shared" si="129"/>
        <v>1057</v>
      </c>
      <c r="BC126">
        <f t="shared" si="129"/>
        <v>1128</v>
      </c>
      <c r="BD126">
        <f t="shared" si="129"/>
        <v>1559</v>
      </c>
      <c r="BE126">
        <f t="shared" si="129"/>
        <v>1003</v>
      </c>
      <c r="BF126">
        <f t="shared" si="129"/>
        <v>1243</v>
      </c>
      <c r="BG126">
        <f t="shared" si="129"/>
        <v>1122</v>
      </c>
      <c r="BH126">
        <f t="shared" si="129"/>
        <v>927</v>
      </c>
    </row>
    <row r="127" spans="1:60" ht="13.5" customHeight="1">
      <c r="A127" s="92">
        <v>39943</v>
      </c>
      <c r="B127" s="39" t="s">
        <v>68</v>
      </c>
      <c r="C127" s="40"/>
      <c r="D127" s="41" t="s">
        <v>48</v>
      </c>
      <c r="E127" s="49">
        <f t="shared" si="0"/>
        <v>300</v>
      </c>
      <c r="F127" s="43">
        <v>1</v>
      </c>
      <c r="G127" s="43">
        <v>7</v>
      </c>
      <c r="H127" s="44">
        <f t="shared" si="1"/>
        <v>10</v>
      </c>
      <c r="I127" s="40"/>
      <c r="J127" s="45" t="s">
        <v>18</v>
      </c>
      <c r="K127" s="49">
        <f t="shared" si="2"/>
        <v>1538</v>
      </c>
      <c r="L127" s="46">
        <v>1</v>
      </c>
      <c r="M127" s="46">
        <v>18</v>
      </c>
      <c r="N127" s="26">
        <f t="shared" si="3"/>
        <v>21</v>
      </c>
      <c r="O127" s="40"/>
      <c r="P127" s="39" t="s">
        <v>66</v>
      </c>
      <c r="Q127" s="40"/>
      <c r="R127">
        <f>MIN(Rules!$E$2,(MAX(H127/N127,N127/H127)))</f>
        <v>2</v>
      </c>
      <c r="S127">
        <f>VLOOKUP(B127,Rules!A:B,2,FALSE)</f>
        <v>70</v>
      </c>
      <c r="T127" s="40"/>
      <c r="U127" s="47">
        <f>1/(10^(-1*(E127+(IF(P127="Y",Rules!$I$2,0))-K127)/Rules!$E$12)+1)</f>
        <v>6.623899084653862E-3</v>
      </c>
      <c r="V127">
        <f t="shared" si="4"/>
        <v>-1</v>
      </c>
      <c r="W127">
        <f t="shared" si="5"/>
        <v>1</v>
      </c>
      <c r="Z127" s="48"/>
      <c r="AA127">
        <f t="shared" ref="AA127:BH127" si="130">IF($D127=AA$1,$E127+$V127,(IF($J127=AA$1,$K127+$W127,AA126)))</f>
        <v>1141</v>
      </c>
      <c r="AB127">
        <f t="shared" si="130"/>
        <v>1357</v>
      </c>
      <c r="AC127">
        <f t="shared" si="130"/>
        <v>889</v>
      </c>
      <c r="AD127">
        <f t="shared" si="130"/>
        <v>1265</v>
      </c>
      <c r="AE127">
        <f t="shared" si="130"/>
        <v>1057</v>
      </c>
      <c r="AF127">
        <f t="shared" si="130"/>
        <v>1494</v>
      </c>
      <c r="AG127">
        <f t="shared" si="130"/>
        <v>1692</v>
      </c>
      <c r="AH127">
        <f t="shared" si="130"/>
        <v>1534</v>
      </c>
      <c r="AI127">
        <f t="shared" si="130"/>
        <v>1230</v>
      </c>
      <c r="AJ127">
        <f t="shared" si="130"/>
        <v>1393</v>
      </c>
      <c r="AK127">
        <f t="shared" si="130"/>
        <v>1235</v>
      </c>
      <c r="AL127">
        <f t="shared" si="130"/>
        <v>1658</v>
      </c>
      <c r="AM127">
        <f t="shared" si="130"/>
        <v>1717</v>
      </c>
      <c r="AN127">
        <f t="shared" si="130"/>
        <v>1549</v>
      </c>
      <c r="AO127">
        <f t="shared" si="130"/>
        <v>377</v>
      </c>
      <c r="AP127">
        <f t="shared" si="130"/>
        <v>1396</v>
      </c>
      <c r="AQ127">
        <f t="shared" si="130"/>
        <v>1105</v>
      </c>
      <c r="AR127">
        <f t="shared" si="130"/>
        <v>1082</v>
      </c>
      <c r="AS127">
        <f t="shared" si="130"/>
        <v>661</v>
      </c>
      <c r="AT127">
        <f t="shared" si="130"/>
        <v>1028</v>
      </c>
      <c r="AU127">
        <f t="shared" si="130"/>
        <v>1082</v>
      </c>
      <c r="AV127">
        <f t="shared" si="130"/>
        <v>1539</v>
      </c>
      <c r="AW127">
        <f t="shared" si="130"/>
        <v>1205</v>
      </c>
      <c r="AX127">
        <f t="shared" si="130"/>
        <v>1486</v>
      </c>
      <c r="AY127">
        <f t="shared" si="130"/>
        <v>299</v>
      </c>
      <c r="AZ127">
        <f t="shared" si="130"/>
        <v>1061</v>
      </c>
      <c r="BA127">
        <f t="shared" si="130"/>
        <v>1312</v>
      </c>
      <c r="BB127">
        <f t="shared" si="130"/>
        <v>1057</v>
      </c>
      <c r="BC127">
        <f t="shared" si="130"/>
        <v>1128</v>
      </c>
      <c r="BD127">
        <f t="shared" si="130"/>
        <v>1559</v>
      </c>
      <c r="BE127">
        <f t="shared" si="130"/>
        <v>1003</v>
      </c>
      <c r="BF127">
        <f t="shared" si="130"/>
        <v>1243</v>
      </c>
      <c r="BG127">
        <f t="shared" si="130"/>
        <v>1122</v>
      </c>
      <c r="BH127">
        <f t="shared" si="130"/>
        <v>927</v>
      </c>
    </row>
    <row r="128" spans="1:60" ht="13.5" customHeight="1">
      <c r="A128" s="92" t="s">
        <v>113</v>
      </c>
      <c r="B128" t="s">
        <v>68</v>
      </c>
      <c r="C128" s="40"/>
      <c r="D128" s="41" t="s">
        <v>44</v>
      </c>
      <c r="E128" s="49">
        <f t="shared" si="0"/>
        <v>889</v>
      </c>
      <c r="F128" s="43">
        <v>1</v>
      </c>
      <c r="G128" s="43">
        <v>11</v>
      </c>
      <c r="H128" s="44">
        <f t="shared" si="1"/>
        <v>14</v>
      </c>
      <c r="I128" s="40"/>
      <c r="J128" s="45" t="s">
        <v>32</v>
      </c>
      <c r="K128" s="49">
        <f t="shared" si="2"/>
        <v>1082</v>
      </c>
      <c r="L128" s="46">
        <v>1</v>
      </c>
      <c r="M128" s="46">
        <v>13</v>
      </c>
      <c r="N128" s="26">
        <f t="shared" si="3"/>
        <v>16</v>
      </c>
      <c r="O128" s="40"/>
      <c r="P128" s="39" t="s">
        <v>67</v>
      </c>
      <c r="Q128" s="40"/>
      <c r="R128">
        <f>MIN(Rules!$E$2,(MAX(H128/N128,N128/H128)))</f>
        <v>1.1428571428571428</v>
      </c>
      <c r="S128">
        <f>VLOOKUP(B128,Rules!A:B,2,FALSE)</f>
        <v>70</v>
      </c>
      <c r="T128" s="40"/>
      <c r="U128" s="47">
        <f>1/(10^(-1*(E128+(IF(P128="Y",Rules!$I$2,0))-K128)/Rules!$E$12)+1)</f>
        <v>0.29135797212411368</v>
      </c>
      <c r="V128">
        <f t="shared" si="4"/>
        <v>-23</v>
      </c>
      <c r="W128">
        <f t="shared" si="5"/>
        <v>23</v>
      </c>
      <c r="Z128" s="48"/>
      <c r="AA128">
        <f t="shared" ref="AA128:BH128" si="131">IF($D128=AA$1,$E128+$V128,(IF($J128=AA$1,$K128+$W128,AA127)))</f>
        <v>1141</v>
      </c>
      <c r="AB128">
        <f t="shared" si="131"/>
        <v>1357</v>
      </c>
      <c r="AC128">
        <f t="shared" si="131"/>
        <v>866</v>
      </c>
      <c r="AD128">
        <f t="shared" si="131"/>
        <v>1265</v>
      </c>
      <c r="AE128">
        <f t="shared" si="131"/>
        <v>1057</v>
      </c>
      <c r="AF128">
        <f t="shared" si="131"/>
        <v>1494</v>
      </c>
      <c r="AG128">
        <f t="shared" si="131"/>
        <v>1692</v>
      </c>
      <c r="AH128">
        <f t="shared" si="131"/>
        <v>1534</v>
      </c>
      <c r="AI128">
        <f t="shared" si="131"/>
        <v>1230</v>
      </c>
      <c r="AJ128">
        <f t="shared" si="131"/>
        <v>1393</v>
      </c>
      <c r="AK128">
        <f t="shared" si="131"/>
        <v>1235</v>
      </c>
      <c r="AL128">
        <f t="shared" si="131"/>
        <v>1658</v>
      </c>
      <c r="AM128">
        <f t="shared" si="131"/>
        <v>1717</v>
      </c>
      <c r="AN128">
        <f t="shared" si="131"/>
        <v>1549</v>
      </c>
      <c r="AO128">
        <f t="shared" si="131"/>
        <v>377</v>
      </c>
      <c r="AP128">
        <f t="shared" si="131"/>
        <v>1396</v>
      </c>
      <c r="AQ128">
        <f t="shared" si="131"/>
        <v>1105</v>
      </c>
      <c r="AR128">
        <f t="shared" si="131"/>
        <v>1082</v>
      </c>
      <c r="AS128">
        <f t="shared" si="131"/>
        <v>661</v>
      </c>
      <c r="AT128">
        <f t="shared" si="131"/>
        <v>1028</v>
      </c>
      <c r="AU128">
        <f t="shared" si="131"/>
        <v>1105</v>
      </c>
      <c r="AV128">
        <f t="shared" si="131"/>
        <v>1539</v>
      </c>
      <c r="AW128">
        <f t="shared" si="131"/>
        <v>1205</v>
      </c>
      <c r="AX128">
        <f t="shared" si="131"/>
        <v>1486</v>
      </c>
      <c r="AY128">
        <f t="shared" si="131"/>
        <v>299</v>
      </c>
      <c r="AZ128">
        <f t="shared" si="131"/>
        <v>1061</v>
      </c>
      <c r="BA128">
        <f t="shared" si="131"/>
        <v>1312</v>
      </c>
      <c r="BB128">
        <f t="shared" si="131"/>
        <v>1057</v>
      </c>
      <c r="BC128">
        <f t="shared" si="131"/>
        <v>1128</v>
      </c>
      <c r="BD128">
        <f t="shared" si="131"/>
        <v>1559</v>
      </c>
      <c r="BE128">
        <f t="shared" si="131"/>
        <v>1003</v>
      </c>
      <c r="BF128">
        <f t="shared" si="131"/>
        <v>1243</v>
      </c>
      <c r="BG128">
        <f t="shared" si="131"/>
        <v>1122</v>
      </c>
      <c r="BH128">
        <f t="shared" si="131"/>
        <v>927</v>
      </c>
    </row>
    <row r="129" spans="1:60" ht="13.5" customHeight="1">
      <c r="A129" s="92" t="s">
        <v>113</v>
      </c>
      <c r="B129" t="s">
        <v>68</v>
      </c>
      <c r="C129" s="40"/>
      <c r="D129" s="41" t="s">
        <v>35</v>
      </c>
      <c r="E129" s="49">
        <f t="shared" si="0"/>
        <v>1235</v>
      </c>
      <c r="F129" s="43">
        <v>0</v>
      </c>
      <c r="G129" s="43">
        <v>13</v>
      </c>
      <c r="H129" s="44">
        <f t="shared" si="1"/>
        <v>13</v>
      </c>
      <c r="I129" s="40"/>
      <c r="J129" s="45" t="s">
        <v>30</v>
      </c>
      <c r="K129" s="49">
        <f t="shared" si="2"/>
        <v>1230</v>
      </c>
      <c r="L129" s="46">
        <v>0</v>
      </c>
      <c r="M129" s="46">
        <v>10</v>
      </c>
      <c r="N129" s="26">
        <f t="shared" si="3"/>
        <v>10</v>
      </c>
      <c r="O129" s="40"/>
      <c r="P129" s="39" t="s">
        <v>66</v>
      </c>
      <c r="Q129" s="40"/>
      <c r="R129">
        <f>MIN(Rules!$E$2,(MAX(H129/N129,N129/H129)))</f>
        <v>1.3</v>
      </c>
      <c r="S129">
        <f>VLOOKUP(B129,Rules!A:B,2,FALSE)</f>
        <v>70</v>
      </c>
      <c r="T129" s="40"/>
      <c r="U129" s="47">
        <f>1/(10^(-1*(E129+(IF(P129="Y",Rules!$I$2,0))-K129)/Rules!$E$12)+1)</f>
        <v>0.67124058081583182</v>
      </c>
      <c r="V129">
        <f t="shared" si="4"/>
        <v>30</v>
      </c>
      <c r="W129">
        <f t="shared" si="5"/>
        <v>-30</v>
      </c>
      <c r="Z129" s="48"/>
      <c r="AA129">
        <f t="shared" ref="AA129:BH129" si="132">IF($D129=AA$1,$E129+$V129,(IF($J129=AA$1,$K129+$W129,AA128)))</f>
        <v>1141</v>
      </c>
      <c r="AB129">
        <f t="shared" si="132"/>
        <v>1357</v>
      </c>
      <c r="AC129">
        <f t="shared" si="132"/>
        <v>866</v>
      </c>
      <c r="AD129">
        <f t="shared" si="132"/>
        <v>1265</v>
      </c>
      <c r="AE129">
        <f t="shared" si="132"/>
        <v>1057</v>
      </c>
      <c r="AF129">
        <f t="shared" si="132"/>
        <v>1494</v>
      </c>
      <c r="AG129">
        <f t="shared" si="132"/>
        <v>1692</v>
      </c>
      <c r="AH129">
        <f t="shared" si="132"/>
        <v>1534</v>
      </c>
      <c r="AI129">
        <f t="shared" si="132"/>
        <v>1200</v>
      </c>
      <c r="AJ129">
        <f t="shared" si="132"/>
        <v>1393</v>
      </c>
      <c r="AK129">
        <f t="shared" si="132"/>
        <v>1265</v>
      </c>
      <c r="AL129">
        <f t="shared" si="132"/>
        <v>1658</v>
      </c>
      <c r="AM129">
        <f t="shared" si="132"/>
        <v>1717</v>
      </c>
      <c r="AN129">
        <f t="shared" si="132"/>
        <v>1549</v>
      </c>
      <c r="AO129">
        <f t="shared" si="132"/>
        <v>377</v>
      </c>
      <c r="AP129">
        <f t="shared" si="132"/>
        <v>1396</v>
      </c>
      <c r="AQ129">
        <f t="shared" si="132"/>
        <v>1105</v>
      </c>
      <c r="AR129">
        <f t="shared" si="132"/>
        <v>1082</v>
      </c>
      <c r="AS129">
        <f t="shared" si="132"/>
        <v>661</v>
      </c>
      <c r="AT129">
        <f t="shared" si="132"/>
        <v>1028</v>
      </c>
      <c r="AU129">
        <f t="shared" si="132"/>
        <v>1105</v>
      </c>
      <c r="AV129">
        <f t="shared" si="132"/>
        <v>1539</v>
      </c>
      <c r="AW129">
        <f t="shared" si="132"/>
        <v>1205</v>
      </c>
      <c r="AX129">
        <f t="shared" si="132"/>
        <v>1486</v>
      </c>
      <c r="AY129">
        <f t="shared" si="132"/>
        <v>299</v>
      </c>
      <c r="AZ129">
        <f t="shared" si="132"/>
        <v>1061</v>
      </c>
      <c r="BA129">
        <f t="shared" si="132"/>
        <v>1312</v>
      </c>
      <c r="BB129">
        <f t="shared" si="132"/>
        <v>1057</v>
      </c>
      <c r="BC129">
        <f t="shared" si="132"/>
        <v>1128</v>
      </c>
      <c r="BD129">
        <f t="shared" si="132"/>
        <v>1559</v>
      </c>
      <c r="BE129">
        <f t="shared" si="132"/>
        <v>1003</v>
      </c>
      <c r="BF129">
        <f t="shared" si="132"/>
        <v>1243</v>
      </c>
      <c r="BG129">
        <f t="shared" si="132"/>
        <v>1122</v>
      </c>
      <c r="BH129">
        <f t="shared" si="132"/>
        <v>927</v>
      </c>
    </row>
    <row r="130" spans="1:60" ht="13.5" customHeight="1">
      <c r="A130" s="92" t="s">
        <v>114</v>
      </c>
      <c r="B130" t="s">
        <v>68</v>
      </c>
      <c r="C130" s="40"/>
      <c r="D130" s="41" t="s">
        <v>28</v>
      </c>
      <c r="E130" s="49">
        <f t="shared" si="0"/>
        <v>1549</v>
      </c>
      <c r="F130" s="43">
        <v>1</v>
      </c>
      <c r="G130" s="43">
        <v>16</v>
      </c>
      <c r="H130" s="44">
        <f t="shared" si="1"/>
        <v>19</v>
      </c>
      <c r="I130" s="40"/>
      <c r="J130" s="45" t="s">
        <v>38</v>
      </c>
      <c r="K130" s="49">
        <f t="shared" si="2"/>
        <v>1061</v>
      </c>
      <c r="L130" s="46">
        <v>1</v>
      </c>
      <c r="M130" s="46">
        <v>10</v>
      </c>
      <c r="N130" s="26">
        <f t="shared" si="3"/>
        <v>13</v>
      </c>
      <c r="O130" s="40"/>
      <c r="P130" s="39" t="s">
        <v>67</v>
      </c>
      <c r="Q130" s="40"/>
      <c r="R130">
        <f>MIN(Rules!$E$2,(MAX(H130/N130,N130/H130)))</f>
        <v>1.4615384615384615</v>
      </c>
      <c r="S130">
        <f>VLOOKUP(B130,Rules!A:B,2,FALSE)</f>
        <v>70</v>
      </c>
      <c r="T130" s="40"/>
      <c r="U130" s="47">
        <f>1/(10^(-1*(E130+(IF(P130="Y",Rules!$I$2,0))-K130)/Rules!$E$12)+1)</f>
        <v>0.90441937670283412</v>
      </c>
      <c r="V130">
        <f t="shared" si="4"/>
        <v>10</v>
      </c>
      <c r="W130">
        <f t="shared" si="5"/>
        <v>-10</v>
      </c>
      <c r="Z130" s="48"/>
      <c r="AA130">
        <f t="shared" ref="AA130:BH130" si="133">IF($D130=AA$1,$E130+$V130,(IF($J130=AA$1,$K130+$W130,AA129)))</f>
        <v>1141</v>
      </c>
      <c r="AB130">
        <f t="shared" si="133"/>
        <v>1357</v>
      </c>
      <c r="AC130">
        <f t="shared" si="133"/>
        <v>866</v>
      </c>
      <c r="AD130">
        <f t="shared" si="133"/>
        <v>1265</v>
      </c>
      <c r="AE130">
        <f t="shared" si="133"/>
        <v>1057</v>
      </c>
      <c r="AF130">
        <f t="shared" si="133"/>
        <v>1494</v>
      </c>
      <c r="AG130">
        <f t="shared" si="133"/>
        <v>1692</v>
      </c>
      <c r="AH130">
        <f t="shared" si="133"/>
        <v>1534</v>
      </c>
      <c r="AI130">
        <f t="shared" si="133"/>
        <v>1200</v>
      </c>
      <c r="AJ130">
        <f t="shared" si="133"/>
        <v>1393</v>
      </c>
      <c r="AK130">
        <f t="shared" si="133"/>
        <v>1265</v>
      </c>
      <c r="AL130">
        <f t="shared" si="133"/>
        <v>1658</v>
      </c>
      <c r="AM130">
        <f t="shared" si="133"/>
        <v>1717</v>
      </c>
      <c r="AN130">
        <f t="shared" si="133"/>
        <v>1559</v>
      </c>
      <c r="AO130">
        <f t="shared" si="133"/>
        <v>377</v>
      </c>
      <c r="AP130">
        <f t="shared" si="133"/>
        <v>1396</v>
      </c>
      <c r="AQ130">
        <f t="shared" si="133"/>
        <v>1105</v>
      </c>
      <c r="AR130">
        <f t="shared" si="133"/>
        <v>1082</v>
      </c>
      <c r="AS130">
        <f t="shared" si="133"/>
        <v>661</v>
      </c>
      <c r="AT130">
        <f t="shared" si="133"/>
        <v>1028</v>
      </c>
      <c r="AU130">
        <f t="shared" si="133"/>
        <v>1105</v>
      </c>
      <c r="AV130">
        <f t="shared" si="133"/>
        <v>1539</v>
      </c>
      <c r="AW130">
        <f t="shared" si="133"/>
        <v>1205</v>
      </c>
      <c r="AX130">
        <f t="shared" si="133"/>
        <v>1486</v>
      </c>
      <c r="AY130">
        <f t="shared" si="133"/>
        <v>299</v>
      </c>
      <c r="AZ130">
        <f t="shared" si="133"/>
        <v>1051</v>
      </c>
      <c r="BA130">
        <f t="shared" si="133"/>
        <v>1312</v>
      </c>
      <c r="BB130">
        <f t="shared" si="133"/>
        <v>1057</v>
      </c>
      <c r="BC130">
        <f t="shared" si="133"/>
        <v>1128</v>
      </c>
      <c r="BD130">
        <f t="shared" si="133"/>
        <v>1559</v>
      </c>
      <c r="BE130">
        <f t="shared" si="133"/>
        <v>1003</v>
      </c>
      <c r="BF130">
        <f t="shared" si="133"/>
        <v>1243</v>
      </c>
      <c r="BG130">
        <f t="shared" si="133"/>
        <v>1122</v>
      </c>
      <c r="BH130">
        <f t="shared" si="133"/>
        <v>927</v>
      </c>
    </row>
    <row r="131" spans="1:60" ht="13.5" customHeight="1">
      <c r="A131" s="92" t="s">
        <v>114</v>
      </c>
      <c r="B131" t="s">
        <v>68</v>
      </c>
      <c r="C131" s="40"/>
      <c r="D131" s="41" t="s">
        <v>43</v>
      </c>
      <c r="E131" s="49">
        <f t="shared" si="0"/>
        <v>1028</v>
      </c>
      <c r="F131" s="43">
        <v>1</v>
      </c>
      <c r="G131" s="43">
        <v>13</v>
      </c>
      <c r="H131" s="44">
        <f t="shared" si="1"/>
        <v>16</v>
      </c>
      <c r="I131" s="40"/>
      <c r="J131" s="45" t="s">
        <v>41</v>
      </c>
      <c r="K131" s="49">
        <f t="shared" si="2"/>
        <v>927</v>
      </c>
      <c r="L131" s="46">
        <v>2</v>
      </c>
      <c r="M131" s="46">
        <v>12</v>
      </c>
      <c r="N131" s="26">
        <f t="shared" si="3"/>
        <v>18</v>
      </c>
      <c r="O131" s="40"/>
      <c r="P131" s="39" t="s">
        <v>67</v>
      </c>
      <c r="Q131" s="40"/>
      <c r="R131">
        <f>MIN(Rules!$E$2,(MAX(H131/N131,N131/H131)))</f>
        <v>1.125</v>
      </c>
      <c r="S131">
        <f>VLOOKUP(B131,Rules!A:B,2,FALSE)</f>
        <v>70</v>
      </c>
      <c r="T131" s="40"/>
      <c r="U131" s="47">
        <f>1/(10^(-1*(E131+(IF(P131="Y",Rules!$I$2,0))-K131)/Rules!$E$12)+1)</f>
        <v>0.61422859603687308</v>
      </c>
      <c r="V131">
        <f t="shared" si="4"/>
        <v>-48</v>
      </c>
      <c r="W131">
        <f t="shared" si="5"/>
        <v>48</v>
      </c>
      <c r="Z131" s="48"/>
      <c r="AA131">
        <f t="shared" ref="AA131:BH131" si="134">IF($D131=AA$1,$E131+$V131,(IF($J131=AA$1,$K131+$W131,AA130)))</f>
        <v>1141</v>
      </c>
      <c r="AB131">
        <f t="shared" si="134"/>
        <v>1357</v>
      </c>
      <c r="AC131">
        <f t="shared" si="134"/>
        <v>866</v>
      </c>
      <c r="AD131">
        <f t="shared" si="134"/>
        <v>1265</v>
      </c>
      <c r="AE131">
        <f t="shared" si="134"/>
        <v>1057</v>
      </c>
      <c r="AF131">
        <f t="shared" si="134"/>
        <v>1494</v>
      </c>
      <c r="AG131">
        <f t="shared" si="134"/>
        <v>1692</v>
      </c>
      <c r="AH131">
        <f t="shared" si="134"/>
        <v>1534</v>
      </c>
      <c r="AI131">
        <f t="shared" si="134"/>
        <v>1200</v>
      </c>
      <c r="AJ131">
        <f t="shared" si="134"/>
        <v>1393</v>
      </c>
      <c r="AK131">
        <f t="shared" si="134"/>
        <v>1265</v>
      </c>
      <c r="AL131">
        <f t="shared" si="134"/>
        <v>1658</v>
      </c>
      <c r="AM131">
        <f t="shared" si="134"/>
        <v>1717</v>
      </c>
      <c r="AN131">
        <f t="shared" si="134"/>
        <v>1559</v>
      </c>
      <c r="AO131">
        <f t="shared" si="134"/>
        <v>377</v>
      </c>
      <c r="AP131">
        <f t="shared" si="134"/>
        <v>1396</v>
      </c>
      <c r="AQ131">
        <f t="shared" si="134"/>
        <v>1105</v>
      </c>
      <c r="AR131">
        <f t="shared" si="134"/>
        <v>1082</v>
      </c>
      <c r="AS131">
        <f t="shared" si="134"/>
        <v>661</v>
      </c>
      <c r="AT131">
        <f t="shared" si="134"/>
        <v>980</v>
      </c>
      <c r="AU131">
        <f t="shared" si="134"/>
        <v>1105</v>
      </c>
      <c r="AV131">
        <f t="shared" si="134"/>
        <v>1539</v>
      </c>
      <c r="AW131">
        <f t="shared" si="134"/>
        <v>1205</v>
      </c>
      <c r="AX131">
        <f t="shared" si="134"/>
        <v>1486</v>
      </c>
      <c r="AY131">
        <f t="shared" si="134"/>
        <v>299</v>
      </c>
      <c r="AZ131">
        <f t="shared" si="134"/>
        <v>1051</v>
      </c>
      <c r="BA131">
        <f t="shared" si="134"/>
        <v>1312</v>
      </c>
      <c r="BB131">
        <f t="shared" si="134"/>
        <v>1057</v>
      </c>
      <c r="BC131">
        <f t="shared" si="134"/>
        <v>1128</v>
      </c>
      <c r="BD131">
        <f t="shared" si="134"/>
        <v>1559</v>
      </c>
      <c r="BE131">
        <f t="shared" si="134"/>
        <v>1003</v>
      </c>
      <c r="BF131">
        <f t="shared" si="134"/>
        <v>1243</v>
      </c>
      <c r="BG131">
        <f t="shared" si="134"/>
        <v>1122</v>
      </c>
      <c r="BH131">
        <f t="shared" si="134"/>
        <v>975</v>
      </c>
    </row>
    <row r="132" spans="1:60" ht="13.5" customHeight="1">
      <c r="A132" s="92" t="s">
        <v>114</v>
      </c>
      <c r="B132" t="s">
        <v>68</v>
      </c>
      <c r="C132" s="40"/>
      <c r="D132" s="41" t="s">
        <v>40</v>
      </c>
      <c r="E132" s="49">
        <f t="shared" si="0"/>
        <v>1128</v>
      </c>
      <c r="F132" s="43">
        <v>1</v>
      </c>
      <c r="G132" s="43">
        <v>9</v>
      </c>
      <c r="H132" s="44">
        <f t="shared" si="1"/>
        <v>12</v>
      </c>
      <c r="I132" s="40"/>
      <c r="J132" s="45" t="s">
        <v>39</v>
      </c>
      <c r="K132" s="49">
        <f t="shared" si="2"/>
        <v>1082</v>
      </c>
      <c r="L132" s="46">
        <v>1</v>
      </c>
      <c r="M132" s="46">
        <v>11</v>
      </c>
      <c r="N132" s="26">
        <f t="shared" si="3"/>
        <v>14</v>
      </c>
      <c r="O132" s="40"/>
      <c r="P132" s="39" t="s">
        <v>66</v>
      </c>
      <c r="Q132" s="40"/>
      <c r="R132">
        <f>MIN(Rules!$E$2,(MAX(H132/N132,N132/H132)))</f>
        <v>1.1666666666666667</v>
      </c>
      <c r="S132">
        <f>VLOOKUP(B132,Rules!A:B,2,FALSE)</f>
        <v>70</v>
      </c>
      <c r="T132" s="40"/>
      <c r="U132" s="47">
        <f>1/(10^(-1*(E132+(IF(P132="Y",Rules!$I$2,0))-K132)/Rules!$E$12)+1)</f>
        <v>0.71148625197141269</v>
      </c>
      <c r="V132">
        <f t="shared" si="4"/>
        <v>-58</v>
      </c>
      <c r="W132">
        <f t="shared" si="5"/>
        <v>58</v>
      </c>
      <c r="Z132" s="48"/>
      <c r="AA132">
        <f t="shared" ref="AA132:BH132" si="135">IF($D132=AA$1,$E132+$V132,(IF($J132=AA$1,$K132+$W132,AA131)))</f>
        <v>1141</v>
      </c>
      <c r="AB132">
        <f t="shared" si="135"/>
        <v>1357</v>
      </c>
      <c r="AC132">
        <f t="shared" si="135"/>
        <v>866</v>
      </c>
      <c r="AD132">
        <f t="shared" si="135"/>
        <v>1265</v>
      </c>
      <c r="AE132">
        <f t="shared" si="135"/>
        <v>1057</v>
      </c>
      <c r="AF132">
        <f t="shared" si="135"/>
        <v>1494</v>
      </c>
      <c r="AG132">
        <f t="shared" si="135"/>
        <v>1692</v>
      </c>
      <c r="AH132">
        <f t="shared" si="135"/>
        <v>1534</v>
      </c>
      <c r="AI132">
        <f t="shared" si="135"/>
        <v>1200</v>
      </c>
      <c r="AJ132">
        <f t="shared" si="135"/>
        <v>1393</v>
      </c>
      <c r="AK132">
        <f t="shared" si="135"/>
        <v>1265</v>
      </c>
      <c r="AL132">
        <f t="shared" si="135"/>
        <v>1658</v>
      </c>
      <c r="AM132">
        <f t="shared" si="135"/>
        <v>1717</v>
      </c>
      <c r="AN132">
        <f t="shared" si="135"/>
        <v>1559</v>
      </c>
      <c r="AO132">
        <f t="shared" si="135"/>
        <v>377</v>
      </c>
      <c r="AP132">
        <f t="shared" si="135"/>
        <v>1396</v>
      </c>
      <c r="AQ132">
        <f t="shared" si="135"/>
        <v>1105</v>
      </c>
      <c r="AR132">
        <f t="shared" si="135"/>
        <v>1140</v>
      </c>
      <c r="AS132">
        <f t="shared" si="135"/>
        <v>661</v>
      </c>
      <c r="AT132">
        <f t="shared" si="135"/>
        <v>980</v>
      </c>
      <c r="AU132">
        <f t="shared" si="135"/>
        <v>1105</v>
      </c>
      <c r="AV132">
        <f t="shared" si="135"/>
        <v>1539</v>
      </c>
      <c r="AW132">
        <f t="shared" si="135"/>
        <v>1205</v>
      </c>
      <c r="AX132">
        <f t="shared" si="135"/>
        <v>1486</v>
      </c>
      <c r="AY132">
        <f t="shared" si="135"/>
        <v>299</v>
      </c>
      <c r="AZ132">
        <f t="shared" si="135"/>
        <v>1051</v>
      </c>
      <c r="BA132">
        <f t="shared" si="135"/>
        <v>1312</v>
      </c>
      <c r="BB132">
        <f t="shared" si="135"/>
        <v>1057</v>
      </c>
      <c r="BC132">
        <f t="shared" si="135"/>
        <v>1070</v>
      </c>
      <c r="BD132">
        <f t="shared" si="135"/>
        <v>1559</v>
      </c>
      <c r="BE132">
        <f t="shared" si="135"/>
        <v>1003</v>
      </c>
      <c r="BF132">
        <f t="shared" si="135"/>
        <v>1243</v>
      </c>
      <c r="BG132">
        <f t="shared" si="135"/>
        <v>1122</v>
      </c>
      <c r="BH132">
        <f t="shared" si="135"/>
        <v>975</v>
      </c>
    </row>
    <row r="133" spans="1:60" ht="13.5" customHeight="1">
      <c r="A133" s="92" t="s">
        <v>114</v>
      </c>
      <c r="B133" t="s">
        <v>68</v>
      </c>
      <c r="C133" s="40"/>
      <c r="D133" s="41" t="s">
        <v>46</v>
      </c>
      <c r="E133" s="49">
        <f t="shared" si="0"/>
        <v>1003</v>
      </c>
      <c r="F133" s="43">
        <v>1</v>
      </c>
      <c r="G133" s="43">
        <v>7</v>
      </c>
      <c r="H133" s="44">
        <f t="shared" si="1"/>
        <v>10</v>
      </c>
      <c r="I133" s="40"/>
      <c r="J133" s="45" t="s">
        <v>26</v>
      </c>
      <c r="K133" s="49">
        <f t="shared" si="2"/>
        <v>1494</v>
      </c>
      <c r="L133" s="46">
        <v>2</v>
      </c>
      <c r="M133" s="46">
        <v>18</v>
      </c>
      <c r="N133" s="26">
        <f t="shared" si="3"/>
        <v>24</v>
      </c>
      <c r="O133" s="40"/>
      <c r="P133" s="39" t="s">
        <v>66</v>
      </c>
      <c r="Q133" s="40"/>
      <c r="R133">
        <f>MIN(Rules!$E$2,(MAX(H133/N133,N133/H133)))</f>
        <v>2</v>
      </c>
      <c r="S133">
        <f>VLOOKUP(B133,Rules!A:B,2,FALSE)</f>
        <v>70</v>
      </c>
      <c r="T133" s="40"/>
      <c r="U133" s="47">
        <f>1/(10^(-1*(E133+(IF(P133="Y",Rules!$I$2,0))-K133)/Rules!$E$12)+1)</f>
        <v>0.17216464460767322</v>
      </c>
      <c r="V133">
        <f t="shared" si="4"/>
        <v>-24</v>
      </c>
      <c r="W133">
        <f t="shared" si="5"/>
        <v>24</v>
      </c>
      <c r="Z133" s="48"/>
      <c r="AA133">
        <f t="shared" ref="AA133:BH133" si="136">IF($D133=AA$1,$E133+$V133,(IF($J133=AA$1,$K133+$W133,AA132)))</f>
        <v>1141</v>
      </c>
      <c r="AB133">
        <f t="shared" si="136"/>
        <v>1357</v>
      </c>
      <c r="AC133">
        <f t="shared" si="136"/>
        <v>866</v>
      </c>
      <c r="AD133">
        <f t="shared" si="136"/>
        <v>1265</v>
      </c>
      <c r="AE133">
        <f t="shared" si="136"/>
        <v>1057</v>
      </c>
      <c r="AF133">
        <f t="shared" si="136"/>
        <v>1518</v>
      </c>
      <c r="AG133">
        <f t="shared" si="136"/>
        <v>1692</v>
      </c>
      <c r="AH133">
        <f t="shared" si="136"/>
        <v>1534</v>
      </c>
      <c r="AI133">
        <f t="shared" si="136"/>
        <v>1200</v>
      </c>
      <c r="AJ133">
        <f t="shared" si="136"/>
        <v>1393</v>
      </c>
      <c r="AK133">
        <f t="shared" si="136"/>
        <v>1265</v>
      </c>
      <c r="AL133">
        <f t="shared" si="136"/>
        <v>1658</v>
      </c>
      <c r="AM133">
        <f t="shared" si="136"/>
        <v>1717</v>
      </c>
      <c r="AN133">
        <f t="shared" si="136"/>
        <v>1559</v>
      </c>
      <c r="AO133">
        <f t="shared" si="136"/>
        <v>377</v>
      </c>
      <c r="AP133">
        <f t="shared" si="136"/>
        <v>1396</v>
      </c>
      <c r="AQ133">
        <f t="shared" si="136"/>
        <v>1105</v>
      </c>
      <c r="AR133">
        <f t="shared" si="136"/>
        <v>1140</v>
      </c>
      <c r="AS133">
        <f t="shared" si="136"/>
        <v>661</v>
      </c>
      <c r="AT133">
        <f t="shared" si="136"/>
        <v>980</v>
      </c>
      <c r="AU133">
        <f t="shared" si="136"/>
        <v>1105</v>
      </c>
      <c r="AV133">
        <f t="shared" si="136"/>
        <v>1539</v>
      </c>
      <c r="AW133">
        <f t="shared" si="136"/>
        <v>1205</v>
      </c>
      <c r="AX133">
        <f t="shared" si="136"/>
        <v>1486</v>
      </c>
      <c r="AY133">
        <f t="shared" si="136"/>
        <v>299</v>
      </c>
      <c r="AZ133">
        <f t="shared" si="136"/>
        <v>1051</v>
      </c>
      <c r="BA133">
        <f t="shared" si="136"/>
        <v>1312</v>
      </c>
      <c r="BB133">
        <f t="shared" si="136"/>
        <v>1057</v>
      </c>
      <c r="BC133">
        <f t="shared" si="136"/>
        <v>1070</v>
      </c>
      <c r="BD133">
        <f t="shared" si="136"/>
        <v>1559</v>
      </c>
      <c r="BE133">
        <f t="shared" si="136"/>
        <v>979</v>
      </c>
      <c r="BF133">
        <f t="shared" si="136"/>
        <v>1243</v>
      </c>
      <c r="BG133">
        <f t="shared" si="136"/>
        <v>1122</v>
      </c>
      <c r="BH133">
        <f t="shared" si="136"/>
        <v>975</v>
      </c>
    </row>
    <row r="134" spans="1:60" ht="13.5" customHeight="1">
      <c r="A134" s="92" t="s">
        <v>114</v>
      </c>
      <c r="B134" t="s">
        <v>68</v>
      </c>
      <c r="C134" s="40"/>
      <c r="D134" s="41" t="s">
        <v>47</v>
      </c>
      <c r="E134" s="49">
        <f t="shared" si="0"/>
        <v>661</v>
      </c>
      <c r="F134" s="43">
        <v>1</v>
      </c>
      <c r="G134" s="43">
        <v>7</v>
      </c>
      <c r="H134" s="44">
        <f t="shared" si="1"/>
        <v>10</v>
      </c>
      <c r="I134" s="40"/>
      <c r="J134" s="45" t="s">
        <v>21</v>
      </c>
      <c r="K134" s="49">
        <f t="shared" si="2"/>
        <v>1658</v>
      </c>
      <c r="L134" s="46">
        <v>1</v>
      </c>
      <c r="M134" s="46">
        <v>18</v>
      </c>
      <c r="N134" s="26">
        <f t="shared" si="3"/>
        <v>21</v>
      </c>
      <c r="O134" s="40"/>
      <c r="P134" s="39" t="s">
        <v>66</v>
      </c>
      <c r="Q134" s="40"/>
      <c r="R134">
        <f>MIN(Rules!$E$2,(MAX(H134/N134,N134/H134)))</f>
        <v>2</v>
      </c>
      <c r="S134">
        <f>VLOOKUP(B134,Rules!A:B,2,FALSE)</f>
        <v>70</v>
      </c>
      <c r="T134" s="40"/>
      <c r="U134" s="47">
        <f>1/(10^(-1*(E134+(IF(P134="Y",Rules!$I$2,0))-K134)/Rules!$E$12)+1)</f>
        <v>1.9829046375654216E-2</v>
      </c>
      <c r="V134">
        <f t="shared" si="4"/>
        <v>-3</v>
      </c>
      <c r="W134">
        <f t="shared" si="5"/>
        <v>3</v>
      </c>
      <c r="Z134" s="48"/>
      <c r="AA134">
        <f t="shared" ref="AA134:BH134" si="137">IF($D134=AA$1,$E134+$V134,(IF($J134=AA$1,$K134+$W134,AA133)))</f>
        <v>1141</v>
      </c>
      <c r="AB134">
        <f t="shared" si="137"/>
        <v>1357</v>
      </c>
      <c r="AC134">
        <f t="shared" si="137"/>
        <v>866</v>
      </c>
      <c r="AD134">
        <f t="shared" si="137"/>
        <v>1265</v>
      </c>
      <c r="AE134">
        <f t="shared" si="137"/>
        <v>1057</v>
      </c>
      <c r="AF134">
        <f t="shared" si="137"/>
        <v>1518</v>
      </c>
      <c r="AG134">
        <f t="shared" si="137"/>
        <v>1692</v>
      </c>
      <c r="AH134">
        <f t="shared" si="137"/>
        <v>1534</v>
      </c>
      <c r="AI134">
        <f t="shared" si="137"/>
        <v>1200</v>
      </c>
      <c r="AJ134">
        <f t="shared" si="137"/>
        <v>1393</v>
      </c>
      <c r="AK134">
        <f t="shared" si="137"/>
        <v>1265</v>
      </c>
      <c r="AL134">
        <f t="shared" si="137"/>
        <v>1661</v>
      </c>
      <c r="AM134">
        <f t="shared" si="137"/>
        <v>1717</v>
      </c>
      <c r="AN134">
        <f t="shared" si="137"/>
        <v>1559</v>
      </c>
      <c r="AO134">
        <f t="shared" si="137"/>
        <v>377</v>
      </c>
      <c r="AP134">
        <f t="shared" si="137"/>
        <v>1396</v>
      </c>
      <c r="AQ134">
        <f t="shared" si="137"/>
        <v>1105</v>
      </c>
      <c r="AR134">
        <f t="shared" si="137"/>
        <v>1140</v>
      </c>
      <c r="AS134">
        <f t="shared" si="137"/>
        <v>658</v>
      </c>
      <c r="AT134">
        <f t="shared" si="137"/>
        <v>980</v>
      </c>
      <c r="AU134">
        <f t="shared" si="137"/>
        <v>1105</v>
      </c>
      <c r="AV134">
        <f t="shared" si="137"/>
        <v>1539</v>
      </c>
      <c r="AW134">
        <f t="shared" si="137"/>
        <v>1205</v>
      </c>
      <c r="AX134">
        <f t="shared" si="137"/>
        <v>1486</v>
      </c>
      <c r="AY134">
        <f t="shared" si="137"/>
        <v>299</v>
      </c>
      <c r="AZ134">
        <f t="shared" si="137"/>
        <v>1051</v>
      </c>
      <c r="BA134">
        <f t="shared" si="137"/>
        <v>1312</v>
      </c>
      <c r="BB134">
        <f t="shared" si="137"/>
        <v>1057</v>
      </c>
      <c r="BC134">
        <f t="shared" si="137"/>
        <v>1070</v>
      </c>
      <c r="BD134">
        <f t="shared" si="137"/>
        <v>1559</v>
      </c>
      <c r="BE134">
        <f t="shared" si="137"/>
        <v>979</v>
      </c>
      <c r="BF134">
        <f t="shared" si="137"/>
        <v>1243</v>
      </c>
      <c r="BG134">
        <f t="shared" si="137"/>
        <v>1122</v>
      </c>
      <c r="BH134">
        <f t="shared" si="137"/>
        <v>975</v>
      </c>
    </row>
    <row r="135" spans="1:60" ht="13.5" customHeight="1">
      <c r="A135" s="92" t="s">
        <v>114</v>
      </c>
      <c r="B135" t="s">
        <v>68</v>
      </c>
      <c r="C135" s="40"/>
      <c r="D135" s="41" t="s">
        <v>19</v>
      </c>
      <c r="E135" s="49">
        <f t="shared" si="0"/>
        <v>1692</v>
      </c>
      <c r="F135" s="43">
        <v>1</v>
      </c>
      <c r="G135" s="43">
        <v>10</v>
      </c>
      <c r="H135" s="44">
        <f t="shared" si="1"/>
        <v>13</v>
      </c>
      <c r="I135" s="40"/>
      <c r="J135" s="45" t="s">
        <v>23</v>
      </c>
      <c r="K135" s="49">
        <f t="shared" si="2"/>
        <v>1486</v>
      </c>
      <c r="L135" s="46">
        <v>0</v>
      </c>
      <c r="M135" s="46">
        <v>10</v>
      </c>
      <c r="N135" s="26">
        <f t="shared" si="3"/>
        <v>10</v>
      </c>
      <c r="O135" s="40"/>
      <c r="P135" s="39" t="s">
        <v>66</v>
      </c>
      <c r="Q135" s="40"/>
      <c r="R135">
        <f>MIN(Rules!$E$2,(MAX(H135/N135,N135/H135)))</f>
        <v>1.3</v>
      </c>
      <c r="S135">
        <f>VLOOKUP(B135,Rules!A:B,2,FALSE)</f>
        <v>70</v>
      </c>
      <c r="T135" s="40"/>
      <c r="U135" s="47">
        <f>1/(10^(-1*(E135+(IF(P135="Y",Rules!$I$2,0))-K135)/Rules!$E$12)+1)</f>
        <v>0.83745880351851665</v>
      </c>
      <c r="V135">
        <f t="shared" si="4"/>
        <v>15</v>
      </c>
      <c r="W135">
        <f t="shared" si="5"/>
        <v>-15</v>
      </c>
      <c r="Z135" s="48"/>
      <c r="AA135">
        <f t="shared" ref="AA135:BH135" si="138">IF($D135=AA$1,$E135+$V135,(IF($J135=AA$1,$K135+$W135,AA134)))</f>
        <v>1141</v>
      </c>
      <c r="AB135">
        <f t="shared" si="138"/>
        <v>1357</v>
      </c>
      <c r="AC135">
        <f t="shared" si="138"/>
        <v>866</v>
      </c>
      <c r="AD135">
        <f t="shared" si="138"/>
        <v>1265</v>
      </c>
      <c r="AE135">
        <f t="shared" si="138"/>
        <v>1057</v>
      </c>
      <c r="AF135">
        <f t="shared" si="138"/>
        <v>1518</v>
      </c>
      <c r="AG135">
        <f t="shared" si="138"/>
        <v>1707</v>
      </c>
      <c r="AH135">
        <f t="shared" si="138"/>
        <v>1534</v>
      </c>
      <c r="AI135">
        <f t="shared" si="138"/>
        <v>1200</v>
      </c>
      <c r="AJ135">
        <f t="shared" si="138"/>
        <v>1393</v>
      </c>
      <c r="AK135">
        <f t="shared" si="138"/>
        <v>1265</v>
      </c>
      <c r="AL135">
        <f t="shared" si="138"/>
        <v>1661</v>
      </c>
      <c r="AM135">
        <f t="shared" si="138"/>
        <v>1717</v>
      </c>
      <c r="AN135">
        <f t="shared" si="138"/>
        <v>1559</v>
      </c>
      <c r="AO135">
        <f t="shared" si="138"/>
        <v>377</v>
      </c>
      <c r="AP135">
        <f t="shared" si="138"/>
        <v>1396</v>
      </c>
      <c r="AQ135">
        <f t="shared" si="138"/>
        <v>1105</v>
      </c>
      <c r="AR135">
        <f t="shared" si="138"/>
        <v>1140</v>
      </c>
      <c r="AS135">
        <f t="shared" si="138"/>
        <v>658</v>
      </c>
      <c r="AT135">
        <f t="shared" si="138"/>
        <v>980</v>
      </c>
      <c r="AU135">
        <f t="shared" si="138"/>
        <v>1105</v>
      </c>
      <c r="AV135">
        <f t="shared" si="138"/>
        <v>1539</v>
      </c>
      <c r="AW135">
        <f t="shared" si="138"/>
        <v>1205</v>
      </c>
      <c r="AX135">
        <f t="shared" si="138"/>
        <v>1471</v>
      </c>
      <c r="AY135">
        <f t="shared" si="138"/>
        <v>299</v>
      </c>
      <c r="AZ135">
        <f t="shared" si="138"/>
        <v>1051</v>
      </c>
      <c r="BA135">
        <f t="shared" si="138"/>
        <v>1312</v>
      </c>
      <c r="BB135">
        <f t="shared" si="138"/>
        <v>1057</v>
      </c>
      <c r="BC135">
        <f t="shared" si="138"/>
        <v>1070</v>
      </c>
      <c r="BD135">
        <f t="shared" si="138"/>
        <v>1559</v>
      </c>
      <c r="BE135">
        <f t="shared" si="138"/>
        <v>979</v>
      </c>
      <c r="BF135">
        <f t="shared" si="138"/>
        <v>1243</v>
      </c>
      <c r="BG135">
        <f t="shared" si="138"/>
        <v>1122</v>
      </c>
      <c r="BH135">
        <f t="shared" si="138"/>
        <v>975</v>
      </c>
    </row>
    <row r="136" spans="1:60" ht="13.5" customHeight="1">
      <c r="A136" s="92" t="s">
        <v>115</v>
      </c>
      <c r="B136" t="s">
        <v>68</v>
      </c>
      <c r="C136" s="40"/>
      <c r="D136" s="41" t="s">
        <v>45</v>
      </c>
      <c r="E136" s="49">
        <f t="shared" si="0"/>
        <v>1105</v>
      </c>
      <c r="F136" s="43">
        <v>2</v>
      </c>
      <c r="G136" s="43">
        <v>9</v>
      </c>
      <c r="H136" s="44">
        <f t="shared" si="1"/>
        <v>15</v>
      </c>
      <c r="I136" s="40"/>
      <c r="J136" s="45" t="s">
        <v>24</v>
      </c>
      <c r="K136" s="49">
        <f t="shared" si="2"/>
        <v>1312</v>
      </c>
      <c r="L136" s="46">
        <v>2</v>
      </c>
      <c r="M136" s="46">
        <v>13</v>
      </c>
      <c r="N136" s="26">
        <f t="shared" si="3"/>
        <v>19</v>
      </c>
      <c r="O136" s="40"/>
      <c r="P136" s="39" t="s">
        <v>66</v>
      </c>
      <c r="Q136" s="40"/>
      <c r="R136">
        <f>MIN(Rules!$E$2,(MAX(H136/N136,N136/H136)))</f>
        <v>1.2666666666666666</v>
      </c>
      <c r="S136">
        <f>VLOOKUP(B136,Rules!A:B,2,FALSE)</f>
        <v>70</v>
      </c>
      <c r="T136" s="40"/>
      <c r="U136" s="47">
        <f>1/(10^(-1*(E136+(IF(P136="Y",Rules!$I$2,0))-K136)/Rules!$E$12)+1)</f>
        <v>0.43475055471998209</v>
      </c>
      <c r="V136">
        <f t="shared" si="4"/>
        <v>-39</v>
      </c>
      <c r="W136">
        <f t="shared" si="5"/>
        <v>39</v>
      </c>
      <c r="Z136" s="48"/>
      <c r="AA136">
        <f t="shared" ref="AA136:BH136" si="139">IF($D136=AA$1,$E136+$V136,(IF($J136=AA$1,$K136+$W136,AA135)))</f>
        <v>1141</v>
      </c>
      <c r="AB136">
        <f t="shared" si="139"/>
        <v>1357</v>
      </c>
      <c r="AC136">
        <f t="shared" si="139"/>
        <v>866</v>
      </c>
      <c r="AD136">
        <f t="shared" si="139"/>
        <v>1265</v>
      </c>
      <c r="AE136">
        <f t="shared" si="139"/>
        <v>1057</v>
      </c>
      <c r="AF136">
        <f t="shared" si="139"/>
        <v>1518</v>
      </c>
      <c r="AG136">
        <f t="shared" si="139"/>
        <v>1707</v>
      </c>
      <c r="AH136">
        <f t="shared" si="139"/>
        <v>1534</v>
      </c>
      <c r="AI136">
        <f t="shared" si="139"/>
        <v>1200</v>
      </c>
      <c r="AJ136">
        <f t="shared" si="139"/>
        <v>1393</v>
      </c>
      <c r="AK136">
        <f t="shared" si="139"/>
        <v>1265</v>
      </c>
      <c r="AL136">
        <f t="shared" si="139"/>
        <v>1661</v>
      </c>
      <c r="AM136">
        <f t="shared" si="139"/>
        <v>1717</v>
      </c>
      <c r="AN136">
        <f t="shared" si="139"/>
        <v>1559</v>
      </c>
      <c r="AO136">
        <f t="shared" si="139"/>
        <v>377</v>
      </c>
      <c r="AP136">
        <f t="shared" si="139"/>
        <v>1396</v>
      </c>
      <c r="AQ136">
        <f t="shared" si="139"/>
        <v>1066</v>
      </c>
      <c r="AR136">
        <f t="shared" si="139"/>
        <v>1140</v>
      </c>
      <c r="AS136">
        <f t="shared" si="139"/>
        <v>658</v>
      </c>
      <c r="AT136">
        <f t="shared" si="139"/>
        <v>980</v>
      </c>
      <c r="AU136">
        <f t="shared" si="139"/>
        <v>1105</v>
      </c>
      <c r="AV136">
        <f t="shared" si="139"/>
        <v>1539</v>
      </c>
      <c r="AW136">
        <f t="shared" si="139"/>
        <v>1205</v>
      </c>
      <c r="AX136">
        <f t="shared" si="139"/>
        <v>1471</v>
      </c>
      <c r="AY136">
        <f t="shared" si="139"/>
        <v>299</v>
      </c>
      <c r="AZ136">
        <f t="shared" si="139"/>
        <v>1051</v>
      </c>
      <c r="BA136">
        <f t="shared" si="139"/>
        <v>1351</v>
      </c>
      <c r="BB136">
        <f t="shared" si="139"/>
        <v>1057</v>
      </c>
      <c r="BC136">
        <f t="shared" si="139"/>
        <v>1070</v>
      </c>
      <c r="BD136">
        <f t="shared" si="139"/>
        <v>1559</v>
      </c>
      <c r="BE136">
        <f t="shared" si="139"/>
        <v>979</v>
      </c>
      <c r="BF136">
        <f t="shared" si="139"/>
        <v>1243</v>
      </c>
      <c r="BG136">
        <f t="shared" si="139"/>
        <v>1122</v>
      </c>
      <c r="BH136">
        <f t="shared" si="139"/>
        <v>975</v>
      </c>
    </row>
    <row r="137" spans="1:60" ht="13.5" customHeight="1">
      <c r="A137" s="92" t="s">
        <v>115</v>
      </c>
      <c r="B137" t="s">
        <v>68</v>
      </c>
      <c r="C137" s="40"/>
      <c r="D137" s="41" t="s">
        <v>22</v>
      </c>
      <c r="E137" s="49">
        <f t="shared" si="0"/>
        <v>1559</v>
      </c>
      <c r="F137" s="43">
        <v>2</v>
      </c>
      <c r="G137" s="43">
        <v>10</v>
      </c>
      <c r="H137" s="44">
        <f t="shared" si="1"/>
        <v>16</v>
      </c>
      <c r="I137" s="40"/>
      <c r="J137" s="45" t="s">
        <v>20</v>
      </c>
      <c r="K137" s="49">
        <f t="shared" si="2"/>
        <v>1357</v>
      </c>
      <c r="L137" s="46">
        <v>1</v>
      </c>
      <c r="M137" s="46">
        <v>10</v>
      </c>
      <c r="N137" s="26">
        <f t="shared" si="3"/>
        <v>13</v>
      </c>
      <c r="O137" s="40"/>
      <c r="P137" s="39" t="s">
        <v>67</v>
      </c>
      <c r="Q137" s="40"/>
      <c r="R137">
        <f>MIN(Rules!$E$2,(MAX(H137/N137,N137/H137)))</f>
        <v>1.2307692307692308</v>
      </c>
      <c r="S137">
        <f>VLOOKUP(B137,Rules!A:B,2,FALSE)</f>
        <v>70</v>
      </c>
      <c r="T137" s="40"/>
      <c r="U137" s="47">
        <f>1/(10^(-1*(E137+(IF(P137="Y",Rules!$I$2,0))-K137)/Rules!$E$12)+1)</f>
        <v>0.71712486177365653</v>
      </c>
      <c r="V137">
        <f t="shared" si="4"/>
        <v>24</v>
      </c>
      <c r="W137">
        <f t="shared" si="5"/>
        <v>-24</v>
      </c>
      <c r="Z137" s="48"/>
      <c r="AA137">
        <f t="shared" ref="AA137:BH137" si="140">IF($D137=AA$1,$E137+$V137,(IF($J137=AA$1,$K137+$W137,AA136)))</f>
        <v>1141</v>
      </c>
      <c r="AB137">
        <f t="shared" si="140"/>
        <v>1333</v>
      </c>
      <c r="AC137">
        <f t="shared" si="140"/>
        <v>866</v>
      </c>
      <c r="AD137">
        <f t="shared" si="140"/>
        <v>1265</v>
      </c>
      <c r="AE137">
        <f t="shared" si="140"/>
        <v>1057</v>
      </c>
      <c r="AF137">
        <f t="shared" si="140"/>
        <v>1518</v>
      </c>
      <c r="AG137">
        <f t="shared" si="140"/>
        <v>1707</v>
      </c>
      <c r="AH137">
        <f t="shared" si="140"/>
        <v>1534</v>
      </c>
      <c r="AI137">
        <f t="shared" si="140"/>
        <v>1200</v>
      </c>
      <c r="AJ137">
        <f t="shared" si="140"/>
        <v>1393</v>
      </c>
      <c r="AK137">
        <f t="shared" si="140"/>
        <v>1265</v>
      </c>
      <c r="AL137">
        <f t="shared" si="140"/>
        <v>1661</v>
      </c>
      <c r="AM137">
        <f t="shared" si="140"/>
        <v>1717</v>
      </c>
      <c r="AN137">
        <f t="shared" si="140"/>
        <v>1559</v>
      </c>
      <c r="AO137">
        <f t="shared" si="140"/>
        <v>377</v>
      </c>
      <c r="AP137">
        <f t="shared" si="140"/>
        <v>1396</v>
      </c>
      <c r="AQ137">
        <f t="shared" si="140"/>
        <v>1066</v>
      </c>
      <c r="AR137">
        <f t="shared" si="140"/>
        <v>1140</v>
      </c>
      <c r="AS137">
        <f t="shared" si="140"/>
        <v>658</v>
      </c>
      <c r="AT137">
        <f t="shared" si="140"/>
        <v>980</v>
      </c>
      <c r="AU137">
        <f t="shared" si="140"/>
        <v>1105</v>
      </c>
      <c r="AV137">
        <f t="shared" si="140"/>
        <v>1539</v>
      </c>
      <c r="AW137">
        <f t="shared" si="140"/>
        <v>1205</v>
      </c>
      <c r="AX137">
        <f t="shared" si="140"/>
        <v>1471</v>
      </c>
      <c r="AY137">
        <f t="shared" si="140"/>
        <v>299</v>
      </c>
      <c r="AZ137">
        <f t="shared" si="140"/>
        <v>1051</v>
      </c>
      <c r="BA137">
        <f t="shared" si="140"/>
        <v>1351</v>
      </c>
      <c r="BB137">
        <f t="shared" si="140"/>
        <v>1057</v>
      </c>
      <c r="BC137">
        <f t="shared" si="140"/>
        <v>1070</v>
      </c>
      <c r="BD137">
        <f t="shared" si="140"/>
        <v>1583</v>
      </c>
      <c r="BE137">
        <f t="shared" si="140"/>
        <v>979</v>
      </c>
      <c r="BF137">
        <f t="shared" si="140"/>
        <v>1243</v>
      </c>
      <c r="BG137">
        <f t="shared" si="140"/>
        <v>1122</v>
      </c>
      <c r="BH137">
        <f t="shared" si="140"/>
        <v>975</v>
      </c>
    </row>
    <row r="138" spans="1:60" ht="13.5" customHeight="1">
      <c r="A138" s="92">
        <v>39970</v>
      </c>
      <c r="B138" t="s">
        <v>68</v>
      </c>
      <c r="C138" s="40"/>
      <c r="D138" s="41" t="s">
        <v>29</v>
      </c>
      <c r="E138" s="49">
        <f t="shared" si="0"/>
        <v>1265</v>
      </c>
      <c r="F138" s="43">
        <v>0</v>
      </c>
      <c r="G138" s="43">
        <v>13</v>
      </c>
      <c r="H138" s="44">
        <f t="shared" si="1"/>
        <v>13</v>
      </c>
      <c r="I138" s="40"/>
      <c r="J138" s="45" t="s">
        <v>35</v>
      </c>
      <c r="K138" s="49">
        <f t="shared" si="2"/>
        <v>1265</v>
      </c>
      <c r="L138" s="46">
        <v>1</v>
      </c>
      <c r="M138" s="46">
        <v>9</v>
      </c>
      <c r="N138" s="26">
        <f t="shared" si="3"/>
        <v>12</v>
      </c>
      <c r="O138" s="40"/>
      <c r="P138" s="39" t="s">
        <v>66</v>
      </c>
      <c r="Q138" s="40"/>
      <c r="R138">
        <f>MIN(Rules!$E$2,(MAX(H138/N138,N138/H138)))</f>
        <v>1.0833333333333333</v>
      </c>
      <c r="S138">
        <f>VLOOKUP(B138,Rules!A:B,2,FALSE)</f>
        <v>70</v>
      </c>
      <c r="T138" s="40"/>
      <c r="U138" s="47">
        <f>1/(10^(-1*(E138+(IF(P138="Y",Rules!$I$2,0))-K138)/Rules!$E$12)+1)</f>
        <v>0.66613942458312214</v>
      </c>
      <c r="V138">
        <f t="shared" si="4"/>
        <v>25</v>
      </c>
      <c r="W138">
        <f t="shared" si="5"/>
        <v>-25</v>
      </c>
      <c r="Z138" s="48"/>
      <c r="AA138">
        <f t="shared" ref="AA138:BH138" si="141">IF($D138=AA$1,$E138+$V138,(IF($J138=AA$1,$K138+$W138,AA137)))</f>
        <v>1141</v>
      </c>
      <c r="AB138">
        <f t="shared" si="141"/>
        <v>1333</v>
      </c>
      <c r="AC138">
        <f t="shared" si="141"/>
        <v>866</v>
      </c>
      <c r="AD138">
        <f t="shared" si="141"/>
        <v>1290</v>
      </c>
      <c r="AE138">
        <f t="shared" si="141"/>
        <v>1057</v>
      </c>
      <c r="AF138">
        <f t="shared" si="141"/>
        <v>1518</v>
      </c>
      <c r="AG138">
        <f t="shared" si="141"/>
        <v>1707</v>
      </c>
      <c r="AH138">
        <f t="shared" si="141"/>
        <v>1534</v>
      </c>
      <c r="AI138">
        <f t="shared" si="141"/>
        <v>1200</v>
      </c>
      <c r="AJ138">
        <f t="shared" si="141"/>
        <v>1393</v>
      </c>
      <c r="AK138">
        <f t="shared" si="141"/>
        <v>1240</v>
      </c>
      <c r="AL138">
        <f t="shared" si="141"/>
        <v>1661</v>
      </c>
      <c r="AM138">
        <f t="shared" si="141"/>
        <v>1717</v>
      </c>
      <c r="AN138">
        <f t="shared" si="141"/>
        <v>1559</v>
      </c>
      <c r="AO138">
        <f t="shared" si="141"/>
        <v>377</v>
      </c>
      <c r="AP138">
        <f t="shared" si="141"/>
        <v>1396</v>
      </c>
      <c r="AQ138">
        <f t="shared" si="141"/>
        <v>1066</v>
      </c>
      <c r="AR138">
        <f t="shared" si="141"/>
        <v>1140</v>
      </c>
      <c r="AS138">
        <f t="shared" si="141"/>
        <v>658</v>
      </c>
      <c r="AT138">
        <f t="shared" si="141"/>
        <v>980</v>
      </c>
      <c r="AU138">
        <f t="shared" si="141"/>
        <v>1105</v>
      </c>
      <c r="AV138">
        <f t="shared" si="141"/>
        <v>1539</v>
      </c>
      <c r="AW138">
        <f t="shared" si="141"/>
        <v>1205</v>
      </c>
      <c r="AX138">
        <f t="shared" si="141"/>
        <v>1471</v>
      </c>
      <c r="AY138">
        <f t="shared" si="141"/>
        <v>299</v>
      </c>
      <c r="AZ138">
        <f t="shared" si="141"/>
        <v>1051</v>
      </c>
      <c r="BA138">
        <f t="shared" si="141"/>
        <v>1351</v>
      </c>
      <c r="BB138">
        <f t="shared" si="141"/>
        <v>1057</v>
      </c>
      <c r="BC138">
        <f t="shared" si="141"/>
        <v>1070</v>
      </c>
      <c r="BD138">
        <f t="shared" si="141"/>
        <v>1583</v>
      </c>
      <c r="BE138">
        <f t="shared" si="141"/>
        <v>979</v>
      </c>
      <c r="BF138">
        <f t="shared" si="141"/>
        <v>1243</v>
      </c>
      <c r="BG138">
        <f t="shared" si="141"/>
        <v>1122</v>
      </c>
      <c r="BH138">
        <f t="shared" si="141"/>
        <v>975</v>
      </c>
    </row>
    <row r="139" spans="1:60" ht="13.5" customHeight="1">
      <c r="A139" s="92">
        <v>40000</v>
      </c>
      <c r="B139" t="s">
        <v>68</v>
      </c>
      <c r="C139" s="40"/>
      <c r="D139" s="41" t="s">
        <v>17</v>
      </c>
      <c r="E139" s="49">
        <f t="shared" si="0"/>
        <v>1393</v>
      </c>
      <c r="F139" s="43">
        <v>0</v>
      </c>
      <c r="G139" s="43">
        <v>14</v>
      </c>
      <c r="H139" s="44">
        <f t="shared" si="1"/>
        <v>14</v>
      </c>
      <c r="I139" s="40"/>
      <c r="J139" s="45" t="s">
        <v>27</v>
      </c>
      <c r="K139" s="49">
        <f t="shared" si="2"/>
        <v>1205</v>
      </c>
      <c r="L139" s="46">
        <v>0</v>
      </c>
      <c r="M139" s="46">
        <v>12</v>
      </c>
      <c r="N139" s="26">
        <f t="shared" si="3"/>
        <v>12</v>
      </c>
      <c r="O139" s="40"/>
      <c r="P139" s="39" t="s">
        <v>66</v>
      </c>
      <c r="Q139" s="40"/>
      <c r="R139">
        <f>MIN(Rules!$E$2,(MAX(H139/N139,N139/H139)))</f>
        <v>1.1666666666666667</v>
      </c>
      <c r="S139">
        <f>VLOOKUP(B139,Rules!A:B,2,FALSE)</f>
        <v>70</v>
      </c>
      <c r="T139" s="40"/>
      <c r="U139" s="47">
        <f>1/(10^(-1*(E139+(IF(P139="Y",Rules!$I$2,0))-K139)/Rules!$E$12)+1)</f>
        <v>0.82585738666482156</v>
      </c>
      <c r="V139">
        <f t="shared" si="4"/>
        <v>14</v>
      </c>
      <c r="W139">
        <f t="shared" si="5"/>
        <v>-14</v>
      </c>
      <c r="Z139" s="48"/>
      <c r="AA139">
        <f t="shared" ref="AA139:BH139" si="142">IF($D139=AA$1,$E139+$V139,(IF($J139=AA$1,$K139+$W139,AA138)))</f>
        <v>1141</v>
      </c>
      <c r="AB139">
        <f t="shared" si="142"/>
        <v>1333</v>
      </c>
      <c r="AC139">
        <f t="shared" si="142"/>
        <v>866</v>
      </c>
      <c r="AD139">
        <f t="shared" si="142"/>
        <v>1290</v>
      </c>
      <c r="AE139">
        <f t="shared" si="142"/>
        <v>1057</v>
      </c>
      <c r="AF139">
        <f t="shared" si="142"/>
        <v>1518</v>
      </c>
      <c r="AG139">
        <f t="shared" si="142"/>
        <v>1707</v>
      </c>
      <c r="AH139">
        <f t="shared" si="142"/>
        <v>1534</v>
      </c>
      <c r="AI139">
        <f t="shared" si="142"/>
        <v>1200</v>
      </c>
      <c r="AJ139">
        <f t="shared" si="142"/>
        <v>1407</v>
      </c>
      <c r="AK139">
        <f t="shared" si="142"/>
        <v>1240</v>
      </c>
      <c r="AL139">
        <f t="shared" si="142"/>
        <v>1661</v>
      </c>
      <c r="AM139">
        <f t="shared" si="142"/>
        <v>1717</v>
      </c>
      <c r="AN139">
        <f t="shared" si="142"/>
        <v>1559</v>
      </c>
      <c r="AO139">
        <f t="shared" si="142"/>
        <v>377</v>
      </c>
      <c r="AP139">
        <f t="shared" si="142"/>
        <v>1396</v>
      </c>
      <c r="AQ139">
        <f t="shared" si="142"/>
        <v>1066</v>
      </c>
      <c r="AR139">
        <f t="shared" si="142"/>
        <v>1140</v>
      </c>
      <c r="AS139">
        <f t="shared" si="142"/>
        <v>658</v>
      </c>
      <c r="AT139">
        <f t="shared" si="142"/>
        <v>980</v>
      </c>
      <c r="AU139">
        <f t="shared" si="142"/>
        <v>1105</v>
      </c>
      <c r="AV139">
        <f t="shared" si="142"/>
        <v>1539</v>
      </c>
      <c r="AW139">
        <f t="shared" si="142"/>
        <v>1191</v>
      </c>
      <c r="AX139">
        <f t="shared" si="142"/>
        <v>1471</v>
      </c>
      <c r="AY139">
        <f t="shared" si="142"/>
        <v>299</v>
      </c>
      <c r="AZ139">
        <f t="shared" si="142"/>
        <v>1051</v>
      </c>
      <c r="BA139">
        <f t="shared" si="142"/>
        <v>1351</v>
      </c>
      <c r="BB139">
        <f t="shared" si="142"/>
        <v>1057</v>
      </c>
      <c r="BC139">
        <f t="shared" si="142"/>
        <v>1070</v>
      </c>
      <c r="BD139">
        <f t="shared" si="142"/>
        <v>1583</v>
      </c>
      <c r="BE139">
        <f t="shared" si="142"/>
        <v>979</v>
      </c>
      <c r="BF139">
        <f t="shared" si="142"/>
        <v>1243</v>
      </c>
      <c r="BG139">
        <f t="shared" si="142"/>
        <v>1122</v>
      </c>
      <c r="BH139">
        <f t="shared" si="142"/>
        <v>975</v>
      </c>
    </row>
    <row r="140" spans="1:60" ht="13.5" customHeight="1">
      <c r="A140" s="92">
        <v>40000</v>
      </c>
      <c r="B140" t="s">
        <v>68</v>
      </c>
      <c r="C140" s="40"/>
      <c r="D140" s="41" t="s">
        <v>33</v>
      </c>
      <c r="E140" s="49">
        <f t="shared" si="0"/>
        <v>1057</v>
      </c>
      <c r="F140" s="43">
        <v>1</v>
      </c>
      <c r="G140" s="43">
        <v>9</v>
      </c>
      <c r="H140" s="44">
        <f t="shared" si="1"/>
        <v>12</v>
      </c>
      <c r="I140" s="40"/>
      <c r="J140" s="45" t="s">
        <v>39</v>
      </c>
      <c r="K140" s="49">
        <f t="shared" si="2"/>
        <v>1140</v>
      </c>
      <c r="L140" s="46">
        <v>1</v>
      </c>
      <c r="M140" s="46">
        <v>13</v>
      </c>
      <c r="N140" s="26">
        <f t="shared" si="3"/>
        <v>16</v>
      </c>
      <c r="O140" s="40"/>
      <c r="P140" s="39" t="s">
        <v>66</v>
      </c>
      <c r="Q140" s="40"/>
      <c r="R140">
        <f>MIN(Rules!$E$2,(MAX(H140/N140,N140/H140)))</f>
        <v>1.3333333333333333</v>
      </c>
      <c r="S140">
        <f>VLOOKUP(B140,Rules!A:B,2,FALSE)</f>
        <v>70</v>
      </c>
      <c r="T140" s="40"/>
      <c r="U140" s="47">
        <f>1/(10^(-1*(E140+(IF(P140="Y",Rules!$I$2,0))-K140)/Rules!$E$12)+1)</f>
        <v>0.57653041486631607</v>
      </c>
      <c r="V140">
        <f t="shared" si="4"/>
        <v>-54</v>
      </c>
      <c r="W140">
        <f t="shared" si="5"/>
        <v>54</v>
      </c>
      <c r="Z140" s="48"/>
      <c r="AA140">
        <f t="shared" ref="AA140:BH140" si="143">IF($D140=AA$1,$E140+$V140,(IF($J140=AA$1,$K140+$W140,AA139)))</f>
        <v>1141</v>
      </c>
      <c r="AB140">
        <f t="shared" si="143"/>
        <v>1333</v>
      </c>
      <c r="AC140">
        <f t="shared" si="143"/>
        <v>866</v>
      </c>
      <c r="AD140">
        <f t="shared" si="143"/>
        <v>1290</v>
      </c>
      <c r="AE140">
        <f t="shared" si="143"/>
        <v>1003</v>
      </c>
      <c r="AF140">
        <f t="shared" si="143"/>
        <v>1518</v>
      </c>
      <c r="AG140">
        <f t="shared" si="143"/>
        <v>1707</v>
      </c>
      <c r="AH140">
        <f t="shared" si="143"/>
        <v>1534</v>
      </c>
      <c r="AI140">
        <f t="shared" si="143"/>
        <v>1200</v>
      </c>
      <c r="AJ140">
        <f t="shared" si="143"/>
        <v>1407</v>
      </c>
      <c r="AK140">
        <f t="shared" si="143"/>
        <v>1240</v>
      </c>
      <c r="AL140">
        <f t="shared" si="143"/>
        <v>1661</v>
      </c>
      <c r="AM140">
        <f t="shared" si="143"/>
        <v>1717</v>
      </c>
      <c r="AN140">
        <f t="shared" si="143"/>
        <v>1559</v>
      </c>
      <c r="AO140">
        <f t="shared" si="143"/>
        <v>377</v>
      </c>
      <c r="AP140">
        <f t="shared" si="143"/>
        <v>1396</v>
      </c>
      <c r="AQ140">
        <f t="shared" si="143"/>
        <v>1066</v>
      </c>
      <c r="AR140">
        <f t="shared" si="143"/>
        <v>1194</v>
      </c>
      <c r="AS140">
        <f t="shared" si="143"/>
        <v>658</v>
      </c>
      <c r="AT140">
        <f t="shared" si="143"/>
        <v>980</v>
      </c>
      <c r="AU140">
        <f t="shared" si="143"/>
        <v>1105</v>
      </c>
      <c r="AV140">
        <f t="shared" si="143"/>
        <v>1539</v>
      </c>
      <c r="AW140">
        <f t="shared" si="143"/>
        <v>1191</v>
      </c>
      <c r="AX140">
        <f t="shared" si="143"/>
        <v>1471</v>
      </c>
      <c r="AY140">
        <f t="shared" si="143"/>
        <v>299</v>
      </c>
      <c r="AZ140">
        <f t="shared" si="143"/>
        <v>1051</v>
      </c>
      <c r="BA140">
        <f t="shared" si="143"/>
        <v>1351</v>
      </c>
      <c r="BB140">
        <f t="shared" si="143"/>
        <v>1057</v>
      </c>
      <c r="BC140">
        <f t="shared" si="143"/>
        <v>1070</v>
      </c>
      <c r="BD140">
        <f t="shared" si="143"/>
        <v>1583</v>
      </c>
      <c r="BE140">
        <f t="shared" si="143"/>
        <v>979</v>
      </c>
      <c r="BF140">
        <f t="shared" si="143"/>
        <v>1243</v>
      </c>
      <c r="BG140">
        <f t="shared" si="143"/>
        <v>1122</v>
      </c>
      <c r="BH140">
        <f t="shared" si="143"/>
        <v>975</v>
      </c>
    </row>
    <row r="141" spans="1:60" ht="13.5" customHeight="1">
      <c r="A141" s="92">
        <v>40000</v>
      </c>
      <c r="B141" t="s">
        <v>68</v>
      </c>
      <c r="C141" s="40"/>
      <c r="D141" s="41" t="s">
        <v>16</v>
      </c>
      <c r="E141" s="49">
        <f t="shared" si="0"/>
        <v>1717</v>
      </c>
      <c r="F141" s="43">
        <v>0</v>
      </c>
      <c r="G141" s="43">
        <v>13</v>
      </c>
      <c r="H141" s="44">
        <f t="shared" si="1"/>
        <v>13</v>
      </c>
      <c r="I141" s="40"/>
      <c r="J141" s="45" t="s">
        <v>26</v>
      </c>
      <c r="K141" s="49">
        <f t="shared" si="2"/>
        <v>1518</v>
      </c>
      <c r="L141" s="46">
        <v>1</v>
      </c>
      <c r="M141" s="46">
        <v>10</v>
      </c>
      <c r="N141" s="26">
        <f t="shared" si="3"/>
        <v>13</v>
      </c>
      <c r="O141" s="40"/>
      <c r="P141" s="39" t="s">
        <v>66</v>
      </c>
      <c r="Q141" s="40"/>
      <c r="R141">
        <f>MIN(Rules!$E$2,(MAX(H141/N141,N141/H141)))</f>
        <v>1</v>
      </c>
      <c r="S141">
        <f>VLOOKUP(B141,Rules!A:B,2,FALSE)</f>
        <v>70</v>
      </c>
      <c r="T141" s="40"/>
      <c r="U141" s="47">
        <f>1/(10^(-1*(E141+(IF(P141="Y",Rules!$I$2,0))-K141)/Rules!$E$12)+1)</f>
        <v>0.83302289156942466</v>
      </c>
      <c r="V141">
        <f t="shared" si="4"/>
        <v>-23</v>
      </c>
      <c r="W141">
        <f t="shared" si="5"/>
        <v>23</v>
      </c>
      <c r="Z141" s="48"/>
      <c r="AA141">
        <f t="shared" ref="AA141:BH141" si="144">IF($D141=AA$1,$E141+$V141,(IF($J141=AA$1,$K141+$W141,AA140)))</f>
        <v>1141</v>
      </c>
      <c r="AB141">
        <f t="shared" si="144"/>
        <v>1333</v>
      </c>
      <c r="AC141">
        <f t="shared" si="144"/>
        <v>866</v>
      </c>
      <c r="AD141">
        <f t="shared" si="144"/>
        <v>1290</v>
      </c>
      <c r="AE141">
        <f t="shared" si="144"/>
        <v>1003</v>
      </c>
      <c r="AF141">
        <f t="shared" si="144"/>
        <v>1541</v>
      </c>
      <c r="AG141">
        <f t="shared" si="144"/>
        <v>1707</v>
      </c>
      <c r="AH141">
        <f t="shared" si="144"/>
        <v>1534</v>
      </c>
      <c r="AI141">
        <f t="shared" si="144"/>
        <v>1200</v>
      </c>
      <c r="AJ141">
        <f t="shared" si="144"/>
        <v>1407</v>
      </c>
      <c r="AK141">
        <f t="shared" si="144"/>
        <v>1240</v>
      </c>
      <c r="AL141">
        <f t="shared" si="144"/>
        <v>1661</v>
      </c>
      <c r="AM141">
        <f t="shared" si="144"/>
        <v>1694</v>
      </c>
      <c r="AN141">
        <f t="shared" si="144"/>
        <v>1559</v>
      </c>
      <c r="AO141">
        <f t="shared" si="144"/>
        <v>377</v>
      </c>
      <c r="AP141">
        <f t="shared" si="144"/>
        <v>1396</v>
      </c>
      <c r="AQ141">
        <f t="shared" si="144"/>
        <v>1066</v>
      </c>
      <c r="AR141">
        <f t="shared" si="144"/>
        <v>1194</v>
      </c>
      <c r="AS141">
        <f t="shared" si="144"/>
        <v>658</v>
      </c>
      <c r="AT141">
        <f t="shared" si="144"/>
        <v>980</v>
      </c>
      <c r="AU141">
        <f t="shared" si="144"/>
        <v>1105</v>
      </c>
      <c r="AV141">
        <f t="shared" si="144"/>
        <v>1539</v>
      </c>
      <c r="AW141">
        <f t="shared" si="144"/>
        <v>1191</v>
      </c>
      <c r="AX141">
        <f t="shared" si="144"/>
        <v>1471</v>
      </c>
      <c r="AY141">
        <f t="shared" si="144"/>
        <v>299</v>
      </c>
      <c r="AZ141">
        <f t="shared" si="144"/>
        <v>1051</v>
      </c>
      <c r="BA141">
        <f t="shared" si="144"/>
        <v>1351</v>
      </c>
      <c r="BB141">
        <f t="shared" si="144"/>
        <v>1057</v>
      </c>
      <c r="BC141">
        <f t="shared" si="144"/>
        <v>1070</v>
      </c>
      <c r="BD141">
        <f t="shared" si="144"/>
        <v>1583</v>
      </c>
      <c r="BE141">
        <f t="shared" si="144"/>
        <v>979</v>
      </c>
      <c r="BF141">
        <f t="shared" si="144"/>
        <v>1243</v>
      </c>
      <c r="BG141">
        <f t="shared" si="144"/>
        <v>1122</v>
      </c>
      <c r="BH141">
        <f t="shared" si="144"/>
        <v>975</v>
      </c>
    </row>
    <row r="142" spans="1:60" ht="13.5" customHeight="1">
      <c r="A142" s="92" t="s">
        <v>116</v>
      </c>
      <c r="B142" t="s">
        <v>68</v>
      </c>
      <c r="C142" s="40"/>
      <c r="D142" s="41" t="s">
        <v>28</v>
      </c>
      <c r="E142" s="49">
        <f t="shared" si="0"/>
        <v>1559</v>
      </c>
      <c r="F142" s="43">
        <v>2</v>
      </c>
      <c r="G142" s="43">
        <v>12</v>
      </c>
      <c r="H142" s="44">
        <f t="shared" si="1"/>
        <v>18</v>
      </c>
      <c r="I142" s="40"/>
      <c r="J142" s="45" t="s">
        <v>42</v>
      </c>
      <c r="K142" s="49">
        <f t="shared" si="2"/>
        <v>1122</v>
      </c>
      <c r="L142" s="46">
        <v>0</v>
      </c>
      <c r="M142" s="46">
        <v>11</v>
      </c>
      <c r="N142" s="26">
        <f t="shared" si="3"/>
        <v>11</v>
      </c>
      <c r="O142" s="40"/>
      <c r="P142" s="39" t="s">
        <v>67</v>
      </c>
      <c r="Q142" s="40"/>
      <c r="R142">
        <f>MIN(Rules!$E$2,(MAX(H142/N142,N142/H142)))</f>
        <v>1.6363636363636365</v>
      </c>
      <c r="S142">
        <f>VLOOKUP(B142,Rules!A:B,2,FALSE)</f>
        <v>70</v>
      </c>
      <c r="T142" s="40"/>
      <c r="U142" s="47">
        <f>1/(10^(-1*(E142+(IF(P142="Y",Rules!$I$2,0))-K142)/Rules!$E$12)+1)</f>
        <v>0.88209903805815426</v>
      </c>
      <c r="V142">
        <f t="shared" si="4"/>
        <v>14</v>
      </c>
      <c r="W142">
        <f t="shared" si="5"/>
        <v>-14</v>
      </c>
      <c r="Z142" s="48"/>
      <c r="AA142">
        <f t="shared" ref="AA142:BH142" si="145">IF($D142=AA$1,$E142+$V142,(IF($J142=AA$1,$K142+$W142,AA141)))</f>
        <v>1141</v>
      </c>
      <c r="AB142">
        <f t="shared" si="145"/>
        <v>1333</v>
      </c>
      <c r="AC142">
        <f t="shared" si="145"/>
        <v>866</v>
      </c>
      <c r="AD142">
        <f t="shared" si="145"/>
        <v>1290</v>
      </c>
      <c r="AE142">
        <f t="shared" si="145"/>
        <v>1003</v>
      </c>
      <c r="AF142">
        <f t="shared" si="145"/>
        <v>1541</v>
      </c>
      <c r="AG142">
        <f t="shared" si="145"/>
        <v>1707</v>
      </c>
      <c r="AH142">
        <f t="shared" si="145"/>
        <v>1534</v>
      </c>
      <c r="AI142">
        <f t="shared" si="145"/>
        <v>1200</v>
      </c>
      <c r="AJ142">
        <f t="shared" si="145"/>
        <v>1407</v>
      </c>
      <c r="AK142">
        <f t="shared" si="145"/>
        <v>1240</v>
      </c>
      <c r="AL142">
        <f t="shared" si="145"/>
        <v>1661</v>
      </c>
      <c r="AM142">
        <f t="shared" si="145"/>
        <v>1694</v>
      </c>
      <c r="AN142">
        <f t="shared" si="145"/>
        <v>1573</v>
      </c>
      <c r="AO142">
        <f t="shared" si="145"/>
        <v>377</v>
      </c>
      <c r="AP142">
        <f t="shared" si="145"/>
        <v>1396</v>
      </c>
      <c r="AQ142">
        <f t="shared" si="145"/>
        <v>1066</v>
      </c>
      <c r="AR142">
        <f t="shared" si="145"/>
        <v>1194</v>
      </c>
      <c r="AS142">
        <f t="shared" si="145"/>
        <v>658</v>
      </c>
      <c r="AT142">
        <f t="shared" si="145"/>
        <v>980</v>
      </c>
      <c r="AU142">
        <f t="shared" si="145"/>
        <v>1105</v>
      </c>
      <c r="AV142">
        <f t="shared" si="145"/>
        <v>1539</v>
      </c>
      <c r="AW142">
        <f t="shared" si="145"/>
        <v>1191</v>
      </c>
      <c r="AX142">
        <f t="shared" si="145"/>
        <v>1471</v>
      </c>
      <c r="AY142">
        <f t="shared" si="145"/>
        <v>299</v>
      </c>
      <c r="AZ142">
        <f t="shared" si="145"/>
        <v>1051</v>
      </c>
      <c r="BA142">
        <f t="shared" si="145"/>
        <v>1351</v>
      </c>
      <c r="BB142">
        <f t="shared" si="145"/>
        <v>1057</v>
      </c>
      <c r="BC142">
        <f t="shared" si="145"/>
        <v>1070</v>
      </c>
      <c r="BD142">
        <f t="shared" si="145"/>
        <v>1583</v>
      </c>
      <c r="BE142">
        <f t="shared" si="145"/>
        <v>979</v>
      </c>
      <c r="BF142">
        <f t="shared" si="145"/>
        <v>1243</v>
      </c>
      <c r="BG142">
        <f t="shared" si="145"/>
        <v>1108</v>
      </c>
      <c r="BH142">
        <f t="shared" si="145"/>
        <v>975</v>
      </c>
    </row>
    <row r="143" spans="1:60" ht="13.5" customHeight="1">
      <c r="A143" s="92" t="s">
        <v>116</v>
      </c>
      <c r="B143" t="s">
        <v>68</v>
      </c>
      <c r="C143" s="40"/>
      <c r="D143" s="41" t="s">
        <v>26</v>
      </c>
      <c r="E143" s="49">
        <f t="shared" si="0"/>
        <v>1541</v>
      </c>
      <c r="F143" s="43">
        <v>1</v>
      </c>
      <c r="G143" s="43">
        <v>17</v>
      </c>
      <c r="H143" s="44">
        <f t="shared" si="1"/>
        <v>20</v>
      </c>
      <c r="I143" s="40"/>
      <c r="J143" s="45" t="s">
        <v>16</v>
      </c>
      <c r="K143" s="49">
        <f t="shared" si="2"/>
        <v>1694</v>
      </c>
      <c r="L143" s="46">
        <v>0</v>
      </c>
      <c r="M143" s="46">
        <v>12</v>
      </c>
      <c r="N143" s="26">
        <f t="shared" si="3"/>
        <v>12</v>
      </c>
      <c r="O143" s="40"/>
      <c r="P143" s="39" t="s">
        <v>66</v>
      </c>
      <c r="Q143" s="40"/>
      <c r="R143">
        <f>MIN(Rules!$E$2,(MAX(H143/N143,N143/H143)))</f>
        <v>1.6666666666666667</v>
      </c>
      <c r="S143">
        <f>VLOOKUP(B143,Rules!A:B,2,FALSE)</f>
        <v>70</v>
      </c>
      <c r="T143" s="40"/>
      <c r="U143" s="47">
        <f>1/(10^(-1*(E143+(IF(P143="Y",Rules!$I$2,0))-K143)/Rules!$E$12)+1)</f>
        <v>0.49654617729578243</v>
      </c>
      <c r="V143">
        <f t="shared" si="4"/>
        <v>59</v>
      </c>
      <c r="W143">
        <f t="shared" si="5"/>
        <v>-59</v>
      </c>
      <c r="Z143" s="48"/>
      <c r="AA143">
        <f t="shared" ref="AA143:BH143" si="146">IF($D143=AA$1,$E143+$V143,(IF($J143=AA$1,$K143+$W143,AA142)))</f>
        <v>1141</v>
      </c>
      <c r="AB143">
        <f t="shared" si="146"/>
        <v>1333</v>
      </c>
      <c r="AC143">
        <f t="shared" si="146"/>
        <v>866</v>
      </c>
      <c r="AD143">
        <f t="shared" si="146"/>
        <v>1290</v>
      </c>
      <c r="AE143">
        <f t="shared" si="146"/>
        <v>1003</v>
      </c>
      <c r="AF143">
        <f t="shared" si="146"/>
        <v>1600</v>
      </c>
      <c r="AG143">
        <f t="shared" si="146"/>
        <v>1707</v>
      </c>
      <c r="AH143">
        <f t="shared" si="146"/>
        <v>1534</v>
      </c>
      <c r="AI143">
        <f t="shared" si="146"/>
        <v>1200</v>
      </c>
      <c r="AJ143">
        <f t="shared" si="146"/>
        <v>1407</v>
      </c>
      <c r="AK143">
        <f t="shared" si="146"/>
        <v>1240</v>
      </c>
      <c r="AL143">
        <f t="shared" si="146"/>
        <v>1661</v>
      </c>
      <c r="AM143">
        <f t="shared" si="146"/>
        <v>1635</v>
      </c>
      <c r="AN143">
        <f t="shared" si="146"/>
        <v>1573</v>
      </c>
      <c r="AO143">
        <f t="shared" si="146"/>
        <v>377</v>
      </c>
      <c r="AP143">
        <f t="shared" si="146"/>
        <v>1396</v>
      </c>
      <c r="AQ143">
        <f t="shared" si="146"/>
        <v>1066</v>
      </c>
      <c r="AR143">
        <f t="shared" si="146"/>
        <v>1194</v>
      </c>
      <c r="AS143">
        <f t="shared" si="146"/>
        <v>658</v>
      </c>
      <c r="AT143">
        <f t="shared" si="146"/>
        <v>980</v>
      </c>
      <c r="AU143">
        <f t="shared" si="146"/>
        <v>1105</v>
      </c>
      <c r="AV143">
        <f t="shared" si="146"/>
        <v>1539</v>
      </c>
      <c r="AW143">
        <f t="shared" si="146"/>
        <v>1191</v>
      </c>
      <c r="AX143">
        <f t="shared" si="146"/>
        <v>1471</v>
      </c>
      <c r="AY143">
        <f t="shared" si="146"/>
        <v>299</v>
      </c>
      <c r="AZ143">
        <f t="shared" si="146"/>
        <v>1051</v>
      </c>
      <c r="BA143">
        <f t="shared" si="146"/>
        <v>1351</v>
      </c>
      <c r="BB143">
        <f t="shared" si="146"/>
        <v>1057</v>
      </c>
      <c r="BC143">
        <f t="shared" si="146"/>
        <v>1070</v>
      </c>
      <c r="BD143">
        <f t="shared" si="146"/>
        <v>1583</v>
      </c>
      <c r="BE143">
        <f t="shared" si="146"/>
        <v>979</v>
      </c>
      <c r="BF143">
        <f t="shared" si="146"/>
        <v>1243</v>
      </c>
      <c r="BG143">
        <f t="shared" si="146"/>
        <v>1108</v>
      </c>
      <c r="BH143">
        <f t="shared" si="146"/>
        <v>975</v>
      </c>
    </row>
    <row r="144" spans="1:60" ht="13.5" customHeight="1">
      <c r="A144" s="92" t="s">
        <v>117</v>
      </c>
      <c r="B144" t="s">
        <v>68</v>
      </c>
      <c r="C144" s="40"/>
      <c r="D144" s="41" t="s">
        <v>41</v>
      </c>
      <c r="E144" s="49">
        <f t="shared" si="0"/>
        <v>975</v>
      </c>
      <c r="F144" s="43">
        <v>1</v>
      </c>
      <c r="G144" s="43">
        <v>10</v>
      </c>
      <c r="H144" s="44">
        <f t="shared" si="1"/>
        <v>13</v>
      </c>
      <c r="I144" s="40"/>
      <c r="J144" s="45" t="s">
        <v>31</v>
      </c>
      <c r="K144" s="49">
        <f t="shared" si="2"/>
        <v>1243</v>
      </c>
      <c r="L144" s="46">
        <v>0</v>
      </c>
      <c r="M144" s="46">
        <v>16</v>
      </c>
      <c r="N144" s="26">
        <f t="shared" si="3"/>
        <v>16</v>
      </c>
      <c r="O144" s="40"/>
      <c r="P144" s="39" t="s">
        <v>67</v>
      </c>
      <c r="Q144" s="40"/>
      <c r="R144">
        <f>MIN(Rules!$E$2,(MAX(H144/N144,N144/H144)))</f>
        <v>1.2307692307692308</v>
      </c>
      <c r="S144">
        <f>VLOOKUP(B144,Rules!A:B,2,FALSE)</f>
        <v>70</v>
      </c>
      <c r="T144" s="40"/>
      <c r="U144" s="47">
        <f>1/(10^(-1*(E144+(IF(P144="Y",Rules!$I$2,0))-K144)/Rules!$E$12)+1)</f>
        <v>0.22544968582678451</v>
      </c>
      <c r="V144">
        <f t="shared" si="4"/>
        <v>-19</v>
      </c>
      <c r="W144">
        <f t="shared" si="5"/>
        <v>19</v>
      </c>
      <c r="Z144" s="48"/>
      <c r="AA144">
        <f t="shared" ref="AA144:BH144" si="147">IF($D144=AA$1,$E144+$V144,(IF($J144=AA$1,$K144+$W144,AA143)))</f>
        <v>1141</v>
      </c>
      <c r="AB144">
        <f t="shared" si="147"/>
        <v>1333</v>
      </c>
      <c r="AC144">
        <f t="shared" si="147"/>
        <v>866</v>
      </c>
      <c r="AD144">
        <f t="shared" si="147"/>
        <v>1290</v>
      </c>
      <c r="AE144">
        <f t="shared" si="147"/>
        <v>1003</v>
      </c>
      <c r="AF144">
        <f t="shared" si="147"/>
        <v>1600</v>
      </c>
      <c r="AG144">
        <f t="shared" si="147"/>
        <v>1707</v>
      </c>
      <c r="AH144">
        <f t="shared" si="147"/>
        <v>1534</v>
      </c>
      <c r="AI144">
        <f t="shared" si="147"/>
        <v>1200</v>
      </c>
      <c r="AJ144">
        <f t="shared" si="147"/>
        <v>1407</v>
      </c>
      <c r="AK144">
        <f t="shared" si="147"/>
        <v>1240</v>
      </c>
      <c r="AL144">
        <f t="shared" si="147"/>
        <v>1661</v>
      </c>
      <c r="AM144">
        <f t="shared" si="147"/>
        <v>1635</v>
      </c>
      <c r="AN144">
        <f t="shared" si="147"/>
        <v>1573</v>
      </c>
      <c r="AO144">
        <f t="shared" si="147"/>
        <v>377</v>
      </c>
      <c r="AP144">
        <f t="shared" si="147"/>
        <v>1396</v>
      </c>
      <c r="AQ144">
        <f t="shared" si="147"/>
        <v>1066</v>
      </c>
      <c r="AR144">
        <f t="shared" si="147"/>
        <v>1194</v>
      </c>
      <c r="AS144">
        <f t="shared" si="147"/>
        <v>658</v>
      </c>
      <c r="AT144">
        <f t="shared" si="147"/>
        <v>980</v>
      </c>
      <c r="AU144">
        <f t="shared" si="147"/>
        <v>1105</v>
      </c>
      <c r="AV144">
        <f t="shared" si="147"/>
        <v>1539</v>
      </c>
      <c r="AW144">
        <f t="shared" si="147"/>
        <v>1191</v>
      </c>
      <c r="AX144">
        <f t="shared" si="147"/>
        <v>1471</v>
      </c>
      <c r="AY144">
        <f t="shared" si="147"/>
        <v>299</v>
      </c>
      <c r="AZ144">
        <f t="shared" si="147"/>
        <v>1051</v>
      </c>
      <c r="BA144">
        <f t="shared" si="147"/>
        <v>1351</v>
      </c>
      <c r="BB144">
        <f t="shared" si="147"/>
        <v>1057</v>
      </c>
      <c r="BC144">
        <f t="shared" si="147"/>
        <v>1070</v>
      </c>
      <c r="BD144">
        <f t="shared" si="147"/>
        <v>1583</v>
      </c>
      <c r="BE144">
        <f t="shared" si="147"/>
        <v>979</v>
      </c>
      <c r="BF144">
        <f t="shared" si="147"/>
        <v>1262</v>
      </c>
      <c r="BG144">
        <f t="shared" si="147"/>
        <v>1108</v>
      </c>
      <c r="BH144">
        <f t="shared" si="147"/>
        <v>956</v>
      </c>
    </row>
    <row r="145" spans="1:60" ht="13.5" customHeight="1">
      <c r="A145" s="92" t="s">
        <v>117</v>
      </c>
      <c r="B145" t="s">
        <v>68</v>
      </c>
      <c r="C145" s="40"/>
      <c r="D145" s="41" t="s">
        <v>32</v>
      </c>
      <c r="E145" s="49">
        <f t="shared" si="0"/>
        <v>1105</v>
      </c>
      <c r="F145" s="43">
        <v>1</v>
      </c>
      <c r="G145" s="43">
        <v>11</v>
      </c>
      <c r="H145" s="44">
        <f t="shared" si="1"/>
        <v>14</v>
      </c>
      <c r="I145" s="40"/>
      <c r="J145" s="45" t="s">
        <v>36</v>
      </c>
      <c r="K145" s="49">
        <f t="shared" si="2"/>
        <v>1396</v>
      </c>
      <c r="L145" s="46">
        <v>1</v>
      </c>
      <c r="M145" s="46">
        <v>15</v>
      </c>
      <c r="N145" s="26">
        <f t="shared" si="3"/>
        <v>18</v>
      </c>
      <c r="O145" s="40"/>
      <c r="P145" s="39" t="s">
        <v>67</v>
      </c>
      <c r="Q145" s="40"/>
      <c r="R145">
        <f>MIN(Rules!$E$2,(MAX(H145/N145,N145/H145)))</f>
        <v>1.2857142857142858</v>
      </c>
      <c r="S145">
        <f>VLOOKUP(B145,Rules!A:B,2,FALSE)</f>
        <v>70</v>
      </c>
      <c r="T145" s="40"/>
      <c r="U145" s="47">
        <f>1/(10^(-1*(E145+(IF(P145="Y",Rules!$I$2,0))-K145)/Rules!$E$12)+1)</f>
        <v>0.20749287013142895</v>
      </c>
      <c r="V145">
        <f t="shared" si="4"/>
        <v>-19</v>
      </c>
      <c r="W145">
        <f t="shared" si="5"/>
        <v>19</v>
      </c>
      <c r="Z145" s="48"/>
      <c r="AA145">
        <f t="shared" ref="AA145:BH145" si="148">IF($D145=AA$1,$E145+$V145,(IF($J145=AA$1,$K145+$W145,AA144)))</f>
        <v>1141</v>
      </c>
      <c r="AB145">
        <f t="shared" si="148"/>
        <v>1333</v>
      </c>
      <c r="AC145">
        <f t="shared" si="148"/>
        <v>866</v>
      </c>
      <c r="AD145">
        <f t="shared" si="148"/>
        <v>1290</v>
      </c>
      <c r="AE145">
        <f t="shared" si="148"/>
        <v>1003</v>
      </c>
      <c r="AF145">
        <f t="shared" si="148"/>
        <v>1600</v>
      </c>
      <c r="AG145">
        <f t="shared" si="148"/>
        <v>1707</v>
      </c>
      <c r="AH145">
        <f t="shared" si="148"/>
        <v>1534</v>
      </c>
      <c r="AI145">
        <f t="shared" si="148"/>
        <v>1200</v>
      </c>
      <c r="AJ145">
        <f t="shared" si="148"/>
        <v>1407</v>
      </c>
      <c r="AK145">
        <f t="shared" si="148"/>
        <v>1240</v>
      </c>
      <c r="AL145">
        <f t="shared" si="148"/>
        <v>1661</v>
      </c>
      <c r="AM145">
        <f t="shared" si="148"/>
        <v>1635</v>
      </c>
      <c r="AN145">
        <f t="shared" si="148"/>
        <v>1573</v>
      </c>
      <c r="AO145">
        <f t="shared" si="148"/>
        <v>377</v>
      </c>
      <c r="AP145">
        <f t="shared" si="148"/>
        <v>1415</v>
      </c>
      <c r="AQ145">
        <f t="shared" si="148"/>
        <v>1066</v>
      </c>
      <c r="AR145">
        <f t="shared" si="148"/>
        <v>1194</v>
      </c>
      <c r="AS145">
        <f t="shared" si="148"/>
        <v>658</v>
      </c>
      <c r="AT145">
        <f t="shared" si="148"/>
        <v>980</v>
      </c>
      <c r="AU145">
        <f t="shared" si="148"/>
        <v>1086</v>
      </c>
      <c r="AV145">
        <f t="shared" si="148"/>
        <v>1539</v>
      </c>
      <c r="AW145">
        <f t="shared" si="148"/>
        <v>1191</v>
      </c>
      <c r="AX145">
        <f t="shared" si="148"/>
        <v>1471</v>
      </c>
      <c r="AY145">
        <f t="shared" si="148"/>
        <v>299</v>
      </c>
      <c r="AZ145">
        <f t="shared" si="148"/>
        <v>1051</v>
      </c>
      <c r="BA145">
        <f t="shared" si="148"/>
        <v>1351</v>
      </c>
      <c r="BB145">
        <f t="shared" si="148"/>
        <v>1057</v>
      </c>
      <c r="BC145">
        <f t="shared" si="148"/>
        <v>1070</v>
      </c>
      <c r="BD145">
        <f t="shared" si="148"/>
        <v>1583</v>
      </c>
      <c r="BE145">
        <f t="shared" si="148"/>
        <v>979</v>
      </c>
      <c r="BF145">
        <f t="shared" si="148"/>
        <v>1262</v>
      </c>
      <c r="BG145">
        <f t="shared" si="148"/>
        <v>1108</v>
      </c>
      <c r="BH145">
        <f t="shared" si="148"/>
        <v>956</v>
      </c>
    </row>
    <row r="146" spans="1:60" ht="13.5" customHeight="1">
      <c r="A146" s="92" t="s">
        <v>117</v>
      </c>
      <c r="B146" t="s">
        <v>68</v>
      </c>
      <c r="C146" s="40"/>
      <c r="D146" s="41" t="s">
        <v>25</v>
      </c>
      <c r="E146" s="49">
        <f t="shared" si="0"/>
        <v>1534</v>
      </c>
      <c r="F146" s="43">
        <v>0</v>
      </c>
      <c r="G146" s="43">
        <v>12</v>
      </c>
      <c r="H146" s="44">
        <f t="shared" si="1"/>
        <v>12</v>
      </c>
      <c r="I146" s="40"/>
      <c r="J146" s="45" t="s">
        <v>34</v>
      </c>
      <c r="K146" s="49">
        <f t="shared" si="2"/>
        <v>1141</v>
      </c>
      <c r="L146" s="46">
        <v>1</v>
      </c>
      <c r="M146" s="46">
        <v>10</v>
      </c>
      <c r="N146" s="26">
        <f t="shared" si="3"/>
        <v>13</v>
      </c>
      <c r="O146" s="40"/>
      <c r="P146" s="39" t="s">
        <v>66</v>
      </c>
      <c r="Q146" s="40"/>
      <c r="R146">
        <f>MIN(Rules!$E$2,(MAX(H146/N146,N146/H146)))</f>
        <v>1.0833333333333333</v>
      </c>
      <c r="S146">
        <f>VLOOKUP(B146,Rules!A:B,2,FALSE)</f>
        <v>70</v>
      </c>
      <c r="T146" s="40"/>
      <c r="U146" s="47">
        <f>1/(10^(-1*(E146+(IF(P146="Y",Rules!$I$2,0))-K146)/Rules!$E$12)+1)</f>
        <v>0.92418439077797743</v>
      </c>
      <c r="V146">
        <f t="shared" si="4"/>
        <v>-70</v>
      </c>
      <c r="W146">
        <f t="shared" si="5"/>
        <v>70</v>
      </c>
      <c r="Z146" s="48"/>
      <c r="AA146">
        <f t="shared" ref="AA146:BH146" si="149">IF($D146=AA$1,$E146+$V146,(IF($J146=AA$1,$K146+$W146,AA145)))</f>
        <v>1211</v>
      </c>
      <c r="AB146">
        <f t="shared" si="149"/>
        <v>1333</v>
      </c>
      <c r="AC146">
        <f t="shared" si="149"/>
        <v>866</v>
      </c>
      <c r="AD146">
        <f t="shared" si="149"/>
        <v>1290</v>
      </c>
      <c r="AE146">
        <f t="shared" si="149"/>
        <v>1003</v>
      </c>
      <c r="AF146">
        <f t="shared" si="149"/>
        <v>1600</v>
      </c>
      <c r="AG146">
        <f t="shared" si="149"/>
        <v>1707</v>
      </c>
      <c r="AH146">
        <f t="shared" si="149"/>
        <v>1464</v>
      </c>
      <c r="AI146">
        <f t="shared" si="149"/>
        <v>1200</v>
      </c>
      <c r="AJ146">
        <f t="shared" si="149"/>
        <v>1407</v>
      </c>
      <c r="AK146">
        <f t="shared" si="149"/>
        <v>1240</v>
      </c>
      <c r="AL146">
        <f t="shared" si="149"/>
        <v>1661</v>
      </c>
      <c r="AM146">
        <f t="shared" si="149"/>
        <v>1635</v>
      </c>
      <c r="AN146">
        <f t="shared" si="149"/>
        <v>1573</v>
      </c>
      <c r="AO146">
        <f t="shared" si="149"/>
        <v>377</v>
      </c>
      <c r="AP146">
        <f t="shared" si="149"/>
        <v>1415</v>
      </c>
      <c r="AQ146">
        <f t="shared" si="149"/>
        <v>1066</v>
      </c>
      <c r="AR146">
        <f t="shared" si="149"/>
        <v>1194</v>
      </c>
      <c r="AS146">
        <f t="shared" si="149"/>
        <v>658</v>
      </c>
      <c r="AT146">
        <f t="shared" si="149"/>
        <v>980</v>
      </c>
      <c r="AU146">
        <f t="shared" si="149"/>
        <v>1086</v>
      </c>
      <c r="AV146">
        <f t="shared" si="149"/>
        <v>1539</v>
      </c>
      <c r="AW146">
        <f t="shared" si="149"/>
        <v>1191</v>
      </c>
      <c r="AX146">
        <f t="shared" si="149"/>
        <v>1471</v>
      </c>
      <c r="AY146">
        <f t="shared" si="149"/>
        <v>299</v>
      </c>
      <c r="AZ146">
        <f t="shared" si="149"/>
        <v>1051</v>
      </c>
      <c r="BA146">
        <f t="shared" si="149"/>
        <v>1351</v>
      </c>
      <c r="BB146">
        <f t="shared" si="149"/>
        <v>1057</v>
      </c>
      <c r="BC146">
        <f t="shared" si="149"/>
        <v>1070</v>
      </c>
      <c r="BD146">
        <f t="shared" si="149"/>
        <v>1583</v>
      </c>
      <c r="BE146">
        <f t="shared" si="149"/>
        <v>979</v>
      </c>
      <c r="BF146">
        <f t="shared" si="149"/>
        <v>1262</v>
      </c>
      <c r="BG146">
        <f t="shared" si="149"/>
        <v>1108</v>
      </c>
      <c r="BH146">
        <f t="shared" si="149"/>
        <v>956</v>
      </c>
    </row>
    <row r="147" spans="1:60" ht="13.5" customHeight="1">
      <c r="A147" s="92" t="s">
        <v>118</v>
      </c>
      <c r="B147" t="s">
        <v>68</v>
      </c>
      <c r="C147" s="40"/>
      <c r="D147" s="41" t="s">
        <v>18</v>
      </c>
      <c r="E147" s="49">
        <f t="shared" si="0"/>
        <v>1539</v>
      </c>
      <c r="F147" s="43">
        <v>3</v>
      </c>
      <c r="G147" s="43">
        <v>18</v>
      </c>
      <c r="H147" s="44">
        <f t="shared" si="1"/>
        <v>27</v>
      </c>
      <c r="I147" s="40"/>
      <c r="J147" s="45" t="s">
        <v>24</v>
      </c>
      <c r="K147" s="49">
        <f t="shared" si="2"/>
        <v>1351</v>
      </c>
      <c r="L147" s="46">
        <v>0</v>
      </c>
      <c r="M147" s="46">
        <v>7</v>
      </c>
      <c r="N147" s="26">
        <f t="shared" si="3"/>
        <v>7</v>
      </c>
      <c r="O147" s="40"/>
      <c r="P147" s="39" t="s">
        <v>66</v>
      </c>
      <c r="Q147" s="40"/>
      <c r="R147">
        <f>MIN(Rules!$E$2,(MAX(H147/N147,N147/H147)))</f>
        <v>2</v>
      </c>
      <c r="S147">
        <f>VLOOKUP(B147,Rules!A:B,2,FALSE)</f>
        <v>70</v>
      </c>
      <c r="T147" s="40"/>
      <c r="U147" s="47">
        <f>1/(10^(-1*(E147+(IF(P147="Y",Rules!$I$2,0))-K147)/Rules!$E$12)+1)</f>
        <v>0.82585738666482156</v>
      </c>
      <c r="V147">
        <f t="shared" si="4"/>
        <v>24</v>
      </c>
      <c r="W147">
        <f t="shared" si="5"/>
        <v>-24</v>
      </c>
      <c r="Z147" s="48"/>
      <c r="AA147">
        <f t="shared" ref="AA147:BH147" si="150">IF($D147=AA$1,$E147+$V147,(IF($J147=AA$1,$K147+$W147,AA146)))</f>
        <v>1211</v>
      </c>
      <c r="AB147">
        <f t="shared" si="150"/>
        <v>1333</v>
      </c>
      <c r="AC147">
        <f t="shared" si="150"/>
        <v>866</v>
      </c>
      <c r="AD147">
        <f t="shared" si="150"/>
        <v>1290</v>
      </c>
      <c r="AE147">
        <f t="shared" si="150"/>
        <v>1003</v>
      </c>
      <c r="AF147">
        <f t="shared" si="150"/>
        <v>1600</v>
      </c>
      <c r="AG147">
        <f t="shared" si="150"/>
        <v>1707</v>
      </c>
      <c r="AH147">
        <f t="shared" si="150"/>
        <v>1464</v>
      </c>
      <c r="AI147">
        <f t="shared" si="150"/>
        <v>1200</v>
      </c>
      <c r="AJ147">
        <f t="shared" si="150"/>
        <v>1407</v>
      </c>
      <c r="AK147">
        <f t="shared" si="150"/>
        <v>1240</v>
      </c>
      <c r="AL147">
        <f t="shared" si="150"/>
        <v>1661</v>
      </c>
      <c r="AM147">
        <f t="shared" si="150"/>
        <v>1635</v>
      </c>
      <c r="AN147">
        <f t="shared" si="150"/>
        <v>1573</v>
      </c>
      <c r="AO147">
        <f t="shared" si="150"/>
        <v>377</v>
      </c>
      <c r="AP147">
        <f t="shared" si="150"/>
        <v>1415</v>
      </c>
      <c r="AQ147">
        <f t="shared" si="150"/>
        <v>1066</v>
      </c>
      <c r="AR147">
        <f t="shared" si="150"/>
        <v>1194</v>
      </c>
      <c r="AS147">
        <f t="shared" si="150"/>
        <v>658</v>
      </c>
      <c r="AT147">
        <f t="shared" si="150"/>
        <v>980</v>
      </c>
      <c r="AU147">
        <f t="shared" si="150"/>
        <v>1086</v>
      </c>
      <c r="AV147">
        <f t="shared" si="150"/>
        <v>1563</v>
      </c>
      <c r="AW147">
        <f t="shared" si="150"/>
        <v>1191</v>
      </c>
      <c r="AX147">
        <f t="shared" si="150"/>
        <v>1471</v>
      </c>
      <c r="AY147">
        <f t="shared" si="150"/>
        <v>299</v>
      </c>
      <c r="AZ147">
        <f t="shared" si="150"/>
        <v>1051</v>
      </c>
      <c r="BA147">
        <f t="shared" si="150"/>
        <v>1327</v>
      </c>
      <c r="BB147">
        <f t="shared" si="150"/>
        <v>1057</v>
      </c>
      <c r="BC147">
        <f t="shared" si="150"/>
        <v>1070</v>
      </c>
      <c r="BD147">
        <f t="shared" si="150"/>
        <v>1583</v>
      </c>
      <c r="BE147">
        <f t="shared" si="150"/>
        <v>979</v>
      </c>
      <c r="BF147">
        <f t="shared" si="150"/>
        <v>1262</v>
      </c>
      <c r="BG147">
        <f t="shared" si="150"/>
        <v>1108</v>
      </c>
      <c r="BH147">
        <f t="shared" si="150"/>
        <v>956</v>
      </c>
    </row>
    <row r="148" spans="1:60" ht="13.5" customHeight="1">
      <c r="A148" s="92" t="s">
        <v>119</v>
      </c>
      <c r="B148" t="s">
        <v>68</v>
      </c>
      <c r="C148" s="40"/>
      <c r="D148" s="41" t="s">
        <v>19</v>
      </c>
      <c r="E148" s="49">
        <f t="shared" si="0"/>
        <v>1707</v>
      </c>
      <c r="F148" s="43">
        <v>0</v>
      </c>
      <c r="G148" s="43">
        <v>7</v>
      </c>
      <c r="H148" s="44">
        <f t="shared" si="1"/>
        <v>7</v>
      </c>
      <c r="I148" s="40"/>
      <c r="J148" s="45" t="s">
        <v>22</v>
      </c>
      <c r="K148" s="49">
        <f t="shared" si="2"/>
        <v>1583</v>
      </c>
      <c r="L148" s="46">
        <v>0</v>
      </c>
      <c r="M148" s="46">
        <v>15</v>
      </c>
      <c r="N148" s="26">
        <f t="shared" si="3"/>
        <v>15</v>
      </c>
      <c r="O148" s="40"/>
      <c r="P148" s="39" t="s">
        <v>67</v>
      </c>
      <c r="Q148" s="40"/>
      <c r="R148">
        <f>MIN(Rules!$E$2,(MAX(H148/N148,N148/H148)))</f>
        <v>2</v>
      </c>
      <c r="S148">
        <f>VLOOKUP(B148,Rules!A:B,2,FALSE)</f>
        <v>70</v>
      </c>
      <c r="T148" s="40"/>
      <c r="U148" s="47">
        <f>1/(10^(-1*(E148+(IF(P148="Y",Rules!$I$2,0))-K148)/Rules!$E$12)+1)</f>
        <v>0.63900336952543368</v>
      </c>
      <c r="V148">
        <f t="shared" si="4"/>
        <v>-89</v>
      </c>
      <c r="W148">
        <f t="shared" si="5"/>
        <v>89</v>
      </c>
      <c r="Z148" s="48"/>
      <c r="AA148">
        <f t="shared" ref="AA148:BH148" si="151">IF($D148=AA$1,$E148+$V148,(IF($J148=AA$1,$K148+$W148,AA147)))</f>
        <v>1211</v>
      </c>
      <c r="AB148">
        <f t="shared" si="151"/>
        <v>1333</v>
      </c>
      <c r="AC148">
        <f t="shared" si="151"/>
        <v>866</v>
      </c>
      <c r="AD148">
        <f t="shared" si="151"/>
        <v>1290</v>
      </c>
      <c r="AE148">
        <f t="shared" si="151"/>
        <v>1003</v>
      </c>
      <c r="AF148">
        <f t="shared" si="151"/>
        <v>1600</v>
      </c>
      <c r="AG148">
        <f t="shared" si="151"/>
        <v>1618</v>
      </c>
      <c r="AH148">
        <f t="shared" si="151"/>
        <v>1464</v>
      </c>
      <c r="AI148">
        <f t="shared" si="151"/>
        <v>1200</v>
      </c>
      <c r="AJ148">
        <f t="shared" si="151"/>
        <v>1407</v>
      </c>
      <c r="AK148">
        <f t="shared" si="151"/>
        <v>1240</v>
      </c>
      <c r="AL148">
        <f t="shared" si="151"/>
        <v>1661</v>
      </c>
      <c r="AM148">
        <f t="shared" si="151"/>
        <v>1635</v>
      </c>
      <c r="AN148">
        <f t="shared" si="151"/>
        <v>1573</v>
      </c>
      <c r="AO148">
        <f t="shared" si="151"/>
        <v>377</v>
      </c>
      <c r="AP148">
        <f t="shared" si="151"/>
        <v>1415</v>
      </c>
      <c r="AQ148">
        <f t="shared" si="151"/>
        <v>1066</v>
      </c>
      <c r="AR148">
        <f t="shared" si="151"/>
        <v>1194</v>
      </c>
      <c r="AS148">
        <f t="shared" si="151"/>
        <v>658</v>
      </c>
      <c r="AT148">
        <f t="shared" si="151"/>
        <v>980</v>
      </c>
      <c r="AU148">
        <f t="shared" si="151"/>
        <v>1086</v>
      </c>
      <c r="AV148">
        <f t="shared" si="151"/>
        <v>1563</v>
      </c>
      <c r="AW148">
        <f t="shared" si="151"/>
        <v>1191</v>
      </c>
      <c r="AX148">
        <f t="shared" si="151"/>
        <v>1471</v>
      </c>
      <c r="AY148">
        <f t="shared" si="151"/>
        <v>299</v>
      </c>
      <c r="AZ148">
        <f t="shared" si="151"/>
        <v>1051</v>
      </c>
      <c r="BA148">
        <f t="shared" si="151"/>
        <v>1327</v>
      </c>
      <c r="BB148">
        <f t="shared" si="151"/>
        <v>1057</v>
      </c>
      <c r="BC148">
        <f t="shared" si="151"/>
        <v>1070</v>
      </c>
      <c r="BD148">
        <f t="shared" si="151"/>
        <v>1672</v>
      </c>
      <c r="BE148">
        <f t="shared" si="151"/>
        <v>979</v>
      </c>
      <c r="BF148">
        <f t="shared" si="151"/>
        <v>1262</v>
      </c>
      <c r="BG148">
        <f t="shared" si="151"/>
        <v>1108</v>
      </c>
      <c r="BH148">
        <f t="shared" si="151"/>
        <v>956</v>
      </c>
    </row>
    <row r="149" spans="1:60" ht="13.5" customHeight="1">
      <c r="A149" s="92" t="s">
        <v>120</v>
      </c>
      <c r="B149" t="s">
        <v>68</v>
      </c>
      <c r="C149" s="40"/>
      <c r="D149" s="41" t="s">
        <v>28</v>
      </c>
      <c r="E149" s="49">
        <f t="shared" si="0"/>
        <v>1573</v>
      </c>
      <c r="F149" s="43">
        <v>2</v>
      </c>
      <c r="G149" s="43">
        <v>18</v>
      </c>
      <c r="H149" s="44">
        <f t="shared" si="1"/>
        <v>24</v>
      </c>
      <c r="I149" s="40"/>
      <c r="J149" s="45" t="s">
        <v>36</v>
      </c>
      <c r="K149" s="49">
        <f t="shared" si="2"/>
        <v>1415</v>
      </c>
      <c r="L149" s="46">
        <v>0</v>
      </c>
      <c r="M149" s="46">
        <v>9</v>
      </c>
      <c r="N149" s="26">
        <f t="shared" si="3"/>
        <v>9</v>
      </c>
      <c r="O149" s="40"/>
      <c r="P149" s="39" t="s">
        <v>67</v>
      </c>
      <c r="Q149" s="40"/>
      <c r="R149">
        <f>MIN(Rules!$E$2,(MAX(H149/N149,N149/H149)))</f>
        <v>2</v>
      </c>
      <c r="S149">
        <f>VLOOKUP(B149,Rules!A:B,2,FALSE)</f>
        <v>70</v>
      </c>
      <c r="T149" s="40"/>
      <c r="U149" s="47">
        <f>1/(10^(-1*(E149+(IF(P149="Y",Rules!$I$2,0))-K149)/Rules!$E$12)+1)</f>
        <v>0.67428209766505409</v>
      </c>
      <c r="V149">
        <f t="shared" si="4"/>
        <v>46</v>
      </c>
      <c r="W149">
        <f t="shared" si="5"/>
        <v>-46</v>
      </c>
      <c r="Z149" s="48"/>
      <c r="AA149">
        <f t="shared" ref="AA149:BH149" si="152">IF($D149=AA$1,$E149+$V149,(IF($J149=AA$1,$K149+$W149,AA148)))</f>
        <v>1211</v>
      </c>
      <c r="AB149">
        <f t="shared" si="152"/>
        <v>1333</v>
      </c>
      <c r="AC149">
        <f t="shared" si="152"/>
        <v>866</v>
      </c>
      <c r="AD149">
        <f t="shared" si="152"/>
        <v>1290</v>
      </c>
      <c r="AE149">
        <f t="shared" si="152"/>
        <v>1003</v>
      </c>
      <c r="AF149">
        <f t="shared" si="152"/>
        <v>1600</v>
      </c>
      <c r="AG149">
        <f t="shared" si="152"/>
        <v>1618</v>
      </c>
      <c r="AH149">
        <f t="shared" si="152"/>
        <v>1464</v>
      </c>
      <c r="AI149">
        <f t="shared" si="152"/>
        <v>1200</v>
      </c>
      <c r="AJ149">
        <f t="shared" si="152"/>
        <v>1407</v>
      </c>
      <c r="AK149">
        <f t="shared" si="152"/>
        <v>1240</v>
      </c>
      <c r="AL149">
        <f t="shared" si="152"/>
        <v>1661</v>
      </c>
      <c r="AM149">
        <f t="shared" si="152"/>
        <v>1635</v>
      </c>
      <c r="AN149">
        <f t="shared" si="152"/>
        <v>1619</v>
      </c>
      <c r="AO149">
        <f t="shared" si="152"/>
        <v>377</v>
      </c>
      <c r="AP149">
        <f t="shared" si="152"/>
        <v>1369</v>
      </c>
      <c r="AQ149">
        <f t="shared" si="152"/>
        <v>1066</v>
      </c>
      <c r="AR149">
        <f t="shared" si="152"/>
        <v>1194</v>
      </c>
      <c r="AS149">
        <f t="shared" si="152"/>
        <v>658</v>
      </c>
      <c r="AT149">
        <f t="shared" si="152"/>
        <v>980</v>
      </c>
      <c r="AU149">
        <f t="shared" si="152"/>
        <v>1086</v>
      </c>
      <c r="AV149">
        <f t="shared" si="152"/>
        <v>1563</v>
      </c>
      <c r="AW149">
        <f t="shared" si="152"/>
        <v>1191</v>
      </c>
      <c r="AX149">
        <f t="shared" si="152"/>
        <v>1471</v>
      </c>
      <c r="AY149">
        <f t="shared" si="152"/>
        <v>299</v>
      </c>
      <c r="AZ149">
        <f t="shared" si="152"/>
        <v>1051</v>
      </c>
      <c r="BA149">
        <f t="shared" si="152"/>
        <v>1327</v>
      </c>
      <c r="BB149">
        <f t="shared" si="152"/>
        <v>1057</v>
      </c>
      <c r="BC149">
        <f t="shared" si="152"/>
        <v>1070</v>
      </c>
      <c r="BD149">
        <f t="shared" si="152"/>
        <v>1672</v>
      </c>
      <c r="BE149">
        <f t="shared" si="152"/>
        <v>979</v>
      </c>
      <c r="BF149">
        <f t="shared" si="152"/>
        <v>1262</v>
      </c>
      <c r="BG149">
        <f t="shared" si="152"/>
        <v>1108</v>
      </c>
      <c r="BH149">
        <f t="shared" si="152"/>
        <v>956</v>
      </c>
    </row>
    <row r="150" spans="1:60" ht="13.5" customHeight="1">
      <c r="A150" s="92" t="s">
        <v>120</v>
      </c>
      <c r="B150" t="s">
        <v>68</v>
      </c>
      <c r="C150" s="40"/>
      <c r="D150" s="41" t="s">
        <v>29</v>
      </c>
      <c r="E150" s="49">
        <f t="shared" si="0"/>
        <v>1290</v>
      </c>
      <c r="F150" s="43">
        <v>1</v>
      </c>
      <c r="G150" s="43">
        <v>7</v>
      </c>
      <c r="H150" s="44">
        <f t="shared" si="1"/>
        <v>10</v>
      </c>
      <c r="I150" s="40"/>
      <c r="J150" s="45" t="s">
        <v>34</v>
      </c>
      <c r="K150" s="49">
        <f t="shared" si="2"/>
        <v>1211</v>
      </c>
      <c r="L150" s="46">
        <v>0</v>
      </c>
      <c r="M150" s="46">
        <v>13</v>
      </c>
      <c r="N150" s="26">
        <f t="shared" si="3"/>
        <v>13</v>
      </c>
      <c r="O150" s="40"/>
      <c r="P150" s="39" t="s">
        <v>67</v>
      </c>
      <c r="Q150" s="40"/>
      <c r="R150">
        <f>MIN(Rules!$E$2,(MAX(H150/N150,N150/H150)))</f>
        <v>1.3</v>
      </c>
      <c r="S150">
        <f>VLOOKUP(B150,Rules!A:B,2,FALSE)</f>
        <v>70</v>
      </c>
      <c r="T150" s="40"/>
      <c r="U150" s="47">
        <f>1/(10^(-1*(E150+(IF(P150="Y",Rules!$I$2,0))-K150)/Rules!$E$12)+1)</f>
        <v>0.58996203749012788</v>
      </c>
      <c r="V150">
        <f t="shared" si="4"/>
        <v>-54</v>
      </c>
      <c r="W150">
        <f t="shared" si="5"/>
        <v>54</v>
      </c>
      <c r="Z150" s="48"/>
      <c r="AA150">
        <f t="shared" ref="AA150:BH150" si="153">IF($D150=AA$1,$E150+$V150,(IF($J150=AA$1,$K150+$W150,AA149)))</f>
        <v>1265</v>
      </c>
      <c r="AB150">
        <f t="shared" si="153"/>
        <v>1333</v>
      </c>
      <c r="AC150">
        <f t="shared" si="153"/>
        <v>866</v>
      </c>
      <c r="AD150">
        <f t="shared" si="153"/>
        <v>1236</v>
      </c>
      <c r="AE150">
        <f t="shared" si="153"/>
        <v>1003</v>
      </c>
      <c r="AF150">
        <f t="shared" si="153"/>
        <v>1600</v>
      </c>
      <c r="AG150">
        <f t="shared" si="153"/>
        <v>1618</v>
      </c>
      <c r="AH150">
        <f t="shared" si="153"/>
        <v>1464</v>
      </c>
      <c r="AI150">
        <f t="shared" si="153"/>
        <v>1200</v>
      </c>
      <c r="AJ150">
        <f t="shared" si="153"/>
        <v>1407</v>
      </c>
      <c r="AK150">
        <f t="shared" si="153"/>
        <v>1240</v>
      </c>
      <c r="AL150">
        <f t="shared" si="153"/>
        <v>1661</v>
      </c>
      <c r="AM150">
        <f t="shared" si="153"/>
        <v>1635</v>
      </c>
      <c r="AN150">
        <f t="shared" si="153"/>
        <v>1619</v>
      </c>
      <c r="AO150">
        <f t="shared" si="153"/>
        <v>377</v>
      </c>
      <c r="AP150">
        <f t="shared" si="153"/>
        <v>1369</v>
      </c>
      <c r="AQ150">
        <f t="shared" si="153"/>
        <v>1066</v>
      </c>
      <c r="AR150">
        <f t="shared" si="153"/>
        <v>1194</v>
      </c>
      <c r="AS150">
        <f t="shared" si="153"/>
        <v>658</v>
      </c>
      <c r="AT150">
        <f t="shared" si="153"/>
        <v>980</v>
      </c>
      <c r="AU150">
        <f t="shared" si="153"/>
        <v>1086</v>
      </c>
      <c r="AV150">
        <f t="shared" si="153"/>
        <v>1563</v>
      </c>
      <c r="AW150">
        <f t="shared" si="153"/>
        <v>1191</v>
      </c>
      <c r="AX150">
        <f t="shared" si="153"/>
        <v>1471</v>
      </c>
      <c r="AY150">
        <f t="shared" si="153"/>
        <v>299</v>
      </c>
      <c r="AZ150">
        <f t="shared" si="153"/>
        <v>1051</v>
      </c>
      <c r="BA150">
        <f t="shared" si="153"/>
        <v>1327</v>
      </c>
      <c r="BB150">
        <f t="shared" si="153"/>
        <v>1057</v>
      </c>
      <c r="BC150">
        <f t="shared" si="153"/>
        <v>1070</v>
      </c>
      <c r="BD150">
        <f t="shared" si="153"/>
        <v>1672</v>
      </c>
      <c r="BE150">
        <f t="shared" si="153"/>
        <v>979</v>
      </c>
      <c r="BF150">
        <f t="shared" si="153"/>
        <v>1262</v>
      </c>
      <c r="BG150">
        <f t="shared" si="153"/>
        <v>1108</v>
      </c>
      <c r="BH150">
        <f t="shared" si="153"/>
        <v>956</v>
      </c>
    </row>
    <row r="151" spans="1:60" ht="13.5" customHeight="1">
      <c r="A151" s="92" t="s">
        <v>121</v>
      </c>
      <c r="B151" t="s">
        <v>68</v>
      </c>
      <c r="C151" s="40"/>
      <c r="D151" s="41" t="s">
        <v>17</v>
      </c>
      <c r="E151" s="49">
        <f t="shared" si="0"/>
        <v>1407</v>
      </c>
      <c r="F151" s="43">
        <v>4</v>
      </c>
      <c r="G151" s="43">
        <v>26</v>
      </c>
      <c r="H151" s="44">
        <f t="shared" si="1"/>
        <v>38</v>
      </c>
      <c r="I151" s="40"/>
      <c r="J151" s="45" t="s">
        <v>31</v>
      </c>
      <c r="K151" s="49">
        <f t="shared" si="2"/>
        <v>1262</v>
      </c>
      <c r="L151" s="46">
        <v>0</v>
      </c>
      <c r="M151" s="46">
        <v>11</v>
      </c>
      <c r="N151" s="26">
        <f t="shared" si="3"/>
        <v>11</v>
      </c>
      <c r="O151" s="40"/>
      <c r="P151" s="39" t="s">
        <v>66</v>
      </c>
      <c r="Q151" s="40"/>
      <c r="R151">
        <f>MIN(Rules!$E$2,(MAX(H151/N151,N151/H151)))</f>
        <v>2</v>
      </c>
      <c r="S151">
        <f>VLOOKUP(B151,Rules!A:B,2,FALSE)</f>
        <v>70</v>
      </c>
      <c r="T151" s="40"/>
      <c r="U151" s="47">
        <f>1/(10^(-1*(E151+(IF(P151="Y",Rules!$I$2,0))-K151)/Rules!$E$12)+1)</f>
        <v>0.79551990031274211</v>
      </c>
      <c r="V151">
        <f t="shared" si="4"/>
        <v>29</v>
      </c>
      <c r="W151">
        <f t="shared" si="5"/>
        <v>-29</v>
      </c>
      <c r="Z151" s="48"/>
      <c r="AA151">
        <f t="shared" ref="AA151:BH151" si="154">IF($D151=AA$1,$E151+$V151,(IF($J151=AA$1,$K151+$W151,AA150)))</f>
        <v>1265</v>
      </c>
      <c r="AB151">
        <f t="shared" si="154"/>
        <v>1333</v>
      </c>
      <c r="AC151">
        <f t="shared" si="154"/>
        <v>866</v>
      </c>
      <c r="AD151">
        <f t="shared" si="154"/>
        <v>1236</v>
      </c>
      <c r="AE151">
        <f t="shared" si="154"/>
        <v>1003</v>
      </c>
      <c r="AF151">
        <f t="shared" si="154"/>
        <v>1600</v>
      </c>
      <c r="AG151">
        <f t="shared" si="154"/>
        <v>1618</v>
      </c>
      <c r="AH151">
        <f t="shared" si="154"/>
        <v>1464</v>
      </c>
      <c r="AI151">
        <f t="shared" si="154"/>
        <v>1200</v>
      </c>
      <c r="AJ151">
        <f t="shared" si="154"/>
        <v>1436</v>
      </c>
      <c r="AK151">
        <f t="shared" si="154"/>
        <v>1240</v>
      </c>
      <c r="AL151">
        <f t="shared" si="154"/>
        <v>1661</v>
      </c>
      <c r="AM151">
        <f t="shared" si="154"/>
        <v>1635</v>
      </c>
      <c r="AN151">
        <f t="shared" si="154"/>
        <v>1619</v>
      </c>
      <c r="AO151">
        <f t="shared" si="154"/>
        <v>377</v>
      </c>
      <c r="AP151">
        <f t="shared" si="154"/>
        <v>1369</v>
      </c>
      <c r="AQ151">
        <f t="shared" si="154"/>
        <v>1066</v>
      </c>
      <c r="AR151">
        <f t="shared" si="154"/>
        <v>1194</v>
      </c>
      <c r="AS151">
        <f t="shared" si="154"/>
        <v>658</v>
      </c>
      <c r="AT151">
        <f t="shared" si="154"/>
        <v>980</v>
      </c>
      <c r="AU151">
        <f t="shared" si="154"/>
        <v>1086</v>
      </c>
      <c r="AV151">
        <f t="shared" si="154"/>
        <v>1563</v>
      </c>
      <c r="AW151">
        <f t="shared" si="154"/>
        <v>1191</v>
      </c>
      <c r="AX151">
        <f t="shared" si="154"/>
        <v>1471</v>
      </c>
      <c r="AY151">
        <f t="shared" si="154"/>
        <v>299</v>
      </c>
      <c r="AZ151">
        <f t="shared" si="154"/>
        <v>1051</v>
      </c>
      <c r="BA151">
        <f t="shared" si="154"/>
        <v>1327</v>
      </c>
      <c r="BB151">
        <f t="shared" si="154"/>
        <v>1057</v>
      </c>
      <c r="BC151">
        <f t="shared" si="154"/>
        <v>1070</v>
      </c>
      <c r="BD151">
        <f t="shared" si="154"/>
        <v>1672</v>
      </c>
      <c r="BE151">
        <f t="shared" si="154"/>
        <v>979</v>
      </c>
      <c r="BF151">
        <f t="shared" si="154"/>
        <v>1233</v>
      </c>
      <c r="BG151">
        <f t="shared" si="154"/>
        <v>1108</v>
      </c>
      <c r="BH151">
        <f t="shared" si="154"/>
        <v>956</v>
      </c>
    </row>
    <row r="152" spans="1:60" ht="13.5" customHeight="1">
      <c r="A152" s="92" t="s">
        <v>121</v>
      </c>
      <c r="B152" t="s">
        <v>68</v>
      </c>
      <c r="C152" s="40"/>
      <c r="D152" s="41" t="s">
        <v>37</v>
      </c>
      <c r="E152" s="49">
        <f t="shared" si="0"/>
        <v>1057</v>
      </c>
      <c r="F152" s="43">
        <v>0</v>
      </c>
      <c r="G152" s="43">
        <v>12</v>
      </c>
      <c r="H152" s="44">
        <f t="shared" si="1"/>
        <v>12</v>
      </c>
      <c r="I152" s="40"/>
      <c r="J152" s="45" t="s">
        <v>21</v>
      </c>
      <c r="K152" s="49">
        <f t="shared" si="2"/>
        <v>1661</v>
      </c>
      <c r="L152" s="46">
        <v>1</v>
      </c>
      <c r="M152" s="46">
        <v>13</v>
      </c>
      <c r="N152" s="26">
        <f t="shared" si="3"/>
        <v>16</v>
      </c>
      <c r="O152" s="40"/>
      <c r="P152" s="39" t="s">
        <v>66</v>
      </c>
      <c r="Q152" s="40"/>
      <c r="R152">
        <f>MIN(Rules!$E$2,(MAX(H152/N152,N152/H152)))</f>
        <v>1.3333333333333333</v>
      </c>
      <c r="S152">
        <f>VLOOKUP(B152,Rules!A:B,2,FALSE)</f>
        <v>70</v>
      </c>
      <c r="T152" s="40"/>
      <c r="U152" s="47">
        <f>1/(10^(-1*(E152+(IF(P152="Y",Rules!$I$2,0))-K152)/Rules!$E$12)+1)</f>
        <v>0.10999939620273004</v>
      </c>
      <c r="V152">
        <f t="shared" si="4"/>
        <v>-10</v>
      </c>
      <c r="W152">
        <f t="shared" si="5"/>
        <v>10</v>
      </c>
      <c r="Z152" s="48"/>
      <c r="AA152">
        <f t="shared" ref="AA152:BH152" si="155">IF($D152=AA$1,$E152+$V152,(IF($J152=AA$1,$K152+$W152,AA151)))</f>
        <v>1265</v>
      </c>
      <c r="AB152">
        <f t="shared" si="155"/>
        <v>1333</v>
      </c>
      <c r="AC152">
        <f t="shared" si="155"/>
        <v>866</v>
      </c>
      <c r="AD152">
        <f t="shared" si="155"/>
        <v>1236</v>
      </c>
      <c r="AE152">
        <f t="shared" si="155"/>
        <v>1003</v>
      </c>
      <c r="AF152">
        <f t="shared" si="155"/>
        <v>1600</v>
      </c>
      <c r="AG152">
        <f t="shared" si="155"/>
        <v>1618</v>
      </c>
      <c r="AH152">
        <f t="shared" si="155"/>
        <v>1464</v>
      </c>
      <c r="AI152">
        <f t="shared" si="155"/>
        <v>1200</v>
      </c>
      <c r="AJ152">
        <f t="shared" si="155"/>
        <v>1436</v>
      </c>
      <c r="AK152">
        <f t="shared" si="155"/>
        <v>1240</v>
      </c>
      <c r="AL152">
        <f t="shared" si="155"/>
        <v>1671</v>
      </c>
      <c r="AM152">
        <f t="shared" si="155"/>
        <v>1635</v>
      </c>
      <c r="AN152">
        <f t="shared" si="155"/>
        <v>1619</v>
      </c>
      <c r="AO152">
        <f t="shared" si="155"/>
        <v>377</v>
      </c>
      <c r="AP152">
        <f t="shared" si="155"/>
        <v>1369</v>
      </c>
      <c r="AQ152">
        <f t="shared" si="155"/>
        <v>1066</v>
      </c>
      <c r="AR152">
        <f t="shared" si="155"/>
        <v>1194</v>
      </c>
      <c r="AS152">
        <f t="shared" si="155"/>
        <v>658</v>
      </c>
      <c r="AT152">
        <f t="shared" si="155"/>
        <v>980</v>
      </c>
      <c r="AU152">
        <f t="shared" si="155"/>
        <v>1086</v>
      </c>
      <c r="AV152">
        <f t="shared" si="155"/>
        <v>1563</v>
      </c>
      <c r="AW152">
        <f t="shared" si="155"/>
        <v>1191</v>
      </c>
      <c r="AX152">
        <f t="shared" si="155"/>
        <v>1471</v>
      </c>
      <c r="AY152">
        <f t="shared" si="155"/>
        <v>299</v>
      </c>
      <c r="AZ152">
        <f t="shared" si="155"/>
        <v>1051</v>
      </c>
      <c r="BA152">
        <f t="shared" si="155"/>
        <v>1327</v>
      </c>
      <c r="BB152">
        <f t="shared" si="155"/>
        <v>1047</v>
      </c>
      <c r="BC152">
        <f t="shared" si="155"/>
        <v>1070</v>
      </c>
      <c r="BD152">
        <f t="shared" si="155"/>
        <v>1672</v>
      </c>
      <c r="BE152">
        <f t="shared" si="155"/>
        <v>979</v>
      </c>
      <c r="BF152">
        <f t="shared" si="155"/>
        <v>1233</v>
      </c>
      <c r="BG152">
        <f t="shared" si="155"/>
        <v>1108</v>
      </c>
      <c r="BH152">
        <f t="shared" si="155"/>
        <v>956</v>
      </c>
    </row>
    <row r="153" spans="1:60" ht="13.5" customHeight="1">
      <c r="A153" s="92">
        <v>39998</v>
      </c>
      <c r="B153" t="s">
        <v>72</v>
      </c>
      <c r="C153" s="40"/>
      <c r="D153" s="41" t="s">
        <v>25</v>
      </c>
      <c r="E153" s="49">
        <f t="shared" si="0"/>
        <v>1464</v>
      </c>
      <c r="F153" s="43">
        <v>2</v>
      </c>
      <c r="G153" s="43">
        <v>13</v>
      </c>
      <c r="H153" s="44">
        <f t="shared" si="1"/>
        <v>19</v>
      </c>
      <c r="I153" s="40"/>
      <c r="J153" s="45" t="s">
        <v>44</v>
      </c>
      <c r="K153" s="49">
        <f t="shared" si="2"/>
        <v>866</v>
      </c>
      <c r="L153" s="46">
        <v>1</v>
      </c>
      <c r="M153" s="46">
        <v>6</v>
      </c>
      <c r="N153" s="26">
        <f t="shared" si="3"/>
        <v>9</v>
      </c>
      <c r="O153" s="40"/>
      <c r="P153" s="39" t="s">
        <v>66</v>
      </c>
      <c r="Q153" s="40"/>
      <c r="R153">
        <f>MIN(Rules!$E$2,(MAX(H153/N153,N153/H153)))</f>
        <v>2</v>
      </c>
      <c r="S153">
        <f>VLOOKUP(B153,Rules!A:B,2,FALSE)</f>
        <v>60</v>
      </c>
      <c r="T153" s="40"/>
      <c r="U153" s="47">
        <f>1/(10^(-1*(E153+(IF(P153="Y",Rules!$I$2,0))-K153)/Rules!$E$12)+1)</f>
        <v>0.9690717095467436</v>
      </c>
      <c r="V153">
        <f t="shared" si="4"/>
        <v>4</v>
      </c>
      <c r="W153">
        <f t="shared" si="5"/>
        <v>-4</v>
      </c>
      <c r="Z153" s="48"/>
      <c r="AA153">
        <f t="shared" ref="AA153:BH153" si="156">IF($D153=AA$1,$E153+$V153,(IF($J153=AA$1,$K153+$W153,AA152)))</f>
        <v>1265</v>
      </c>
      <c r="AB153">
        <f t="shared" si="156"/>
        <v>1333</v>
      </c>
      <c r="AC153">
        <f t="shared" si="156"/>
        <v>862</v>
      </c>
      <c r="AD153">
        <f t="shared" si="156"/>
        <v>1236</v>
      </c>
      <c r="AE153">
        <f t="shared" si="156"/>
        <v>1003</v>
      </c>
      <c r="AF153">
        <f t="shared" si="156"/>
        <v>1600</v>
      </c>
      <c r="AG153">
        <f t="shared" si="156"/>
        <v>1618</v>
      </c>
      <c r="AH153">
        <f t="shared" si="156"/>
        <v>1468</v>
      </c>
      <c r="AI153">
        <f t="shared" si="156"/>
        <v>1200</v>
      </c>
      <c r="AJ153">
        <f t="shared" si="156"/>
        <v>1436</v>
      </c>
      <c r="AK153">
        <f t="shared" si="156"/>
        <v>1240</v>
      </c>
      <c r="AL153">
        <f t="shared" si="156"/>
        <v>1671</v>
      </c>
      <c r="AM153">
        <f t="shared" si="156"/>
        <v>1635</v>
      </c>
      <c r="AN153">
        <f t="shared" si="156"/>
        <v>1619</v>
      </c>
      <c r="AO153">
        <f t="shared" si="156"/>
        <v>377</v>
      </c>
      <c r="AP153">
        <f t="shared" si="156"/>
        <v>1369</v>
      </c>
      <c r="AQ153">
        <f t="shared" si="156"/>
        <v>1066</v>
      </c>
      <c r="AR153">
        <f t="shared" si="156"/>
        <v>1194</v>
      </c>
      <c r="AS153">
        <f t="shared" si="156"/>
        <v>658</v>
      </c>
      <c r="AT153">
        <f t="shared" si="156"/>
        <v>980</v>
      </c>
      <c r="AU153">
        <f t="shared" si="156"/>
        <v>1086</v>
      </c>
      <c r="AV153">
        <f t="shared" si="156"/>
        <v>1563</v>
      </c>
      <c r="AW153">
        <f t="shared" si="156"/>
        <v>1191</v>
      </c>
      <c r="AX153">
        <f t="shared" si="156"/>
        <v>1471</v>
      </c>
      <c r="AY153">
        <f t="shared" si="156"/>
        <v>299</v>
      </c>
      <c r="AZ153">
        <f t="shared" si="156"/>
        <v>1051</v>
      </c>
      <c r="BA153">
        <f t="shared" si="156"/>
        <v>1327</v>
      </c>
      <c r="BB153">
        <f t="shared" si="156"/>
        <v>1047</v>
      </c>
      <c r="BC153">
        <f t="shared" si="156"/>
        <v>1070</v>
      </c>
      <c r="BD153">
        <f t="shared" si="156"/>
        <v>1672</v>
      </c>
      <c r="BE153">
        <f t="shared" si="156"/>
        <v>979</v>
      </c>
      <c r="BF153">
        <f t="shared" si="156"/>
        <v>1233</v>
      </c>
      <c r="BG153">
        <f t="shared" si="156"/>
        <v>1108</v>
      </c>
      <c r="BH153">
        <f t="shared" si="156"/>
        <v>956</v>
      </c>
    </row>
    <row r="154" spans="1:60" ht="13.5" customHeight="1">
      <c r="A154" s="92">
        <v>39998</v>
      </c>
      <c r="B154" t="s">
        <v>72</v>
      </c>
      <c r="C154" s="40"/>
      <c r="D154" s="41" t="s">
        <v>23</v>
      </c>
      <c r="E154" s="49">
        <f t="shared" si="0"/>
        <v>1471</v>
      </c>
      <c r="F154" s="43">
        <v>0</v>
      </c>
      <c r="G154" s="43">
        <v>13</v>
      </c>
      <c r="H154" s="44">
        <f t="shared" si="1"/>
        <v>13</v>
      </c>
      <c r="I154" s="40"/>
      <c r="J154" s="45" t="s">
        <v>20</v>
      </c>
      <c r="K154" s="49">
        <f t="shared" si="2"/>
        <v>1333</v>
      </c>
      <c r="L154" s="46">
        <v>0</v>
      </c>
      <c r="M154" s="46">
        <v>12</v>
      </c>
      <c r="N154" s="26">
        <f t="shared" si="3"/>
        <v>12</v>
      </c>
      <c r="O154" s="40"/>
      <c r="P154" s="39" t="s">
        <v>66</v>
      </c>
      <c r="Q154" s="40"/>
      <c r="R154">
        <f>MIN(Rules!$E$2,(MAX(H154/N154,N154/H154)))</f>
        <v>1.0833333333333333</v>
      </c>
      <c r="S154">
        <f>VLOOKUP(B154,Rules!A:B,2,FALSE)</f>
        <v>60</v>
      </c>
      <c r="T154" s="40"/>
      <c r="U154" s="47">
        <f>1/(10^(-1*(E154+(IF(P154="Y",Rules!$I$2,0))-K154)/Rules!$E$12)+1)</f>
        <v>0.79022613158705823</v>
      </c>
      <c r="V154">
        <f t="shared" si="4"/>
        <v>14</v>
      </c>
      <c r="W154">
        <f t="shared" si="5"/>
        <v>-14</v>
      </c>
      <c r="Z154" s="48"/>
      <c r="AA154">
        <f t="shared" ref="AA154:BH154" si="157">IF($D154=AA$1,$E154+$V154,(IF($J154=AA$1,$K154+$W154,AA153)))</f>
        <v>1265</v>
      </c>
      <c r="AB154">
        <f t="shared" si="157"/>
        <v>1319</v>
      </c>
      <c r="AC154">
        <f t="shared" si="157"/>
        <v>862</v>
      </c>
      <c r="AD154">
        <f t="shared" si="157"/>
        <v>1236</v>
      </c>
      <c r="AE154">
        <f t="shared" si="157"/>
        <v>1003</v>
      </c>
      <c r="AF154">
        <f t="shared" si="157"/>
        <v>1600</v>
      </c>
      <c r="AG154">
        <f t="shared" si="157"/>
        <v>1618</v>
      </c>
      <c r="AH154">
        <f t="shared" si="157"/>
        <v>1468</v>
      </c>
      <c r="AI154">
        <f t="shared" si="157"/>
        <v>1200</v>
      </c>
      <c r="AJ154">
        <f t="shared" si="157"/>
        <v>1436</v>
      </c>
      <c r="AK154">
        <f t="shared" si="157"/>
        <v>1240</v>
      </c>
      <c r="AL154">
        <f t="shared" si="157"/>
        <v>1671</v>
      </c>
      <c r="AM154">
        <f t="shared" si="157"/>
        <v>1635</v>
      </c>
      <c r="AN154">
        <f t="shared" si="157"/>
        <v>1619</v>
      </c>
      <c r="AO154">
        <f t="shared" si="157"/>
        <v>377</v>
      </c>
      <c r="AP154">
        <f t="shared" si="157"/>
        <v>1369</v>
      </c>
      <c r="AQ154">
        <f t="shared" si="157"/>
        <v>1066</v>
      </c>
      <c r="AR154">
        <f t="shared" si="157"/>
        <v>1194</v>
      </c>
      <c r="AS154">
        <f t="shared" si="157"/>
        <v>658</v>
      </c>
      <c r="AT154">
        <f t="shared" si="157"/>
        <v>980</v>
      </c>
      <c r="AU154">
        <f t="shared" si="157"/>
        <v>1086</v>
      </c>
      <c r="AV154">
        <f t="shared" si="157"/>
        <v>1563</v>
      </c>
      <c r="AW154">
        <f t="shared" si="157"/>
        <v>1191</v>
      </c>
      <c r="AX154">
        <f t="shared" si="157"/>
        <v>1485</v>
      </c>
      <c r="AY154">
        <f t="shared" si="157"/>
        <v>299</v>
      </c>
      <c r="AZ154">
        <f t="shared" si="157"/>
        <v>1051</v>
      </c>
      <c r="BA154">
        <f t="shared" si="157"/>
        <v>1327</v>
      </c>
      <c r="BB154">
        <f t="shared" si="157"/>
        <v>1047</v>
      </c>
      <c r="BC154">
        <f t="shared" si="157"/>
        <v>1070</v>
      </c>
      <c r="BD154">
        <f t="shared" si="157"/>
        <v>1672</v>
      </c>
      <c r="BE154">
        <f t="shared" si="157"/>
        <v>979</v>
      </c>
      <c r="BF154">
        <f t="shared" si="157"/>
        <v>1233</v>
      </c>
      <c r="BG154">
        <f t="shared" si="157"/>
        <v>1108</v>
      </c>
      <c r="BH154">
        <f t="shared" si="157"/>
        <v>956</v>
      </c>
    </row>
    <row r="155" spans="1:60" ht="13.5" customHeight="1">
      <c r="A155" s="92">
        <v>39998</v>
      </c>
      <c r="B155" t="s">
        <v>72</v>
      </c>
      <c r="C155" s="40"/>
      <c r="D155" s="41" t="s">
        <v>27</v>
      </c>
      <c r="E155" s="49">
        <f t="shared" si="0"/>
        <v>1191</v>
      </c>
      <c r="F155" s="43">
        <v>1</v>
      </c>
      <c r="G155" s="43">
        <v>20</v>
      </c>
      <c r="H155" s="44">
        <f t="shared" si="1"/>
        <v>23</v>
      </c>
      <c r="I155" s="40"/>
      <c r="J155" s="45" t="s">
        <v>46</v>
      </c>
      <c r="K155" s="49">
        <f t="shared" si="2"/>
        <v>979</v>
      </c>
      <c r="L155" s="46">
        <v>0</v>
      </c>
      <c r="M155" s="46">
        <v>8</v>
      </c>
      <c r="N155" s="26">
        <f t="shared" si="3"/>
        <v>8</v>
      </c>
      <c r="O155" s="40"/>
      <c r="P155" s="39" t="s">
        <v>66</v>
      </c>
      <c r="Q155" s="40"/>
      <c r="R155">
        <f>MIN(Rules!$E$2,(MAX(H155/N155,N155/H155)))</f>
        <v>2</v>
      </c>
      <c r="S155">
        <f>VLOOKUP(B155,Rules!A:B,2,FALSE)</f>
        <v>60</v>
      </c>
      <c r="T155" s="40"/>
      <c r="U155" s="47">
        <f>1/(10^(-1*(E155+(IF(P155="Y",Rules!$I$2,0))-K155)/Rules!$E$12)+1)</f>
        <v>0.84118499974852223</v>
      </c>
      <c r="V155">
        <f t="shared" si="4"/>
        <v>19</v>
      </c>
      <c r="W155">
        <f t="shared" si="5"/>
        <v>-19</v>
      </c>
      <c r="Z155" s="48"/>
      <c r="AA155">
        <f t="shared" ref="AA155:BH155" si="158">IF($D155=AA$1,$E155+$V155,(IF($J155=AA$1,$K155+$W155,AA154)))</f>
        <v>1265</v>
      </c>
      <c r="AB155">
        <f t="shared" si="158"/>
        <v>1319</v>
      </c>
      <c r="AC155">
        <f t="shared" si="158"/>
        <v>862</v>
      </c>
      <c r="AD155">
        <f t="shared" si="158"/>
        <v>1236</v>
      </c>
      <c r="AE155">
        <f t="shared" si="158"/>
        <v>1003</v>
      </c>
      <c r="AF155">
        <f t="shared" si="158"/>
        <v>1600</v>
      </c>
      <c r="AG155">
        <f t="shared" si="158"/>
        <v>1618</v>
      </c>
      <c r="AH155">
        <f t="shared" si="158"/>
        <v>1468</v>
      </c>
      <c r="AI155">
        <f t="shared" si="158"/>
        <v>1200</v>
      </c>
      <c r="AJ155">
        <f t="shared" si="158"/>
        <v>1436</v>
      </c>
      <c r="AK155">
        <f t="shared" si="158"/>
        <v>1240</v>
      </c>
      <c r="AL155">
        <f t="shared" si="158"/>
        <v>1671</v>
      </c>
      <c r="AM155">
        <f t="shared" si="158"/>
        <v>1635</v>
      </c>
      <c r="AN155">
        <f t="shared" si="158"/>
        <v>1619</v>
      </c>
      <c r="AO155">
        <f t="shared" si="158"/>
        <v>377</v>
      </c>
      <c r="AP155">
        <f t="shared" si="158"/>
        <v>1369</v>
      </c>
      <c r="AQ155">
        <f t="shared" si="158"/>
        <v>1066</v>
      </c>
      <c r="AR155">
        <f t="shared" si="158"/>
        <v>1194</v>
      </c>
      <c r="AS155">
        <f t="shared" si="158"/>
        <v>658</v>
      </c>
      <c r="AT155">
        <f t="shared" si="158"/>
        <v>980</v>
      </c>
      <c r="AU155">
        <f t="shared" si="158"/>
        <v>1086</v>
      </c>
      <c r="AV155">
        <f t="shared" si="158"/>
        <v>1563</v>
      </c>
      <c r="AW155">
        <f t="shared" si="158"/>
        <v>1210</v>
      </c>
      <c r="AX155">
        <f t="shared" si="158"/>
        <v>1485</v>
      </c>
      <c r="AY155">
        <f t="shared" si="158"/>
        <v>299</v>
      </c>
      <c r="AZ155">
        <f t="shared" si="158"/>
        <v>1051</v>
      </c>
      <c r="BA155">
        <f t="shared" si="158"/>
        <v>1327</v>
      </c>
      <c r="BB155">
        <f t="shared" si="158"/>
        <v>1047</v>
      </c>
      <c r="BC155">
        <f t="shared" si="158"/>
        <v>1070</v>
      </c>
      <c r="BD155">
        <f t="shared" si="158"/>
        <v>1672</v>
      </c>
      <c r="BE155">
        <f t="shared" si="158"/>
        <v>960</v>
      </c>
      <c r="BF155">
        <f t="shared" si="158"/>
        <v>1233</v>
      </c>
      <c r="BG155">
        <f t="shared" si="158"/>
        <v>1108</v>
      </c>
      <c r="BH155">
        <f t="shared" si="158"/>
        <v>956</v>
      </c>
    </row>
    <row r="156" spans="1:60" ht="13.5" customHeight="1">
      <c r="A156" s="92">
        <v>39998</v>
      </c>
      <c r="B156" t="s">
        <v>72</v>
      </c>
      <c r="C156" s="40"/>
      <c r="D156" s="41" t="s">
        <v>41</v>
      </c>
      <c r="E156" s="49">
        <f t="shared" si="0"/>
        <v>956</v>
      </c>
      <c r="F156" s="43">
        <v>0</v>
      </c>
      <c r="G156" s="43">
        <v>17</v>
      </c>
      <c r="H156" s="44">
        <f t="shared" si="1"/>
        <v>17</v>
      </c>
      <c r="I156" s="40"/>
      <c r="J156" s="45" t="s">
        <v>35</v>
      </c>
      <c r="K156" s="49">
        <f t="shared" si="2"/>
        <v>1240</v>
      </c>
      <c r="L156" s="46">
        <v>1</v>
      </c>
      <c r="M156" s="46">
        <v>11</v>
      </c>
      <c r="N156" s="26">
        <f t="shared" si="3"/>
        <v>14</v>
      </c>
      <c r="O156" s="40"/>
      <c r="P156" s="39" t="s">
        <v>66</v>
      </c>
      <c r="Q156" s="40"/>
      <c r="R156">
        <f>MIN(Rules!$E$2,(MAX(H156/N156,N156/H156)))</f>
        <v>1.2142857142857142</v>
      </c>
      <c r="S156">
        <f>VLOOKUP(B156,Rules!A:B,2,FALSE)</f>
        <v>60</v>
      </c>
      <c r="T156" s="40"/>
      <c r="U156" s="47">
        <f>1/(10^(-1*(E156+(IF(P156="Y",Rules!$I$2,0))-K156)/Rules!$E$12)+1)</f>
        <v>0.35044293597254877</v>
      </c>
      <c r="V156">
        <f t="shared" si="4"/>
        <v>47</v>
      </c>
      <c r="W156">
        <f t="shared" si="5"/>
        <v>-47</v>
      </c>
      <c r="Z156" s="48"/>
      <c r="AA156">
        <f t="shared" ref="AA156:BH156" si="159">IF($D156=AA$1,$E156+$V156,(IF($J156=AA$1,$K156+$W156,AA155)))</f>
        <v>1265</v>
      </c>
      <c r="AB156">
        <f t="shared" si="159"/>
        <v>1319</v>
      </c>
      <c r="AC156">
        <f t="shared" si="159"/>
        <v>862</v>
      </c>
      <c r="AD156">
        <f t="shared" si="159"/>
        <v>1236</v>
      </c>
      <c r="AE156">
        <f t="shared" si="159"/>
        <v>1003</v>
      </c>
      <c r="AF156">
        <f t="shared" si="159"/>
        <v>1600</v>
      </c>
      <c r="AG156">
        <f t="shared" si="159"/>
        <v>1618</v>
      </c>
      <c r="AH156">
        <f t="shared" si="159"/>
        <v>1468</v>
      </c>
      <c r="AI156">
        <f t="shared" si="159"/>
        <v>1200</v>
      </c>
      <c r="AJ156">
        <f t="shared" si="159"/>
        <v>1436</v>
      </c>
      <c r="AK156">
        <f t="shared" si="159"/>
        <v>1193</v>
      </c>
      <c r="AL156">
        <f t="shared" si="159"/>
        <v>1671</v>
      </c>
      <c r="AM156">
        <f t="shared" si="159"/>
        <v>1635</v>
      </c>
      <c r="AN156">
        <f t="shared" si="159"/>
        <v>1619</v>
      </c>
      <c r="AO156">
        <f t="shared" si="159"/>
        <v>377</v>
      </c>
      <c r="AP156">
        <f t="shared" si="159"/>
        <v>1369</v>
      </c>
      <c r="AQ156">
        <f t="shared" si="159"/>
        <v>1066</v>
      </c>
      <c r="AR156">
        <f t="shared" si="159"/>
        <v>1194</v>
      </c>
      <c r="AS156">
        <f t="shared" si="159"/>
        <v>658</v>
      </c>
      <c r="AT156">
        <f t="shared" si="159"/>
        <v>980</v>
      </c>
      <c r="AU156">
        <f t="shared" si="159"/>
        <v>1086</v>
      </c>
      <c r="AV156">
        <f t="shared" si="159"/>
        <v>1563</v>
      </c>
      <c r="AW156">
        <f t="shared" si="159"/>
        <v>1210</v>
      </c>
      <c r="AX156">
        <f t="shared" si="159"/>
        <v>1485</v>
      </c>
      <c r="AY156">
        <f t="shared" si="159"/>
        <v>299</v>
      </c>
      <c r="AZ156">
        <f t="shared" si="159"/>
        <v>1051</v>
      </c>
      <c r="BA156">
        <f t="shared" si="159"/>
        <v>1327</v>
      </c>
      <c r="BB156">
        <f t="shared" si="159"/>
        <v>1047</v>
      </c>
      <c r="BC156">
        <f t="shared" si="159"/>
        <v>1070</v>
      </c>
      <c r="BD156">
        <f t="shared" si="159"/>
        <v>1672</v>
      </c>
      <c r="BE156">
        <f t="shared" si="159"/>
        <v>960</v>
      </c>
      <c r="BF156">
        <f t="shared" si="159"/>
        <v>1233</v>
      </c>
      <c r="BG156">
        <f t="shared" si="159"/>
        <v>1108</v>
      </c>
      <c r="BH156">
        <f t="shared" si="159"/>
        <v>1003</v>
      </c>
    </row>
    <row r="157" spans="1:60" ht="13.5" customHeight="1">
      <c r="A157" s="92">
        <v>39998</v>
      </c>
      <c r="B157" t="s">
        <v>72</v>
      </c>
      <c r="C157" s="40"/>
      <c r="D157" s="41" t="s">
        <v>42</v>
      </c>
      <c r="E157" s="49">
        <f t="shared" si="0"/>
        <v>1108</v>
      </c>
      <c r="F157" s="43">
        <v>2</v>
      </c>
      <c r="G157" s="43">
        <v>11</v>
      </c>
      <c r="H157" s="44">
        <f t="shared" si="1"/>
        <v>17</v>
      </c>
      <c r="I157" s="40"/>
      <c r="J157" s="45" t="s">
        <v>38</v>
      </c>
      <c r="K157" s="49">
        <f t="shared" si="2"/>
        <v>1051</v>
      </c>
      <c r="L157" s="46">
        <v>0</v>
      </c>
      <c r="M157" s="46">
        <v>16</v>
      </c>
      <c r="N157" s="26">
        <f t="shared" si="3"/>
        <v>16</v>
      </c>
      <c r="O157" s="40"/>
      <c r="P157" s="39" t="s">
        <v>66</v>
      </c>
      <c r="Q157" s="40"/>
      <c r="R157">
        <f>MIN(Rules!$E$2,(MAX(H157/N157,N157/H157)))</f>
        <v>1.0625</v>
      </c>
      <c r="S157">
        <f>VLOOKUP(B157,Rules!A:B,2,FALSE)</f>
        <v>60</v>
      </c>
      <c r="T157" s="40"/>
      <c r="U157" s="47">
        <f>1/(10^(-1*(E157+(IF(P157="Y",Rules!$I$2,0))-K157)/Rules!$E$12)+1)</f>
        <v>0.72177237159069119</v>
      </c>
      <c r="V157">
        <f t="shared" si="4"/>
        <v>18</v>
      </c>
      <c r="W157">
        <f t="shared" si="5"/>
        <v>-18</v>
      </c>
      <c r="Z157" s="48"/>
      <c r="AA157">
        <f t="shared" ref="AA157:BH157" si="160">IF($D157=AA$1,$E157+$V157,(IF($J157=AA$1,$K157+$W157,AA156)))</f>
        <v>1265</v>
      </c>
      <c r="AB157">
        <f t="shared" si="160"/>
        <v>1319</v>
      </c>
      <c r="AC157">
        <f t="shared" si="160"/>
        <v>862</v>
      </c>
      <c r="AD157">
        <f t="shared" si="160"/>
        <v>1236</v>
      </c>
      <c r="AE157">
        <f t="shared" si="160"/>
        <v>1003</v>
      </c>
      <c r="AF157">
        <f t="shared" si="160"/>
        <v>1600</v>
      </c>
      <c r="AG157">
        <f t="shared" si="160"/>
        <v>1618</v>
      </c>
      <c r="AH157">
        <f t="shared" si="160"/>
        <v>1468</v>
      </c>
      <c r="AI157">
        <f t="shared" si="160"/>
        <v>1200</v>
      </c>
      <c r="AJ157">
        <f t="shared" si="160"/>
        <v>1436</v>
      </c>
      <c r="AK157">
        <f t="shared" si="160"/>
        <v>1193</v>
      </c>
      <c r="AL157">
        <f t="shared" si="160"/>
        <v>1671</v>
      </c>
      <c r="AM157">
        <f t="shared" si="160"/>
        <v>1635</v>
      </c>
      <c r="AN157">
        <f t="shared" si="160"/>
        <v>1619</v>
      </c>
      <c r="AO157">
        <f t="shared" si="160"/>
        <v>377</v>
      </c>
      <c r="AP157">
        <f t="shared" si="160"/>
        <v>1369</v>
      </c>
      <c r="AQ157">
        <f t="shared" si="160"/>
        <v>1066</v>
      </c>
      <c r="AR157">
        <f t="shared" si="160"/>
        <v>1194</v>
      </c>
      <c r="AS157">
        <f t="shared" si="160"/>
        <v>658</v>
      </c>
      <c r="AT157">
        <f t="shared" si="160"/>
        <v>980</v>
      </c>
      <c r="AU157">
        <f t="shared" si="160"/>
        <v>1086</v>
      </c>
      <c r="AV157">
        <f t="shared" si="160"/>
        <v>1563</v>
      </c>
      <c r="AW157">
        <f t="shared" si="160"/>
        <v>1210</v>
      </c>
      <c r="AX157">
        <f t="shared" si="160"/>
        <v>1485</v>
      </c>
      <c r="AY157">
        <f t="shared" si="160"/>
        <v>299</v>
      </c>
      <c r="AZ157">
        <f t="shared" si="160"/>
        <v>1033</v>
      </c>
      <c r="BA157">
        <f t="shared" si="160"/>
        <v>1327</v>
      </c>
      <c r="BB157">
        <f t="shared" si="160"/>
        <v>1047</v>
      </c>
      <c r="BC157">
        <f t="shared" si="160"/>
        <v>1070</v>
      </c>
      <c r="BD157">
        <f t="shared" si="160"/>
        <v>1672</v>
      </c>
      <c r="BE157">
        <f t="shared" si="160"/>
        <v>960</v>
      </c>
      <c r="BF157">
        <f t="shared" si="160"/>
        <v>1233</v>
      </c>
      <c r="BG157">
        <f t="shared" si="160"/>
        <v>1126</v>
      </c>
      <c r="BH157">
        <f t="shared" si="160"/>
        <v>1003</v>
      </c>
    </row>
    <row r="158" spans="1:60" ht="13.5" customHeight="1">
      <c r="A158" s="92">
        <v>39998</v>
      </c>
      <c r="B158" t="s">
        <v>72</v>
      </c>
      <c r="C158" s="40"/>
      <c r="D158" s="41" t="s">
        <v>32</v>
      </c>
      <c r="E158" s="49">
        <f t="shared" si="0"/>
        <v>1086</v>
      </c>
      <c r="F158" s="43">
        <v>1</v>
      </c>
      <c r="G158" s="43">
        <v>12</v>
      </c>
      <c r="H158" s="44">
        <f t="shared" si="1"/>
        <v>15</v>
      </c>
      <c r="I158" s="40"/>
      <c r="J158" s="45" t="s">
        <v>40</v>
      </c>
      <c r="K158" s="49">
        <f t="shared" si="2"/>
        <v>1070</v>
      </c>
      <c r="L158" s="46">
        <v>2</v>
      </c>
      <c r="M158" s="46">
        <v>10</v>
      </c>
      <c r="N158" s="26">
        <f t="shared" si="3"/>
        <v>16</v>
      </c>
      <c r="O158" s="40"/>
      <c r="P158" s="39" t="s">
        <v>66</v>
      </c>
      <c r="Q158" s="40"/>
      <c r="R158">
        <f>MIN(Rules!$E$2,(MAX(H158/N158,N158/H158)))</f>
        <v>1.0666666666666667</v>
      </c>
      <c r="S158">
        <f>VLOOKUP(B158,Rules!A:B,2,FALSE)</f>
        <v>60</v>
      </c>
      <c r="T158" s="40"/>
      <c r="U158" s="47">
        <f>1/(10^(-1*(E158+(IF(P158="Y",Rules!$I$2,0))-K158)/Rules!$E$12)+1)</f>
        <v>0.68232088474325769</v>
      </c>
      <c r="V158">
        <f t="shared" si="4"/>
        <v>-44</v>
      </c>
      <c r="W158">
        <f t="shared" si="5"/>
        <v>44</v>
      </c>
      <c r="Z158" s="48"/>
      <c r="AA158">
        <f t="shared" ref="AA158:BH158" si="161">IF($D158=AA$1,$E158+$V158,(IF($J158=AA$1,$K158+$W158,AA157)))</f>
        <v>1265</v>
      </c>
      <c r="AB158">
        <f t="shared" si="161"/>
        <v>1319</v>
      </c>
      <c r="AC158">
        <f t="shared" si="161"/>
        <v>862</v>
      </c>
      <c r="AD158">
        <f t="shared" si="161"/>
        <v>1236</v>
      </c>
      <c r="AE158">
        <f t="shared" si="161"/>
        <v>1003</v>
      </c>
      <c r="AF158">
        <f t="shared" si="161"/>
        <v>1600</v>
      </c>
      <c r="AG158">
        <f t="shared" si="161"/>
        <v>1618</v>
      </c>
      <c r="AH158">
        <f t="shared" si="161"/>
        <v>1468</v>
      </c>
      <c r="AI158">
        <f t="shared" si="161"/>
        <v>1200</v>
      </c>
      <c r="AJ158">
        <f t="shared" si="161"/>
        <v>1436</v>
      </c>
      <c r="AK158">
        <f t="shared" si="161"/>
        <v>1193</v>
      </c>
      <c r="AL158">
        <f t="shared" si="161"/>
        <v>1671</v>
      </c>
      <c r="AM158">
        <f t="shared" si="161"/>
        <v>1635</v>
      </c>
      <c r="AN158">
        <f t="shared" si="161"/>
        <v>1619</v>
      </c>
      <c r="AO158">
        <f t="shared" si="161"/>
        <v>377</v>
      </c>
      <c r="AP158">
        <f t="shared" si="161"/>
        <v>1369</v>
      </c>
      <c r="AQ158">
        <f t="shared" si="161"/>
        <v>1066</v>
      </c>
      <c r="AR158">
        <f t="shared" si="161"/>
        <v>1194</v>
      </c>
      <c r="AS158">
        <f t="shared" si="161"/>
        <v>658</v>
      </c>
      <c r="AT158">
        <f t="shared" si="161"/>
        <v>980</v>
      </c>
      <c r="AU158">
        <f t="shared" si="161"/>
        <v>1042</v>
      </c>
      <c r="AV158">
        <f t="shared" si="161"/>
        <v>1563</v>
      </c>
      <c r="AW158">
        <f t="shared" si="161"/>
        <v>1210</v>
      </c>
      <c r="AX158">
        <f t="shared" si="161"/>
        <v>1485</v>
      </c>
      <c r="AY158">
        <f t="shared" si="161"/>
        <v>299</v>
      </c>
      <c r="AZ158">
        <f t="shared" si="161"/>
        <v>1033</v>
      </c>
      <c r="BA158">
        <f t="shared" si="161"/>
        <v>1327</v>
      </c>
      <c r="BB158">
        <f t="shared" si="161"/>
        <v>1047</v>
      </c>
      <c r="BC158">
        <f t="shared" si="161"/>
        <v>1114</v>
      </c>
      <c r="BD158">
        <f t="shared" si="161"/>
        <v>1672</v>
      </c>
      <c r="BE158">
        <f t="shared" si="161"/>
        <v>960</v>
      </c>
      <c r="BF158">
        <f t="shared" si="161"/>
        <v>1233</v>
      </c>
      <c r="BG158">
        <f t="shared" si="161"/>
        <v>1126</v>
      </c>
      <c r="BH158">
        <f t="shared" si="161"/>
        <v>1003</v>
      </c>
    </row>
    <row r="159" spans="1:60" ht="13.5" customHeight="1">
      <c r="A159" s="92">
        <v>39998</v>
      </c>
      <c r="B159" t="s">
        <v>72</v>
      </c>
      <c r="C159" s="40"/>
      <c r="D159" s="41" t="s">
        <v>30</v>
      </c>
      <c r="E159" s="49">
        <f t="shared" si="0"/>
        <v>1200</v>
      </c>
      <c r="F159" s="43">
        <v>1</v>
      </c>
      <c r="G159" s="43">
        <v>16</v>
      </c>
      <c r="H159" s="44">
        <f t="shared" si="1"/>
        <v>19</v>
      </c>
      <c r="I159" s="40"/>
      <c r="J159" s="45" t="s">
        <v>47</v>
      </c>
      <c r="K159" s="49">
        <f t="shared" si="2"/>
        <v>658</v>
      </c>
      <c r="L159" s="46">
        <v>1</v>
      </c>
      <c r="M159" s="46">
        <v>7</v>
      </c>
      <c r="N159" s="26">
        <f t="shared" si="3"/>
        <v>10</v>
      </c>
      <c r="O159" s="40"/>
      <c r="P159" s="39" t="s">
        <v>66</v>
      </c>
      <c r="Q159" s="40"/>
      <c r="R159">
        <f>MIN(Rules!$E$2,(MAX(H159/N159,N159/H159)))</f>
        <v>1.9</v>
      </c>
      <c r="S159">
        <f>VLOOKUP(B159,Rules!A:B,2,FALSE)</f>
        <v>60</v>
      </c>
      <c r="T159" s="40"/>
      <c r="U159" s="47">
        <f>1/(10^(-1*(E159+(IF(P159="Y",Rules!$I$2,0))-K159)/Rules!$E$12)+1)</f>
        <v>0.96033365814270821</v>
      </c>
      <c r="V159">
        <f t="shared" si="4"/>
        <v>5</v>
      </c>
      <c r="W159">
        <f t="shared" si="5"/>
        <v>-5</v>
      </c>
      <c r="Z159" s="48"/>
      <c r="AA159">
        <f t="shared" ref="AA159:BH159" si="162">IF($D159=AA$1,$E159+$V159,(IF($J159=AA$1,$K159+$W159,AA158)))</f>
        <v>1265</v>
      </c>
      <c r="AB159">
        <f t="shared" si="162"/>
        <v>1319</v>
      </c>
      <c r="AC159">
        <f t="shared" si="162"/>
        <v>862</v>
      </c>
      <c r="AD159">
        <f t="shared" si="162"/>
        <v>1236</v>
      </c>
      <c r="AE159">
        <f t="shared" si="162"/>
        <v>1003</v>
      </c>
      <c r="AF159">
        <f t="shared" si="162"/>
        <v>1600</v>
      </c>
      <c r="AG159">
        <f t="shared" si="162"/>
        <v>1618</v>
      </c>
      <c r="AH159">
        <f t="shared" si="162"/>
        <v>1468</v>
      </c>
      <c r="AI159">
        <f t="shared" si="162"/>
        <v>1205</v>
      </c>
      <c r="AJ159">
        <f t="shared" si="162"/>
        <v>1436</v>
      </c>
      <c r="AK159">
        <f t="shared" si="162"/>
        <v>1193</v>
      </c>
      <c r="AL159">
        <f t="shared" si="162"/>
        <v>1671</v>
      </c>
      <c r="AM159">
        <f t="shared" si="162"/>
        <v>1635</v>
      </c>
      <c r="AN159">
        <f t="shared" si="162"/>
        <v>1619</v>
      </c>
      <c r="AO159">
        <f t="shared" si="162"/>
        <v>377</v>
      </c>
      <c r="AP159">
        <f t="shared" si="162"/>
        <v>1369</v>
      </c>
      <c r="AQ159">
        <f t="shared" si="162"/>
        <v>1066</v>
      </c>
      <c r="AR159">
        <f t="shared" si="162"/>
        <v>1194</v>
      </c>
      <c r="AS159">
        <f t="shared" si="162"/>
        <v>653</v>
      </c>
      <c r="AT159">
        <f t="shared" si="162"/>
        <v>980</v>
      </c>
      <c r="AU159">
        <f t="shared" si="162"/>
        <v>1042</v>
      </c>
      <c r="AV159">
        <f t="shared" si="162"/>
        <v>1563</v>
      </c>
      <c r="AW159">
        <f t="shared" si="162"/>
        <v>1210</v>
      </c>
      <c r="AX159">
        <f t="shared" si="162"/>
        <v>1485</v>
      </c>
      <c r="AY159">
        <f t="shared" si="162"/>
        <v>299</v>
      </c>
      <c r="AZ159">
        <f t="shared" si="162"/>
        <v>1033</v>
      </c>
      <c r="BA159">
        <f t="shared" si="162"/>
        <v>1327</v>
      </c>
      <c r="BB159">
        <f t="shared" si="162"/>
        <v>1047</v>
      </c>
      <c r="BC159">
        <f t="shared" si="162"/>
        <v>1114</v>
      </c>
      <c r="BD159">
        <f t="shared" si="162"/>
        <v>1672</v>
      </c>
      <c r="BE159">
        <f t="shared" si="162"/>
        <v>960</v>
      </c>
      <c r="BF159">
        <f t="shared" si="162"/>
        <v>1233</v>
      </c>
      <c r="BG159">
        <f t="shared" si="162"/>
        <v>1126</v>
      </c>
      <c r="BH159">
        <f t="shared" si="162"/>
        <v>1003</v>
      </c>
    </row>
    <row r="160" spans="1:60" ht="13.5" customHeight="1">
      <c r="A160" s="92">
        <v>39998</v>
      </c>
      <c r="B160" t="s">
        <v>72</v>
      </c>
      <c r="C160" s="40"/>
      <c r="D160" s="41" t="s">
        <v>45</v>
      </c>
      <c r="E160" s="49">
        <f t="shared" si="0"/>
        <v>1066</v>
      </c>
      <c r="F160" s="43">
        <v>0</v>
      </c>
      <c r="G160" s="43">
        <v>10</v>
      </c>
      <c r="H160" s="44">
        <f t="shared" si="1"/>
        <v>10</v>
      </c>
      <c r="I160" s="40"/>
      <c r="J160" s="45" t="s">
        <v>43</v>
      </c>
      <c r="K160" s="49">
        <f t="shared" si="2"/>
        <v>980</v>
      </c>
      <c r="L160" s="46">
        <v>0</v>
      </c>
      <c r="M160" s="46">
        <v>13</v>
      </c>
      <c r="N160" s="26">
        <f t="shared" si="3"/>
        <v>13</v>
      </c>
      <c r="O160" s="40"/>
      <c r="P160" s="39" t="s">
        <v>66</v>
      </c>
      <c r="Q160" s="40"/>
      <c r="R160">
        <f>MIN(Rules!$E$2,(MAX(H160/N160,N160/H160)))</f>
        <v>1.3</v>
      </c>
      <c r="S160">
        <f>VLOOKUP(B160,Rules!A:B,2,FALSE)</f>
        <v>60</v>
      </c>
      <c r="T160" s="40"/>
      <c r="U160" s="47">
        <f>1/(10^(-1*(E160+(IF(P160="Y",Rules!$I$2,0))-K160)/Rules!$E$12)+1)</f>
        <v>0.74778246493857348</v>
      </c>
      <c r="V160">
        <f t="shared" si="4"/>
        <v>-58</v>
      </c>
      <c r="W160">
        <f t="shared" si="5"/>
        <v>58</v>
      </c>
      <c r="Z160" s="48"/>
      <c r="AA160">
        <f t="shared" ref="AA160:BH160" si="163">IF($D160=AA$1,$E160+$V160,(IF($J160=AA$1,$K160+$W160,AA159)))</f>
        <v>1265</v>
      </c>
      <c r="AB160">
        <f t="shared" si="163"/>
        <v>1319</v>
      </c>
      <c r="AC160">
        <f t="shared" si="163"/>
        <v>862</v>
      </c>
      <c r="AD160">
        <f t="shared" si="163"/>
        <v>1236</v>
      </c>
      <c r="AE160">
        <f t="shared" si="163"/>
        <v>1003</v>
      </c>
      <c r="AF160">
        <f t="shared" si="163"/>
        <v>1600</v>
      </c>
      <c r="AG160">
        <f t="shared" si="163"/>
        <v>1618</v>
      </c>
      <c r="AH160">
        <f t="shared" si="163"/>
        <v>1468</v>
      </c>
      <c r="AI160">
        <f t="shared" si="163"/>
        <v>1205</v>
      </c>
      <c r="AJ160">
        <f t="shared" si="163"/>
        <v>1436</v>
      </c>
      <c r="AK160">
        <f t="shared" si="163"/>
        <v>1193</v>
      </c>
      <c r="AL160">
        <f t="shared" si="163"/>
        <v>1671</v>
      </c>
      <c r="AM160">
        <f t="shared" si="163"/>
        <v>1635</v>
      </c>
      <c r="AN160">
        <f t="shared" si="163"/>
        <v>1619</v>
      </c>
      <c r="AO160">
        <f t="shared" si="163"/>
        <v>377</v>
      </c>
      <c r="AP160">
        <f t="shared" si="163"/>
        <v>1369</v>
      </c>
      <c r="AQ160">
        <f t="shared" si="163"/>
        <v>1008</v>
      </c>
      <c r="AR160">
        <f t="shared" si="163"/>
        <v>1194</v>
      </c>
      <c r="AS160">
        <f t="shared" si="163"/>
        <v>653</v>
      </c>
      <c r="AT160">
        <f t="shared" si="163"/>
        <v>1038</v>
      </c>
      <c r="AU160">
        <f t="shared" si="163"/>
        <v>1042</v>
      </c>
      <c r="AV160">
        <f t="shared" si="163"/>
        <v>1563</v>
      </c>
      <c r="AW160">
        <f t="shared" si="163"/>
        <v>1210</v>
      </c>
      <c r="AX160">
        <f t="shared" si="163"/>
        <v>1485</v>
      </c>
      <c r="AY160">
        <f t="shared" si="163"/>
        <v>299</v>
      </c>
      <c r="AZ160">
        <f t="shared" si="163"/>
        <v>1033</v>
      </c>
      <c r="BA160">
        <f t="shared" si="163"/>
        <v>1327</v>
      </c>
      <c r="BB160">
        <f t="shared" si="163"/>
        <v>1047</v>
      </c>
      <c r="BC160">
        <f t="shared" si="163"/>
        <v>1114</v>
      </c>
      <c r="BD160">
        <f t="shared" si="163"/>
        <v>1672</v>
      </c>
      <c r="BE160">
        <f t="shared" si="163"/>
        <v>960</v>
      </c>
      <c r="BF160">
        <f t="shared" si="163"/>
        <v>1233</v>
      </c>
      <c r="BG160">
        <f t="shared" si="163"/>
        <v>1126</v>
      </c>
      <c r="BH160">
        <f t="shared" si="163"/>
        <v>1003</v>
      </c>
    </row>
    <row r="161" spans="1:60" ht="13.5" customHeight="1">
      <c r="A161" s="92">
        <v>39999</v>
      </c>
      <c r="B161" t="s">
        <v>68</v>
      </c>
      <c r="C161" s="40"/>
      <c r="D161" s="41" t="s">
        <v>26</v>
      </c>
      <c r="E161" s="49">
        <f t="shared" si="0"/>
        <v>1600</v>
      </c>
      <c r="F161" s="43">
        <v>2</v>
      </c>
      <c r="G161" s="43">
        <v>6</v>
      </c>
      <c r="H161" s="44">
        <f t="shared" si="1"/>
        <v>12</v>
      </c>
      <c r="I161" s="40"/>
      <c r="J161" s="45" t="s">
        <v>39</v>
      </c>
      <c r="K161" s="49">
        <f t="shared" si="2"/>
        <v>1194</v>
      </c>
      <c r="L161" s="46">
        <v>0</v>
      </c>
      <c r="M161" s="46">
        <v>11</v>
      </c>
      <c r="N161" s="26">
        <f t="shared" si="3"/>
        <v>11</v>
      </c>
      <c r="O161" s="40"/>
      <c r="P161" s="39" t="s">
        <v>66</v>
      </c>
      <c r="Q161" s="40"/>
      <c r="R161">
        <f>MIN(Rules!$E$2,(MAX(H161/N161,N161/H161)))</f>
        <v>1.0909090909090908</v>
      </c>
      <c r="S161">
        <f>VLOOKUP(B161,Rules!A:B,2,FALSE)</f>
        <v>70</v>
      </c>
      <c r="T161" s="40"/>
      <c r="U161" s="47">
        <f>1/(10^(-1*(E161+(IF(P161="Y",Rules!$I$2,0))-K161)/Rules!$E$12)+1)</f>
        <v>0.92827406521597544</v>
      </c>
      <c r="V161">
        <f t="shared" si="4"/>
        <v>5</v>
      </c>
      <c r="W161">
        <f t="shared" si="5"/>
        <v>-5</v>
      </c>
      <c r="Z161" s="48"/>
      <c r="AA161">
        <f t="shared" ref="AA161:BH161" si="164">IF($D161=AA$1,$E161+$V161,(IF($J161=AA$1,$K161+$W161,AA160)))</f>
        <v>1265</v>
      </c>
      <c r="AB161">
        <f t="shared" si="164"/>
        <v>1319</v>
      </c>
      <c r="AC161">
        <f t="shared" si="164"/>
        <v>862</v>
      </c>
      <c r="AD161">
        <f t="shared" si="164"/>
        <v>1236</v>
      </c>
      <c r="AE161">
        <f t="shared" si="164"/>
        <v>1003</v>
      </c>
      <c r="AF161">
        <f t="shared" si="164"/>
        <v>1605</v>
      </c>
      <c r="AG161">
        <f t="shared" si="164"/>
        <v>1618</v>
      </c>
      <c r="AH161">
        <f t="shared" si="164"/>
        <v>1468</v>
      </c>
      <c r="AI161">
        <f t="shared" si="164"/>
        <v>1205</v>
      </c>
      <c r="AJ161">
        <f t="shared" si="164"/>
        <v>1436</v>
      </c>
      <c r="AK161">
        <f t="shared" si="164"/>
        <v>1193</v>
      </c>
      <c r="AL161">
        <f t="shared" si="164"/>
        <v>1671</v>
      </c>
      <c r="AM161">
        <f t="shared" si="164"/>
        <v>1635</v>
      </c>
      <c r="AN161">
        <f t="shared" si="164"/>
        <v>1619</v>
      </c>
      <c r="AO161">
        <f t="shared" si="164"/>
        <v>377</v>
      </c>
      <c r="AP161">
        <f t="shared" si="164"/>
        <v>1369</v>
      </c>
      <c r="AQ161">
        <f t="shared" si="164"/>
        <v>1008</v>
      </c>
      <c r="AR161">
        <f t="shared" si="164"/>
        <v>1189</v>
      </c>
      <c r="AS161">
        <f t="shared" si="164"/>
        <v>653</v>
      </c>
      <c r="AT161">
        <f t="shared" si="164"/>
        <v>1038</v>
      </c>
      <c r="AU161">
        <f t="shared" si="164"/>
        <v>1042</v>
      </c>
      <c r="AV161">
        <f t="shared" si="164"/>
        <v>1563</v>
      </c>
      <c r="AW161">
        <f t="shared" si="164"/>
        <v>1210</v>
      </c>
      <c r="AX161">
        <f t="shared" si="164"/>
        <v>1485</v>
      </c>
      <c r="AY161">
        <f t="shared" si="164"/>
        <v>299</v>
      </c>
      <c r="AZ161">
        <f t="shared" si="164"/>
        <v>1033</v>
      </c>
      <c r="BA161">
        <f t="shared" si="164"/>
        <v>1327</v>
      </c>
      <c r="BB161">
        <f t="shared" si="164"/>
        <v>1047</v>
      </c>
      <c r="BC161">
        <f t="shared" si="164"/>
        <v>1114</v>
      </c>
      <c r="BD161">
        <f t="shared" si="164"/>
        <v>1672</v>
      </c>
      <c r="BE161">
        <f t="shared" si="164"/>
        <v>960</v>
      </c>
      <c r="BF161">
        <f t="shared" si="164"/>
        <v>1233</v>
      </c>
      <c r="BG161">
        <f t="shared" si="164"/>
        <v>1126</v>
      </c>
      <c r="BH161">
        <f t="shared" si="164"/>
        <v>1003</v>
      </c>
    </row>
    <row r="162" spans="1:60" ht="13.5" customHeight="1">
      <c r="A162" s="92">
        <v>40005</v>
      </c>
      <c r="B162" t="s">
        <v>72</v>
      </c>
      <c r="C162" s="40"/>
      <c r="D162" s="41" t="s">
        <v>30</v>
      </c>
      <c r="E162" s="49">
        <f t="shared" si="0"/>
        <v>1205</v>
      </c>
      <c r="F162" s="43">
        <v>2</v>
      </c>
      <c r="G162" s="43">
        <v>9</v>
      </c>
      <c r="H162" s="44">
        <f t="shared" si="1"/>
        <v>15</v>
      </c>
      <c r="I162" s="40"/>
      <c r="J162" s="45" t="s">
        <v>36</v>
      </c>
      <c r="K162" s="49">
        <f t="shared" si="2"/>
        <v>1369</v>
      </c>
      <c r="L162" s="46">
        <v>0</v>
      </c>
      <c r="M162" s="46">
        <v>7</v>
      </c>
      <c r="N162" s="26">
        <f t="shared" si="3"/>
        <v>7</v>
      </c>
      <c r="O162" s="40"/>
      <c r="P162" s="39" t="s">
        <v>66</v>
      </c>
      <c r="Q162" s="40"/>
      <c r="R162">
        <f>MIN(Rules!$E$2,(MAX(H162/N162,N162/H162)))</f>
        <v>2</v>
      </c>
      <c r="S162">
        <f>VLOOKUP(B162,Rules!A:B,2,FALSE)</f>
        <v>60</v>
      </c>
      <c r="T162" s="40"/>
      <c r="U162" s="47">
        <f>1/(10^(-1*(E162+(IF(P162="Y",Rules!$I$2,0))-K162)/Rules!$E$12)+1)</f>
        <v>0.48388748518732999</v>
      </c>
      <c r="V162">
        <f t="shared" si="4"/>
        <v>62</v>
      </c>
      <c r="W162">
        <f t="shared" si="5"/>
        <v>-62</v>
      </c>
      <c r="Z162" s="48"/>
      <c r="AA162">
        <f t="shared" ref="AA162:BH162" si="165">IF($D162=AA$1,$E162+$V162,(IF($J162=AA$1,$K162+$W162,AA161)))</f>
        <v>1265</v>
      </c>
      <c r="AB162">
        <f t="shared" si="165"/>
        <v>1319</v>
      </c>
      <c r="AC162">
        <f t="shared" si="165"/>
        <v>862</v>
      </c>
      <c r="AD162">
        <f t="shared" si="165"/>
        <v>1236</v>
      </c>
      <c r="AE162">
        <f t="shared" si="165"/>
        <v>1003</v>
      </c>
      <c r="AF162">
        <f t="shared" si="165"/>
        <v>1605</v>
      </c>
      <c r="AG162">
        <f t="shared" si="165"/>
        <v>1618</v>
      </c>
      <c r="AH162">
        <f t="shared" si="165"/>
        <v>1468</v>
      </c>
      <c r="AI162">
        <f t="shared" si="165"/>
        <v>1267</v>
      </c>
      <c r="AJ162">
        <f t="shared" si="165"/>
        <v>1436</v>
      </c>
      <c r="AK162">
        <f t="shared" si="165"/>
        <v>1193</v>
      </c>
      <c r="AL162">
        <f t="shared" si="165"/>
        <v>1671</v>
      </c>
      <c r="AM162">
        <f t="shared" si="165"/>
        <v>1635</v>
      </c>
      <c r="AN162">
        <f t="shared" si="165"/>
        <v>1619</v>
      </c>
      <c r="AO162">
        <f t="shared" si="165"/>
        <v>377</v>
      </c>
      <c r="AP162">
        <f t="shared" si="165"/>
        <v>1307</v>
      </c>
      <c r="AQ162">
        <f t="shared" si="165"/>
        <v>1008</v>
      </c>
      <c r="AR162">
        <f t="shared" si="165"/>
        <v>1189</v>
      </c>
      <c r="AS162">
        <f t="shared" si="165"/>
        <v>653</v>
      </c>
      <c r="AT162">
        <f t="shared" si="165"/>
        <v>1038</v>
      </c>
      <c r="AU162">
        <f t="shared" si="165"/>
        <v>1042</v>
      </c>
      <c r="AV162">
        <f t="shared" si="165"/>
        <v>1563</v>
      </c>
      <c r="AW162">
        <f t="shared" si="165"/>
        <v>1210</v>
      </c>
      <c r="AX162">
        <f t="shared" si="165"/>
        <v>1485</v>
      </c>
      <c r="AY162">
        <f t="shared" si="165"/>
        <v>299</v>
      </c>
      <c r="AZ162">
        <f t="shared" si="165"/>
        <v>1033</v>
      </c>
      <c r="BA162">
        <f t="shared" si="165"/>
        <v>1327</v>
      </c>
      <c r="BB162">
        <f t="shared" si="165"/>
        <v>1047</v>
      </c>
      <c r="BC162">
        <f t="shared" si="165"/>
        <v>1114</v>
      </c>
      <c r="BD162">
        <f t="shared" si="165"/>
        <v>1672</v>
      </c>
      <c r="BE162">
        <f t="shared" si="165"/>
        <v>960</v>
      </c>
      <c r="BF162">
        <f t="shared" si="165"/>
        <v>1233</v>
      </c>
      <c r="BG162">
        <f t="shared" si="165"/>
        <v>1126</v>
      </c>
      <c r="BH162">
        <f t="shared" si="165"/>
        <v>1003</v>
      </c>
    </row>
    <row r="163" spans="1:60" ht="13.5" customHeight="1">
      <c r="A163" s="92">
        <v>40005</v>
      </c>
      <c r="B163" t="s">
        <v>72</v>
      </c>
      <c r="C163" s="40"/>
      <c r="D163" s="41" t="s">
        <v>23</v>
      </c>
      <c r="E163" s="49">
        <f t="shared" si="0"/>
        <v>1485</v>
      </c>
      <c r="F163" s="43">
        <v>0</v>
      </c>
      <c r="G163" s="43">
        <v>20</v>
      </c>
      <c r="H163" s="44">
        <f t="shared" si="1"/>
        <v>20</v>
      </c>
      <c r="I163" s="40"/>
      <c r="J163" s="45" t="s">
        <v>19</v>
      </c>
      <c r="K163" s="49">
        <f t="shared" si="2"/>
        <v>1618</v>
      </c>
      <c r="L163" s="46">
        <v>3</v>
      </c>
      <c r="M163" s="46">
        <v>16</v>
      </c>
      <c r="N163" s="26">
        <f t="shared" si="3"/>
        <v>25</v>
      </c>
      <c r="O163" s="40"/>
      <c r="P163" s="39" t="s">
        <v>66</v>
      </c>
      <c r="Q163" s="40"/>
      <c r="R163">
        <f>MIN(Rules!$E$2,(MAX(H163/N163,N163/H163)))</f>
        <v>1.25</v>
      </c>
      <c r="S163">
        <f>VLOOKUP(B163,Rules!A:B,2,FALSE)</f>
        <v>60</v>
      </c>
      <c r="T163" s="40"/>
      <c r="U163" s="47">
        <f>1/(10^(-1*(E163+(IF(P163="Y",Rules!$I$2,0))-K163)/Rules!$E$12)+1)</f>
        <v>0.51956198303750101</v>
      </c>
      <c r="V163">
        <f t="shared" si="4"/>
        <v>-39</v>
      </c>
      <c r="W163">
        <f t="shared" si="5"/>
        <v>39</v>
      </c>
      <c r="Z163" s="48"/>
      <c r="AA163">
        <f t="shared" ref="AA163:BH163" si="166">IF($D163=AA$1,$E163+$V163,(IF($J163=AA$1,$K163+$W163,AA162)))</f>
        <v>1265</v>
      </c>
      <c r="AB163">
        <f t="shared" si="166"/>
        <v>1319</v>
      </c>
      <c r="AC163">
        <f t="shared" si="166"/>
        <v>862</v>
      </c>
      <c r="AD163">
        <f t="shared" si="166"/>
        <v>1236</v>
      </c>
      <c r="AE163">
        <f t="shared" si="166"/>
        <v>1003</v>
      </c>
      <c r="AF163">
        <f t="shared" si="166"/>
        <v>1605</v>
      </c>
      <c r="AG163">
        <f t="shared" si="166"/>
        <v>1657</v>
      </c>
      <c r="AH163">
        <f t="shared" si="166"/>
        <v>1468</v>
      </c>
      <c r="AI163">
        <f t="shared" si="166"/>
        <v>1267</v>
      </c>
      <c r="AJ163">
        <f t="shared" si="166"/>
        <v>1436</v>
      </c>
      <c r="AK163">
        <f t="shared" si="166"/>
        <v>1193</v>
      </c>
      <c r="AL163">
        <f t="shared" si="166"/>
        <v>1671</v>
      </c>
      <c r="AM163">
        <f t="shared" si="166"/>
        <v>1635</v>
      </c>
      <c r="AN163">
        <f t="shared" si="166"/>
        <v>1619</v>
      </c>
      <c r="AO163">
        <f t="shared" si="166"/>
        <v>377</v>
      </c>
      <c r="AP163">
        <f t="shared" si="166"/>
        <v>1307</v>
      </c>
      <c r="AQ163">
        <f t="shared" si="166"/>
        <v>1008</v>
      </c>
      <c r="AR163">
        <f t="shared" si="166"/>
        <v>1189</v>
      </c>
      <c r="AS163">
        <f t="shared" si="166"/>
        <v>653</v>
      </c>
      <c r="AT163">
        <f t="shared" si="166"/>
        <v>1038</v>
      </c>
      <c r="AU163">
        <f t="shared" si="166"/>
        <v>1042</v>
      </c>
      <c r="AV163">
        <f t="shared" si="166"/>
        <v>1563</v>
      </c>
      <c r="AW163">
        <f t="shared" si="166"/>
        <v>1210</v>
      </c>
      <c r="AX163">
        <f t="shared" si="166"/>
        <v>1446</v>
      </c>
      <c r="AY163">
        <f t="shared" si="166"/>
        <v>299</v>
      </c>
      <c r="AZ163">
        <f t="shared" si="166"/>
        <v>1033</v>
      </c>
      <c r="BA163">
        <f t="shared" si="166"/>
        <v>1327</v>
      </c>
      <c r="BB163">
        <f t="shared" si="166"/>
        <v>1047</v>
      </c>
      <c r="BC163">
        <f t="shared" si="166"/>
        <v>1114</v>
      </c>
      <c r="BD163">
        <f t="shared" si="166"/>
        <v>1672</v>
      </c>
      <c r="BE163">
        <f t="shared" si="166"/>
        <v>960</v>
      </c>
      <c r="BF163">
        <f t="shared" si="166"/>
        <v>1233</v>
      </c>
      <c r="BG163">
        <f t="shared" si="166"/>
        <v>1126</v>
      </c>
      <c r="BH163">
        <f t="shared" si="166"/>
        <v>1003</v>
      </c>
    </row>
    <row r="164" spans="1:60" ht="13.5" customHeight="1">
      <c r="A164" s="92">
        <v>40005</v>
      </c>
      <c r="B164" t="s">
        <v>72</v>
      </c>
      <c r="C164" s="40"/>
      <c r="D164" s="41" t="s">
        <v>43</v>
      </c>
      <c r="E164" s="49">
        <f t="shared" si="0"/>
        <v>1038</v>
      </c>
      <c r="F164" s="43">
        <v>0</v>
      </c>
      <c r="G164" s="43">
        <v>11</v>
      </c>
      <c r="H164" s="44">
        <f t="shared" si="1"/>
        <v>11</v>
      </c>
      <c r="I164" s="40"/>
      <c r="J164" s="45" t="s">
        <v>16</v>
      </c>
      <c r="K164" s="49">
        <f t="shared" si="2"/>
        <v>1635</v>
      </c>
      <c r="L164" s="46">
        <v>1</v>
      </c>
      <c r="M164" s="46">
        <v>12</v>
      </c>
      <c r="N164" s="26">
        <f t="shared" si="3"/>
        <v>15</v>
      </c>
      <c r="O164" s="40"/>
      <c r="P164" s="39" t="s">
        <v>66</v>
      </c>
      <c r="Q164" s="40"/>
      <c r="R164">
        <f>MIN(Rules!$E$2,(MAX(H164/N164,N164/H164)))</f>
        <v>1.3636363636363635</v>
      </c>
      <c r="S164">
        <f>VLOOKUP(B164,Rules!A:B,2,FALSE)</f>
        <v>60</v>
      </c>
      <c r="T164" s="40"/>
      <c r="U164" s="47">
        <f>1/(10^(-1*(E164+(IF(P164="Y",Rules!$I$2,0))-K164)/Rules!$E$12)+1)</f>
        <v>0.11319520554786694</v>
      </c>
      <c r="V164">
        <f t="shared" si="4"/>
        <v>-9</v>
      </c>
      <c r="W164">
        <f t="shared" si="5"/>
        <v>9</v>
      </c>
      <c r="Z164" s="48"/>
      <c r="AA164">
        <f t="shared" ref="AA164:BH164" si="167">IF($D164=AA$1,$E164+$V164,(IF($J164=AA$1,$K164+$W164,AA163)))</f>
        <v>1265</v>
      </c>
      <c r="AB164">
        <f t="shared" si="167"/>
        <v>1319</v>
      </c>
      <c r="AC164">
        <f t="shared" si="167"/>
        <v>862</v>
      </c>
      <c r="AD164">
        <f t="shared" si="167"/>
        <v>1236</v>
      </c>
      <c r="AE164">
        <f t="shared" si="167"/>
        <v>1003</v>
      </c>
      <c r="AF164">
        <f t="shared" si="167"/>
        <v>1605</v>
      </c>
      <c r="AG164">
        <f t="shared" si="167"/>
        <v>1657</v>
      </c>
      <c r="AH164">
        <f t="shared" si="167"/>
        <v>1468</v>
      </c>
      <c r="AI164">
        <f t="shared" si="167"/>
        <v>1267</v>
      </c>
      <c r="AJ164">
        <f t="shared" si="167"/>
        <v>1436</v>
      </c>
      <c r="AK164">
        <f t="shared" si="167"/>
        <v>1193</v>
      </c>
      <c r="AL164">
        <f t="shared" si="167"/>
        <v>1671</v>
      </c>
      <c r="AM164">
        <f t="shared" si="167"/>
        <v>1644</v>
      </c>
      <c r="AN164">
        <f t="shared" si="167"/>
        <v>1619</v>
      </c>
      <c r="AO164">
        <f t="shared" si="167"/>
        <v>377</v>
      </c>
      <c r="AP164">
        <f t="shared" si="167"/>
        <v>1307</v>
      </c>
      <c r="AQ164">
        <f t="shared" si="167"/>
        <v>1008</v>
      </c>
      <c r="AR164">
        <f t="shared" si="167"/>
        <v>1189</v>
      </c>
      <c r="AS164">
        <f t="shared" si="167"/>
        <v>653</v>
      </c>
      <c r="AT164">
        <f t="shared" si="167"/>
        <v>1029</v>
      </c>
      <c r="AU164">
        <f t="shared" si="167"/>
        <v>1042</v>
      </c>
      <c r="AV164">
        <f t="shared" si="167"/>
        <v>1563</v>
      </c>
      <c r="AW164">
        <f t="shared" si="167"/>
        <v>1210</v>
      </c>
      <c r="AX164">
        <f t="shared" si="167"/>
        <v>1446</v>
      </c>
      <c r="AY164">
        <f t="shared" si="167"/>
        <v>299</v>
      </c>
      <c r="AZ164">
        <f t="shared" si="167"/>
        <v>1033</v>
      </c>
      <c r="BA164">
        <f t="shared" si="167"/>
        <v>1327</v>
      </c>
      <c r="BB164">
        <f t="shared" si="167"/>
        <v>1047</v>
      </c>
      <c r="BC164">
        <f t="shared" si="167"/>
        <v>1114</v>
      </c>
      <c r="BD164">
        <f t="shared" si="167"/>
        <v>1672</v>
      </c>
      <c r="BE164">
        <f t="shared" si="167"/>
        <v>960</v>
      </c>
      <c r="BF164">
        <f t="shared" si="167"/>
        <v>1233</v>
      </c>
      <c r="BG164">
        <f t="shared" si="167"/>
        <v>1126</v>
      </c>
      <c r="BH164">
        <f t="shared" si="167"/>
        <v>1003</v>
      </c>
    </row>
    <row r="165" spans="1:60" ht="13.5" customHeight="1">
      <c r="A165" s="92">
        <v>40005</v>
      </c>
      <c r="B165" t="s">
        <v>72</v>
      </c>
      <c r="C165" s="40"/>
      <c r="D165" s="41" t="s">
        <v>42</v>
      </c>
      <c r="E165" s="49">
        <f t="shared" si="0"/>
        <v>1126</v>
      </c>
      <c r="F165" s="43">
        <v>1</v>
      </c>
      <c r="G165" s="43">
        <v>8</v>
      </c>
      <c r="H165" s="44">
        <f t="shared" si="1"/>
        <v>11</v>
      </c>
      <c r="I165" s="40"/>
      <c r="J165" s="45" t="s">
        <v>24</v>
      </c>
      <c r="K165" s="49">
        <f t="shared" si="2"/>
        <v>1327</v>
      </c>
      <c r="L165" s="46">
        <v>0</v>
      </c>
      <c r="M165" s="46">
        <v>11</v>
      </c>
      <c r="N165" s="26">
        <f t="shared" si="3"/>
        <v>11</v>
      </c>
      <c r="O165" s="40"/>
      <c r="P165" s="39" t="s">
        <v>66</v>
      </c>
      <c r="Q165" s="40"/>
      <c r="R165">
        <f>MIN(Rules!$E$2,(MAX(H165/N165,N165/H165)))</f>
        <v>1</v>
      </c>
      <c r="S165">
        <f>VLOOKUP(B165,Rules!A:B,2,FALSE)</f>
        <v>60</v>
      </c>
      <c r="T165" s="40"/>
      <c r="U165" s="47">
        <f>1/(10^(-1*(E165+(IF(P165="Y",Rules!$I$2,0))-K165)/Rules!$E$12)+1)</f>
        <v>0.44155250173673388</v>
      </c>
      <c r="V165">
        <f t="shared" si="4"/>
        <v>4</v>
      </c>
      <c r="W165">
        <f t="shared" si="5"/>
        <v>-4</v>
      </c>
      <c r="Z165" s="48"/>
      <c r="AA165">
        <f t="shared" ref="AA165:BH165" si="168">IF($D165=AA$1,$E165+$V165,(IF($J165=AA$1,$K165+$W165,AA164)))</f>
        <v>1265</v>
      </c>
      <c r="AB165">
        <f t="shared" si="168"/>
        <v>1319</v>
      </c>
      <c r="AC165">
        <f t="shared" si="168"/>
        <v>862</v>
      </c>
      <c r="AD165">
        <f t="shared" si="168"/>
        <v>1236</v>
      </c>
      <c r="AE165">
        <f t="shared" si="168"/>
        <v>1003</v>
      </c>
      <c r="AF165">
        <f t="shared" si="168"/>
        <v>1605</v>
      </c>
      <c r="AG165">
        <f t="shared" si="168"/>
        <v>1657</v>
      </c>
      <c r="AH165">
        <f t="shared" si="168"/>
        <v>1468</v>
      </c>
      <c r="AI165">
        <f t="shared" si="168"/>
        <v>1267</v>
      </c>
      <c r="AJ165">
        <f t="shared" si="168"/>
        <v>1436</v>
      </c>
      <c r="AK165">
        <f t="shared" si="168"/>
        <v>1193</v>
      </c>
      <c r="AL165">
        <f t="shared" si="168"/>
        <v>1671</v>
      </c>
      <c r="AM165">
        <f t="shared" si="168"/>
        <v>1644</v>
      </c>
      <c r="AN165">
        <f t="shared" si="168"/>
        <v>1619</v>
      </c>
      <c r="AO165">
        <f t="shared" si="168"/>
        <v>377</v>
      </c>
      <c r="AP165">
        <f t="shared" si="168"/>
        <v>1307</v>
      </c>
      <c r="AQ165">
        <f t="shared" si="168"/>
        <v>1008</v>
      </c>
      <c r="AR165">
        <f t="shared" si="168"/>
        <v>1189</v>
      </c>
      <c r="AS165">
        <f t="shared" si="168"/>
        <v>653</v>
      </c>
      <c r="AT165">
        <f t="shared" si="168"/>
        <v>1029</v>
      </c>
      <c r="AU165">
        <f t="shared" si="168"/>
        <v>1042</v>
      </c>
      <c r="AV165">
        <f t="shared" si="168"/>
        <v>1563</v>
      </c>
      <c r="AW165">
        <f t="shared" si="168"/>
        <v>1210</v>
      </c>
      <c r="AX165">
        <f t="shared" si="168"/>
        <v>1446</v>
      </c>
      <c r="AY165">
        <f t="shared" si="168"/>
        <v>299</v>
      </c>
      <c r="AZ165">
        <f t="shared" si="168"/>
        <v>1033</v>
      </c>
      <c r="BA165">
        <f t="shared" si="168"/>
        <v>1323</v>
      </c>
      <c r="BB165">
        <f t="shared" si="168"/>
        <v>1047</v>
      </c>
      <c r="BC165">
        <f t="shared" si="168"/>
        <v>1114</v>
      </c>
      <c r="BD165">
        <f t="shared" si="168"/>
        <v>1672</v>
      </c>
      <c r="BE165">
        <f t="shared" si="168"/>
        <v>960</v>
      </c>
      <c r="BF165">
        <f t="shared" si="168"/>
        <v>1233</v>
      </c>
      <c r="BG165">
        <f t="shared" si="168"/>
        <v>1130</v>
      </c>
      <c r="BH165">
        <f t="shared" si="168"/>
        <v>1003</v>
      </c>
    </row>
    <row r="166" spans="1:60" ht="13.5" customHeight="1">
      <c r="A166" s="92">
        <v>40005</v>
      </c>
      <c r="B166" t="s">
        <v>72</v>
      </c>
      <c r="C166" s="40"/>
      <c r="D166" s="41" t="s">
        <v>40</v>
      </c>
      <c r="E166" s="49">
        <f t="shared" si="0"/>
        <v>1114</v>
      </c>
      <c r="F166" s="43">
        <v>1</v>
      </c>
      <c r="G166" s="43">
        <v>12</v>
      </c>
      <c r="H166" s="44">
        <f t="shared" si="1"/>
        <v>15</v>
      </c>
      <c r="I166" s="40"/>
      <c r="J166" s="45" t="s">
        <v>37</v>
      </c>
      <c r="K166" s="49">
        <f t="shared" si="2"/>
        <v>1047</v>
      </c>
      <c r="L166" s="46">
        <v>1</v>
      </c>
      <c r="M166" s="46">
        <v>13</v>
      </c>
      <c r="N166" s="26">
        <f t="shared" si="3"/>
        <v>16</v>
      </c>
      <c r="O166" s="40"/>
      <c r="P166" s="39" t="s">
        <v>66</v>
      </c>
      <c r="Q166" s="40"/>
      <c r="R166">
        <f>MIN(Rules!$E$2,(MAX(H166/N166,N166/H166)))</f>
        <v>1.0666666666666667</v>
      </c>
      <c r="S166">
        <f>VLOOKUP(B166,Rules!A:B,2,FALSE)</f>
        <v>60</v>
      </c>
      <c r="T166" s="40"/>
      <c r="U166" s="47">
        <f>1/(10^(-1*(E166+(IF(P166="Y",Rules!$I$2,0))-K166)/Rules!$E$12)+1)</f>
        <v>0.7309252411617172</v>
      </c>
      <c r="V166">
        <f t="shared" si="4"/>
        <v>-47</v>
      </c>
      <c r="W166">
        <f t="shared" si="5"/>
        <v>47</v>
      </c>
      <c r="Z166" s="48"/>
      <c r="AA166">
        <f t="shared" ref="AA166:BH166" si="169">IF($D166=AA$1,$E166+$V166,(IF($J166=AA$1,$K166+$W166,AA165)))</f>
        <v>1265</v>
      </c>
      <c r="AB166">
        <f t="shared" si="169"/>
        <v>1319</v>
      </c>
      <c r="AC166">
        <f t="shared" si="169"/>
        <v>862</v>
      </c>
      <c r="AD166">
        <f t="shared" si="169"/>
        <v>1236</v>
      </c>
      <c r="AE166">
        <f t="shared" si="169"/>
        <v>1003</v>
      </c>
      <c r="AF166">
        <f t="shared" si="169"/>
        <v>1605</v>
      </c>
      <c r="AG166">
        <f t="shared" si="169"/>
        <v>1657</v>
      </c>
      <c r="AH166">
        <f t="shared" si="169"/>
        <v>1468</v>
      </c>
      <c r="AI166">
        <f t="shared" si="169"/>
        <v>1267</v>
      </c>
      <c r="AJ166">
        <f t="shared" si="169"/>
        <v>1436</v>
      </c>
      <c r="AK166">
        <f t="shared" si="169"/>
        <v>1193</v>
      </c>
      <c r="AL166">
        <f t="shared" si="169"/>
        <v>1671</v>
      </c>
      <c r="AM166">
        <f t="shared" si="169"/>
        <v>1644</v>
      </c>
      <c r="AN166">
        <f t="shared" si="169"/>
        <v>1619</v>
      </c>
      <c r="AO166">
        <f t="shared" si="169"/>
        <v>377</v>
      </c>
      <c r="AP166">
        <f t="shared" si="169"/>
        <v>1307</v>
      </c>
      <c r="AQ166">
        <f t="shared" si="169"/>
        <v>1008</v>
      </c>
      <c r="AR166">
        <f t="shared" si="169"/>
        <v>1189</v>
      </c>
      <c r="AS166">
        <f t="shared" si="169"/>
        <v>653</v>
      </c>
      <c r="AT166">
        <f t="shared" si="169"/>
        <v>1029</v>
      </c>
      <c r="AU166">
        <f t="shared" si="169"/>
        <v>1042</v>
      </c>
      <c r="AV166">
        <f t="shared" si="169"/>
        <v>1563</v>
      </c>
      <c r="AW166">
        <f t="shared" si="169"/>
        <v>1210</v>
      </c>
      <c r="AX166">
        <f t="shared" si="169"/>
        <v>1446</v>
      </c>
      <c r="AY166">
        <f t="shared" si="169"/>
        <v>299</v>
      </c>
      <c r="AZ166">
        <f t="shared" si="169"/>
        <v>1033</v>
      </c>
      <c r="BA166">
        <f t="shared" si="169"/>
        <v>1323</v>
      </c>
      <c r="BB166">
        <f t="shared" si="169"/>
        <v>1094</v>
      </c>
      <c r="BC166">
        <f t="shared" si="169"/>
        <v>1067</v>
      </c>
      <c r="BD166">
        <f t="shared" si="169"/>
        <v>1672</v>
      </c>
      <c r="BE166">
        <f t="shared" si="169"/>
        <v>960</v>
      </c>
      <c r="BF166">
        <f t="shared" si="169"/>
        <v>1233</v>
      </c>
      <c r="BG166">
        <f t="shared" si="169"/>
        <v>1130</v>
      </c>
      <c r="BH166">
        <f t="shared" si="169"/>
        <v>1003</v>
      </c>
    </row>
    <row r="167" spans="1:60" ht="13.5" customHeight="1">
      <c r="A167" s="92">
        <v>40005</v>
      </c>
      <c r="B167" t="s">
        <v>72</v>
      </c>
      <c r="C167" s="40"/>
      <c r="D167" s="41" t="s">
        <v>25</v>
      </c>
      <c r="E167" s="49">
        <f t="shared" si="0"/>
        <v>1468</v>
      </c>
      <c r="F167" s="43">
        <v>0</v>
      </c>
      <c r="G167" s="43">
        <v>13</v>
      </c>
      <c r="H167" s="44">
        <f t="shared" si="1"/>
        <v>13</v>
      </c>
      <c r="I167" s="40"/>
      <c r="J167" s="45" t="s">
        <v>33</v>
      </c>
      <c r="K167" s="49">
        <f t="shared" si="2"/>
        <v>1003</v>
      </c>
      <c r="L167" s="46">
        <v>1</v>
      </c>
      <c r="M167" s="46">
        <v>7</v>
      </c>
      <c r="N167" s="26">
        <f t="shared" si="3"/>
        <v>10</v>
      </c>
      <c r="O167" s="40"/>
      <c r="P167" s="39" t="s">
        <v>66</v>
      </c>
      <c r="Q167" s="40"/>
      <c r="R167">
        <f>MIN(Rules!$E$2,(MAX(H167/N167,N167/H167)))</f>
        <v>1.3</v>
      </c>
      <c r="S167">
        <f>VLOOKUP(B167,Rules!A:B,2,FALSE)</f>
        <v>60</v>
      </c>
      <c r="T167" s="40"/>
      <c r="U167" s="47">
        <f>1/(10^(-1*(E167+(IF(P167="Y",Rules!$I$2,0))-K167)/Rules!$E$12)+1)</f>
        <v>0.94439018324179658</v>
      </c>
      <c r="V167">
        <f t="shared" si="4"/>
        <v>4</v>
      </c>
      <c r="W167">
        <f t="shared" si="5"/>
        <v>-4</v>
      </c>
      <c r="Z167" s="48"/>
      <c r="AA167">
        <f t="shared" ref="AA167:BH167" si="170">IF($D167=AA$1,$E167+$V167,(IF($J167=AA$1,$K167+$W167,AA166)))</f>
        <v>1265</v>
      </c>
      <c r="AB167">
        <f t="shared" si="170"/>
        <v>1319</v>
      </c>
      <c r="AC167">
        <f t="shared" si="170"/>
        <v>862</v>
      </c>
      <c r="AD167">
        <f t="shared" si="170"/>
        <v>1236</v>
      </c>
      <c r="AE167">
        <f t="shared" si="170"/>
        <v>999</v>
      </c>
      <c r="AF167">
        <f t="shared" si="170"/>
        <v>1605</v>
      </c>
      <c r="AG167">
        <f t="shared" si="170"/>
        <v>1657</v>
      </c>
      <c r="AH167">
        <f t="shared" si="170"/>
        <v>1472</v>
      </c>
      <c r="AI167">
        <f t="shared" si="170"/>
        <v>1267</v>
      </c>
      <c r="AJ167">
        <f t="shared" si="170"/>
        <v>1436</v>
      </c>
      <c r="AK167">
        <f t="shared" si="170"/>
        <v>1193</v>
      </c>
      <c r="AL167">
        <f t="shared" si="170"/>
        <v>1671</v>
      </c>
      <c r="AM167">
        <f t="shared" si="170"/>
        <v>1644</v>
      </c>
      <c r="AN167">
        <f t="shared" si="170"/>
        <v>1619</v>
      </c>
      <c r="AO167">
        <f t="shared" si="170"/>
        <v>377</v>
      </c>
      <c r="AP167">
        <f t="shared" si="170"/>
        <v>1307</v>
      </c>
      <c r="AQ167">
        <f t="shared" si="170"/>
        <v>1008</v>
      </c>
      <c r="AR167">
        <f t="shared" si="170"/>
        <v>1189</v>
      </c>
      <c r="AS167">
        <f t="shared" si="170"/>
        <v>653</v>
      </c>
      <c r="AT167">
        <f t="shared" si="170"/>
        <v>1029</v>
      </c>
      <c r="AU167">
        <f t="shared" si="170"/>
        <v>1042</v>
      </c>
      <c r="AV167">
        <f t="shared" si="170"/>
        <v>1563</v>
      </c>
      <c r="AW167">
        <f t="shared" si="170"/>
        <v>1210</v>
      </c>
      <c r="AX167">
        <f t="shared" si="170"/>
        <v>1446</v>
      </c>
      <c r="AY167">
        <f t="shared" si="170"/>
        <v>299</v>
      </c>
      <c r="AZ167">
        <f t="shared" si="170"/>
        <v>1033</v>
      </c>
      <c r="BA167">
        <f t="shared" si="170"/>
        <v>1323</v>
      </c>
      <c r="BB167">
        <f t="shared" si="170"/>
        <v>1094</v>
      </c>
      <c r="BC167">
        <f t="shared" si="170"/>
        <v>1067</v>
      </c>
      <c r="BD167">
        <f t="shared" si="170"/>
        <v>1672</v>
      </c>
      <c r="BE167">
        <f t="shared" si="170"/>
        <v>960</v>
      </c>
      <c r="BF167">
        <f t="shared" si="170"/>
        <v>1233</v>
      </c>
      <c r="BG167">
        <f t="shared" si="170"/>
        <v>1130</v>
      </c>
      <c r="BH167">
        <f t="shared" si="170"/>
        <v>1003</v>
      </c>
    </row>
    <row r="168" spans="1:60" ht="13.5" customHeight="1">
      <c r="A168" s="92">
        <v>40005</v>
      </c>
      <c r="B168" t="s">
        <v>72</v>
      </c>
      <c r="C168" s="40"/>
      <c r="D168" s="41" t="s">
        <v>31</v>
      </c>
      <c r="E168" s="49">
        <f t="shared" si="0"/>
        <v>1233</v>
      </c>
      <c r="F168" s="43">
        <v>1</v>
      </c>
      <c r="G168" s="43">
        <v>5</v>
      </c>
      <c r="H168" s="44">
        <f t="shared" si="1"/>
        <v>8</v>
      </c>
      <c r="I168" s="40"/>
      <c r="J168" s="45" t="s">
        <v>27</v>
      </c>
      <c r="K168" s="49">
        <f t="shared" si="2"/>
        <v>1210</v>
      </c>
      <c r="L168" s="46">
        <v>1</v>
      </c>
      <c r="M168" s="46">
        <v>15</v>
      </c>
      <c r="N168" s="26">
        <f t="shared" si="3"/>
        <v>18</v>
      </c>
      <c r="O168" s="40"/>
      <c r="P168" s="39" t="s">
        <v>66</v>
      </c>
      <c r="Q168" s="40"/>
      <c r="R168">
        <f>MIN(Rules!$E$2,(MAX(H168/N168,N168/H168)))</f>
        <v>2</v>
      </c>
      <c r="S168">
        <f>VLOOKUP(B168,Rules!A:B,2,FALSE)</f>
        <v>60</v>
      </c>
      <c r="T168" s="40"/>
      <c r="U168" s="47">
        <f>1/(10^(-1*(E168+(IF(P168="Y",Rules!$I$2,0))-K168)/Rules!$E$12)+1)</f>
        <v>0.68926694658927057</v>
      </c>
      <c r="V168">
        <f t="shared" si="4"/>
        <v>-83</v>
      </c>
      <c r="W168">
        <f t="shared" si="5"/>
        <v>83</v>
      </c>
      <c r="Z168" s="48"/>
      <c r="AA168">
        <f t="shared" ref="AA168:BH168" si="171">IF($D168=AA$1,$E168+$V168,(IF($J168=AA$1,$K168+$W168,AA167)))</f>
        <v>1265</v>
      </c>
      <c r="AB168">
        <f t="shared" si="171"/>
        <v>1319</v>
      </c>
      <c r="AC168">
        <f t="shared" si="171"/>
        <v>862</v>
      </c>
      <c r="AD168">
        <f t="shared" si="171"/>
        <v>1236</v>
      </c>
      <c r="AE168">
        <f t="shared" si="171"/>
        <v>999</v>
      </c>
      <c r="AF168">
        <f t="shared" si="171"/>
        <v>1605</v>
      </c>
      <c r="AG168">
        <f t="shared" si="171"/>
        <v>1657</v>
      </c>
      <c r="AH168">
        <f t="shared" si="171"/>
        <v>1472</v>
      </c>
      <c r="AI168">
        <f t="shared" si="171"/>
        <v>1267</v>
      </c>
      <c r="AJ168">
        <f t="shared" si="171"/>
        <v>1436</v>
      </c>
      <c r="AK168">
        <f t="shared" si="171"/>
        <v>1193</v>
      </c>
      <c r="AL168">
        <f t="shared" si="171"/>
        <v>1671</v>
      </c>
      <c r="AM168">
        <f t="shared" si="171"/>
        <v>1644</v>
      </c>
      <c r="AN168">
        <f t="shared" si="171"/>
        <v>1619</v>
      </c>
      <c r="AO168">
        <f t="shared" si="171"/>
        <v>377</v>
      </c>
      <c r="AP168">
        <f t="shared" si="171"/>
        <v>1307</v>
      </c>
      <c r="AQ168">
        <f t="shared" si="171"/>
        <v>1008</v>
      </c>
      <c r="AR168">
        <f t="shared" si="171"/>
        <v>1189</v>
      </c>
      <c r="AS168">
        <f t="shared" si="171"/>
        <v>653</v>
      </c>
      <c r="AT168">
        <f t="shared" si="171"/>
        <v>1029</v>
      </c>
      <c r="AU168">
        <f t="shared" si="171"/>
        <v>1042</v>
      </c>
      <c r="AV168">
        <f t="shared" si="171"/>
        <v>1563</v>
      </c>
      <c r="AW168">
        <f t="shared" si="171"/>
        <v>1293</v>
      </c>
      <c r="AX168">
        <f t="shared" si="171"/>
        <v>1446</v>
      </c>
      <c r="AY168">
        <f t="shared" si="171"/>
        <v>299</v>
      </c>
      <c r="AZ168">
        <f t="shared" si="171"/>
        <v>1033</v>
      </c>
      <c r="BA168">
        <f t="shared" si="171"/>
        <v>1323</v>
      </c>
      <c r="BB168">
        <f t="shared" si="171"/>
        <v>1094</v>
      </c>
      <c r="BC168">
        <f t="shared" si="171"/>
        <v>1067</v>
      </c>
      <c r="BD168">
        <f t="shared" si="171"/>
        <v>1672</v>
      </c>
      <c r="BE168">
        <f t="shared" si="171"/>
        <v>960</v>
      </c>
      <c r="BF168">
        <f t="shared" si="171"/>
        <v>1150</v>
      </c>
      <c r="BG168">
        <f t="shared" si="171"/>
        <v>1130</v>
      </c>
      <c r="BH168">
        <f t="shared" si="171"/>
        <v>1003</v>
      </c>
    </row>
    <row r="169" spans="1:60" ht="13.5" customHeight="1">
      <c r="A169" s="92">
        <v>40005</v>
      </c>
      <c r="B169" t="s">
        <v>72</v>
      </c>
      <c r="C169" s="40"/>
      <c r="D169" s="41" t="s">
        <v>41</v>
      </c>
      <c r="E169" s="49">
        <f t="shared" si="0"/>
        <v>1003</v>
      </c>
      <c r="F169" s="43">
        <v>1</v>
      </c>
      <c r="G169" s="43">
        <v>12</v>
      </c>
      <c r="H169" s="44">
        <f t="shared" si="1"/>
        <v>15</v>
      </c>
      <c r="I169" s="40"/>
      <c r="J169" s="45" t="s">
        <v>29</v>
      </c>
      <c r="K169" s="49">
        <f t="shared" si="2"/>
        <v>1236</v>
      </c>
      <c r="L169" s="46">
        <v>0</v>
      </c>
      <c r="M169" s="46">
        <v>8</v>
      </c>
      <c r="N169" s="26">
        <f t="shared" si="3"/>
        <v>8</v>
      </c>
      <c r="O169" s="40"/>
      <c r="P169" s="39" t="s">
        <v>66</v>
      </c>
      <c r="Q169" s="40"/>
      <c r="R169">
        <f>MIN(Rules!$E$2,(MAX(H169/N169,N169/H169)))</f>
        <v>1.875</v>
      </c>
      <c r="S169">
        <f>VLOOKUP(B169,Rules!A:B,2,FALSE)</f>
        <v>60</v>
      </c>
      <c r="T169" s="40"/>
      <c r="U169" s="47">
        <f>1/(10^(-1*(E169+(IF(P169="Y",Rules!$I$2,0))-K169)/Rules!$E$12)+1)</f>
        <v>0.40558937181778321</v>
      </c>
      <c r="V169">
        <f t="shared" si="4"/>
        <v>67</v>
      </c>
      <c r="W169">
        <f t="shared" si="5"/>
        <v>-67</v>
      </c>
      <c r="Z169" s="48"/>
      <c r="AA169">
        <f t="shared" ref="AA169:BH169" si="172">IF($D169=AA$1,$E169+$V169,(IF($J169=AA$1,$K169+$W169,AA168)))</f>
        <v>1265</v>
      </c>
      <c r="AB169">
        <f t="shared" si="172"/>
        <v>1319</v>
      </c>
      <c r="AC169">
        <f t="shared" si="172"/>
        <v>862</v>
      </c>
      <c r="AD169">
        <f t="shared" si="172"/>
        <v>1169</v>
      </c>
      <c r="AE169">
        <f t="shared" si="172"/>
        <v>999</v>
      </c>
      <c r="AF169">
        <f t="shared" si="172"/>
        <v>1605</v>
      </c>
      <c r="AG169">
        <f t="shared" si="172"/>
        <v>1657</v>
      </c>
      <c r="AH169">
        <f t="shared" si="172"/>
        <v>1472</v>
      </c>
      <c r="AI169">
        <f t="shared" si="172"/>
        <v>1267</v>
      </c>
      <c r="AJ169">
        <f t="shared" si="172"/>
        <v>1436</v>
      </c>
      <c r="AK169">
        <f t="shared" si="172"/>
        <v>1193</v>
      </c>
      <c r="AL169">
        <f t="shared" si="172"/>
        <v>1671</v>
      </c>
      <c r="AM169">
        <f t="shared" si="172"/>
        <v>1644</v>
      </c>
      <c r="AN169">
        <f t="shared" si="172"/>
        <v>1619</v>
      </c>
      <c r="AO169">
        <f t="shared" si="172"/>
        <v>377</v>
      </c>
      <c r="AP169">
        <f t="shared" si="172"/>
        <v>1307</v>
      </c>
      <c r="AQ169">
        <f t="shared" si="172"/>
        <v>1008</v>
      </c>
      <c r="AR169">
        <f t="shared" si="172"/>
        <v>1189</v>
      </c>
      <c r="AS169">
        <f t="shared" si="172"/>
        <v>653</v>
      </c>
      <c r="AT169">
        <f t="shared" si="172"/>
        <v>1029</v>
      </c>
      <c r="AU169">
        <f t="shared" si="172"/>
        <v>1042</v>
      </c>
      <c r="AV169">
        <f t="shared" si="172"/>
        <v>1563</v>
      </c>
      <c r="AW169">
        <f t="shared" si="172"/>
        <v>1293</v>
      </c>
      <c r="AX169">
        <f t="shared" si="172"/>
        <v>1446</v>
      </c>
      <c r="AY169">
        <f t="shared" si="172"/>
        <v>299</v>
      </c>
      <c r="AZ169">
        <f t="shared" si="172"/>
        <v>1033</v>
      </c>
      <c r="BA169">
        <f t="shared" si="172"/>
        <v>1323</v>
      </c>
      <c r="BB169">
        <f t="shared" si="172"/>
        <v>1094</v>
      </c>
      <c r="BC169">
        <f t="shared" si="172"/>
        <v>1067</v>
      </c>
      <c r="BD169">
        <f t="shared" si="172"/>
        <v>1672</v>
      </c>
      <c r="BE169">
        <f t="shared" si="172"/>
        <v>960</v>
      </c>
      <c r="BF169">
        <f t="shared" si="172"/>
        <v>1150</v>
      </c>
      <c r="BG169">
        <f t="shared" si="172"/>
        <v>1130</v>
      </c>
      <c r="BH169">
        <f t="shared" si="172"/>
        <v>1070</v>
      </c>
    </row>
    <row r="170" spans="1:60" ht="13.5" customHeight="1">
      <c r="A170" s="92">
        <v>40005</v>
      </c>
      <c r="B170" t="s">
        <v>72</v>
      </c>
      <c r="C170" s="40"/>
      <c r="D170" s="41" t="s">
        <v>24</v>
      </c>
      <c r="E170" s="49">
        <f t="shared" si="0"/>
        <v>1323</v>
      </c>
      <c r="F170" s="43">
        <v>0</v>
      </c>
      <c r="G170" s="43">
        <v>11</v>
      </c>
      <c r="H170" s="44">
        <f t="shared" si="1"/>
        <v>11</v>
      </c>
      <c r="I170" s="40"/>
      <c r="J170" s="45" t="s">
        <v>42</v>
      </c>
      <c r="K170" s="49">
        <f t="shared" si="2"/>
        <v>1130</v>
      </c>
      <c r="L170" s="46">
        <v>0</v>
      </c>
      <c r="M170" s="46">
        <v>8</v>
      </c>
      <c r="N170" s="26">
        <f t="shared" si="3"/>
        <v>8</v>
      </c>
      <c r="O170" s="40"/>
      <c r="P170" s="39" t="s">
        <v>66</v>
      </c>
      <c r="Q170" s="40"/>
      <c r="R170">
        <f>MIN(Rules!$E$2,(MAX(H170/N170,N170/H170)))</f>
        <v>1.375</v>
      </c>
      <c r="S170">
        <f>VLOOKUP(B170,Rules!A:B,2,FALSE)</f>
        <v>60</v>
      </c>
      <c r="T170" s="40"/>
      <c r="U170" s="47">
        <f>1/(10^(-1*(E170+(IF(P170="Y",Rules!$I$2,0))-K170)/Rules!$E$12)+1)</f>
        <v>0.82914408881722323</v>
      </c>
      <c r="V170">
        <f t="shared" si="4"/>
        <v>14</v>
      </c>
      <c r="W170">
        <f t="shared" si="5"/>
        <v>-14</v>
      </c>
      <c r="Z170" s="48"/>
      <c r="AA170">
        <f t="shared" ref="AA170:BH170" si="173">IF($D170=AA$1,$E170+$V170,(IF($J170=AA$1,$K170+$W170,AA169)))</f>
        <v>1265</v>
      </c>
      <c r="AB170">
        <f t="shared" si="173"/>
        <v>1319</v>
      </c>
      <c r="AC170">
        <f t="shared" si="173"/>
        <v>862</v>
      </c>
      <c r="AD170">
        <f t="shared" si="173"/>
        <v>1169</v>
      </c>
      <c r="AE170">
        <f t="shared" si="173"/>
        <v>999</v>
      </c>
      <c r="AF170">
        <f t="shared" si="173"/>
        <v>1605</v>
      </c>
      <c r="AG170">
        <f t="shared" si="173"/>
        <v>1657</v>
      </c>
      <c r="AH170">
        <f t="shared" si="173"/>
        <v>1472</v>
      </c>
      <c r="AI170">
        <f t="shared" si="173"/>
        <v>1267</v>
      </c>
      <c r="AJ170">
        <f t="shared" si="173"/>
        <v>1436</v>
      </c>
      <c r="AK170">
        <f t="shared" si="173"/>
        <v>1193</v>
      </c>
      <c r="AL170">
        <f t="shared" si="173"/>
        <v>1671</v>
      </c>
      <c r="AM170">
        <f t="shared" si="173"/>
        <v>1644</v>
      </c>
      <c r="AN170">
        <f t="shared" si="173"/>
        <v>1619</v>
      </c>
      <c r="AO170">
        <f t="shared" si="173"/>
        <v>377</v>
      </c>
      <c r="AP170">
        <f t="shared" si="173"/>
        <v>1307</v>
      </c>
      <c r="AQ170">
        <f t="shared" si="173"/>
        <v>1008</v>
      </c>
      <c r="AR170">
        <f t="shared" si="173"/>
        <v>1189</v>
      </c>
      <c r="AS170">
        <f t="shared" si="173"/>
        <v>653</v>
      </c>
      <c r="AT170">
        <f t="shared" si="173"/>
        <v>1029</v>
      </c>
      <c r="AU170">
        <f t="shared" si="173"/>
        <v>1042</v>
      </c>
      <c r="AV170">
        <f t="shared" si="173"/>
        <v>1563</v>
      </c>
      <c r="AW170">
        <f t="shared" si="173"/>
        <v>1293</v>
      </c>
      <c r="AX170">
        <f t="shared" si="173"/>
        <v>1446</v>
      </c>
      <c r="AY170">
        <f t="shared" si="173"/>
        <v>299</v>
      </c>
      <c r="AZ170">
        <f t="shared" si="173"/>
        <v>1033</v>
      </c>
      <c r="BA170">
        <f t="shared" si="173"/>
        <v>1337</v>
      </c>
      <c r="BB170">
        <f t="shared" si="173"/>
        <v>1094</v>
      </c>
      <c r="BC170">
        <f t="shared" si="173"/>
        <v>1067</v>
      </c>
      <c r="BD170">
        <f t="shared" si="173"/>
        <v>1672</v>
      </c>
      <c r="BE170">
        <f t="shared" si="173"/>
        <v>960</v>
      </c>
      <c r="BF170">
        <f t="shared" si="173"/>
        <v>1150</v>
      </c>
      <c r="BG170">
        <f t="shared" si="173"/>
        <v>1116</v>
      </c>
      <c r="BH170">
        <f t="shared" si="173"/>
        <v>1070</v>
      </c>
    </row>
    <row r="171" spans="1:60" ht="13.5" customHeight="1">
      <c r="A171" s="92">
        <v>40006</v>
      </c>
      <c r="B171" t="s">
        <v>68</v>
      </c>
      <c r="C171" s="40"/>
      <c r="D171" s="41" t="s">
        <v>17</v>
      </c>
      <c r="E171" s="49">
        <f t="shared" si="0"/>
        <v>1436</v>
      </c>
      <c r="F171" s="43">
        <v>2</v>
      </c>
      <c r="G171" s="43">
        <v>15</v>
      </c>
      <c r="H171" s="44">
        <f t="shared" si="1"/>
        <v>21</v>
      </c>
      <c r="I171" s="40"/>
      <c r="J171" s="45" t="s">
        <v>28</v>
      </c>
      <c r="K171" s="49">
        <f t="shared" si="2"/>
        <v>1619</v>
      </c>
      <c r="L171" s="46">
        <v>0</v>
      </c>
      <c r="M171" s="46">
        <v>18</v>
      </c>
      <c r="N171" s="26">
        <f t="shared" si="3"/>
        <v>18</v>
      </c>
      <c r="O171" s="40"/>
      <c r="P171" s="39" t="s">
        <v>66</v>
      </c>
      <c r="Q171" s="40"/>
      <c r="R171">
        <f>MIN(Rules!$E$2,(MAX(H171/N171,N171/H171)))</f>
        <v>1.1666666666666667</v>
      </c>
      <c r="S171">
        <f>VLOOKUP(B171,Rules!A:B,2,FALSE)</f>
        <v>70</v>
      </c>
      <c r="T171" s="40"/>
      <c r="U171" s="47">
        <f>1/(10^(-1*(E171+(IF(P171="Y",Rules!$I$2,0))-K171)/Rules!$E$12)+1)</f>
        <v>0.46208029773219833</v>
      </c>
      <c r="V171">
        <f t="shared" si="4"/>
        <v>44</v>
      </c>
      <c r="W171">
        <f t="shared" si="5"/>
        <v>-44</v>
      </c>
      <c r="Z171" s="48"/>
      <c r="AA171">
        <f t="shared" ref="AA171:BH171" si="174">IF($D171=AA$1,$E171+$V171,(IF($J171=AA$1,$K171+$W171,AA170)))</f>
        <v>1265</v>
      </c>
      <c r="AB171">
        <f t="shared" si="174"/>
        <v>1319</v>
      </c>
      <c r="AC171">
        <f t="shared" si="174"/>
        <v>862</v>
      </c>
      <c r="AD171">
        <f t="shared" si="174"/>
        <v>1169</v>
      </c>
      <c r="AE171">
        <f t="shared" si="174"/>
        <v>999</v>
      </c>
      <c r="AF171">
        <f t="shared" si="174"/>
        <v>1605</v>
      </c>
      <c r="AG171">
        <f t="shared" si="174"/>
        <v>1657</v>
      </c>
      <c r="AH171">
        <f t="shared" si="174"/>
        <v>1472</v>
      </c>
      <c r="AI171">
        <f t="shared" si="174"/>
        <v>1267</v>
      </c>
      <c r="AJ171">
        <f t="shared" si="174"/>
        <v>1480</v>
      </c>
      <c r="AK171">
        <f t="shared" si="174"/>
        <v>1193</v>
      </c>
      <c r="AL171">
        <f t="shared" si="174"/>
        <v>1671</v>
      </c>
      <c r="AM171">
        <f t="shared" si="174"/>
        <v>1644</v>
      </c>
      <c r="AN171">
        <f t="shared" si="174"/>
        <v>1575</v>
      </c>
      <c r="AO171">
        <f t="shared" si="174"/>
        <v>377</v>
      </c>
      <c r="AP171">
        <f t="shared" si="174"/>
        <v>1307</v>
      </c>
      <c r="AQ171">
        <f t="shared" si="174"/>
        <v>1008</v>
      </c>
      <c r="AR171">
        <f t="shared" si="174"/>
        <v>1189</v>
      </c>
      <c r="AS171">
        <f t="shared" si="174"/>
        <v>653</v>
      </c>
      <c r="AT171">
        <f t="shared" si="174"/>
        <v>1029</v>
      </c>
      <c r="AU171">
        <f t="shared" si="174"/>
        <v>1042</v>
      </c>
      <c r="AV171">
        <f t="shared" si="174"/>
        <v>1563</v>
      </c>
      <c r="AW171">
        <f t="shared" si="174"/>
        <v>1293</v>
      </c>
      <c r="AX171">
        <f t="shared" si="174"/>
        <v>1446</v>
      </c>
      <c r="AY171">
        <f t="shared" si="174"/>
        <v>299</v>
      </c>
      <c r="AZ171">
        <f t="shared" si="174"/>
        <v>1033</v>
      </c>
      <c r="BA171">
        <f t="shared" si="174"/>
        <v>1337</v>
      </c>
      <c r="BB171">
        <f t="shared" si="174"/>
        <v>1094</v>
      </c>
      <c r="BC171">
        <f t="shared" si="174"/>
        <v>1067</v>
      </c>
      <c r="BD171">
        <f t="shared" si="174"/>
        <v>1672</v>
      </c>
      <c r="BE171">
        <f t="shared" si="174"/>
        <v>960</v>
      </c>
      <c r="BF171">
        <f t="shared" si="174"/>
        <v>1150</v>
      </c>
      <c r="BG171">
        <f t="shared" si="174"/>
        <v>1116</v>
      </c>
      <c r="BH171">
        <f t="shared" si="174"/>
        <v>1070</v>
      </c>
    </row>
    <row r="172" spans="1:60" ht="13.5" customHeight="1">
      <c r="A172" s="92">
        <v>40012</v>
      </c>
      <c r="B172" t="s">
        <v>72</v>
      </c>
      <c r="C172" s="40"/>
      <c r="D172" s="41" t="s">
        <v>41</v>
      </c>
      <c r="E172" s="49">
        <f t="shared" si="0"/>
        <v>1070</v>
      </c>
      <c r="F172" s="43">
        <v>1</v>
      </c>
      <c r="G172" s="43">
        <v>15</v>
      </c>
      <c r="H172" s="44">
        <f t="shared" si="1"/>
        <v>18</v>
      </c>
      <c r="I172" s="40"/>
      <c r="J172" s="45" t="s">
        <v>30</v>
      </c>
      <c r="K172" s="49">
        <f t="shared" si="2"/>
        <v>1267</v>
      </c>
      <c r="L172" s="46">
        <v>0</v>
      </c>
      <c r="M172" s="46">
        <v>17</v>
      </c>
      <c r="N172" s="26">
        <f t="shared" si="3"/>
        <v>17</v>
      </c>
      <c r="O172" s="40"/>
      <c r="P172" s="39" t="s">
        <v>66</v>
      </c>
      <c r="Q172" s="40"/>
      <c r="R172">
        <f>MIN(Rules!$E$2,(MAX(H172/N172,N172/H172)))</f>
        <v>1.0588235294117647</v>
      </c>
      <c r="S172">
        <f>VLOOKUP(B172,Rules!A:B,2,FALSE)</f>
        <v>60</v>
      </c>
      <c r="T172" s="40"/>
      <c r="U172" s="47">
        <f>1/(10^(-1*(E172+(IF(P172="Y",Rules!$I$2,0))-K172)/Rules!$E$12)+1)</f>
        <v>0.44609951178112189</v>
      </c>
      <c r="V172">
        <f t="shared" si="4"/>
        <v>35</v>
      </c>
      <c r="W172">
        <f t="shared" si="5"/>
        <v>-35</v>
      </c>
      <c r="Z172" s="48"/>
      <c r="AA172">
        <f t="shared" ref="AA172:BH172" si="175">IF($D172=AA$1,$E172+$V172,(IF($J172=AA$1,$K172+$W172,AA171)))</f>
        <v>1265</v>
      </c>
      <c r="AB172">
        <f t="shared" si="175"/>
        <v>1319</v>
      </c>
      <c r="AC172">
        <f t="shared" si="175"/>
        <v>862</v>
      </c>
      <c r="AD172">
        <f t="shared" si="175"/>
        <v>1169</v>
      </c>
      <c r="AE172">
        <f t="shared" si="175"/>
        <v>999</v>
      </c>
      <c r="AF172">
        <f t="shared" si="175"/>
        <v>1605</v>
      </c>
      <c r="AG172">
        <f t="shared" si="175"/>
        <v>1657</v>
      </c>
      <c r="AH172">
        <f t="shared" si="175"/>
        <v>1472</v>
      </c>
      <c r="AI172">
        <f t="shared" si="175"/>
        <v>1232</v>
      </c>
      <c r="AJ172">
        <f t="shared" si="175"/>
        <v>1480</v>
      </c>
      <c r="AK172">
        <f t="shared" si="175"/>
        <v>1193</v>
      </c>
      <c r="AL172">
        <f t="shared" si="175"/>
        <v>1671</v>
      </c>
      <c r="AM172">
        <f t="shared" si="175"/>
        <v>1644</v>
      </c>
      <c r="AN172">
        <f t="shared" si="175"/>
        <v>1575</v>
      </c>
      <c r="AO172">
        <f t="shared" si="175"/>
        <v>377</v>
      </c>
      <c r="AP172">
        <f t="shared" si="175"/>
        <v>1307</v>
      </c>
      <c r="AQ172">
        <f t="shared" si="175"/>
        <v>1008</v>
      </c>
      <c r="AR172">
        <f t="shared" si="175"/>
        <v>1189</v>
      </c>
      <c r="AS172">
        <f t="shared" si="175"/>
        <v>653</v>
      </c>
      <c r="AT172">
        <f t="shared" si="175"/>
        <v>1029</v>
      </c>
      <c r="AU172">
        <f t="shared" si="175"/>
        <v>1042</v>
      </c>
      <c r="AV172">
        <f t="shared" si="175"/>
        <v>1563</v>
      </c>
      <c r="AW172">
        <f t="shared" si="175"/>
        <v>1293</v>
      </c>
      <c r="AX172">
        <f t="shared" si="175"/>
        <v>1446</v>
      </c>
      <c r="AY172">
        <f t="shared" si="175"/>
        <v>299</v>
      </c>
      <c r="AZ172">
        <f t="shared" si="175"/>
        <v>1033</v>
      </c>
      <c r="BA172">
        <f t="shared" si="175"/>
        <v>1337</v>
      </c>
      <c r="BB172">
        <f t="shared" si="175"/>
        <v>1094</v>
      </c>
      <c r="BC172">
        <f t="shared" si="175"/>
        <v>1067</v>
      </c>
      <c r="BD172">
        <f t="shared" si="175"/>
        <v>1672</v>
      </c>
      <c r="BE172">
        <f t="shared" si="175"/>
        <v>960</v>
      </c>
      <c r="BF172">
        <f t="shared" si="175"/>
        <v>1150</v>
      </c>
      <c r="BG172">
        <f t="shared" si="175"/>
        <v>1116</v>
      </c>
      <c r="BH172">
        <f t="shared" si="175"/>
        <v>1105</v>
      </c>
    </row>
    <row r="173" spans="1:60" ht="13.5" customHeight="1">
      <c r="A173" s="92">
        <v>40012</v>
      </c>
      <c r="B173" t="s">
        <v>72</v>
      </c>
      <c r="C173" s="40"/>
      <c r="D173" s="41" t="s">
        <v>16</v>
      </c>
      <c r="E173" s="49">
        <f t="shared" si="0"/>
        <v>1644</v>
      </c>
      <c r="F173" s="43">
        <v>0</v>
      </c>
      <c r="G173" s="43">
        <v>14</v>
      </c>
      <c r="H173" s="44">
        <f t="shared" si="1"/>
        <v>14</v>
      </c>
      <c r="I173" s="40"/>
      <c r="J173" s="45" t="s">
        <v>37</v>
      </c>
      <c r="K173" s="49">
        <f t="shared" si="2"/>
        <v>1094</v>
      </c>
      <c r="L173" s="46">
        <v>1</v>
      </c>
      <c r="M173" s="46">
        <v>10</v>
      </c>
      <c r="N173" s="26">
        <f t="shared" si="3"/>
        <v>13</v>
      </c>
      <c r="O173" s="40"/>
      <c r="P173" s="39" t="s">
        <v>66</v>
      </c>
      <c r="Q173" s="40"/>
      <c r="R173">
        <f>MIN(Rules!$E$2,(MAX(H173/N173,N173/H173)))</f>
        <v>1.0769230769230769</v>
      </c>
      <c r="S173">
        <f>VLOOKUP(B173,Rules!A:B,2,FALSE)</f>
        <v>60</v>
      </c>
      <c r="T173" s="40"/>
      <c r="U173" s="47">
        <f>1/(10^(-1*(E173+(IF(P173="Y",Rules!$I$2,0))-K173)/Rules!$E$12)+1)</f>
        <v>0.96171349611774537</v>
      </c>
      <c r="V173">
        <f t="shared" si="4"/>
        <v>2</v>
      </c>
      <c r="W173">
        <f t="shared" si="5"/>
        <v>-2</v>
      </c>
      <c r="Z173" s="48"/>
      <c r="AA173">
        <f t="shared" ref="AA173:BH173" si="176">IF($D173=AA$1,$E173+$V173,(IF($J173=AA$1,$K173+$W173,AA172)))</f>
        <v>1265</v>
      </c>
      <c r="AB173">
        <f t="shared" si="176"/>
        <v>1319</v>
      </c>
      <c r="AC173">
        <f t="shared" si="176"/>
        <v>862</v>
      </c>
      <c r="AD173">
        <f t="shared" si="176"/>
        <v>1169</v>
      </c>
      <c r="AE173">
        <f t="shared" si="176"/>
        <v>999</v>
      </c>
      <c r="AF173">
        <f t="shared" si="176"/>
        <v>1605</v>
      </c>
      <c r="AG173">
        <f t="shared" si="176"/>
        <v>1657</v>
      </c>
      <c r="AH173">
        <f t="shared" si="176"/>
        <v>1472</v>
      </c>
      <c r="AI173">
        <f t="shared" si="176"/>
        <v>1232</v>
      </c>
      <c r="AJ173">
        <f t="shared" si="176"/>
        <v>1480</v>
      </c>
      <c r="AK173">
        <f t="shared" si="176"/>
        <v>1193</v>
      </c>
      <c r="AL173">
        <f t="shared" si="176"/>
        <v>1671</v>
      </c>
      <c r="AM173">
        <f t="shared" si="176"/>
        <v>1646</v>
      </c>
      <c r="AN173">
        <f t="shared" si="176"/>
        <v>1575</v>
      </c>
      <c r="AO173">
        <f t="shared" si="176"/>
        <v>377</v>
      </c>
      <c r="AP173">
        <f t="shared" si="176"/>
        <v>1307</v>
      </c>
      <c r="AQ173">
        <f t="shared" si="176"/>
        <v>1008</v>
      </c>
      <c r="AR173">
        <f t="shared" si="176"/>
        <v>1189</v>
      </c>
      <c r="AS173">
        <f t="shared" si="176"/>
        <v>653</v>
      </c>
      <c r="AT173">
        <f t="shared" si="176"/>
        <v>1029</v>
      </c>
      <c r="AU173">
        <f t="shared" si="176"/>
        <v>1042</v>
      </c>
      <c r="AV173">
        <f t="shared" si="176"/>
        <v>1563</v>
      </c>
      <c r="AW173">
        <f t="shared" si="176"/>
        <v>1293</v>
      </c>
      <c r="AX173">
        <f t="shared" si="176"/>
        <v>1446</v>
      </c>
      <c r="AY173">
        <f t="shared" si="176"/>
        <v>299</v>
      </c>
      <c r="AZ173">
        <f t="shared" si="176"/>
        <v>1033</v>
      </c>
      <c r="BA173">
        <f t="shared" si="176"/>
        <v>1337</v>
      </c>
      <c r="BB173">
        <f t="shared" si="176"/>
        <v>1092</v>
      </c>
      <c r="BC173">
        <f t="shared" si="176"/>
        <v>1067</v>
      </c>
      <c r="BD173">
        <f t="shared" si="176"/>
        <v>1672</v>
      </c>
      <c r="BE173">
        <f t="shared" si="176"/>
        <v>960</v>
      </c>
      <c r="BF173">
        <f t="shared" si="176"/>
        <v>1150</v>
      </c>
      <c r="BG173">
        <f t="shared" si="176"/>
        <v>1116</v>
      </c>
      <c r="BH173">
        <f t="shared" si="176"/>
        <v>1105</v>
      </c>
    </row>
    <row r="174" spans="1:60" ht="13.5" customHeight="1">
      <c r="A174" s="92">
        <v>40012</v>
      </c>
      <c r="B174" t="s">
        <v>72</v>
      </c>
      <c r="C174" s="40"/>
      <c r="D174" s="41" t="s">
        <v>25</v>
      </c>
      <c r="E174" s="49">
        <f t="shared" si="0"/>
        <v>1472</v>
      </c>
      <c r="F174" s="43">
        <v>2</v>
      </c>
      <c r="G174" s="43">
        <v>13</v>
      </c>
      <c r="H174" s="44">
        <f t="shared" si="1"/>
        <v>19</v>
      </c>
      <c r="I174" s="40"/>
      <c r="J174" s="45" t="s">
        <v>19</v>
      </c>
      <c r="K174" s="49">
        <f t="shared" si="2"/>
        <v>1657</v>
      </c>
      <c r="L174" s="46">
        <v>0</v>
      </c>
      <c r="M174" s="46">
        <v>18</v>
      </c>
      <c r="N174" s="26">
        <f t="shared" si="3"/>
        <v>18</v>
      </c>
      <c r="O174" s="40"/>
      <c r="P174" s="39" t="s">
        <v>66</v>
      </c>
      <c r="Q174" s="40"/>
      <c r="R174">
        <f>MIN(Rules!$E$2,(MAX(H174/N174,N174/H174)))</f>
        <v>1.0555555555555556</v>
      </c>
      <c r="S174">
        <f>VLOOKUP(B174,Rules!A:B,2,FALSE)</f>
        <v>60</v>
      </c>
      <c r="T174" s="40"/>
      <c r="U174" s="47">
        <f>1/(10^(-1*(E174+(IF(P174="Y",Rules!$I$2,0))-K174)/Rules!$E$12)+1)</f>
        <v>0.45979177167625435</v>
      </c>
      <c r="V174">
        <f t="shared" si="4"/>
        <v>34</v>
      </c>
      <c r="W174">
        <f t="shared" si="5"/>
        <v>-34</v>
      </c>
      <c r="Z174" s="48"/>
      <c r="AA174">
        <f t="shared" ref="AA174:BH174" si="177">IF($D174=AA$1,$E174+$V174,(IF($J174=AA$1,$K174+$W174,AA173)))</f>
        <v>1265</v>
      </c>
      <c r="AB174">
        <f t="shared" si="177"/>
        <v>1319</v>
      </c>
      <c r="AC174">
        <f t="shared" si="177"/>
        <v>862</v>
      </c>
      <c r="AD174">
        <f t="shared" si="177"/>
        <v>1169</v>
      </c>
      <c r="AE174">
        <f t="shared" si="177"/>
        <v>999</v>
      </c>
      <c r="AF174">
        <f t="shared" si="177"/>
        <v>1605</v>
      </c>
      <c r="AG174">
        <f t="shared" si="177"/>
        <v>1623</v>
      </c>
      <c r="AH174">
        <f t="shared" si="177"/>
        <v>1506</v>
      </c>
      <c r="AI174">
        <f t="shared" si="177"/>
        <v>1232</v>
      </c>
      <c r="AJ174">
        <f t="shared" si="177"/>
        <v>1480</v>
      </c>
      <c r="AK174">
        <f t="shared" si="177"/>
        <v>1193</v>
      </c>
      <c r="AL174">
        <f t="shared" si="177"/>
        <v>1671</v>
      </c>
      <c r="AM174">
        <f t="shared" si="177"/>
        <v>1646</v>
      </c>
      <c r="AN174">
        <f t="shared" si="177"/>
        <v>1575</v>
      </c>
      <c r="AO174">
        <f t="shared" si="177"/>
        <v>377</v>
      </c>
      <c r="AP174">
        <f t="shared" si="177"/>
        <v>1307</v>
      </c>
      <c r="AQ174">
        <f t="shared" si="177"/>
        <v>1008</v>
      </c>
      <c r="AR174">
        <f t="shared" si="177"/>
        <v>1189</v>
      </c>
      <c r="AS174">
        <f t="shared" si="177"/>
        <v>653</v>
      </c>
      <c r="AT174">
        <f t="shared" si="177"/>
        <v>1029</v>
      </c>
      <c r="AU174">
        <f t="shared" si="177"/>
        <v>1042</v>
      </c>
      <c r="AV174">
        <f t="shared" si="177"/>
        <v>1563</v>
      </c>
      <c r="AW174">
        <f t="shared" si="177"/>
        <v>1293</v>
      </c>
      <c r="AX174">
        <f t="shared" si="177"/>
        <v>1446</v>
      </c>
      <c r="AY174">
        <f t="shared" si="177"/>
        <v>299</v>
      </c>
      <c r="AZ174">
        <f t="shared" si="177"/>
        <v>1033</v>
      </c>
      <c r="BA174">
        <f t="shared" si="177"/>
        <v>1337</v>
      </c>
      <c r="BB174">
        <f t="shared" si="177"/>
        <v>1092</v>
      </c>
      <c r="BC174">
        <f t="shared" si="177"/>
        <v>1067</v>
      </c>
      <c r="BD174">
        <f t="shared" si="177"/>
        <v>1672</v>
      </c>
      <c r="BE174">
        <f t="shared" si="177"/>
        <v>960</v>
      </c>
      <c r="BF174">
        <f t="shared" si="177"/>
        <v>1150</v>
      </c>
      <c r="BG174">
        <f t="shared" si="177"/>
        <v>1116</v>
      </c>
      <c r="BH174">
        <f t="shared" si="177"/>
        <v>1105</v>
      </c>
    </row>
    <row r="175" spans="1:60" ht="13.5" customHeight="1">
      <c r="A175" s="92">
        <v>40013</v>
      </c>
      <c r="B175" t="s">
        <v>68</v>
      </c>
      <c r="C175" s="40"/>
      <c r="D175" s="41" t="s">
        <v>21</v>
      </c>
      <c r="E175" s="49">
        <f t="shared" si="0"/>
        <v>1671</v>
      </c>
      <c r="F175" s="43">
        <v>2</v>
      </c>
      <c r="G175" s="43">
        <v>12</v>
      </c>
      <c r="H175" s="44">
        <f t="shared" si="1"/>
        <v>18</v>
      </c>
      <c r="I175" s="40"/>
      <c r="J175" s="45" t="s">
        <v>18</v>
      </c>
      <c r="K175" s="49">
        <f t="shared" si="2"/>
        <v>1563</v>
      </c>
      <c r="L175" s="46">
        <v>1</v>
      </c>
      <c r="M175" s="46">
        <v>14</v>
      </c>
      <c r="N175" s="26">
        <f t="shared" si="3"/>
        <v>17</v>
      </c>
      <c r="O175" s="40"/>
      <c r="P175" s="39" t="s">
        <v>66</v>
      </c>
      <c r="Q175" s="40"/>
      <c r="R175">
        <f>MIN(Rules!$E$2,(MAX(H175/N175,N175/H175)))</f>
        <v>1.0588235294117647</v>
      </c>
      <c r="S175">
        <f>VLOOKUP(B175,Rules!A:B,2,FALSE)</f>
        <v>70</v>
      </c>
      <c r="T175" s="40"/>
      <c r="U175" s="47">
        <f>1/(10^(-1*(E175+(IF(P175="Y",Rules!$I$2,0))-K175)/Rules!$E$12)+1)</f>
        <v>0.76640714904198637</v>
      </c>
      <c r="V175">
        <f t="shared" si="4"/>
        <v>17</v>
      </c>
      <c r="W175">
        <f t="shared" si="5"/>
        <v>-17</v>
      </c>
      <c r="Z175" s="48"/>
      <c r="AA175">
        <f t="shared" ref="AA175:BH175" si="178">IF($D175=AA$1,$E175+$V175,(IF($J175=AA$1,$K175+$W175,AA174)))</f>
        <v>1265</v>
      </c>
      <c r="AB175">
        <f t="shared" si="178"/>
        <v>1319</v>
      </c>
      <c r="AC175">
        <f t="shared" si="178"/>
        <v>862</v>
      </c>
      <c r="AD175">
        <f t="shared" si="178"/>
        <v>1169</v>
      </c>
      <c r="AE175">
        <f t="shared" si="178"/>
        <v>999</v>
      </c>
      <c r="AF175">
        <f t="shared" si="178"/>
        <v>1605</v>
      </c>
      <c r="AG175">
        <f t="shared" si="178"/>
        <v>1623</v>
      </c>
      <c r="AH175">
        <f t="shared" si="178"/>
        <v>1506</v>
      </c>
      <c r="AI175">
        <f t="shared" si="178"/>
        <v>1232</v>
      </c>
      <c r="AJ175">
        <f t="shared" si="178"/>
        <v>1480</v>
      </c>
      <c r="AK175">
        <f t="shared" si="178"/>
        <v>1193</v>
      </c>
      <c r="AL175">
        <f t="shared" si="178"/>
        <v>1688</v>
      </c>
      <c r="AM175">
        <f t="shared" si="178"/>
        <v>1646</v>
      </c>
      <c r="AN175">
        <f t="shared" si="178"/>
        <v>1575</v>
      </c>
      <c r="AO175">
        <f t="shared" si="178"/>
        <v>377</v>
      </c>
      <c r="AP175">
        <f t="shared" si="178"/>
        <v>1307</v>
      </c>
      <c r="AQ175">
        <f t="shared" si="178"/>
        <v>1008</v>
      </c>
      <c r="AR175">
        <f t="shared" si="178"/>
        <v>1189</v>
      </c>
      <c r="AS175">
        <f t="shared" si="178"/>
        <v>653</v>
      </c>
      <c r="AT175">
        <f t="shared" si="178"/>
        <v>1029</v>
      </c>
      <c r="AU175">
        <f t="shared" si="178"/>
        <v>1042</v>
      </c>
      <c r="AV175">
        <f t="shared" si="178"/>
        <v>1546</v>
      </c>
      <c r="AW175">
        <f t="shared" si="178"/>
        <v>1293</v>
      </c>
      <c r="AX175">
        <f t="shared" si="178"/>
        <v>1446</v>
      </c>
      <c r="AY175">
        <f t="shared" si="178"/>
        <v>299</v>
      </c>
      <c r="AZ175">
        <f t="shared" si="178"/>
        <v>1033</v>
      </c>
      <c r="BA175">
        <f t="shared" si="178"/>
        <v>1337</v>
      </c>
      <c r="BB175">
        <f t="shared" si="178"/>
        <v>1092</v>
      </c>
      <c r="BC175">
        <f t="shared" si="178"/>
        <v>1067</v>
      </c>
      <c r="BD175">
        <f t="shared" si="178"/>
        <v>1672</v>
      </c>
      <c r="BE175">
        <f t="shared" si="178"/>
        <v>960</v>
      </c>
      <c r="BF175">
        <f t="shared" si="178"/>
        <v>1150</v>
      </c>
      <c r="BG175">
        <f t="shared" si="178"/>
        <v>1116</v>
      </c>
      <c r="BH175">
        <f t="shared" si="178"/>
        <v>1105</v>
      </c>
    </row>
    <row r="176" spans="1:60" ht="13.5" customHeight="1">
      <c r="A176" s="92">
        <v>40013</v>
      </c>
      <c r="B176" t="s">
        <v>68</v>
      </c>
      <c r="C176" s="40"/>
      <c r="D176" s="41" t="s">
        <v>22</v>
      </c>
      <c r="E176" s="49">
        <f t="shared" si="0"/>
        <v>1672</v>
      </c>
      <c r="F176" s="43">
        <v>1</v>
      </c>
      <c r="G176" s="43">
        <v>18</v>
      </c>
      <c r="H176" s="44">
        <f t="shared" si="1"/>
        <v>21</v>
      </c>
      <c r="I176" s="40"/>
      <c r="J176" s="45" t="s">
        <v>34</v>
      </c>
      <c r="K176" s="49">
        <f t="shared" si="2"/>
        <v>1265</v>
      </c>
      <c r="L176" s="46">
        <v>0</v>
      </c>
      <c r="M176" s="46">
        <v>15</v>
      </c>
      <c r="N176" s="26">
        <f t="shared" si="3"/>
        <v>15</v>
      </c>
      <c r="O176" s="40"/>
      <c r="P176" s="39" t="s">
        <v>67</v>
      </c>
      <c r="Q176" s="40"/>
      <c r="R176">
        <f>MIN(Rules!$E$2,(MAX(H176/N176,N176/H176)))</f>
        <v>1.4</v>
      </c>
      <c r="S176">
        <f>VLOOKUP(B176,Rules!A:B,2,FALSE)</f>
        <v>70</v>
      </c>
      <c r="T176" s="40"/>
      <c r="U176" s="47">
        <f>1/(10^(-1*(E176+(IF(P176="Y",Rules!$I$2,0))-K176)/Rules!$E$12)+1)</f>
        <v>0.86695553176254103</v>
      </c>
      <c r="V176">
        <f t="shared" si="4"/>
        <v>13</v>
      </c>
      <c r="W176">
        <f t="shared" si="5"/>
        <v>-13</v>
      </c>
      <c r="Z176" s="48"/>
      <c r="AA176">
        <f t="shared" ref="AA176:BH176" si="179">IF($D176=AA$1,$E176+$V176,(IF($J176=AA$1,$K176+$W176,AA175)))</f>
        <v>1252</v>
      </c>
      <c r="AB176">
        <f t="shared" si="179"/>
        <v>1319</v>
      </c>
      <c r="AC176">
        <f t="shared" si="179"/>
        <v>862</v>
      </c>
      <c r="AD176">
        <f t="shared" si="179"/>
        <v>1169</v>
      </c>
      <c r="AE176">
        <f t="shared" si="179"/>
        <v>999</v>
      </c>
      <c r="AF176">
        <f t="shared" si="179"/>
        <v>1605</v>
      </c>
      <c r="AG176">
        <f t="shared" si="179"/>
        <v>1623</v>
      </c>
      <c r="AH176">
        <f t="shared" si="179"/>
        <v>1506</v>
      </c>
      <c r="AI176">
        <f t="shared" si="179"/>
        <v>1232</v>
      </c>
      <c r="AJ176">
        <f t="shared" si="179"/>
        <v>1480</v>
      </c>
      <c r="AK176">
        <f t="shared" si="179"/>
        <v>1193</v>
      </c>
      <c r="AL176">
        <f t="shared" si="179"/>
        <v>1688</v>
      </c>
      <c r="AM176">
        <f t="shared" si="179"/>
        <v>1646</v>
      </c>
      <c r="AN176">
        <f t="shared" si="179"/>
        <v>1575</v>
      </c>
      <c r="AO176">
        <f t="shared" si="179"/>
        <v>377</v>
      </c>
      <c r="AP176">
        <f t="shared" si="179"/>
        <v>1307</v>
      </c>
      <c r="AQ176">
        <f t="shared" si="179"/>
        <v>1008</v>
      </c>
      <c r="AR176">
        <f t="shared" si="179"/>
        <v>1189</v>
      </c>
      <c r="AS176">
        <f t="shared" si="179"/>
        <v>653</v>
      </c>
      <c r="AT176">
        <f t="shared" si="179"/>
        <v>1029</v>
      </c>
      <c r="AU176">
        <f t="shared" si="179"/>
        <v>1042</v>
      </c>
      <c r="AV176">
        <f t="shared" si="179"/>
        <v>1546</v>
      </c>
      <c r="AW176">
        <f t="shared" si="179"/>
        <v>1293</v>
      </c>
      <c r="AX176">
        <f t="shared" si="179"/>
        <v>1446</v>
      </c>
      <c r="AY176">
        <f t="shared" si="179"/>
        <v>299</v>
      </c>
      <c r="AZ176">
        <f t="shared" si="179"/>
        <v>1033</v>
      </c>
      <c r="BA176">
        <f t="shared" si="179"/>
        <v>1337</v>
      </c>
      <c r="BB176">
        <f t="shared" si="179"/>
        <v>1092</v>
      </c>
      <c r="BC176">
        <f t="shared" si="179"/>
        <v>1067</v>
      </c>
      <c r="BD176">
        <f t="shared" si="179"/>
        <v>1685</v>
      </c>
      <c r="BE176">
        <f t="shared" si="179"/>
        <v>960</v>
      </c>
      <c r="BF176">
        <f t="shared" si="179"/>
        <v>1150</v>
      </c>
      <c r="BG176">
        <f t="shared" si="179"/>
        <v>1116</v>
      </c>
      <c r="BH176">
        <f t="shared" si="179"/>
        <v>1105</v>
      </c>
    </row>
    <row r="177" spans="1:60" ht="13.5" customHeight="1">
      <c r="A177" s="92">
        <v>40019</v>
      </c>
      <c r="B177" t="s">
        <v>72</v>
      </c>
      <c r="C177" s="40"/>
      <c r="D177" s="41" t="s">
        <v>27</v>
      </c>
      <c r="E177" s="49">
        <f t="shared" si="0"/>
        <v>1293</v>
      </c>
      <c r="F177" s="43">
        <v>2</v>
      </c>
      <c r="G177" s="43">
        <v>12</v>
      </c>
      <c r="H177" s="44">
        <f t="shared" si="1"/>
        <v>18</v>
      </c>
      <c r="I177" s="40"/>
      <c r="J177" s="45" t="s">
        <v>24</v>
      </c>
      <c r="K177" s="49">
        <f t="shared" si="2"/>
        <v>1337</v>
      </c>
      <c r="L177" s="46">
        <v>0</v>
      </c>
      <c r="M177" s="46">
        <v>11</v>
      </c>
      <c r="N177" s="26">
        <f t="shared" si="3"/>
        <v>11</v>
      </c>
      <c r="O177" s="40"/>
      <c r="P177" s="39" t="s">
        <v>66</v>
      </c>
      <c r="Q177" s="40"/>
      <c r="R177">
        <f>MIN(Rules!$E$2,(MAX(H177/N177,N177/H177)))</f>
        <v>1.6363636363636365</v>
      </c>
      <c r="S177">
        <f>VLOOKUP(B177,Rules!A:B,2,FALSE)</f>
        <v>60</v>
      </c>
      <c r="T177" s="40"/>
      <c r="U177" s="47">
        <f>1/(10^(-1*(E177+(IF(P177="Y",Rules!$I$2,0))-K177)/Rules!$E$12)+1)</f>
        <v>0.61967006088849008</v>
      </c>
      <c r="V177">
        <f t="shared" si="4"/>
        <v>37</v>
      </c>
      <c r="W177">
        <f t="shared" si="5"/>
        <v>-37</v>
      </c>
      <c r="Z177" s="48"/>
      <c r="AA177">
        <f t="shared" ref="AA177:BH177" si="180">IF($D177=AA$1,$E177+$V177,(IF($J177=AA$1,$K177+$W177,AA176)))</f>
        <v>1252</v>
      </c>
      <c r="AB177">
        <f t="shared" si="180"/>
        <v>1319</v>
      </c>
      <c r="AC177">
        <f t="shared" si="180"/>
        <v>862</v>
      </c>
      <c r="AD177">
        <f t="shared" si="180"/>
        <v>1169</v>
      </c>
      <c r="AE177">
        <f t="shared" si="180"/>
        <v>999</v>
      </c>
      <c r="AF177">
        <f t="shared" si="180"/>
        <v>1605</v>
      </c>
      <c r="AG177">
        <f t="shared" si="180"/>
        <v>1623</v>
      </c>
      <c r="AH177">
        <f t="shared" si="180"/>
        <v>1506</v>
      </c>
      <c r="AI177">
        <f t="shared" si="180"/>
        <v>1232</v>
      </c>
      <c r="AJ177">
        <f t="shared" si="180"/>
        <v>1480</v>
      </c>
      <c r="AK177">
        <f t="shared" si="180"/>
        <v>1193</v>
      </c>
      <c r="AL177">
        <f t="shared" si="180"/>
        <v>1688</v>
      </c>
      <c r="AM177">
        <f t="shared" si="180"/>
        <v>1646</v>
      </c>
      <c r="AN177">
        <f t="shared" si="180"/>
        <v>1575</v>
      </c>
      <c r="AO177">
        <f t="shared" si="180"/>
        <v>377</v>
      </c>
      <c r="AP177">
        <f t="shared" si="180"/>
        <v>1307</v>
      </c>
      <c r="AQ177">
        <f t="shared" si="180"/>
        <v>1008</v>
      </c>
      <c r="AR177">
        <f t="shared" si="180"/>
        <v>1189</v>
      </c>
      <c r="AS177">
        <f t="shared" si="180"/>
        <v>653</v>
      </c>
      <c r="AT177">
        <f t="shared" si="180"/>
        <v>1029</v>
      </c>
      <c r="AU177">
        <f t="shared" si="180"/>
        <v>1042</v>
      </c>
      <c r="AV177">
        <f t="shared" si="180"/>
        <v>1546</v>
      </c>
      <c r="AW177">
        <f t="shared" si="180"/>
        <v>1330</v>
      </c>
      <c r="AX177">
        <f t="shared" si="180"/>
        <v>1446</v>
      </c>
      <c r="AY177">
        <f t="shared" si="180"/>
        <v>299</v>
      </c>
      <c r="AZ177">
        <f t="shared" si="180"/>
        <v>1033</v>
      </c>
      <c r="BA177">
        <f t="shared" si="180"/>
        <v>1300</v>
      </c>
      <c r="BB177">
        <f t="shared" si="180"/>
        <v>1092</v>
      </c>
      <c r="BC177">
        <f t="shared" si="180"/>
        <v>1067</v>
      </c>
      <c r="BD177">
        <f t="shared" si="180"/>
        <v>1685</v>
      </c>
      <c r="BE177">
        <f t="shared" si="180"/>
        <v>960</v>
      </c>
      <c r="BF177">
        <f t="shared" si="180"/>
        <v>1150</v>
      </c>
      <c r="BG177">
        <f t="shared" si="180"/>
        <v>1116</v>
      </c>
      <c r="BH177">
        <f t="shared" si="180"/>
        <v>1105</v>
      </c>
    </row>
    <row r="178" spans="1:60" ht="13.5" customHeight="1">
      <c r="A178" s="92">
        <v>40019</v>
      </c>
      <c r="B178" t="s">
        <v>72</v>
      </c>
      <c r="C178" s="40"/>
      <c r="D178" s="41" t="s">
        <v>28</v>
      </c>
      <c r="E178" s="49">
        <f t="shared" si="0"/>
        <v>1575</v>
      </c>
      <c r="F178" s="43">
        <v>1</v>
      </c>
      <c r="G178" s="43">
        <v>16</v>
      </c>
      <c r="H178" s="44">
        <f t="shared" si="1"/>
        <v>19</v>
      </c>
      <c r="I178" s="40"/>
      <c r="J178" s="45" t="s">
        <v>41</v>
      </c>
      <c r="K178" s="49">
        <f t="shared" si="2"/>
        <v>1105</v>
      </c>
      <c r="L178" s="46">
        <v>2</v>
      </c>
      <c r="M178" s="46">
        <v>9</v>
      </c>
      <c r="N178" s="26">
        <f t="shared" si="3"/>
        <v>15</v>
      </c>
      <c r="O178" s="40"/>
      <c r="P178" s="39" t="s">
        <v>67</v>
      </c>
      <c r="Q178" s="40"/>
      <c r="R178">
        <f>MIN(Rules!$E$2,(MAX(H178/N178,N178/H178)))</f>
        <v>1.2666666666666666</v>
      </c>
      <c r="S178">
        <f>VLOOKUP(B178,Rules!A:B,2,FALSE)</f>
        <v>60</v>
      </c>
      <c r="T178" s="40"/>
      <c r="U178" s="47">
        <f>1/(10^(-1*(E178+(IF(P178="Y",Rules!$I$2,0))-K178)/Rules!$E$12)+1)</f>
        <v>0.89700952637727294</v>
      </c>
      <c r="V178">
        <f t="shared" si="4"/>
        <v>8</v>
      </c>
      <c r="W178">
        <f t="shared" si="5"/>
        <v>-8</v>
      </c>
      <c r="Z178" s="48"/>
      <c r="AA178">
        <f t="shared" ref="AA178:BH178" si="181">IF($D178=AA$1,$E178+$V178,(IF($J178=AA$1,$K178+$W178,AA177)))</f>
        <v>1252</v>
      </c>
      <c r="AB178">
        <f t="shared" si="181"/>
        <v>1319</v>
      </c>
      <c r="AC178">
        <f t="shared" si="181"/>
        <v>862</v>
      </c>
      <c r="AD178">
        <f t="shared" si="181"/>
        <v>1169</v>
      </c>
      <c r="AE178">
        <f t="shared" si="181"/>
        <v>999</v>
      </c>
      <c r="AF178">
        <f t="shared" si="181"/>
        <v>1605</v>
      </c>
      <c r="AG178">
        <f t="shared" si="181"/>
        <v>1623</v>
      </c>
      <c r="AH178">
        <f t="shared" si="181"/>
        <v>1506</v>
      </c>
      <c r="AI178">
        <f t="shared" si="181"/>
        <v>1232</v>
      </c>
      <c r="AJ178">
        <f t="shared" si="181"/>
        <v>1480</v>
      </c>
      <c r="AK178">
        <f t="shared" si="181"/>
        <v>1193</v>
      </c>
      <c r="AL178">
        <f t="shared" si="181"/>
        <v>1688</v>
      </c>
      <c r="AM178">
        <f t="shared" si="181"/>
        <v>1646</v>
      </c>
      <c r="AN178">
        <f t="shared" si="181"/>
        <v>1583</v>
      </c>
      <c r="AO178">
        <f t="shared" si="181"/>
        <v>377</v>
      </c>
      <c r="AP178">
        <f t="shared" si="181"/>
        <v>1307</v>
      </c>
      <c r="AQ178">
        <f t="shared" si="181"/>
        <v>1008</v>
      </c>
      <c r="AR178">
        <f t="shared" si="181"/>
        <v>1189</v>
      </c>
      <c r="AS178">
        <f t="shared" si="181"/>
        <v>653</v>
      </c>
      <c r="AT178">
        <f t="shared" si="181"/>
        <v>1029</v>
      </c>
      <c r="AU178">
        <f t="shared" si="181"/>
        <v>1042</v>
      </c>
      <c r="AV178">
        <f t="shared" si="181"/>
        <v>1546</v>
      </c>
      <c r="AW178">
        <f t="shared" si="181"/>
        <v>1330</v>
      </c>
      <c r="AX178">
        <f t="shared" si="181"/>
        <v>1446</v>
      </c>
      <c r="AY178">
        <f t="shared" si="181"/>
        <v>299</v>
      </c>
      <c r="AZ178">
        <f t="shared" si="181"/>
        <v>1033</v>
      </c>
      <c r="BA178">
        <f t="shared" si="181"/>
        <v>1300</v>
      </c>
      <c r="BB178">
        <f t="shared" si="181"/>
        <v>1092</v>
      </c>
      <c r="BC178">
        <f t="shared" si="181"/>
        <v>1067</v>
      </c>
      <c r="BD178">
        <f t="shared" si="181"/>
        <v>1685</v>
      </c>
      <c r="BE178">
        <f t="shared" si="181"/>
        <v>960</v>
      </c>
      <c r="BF178">
        <f t="shared" si="181"/>
        <v>1150</v>
      </c>
      <c r="BG178">
        <f t="shared" si="181"/>
        <v>1116</v>
      </c>
      <c r="BH178">
        <f t="shared" si="181"/>
        <v>1097</v>
      </c>
    </row>
    <row r="179" spans="1:60" ht="13.5" customHeight="1">
      <c r="A179" s="92">
        <v>40019</v>
      </c>
      <c r="B179" t="s">
        <v>72</v>
      </c>
      <c r="C179" s="40"/>
      <c r="D179" s="41" t="s">
        <v>21</v>
      </c>
      <c r="E179" s="49">
        <f t="shared" si="0"/>
        <v>1688</v>
      </c>
      <c r="F179" s="43">
        <v>0</v>
      </c>
      <c r="G179" s="43">
        <v>13</v>
      </c>
      <c r="H179" s="44">
        <f t="shared" si="1"/>
        <v>13</v>
      </c>
      <c r="I179" s="40"/>
      <c r="J179" s="45" t="s">
        <v>25</v>
      </c>
      <c r="K179" s="49">
        <f t="shared" si="2"/>
        <v>1506</v>
      </c>
      <c r="L179" s="46">
        <v>0</v>
      </c>
      <c r="M179" s="46">
        <v>14</v>
      </c>
      <c r="N179" s="26">
        <f t="shared" si="3"/>
        <v>14</v>
      </c>
      <c r="O179" s="40"/>
      <c r="P179" s="39" t="s">
        <v>67</v>
      </c>
      <c r="Q179" s="40"/>
      <c r="R179">
        <f>MIN(Rules!$E$2,(MAX(H179/N179,N179/H179)))</f>
        <v>1.0769230769230769</v>
      </c>
      <c r="S179">
        <f>VLOOKUP(B179,Rules!A:B,2,FALSE)</f>
        <v>60</v>
      </c>
      <c r="T179" s="40"/>
      <c r="U179" s="47">
        <f>1/(10^(-1*(E179+(IF(P179="Y",Rules!$I$2,0))-K179)/Rules!$E$12)+1)</f>
        <v>0.69807353921147675</v>
      </c>
      <c r="V179">
        <f t="shared" si="4"/>
        <v>-45</v>
      </c>
      <c r="W179">
        <f t="shared" si="5"/>
        <v>45</v>
      </c>
      <c r="Z179" s="48"/>
      <c r="AA179">
        <f t="shared" ref="AA179:BH179" si="182">IF($D179=AA$1,$E179+$V179,(IF($J179=AA$1,$K179+$W179,AA178)))</f>
        <v>1252</v>
      </c>
      <c r="AB179">
        <f t="shared" si="182"/>
        <v>1319</v>
      </c>
      <c r="AC179">
        <f t="shared" si="182"/>
        <v>862</v>
      </c>
      <c r="AD179">
        <f t="shared" si="182"/>
        <v>1169</v>
      </c>
      <c r="AE179">
        <f t="shared" si="182"/>
        <v>999</v>
      </c>
      <c r="AF179">
        <f t="shared" si="182"/>
        <v>1605</v>
      </c>
      <c r="AG179">
        <f t="shared" si="182"/>
        <v>1623</v>
      </c>
      <c r="AH179">
        <f t="shared" si="182"/>
        <v>1551</v>
      </c>
      <c r="AI179">
        <f t="shared" si="182"/>
        <v>1232</v>
      </c>
      <c r="AJ179">
        <f t="shared" si="182"/>
        <v>1480</v>
      </c>
      <c r="AK179">
        <f t="shared" si="182"/>
        <v>1193</v>
      </c>
      <c r="AL179">
        <f t="shared" si="182"/>
        <v>1643</v>
      </c>
      <c r="AM179">
        <f t="shared" si="182"/>
        <v>1646</v>
      </c>
      <c r="AN179">
        <f t="shared" si="182"/>
        <v>1583</v>
      </c>
      <c r="AO179">
        <f t="shared" si="182"/>
        <v>377</v>
      </c>
      <c r="AP179">
        <f t="shared" si="182"/>
        <v>1307</v>
      </c>
      <c r="AQ179">
        <f t="shared" si="182"/>
        <v>1008</v>
      </c>
      <c r="AR179">
        <f t="shared" si="182"/>
        <v>1189</v>
      </c>
      <c r="AS179">
        <f t="shared" si="182"/>
        <v>653</v>
      </c>
      <c r="AT179">
        <f t="shared" si="182"/>
        <v>1029</v>
      </c>
      <c r="AU179">
        <f t="shared" si="182"/>
        <v>1042</v>
      </c>
      <c r="AV179">
        <f t="shared" si="182"/>
        <v>1546</v>
      </c>
      <c r="AW179">
        <f t="shared" si="182"/>
        <v>1330</v>
      </c>
      <c r="AX179">
        <f t="shared" si="182"/>
        <v>1446</v>
      </c>
      <c r="AY179">
        <f t="shared" si="182"/>
        <v>299</v>
      </c>
      <c r="AZ179">
        <f t="shared" si="182"/>
        <v>1033</v>
      </c>
      <c r="BA179">
        <f t="shared" si="182"/>
        <v>1300</v>
      </c>
      <c r="BB179">
        <f t="shared" si="182"/>
        <v>1092</v>
      </c>
      <c r="BC179">
        <f t="shared" si="182"/>
        <v>1067</v>
      </c>
      <c r="BD179">
        <f t="shared" si="182"/>
        <v>1685</v>
      </c>
      <c r="BE179">
        <f t="shared" si="182"/>
        <v>960</v>
      </c>
      <c r="BF179">
        <f t="shared" si="182"/>
        <v>1150</v>
      </c>
      <c r="BG179">
        <f t="shared" si="182"/>
        <v>1116</v>
      </c>
      <c r="BH179">
        <f t="shared" si="182"/>
        <v>1097</v>
      </c>
    </row>
    <row r="180" spans="1:60" ht="13.5" customHeight="1">
      <c r="A180" s="92">
        <v>40020</v>
      </c>
      <c r="B180" t="s">
        <v>72</v>
      </c>
      <c r="C180" s="40"/>
      <c r="D180" s="41" t="s">
        <v>34</v>
      </c>
      <c r="E180" s="49">
        <f t="shared" si="0"/>
        <v>1252</v>
      </c>
      <c r="F180" s="43">
        <v>1</v>
      </c>
      <c r="G180" s="43">
        <v>10</v>
      </c>
      <c r="H180" s="44">
        <f t="shared" si="1"/>
        <v>13</v>
      </c>
      <c r="I180" s="40"/>
      <c r="J180" s="45" t="s">
        <v>16</v>
      </c>
      <c r="K180" s="49">
        <f t="shared" si="2"/>
        <v>1646</v>
      </c>
      <c r="L180" s="46">
        <v>2</v>
      </c>
      <c r="M180" s="46">
        <v>12</v>
      </c>
      <c r="N180" s="26">
        <f t="shared" si="3"/>
        <v>18</v>
      </c>
      <c r="O180" s="40"/>
      <c r="P180" s="39" t="s">
        <v>67</v>
      </c>
      <c r="Q180" s="40"/>
      <c r="R180">
        <f>MIN(Rules!$E$2,(MAX(H180/N180,N180/H180)))</f>
        <v>1.3846153846153846</v>
      </c>
      <c r="S180">
        <f>VLOOKUP(B180,Rules!A:B,2,FALSE)</f>
        <v>60</v>
      </c>
      <c r="T180" s="40"/>
      <c r="U180" s="47">
        <f>1/(10^(-1*(E180+(IF(P180="Y",Rules!$I$2,0))-K180)/Rules!$E$12)+1)</f>
        <v>0.14010272230295009</v>
      </c>
      <c r="V180">
        <f t="shared" si="4"/>
        <v>-12</v>
      </c>
      <c r="W180">
        <f t="shared" si="5"/>
        <v>12</v>
      </c>
      <c r="Z180" s="48"/>
      <c r="AA180">
        <f t="shared" ref="AA180:BH180" si="183">IF($D180=AA$1,$E180+$V180,(IF($J180=AA$1,$K180+$W180,AA179)))</f>
        <v>1240</v>
      </c>
      <c r="AB180">
        <f t="shared" si="183"/>
        <v>1319</v>
      </c>
      <c r="AC180">
        <f t="shared" si="183"/>
        <v>862</v>
      </c>
      <c r="AD180">
        <f t="shared" si="183"/>
        <v>1169</v>
      </c>
      <c r="AE180">
        <f t="shared" si="183"/>
        <v>999</v>
      </c>
      <c r="AF180">
        <f t="shared" si="183"/>
        <v>1605</v>
      </c>
      <c r="AG180">
        <f t="shared" si="183"/>
        <v>1623</v>
      </c>
      <c r="AH180">
        <f t="shared" si="183"/>
        <v>1551</v>
      </c>
      <c r="AI180">
        <f t="shared" si="183"/>
        <v>1232</v>
      </c>
      <c r="AJ180">
        <f t="shared" si="183"/>
        <v>1480</v>
      </c>
      <c r="AK180">
        <f t="shared" si="183"/>
        <v>1193</v>
      </c>
      <c r="AL180">
        <f t="shared" si="183"/>
        <v>1643</v>
      </c>
      <c r="AM180">
        <f t="shared" si="183"/>
        <v>1658</v>
      </c>
      <c r="AN180">
        <f t="shared" si="183"/>
        <v>1583</v>
      </c>
      <c r="AO180">
        <f t="shared" si="183"/>
        <v>377</v>
      </c>
      <c r="AP180">
        <f t="shared" si="183"/>
        <v>1307</v>
      </c>
      <c r="AQ180">
        <f t="shared" si="183"/>
        <v>1008</v>
      </c>
      <c r="AR180">
        <f t="shared" si="183"/>
        <v>1189</v>
      </c>
      <c r="AS180">
        <f t="shared" si="183"/>
        <v>653</v>
      </c>
      <c r="AT180">
        <f t="shared" si="183"/>
        <v>1029</v>
      </c>
      <c r="AU180">
        <f t="shared" si="183"/>
        <v>1042</v>
      </c>
      <c r="AV180">
        <f t="shared" si="183"/>
        <v>1546</v>
      </c>
      <c r="AW180">
        <f t="shared" si="183"/>
        <v>1330</v>
      </c>
      <c r="AX180">
        <f t="shared" si="183"/>
        <v>1446</v>
      </c>
      <c r="AY180">
        <f t="shared" si="183"/>
        <v>299</v>
      </c>
      <c r="AZ180">
        <f t="shared" si="183"/>
        <v>1033</v>
      </c>
      <c r="BA180">
        <f t="shared" si="183"/>
        <v>1300</v>
      </c>
      <c r="BB180">
        <f t="shared" si="183"/>
        <v>1092</v>
      </c>
      <c r="BC180">
        <f t="shared" si="183"/>
        <v>1067</v>
      </c>
      <c r="BD180">
        <f t="shared" si="183"/>
        <v>1685</v>
      </c>
      <c r="BE180">
        <f t="shared" si="183"/>
        <v>960</v>
      </c>
      <c r="BF180">
        <f t="shared" si="183"/>
        <v>1150</v>
      </c>
      <c r="BG180">
        <f t="shared" si="183"/>
        <v>1116</v>
      </c>
      <c r="BH180">
        <f t="shared" si="183"/>
        <v>1097</v>
      </c>
    </row>
    <row r="181" spans="1:60" ht="13.5" customHeight="1">
      <c r="A181" s="92">
        <v>39821</v>
      </c>
      <c r="B181" t="s">
        <v>72</v>
      </c>
      <c r="C181" s="40"/>
      <c r="D181" s="41" t="s">
        <v>39</v>
      </c>
      <c r="E181" s="49">
        <f t="shared" si="0"/>
        <v>1189</v>
      </c>
      <c r="F181" s="43">
        <v>2</v>
      </c>
      <c r="G181" s="43">
        <v>9</v>
      </c>
      <c r="H181" s="44">
        <f t="shared" si="1"/>
        <v>15</v>
      </c>
      <c r="I181" s="40"/>
      <c r="J181" s="45" t="s">
        <v>27</v>
      </c>
      <c r="K181" s="49">
        <f t="shared" si="2"/>
        <v>1330</v>
      </c>
      <c r="L181" s="46">
        <v>1</v>
      </c>
      <c r="M181" s="46">
        <v>13</v>
      </c>
      <c r="N181" s="26">
        <f t="shared" si="3"/>
        <v>16</v>
      </c>
      <c r="O181" s="40"/>
      <c r="P181" s="39" t="s">
        <v>67</v>
      </c>
      <c r="Q181" s="40"/>
      <c r="R181">
        <f>MIN(Rules!$E$2,(MAX(H181/N181,N181/H181)))</f>
        <v>1.0666666666666667</v>
      </c>
      <c r="S181">
        <f>VLOOKUP(B181,Rules!A:B,2,FALSE)</f>
        <v>60</v>
      </c>
      <c r="T181" s="40"/>
      <c r="U181" s="47">
        <f>1/(10^(-1*(E181+(IF(P181="Y",Rules!$I$2,0))-K181)/Rules!$E$12)+1)</f>
        <v>0.34314076242043312</v>
      </c>
      <c r="V181">
        <f t="shared" si="4"/>
        <v>-22</v>
      </c>
      <c r="W181">
        <f t="shared" si="5"/>
        <v>22</v>
      </c>
      <c r="Z181" s="48"/>
      <c r="AA181">
        <f t="shared" ref="AA181:BH181" si="184">IF($D181=AA$1,$E181+$V181,(IF($J181=AA$1,$K181+$W181,AA180)))</f>
        <v>1240</v>
      </c>
      <c r="AB181">
        <f t="shared" si="184"/>
        <v>1319</v>
      </c>
      <c r="AC181">
        <f t="shared" si="184"/>
        <v>862</v>
      </c>
      <c r="AD181">
        <f t="shared" si="184"/>
        <v>1169</v>
      </c>
      <c r="AE181">
        <f t="shared" si="184"/>
        <v>999</v>
      </c>
      <c r="AF181">
        <f t="shared" si="184"/>
        <v>1605</v>
      </c>
      <c r="AG181">
        <f t="shared" si="184"/>
        <v>1623</v>
      </c>
      <c r="AH181">
        <f t="shared" si="184"/>
        <v>1551</v>
      </c>
      <c r="AI181">
        <f t="shared" si="184"/>
        <v>1232</v>
      </c>
      <c r="AJ181">
        <f t="shared" si="184"/>
        <v>1480</v>
      </c>
      <c r="AK181">
        <f t="shared" si="184"/>
        <v>1193</v>
      </c>
      <c r="AL181">
        <f t="shared" si="184"/>
        <v>1643</v>
      </c>
      <c r="AM181">
        <f t="shared" si="184"/>
        <v>1658</v>
      </c>
      <c r="AN181">
        <f t="shared" si="184"/>
        <v>1583</v>
      </c>
      <c r="AO181">
        <f t="shared" si="184"/>
        <v>377</v>
      </c>
      <c r="AP181">
        <f t="shared" si="184"/>
        <v>1307</v>
      </c>
      <c r="AQ181">
        <f t="shared" si="184"/>
        <v>1008</v>
      </c>
      <c r="AR181">
        <f t="shared" si="184"/>
        <v>1167</v>
      </c>
      <c r="AS181">
        <f t="shared" si="184"/>
        <v>653</v>
      </c>
      <c r="AT181">
        <f t="shared" si="184"/>
        <v>1029</v>
      </c>
      <c r="AU181">
        <f t="shared" si="184"/>
        <v>1042</v>
      </c>
      <c r="AV181">
        <f t="shared" si="184"/>
        <v>1546</v>
      </c>
      <c r="AW181">
        <f t="shared" si="184"/>
        <v>1352</v>
      </c>
      <c r="AX181">
        <f t="shared" si="184"/>
        <v>1446</v>
      </c>
      <c r="AY181">
        <f t="shared" si="184"/>
        <v>299</v>
      </c>
      <c r="AZ181">
        <f t="shared" si="184"/>
        <v>1033</v>
      </c>
      <c r="BA181">
        <f t="shared" si="184"/>
        <v>1300</v>
      </c>
      <c r="BB181">
        <f t="shared" si="184"/>
        <v>1092</v>
      </c>
      <c r="BC181">
        <f t="shared" si="184"/>
        <v>1067</v>
      </c>
      <c r="BD181">
        <f t="shared" si="184"/>
        <v>1685</v>
      </c>
      <c r="BE181">
        <f t="shared" si="184"/>
        <v>960</v>
      </c>
      <c r="BF181">
        <f t="shared" si="184"/>
        <v>1150</v>
      </c>
      <c r="BG181">
        <f t="shared" si="184"/>
        <v>1116</v>
      </c>
      <c r="BH181">
        <f t="shared" si="184"/>
        <v>1097</v>
      </c>
    </row>
    <row r="182" spans="1:60" ht="13.5" customHeight="1">
      <c r="A182" s="92">
        <v>39852</v>
      </c>
      <c r="B182" t="s">
        <v>70</v>
      </c>
      <c r="C182" s="40"/>
      <c r="D182" s="41" t="s">
        <v>26</v>
      </c>
      <c r="E182" s="49">
        <f t="shared" si="0"/>
        <v>1605</v>
      </c>
      <c r="F182" s="43">
        <v>1</v>
      </c>
      <c r="G182" s="43">
        <v>27</v>
      </c>
      <c r="H182" s="44">
        <f t="shared" si="1"/>
        <v>30</v>
      </c>
      <c r="I182" s="40"/>
      <c r="J182" s="45" t="s">
        <v>25</v>
      </c>
      <c r="K182" s="49">
        <f t="shared" si="2"/>
        <v>1551</v>
      </c>
      <c r="L182" s="46">
        <v>2</v>
      </c>
      <c r="M182" s="46">
        <v>10</v>
      </c>
      <c r="N182" s="26">
        <f t="shared" si="3"/>
        <v>16</v>
      </c>
      <c r="O182" s="40"/>
      <c r="P182" s="39" t="s">
        <v>67</v>
      </c>
      <c r="Q182" s="40"/>
      <c r="R182">
        <f>MIN(Rules!$E$2,(MAX(H182/N182,N182/H182)))</f>
        <v>1.875</v>
      </c>
      <c r="S182">
        <f>VLOOKUP(B182,Rules!A:B,2,FALSE)</f>
        <v>80</v>
      </c>
      <c r="T182" s="40"/>
      <c r="U182" s="47">
        <f>1/(10^(-1*(E182+(IF(P182="Y",Rules!$I$2,0))-K182)/Rules!$E$12)+1)</f>
        <v>0.56185137788572781</v>
      </c>
      <c r="V182">
        <f t="shared" si="4"/>
        <v>66</v>
      </c>
      <c r="W182">
        <f t="shared" si="5"/>
        <v>-66</v>
      </c>
      <c r="Z182" s="48"/>
      <c r="AA182">
        <f t="shared" ref="AA182:BH182" si="185">IF($D182=AA$1,$E182+$V182,(IF($J182=AA$1,$K182+$W182,AA181)))</f>
        <v>1240</v>
      </c>
      <c r="AB182">
        <f t="shared" si="185"/>
        <v>1319</v>
      </c>
      <c r="AC182">
        <f t="shared" si="185"/>
        <v>862</v>
      </c>
      <c r="AD182">
        <f t="shared" si="185"/>
        <v>1169</v>
      </c>
      <c r="AE182">
        <f t="shared" si="185"/>
        <v>999</v>
      </c>
      <c r="AF182">
        <f t="shared" si="185"/>
        <v>1671</v>
      </c>
      <c r="AG182">
        <f t="shared" si="185"/>
        <v>1623</v>
      </c>
      <c r="AH182">
        <f t="shared" si="185"/>
        <v>1485</v>
      </c>
      <c r="AI182">
        <f t="shared" si="185"/>
        <v>1232</v>
      </c>
      <c r="AJ182">
        <f t="shared" si="185"/>
        <v>1480</v>
      </c>
      <c r="AK182">
        <f t="shared" si="185"/>
        <v>1193</v>
      </c>
      <c r="AL182">
        <f t="shared" si="185"/>
        <v>1643</v>
      </c>
      <c r="AM182">
        <f t="shared" si="185"/>
        <v>1658</v>
      </c>
      <c r="AN182">
        <f t="shared" si="185"/>
        <v>1583</v>
      </c>
      <c r="AO182">
        <f t="shared" si="185"/>
        <v>377</v>
      </c>
      <c r="AP182">
        <f t="shared" si="185"/>
        <v>1307</v>
      </c>
      <c r="AQ182">
        <f t="shared" si="185"/>
        <v>1008</v>
      </c>
      <c r="AR182">
        <f t="shared" si="185"/>
        <v>1167</v>
      </c>
      <c r="AS182">
        <f t="shared" si="185"/>
        <v>653</v>
      </c>
      <c r="AT182">
        <f t="shared" si="185"/>
        <v>1029</v>
      </c>
      <c r="AU182">
        <f t="shared" si="185"/>
        <v>1042</v>
      </c>
      <c r="AV182">
        <f t="shared" si="185"/>
        <v>1546</v>
      </c>
      <c r="AW182">
        <f t="shared" si="185"/>
        <v>1352</v>
      </c>
      <c r="AX182">
        <f t="shared" si="185"/>
        <v>1446</v>
      </c>
      <c r="AY182">
        <f t="shared" si="185"/>
        <v>299</v>
      </c>
      <c r="AZ182">
        <f t="shared" si="185"/>
        <v>1033</v>
      </c>
      <c r="BA182">
        <f t="shared" si="185"/>
        <v>1300</v>
      </c>
      <c r="BB182">
        <f t="shared" si="185"/>
        <v>1092</v>
      </c>
      <c r="BC182">
        <f t="shared" si="185"/>
        <v>1067</v>
      </c>
      <c r="BD182">
        <f t="shared" si="185"/>
        <v>1685</v>
      </c>
      <c r="BE182">
        <f t="shared" si="185"/>
        <v>960</v>
      </c>
      <c r="BF182">
        <f t="shared" si="185"/>
        <v>1150</v>
      </c>
      <c r="BG182">
        <f t="shared" si="185"/>
        <v>1116</v>
      </c>
      <c r="BH182">
        <f t="shared" si="185"/>
        <v>1097</v>
      </c>
    </row>
    <row r="183" spans="1:60" ht="13.5" customHeight="1">
      <c r="A183" s="92">
        <v>39852</v>
      </c>
      <c r="B183" t="s">
        <v>70</v>
      </c>
      <c r="C183" s="40"/>
      <c r="D183" s="41" t="s">
        <v>22</v>
      </c>
      <c r="E183" s="49">
        <f t="shared" si="0"/>
        <v>1685</v>
      </c>
      <c r="F183" s="43">
        <v>0</v>
      </c>
      <c r="G183" s="43">
        <v>16</v>
      </c>
      <c r="H183" s="44">
        <f t="shared" si="1"/>
        <v>16</v>
      </c>
      <c r="I183" s="40"/>
      <c r="J183" s="45" t="s">
        <v>28</v>
      </c>
      <c r="K183" s="49">
        <f t="shared" si="2"/>
        <v>1583</v>
      </c>
      <c r="L183" s="46">
        <v>1</v>
      </c>
      <c r="M183" s="46">
        <v>11</v>
      </c>
      <c r="N183" s="26">
        <f t="shared" si="3"/>
        <v>14</v>
      </c>
      <c r="O183" s="40"/>
      <c r="P183" s="39" t="s">
        <v>67</v>
      </c>
      <c r="Q183" s="40"/>
      <c r="R183">
        <f>MIN(Rules!$E$2,(MAX(H183/N183,N183/H183)))</f>
        <v>1.1428571428571428</v>
      </c>
      <c r="S183">
        <f>VLOOKUP(B183,Rules!A:B,2,FALSE)</f>
        <v>80</v>
      </c>
      <c r="T183" s="40"/>
      <c r="U183" s="47">
        <f>1/(10^(-1*(E183+(IF(P183="Y",Rules!$I$2,0))-K183)/Rules!$E$12)+1)</f>
        <v>0.61531922388633498</v>
      </c>
      <c r="V183">
        <f t="shared" si="4"/>
        <v>35</v>
      </c>
      <c r="W183">
        <f t="shared" si="5"/>
        <v>-35</v>
      </c>
      <c r="Z183" s="48"/>
      <c r="AA183">
        <f t="shared" ref="AA183:BH183" si="186">IF($D183=AA$1,$E183+$V183,(IF($J183=AA$1,$K183+$W183,AA182)))</f>
        <v>1240</v>
      </c>
      <c r="AB183">
        <f t="shared" si="186"/>
        <v>1319</v>
      </c>
      <c r="AC183">
        <f t="shared" si="186"/>
        <v>862</v>
      </c>
      <c r="AD183">
        <f t="shared" si="186"/>
        <v>1169</v>
      </c>
      <c r="AE183">
        <f t="shared" si="186"/>
        <v>999</v>
      </c>
      <c r="AF183">
        <f t="shared" si="186"/>
        <v>1671</v>
      </c>
      <c r="AG183">
        <f t="shared" si="186"/>
        <v>1623</v>
      </c>
      <c r="AH183">
        <f t="shared" si="186"/>
        <v>1485</v>
      </c>
      <c r="AI183">
        <f t="shared" si="186"/>
        <v>1232</v>
      </c>
      <c r="AJ183">
        <f t="shared" si="186"/>
        <v>1480</v>
      </c>
      <c r="AK183">
        <f t="shared" si="186"/>
        <v>1193</v>
      </c>
      <c r="AL183">
        <f t="shared" si="186"/>
        <v>1643</v>
      </c>
      <c r="AM183">
        <f t="shared" si="186"/>
        <v>1658</v>
      </c>
      <c r="AN183">
        <f t="shared" si="186"/>
        <v>1548</v>
      </c>
      <c r="AO183">
        <f t="shared" si="186"/>
        <v>377</v>
      </c>
      <c r="AP183">
        <f t="shared" si="186"/>
        <v>1307</v>
      </c>
      <c r="AQ183">
        <f t="shared" si="186"/>
        <v>1008</v>
      </c>
      <c r="AR183">
        <f t="shared" si="186"/>
        <v>1167</v>
      </c>
      <c r="AS183">
        <f t="shared" si="186"/>
        <v>653</v>
      </c>
      <c r="AT183">
        <f t="shared" si="186"/>
        <v>1029</v>
      </c>
      <c r="AU183">
        <f t="shared" si="186"/>
        <v>1042</v>
      </c>
      <c r="AV183">
        <f t="shared" si="186"/>
        <v>1546</v>
      </c>
      <c r="AW183">
        <f t="shared" si="186"/>
        <v>1352</v>
      </c>
      <c r="AX183">
        <f t="shared" si="186"/>
        <v>1446</v>
      </c>
      <c r="AY183">
        <f t="shared" si="186"/>
        <v>299</v>
      </c>
      <c r="AZ183">
        <f t="shared" si="186"/>
        <v>1033</v>
      </c>
      <c r="BA183">
        <f t="shared" si="186"/>
        <v>1300</v>
      </c>
      <c r="BB183">
        <f t="shared" si="186"/>
        <v>1092</v>
      </c>
      <c r="BC183">
        <f t="shared" si="186"/>
        <v>1067</v>
      </c>
      <c r="BD183">
        <f t="shared" si="186"/>
        <v>1720</v>
      </c>
      <c r="BE183">
        <f t="shared" si="186"/>
        <v>960</v>
      </c>
      <c r="BF183">
        <f t="shared" si="186"/>
        <v>1150</v>
      </c>
      <c r="BG183">
        <f t="shared" si="186"/>
        <v>1116</v>
      </c>
      <c r="BH183">
        <f t="shared" si="186"/>
        <v>1097</v>
      </c>
    </row>
    <row r="184" spans="1:60" ht="13.5" customHeight="1">
      <c r="A184" s="92">
        <v>39880</v>
      </c>
      <c r="B184" t="s">
        <v>70</v>
      </c>
      <c r="C184" s="40"/>
      <c r="D184" s="41" t="s">
        <v>17</v>
      </c>
      <c r="E184" s="49">
        <f t="shared" si="0"/>
        <v>1480</v>
      </c>
      <c r="F184" s="43">
        <v>1</v>
      </c>
      <c r="G184" s="43">
        <v>7</v>
      </c>
      <c r="H184" s="44">
        <f t="shared" si="1"/>
        <v>10</v>
      </c>
      <c r="I184" s="40"/>
      <c r="J184" s="45" t="s">
        <v>16</v>
      </c>
      <c r="K184" s="49">
        <f t="shared" si="2"/>
        <v>1658</v>
      </c>
      <c r="L184" s="46">
        <v>1</v>
      </c>
      <c r="M184" s="46">
        <v>24</v>
      </c>
      <c r="N184" s="26">
        <f t="shared" si="3"/>
        <v>27</v>
      </c>
      <c r="O184" s="40"/>
      <c r="P184" s="39" t="s">
        <v>66</v>
      </c>
      <c r="Q184" s="40"/>
      <c r="R184">
        <f>MIN(Rules!$E$2,(MAX(H184/N184,N184/H184)))</f>
        <v>2</v>
      </c>
      <c r="S184">
        <f>VLOOKUP(B184,Rules!A:B,2,FALSE)</f>
        <v>80</v>
      </c>
      <c r="T184" s="40"/>
      <c r="U184" s="47">
        <f>1/(10^(-1*(E184+(IF(P184="Y",Rules!$I$2,0))-K184)/Rules!$E$12)+1)</f>
        <v>0.46780839982344824</v>
      </c>
      <c r="V184">
        <f t="shared" si="4"/>
        <v>-75</v>
      </c>
      <c r="W184">
        <f t="shared" si="5"/>
        <v>75</v>
      </c>
      <c r="Z184" s="48"/>
      <c r="AA184">
        <f t="shared" ref="AA184:BH184" si="187">IF($D184=AA$1,$E184+$V184,(IF($J184=AA$1,$K184+$W184,AA183)))</f>
        <v>1240</v>
      </c>
      <c r="AB184">
        <f t="shared" si="187"/>
        <v>1319</v>
      </c>
      <c r="AC184">
        <f t="shared" si="187"/>
        <v>862</v>
      </c>
      <c r="AD184">
        <f t="shared" si="187"/>
        <v>1169</v>
      </c>
      <c r="AE184">
        <f t="shared" si="187"/>
        <v>999</v>
      </c>
      <c r="AF184">
        <f t="shared" si="187"/>
        <v>1671</v>
      </c>
      <c r="AG184">
        <f t="shared" si="187"/>
        <v>1623</v>
      </c>
      <c r="AH184">
        <f t="shared" si="187"/>
        <v>1485</v>
      </c>
      <c r="AI184">
        <f t="shared" si="187"/>
        <v>1232</v>
      </c>
      <c r="AJ184">
        <f t="shared" si="187"/>
        <v>1405</v>
      </c>
      <c r="AK184">
        <f t="shared" si="187"/>
        <v>1193</v>
      </c>
      <c r="AL184">
        <f t="shared" si="187"/>
        <v>1643</v>
      </c>
      <c r="AM184">
        <f t="shared" si="187"/>
        <v>1733</v>
      </c>
      <c r="AN184">
        <f t="shared" si="187"/>
        <v>1548</v>
      </c>
      <c r="AO184">
        <f t="shared" si="187"/>
        <v>377</v>
      </c>
      <c r="AP184">
        <f t="shared" si="187"/>
        <v>1307</v>
      </c>
      <c r="AQ184">
        <f t="shared" si="187"/>
        <v>1008</v>
      </c>
      <c r="AR184">
        <f t="shared" si="187"/>
        <v>1167</v>
      </c>
      <c r="AS184">
        <f t="shared" si="187"/>
        <v>653</v>
      </c>
      <c r="AT184">
        <f t="shared" si="187"/>
        <v>1029</v>
      </c>
      <c r="AU184">
        <f t="shared" si="187"/>
        <v>1042</v>
      </c>
      <c r="AV184">
        <f t="shared" si="187"/>
        <v>1546</v>
      </c>
      <c r="AW184">
        <f t="shared" si="187"/>
        <v>1352</v>
      </c>
      <c r="AX184">
        <f t="shared" si="187"/>
        <v>1446</v>
      </c>
      <c r="AY184">
        <f t="shared" si="187"/>
        <v>299</v>
      </c>
      <c r="AZ184">
        <f t="shared" si="187"/>
        <v>1033</v>
      </c>
      <c r="BA184">
        <f t="shared" si="187"/>
        <v>1300</v>
      </c>
      <c r="BB184">
        <f t="shared" si="187"/>
        <v>1092</v>
      </c>
      <c r="BC184">
        <f t="shared" si="187"/>
        <v>1067</v>
      </c>
      <c r="BD184">
        <f t="shared" si="187"/>
        <v>1720</v>
      </c>
      <c r="BE184">
        <f t="shared" si="187"/>
        <v>960</v>
      </c>
      <c r="BF184">
        <f t="shared" si="187"/>
        <v>1150</v>
      </c>
      <c r="BG184">
        <f t="shared" si="187"/>
        <v>1116</v>
      </c>
      <c r="BH184">
        <f t="shared" si="187"/>
        <v>1097</v>
      </c>
    </row>
    <row r="185" spans="1:60" ht="13.5" customHeight="1">
      <c r="A185" s="92">
        <v>40064</v>
      </c>
      <c r="B185" t="s">
        <v>70</v>
      </c>
      <c r="C185" s="40"/>
      <c r="D185" s="41" t="s">
        <v>18</v>
      </c>
      <c r="E185" s="49">
        <f t="shared" si="0"/>
        <v>1546</v>
      </c>
      <c r="F185" s="43">
        <v>1</v>
      </c>
      <c r="G185" s="43">
        <v>15</v>
      </c>
      <c r="H185" s="44">
        <f t="shared" si="1"/>
        <v>18</v>
      </c>
      <c r="I185" s="40"/>
      <c r="J185" s="45" t="s">
        <v>27</v>
      </c>
      <c r="K185" s="49">
        <f t="shared" si="2"/>
        <v>1352</v>
      </c>
      <c r="L185" s="46">
        <v>2</v>
      </c>
      <c r="M185" s="46">
        <v>15</v>
      </c>
      <c r="N185" s="26">
        <f t="shared" si="3"/>
        <v>21</v>
      </c>
      <c r="O185" s="40"/>
      <c r="P185" s="39" t="s">
        <v>67</v>
      </c>
      <c r="Q185" s="40"/>
      <c r="R185">
        <f>MIN(Rules!$E$2,(MAX(H185/N185,N185/H185)))</f>
        <v>1.1666666666666667</v>
      </c>
      <c r="S185">
        <f>VLOOKUP(B185,Rules!A:B,2,FALSE)</f>
        <v>80</v>
      </c>
      <c r="T185" s="40"/>
      <c r="U185" s="47">
        <f>1/(10^(-1*(E185+(IF(P185="Y",Rules!$I$2,0))-K185)/Rules!$E$12)+1)</f>
        <v>0.70959193609476201</v>
      </c>
      <c r="V185">
        <f t="shared" si="4"/>
        <v>-66</v>
      </c>
      <c r="W185">
        <f t="shared" si="5"/>
        <v>66</v>
      </c>
      <c r="Z185" s="48"/>
      <c r="AA185">
        <f t="shared" ref="AA185:BH185" si="188">IF($D185=AA$1,$E185+$V185,(IF($J185=AA$1,$K185+$W185,AA184)))</f>
        <v>1240</v>
      </c>
      <c r="AB185">
        <f t="shared" si="188"/>
        <v>1319</v>
      </c>
      <c r="AC185">
        <f t="shared" si="188"/>
        <v>862</v>
      </c>
      <c r="AD185">
        <f t="shared" si="188"/>
        <v>1169</v>
      </c>
      <c r="AE185">
        <f t="shared" si="188"/>
        <v>999</v>
      </c>
      <c r="AF185">
        <f t="shared" si="188"/>
        <v>1671</v>
      </c>
      <c r="AG185">
        <f t="shared" si="188"/>
        <v>1623</v>
      </c>
      <c r="AH185">
        <f t="shared" si="188"/>
        <v>1485</v>
      </c>
      <c r="AI185">
        <f t="shared" si="188"/>
        <v>1232</v>
      </c>
      <c r="AJ185">
        <f t="shared" si="188"/>
        <v>1405</v>
      </c>
      <c r="AK185">
        <f t="shared" si="188"/>
        <v>1193</v>
      </c>
      <c r="AL185">
        <f t="shared" si="188"/>
        <v>1643</v>
      </c>
      <c r="AM185">
        <f t="shared" si="188"/>
        <v>1733</v>
      </c>
      <c r="AN185">
        <f t="shared" si="188"/>
        <v>1548</v>
      </c>
      <c r="AO185">
        <f t="shared" si="188"/>
        <v>377</v>
      </c>
      <c r="AP185">
        <f t="shared" si="188"/>
        <v>1307</v>
      </c>
      <c r="AQ185">
        <f t="shared" si="188"/>
        <v>1008</v>
      </c>
      <c r="AR185">
        <f t="shared" si="188"/>
        <v>1167</v>
      </c>
      <c r="AS185">
        <f t="shared" si="188"/>
        <v>653</v>
      </c>
      <c r="AT185">
        <f t="shared" si="188"/>
        <v>1029</v>
      </c>
      <c r="AU185">
        <f t="shared" si="188"/>
        <v>1042</v>
      </c>
      <c r="AV185">
        <f t="shared" si="188"/>
        <v>1480</v>
      </c>
      <c r="AW185">
        <f t="shared" si="188"/>
        <v>1418</v>
      </c>
      <c r="AX185">
        <f t="shared" si="188"/>
        <v>1446</v>
      </c>
      <c r="AY185">
        <f t="shared" si="188"/>
        <v>299</v>
      </c>
      <c r="AZ185">
        <f t="shared" si="188"/>
        <v>1033</v>
      </c>
      <c r="BA185">
        <f t="shared" si="188"/>
        <v>1300</v>
      </c>
      <c r="BB185">
        <f t="shared" si="188"/>
        <v>1092</v>
      </c>
      <c r="BC185">
        <f t="shared" si="188"/>
        <v>1067</v>
      </c>
      <c r="BD185">
        <f t="shared" si="188"/>
        <v>1720</v>
      </c>
      <c r="BE185">
        <f t="shared" si="188"/>
        <v>960</v>
      </c>
      <c r="BF185">
        <f t="shared" si="188"/>
        <v>1150</v>
      </c>
      <c r="BG185">
        <f t="shared" si="188"/>
        <v>1116</v>
      </c>
      <c r="BH185">
        <f t="shared" si="188"/>
        <v>1097</v>
      </c>
    </row>
    <row r="186" spans="1:60" ht="13.5" customHeight="1">
      <c r="A186" s="92">
        <v>40048</v>
      </c>
      <c r="B186" t="s">
        <v>70</v>
      </c>
      <c r="C186" s="40"/>
      <c r="D186" s="41" t="s">
        <v>26</v>
      </c>
      <c r="E186" s="49">
        <f t="shared" si="0"/>
        <v>1671</v>
      </c>
      <c r="F186" s="43">
        <v>1</v>
      </c>
      <c r="G186" s="43">
        <v>13</v>
      </c>
      <c r="H186" s="44">
        <f t="shared" si="1"/>
        <v>16</v>
      </c>
      <c r="I186" s="40"/>
      <c r="J186" s="45" t="s">
        <v>22</v>
      </c>
      <c r="K186" s="49">
        <f t="shared" si="2"/>
        <v>1720</v>
      </c>
      <c r="L186" s="46">
        <v>0</v>
      </c>
      <c r="M186" s="46">
        <v>11</v>
      </c>
      <c r="N186" s="26">
        <f t="shared" si="3"/>
        <v>11</v>
      </c>
      <c r="O186" s="40"/>
      <c r="P186" s="39" t="s">
        <v>67</v>
      </c>
      <c r="Q186" s="40"/>
      <c r="R186">
        <f>MIN(Rules!$E$2,(MAX(H186/N186,N186/H186)))</f>
        <v>1.4545454545454546</v>
      </c>
      <c r="S186">
        <f>VLOOKUP(B186,Rules!A:B,2,FALSE)</f>
        <v>80</v>
      </c>
      <c r="T186" s="40"/>
      <c r="U186" s="47">
        <f>1/(10^(-1*(E186+(IF(P186="Y",Rules!$I$2,0))-K186)/Rules!$E$12)+1)</f>
        <v>0.44382483047295113</v>
      </c>
      <c r="V186">
        <f t="shared" si="4"/>
        <v>65</v>
      </c>
      <c r="W186">
        <f t="shared" si="5"/>
        <v>-65</v>
      </c>
      <c r="Z186" s="48"/>
      <c r="AA186">
        <f t="shared" ref="AA186:BH186" si="189">IF($D186=AA$1,$E186+$V186,(IF($J186=AA$1,$K186+$W186,AA185)))</f>
        <v>1240</v>
      </c>
      <c r="AB186">
        <f t="shared" si="189"/>
        <v>1319</v>
      </c>
      <c r="AC186">
        <f t="shared" si="189"/>
        <v>862</v>
      </c>
      <c r="AD186">
        <f t="shared" si="189"/>
        <v>1169</v>
      </c>
      <c r="AE186">
        <f t="shared" si="189"/>
        <v>999</v>
      </c>
      <c r="AF186">
        <f t="shared" si="189"/>
        <v>1736</v>
      </c>
      <c r="AG186">
        <f t="shared" si="189"/>
        <v>1623</v>
      </c>
      <c r="AH186">
        <f t="shared" si="189"/>
        <v>1485</v>
      </c>
      <c r="AI186">
        <f t="shared" si="189"/>
        <v>1232</v>
      </c>
      <c r="AJ186">
        <f t="shared" si="189"/>
        <v>1405</v>
      </c>
      <c r="AK186">
        <f t="shared" si="189"/>
        <v>1193</v>
      </c>
      <c r="AL186">
        <f t="shared" si="189"/>
        <v>1643</v>
      </c>
      <c r="AM186">
        <f t="shared" si="189"/>
        <v>1733</v>
      </c>
      <c r="AN186">
        <f t="shared" si="189"/>
        <v>1548</v>
      </c>
      <c r="AO186">
        <f t="shared" si="189"/>
        <v>377</v>
      </c>
      <c r="AP186">
        <f t="shared" si="189"/>
        <v>1307</v>
      </c>
      <c r="AQ186">
        <f t="shared" si="189"/>
        <v>1008</v>
      </c>
      <c r="AR186">
        <f t="shared" si="189"/>
        <v>1167</v>
      </c>
      <c r="AS186">
        <f t="shared" si="189"/>
        <v>653</v>
      </c>
      <c r="AT186">
        <f t="shared" si="189"/>
        <v>1029</v>
      </c>
      <c r="AU186">
        <f t="shared" si="189"/>
        <v>1042</v>
      </c>
      <c r="AV186">
        <f t="shared" si="189"/>
        <v>1480</v>
      </c>
      <c r="AW186">
        <f t="shared" si="189"/>
        <v>1418</v>
      </c>
      <c r="AX186">
        <f t="shared" si="189"/>
        <v>1446</v>
      </c>
      <c r="AY186">
        <f t="shared" si="189"/>
        <v>299</v>
      </c>
      <c r="AZ186">
        <f t="shared" si="189"/>
        <v>1033</v>
      </c>
      <c r="BA186">
        <f t="shared" si="189"/>
        <v>1300</v>
      </c>
      <c r="BB186">
        <f t="shared" si="189"/>
        <v>1092</v>
      </c>
      <c r="BC186">
        <f t="shared" si="189"/>
        <v>1067</v>
      </c>
      <c r="BD186">
        <f t="shared" si="189"/>
        <v>1655</v>
      </c>
      <c r="BE186">
        <f t="shared" si="189"/>
        <v>960</v>
      </c>
      <c r="BF186">
        <f t="shared" si="189"/>
        <v>1150</v>
      </c>
      <c r="BG186">
        <f t="shared" si="189"/>
        <v>1116</v>
      </c>
      <c r="BH186">
        <f t="shared" si="189"/>
        <v>1097</v>
      </c>
    </row>
    <row r="187" spans="1:60" ht="13.5" customHeight="1">
      <c r="A187" s="92">
        <v>40055</v>
      </c>
      <c r="B187" t="s">
        <v>70</v>
      </c>
      <c r="C187" s="40"/>
      <c r="D187" s="41" t="s">
        <v>16</v>
      </c>
      <c r="E187" s="49">
        <f t="shared" si="0"/>
        <v>1733</v>
      </c>
      <c r="F187" s="43">
        <v>2</v>
      </c>
      <c r="G187" s="43">
        <v>8</v>
      </c>
      <c r="H187" s="44">
        <f t="shared" si="1"/>
        <v>14</v>
      </c>
      <c r="I187" s="40"/>
      <c r="J187" s="45" t="s">
        <v>27</v>
      </c>
      <c r="K187" s="49">
        <f t="shared" si="2"/>
        <v>1418</v>
      </c>
      <c r="L187" s="46">
        <v>1</v>
      </c>
      <c r="M187" s="46">
        <v>7</v>
      </c>
      <c r="N187" s="26">
        <f t="shared" si="3"/>
        <v>10</v>
      </c>
      <c r="O187" s="40"/>
      <c r="P187" s="39" t="s">
        <v>67</v>
      </c>
      <c r="Q187" s="40"/>
      <c r="R187">
        <f>MIN(Rules!$E$2,(MAX(H187/N187,N187/H187)))</f>
        <v>1.4</v>
      </c>
      <c r="S187">
        <f>VLOOKUP(B187,Rules!A:B,2,FALSE)</f>
        <v>80</v>
      </c>
      <c r="T187" s="40"/>
      <c r="U187" s="47">
        <f>1/(10^(-1*(E187+(IF(P187="Y",Rules!$I$2,0))-K187)/Rules!$E$12)+1)</f>
        <v>0.81009515860475667</v>
      </c>
      <c r="V187">
        <f t="shared" si="4"/>
        <v>21</v>
      </c>
      <c r="W187">
        <f t="shared" si="5"/>
        <v>-21</v>
      </c>
      <c r="Z187" s="48"/>
      <c r="AA187">
        <f t="shared" ref="AA187:BH187" si="190">IF($D187=AA$1,$E187+$V187,(IF($J187=AA$1,$K187+$W187,AA186)))</f>
        <v>1240</v>
      </c>
      <c r="AB187">
        <f t="shared" si="190"/>
        <v>1319</v>
      </c>
      <c r="AC187">
        <f t="shared" si="190"/>
        <v>862</v>
      </c>
      <c r="AD187">
        <f t="shared" si="190"/>
        <v>1169</v>
      </c>
      <c r="AE187">
        <f t="shared" si="190"/>
        <v>999</v>
      </c>
      <c r="AF187">
        <f t="shared" si="190"/>
        <v>1736</v>
      </c>
      <c r="AG187">
        <f t="shared" si="190"/>
        <v>1623</v>
      </c>
      <c r="AH187">
        <f t="shared" si="190"/>
        <v>1485</v>
      </c>
      <c r="AI187">
        <f t="shared" si="190"/>
        <v>1232</v>
      </c>
      <c r="AJ187">
        <f t="shared" si="190"/>
        <v>1405</v>
      </c>
      <c r="AK187">
        <f t="shared" si="190"/>
        <v>1193</v>
      </c>
      <c r="AL187">
        <f t="shared" si="190"/>
        <v>1643</v>
      </c>
      <c r="AM187">
        <f t="shared" si="190"/>
        <v>1754</v>
      </c>
      <c r="AN187">
        <f t="shared" si="190"/>
        <v>1548</v>
      </c>
      <c r="AO187">
        <f t="shared" si="190"/>
        <v>377</v>
      </c>
      <c r="AP187">
        <f t="shared" si="190"/>
        <v>1307</v>
      </c>
      <c r="AQ187">
        <f t="shared" si="190"/>
        <v>1008</v>
      </c>
      <c r="AR187">
        <f t="shared" si="190"/>
        <v>1167</v>
      </c>
      <c r="AS187">
        <f t="shared" si="190"/>
        <v>653</v>
      </c>
      <c r="AT187">
        <f t="shared" si="190"/>
        <v>1029</v>
      </c>
      <c r="AU187">
        <f t="shared" si="190"/>
        <v>1042</v>
      </c>
      <c r="AV187">
        <f t="shared" si="190"/>
        <v>1480</v>
      </c>
      <c r="AW187">
        <f t="shared" si="190"/>
        <v>1397</v>
      </c>
      <c r="AX187">
        <f t="shared" si="190"/>
        <v>1446</v>
      </c>
      <c r="AY187">
        <f t="shared" si="190"/>
        <v>299</v>
      </c>
      <c r="AZ187">
        <f t="shared" si="190"/>
        <v>1033</v>
      </c>
      <c r="BA187">
        <f t="shared" si="190"/>
        <v>1300</v>
      </c>
      <c r="BB187">
        <f t="shared" si="190"/>
        <v>1092</v>
      </c>
      <c r="BC187">
        <f t="shared" si="190"/>
        <v>1067</v>
      </c>
      <c r="BD187">
        <f t="shared" si="190"/>
        <v>1655</v>
      </c>
      <c r="BE187">
        <f t="shared" si="190"/>
        <v>960</v>
      </c>
      <c r="BF187">
        <f t="shared" si="190"/>
        <v>1150</v>
      </c>
      <c r="BG187">
        <f t="shared" si="190"/>
        <v>1116</v>
      </c>
      <c r="BH187">
        <f t="shared" si="190"/>
        <v>1097</v>
      </c>
    </row>
    <row r="188" spans="1:60" ht="13.5" customHeight="1">
      <c r="A188" s="92">
        <v>40076</v>
      </c>
      <c r="B188" t="s">
        <v>70</v>
      </c>
      <c r="C188" s="40"/>
      <c r="D188" s="41" t="s">
        <v>16</v>
      </c>
      <c r="E188" s="49">
        <f t="shared" si="0"/>
        <v>1754</v>
      </c>
      <c r="F188" s="43">
        <v>0</v>
      </c>
      <c r="G188" s="43">
        <v>16</v>
      </c>
      <c r="H188" s="44">
        <f t="shared" si="1"/>
        <v>16</v>
      </c>
      <c r="I188" s="40"/>
      <c r="J188" s="45" t="s">
        <v>26</v>
      </c>
      <c r="K188" s="49">
        <f t="shared" si="2"/>
        <v>1736</v>
      </c>
      <c r="L188" s="46">
        <v>1</v>
      </c>
      <c r="M188" s="46">
        <v>9</v>
      </c>
      <c r="N188" s="26">
        <f t="shared" si="3"/>
        <v>12</v>
      </c>
      <c r="O188" s="40"/>
      <c r="P188" s="39" t="s">
        <v>67</v>
      </c>
      <c r="Q188" s="40"/>
      <c r="R188">
        <f>MIN(Rules!$E$2,(MAX(H188/N188,N188/H188)))</f>
        <v>1.3333333333333333</v>
      </c>
      <c r="S188">
        <f>VLOOKUP(B188,Rules!A:B,2,FALSE)</f>
        <v>80</v>
      </c>
      <c r="T188" s="40"/>
      <c r="U188" s="47">
        <f>1/(10^(-1*(E188+(IF(P188="Y",Rules!$I$2,0))-K188)/Rules!$E$12)+1)</f>
        <v>0.52071140773933666</v>
      </c>
      <c r="V188">
        <f t="shared" si="4"/>
        <v>51</v>
      </c>
      <c r="W188">
        <f t="shared" si="5"/>
        <v>-51</v>
      </c>
      <c r="Z188" s="48"/>
      <c r="AA188">
        <f t="shared" ref="AA188:BH188" si="191">IF($D188=AA$1,$E188+$V188,(IF($J188=AA$1,$K188+$W188,AA187)))</f>
        <v>1240</v>
      </c>
      <c r="AB188">
        <f t="shared" si="191"/>
        <v>1319</v>
      </c>
      <c r="AC188">
        <f t="shared" si="191"/>
        <v>862</v>
      </c>
      <c r="AD188">
        <f t="shared" si="191"/>
        <v>1169</v>
      </c>
      <c r="AE188">
        <f t="shared" si="191"/>
        <v>999</v>
      </c>
      <c r="AF188">
        <f t="shared" si="191"/>
        <v>1685</v>
      </c>
      <c r="AG188">
        <f t="shared" si="191"/>
        <v>1623</v>
      </c>
      <c r="AH188">
        <f t="shared" si="191"/>
        <v>1485</v>
      </c>
      <c r="AI188">
        <f t="shared" si="191"/>
        <v>1232</v>
      </c>
      <c r="AJ188">
        <f t="shared" si="191"/>
        <v>1405</v>
      </c>
      <c r="AK188">
        <f t="shared" si="191"/>
        <v>1193</v>
      </c>
      <c r="AL188">
        <f t="shared" si="191"/>
        <v>1643</v>
      </c>
      <c r="AM188">
        <f t="shared" si="191"/>
        <v>1805</v>
      </c>
      <c r="AN188">
        <f t="shared" si="191"/>
        <v>1548</v>
      </c>
      <c r="AO188">
        <f t="shared" si="191"/>
        <v>377</v>
      </c>
      <c r="AP188">
        <f t="shared" si="191"/>
        <v>1307</v>
      </c>
      <c r="AQ188">
        <f t="shared" si="191"/>
        <v>1008</v>
      </c>
      <c r="AR188">
        <f t="shared" si="191"/>
        <v>1167</v>
      </c>
      <c r="AS188">
        <f t="shared" si="191"/>
        <v>653</v>
      </c>
      <c r="AT188">
        <f t="shared" si="191"/>
        <v>1029</v>
      </c>
      <c r="AU188">
        <f t="shared" si="191"/>
        <v>1042</v>
      </c>
      <c r="AV188">
        <f t="shared" si="191"/>
        <v>1480</v>
      </c>
      <c r="AW188">
        <f t="shared" si="191"/>
        <v>1397</v>
      </c>
      <c r="AX188">
        <f t="shared" si="191"/>
        <v>1446</v>
      </c>
      <c r="AY188">
        <f t="shared" si="191"/>
        <v>299</v>
      </c>
      <c r="AZ188">
        <f t="shared" si="191"/>
        <v>1033</v>
      </c>
      <c r="BA188">
        <f t="shared" si="191"/>
        <v>1300</v>
      </c>
      <c r="BB188">
        <f t="shared" si="191"/>
        <v>1092</v>
      </c>
      <c r="BC188">
        <f t="shared" si="191"/>
        <v>1067</v>
      </c>
      <c r="BD188">
        <f t="shared" si="191"/>
        <v>1655</v>
      </c>
      <c r="BE188">
        <f t="shared" si="191"/>
        <v>960</v>
      </c>
      <c r="BF188">
        <f t="shared" si="191"/>
        <v>1150</v>
      </c>
      <c r="BG188">
        <f t="shared" si="191"/>
        <v>1116</v>
      </c>
      <c r="BH188">
        <f t="shared" si="191"/>
        <v>1097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L20"/>
  <sheetViews>
    <sheetView workbookViewId="0"/>
  </sheetViews>
  <sheetFormatPr defaultColWidth="17.33203125" defaultRowHeight="15.75" customHeight="1"/>
  <cols>
    <col min="1" max="1" width="10.44140625" customWidth="1"/>
    <col min="2" max="12" width="8.88671875" customWidth="1"/>
  </cols>
  <sheetData>
    <row r="1" spans="1:12" ht="13.5" customHeight="1">
      <c r="A1" s="4" t="s">
        <v>122</v>
      </c>
      <c r="B1" s="57"/>
      <c r="C1" s="57"/>
      <c r="D1" s="57"/>
      <c r="E1" s="4" t="s">
        <v>123</v>
      </c>
      <c r="F1" s="57"/>
      <c r="G1" s="57"/>
      <c r="H1" s="57"/>
      <c r="I1" s="4" t="s">
        <v>124</v>
      </c>
      <c r="J1" s="4"/>
      <c r="K1" s="4"/>
      <c r="L1" s="4"/>
    </row>
    <row r="2" spans="1:12" ht="13.5" customHeight="1">
      <c r="A2" t="s">
        <v>70</v>
      </c>
      <c r="B2">
        <v>80</v>
      </c>
      <c r="C2" s="57"/>
      <c r="D2" s="57"/>
      <c r="E2">
        <v>2</v>
      </c>
      <c r="F2" s="57"/>
      <c r="G2" s="57"/>
      <c r="H2" s="57"/>
      <c r="I2">
        <v>150</v>
      </c>
    </row>
    <row r="3" spans="1:12" ht="13.5" customHeight="1">
      <c r="A3" t="s">
        <v>68</v>
      </c>
      <c r="B3">
        <v>70</v>
      </c>
      <c r="C3" s="57"/>
      <c r="D3" s="57"/>
      <c r="E3" s="57"/>
      <c r="F3" s="57"/>
      <c r="G3" s="57"/>
      <c r="H3" s="57"/>
      <c r="I3" s="57"/>
      <c r="J3" s="57"/>
      <c r="K3" s="57"/>
      <c r="L3" s="57"/>
    </row>
    <row r="4" spans="1:12" ht="13.5" customHeight="1">
      <c r="A4" t="s">
        <v>72</v>
      </c>
      <c r="B4">
        <v>60</v>
      </c>
      <c r="C4" s="57"/>
      <c r="D4" s="57"/>
      <c r="E4" t="s">
        <v>125</v>
      </c>
      <c r="F4" s="57"/>
      <c r="G4" s="57"/>
      <c r="H4" s="57"/>
      <c r="I4" t="s">
        <v>126</v>
      </c>
    </row>
    <row r="5" spans="1:12" ht="13.5" customHeight="1">
      <c r="A5" t="s">
        <v>65</v>
      </c>
      <c r="B5">
        <v>45</v>
      </c>
      <c r="C5" s="57"/>
      <c r="D5" s="57"/>
      <c r="E5" t="s">
        <v>127</v>
      </c>
      <c r="F5" s="57"/>
      <c r="G5" s="57"/>
      <c r="H5" s="57"/>
      <c r="I5" t="s">
        <v>128</v>
      </c>
    </row>
    <row r="6" spans="1:12" ht="13.5" customHeight="1">
      <c r="A6" t="s">
        <v>129</v>
      </c>
      <c r="B6">
        <v>15</v>
      </c>
      <c r="C6" s="57"/>
      <c r="D6" s="57"/>
      <c r="E6" t="s">
        <v>130</v>
      </c>
      <c r="F6" s="57"/>
      <c r="G6" s="57"/>
      <c r="H6" s="57"/>
      <c r="I6" t="s">
        <v>131</v>
      </c>
    </row>
    <row r="7" spans="1:12" ht="13.5" customHeight="1">
      <c r="A7" s="57" t="s">
        <v>71</v>
      </c>
      <c r="B7" s="57">
        <v>60</v>
      </c>
      <c r="C7" s="57"/>
      <c r="D7" s="57"/>
      <c r="E7" t="s">
        <v>132</v>
      </c>
      <c r="F7" s="57"/>
      <c r="G7" s="57"/>
      <c r="H7" s="57"/>
      <c r="I7" s="57"/>
      <c r="J7" s="57"/>
      <c r="K7" s="57"/>
      <c r="L7" s="57"/>
    </row>
    <row r="8" spans="1:12" ht="13.5" customHeight="1">
      <c r="A8" s="57" t="s">
        <v>69</v>
      </c>
      <c r="B8" s="57">
        <v>80</v>
      </c>
      <c r="C8" s="57"/>
      <c r="D8" s="57"/>
      <c r="E8" s="57"/>
      <c r="F8" s="57"/>
      <c r="G8" s="57"/>
      <c r="H8" s="57"/>
      <c r="I8" s="57"/>
      <c r="J8" s="57"/>
      <c r="K8" s="57"/>
      <c r="L8" s="57"/>
    </row>
    <row r="9" spans="1:12" ht="13.5" customHeight="1">
      <c r="A9" s="57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</row>
    <row r="10" spans="1:12" ht="13.5" customHeight="1">
      <c r="A10" s="5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</row>
    <row r="11" spans="1:12" ht="13.5" customHeight="1">
      <c r="A11" s="57"/>
      <c r="B11" s="57"/>
      <c r="C11" s="57"/>
      <c r="D11" s="57"/>
      <c r="E11" s="144" t="s">
        <v>133</v>
      </c>
      <c r="F11" s="57"/>
      <c r="G11" s="57"/>
      <c r="H11" s="57"/>
      <c r="I11" s="57"/>
      <c r="J11" s="57"/>
      <c r="K11" s="57"/>
      <c r="L11" s="57"/>
    </row>
    <row r="12" spans="1:12" ht="13.5" customHeight="1">
      <c r="A12" s="57"/>
      <c r="B12" s="57"/>
      <c r="C12" s="57"/>
      <c r="D12" s="57"/>
      <c r="E12" s="101">
        <v>500</v>
      </c>
      <c r="F12" s="57"/>
      <c r="G12" s="57"/>
      <c r="H12" s="57"/>
      <c r="I12" s="57"/>
      <c r="J12" s="57"/>
      <c r="K12" s="57"/>
      <c r="L12" s="57"/>
    </row>
    <row r="13" spans="1:12" ht="13.5" customHeight="1">
      <c r="A13" s="57"/>
      <c r="B13" s="57"/>
      <c r="C13" s="57"/>
      <c r="D13" s="57"/>
      <c r="E13" s="57" t="s">
        <v>134</v>
      </c>
      <c r="F13" s="57"/>
      <c r="G13" s="57"/>
      <c r="H13" s="57"/>
      <c r="I13" s="57"/>
      <c r="J13" s="57"/>
      <c r="K13" s="57"/>
      <c r="L13" s="57"/>
    </row>
    <row r="14" spans="1:12" ht="13.5" customHeight="1">
      <c r="A14" s="57"/>
      <c r="B14" s="57"/>
      <c r="C14" s="57"/>
      <c r="D14" s="57"/>
      <c r="E14" s="145" t="s">
        <v>135</v>
      </c>
      <c r="F14" s="57"/>
      <c r="G14" s="57"/>
      <c r="H14" s="57"/>
      <c r="I14" s="57"/>
      <c r="J14" s="57"/>
      <c r="K14" s="57"/>
      <c r="L14" s="57"/>
    </row>
    <row r="15" spans="1:12" ht="13.5" customHeight="1">
      <c r="A15" s="57"/>
      <c r="B15" s="57"/>
      <c r="C15" s="57"/>
      <c r="D15" s="57"/>
      <c r="E15" s="57" t="s">
        <v>136</v>
      </c>
      <c r="F15" s="57"/>
      <c r="G15" s="57"/>
      <c r="H15" s="57"/>
      <c r="I15" s="57"/>
      <c r="J15" s="57"/>
      <c r="K15" s="57"/>
      <c r="L15" s="57"/>
    </row>
    <row r="16" spans="1:12" ht="13.5" customHeight="1">
      <c r="A16" s="57"/>
      <c r="B16" s="57"/>
      <c r="C16" s="57"/>
      <c r="D16" s="57"/>
      <c r="E16" s="57" t="s">
        <v>137</v>
      </c>
      <c r="F16" s="57"/>
      <c r="G16" s="57"/>
      <c r="H16" s="57"/>
      <c r="I16" s="57"/>
      <c r="J16" s="57"/>
      <c r="K16" s="57"/>
      <c r="L16" s="57"/>
    </row>
    <row r="17" spans="1:12" ht="13.5" customHeight="1">
      <c r="A17" s="57"/>
      <c r="B17" s="57"/>
      <c r="C17" s="57"/>
      <c r="D17" s="57"/>
      <c r="E17" s="57" t="s">
        <v>138</v>
      </c>
      <c r="F17" s="57"/>
      <c r="G17" s="57"/>
      <c r="H17" s="57"/>
      <c r="I17" s="57"/>
      <c r="J17" s="57"/>
      <c r="K17" s="57"/>
      <c r="L17" s="57"/>
    </row>
    <row r="18" spans="1:12" ht="13.5" customHeight="1">
      <c r="A18" s="57"/>
      <c r="B18" s="57"/>
      <c r="C18" s="57"/>
      <c r="D18" s="57"/>
      <c r="E18" s="57" t="s">
        <v>139</v>
      </c>
      <c r="F18" s="57"/>
      <c r="G18" s="57"/>
      <c r="H18" s="57"/>
      <c r="I18" s="57"/>
      <c r="J18" s="57"/>
      <c r="K18" s="57"/>
      <c r="L18" s="57"/>
    </row>
    <row r="19" spans="1:12" ht="13.5" customHeight="1">
      <c r="A19" s="57"/>
      <c r="B19" s="57"/>
      <c r="C19" s="57"/>
      <c r="D19" s="57"/>
      <c r="E19" s="57" t="s">
        <v>140</v>
      </c>
      <c r="F19" s="57"/>
      <c r="G19" s="57"/>
      <c r="H19" s="57"/>
      <c r="I19" s="57"/>
      <c r="J19" s="57"/>
      <c r="K19" s="57"/>
      <c r="L19" s="57"/>
    </row>
    <row r="20" spans="1:12" ht="13.5" customHeight="1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H193"/>
  <sheetViews>
    <sheetView workbookViewId="0">
      <pane ySplit="1" topLeftCell="A2" activePane="bottomLeft" state="frozen"/>
      <selection pane="bottomLeft" activeCell="B3" sqref="B3"/>
    </sheetView>
  </sheetViews>
  <sheetFormatPr defaultColWidth="17.33203125" defaultRowHeight="15.75" customHeight="1"/>
  <cols>
    <col min="1" max="1" width="11.6640625" customWidth="1"/>
    <col min="2" max="2" width="8.44140625" customWidth="1"/>
    <col min="3" max="3" width="3.88671875" customWidth="1"/>
    <col min="4" max="4" width="11.88671875" customWidth="1"/>
    <col min="5" max="5" width="7.6640625" customWidth="1"/>
    <col min="6" max="6" width="2.33203125" customWidth="1"/>
    <col min="7" max="7" width="3" customWidth="1"/>
    <col min="8" max="8" width="3.33203125" customWidth="1"/>
    <col min="9" max="9" width="3" customWidth="1"/>
    <col min="10" max="10" width="11.88671875" customWidth="1"/>
    <col min="11" max="11" width="7.6640625" customWidth="1"/>
    <col min="12" max="12" width="2.33203125" customWidth="1"/>
    <col min="13" max="13" width="3" customWidth="1"/>
    <col min="14" max="14" width="3.44140625" customWidth="1"/>
    <col min="15" max="17" width="5" customWidth="1"/>
    <col min="18" max="18" width="8.109375" customWidth="1"/>
    <col min="19" max="19" width="7.6640625" customWidth="1"/>
    <col min="20" max="20" width="2.44140625" customWidth="1"/>
    <col min="21" max="21" width="11.5546875" customWidth="1"/>
    <col min="22" max="23" width="10.44140625" customWidth="1"/>
    <col min="24" max="25" width="3.6640625" customWidth="1"/>
    <col min="26" max="26" width="10.44140625" customWidth="1"/>
    <col min="27" max="60" width="8.88671875" customWidth="1"/>
  </cols>
  <sheetData>
    <row r="1" spans="1:60" ht="13.5" customHeight="1">
      <c r="A1" s="23" t="s">
        <v>50</v>
      </c>
      <c r="B1" s="4" t="s">
        <v>51</v>
      </c>
      <c r="C1" s="4"/>
      <c r="D1" s="24" t="s">
        <v>52</v>
      </c>
      <c r="E1" s="25" t="s">
        <v>53</v>
      </c>
      <c r="F1" s="26" t="s">
        <v>54</v>
      </c>
      <c r="G1" s="26" t="s">
        <v>55</v>
      </c>
      <c r="H1" s="26" t="s">
        <v>56</v>
      </c>
      <c r="I1" s="4"/>
      <c r="J1" s="27" t="s">
        <v>57</v>
      </c>
      <c r="K1" s="25" t="s">
        <v>53</v>
      </c>
      <c r="L1" s="26" t="s">
        <v>54</v>
      </c>
      <c r="M1" s="26" t="s">
        <v>55</v>
      </c>
      <c r="N1" s="26" t="s">
        <v>56</v>
      </c>
      <c r="O1" s="4"/>
      <c r="P1" s="4" t="s">
        <v>58</v>
      </c>
      <c r="Q1" s="4"/>
      <c r="R1" s="4" t="s">
        <v>59</v>
      </c>
      <c r="S1" s="4" t="s">
        <v>60</v>
      </c>
      <c r="T1" s="4"/>
      <c r="U1" s="4" t="s">
        <v>61</v>
      </c>
      <c r="V1" s="4" t="s">
        <v>62</v>
      </c>
      <c r="W1" s="4" t="s">
        <v>63</v>
      </c>
      <c r="X1" s="4"/>
      <c r="Y1" s="4"/>
      <c r="Z1" s="28"/>
      <c r="AA1" s="4" t="s">
        <v>34</v>
      </c>
      <c r="AB1" s="4" t="s">
        <v>20</v>
      </c>
      <c r="AC1" s="4" t="s">
        <v>44</v>
      </c>
      <c r="AD1" s="4" t="s">
        <v>29</v>
      </c>
      <c r="AE1" s="4" t="s">
        <v>33</v>
      </c>
      <c r="AF1" s="4" t="s">
        <v>26</v>
      </c>
      <c r="AG1" s="4" t="s">
        <v>19</v>
      </c>
      <c r="AH1" s="4" t="s">
        <v>25</v>
      </c>
      <c r="AI1" s="4" t="s">
        <v>30</v>
      </c>
      <c r="AJ1" s="4" t="s">
        <v>17</v>
      </c>
      <c r="AK1" s="4" t="s">
        <v>35</v>
      </c>
      <c r="AL1" s="4" t="s">
        <v>21</v>
      </c>
      <c r="AM1" s="4" t="s">
        <v>16</v>
      </c>
      <c r="AN1" s="4" t="s">
        <v>28</v>
      </c>
      <c r="AO1" s="4" t="s">
        <v>49</v>
      </c>
      <c r="AP1" s="4" t="s">
        <v>36</v>
      </c>
      <c r="AQ1" s="4" t="s">
        <v>45</v>
      </c>
      <c r="AR1" s="4" t="s">
        <v>39</v>
      </c>
      <c r="AS1" s="4" t="s">
        <v>47</v>
      </c>
      <c r="AT1" s="4" t="s">
        <v>43</v>
      </c>
      <c r="AU1" s="4" t="s">
        <v>32</v>
      </c>
      <c r="AV1" s="4" t="s">
        <v>18</v>
      </c>
      <c r="AW1" s="4" t="s">
        <v>27</v>
      </c>
      <c r="AX1" s="4" t="s">
        <v>23</v>
      </c>
      <c r="AY1" s="4" t="s">
        <v>48</v>
      </c>
      <c r="AZ1" s="4" t="s">
        <v>38</v>
      </c>
      <c r="BA1" s="4" t="s">
        <v>24</v>
      </c>
      <c r="BB1" s="4" t="s">
        <v>37</v>
      </c>
      <c r="BC1" s="4" t="s">
        <v>40</v>
      </c>
      <c r="BD1" s="4" t="s">
        <v>22</v>
      </c>
      <c r="BE1" s="4" t="s">
        <v>46</v>
      </c>
      <c r="BF1" s="4" t="s">
        <v>31</v>
      </c>
      <c r="BG1" s="4" t="s">
        <v>42</v>
      </c>
      <c r="BH1" s="4" t="s">
        <v>41</v>
      </c>
    </row>
    <row r="2" spans="1:60" ht="13.5" customHeight="1">
      <c r="A2" s="29"/>
      <c r="B2" s="30"/>
      <c r="C2" s="30"/>
      <c r="D2" s="31"/>
      <c r="E2" s="32"/>
      <c r="F2" s="33"/>
      <c r="G2" s="33"/>
      <c r="H2" s="33"/>
      <c r="I2" s="30"/>
      <c r="J2" s="34"/>
      <c r="K2" s="32"/>
      <c r="L2" s="33"/>
      <c r="M2" s="33"/>
      <c r="N2" s="33"/>
      <c r="O2" s="30"/>
      <c r="P2" s="30"/>
      <c r="Q2" s="30"/>
      <c r="R2" s="30"/>
      <c r="S2" s="30"/>
      <c r="T2" s="30"/>
      <c r="U2" s="35"/>
      <c r="V2" s="30"/>
      <c r="W2" s="30"/>
      <c r="X2" s="30"/>
      <c r="Y2" s="30"/>
      <c r="Z2" s="36" t="s">
        <v>64</v>
      </c>
      <c r="AA2" s="37">
        <f>LOOKUP(9.999E+307,'2024'!AA:AA)</f>
        <v>1134</v>
      </c>
      <c r="AB2" s="37">
        <f>LOOKUP(9.999E+307,'2024'!AB:AB)</f>
        <v>1779</v>
      </c>
      <c r="AC2" s="37">
        <f>LOOKUP(9.999E+307,'2024'!AC:AC)</f>
        <v>786</v>
      </c>
      <c r="AD2" s="37">
        <f>LOOKUP(9.999E+307,'2024'!AD:AD)</f>
        <v>1372</v>
      </c>
      <c r="AE2" s="37">
        <f>LOOKUP(9.999E+307,'2024'!AE:AE)</f>
        <v>1262</v>
      </c>
      <c r="AF2" s="37">
        <f>LOOKUP(9.999E+307,'2024'!AF:AF)</f>
        <v>1467</v>
      </c>
      <c r="AG2" s="37">
        <f>LOOKUP(9.999E+307,'2024'!AG:AG)</f>
        <v>1870</v>
      </c>
      <c r="AH2" s="37">
        <f>LOOKUP(9.999E+307,'2024'!AH:AH)</f>
        <v>1568</v>
      </c>
      <c r="AI2" s="37">
        <f>LOOKUP(9.999E+307,'2024'!AI:AI)</f>
        <v>1369</v>
      </c>
      <c r="AJ2" s="37">
        <f>LOOKUP(9.999E+307,'2024'!AJ:AJ)</f>
        <v>1979</v>
      </c>
      <c r="AK2" s="37">
        <f>LOOKUP(9.999E+307,'2024'!AK:AK)</f>
        <v>1095</v>
      </c>
      <c r="AL2" s="37">
        <f>LOOKUP(9.999E+307,'2024'!AL:AL)</f>
        <v>1746</v>
      </c>
      <c r="AM2" s="37">
        <f>LOOKUP(9.999E+307,'2024'!AM:AM)</f>
        <v>1988</v>
      </c>
      <c r="AN2" s="37">
        <f>LOOKUP(9.999E+307,'2024'!AN:AN)</f>
        <v>1354</v>
      </c>
      <c r="AO2" s="37">
        <f>LOOKUP(9.999E+307,'2024'!AO:AO)</f>
        <v>212</v>
      </c>
      <c r="AP2" s="37">
        <f>LOOKUP(9.999E+307,'2024'!AP:AP)</f>
        <v>1089</v>
      </c>
      <c r="AQ2" s="37">
        <f>LOOKUP(9.999E+307,'2024'!AQ:AQ)</f>
        <v>752</v>
      </c>
      <c r="AR2" s="37">
        <f>LOOKUP(9.999E+307,'2024'!AR:AR)</f>
        <v>889</v>
      </c>
      <c r="AS2" s="37">
        <f>LOOKUP(9.999E+307,'2024'!AS:AS)</f>
        <v>359</v>
      </c>
      <c r="AT2" s="37">
        <f>LOOKUP(9.999E+307,'2024'!AT:AT)</f>
        <v>794</v>
      </c>
      <c r="AU2" s="37">
        <f>LOOKUP(9.999E+307,'2024'!AU:AU)</f>
        <v>1260</v>
      </c>
      <c r="AV2" s="37">
        <f>LOOKUP(9.999E+307,'2024'!AV:AV)</f>
        <v>1881</v>
      </c>
      <c r="AW2" s="37">
        <f>LOOKUP(9.999E+307,'2024'!AW:AW)</f>
        <v>1427</v>
      </c>
      <c r="AX2" s="37">
        <f>LOOKUP(9.999E+307,'2024'!AX:AX)</f>
        <v>1679</v>
      </c>
      <c r="AY2" s="37">
        <f>LOOKUP(9.999E+307,'2024'!AY:AY)</f>
        <v>265</v>
      </c>
      <c r="AZ2" s="37">
        <f>LOOKUP(9.999E+307,'2024'!AZ:AZ)</f>
        <v>965</v>
      </c>
      <c r="BA2" s="37">
        <f>LOOKUP(9.999E+307,'2024'!BA:BA)</f>
        <v>1597</v>
      </c>
      <c r="BB2" s="37">
        <f>LOOKUP(9.999E+307,'2024'!BB:BB)</f>
        <v>1007</v>
      </c>
      <c r="BC2" s="37">
        <f>LOOKUP(9.999E+307,'2024'!BC:BC)</f>
        <v>854</v>
      </c>
      <c r="BD2" s="37">
        <f>LOOKUP(9.999E+307,'2024'!BD:BD)</f>
        <v>1719</v>
      </c>
      <c r="BE2" s="37">
        <f>LOOKUP(9.999E+307,'2024'!BE:BE)</f>
        <v>392</v>
      </c>
      <c r="BF2" s="37">
        <f>LOOKUP(9.999E+307,'2024'!BF:BF)</f>
        <v>1348</v>
      </c>
      <c r="BG2" s="37">
        <f>LOOKUP(9.999E+307,'2024'!BG:BG)</f>
        <v>833</v>
      </c>
      <c r="BH2" s="37">
        <f>LOOKUP(9.999E+307,'2024'!BH:BH)</f>
        <v>829</v>
      </c>
    </row>
    <row r="3" spans="1:60" ht="13.5" customHeight="1">
      <c r="A3" s="38">
        <v>45670</v>
      </c>
      <c r="B3" s="39" t="s">
        <v>65</v>
      </c>
      <c r="C3" s="40"/>
      <c r="D3" s="41" t="s">
        <v>52</v>
      </c>
      <c r="E3" s="49" t="e">
        <f>HLOOKUP(D3,AA$1:BX$10075,ROW()-1,FALSE)</f>
        <v>#N/A</v>
      </c>
      <c r="F3" s="43">
        <v>0</v>
      </c>
      <c r="G3" s="43">
        <v>0</v>
      </c>
      <c r="H3" s="44">
        <v>0</v>
      </c>
      <c r="I3" s="40"/>
      <c r="J3" s="45" t="s">
        <v>57</v>
      </c>
      <c r="K3" s="49" t="e">
        <f>HLOOKUP(J3,AA$1:BX$10075,ROW()-1,FALSE)</f>
        <v>#N/A</v>
      </c>
      <c r="L3" s="46">
        <v>0</v>
      </c>
      <c r="M3" s="46">
        <v>0</v>
      </c>
      <c r="N3" s="26">
        <v>0</v>
      </c>
      <c r="O3" s="40"/>
      <c r="P3" s="39" t="s">
        <v>66</v>
      </c>
      <c r="Q3" s="40"/>
      <c r="R3" t="e">
        <f>MIN(Rules!$E$2,(MAX(H3/N3,N3/H3)))</f>
        <v>#DIV/0!</v>
      </c>
      <c r="S3">
        <f>VLOOKUP(B3,Rules!A:B,2,FALSE)</f>
        <v>45</v>
      </c>
      <c r="T3" s="40"/>
      <c r="U3" s="47" t="e">
        <f>1/(10^(-1*(E3+(IF(P3="Y",Rules!$I$2,0))-K3)/Rules!$E$12)+1)</f>
        <v>#N/A</v>
      </c>
      <c r="V3" t="e">
        <f>ROUND(IF(H3&gt;N3,(S3*R3*(1-U3)),IF(H3&lt;N3,(S3*R3*(0-U3)),S3*R3*(0.5-U3))),0)</f>
        <v>#DIV/0!</v>
      </c>
      <c r="W3" t="e">
        <f>-1*V3</f>
        <v>#DIV/0!</v>
      </c>
      <c r="Z3" s="48"/>
      <c r="AA3" s="11">
        <f t="shared" ref="AA3:BH3" si="0">IF($D3=AA$1,$E3+$V3,(IF($J3=AA$1,$K3+$W3,AA2)))</f>
        <v>1134</v>
      </c>
      <c r="AB3" s="11">
        <f t="shared" si="0"/>
        <v>1779</v>
      </c>
      <c r="AC3" s="11">
        <f t="shared" si="0"/>
        <v>786</v>
      </c>
      <c r="AD3" s="11">
        <f t="shared" si="0"/>
        <v>1372</v>
      </c>
      <c r="AE3" s="11">
        <f t="shared" si="0"/>
        <v>1262</v>
      </c>
      <c r="AF3" s="11">
        <f t="shared" si="0"/>
        <v>1467</v>
      </c>
      <c r="AG3" s="11">
        <f t="shared" si="0"/>
        <v>1870</v>
      </c>
      <c r="AH3" s="11">
        <f t="shared" si="0"/>
        <v>1568</v>
      </c>
      <c r="AI3" s="11">
        <f t="shared" si="0"/>
        <v>1369</v>
      </c>
      <c r="AJ3" s="11">
        <f t="shared" si="0"/>
        <v>1979</v>
      </c>
      <c r="AK3" s="11">
        <f t="shared" si="0"/>
        <v>1095</v>
      </c>
      <c r="AL3" s="11">
        <f t="shared" si="0"/>
        <v>1746</v>
      </c>
      <c r="AM3" s="11">
        <f t="shared" si="0"/>
        <v>1988</v>
      </c>
      <c r="AN3" s="11">
        <f t="shared" si="0"/>
        <v>1354</v>
      </c>
      <c r="AO3" s="11">
        <f t="shared" si="0"/>
        <v>212</v>
      </c>
      <c r="AP3" s="11">
        <f t="shared" si="0"/>
        <v>1089</v>
      </c>
      <c r="AQ3" s="11">
        <f t="shared" si="0"/>
        <v>752</v>
      </c>
      <c r="AR3" s="11">
        <f t="shared" si="0"/>
        <v>889</v>
      </c>
      <c r="AS3" s="11">
        <f t="shared" si="0"/>
        <v>359</v>
      </c>
      <c r="AT3" s="11">
        <f t="shared" si="0"/>
        <v>794</v>
      </c>
      <c r="AU3" s="11">
        <f t="shared" si="0"/>
        <v>1260</v>
      </c>
      <c r="AV3" s="11">
        <f t="shared" si="0"/>
        <v>1881</v>
      </c>
      <c r="AW3" s="11">
        <f t="shared" si="0"/>
        <v>1427</v>
      </c>
      <c r="AX3" s="11">
        <f t="shared" si="0"/>
        <v>1679</v>
      </c>
      <c r="AY3" s="11">
        <f t="shared" si="0"/>
        <v>265</v>
      </c>
      <c r="AZ3" s="11">
        <f t="shared" si="0"/>
        <v>965</v>
      </c>
      <c r="BA3" s="11">
        <f t="shared" si="0"/>
        <v>1597</v>
      </c>
      <c r="BB3" s="11">
        <f t="shared" si="0"/>
        <v>1007</v>
      </c>
      <c r="BC3" s="11">
        <f t="shared" si="0"/>
        <v>854</v>
      </c>
      <c r="BD3" s="11">
        <f t="shared" si="0"/>
        <v>1719</v>
      </c>
      <c r="BE3" s="11">
        <f t="shared" si="0"/>
        <v>392</v>
      </c>
      <c r="BF3" s="11">
        <f t="shared" si="0"/>
        <v>1348</v>
      </c>
      <c r="BG3" s="11">
        <f t="shared" si="0"/>
        <v>833</v>
      </c>
      <c r="BH3" s="11">
        <f t="shared" si="0"/>
        <v>829</v>
      </c>
    </row>
    <row r="4" spans="1:60" ht="13.5" customHeight="1">
      <c r="A4" s="38"/>
      <c r="B4" s="39"/>
      <c r="C4" s="40"/>
      <c r="D4" s="41"/>
      <c r="E4" s="49"/>
      <c r="F4" s="43"/>
      <c r="G4" s="43"/>
      <c r="H4" s="44"/>
      <c r="I4" s="40"/>
      <c r="J4" s="45"/>
      <c r="K4" s="49"/>
      <c r="L4" s="46"/>
      <c r="M4" s="46"/>
      <c r="N4" s="26"/>
      <c r="O4" s="40"/>
      <c r="P4" s="39"/>
      <c r="Q4" s="40"/>
      <c r="T4" s="40"/>
      <c r="U4" s="47"/>
      <c r="Z4" s="48"/>
    </row>
    <row r="5" spans="1:60" ht="13.5" customHeight="1">
      <c r="A5" s="38"/>
      <c r="B5" s="39"/>
      <c r="C5" s="40"/>
      <c r="D5" s="41"/>
      <c r="E5" s="49"/>
      <c r="F5" s="43"/>
      <c r="G5" s="43"/>
      <c r="H5" s="44"/>
      <c r="I5" s="40"/>
      <c r="J5" s="45"/>
      <c r="K5" s="49"/>
      <c r="L5" s="46"/>
      <c r="M5" s="46"/>
      <c r="N5" s="26"/>
      <c r="O5" s="40"/>
      <c r="P5" s="39"/>
      <c r="Q5" s="40"/>
      <c r="T5" s="40"/>
      <c r="U5" s="47"/>
      <c r="Z5" s="48"/>
    </row>
    <row r="6" spans="1:60" ht="13.5" customHeight="1">
      <c r="A6" s="38"/>
      <c r="B6" s="39"/>
      <c r="C6" s="40"/>
      <c r="D6" s="41"/>
      <c r="E6" s="49"/>
      <c r="F6" s="43"/>
      <c r="G6" s="43"/>
      <c r="H6" s="44"/>
      <c r="I6" s="40"/>
      <c r="J6" s="45"/>
      <c r="K6" s="49"/>
      <c r="L6" s="46"/>
      <c r="M6" s="46"/>
      <c r="N6" s="26"/>
      <c r="O6" s="40"/>
      <c r="P6" s="39"/>
      <c r="Q6" s="40"/>
      <c r="T6" s="40"/>
      <c r="U6" s="47"/>
      <c r="Z6" s="48"/>
    </row>
    <row r="7" spans="1:60" ht="13.5" customHeight="1">
      <c r="A7" s="38"/>
      <c r="B7" s="39"/>
      <c r="C7" s="40"/>
      <c r="D7" s="41"/>
      <c r="E7" s="49"/>
      <c r="F7" s="43"/>
      <c r="G7" s="43"/>
      <c r="H7" s="44"/>
      <c r="I7" s="40"/>
      <c r="J7" s="45"/>
      <c r="K7" s="49"/>
      <c r="L7" s="46"/>
      <c r="M7" s="46"/>
      <c r="N7" s="26"/>
      <c r="O7" s="40"/>
      <c r="P7" s="39"/>
      <c r="Q7" s="40"/>
      <c r="T7" s="40"/>
      <c r="U7" s="47"/>
      <c r="Z7" s="48"/>
    </row>
    <row r="8" spans="1:60" ht="13.5" customHeight="1">
      <c r="A8" s="38"/>
      <c r="B8" s="39"/>
      <c r="C8" s="40"/>
      <c r="D8" s="41"/>
      <c r="E8" s="49"/>
      <c r="F8" s="43"/>
      <c r="G8" s="43"/>
      <c r="H8" s="44"/>
      <c r="I8" s="40"/>
      <c r="J8" s="45"/>
      <c r="K8" s="49"/>
      <c r="L8" s="46"/>
      <c r="M8" s="46"/>
      <c r="N8" s="26"/>
      <c r="O8" s="40"/>
      <c r="P8" s="39"/>
      <c r="Q8" s="40"/>
      <c r="T8" s="40"/>
      <c r="U8" s="47"/>
      <c r="Z8" s="48"/>
    </row>
    <row r="9" spans="1:60" ht="13.5" customHeight="1">
      <c r="A9" s="38"/>
      <c r="B9" s="39"/>
      <c r="C9" s="40"/>
      <c r="D9" s="41"/>
      <c r="E9" s="49"/>
      <c r="F9" s="43"/>
      <c r="G9" s="43"/>
      <c r="H9" s="44"/>
      <c r="I9" s="40"/>
      <c r="J9" s="45"/>
      <c r="K9" s="49"/>
      <c r="L9" s="46"/>
      <c r="M9" s="46"/>
      <c r="N9" s="26"/>
      <c r="O9" s="40"/>
      <c r="P9" s="39"/>
      <c r="Q9" s="40"/>
      <c r="T9" s="40"/>
      <c r="U9" s="47"/>
      <c r="Z9" s="48"/>
    </row>
    <row r="10" spans="1:60" ht="13.5" customHeight="1">
      <c r="A10" s="38"/>
      <c r="B10" s="39"/>
      <c r="C10" s="40"/>
      <c r="D10" s="41"/>
      <c r="E10" s="49"/>
      <c r="F10" s="43"/>
      <c r="G10" s="43"/>
      <c r="H10" s="44"/>
      <c r="I10" s="40"/>
      <c r="J10" s="45"/>
      <c r="K10" s="49"/>
      <c r="L10" s="46"/>
      <c r="M10" s="46"/>
      <c r="N10" s="26"/>
      <c r="O10" s="40"/>
      <c r="P10" s="39"/>
      <c r="Q10" s="40"/>
      <c r="T10" s="40"/>
      <c r="U10" s="47"/>
      <c r="Z10" s="48"/>
    </row>
    <row r="11" spans="1:60" ht="13.5" customHeight="1">
      <c r="A11" s="38"/>
      <c r="B11" s="39"/>
      <c r="C11" s="40"/>
      <c r="D11" s="41"/>
      <c r="E11" s="49"/>
      <c r="F11" s="43"/>
      <c r="G11" s="43"/>
      <c r="H11" s="44"/>
      <c r="I11" s="40"/>
      <c r="J11" s="45"/>
      <c r="K11" s="49"/>
      <c r="L11" s="46"/>
      <c r="M11" s="46"/>
      <c r="N11" s="26"/>
      <c r="O11" s="40"/>
      <c r="P11" s="39"/>
      <c r="Q11" s="40"/>
      <c r="T11" s="40"/>
      <c r="U11" s="47"/>
      <c r="Z11" s="48"/>
    </row>
    <row r="12" spans="1:60" ht="13.5" customHeight="1">
      <c r="A12" s="38"/>
      <c r="B12" s="39"/>
      <c r="C12" s="40"/>
      <c r="D12" s="41"/>
      <c r="E12" s="49"/>
      <c r="F12" s="43"/>
      <c r="G12" s="43"/>
      <c r="H12" s="44"/>
      <c r="I12" s="40"/>
      <c r="J12" s="45"/>
      <c r="K12" s="49"/>
      <c r="L12" s="46"/>
      <c r="M12" s="46"/>
      <c r="N12" s="26"/>
      <c r="O12" s="40"/>
      <c r="P12" s="39"/>
      <c r="Q12" s="40"/>
      <c r="T12" s="40"/>
      <c r="U12" s="47"/>
      <c r="Z12" s="48"/>
    </row>
    <row r="13" spans="1:60" ht="13.5" customHeight="1">
      <c r="A13" s="38"/>
      <c r="B13" s="39"/>
      <c r="C13" s="40"/>
      <c r="D13" s="41"/>
      <c r="E13" s="49"/>
      <c r="F13" s="43"/>
      <c r="G13" s="43"/>
      <c r="H13" s="44"/>
      <c r="I13" s="40"/>
      <c r="J13" s="45"/>
      <c r="K13" s="49"/>
      <c r="L13" s="46"/>
      <c r="M13" s="46"/>
      <c r="N13" s="26"/>
      <c r="O13" s="40"/>
      <c r="P13" s="39"/>
      <c r="Q13" s="40"/>
      <c r="T13" s="40"/>
      <c r="U13" s="47"/>
      <c r="Z13" s="48"/>
    </row>
    <row r="14" spans="1:60" ht="13.5" customHeight="1">
      <c r="A14" s="38"/>
      <c r="B14" s="39"/>
      <c r="C14" s="40"/>
      <c r="D14" s="41"/>
      <c r="E14" s="49"/>
      <c r="F14" s="43"/>
      <c r="G14" s="43"/>
      <c r="H14" s="44"/>
      <c r="I14" s="40"/>
      <c r="J14" s="45"/>
      <c r="K14" s="49"/>
      <c r="L14" s="46"/>
      <c r="M14" s="46"/>
      <c r="N14" s="26"/>
      <c r="O14" s="40"/>
      <c r="P14" s="39"/>
      <c r="Q14" s="40"/>
      <c r="T14" s="40"/>
      <c r="U14" s="47"/>
      <c r="Z14" s="48"/>
    </row>
    <row r="15" spans="1:60" ht="13.5" customHeight="1">
      <c r="A15" s="38"/>
      <c r="B15" s="39"/>
      <c r="C15" s="40"/>
      <c r="D15" s="41"/>
      <c r="E15" s="49"/>
      <c r="F15" s="43"/>
      <c r="G15" s="43"/>
      <c r="H15" s="44"/>
      <c r="I15" s="40"/>
      <c r="J15" s="45"/>
      <c r="K15" s="49"/>
      <c r="L15" s="46"/>
      <c r="M15" s="46"/>
      <c r="N15" s="26"/>
      <c r="O15" s="40"/>
      <c r="P15" s="39"/>
      <c r="Q15" s="40"/>
      <c r="T15" s="40"/>
      <c r="U15" s="47"/>
      <c r="Z15" s="48"/>
    </row>
    <row r="16" spans="1:60" ht="13.5" customHeight="1">
      <c r="A16" s="38"/>
      <c r="B16" s="39"/>
      <c r="C16" s="40"/>
      <c r="D16" s="41"/>
      <c r="E16" s="49"/>
      <c r="F16" s="43"/>
      <c r="G16" s="43"/>
      <c r="H16" s="44"/>
      <c r="I16" s="40"/>
      <c r="J16" s="45"/>
      <c r="K16" s="49"/>
      <c r="L16" s="46"/>
      <c r="M16" s="46"/>
      <c r="N16" s="26"/>
      <c r="O16" s="40"/>
      <c r="P16" s="39"/>
      <c r="Q16" s="40"/>
      <c r="T16" s="40"/>
      <c r="U16" s="47"/>
      <c r="Z16" s="48"/>
    </row>
    <row r="17" spans="1:26" ht="13.5" customHeight="1">
      <c r="A17" s="38"/>
      <c r="B17" s="39"/>
      <c r="C17" s="40"/>
      <c r="D17" s="41"/>
      <c r="E17" s="49"/>
      <c r="F17" s="43"/>
      <c r="G17" s="43"/>
      <c r="H17" s="44"/>
      <c r="I17" s="40"/>
      <c r="J17" s="45"/>
      <c r="K17" s="49"/>
      <c r="L17" s="46"/>
      <c r="M17" s="46"/>
      <c r="N17" s="26"/>
      <c r="O17" s="40"/>
      <c r="P17" s="39"/>
      <c r="Q17" s="40"/>
      <c r="T17" s="40"/>
      <c r="U17" s="47"/>
      <c r="Z17" s="48"/>
    </row>
    <row r="18" spans="1:26" ht="13.5" customHeight="1">
      <c r="A18" s="38"/>
      <c r="B18" s="39"/>
      <c r="C18" s="40"/>
      <c r="D18" s="41"/>
      <c r="E18" s="49"/>
      <c r="F18" s="43"/>
      <c r="G18" s="43"/>
      <c r="H18" s="44"/>
      <c r="I18" s="40"/>
      <c r="J18" s="45"/>
      <c r="K18" s="49"/>
      <c r="L18" s="46"/>
      <c r="M18" s="46"/>
      <c r="N18" s="26"/>
      <c r="O18" s="40"/>
      <c r="P18" s="39"/>
      <c r="Q18" s="40"/>
      <c r="T18" s="40"/>
      <c r="U18" s="47"/>
      <c r="Z18" s="48"/>
    </row>
    <row r="19" spans="1:26" ht="13.5" customHeight="1">
      <c r="A19" s="38"/>
      <c r="B19" s="39"/>
      <c r="C19" s="40"/>
      <c r="D19" s="41"/>
      <c r="E19" s="49"/>
      <c r="F19" s="43"/>
      <c r="G19" s="43"/>
      <c r="H19" s="44"/>
      <c r="I19" s="40"/>
      <c r="J19" s="45"/>
      <c r="K19" s="49"/>
      <c r="L19" s="46"/>
      <c r="M19" s="46"/>
      <c r="N19" s="26"/>
      <c r="O19" s="40"/>
      <c r="P19" s="39"/>
      <c r="Q19" s="40"/>
      <c r="T19" s="40"/>
      <c r="U19" s="47"/>
      <c r="Z19" s="48"/>
    </row>
    <row r="20" spans="1:26" ht="13.5" customHeight="1">
      <c r="A20" s="38"/>
      <c r="B20" s="39"/>
      <c r="D20" s="41"/>
      <c r="E20" s="49"/>
      <c r="F20" s="43"/>
      <c r="G20" s="43"/>
      <c r="H20" s="44"/>
      <c r="J20" s="45"/>
      <c r="K20" s="49"/>
      <c r="L20" s="46"/>
      <c r="M20" s="46"/>
      <c r="N20" s="26"/>
      <c r="P20" s="39"/>
      <c r="U20" s="47"/>
      <c r="Z20" s="48"/>
    </row>
    <row r="21" spans="1:26" ht="13.5" customHeight="1">
      <c r="A21" s="38"/>
      <c r="B21" s="39"/>
      <c r="D21" s="41"/>
      <c r="E21" s="49"/>
      <c r="F21" s="43"/>
      <c r="G21" s="43"/>
      <c r="H21" s="44"/>
      <c r="J21" s="45"/>
      <c r="K21" s="49"/>
      <c r="L21" s="46"/>
      <c r="M21" s="46"/>
      <c r="N21" s="26"/>
      <c r="P21" s="39"/>
      <c r="U21" s="47"/>
      <c r="Z21" s="48"/>
    </row>
    <row r="22" spans="1:26" ht="13.5" customHeight="1">
      <c r="A22" s="38"/>
      <c r="B22" s="39"/>
      <c r="C22" s="40"/>
      <c r="D22" s="41"/>
      <c r="E22" s="49"/>
      <c r="F22" s="43"/>
      <c r="G22" s="43"/>
      <c r="H22" s="44"/>
      <c r="I22" s="40"/>
      <c r="J22" s="45"/>
      <c r="K22" s="49"/>
      <c r="L22" s="46"/>
      <c r="M22" s="46"/>
      <c r="N22" s="26"/>
      <c r="O22" s="40"/>
      <c r="P22" s="39"/>
      <c r="Q22" s="40"/>
      <c r="T22" s="40"/>
      <c r="U22" s="47"/>
      <c r="Z22" s="48"/>
    </row>
    <row r="23" spans="1:26" ht="13.5" customHeight="1">
      <c r="A23" s="38"/>
      <c r="B23" s="39"/>
      <c r="C23" s="40"/>
      <c r="D23" s="41"/>
      <c r="E23" s="49"/>
      <c r="F23" s="43"/>
      <c r="G23" s="43"/>
      <c r="H23" s="44"/>
      <c r="I23" s="40"/>
      <c r="J23" s="45"/>
      <c r="K23" s="49"/>
      <c r="L23" s="46"/>
      <c r="M23" s="46"/>
      <c r="N23" s="26"/>
      <c r="O23" s="40"/>
      <c r="P23" s="39"/>
      <c r="Q23" s="40"/>
      <c r="T23" s="40"/>
      <c r="U23" s="47"/>
      <c r="Z23" s="48"/>
    </row>
    <row r="24" spans="1:26" ht="13.5" customHeight="1">
      <c r="A24" s="38"/>
      <c r="B24" s="39"/>
      <c r="C24" s="40"/>
      <c r="D24" s="41"/>
      <c r="E24" s="49"/>
      <c r="F24" s="43"/>
      <c r="G24" s="43"/>
      <c r="H24" s="44"/>
      <c r="I24" s="40"/>
      <c r="J24" s="45"/>
      <c r="K24" s="49"/>
      <c r="L24" s="46"/>
      <c r="M24" s="46"/>
      <c r="N24" s="26"/>
      <c r="O24" s="40"/>
      <c r="P24" s="39"/>
      <c r="Q24" s="40"/>
      <c r="T24" s="40"/>
      <c r="U24" s="47"/>
      <c r="Z24" s="48"/>
    </row>
    <row r="25" spans="1:26" ht="13.5" customHeight="1">
      <c r="A25" s="38"/>
      <c r="B25" s="39"/>
      <c r="C25" s="40"/>
      <c r="D25" s="41"/>
      <c r="E25" s="49"/>
      <c r="F25" s="43"/>
      <c r="G25" s="43"/>
      <c r="H25" s="44"/>
      <c r="I25" s="40"/>
      <c r="J25" s="45"/>
      <c r="K25" s="49"/>
      <c r="L25" s="46"/>
      <c r="M25" s="46"/>
      <c r="N25" s="26"/>
      <c r="O25" s="40"/>
      <c r="P25" s="39"/>
      <c r="Q25" s="40"/>
      <c r="T25" s="40"/>
      <c r="U25" s="47"/>
      <c r="Z25" s="48"/>
    </row>
    <row r="26" spans="1:26" ht="13.5" customHeight="1">
      <c r="A26" s="38"/>
      <c r="B26" s="39"/>
      <c r="C26" s="40"/>
      <c r="D26" s="41"/>
      <c r="E26" s="49"/>
      <c r="F26" s="43"/>
      <c r="G26" s="43"/>
      <c r="H26" s="44"/>
      <c r="J26" s="45"/>
      <c r="K26" s="49"/>
      <c r="L26" s="46"/>
      <c r="M26" s="46"/>
      <c r="N26" s="26"/>
      <c r="O26" s="40"/>
      <c r="P26" s="39"/>
      <c r="Q26" s="40"/>
      <c r="T26" s="40"/>
      <c r="U26" s="47"/>
      <c r="Z26" s="48"/>
    </row>
    <row r="27" spans="1:26" ht="13.5" customHeight="1">
      <c r="A27" s="38"/>
      <c r="B27" s="39"/>
      <c r="C27" s="40"/>
      <c r="D27" s="41"/>
      <c r="E27" s="49"/>
      <c r="F27" s="43"/>
      <c r="G27" s="43"/>
      <c r="H27" s="44"/>
      <c r="J27" s="45"/>
      <c r="K27" s="49"/>
      <c r="L27" s="46"/>
      <c r="M27" s="46"/>
      <c r="N27" s="26"/>
      <c r="O27" s="40"/>
      <c r="P27" s="39"/>
      <c r="Q27" s="40"/>
      <c r="T27" s="40"/>
      <c r="U27" s="47"/>
      <c r="Z27" s="48"/>
    </row>
    <row r="28" spans="1:26" ht="13.5" customHeight="1">
      <c r="A28" s="38"/>
      <c r="B28" s="39"/>
      <c r="C28" s="40"/>
      <c r="D28" s="41"/>
      <c r="E28" s="49"/>
      <c r="F28" s="43"/>
      <c r="G28" s="43"/>
      <c r="H28" s="44"/>
      <c r="J28" s="45"/>
      <c r="K28" s="49"/>
      <c r="L28" s="46"/>
      <c r="M28" s="46"/>
      <c r="N28" s="26"/>
      <c r="O28" s="40"/>
      <c r="P28" s="39"/>
      <c r="Q28" s="40"/>
      <c r="T28" s="40"/>
      <c r="U28" s="47"/>
      <c r="Z28" s="48"/>
    </row>
    <row r="29" spans="1:26" ht="13.5" customHeight="1">
      <c r="A29" s="38"/>
      <c r="B29" s="39"/>
      <c r="C29" s="40"/>
      <c r="D29" s="41"/>
      <c r="E29" s="49"/>
      <c r="F29" s="43"/>
      <c r="G29" s="43"/>
      <c r="H29" s="44"/>
      <c r="I29" s="40"/>
      <c r="J29" s="45"/>
      <c r="K29" s="49"/>
      <c r="L29" s="46"/>
      <c r="M29" s="46"/>
      <c r="N29" s="26"/>
      <c r="O29" s="40"/>
      <c r="P29" s="39"/>
      <c r="Q29" s="40"/>
      <c r="T29" s="40"/>
      <c r="U29" s="47"/>
      <c r="Z29" s="48"/>
    </row>
    <row r="30" spans="1:26" ht="13.5" customHeight="1">
      <c r="A30" s="38"/>
      <c r="B30" s="39"/>
      <c r="C30" s="40"/>
      <c r="D30" s="41"/>
      <c r="E30" s="49"/>
      <c r="F30" s="43"/>
      <c r="G30" s="43"/>
      <c r="H30" s="44"/>
      <c r="I30" s="40"/>
      <c r="J30" s="45"/>
      <c r="K30" s="49"/>
      <c r="L30" s="46"/>
      <c r="M30" s="46"/>
      <c r="N30" s="26"/>
      <c r="O30" s="40"/>
      <c r="P30" s="39"/>
      <c r="Q30" s="40"/>
      <c r="T30" s="40"/>
      <c r="U30" s="47"/>
      <c r="Z30" s="48"/>
    </row>
    <row r="31" spans="1:26" ht="13.5" customHeight="1">
      <c r="A31" s="38"/>
      <c r="B31" s="39"/>
      <c r="C31" s="40"/>
      <c r="D31" s="41"/>
      <c r="E31" s="49"/>
      <c r="F31" s="43"/>
      <c r="G31" s="43"/>
      <c r="H31" s="44"/>
      <c r="I31" s="40"/>
      <c r="J31" s="45"/>
      <c r="K31" s="49"/>
      <c r="L31" s="46"/>
      <c r="M31" s="46"/>
      <c r="N31" s="26"/>
      <c r="O31" s="40"/>
      <c r="P31" s="39"/>
      <c r="Q31" s="40"/>
      <c r="T31" s="40"/>
      <c r="U31" s="47"/>
      <c r="Z31" s="48"/>
    </row>
    <row r="32" spans="1:26" ht="13.5" customHeight="1">
      <c r="A32" s="38"/>
      <c r="B32" s="39"/>
      <c r="C32" s="40"/>
      <c r="D32" s="41"/>
      <c r="E32" s="49"/>
      <c r="F32" s="43"/>
      <c r="G32" s="43"/>
      <c r="H32" s="44"/>
      <c r="I32" s="40"/>
      <c r="J32" s="45"/>
      <c r="K32" s="49"/>
      <c r="L32" s="46"/>
      <c r="M32" s="46"/>
      <c r="N32" s="26"/>
      <c r="O32" s="40"/>
      <c r="P32" s="39"/>
      <c r="Q32" s="40"/>
      <c r="T32" s="40"/>
      <c r="U32" s="47"/>
      <c r="Z32" s="48"/>
    </row>
    <row r="33" spans="1:26" ht="13.5" customHeight="1">
      <c r="A33" s="38"/>
      <c r="B33" s="39"/>
      <c r="C33" s="40"/>
      <c r="D33" s="41"/>
      <c r="E33" s="49"/>
      <c r="F33" s="43"/>
      <c r="G33" s="43"/>
      <c r="H33" s="44"/>
      <c r="I33" s="40"/>
      <c r="J33" s="45"/>
      <c r="K33" s="49"/>
      <c r="L33" s="46"/>
      <c r="M33" s="46"/>
      <c r="N33" s="26"/>
      <c r="O33" s="40"/>
      <c r="P33" s="39"/>
      <c r="Q33" s="40"/>
      <c r="T33" s="40"/>
      <c r="U33" s="47"/>
      <c r="Z33" s="48"/>
    </row>
    <row r="34" spans="1:26" ht="13.5" customHeight="1">
      <c r="A34" s="38"/>
      <c r="B34" s="39"/>
      <c r="C34" s="40"/>
      <c r="D34" s="41"/>
      <c r="E34" s="49"/>
      <c r="F34" s="43"/>
      <c r="G34" s="43"/>
      <c r="H34" s="44"/>
      <c r="I34" s="40"/>
      <c r="J34" s="45"/>
      <c r="K34" s="49"/>
      <c r="L34" s="46"/>
      <c r="M34" s="46"/>
      <c r="N34" s="26"/>
      <c r="O34" s="40"/>
      <c r="P34" s="39"/>
      <c r="Q34" s="40"/>
      <c r="T34" s="40"/>
      <c r="U34" s="47"/>
      <c r="Z34" s="48"/>
    </row>
    <row r="35" spans="1:26" ht="13.5" customHeight="1">
      <c r="A35" s="38"/>
      <c r="B35" s="39"/>
      <c r="C35" s="40"/>
      <c r="D35" s="41"/>
      <c r="E35" s="49"/>
      <c r="F35" s="43"/>
      <c r="G35" s="43"/>
      <c r="H35" s="44"/>
      <c r="I35" s="40"/>
      <c r="J35" s="45"/>
      <c r="K35" s="49"/>
      <c r="L35" s="46"/>
      <c r="M35" s="46"/>
      <c r="N35" s="26"/>
      <c r="O35" s="40"/>
      <c r="P35" s="39"/>
      <c r="Q35" s="40"/>
      <c r="T35" s="40"/>
      <c r="U35" s="47"/>
      <c r="Z35" s="48"/>
    </row>
    <row r="36" spans="1:26" ht="13.5" customHeight="1">
      <c r="A36" s="38"/>
      <c r="B36" s="39"/>
      <c r="C36" s="40"/>
      <c r="D36" s="41"/>
      <c r="E36" s="49"/>
      <c r="F36" s="43"/>
      <c r="G36" s="43"/>
      <c r="H36" s="44"/>
      <c r="I36" s="40"/>
      <c r="J36" s="45"/>
      <c r="K36" s="49"/>
      <c r="L36" s="46"/>
      <c r="M36" s="46"/>
      <c r="N36" s="26"/>
      <c r="O36" s="40"/>
      <c r="P36" s="39"/>
      <c r="Q36" s="40"/>
      <c r="T36" s="40"/>
      <c r="U36" s="47"/>
      <c r="Z36" s="48"/>
    </row>
    <row r="37" spans="1:26" ht="13.5" customHeight="1">
      <c r="A37" s="38"/>
      <c r="B37" s="39"/>
      <c r="C37" s="40"/>
      <c r="D37" s="41"/>
      <c r="E37" s="49"/>
      <c r="F37" s="43"/>
      <c r="G37" s="43"/>
      <c r="H37" s="44"/>
      <c r="I37" s="40"/>
      <c r="J37" s="45"/>
      <c r="K37" s="49"/>
      <c r="L37" s="46"/>
      <c r="M37" s="46"/>
      <c r="N37" s="26"/>
      <c r="O37" s="40"/>
      <c r="P37" s="39"/>
      <c r="Q37" s="40"/>
      <c r="T37" s="40"/>
      <c r="U37" s="47"/>
      <c r="Z37" s="48"/>
    </row>
    <row r="38" spans="1:26" ht="13.5" customHeight="1">
      <c r="A38" s="38"/>
      <c r="B38" s="39"/>
      <c r="C38" s="40"/>
      <c r="D38" s="41"/>
      <c r="E38" s="49"/>
      <c r="F38" s="43"/>
      <c r="G38" s="43"/>
      <c r="H38" s="44"/>
      <c r="I38" s="40"/>
      <c r="J38" s="45"/>
      <c r="K38" s="49"/>
      <c r="L38" s="46"/>
      <c r="M38" s="46"/>
      <c r="N38" s="26"/>
      <c r="O38" s="40"/>
      <c r="P38" s="39"/>
      <c r="Q38" s="40"/>
      <c r="T38" s="40"/>
      <c r="U38" s="47"/>
      <c r="Z38" s="48"/>
    </row>
    <row r="39" spans="1:26" ht="13.5" customHeight="1">
      <c r="A39" s="38"/>
      <c r="B39" s="39"/>
      <c r="C39" s="40"/>
      <c r="D39" s="41"/>
      <c r="E39" s="49"/>
      <c r="F39" s="43"/>
      <c r="G39" s="43"/>
      <c r="H39" s="44"/>
      <c r="I39" s="40"/>
      <c r="J39" s="45"/>
      <c r="K39" s="49"/>
      <c r="L39" s="46"/>
      <c r="M39" s="46"/>
      <c r="N39" s="26"/>
      <c r="O39" s="40"/>
      <c r="P39" s="39"/>
      <c r="Q39" s="40"/>
      <c r="T39" s="40"/>
      <c r="U39" s="47"/>
      <c r="Z39" s="48"/>
    </row>
    <row r="40" spans="1:26" ht="13.5" customHeight="1">
      <c r="A40" s="38"/>
      <c r="B40" s="39"/>
      <c r="C40" s="40"/>
      <c r="D40" s="41"/>
      <c r="E40" s="49"/>
      <c r="F40" s="43"/>
      <c r="G40" s="43"/>
      <c r="H40" s="44"/>
      <c r="I40" s="40"/>
      <c r="J40" s="45"/>
      <c r="K40" s="49"/>
      <c r="L40" s="46"/>
      <c r="M40" s="46"/>
      <c r="N40" s="26"/>
      <c r="O40" s="40"/>
      <c r="P40" s="39"/>
      <c r="Q40" s="40"/>
      <c r="T40" s="40"/>
      <c r="U40" s="47"/>
      <c r="Z40" s="48"/>
    </row>
    <row r="41" spans="1:26" ht="13.5" customHeight="1">
      <c r="A41" s="38"/>
      <c r="B41" s="39"/>
      <c r="C41" s="40"/>
      <c r="D41" s="41"/>
      <c r="E41" s="49"/>
      <c r="F41" s="43"/>
      <c r="G41" s="43"/>
      <c r="H41" s="44"/>
      <c r="I41" s="40"/>
      <c r="J41" s="45"/>
      <c r="K41" s="49"/>
      <c r="L41" s="46"/>
      <c r="M41" s="46"/>
      <c r="N41" s="26"/>
      <c r="O41" s="40"/>
      <c r="P41" s="39"/>
      <c r="Q41" s="40"/>
      <c r="T41" s="40"/>
      <c r="U41" s="47"/>
      <c r="Z41" s="48"/>
    </row>
    <row r="42" spans="1:26" ht="13.5" customHeight="1">
      <c r="A42" s="38"/>
      <c r="B42" s="39"/>
      <c r="C42" s="40"/>
      <c r="D42" s="41"/>
      <c r="E42" s="49"/>
      <c r="F42" s="43"/>
      <c r="G42" s="43"/>
      <c r="H42" s="44"/>
      <c r="I42" s="40"/>
      <c r="J42" s="45"/>
      <c r="K42" s="49"/>
      <c r="L42" s="46"/>
      <c r="M42" s="46"/>
      <c r="N42" s="26"/>
      <c r="O42" s="40"/>
      <c r="P42" s="39"/>
      <c r="Q42" s="40"/>
      <c r="T42" s="40"/>
      <c r="U42" s="47"/>
      <c r="Z42" s="48"/>
    </row>
    <row r="43" spans="1:26" ht="13.5" customHeight="1">
      <c r="A43" s="38"/>
      <c r="B43" s="39"/>
      <c r="C43" s="40"/>
      <c r="D43" s="41"/>
      <c r="E43" s="49"/>
      <c r="F43" s="43"/>
      <c r="G43" s="43"/>
      <c r="H43" s="44"/>
      <c r="I43" s="40"/>
      <c r="J43" s="45"/>
      <c r="K43" s="49"/>
      <c r="L43" s="46"/>
      <c r="M43" s="46"/>
      <c r="N43" s="26"/>
      <c r="O43" s="40"/>
      <c r="P43" s="39"/>
      <c r="Q43" s="40"/>
      <c r="T43" s="40"/>
      <c r="U43" s="47"/>
      <c r="Z43" s="48"/>
    </row>
    <row r="44" spans="1:26" ht="13.5" customHeight="1">
      <c r="A44" s="38"/>
      <c r="B44" s="39"/>
      <c r="C44" s="40"/>
      <c r="D44" s="41"/>
      <c r="E44" s="49"/>
      <c r="F44" s="43"/>
      <c r="G44" s="43"/>
      <c r="H44" s="44"/>
      <c r="I44" s="40"/>
      <c r="J44" s="45"/>
      <c r="K44" s="49"/>
      <c r="L44" s="46"/>
      <c r="M44" s="46"/>
      <c r="N44" s="26"/>
      <c r="O44" s="40"/>
      <c r="P44" s="39"/>
      <c r="Q44" s="40"/>
      <c r="T44" s="40"/>
      <c r="U44" s="47"/>
      <c r="Z44" s="48"/>
    </row>
    <row r="45" spans="1:26" ht="13.5" customHeight="1">
      <c r="A45" s="38"/>
      <c r="B45" s="39"/>
      <c r="C45" s="40"/>
      <c r="D45" s="41"/>
      <c r="E45" s="49"/>
      <c r="F45" s="43"/>
      <c r="G45" s="43"/>
      <c r="H45" s="44"/>
      <c r="I45" s="40"/>
      <c r="J45" s="45"/>
      <c r="K45" s="49"/>
      <c r="L45" s="46"/>
      <c r="M45" s="46"/>
      <c r="N45" s="26"/>
      <c r="O45" s="40"/>
      <c r="P45" s="39"/>
      <c r="Q45" s="40"/>
      <c r="T45" s="40"/>
      <c r="U45" s="47"/>
      <c r="Z45" s="48"/>
    </row>
    <row r="46" spans="1:26" ht="13.5" customHeight="1">
      <c r="A46" s="38"/>
      <c r="B46" s="39"/>
      <c r="C46" s="40"/>
      <c r="D46" s="41"/>
      <c r="E46" s="49"/>
      <c r="F46" s="43"/>
      <c r="G46" s="43"/>
      <c r="H46" s="44"/>
      <c r="I46" s="40"/>
      <c r="J46" s="45"/>
      <c r="K46" s="49"/>
      <c r="L46" s="46"/>
      <c r="M46" s="46"/>
      <c r="N46" s="26"/>
      <c r="O46" s="40"/>
      <c r="P46" s="39"/>
      <c r="Q46" s="40"/>
      <c r="T46" s="40"/>
      <c r="U46" s="47"/>
      <c r="Z46" s="48"/>
    </row>
    <row r="47" spans="1:26" ht="13.5" customHeight="1">
      <c r="A47" s="38"/>
      <c r="B47" s="39"/>
      <c r="C47" s="40"/>
      <c r="D47" s="41"/>
      <c r="E47" s="49"/>
      <c r="F47" s="43"/>
      <c r="G47" s="43"/>
      <c r="H47" s="44"/>
      <c r="I47" s="40"/>
      <c r="J47" s="45"/>
      <c r="K47" s="49"/>
      <c r="L47" s="46"/>
      <c r="M47" s="46"/>
      <c r="N47" s="26"/>
      <c r="O47" s="40"/>
      <c r="P47" s="39"/>
      <c r="Q47" s="40"/>
      <c r="T47" s="40"/>
      <c r="U47" s="47"/>
      <c r="Z47" s="48"/>
    </row>
    <row r="48" spans="1:26" ht="13.5" customHeight="1">
      <c r="A48" s="38"/>
      <c r="B48" s="39"/>
      <c r="C48" s="40"/>
      <c r="D48" s="41"/>
      <c r="E48" s="49"/>
      <c r="F48" s="43"/>
      <c r="G48" s="43"/>
      <c r="H48" s="44"/>
      <c r="I48" s="40"/>
      <c r="J48" s="45"/>
      <c r="K48" s="49"/>
      <c r="L48" s="46"/>
      <c r="M48" s="46"/>
      <c r="N48" s="26"/>
      <c r="O48" s="40"/>
      <c r="P48" s="39"/>
      <c r="Q48" s="40"/>
      <c r="T48" s="40"/>
      <c r="U48" s="47"/>
      <c r="Z48" s="48"/>
    </row>
    <row r="49" spans="1:26" ht="13.5" customHeight="1">
      <c r="A49" s="38"/>
      <c r="B49" s="39"/>
      <c r="C49" s="40"/>
      <c r="D49" s="41"/>
      <c r="E49" s="49"/>
      <c r="F49" s="43"/>
      <c r="G49" s="43"/>
      <c r="H49" s="44"/>
      <c r="I49" s="40"/>
      <c r="J49" s="45"/>
      <c r="K49" s="49"/>
      <c r="L49" s="46"/>
      <c r="M49" s="46"/>
      <c r="N49" s="26"/>
      <c r="O49" s="40"/>
      <c r="P49" s="39"/>
      <c r="Q49" s="40"/>
      <c r="T49" s="40"/>
      <c r="U49" s="47"/>
      <c r="Z49" s="48"/>
    </row>
    <row r="50" spans="1:26" ht="13.5" customHeight="1">
      <c r="A50" s="38"/>
      <c r="B50" s="39"/>
      <c r="C50" s="40"/>
      <c r="D50" s="41"/>
      <c r="E50" s="49"/>
      <c r="F50" s="43"/>
      <c r="G50" s="43"/>
      <c r="H50" s="44"/>
      <c r="I50" s="40"/>
      <c r="J50" s="45"/>
      <c r="K50" s="49"/>
      <c r="L50" s="46"/>
      <c r="M50" s="46"/>
      <c r="N50" s="26"/>
      <c r="O50" s="40"/>
      <c r="P50" s="39"/>
      <c r="Q50" s="40"/>
      <c r="T50" s="40"/>
      <c r="U50" s="47"/>
      <c r="Z50" s="48"/>
    </row>
    <row r="51" spans="1:26" ht="13.5" customHeight="1">
      <c r="A51" s="38"/>
      <c r="B51" s="39"/>
      <c r="C51" s="40"/>
      <c r="D51" s="41"/>
      <c r="E51" s="49"/>
      <c r="F51" s="43"/>
      <c r="G51" s="43"/>
      <c r="H51" s="44"/>
      <c r="I51" s="40"/>
      <c r="J51" s="45"/>
      <c r="K51" s="49"/>
      <c r="L51" s="46"/>
      <c r="M51" s="46"/>
      <c r="N51" s="26"/>
      <c r="O51" s="40"/>
      <c r="P51" s="39"/>
      <c r="Q51" s="40"/>
      <c r="T51" s="40"/>
      <c r="U51" s="47"/>
      <c r="Z51" s="48"/>
    </row>
    <row r="52" spans="1:26" ht="13.5" customHeight="1">
      <c r="A52" s="38"/>
      <c r="B52" s="39"/>
      <c r="C52" s="40"/>
      <c r="D52" s="41"/>
      <c r="E52" s="49"/>
      <c r="F52" s="43"/>
      <c r="G52" s="43"/>
      <c r="H52" s="44"/>
      <c r="I52" s="40"/>
      <c r="J52" s="45"/>
      <c r="K52" s="49"/>
      <c r="L52" s="46"/>
      <c r="M52" s="46"/>
      <c r="N52" s="26"/>
      <c r="O52" s="40"/>
      <c r="P52" s="39"/>
      <c r="Q52" s="40"/>
      <c r="T52" s="40"/>
      <c r="U52" s="47"/>
      <c r="Z52" s="48"/>
    </row>
    <row r="53" spans="1:26" ht="13.5" customHeight="1">
      <c r="A53" s="38"/>
      <c r="B53" s="39"/>
      <c r="C53" s="40"/>
      <c r="D53" s="41"/>
      <c r="E53" s="49"/>
      <c r="F53" s="43"/>
      <c r="G53" s="43"/>
      <c r="H53" s="44"/>
      <c r="I53" s="40"/>
      <c r="J53" s="45"/>
      <c r="K53" s="49"/>
      <c r="L53" s="46"/>
      <c r="M53" s="46"/>
      <c r="N53" s="26"/>
      <c r="O53" s="40"/>
      <c r="P53" s="39"/>
      <c r="Q53" s="40"/>
      <c r="T53" s="40"/>
      <c r="U53" s="47"/>
      <c r="Z53" s="48"/>
    </row>
    <row r="54" spans="1:26" ht="13.5" customHeight="1">
      <c r="A54" s="38"/>
      <c r="B54" s="39"/>
      <c r="C54" s="40"/>
      <c r="D54" s="41"/>
      <c r="E54" s="49"/>
      <c r="F54" s="43"/>
      <c r="G54" s="43"/>
      <c r="H54" s="44"/>
      <c r="I54" s="40"/>
      <c r="J54" s="45"/>
      <c r="K54" s="49"/>
      <c r="L54" s="46"/>
      <c r="M54" s="46"/>
      <c r="N54" s="26"/>
      <c r="O54" s="40"/>
      <c r="P54" s="39"/>
      <c r="Q54" s="40"/>
      <c r="T54" s="40"/>
      <c r="U54" s="47"/>
      <c r="Z54" s="48"/>
    </row>
    <row r="55" spans="1:26" ht="13.5" customHeight="1">
      <c r="A55" s="38"/>
      <c r="B55" s="39"/>
      <c r="C55" s="40"/>
      <c r="D55" s="41"/>
      <c r="E55" s="49"/>
      <c r="F55" s="43"/>
      <c r="G55" s="43"/>
      <c r="H55" s="44"/>
      <c r="I55" s="40"/>
      <c r="J55" s="45"/>
      <c r="K55" s="49"/>
      <c r="L55" s="46"/>
      <c r="M55" s="46"/>
      <c r="N55" s="26"/>
      <c r="O55" s="40"/>
      <c r="P55" s="39"/>
      <c r="Q55" s="40"/>
      <c r="T55" s="40"/>
      <c r="U55" s="47"/>
      <c r="Z55" s="48"/>
    </row>
    <row r="56" spans="1:26" ht="13.5" customHeight="1">
      <c r="A56" s="38"/>
      <c r="B56" s="39"/>
      <c r="C56" s="40"/>
      <c r="D56" s="41"/>
      <c r="E56" s="49"/>
      <c r="F56" s="43"/>
      <c r="G56" s="43"/>
      <c r="H56" s="44"/>
      <c r="I56" s="40"/>
      <c r="J56" s="45"/>
      <c r="K56" s="49"/>
      <c r="L56" s="46"/>
      <c r="M56" s="46"/>
      <c r="N56" s="26"/>
      <c r="O56" s="40"/>
      <c r="P56" s="39"/>
      <c r="Q56" s="40"/>
      <c r="T56" s="40"/>
      <c r="U56" s="47"/>
      <c r="Z56" s="48"/>
    </row>
    <row r="57" spans="1:26" ht="13.5" customHeight="1">
      <c r="A57" s="38"/>
      <c r="B57" s="39"/>
      <c r="C57" s="40"/>
      <c r="D57" s="41"/>
      <c r="E57" s="49"/>
      <c r="F57" s="43"/>
      <c r="G57" s="43"/>
      <c r="H57" s="44"/>
      <c r="I57" s="40"/>
      <c r="J57" s="45"/>
      <c r="K57" s="49"/>
      <c r="L57" s="46"/>
      <c r="M57" s="46"/>
      <c r="N57" s="26"/>
      <c r="O57" s="40"/>
      <c r="P57" s="39"/>
      <c r="Q57" s="40"/>
      <c r="T57" s="40"/>
      <c r="U57" s="47"/>
      <c r="Z57" s="48"/>
    </row>
    <row r="58" spans="1:26" ht="13.5" customHeight="1">
      <c r="A58" s="38"/>
      <c r="B58" s="39"/>
      <c r="C58" s="40"/>
      <c r="D58" s="41"/>
      <c r="E58" s="49"/>
      <c r="F58" s="43"/>
      <c r="G58" s="43"/>
      <c r="H58" s="44"/>
      <c r="I58" s="40"/>
      <c r="J58" s="45"/>
      <c r="K58" s="49"/>
      <c r="L58" s="46"/>
      <c r="M58" s="46"/>
      <c r="N58" s="26"/>
      <c r="O58" s="40"/>
      <c r="P58" s="39"/>
      <c r="Q58" s="40"/>
      <c r="T58" s="40"/>
      <c r="U58" s="47"/>
      <c r="Z58" s="48"/>
    </row>
    <row r="59" spans="1:26" ht="13.5" customHeight="1">
      <c r="A59" s="38"/>
      <c r="B59" s="39"/>
      <c r="C59" s="40"/>
      <c r="D59" s="41"/>
      <c r="E59" s="49"/>
      <c r="F59" s="43"/>
      <c r="G59" s="43"/>
      <c r="H59" s="44"/>
      <c r="I59" s="40"/>
      <c r="J59" s="45"/>
      <c r="K59" s="49"/>
      <c r="L59" s="46"/>
      <c r="M59" s="46"/>
      <c r="N59" s="26"/>
      <c r="O59" s="40"/>
      <c r="P59" s="39"/>
      <c r="Q59" s="40"/>
      <c r="T59" s="40"/>
      <c r="U59" s="47"/>
      <c r="Z59" s="48"/>
    </row>
    <row r="60" spans="1:26" ht="13.5" customHeight="1">
      <c r="A60" s="38"/>
      <c r="B60" s="39"/>
      <c r="C60" s="40"/>
      <c r="D60" s="41"/>
      <c r="E60" s="49"/>
      <c r="F60" s="43"/>
      <c r="G60" s="43"/>
      <c r="H60" s="44"/>
      <c r="I60" s="40"/>
      <c r="J60" s="45"/>
      <c r="K60" s="49"/>
      <c r="L60" s="46"/>
      <c r="M60" s="46"/>
      <c r="N60" s="26"/>
      <c r="O60" s="40"/>
      <c r="P60" s="39"/>
      <c r="Q60" s="40"/>
      <c r="T60" s="40"/>
      <c r="U60" s="47"/>
      <c r="Z60" s="48"/>
    </row>
    <row r="61" spans="1:26" ht="13.5" customHeight="1">
      <c r="A61" s="38"/>
      <c r="B61" s="39"/>
      <c r="C61" s="40"/>
      <c r="D61" s="41"/>
      <c r="E61" s="49"/>
      <c r="F61" s="43"/>
      <c r="G61" s="43"/>
      <c r="H61" s="44"/>
      <c r="I61" s="40"/>
      <c r="J61" s="45"/>
      <c r="K61" s="49"/>
      <c r="L61" s="46"/>
      <c r="M61" s="46"/>
      <c r="N61" s="26"/>
      <c r="O61" s="40"/>
      <c r="P61" s="39"/>
      <c r="Q61" s="40"/>
      <c r="T61" s="40"/>
      <c r="U61" s="47"/>
      <c r="Z61" s="48"/>
    </row>
    <row r="62" spans="1:26" ht="13.5" customHeight="1">
      <c r="A62" s="38"/>
      <c r="B62" s="39"/>
      <c r="C62" s="40"/>
      <c r="D62" s="41"/>
      <c r="E62" s="49"/>
      <c r="F62" s="43"/>
      <c r="G62" s="43"/>
      <c r="H62" s="44"/>
      <c r="I62" s="40"/>
      <c r="J62" s="45"/>
      <c r="K62" s="49"/>
      <c r="L62" s="46"/>
      <c r="M62" s="46"/>
      <c r="N62" s="26"/>
      <c r="O62" s="40"/>
      <c r="P62" s="39"/>
      <c r="Q62" s="40"/>
      <c r="T62" s="40"/>
      <c r="U62" s="47"/>
      <c r="Z62" s="48"/>
    </row>
    <row r="63" spans="1:26" ht="13.5" customHeight="1">
      <c r="A63" s="38"/>
      <c r="B63" s="39"/>
      <c r="C63" s="40"/>
      <c r="D63" s="41"/>
      <c r="E63" s="49"/>
      <c r="F63" s="43"/>
      <c r="G63" s="43"/>
      <c r="H63" s="44"/>
      <c r="I63" s="40"/>
      <c r="J63" s="45"/>
      <c r="K63" s="49"/>
      <c r="L63" s="46"/>
      <c r="M63" s="46"/>
      <c r="N63" s="26"/>
      <c r="O63" s="40"/>
      <c r="P63" s="39"/>
      <c r="Q63" s="40"/>
      <c r="T63" s="40"/>
      <c r="U63" s="47"/>
      <c r="Z63" s="48"/>
    </row>
    <row r="64" spans="1:26" ht="13.5" customHeight="1">
      <c r="A64" s="38"/>
      <c r="B64" s="39"/>
      <c r="C64" s="40"/>
      <c r="D64" s="41"/>
      <c r="E64" s="49"/>
      <c r="F64" s="43"/>
      <c r="G64" s="43"/>
      <c r="H64" s="44"/>
      <c r="I64" s="40"/>
      <c r="J64" s="45"/>
      <c r="K64" s="49"/>
      <c r="L64" s="46"/>
      <c r="M64" s="46"/>
      <c r="N64" s="26"/>
      <c r="O64" s="40"/>
      <c r="P64" s="39"/>
      <c r="Q64" s="40"/>
      <c r="T64" s="40"/>
      <c r="U64" s="47"/>
      <c r="Z64" s="48"/>
    </row>
    <row r="65" spans="1:26" ht="13.5" customHeight="1">
      <c r="A65" s="38"/>
      <c r="B65" s="39"/>
      <c r="C65" s="40"/>
      <c r="D65" s="41"/>
      <c r="E65" s="49"/>
      <c r="F65" s="43"/>
      <c r="G65" s="43"/>
      <c r="H65" s="44"/>
      <c r="I65" s="40"/>
      <c r="J65" s="45"/>
      <c r="K65" s="49"/>
      <c r="L65" s="46"/>
      <c r="M65" s="46"/>
      <c r="N65" s="26"/>
      <c r="O65" s="40"/>
      <c r="P65" s="39"/>
      <c r="Q65" s="40"/>
      <c r="T65" s="40"/>
      <c r="U65" s="47"/>
      <c r="Z65" s="48"/>
    </row>
    <row r="66" spans="1:26" ht="13.5" customHeight="1">
      <c r="A66" s="38"/>
      <c r="B66" s="39"/>
      <c r="C66" s="40"/>
      <c r="D66" s="41"/>
      <c r="E66" s="49"/>
      <c r="F66" s="43"/>
      <c r="G66" s="43"/>
      <c r="H66" s="44"/>
      <c r="I66" s="40"/>
      <c r="J66" s="45"/>
      <c r="K66" s="49"/>
      <c r="L66" s="46"/>
      <c r="M66" s="46"/>
      <c r="N66" s="26"/>
      <c r="O66" s="40"/>
      <c r="P66" s="39"/>
      <c r="Q66" s="40"/>
      <c r="T66" s="40"/>
      <c r="U66" s="47"/>
      <c r="Z66" s="48"/>
    </row>
    <row r="67" spans="1:26" ht="13.5" customHeight="1">
      <c r="A67" s="38"/>
      <c r="B67" s="39"/>
      <c r="C67" s="40"/>
      <c r="D67" s="41"/>
      <c r="E67" s="49"/>
      <c r="F67" s="43"/>
      <c r="G67" s="43"/>
      <c r="H67" s="44"/>
      <c r="I67" s="40"/>
      <c r="J67" s="45"/>
      <c r="K67" s="49"/>
      <c r="L67" s="46"/>
      <c r="M67" s="46"/>
      <c r="N67" s="26"/>
      <c r="O67" s="40"/>
      <c r="P67" s="39"/>
      <c r="Q67" s="40"/>
      <c r="T67" s="40"/>
      <c r="U67" s="47"/>
      <c r="Z67" s="48"/>
    </row>
    <row r="68" spans="1:26" ht="13.5" customHeight="1">
      <c r="A68" s="38"/>
      <c r="B68" s="39"/>
      <c r="C68" s="40"/>
      <c r="D68" s="41"/>
      <c r="E68" s="49"/>
      <c r="F68" s="43"/>
      <c r="G68" s="43"/>
      <c r="H68" s="44"/>
      <c r="I68" s="40"/>
      <c r="J68" s="45"/>
      <c r="K68" s="49"/>
      <c r="L68" s="46"/>
      <c r="M68" s="46"/>
      <c r="N68" s="26"/>
      <c r="O68" s="40"/>
      <c r="P68" s="39"/>
      <c r="Q68" s="40"/>
      <c r="T68" s="40"/>
      <c r="U68" s="47"/>
      <c r="Z68" s="48"/>
    </row>
    <row r="69" spans="1:26" ht="13.5" customHeight="1">
      <c r="A69" s="38"/>
      <c r="B69" s="39"/>
      <c r="C69" s="40"/>
      <c r="D69" s="41"/>
      <c r="E69" s="49"/>
      <c r="F69" s="43"/>
      <c r="G69" s="43"/>
      <c r="H69" s="44"/>
      <c r="I69" s="40"/>
      <c r="J69" s="45"/>
      <c r="K69" s="49"/>
      <c r="L69" s="46"/>
      <c r="M69" s="46"/>
      <c r="N69" s="26"/>
      <c r="O69" s="40"/>
      <c r="P69" s="39"/>
      <c r="Q69" s="40"/>
      <c r="T69" s="40"/>
      <c r="U69" s="47"/>
      <c r="Z69" s="48"/>
    </row>
    <row r="70" spans="1:26" ht="13.5" customHeight="1">
      <c r="A70" s="38"/>
      <c r="B70" s="39"/>
      <c r="C70" s="40"/>
      <c r="D70" s="41"/>
      <c r="E70" s="49"/>
      <c r="F70" s="43"/>
      <c r="G70" s="43"/>
      <c r="H70" s="44"/>
      <c r="I70" s="40"/>
      <c r="J70" s="45"/>
      <c r="K70" s="49"/>
      <c r="L70" s="46"/>
      <c r="M70" s="46"/>
      <c r="N70" s="26"/>
      <c r="O70" s="40"/>
      <c r="P70" s="39"/>
      <c r="Q70" s="40"/>
      <c r="T70" s="40"/>
      <c r="U70" s="47"/>
      <c r="Z70" s="48"/>
    </row>
    <row r="71" spans="1:26" ht="13.5" customHeight="1">
      <c r="A71" s="38"/>
      <c r="B71" s="39"/>
      <c r="C71" s="40"/>
      <c r="D71" s="41"/>
      <c r="E71" s="49"/>
      <c r="F71" s="43"/>
      <c r="G71" s="43"/>
      <c r="H71" s="44"/>
      <c r="I71" s="40"/>
      <c r="J71" s="45"/>
      <c r="K71" s="49"/>
      <c r="L71" s="46"/>
      <c r="M71" s="46"/>
      <c r="N71" s="26"/>
      <c r="O71" s="40"/>
      <c r="P71" s="39"/>
      <c r="Q71" s="40"/>
      <c r="T71" s="40"/>
      <c r="U71" s="47"/>
      <c r="Z71" s="48"/>
    </row>
    <row r="72" spans="1:26" ht="13.5" customHeight="1">
      <c r="A72" s="38"/>
      <c r="B72" s="39"/>
      <c r="C72" s="40"/>
      <c r="D72" s="41"/>
      <c r="E72" s="49"/>
      <c r="F72" s="43"/>
      <c r="G72" s="43"/>
      <c r="H72" s="44"/>
      <c r="I72" s="40"/>
      <c r="J72" s="45"/>
      <c r="K72" s="49"/>
      <c r="L72" s="46"/>
      <c r="M72" s="46"/>
      <c r="N72" s="26"/>
      <c r="O72" s="40"/>
      <c r="P72" s="39"/>
      <c r="Q72" s="40"/>
      <c r="T72" s="40"/>
      <c r="U72" s="47"/>
      <c r="Z72" s="48"/>
    </row>
    <row r="73" spans="1:26" ht="13.5" customHeight="1">
      <c r="A73" s="38"/>
      <c r="B73" s="39"/>
      <c r="C73" s="40"/>
      <c r="D73" s="41"/>
      <c r="E73" s="49"/>
      <c r="F73" s="43"/>
      <c r="G73" s="43"/>
      <c r="H73" s="44"/>
      <c r="I73" s="40"/>
      <c r="J73" s="45"/>
      <c r="K73" s="49"/>
      <c r="L73" s="46"/>
      <c r="M73" s="46"/>
      <c r="N73" s="26"/>
      <c r="O73" s="40"/>
      <c r="P73" s="39"/>
      <c r="Q73" s="40"/>
      <c r="T73" s="40"/>
      <c r="U73" s="47"/>
      <c r="Z73" s="48"/>
    </row>
    <row r="74" spans="1:26" ht="13.5" customHeight="1">
      <c r="A74" s="38"/>
      <c r="B74" s="39"/>
      <c r="C74" s="40"/>
      <c r="D74" s="41"/>
      <c r="E74" s="49"/>
      <c r="F74" s="43"/>
      <c r="G74" s="43"/>
      <c r="H74" s="44"/>
      <c r="I74" s="40"/>
      <c r="J74" s="45"/>
      <c r="K74" s="49"/>
      <c r="L74" s="46"/>
      <c r="M74" s="46"/>
      <c r="N74" s="26"/>
      <c r="O74" s="40"/>
      <c r="P74" s="39"/>
      <c r="Q74" s="40"/>
      <c r="T74" s="40"/>
      <c r="U74" s="47"/>
      <c r="Z74" s="48"/>
    </row>
    <row r="75" spans="1:26" ht="13.5" customHeight="1">
      <c r="A75" s="38"/>
      <c r="B75" s="39"/>
      <c r="C75" s="40"/>
      <c r="D75" s="41"/>
      <c r="E75" s="49"/>
      <c r="F75" s="43"/>
      <c r="G75" s="43"/>
      <c r="H75" s="44"/>
      <c r="I75" s="40"/>
      <c r="J75" s="45"/>
      <c r="K75" s="49"/>
      <c r="L75" s="46"/>
      <c r="M75" s="46"/>
      <c r="N75" s="26"/>
      <c r="O75" s="40"/>
      <c r="P75" s="39"/>
      <c r="Q75" s="40"/>
      <c r="T75" s="40"/>
      <c r="U75" s="47"/>
      <c r="Z75" s="48"/>
    </row>
    <row r="76" spans="1:26" ht="13.5" customHeight="1">
      <c r="A76" s="38"/>
      <c r="B76" s="39"/>
      <c r="C76" s="40"/>
      <c r="D76" s="41"/>
      <c r="E76" s="49"/>
      <c r="F76" s="43"/>
      <c r="G76" s="43"/>
      <c r="H76" s="44"/>
      <c r="I76" s="40"/>
      <c r="J76" s="45"/>
      <c r="K76" s="49"/>
      <c r="L76" s="46"/>
      <c r="M76" s="46"/>
      <c r="N76" s="26"/>
      <c r="O76" s="40"/>
      <c r="P76" s="39"/>
      <c r="Q76" s="40"/>
      <c r="T76" s="40"/>
      <c r="U76" s="47"/>
      <c r="Z76" s="48"/>
    </row>
    <row r="77" spans="1:26" ht="13.5" customHeight="1">
      <c r="A77" s="38"/>
      <c r="B77" s="39"/>
      <c r="C77" s="40"/>
      <c r="D77" s="41"/>
      <c r="E77" s="49"/>
      <c r="F77" s="43"/>
      <c r="G77" s="43"/>
      <c r="H77" s="44"/>
      <c r="I77" s="40"/>
      <c r="J77" s="45"/>
      <c r="K77" s="49"/>
      <c r="L77" s="46"/>
      <c r="M77" s="46"/>
      <c r="N77" s="26"/>
      <c r="O77" s="40"/>
      <c r="P77" s="39"/>
      <c r="Q77" s="40"/>
      <c r="T77" s="40"/>
      <c r="U77" s="47"/>
      <c r="Z77" s="48"/>
    </row>
    <row r="78" spans="1:26" ht="13.5" customHeight="1">
      <c r="A78" s="38"/>
      <c r="B78" s="39"/>
      <c r="C78" s="40"/>
      <c r="D78" s="41"/>
      <c r="E78" s="49"/>
      <c r="F78" s="43"/>
      <c r="G78" s="43"/>
      <c r="H78" s="44"/>
      <c r="I78" s="40"/>
      <c r="J78" s="45"/>
      <c r="K78" s="49"/>
      <c r="L78" s="46"/>
      <c r="M78" s="46"/>
      <c r="N78" s="26"/>
      <c r="O78" s="40"/>
      <c r="P78" s="39"/>
      <c r="Q78" s="40"/>
      <c r="T78" s="40"/>
      <c r="U78" s="47"/>
      <c r="Z78" s="48"/>
    </row>
    <row r="79" spans="1:26" ht="13.5" customHeight="1">
      <c r="A79" s="38"/>
      <c r="B79" s="39"/>
      <c r="C79" s="40"/>
      <c r="D79" s="41"/>
      <c r="E79" s="49"/>
      <c r="F79" s="43"/>
      <c r="G79" s="43"/>
      <c r="H79" s="44"/>
      <c r="I79" s="40"/>
      <c r="J79" s="45"/>
      <c r="K79" s="49"/>
      <c r="L79" s="46"/>
      <c r="M79" s="46"/>
      <c r="N79" s="26"/>
      <c r="O79" s="40"/>
      <c r="P79" s="39"/>
      <c r="Q79" s="40"/>
      <c r="T79" s="40"/>
      <c r="U79" s="47"/>
      <c r="Z79" s="48"/>
    </row>
    <row r="80" spans="1:26" ht="13.5" customHeight="1">
      <c r="A80" s="38"/>
      <c r="B80" s="39"/>
      <c r="C80" s="40"/>
      <c r="D80" s="41"/>
      <c r="E80" s="49"/>
      <c r="F80" s="43"/>
      <c r="G80" s="43"/>
      <c r="H80" s="44"/>
      <c r="I80" s="40"/>
      <c r="J80" s="45"/>
      <c r="K80" s="49"/>
      <c r="L80" s="46"/>
      <c r="M80" s="46"/>
      <c r="N80" s="26"/>
      <c r="O80" s="40"/>
      <c r="P80" s="39"/>
      <c r="Q80" s="40"/>
      <c r="T80" s="40"/>
      <c r="U80" s="47"/>
      <c r="Z80" s="48"/>
    </row>
    <row r="81" spans="1:26" ht="13.5" customHeight="1">
      <c r="A81" s="38"/>
      <c r="B81" s="39"/>
      <c r="C81" s="40"/>
      <c r="D81" s="41"/>
      <c r="E81" s="49"/>
      <c r="F81" s="43"/>
      <c r="G81" s="43"/>
      <c r="H81" s="44"/>
      <c r="I81" s="40"/>
      <c r="J81" s="45"/>
      <c r="K81" s="49"/>
      <c r="L81" s="46"/>
      <c r="M81" s="46"/>
      <c r="N81" s="26"/>
      <c r="O81" s="40"/>
      <c r="P81" s="39"/>
      <c r="Q81" s="40"/>
      <c r="T81" s="40"/>
      <c r="U81" s="47"/>
      <c r="Z81" s="48"/>
    </row>
    <row r="82" spans="1:26" ht="13.5" customHeight="1">
      <c r="A82" s="38"/>
      <c r="B82" s="39"/>
      <c r="C82" s="40"/>
      <c r="D82" s="41"/>
      <c r="E82" s="49"/>
      <c r="F82" s="43"/>
      <c r="G82" s="43"/>
      <c r="H82" s="44"/>
      <c r="I82" s="40"/>
      <c r="J82" s="45"/>
      <c r="K82" s="49"/>
      <c r="L82" s="46"/>
      <c r="M82" s="46"/>
      <c r="N82" s="26"/>
      <c r="O82" s="40"/>
      <c r="P82" s="39"/>
      <c r="Q82" s="40"/>
      <c r="T82" s="40"/>
      <c r="U82" s="47"/>
      <c r="Z82" s="48"/>
    </row>
    <row r="83" spans="1:26" ht="13.5" customHeight="1">
      <c r="A83" s="38"/>
      <c r="B83" s="39"/>
      <c r="C83" s="40"/>
      <c r="D83" s="41"/>
      <c r="E83" s="49"/>
      <c r="F83" s="43"/>
      <c r="G83" s="43"/>
      <c r="H83" s="44"/>
      <c r="I83" s="40"/>
      <c r="J83" s="45"/>
      <c r="K83" s="49"/>
      <c r="L83" s="46"/>
      <c r="M83" s="46"/>
      <c r="N83" s="26"/>
      <c r="O83" s="40"/>
      <c r="P83" s="39"/>
      <c r="Q83" s="40"/>
      <c r="T83" s="40"/>
      <c r="U83" s="47"/>
      <c r="Z83" s="48"/>
    </row>
    <row r="84" spans="1:26" ht="13.5" customHeight="1">
      <c r="A84" s="38"/>
      <c r="B84" s="39"/>
      <c r="C84" s="40"/>
      <c r="D84" s="41"/>
      <c r="E84" s="49"/>
      <c r="F84" s="43"/>
      <c r="G84" s="43"/>
      <c r="H84" s="44"/>
      <c r="I84" s="40"/>
      <c r="J84" s="45"/>
      <c r="K84" s="49"/>
      <c r="L84" s="46"/>
      <c r="M84" s="46"/>
      <c r="N84" s="26"/>
      <c r="O84" s="40"/>
      <c r="P84" s="39"/>
      <c r="Q84" s="40"/>
      <c r="T84" s="40"/>
      <c r="U84" s="47"/>
      <c r="Z84" s="48"/>
    </row>
    <row r="85" spans="1:26" ht="13.5" customHeight="1">
      <c r="A85" s="38"/>
      <c r="B85" s="39"/>
      <c r="C85" s="40"/>
      <c r="D85" s="41"/>
      <c r="E85" s="49"/>
      <c r="F85" s="43"/>
      <c r="G85" s="43"/>
      <c r="H85" s="44"/>
      <c r="I85" s="40"/>
      <c r="J85" s="45"/>
      <c r="K85" s="49"/>
      <c r="L85" s="46"/>
      <c r="M85" s="46"/>
      <c r="N85" s="26"/>
      <c r="O85" s="40"/>
      <c r="P85" s="39"/>
      <c r="Q85" s="40"/>
      <c r="T85" s="40"/>
      <c r="U85" s="47"/>
      <c r="Z85" s="48"/>
    </row>
    <row r="86" spans="1:26" ht="13.5" customHeight="1">
      <c r="A86" s="38"/>
      <c r="B86" s="39"/>
      <c r="C86" s="40"/>
      <c r="D86" s="41"/>
      <c r="E86" s="49"/>
      <c r="F86" s="43"/>
      <c r="G86" s="43"/>
      <c r="H86" s="44"/>
      <c r="I86" s="40"/>
      <c r="J86" s="45"/>
      <c r="K86" s="49"/>
      <c r="L86" s="46"/>
      <c r="M86" s="46"/>
      <c r="N86" s="26"/>
      <c r="O86" s="40"/>
      <c r="P86" s="39"/>
      <c r="Q86" s="40"/>
      <c r="T86" s="40"/>
      <c r="U86" s="47"/>
      <c r="Z86" s="48"/>
    </row>
    <row r="87" spans="1:26" ht="13.5" customHeight="1">
      <c r="A87" s="38"/>
      <c r="B87" s="39"/>
      <c r="C87" s="40"/>
      <c r="D87" s="41"/>
      <c r="E87" s="49"/>
      <c r="F87" s="43"/>
      <c r="G87" s="43"/>
      <c r="H87" s="44"/>
      <c r="I87" s="40"/>
      <c r="J87" s="45"/>
      <c r="K87" s="49"/>
      <c r="L87" s="46"/>
      <c r="M87" s="46"/>
      <c r="N87" s="26"/>
      <c r="O87" s="40"/>
      <c r="P87" s="39"/>
      <c r="Q87" s="40"/>
      <c r="T87" s="40"/>
      <c r="U87" s="47"/>
      <c r="Z87" s="48"/>
    </row>
    <row r="88" spans="1:26" ht="13.5" customHeight="1">
      <c r="A88" s="38"/>
      <c r="B88" s="39"/>
      <c r="C88" s="40"/>
      <c r="D88" s="41"/>
      <c r="E88" s="49"/>
      <c r="F88" s="43"/>
      <c r="G88" s="43"/>
      <c r="H88" s="44"/>
      <c r="I88" s="40"/>
      <c r="J88" s="45"/>
      <c r="K88" s="49"/>
      <c r="L88" s="46"/>
      <c r="M88" s="46"/>
      <c r="N88" s="26"/>
      <c r="O88" s="40"/>
      <c r="P88" s="39"/>
      <c r="Q88" s="40"/>
      <c r="T88" s="40"/>
      <c r="U88" s="47"/>
      <c r="Z88" s="48"/>
    </row>
    <row r="89" spans="1:26" ht="13.5" customHeight="1">
      <c r="A89" s="38"/>
      <c r="B89" s="39"/>
      <c r="C89" s="40"/>
      <c r="D89" s="41"/>
      <c r="E89" s="49"/>
      <c r="F89" s="43"/>
      <c r="G89" s="43"/>
      <c r="H89" s="44"/>
      <c r="I89" s="40"/>
      <c r="J89" s="45"/>
      <c r="K89" s="49"/>
      <c r="L89" s="46"/>
      <c r="M89" s="46"/>
      <c r="N89" s="26"/>
      <c r="O89" s="40"/>
      <c r="P89" s="39"/>
      <c r="Q89" s="40"/>
      <c r="T89" s="40"/>
      <c r="U89" s="47"/>
      <c r="Z89" s="48"/>
    </row>
    <row r="90" spans="1:26" ht="13.5" customHeight="1">
      <c r="A90" s="38"/>
      <c r="B90" s="39"/>
      <c r="C90" s="40"/>
      <c r="D90" s="41"/>
      <c r="E90" s="49"/>
      <c r="F90" s="43"/>
      <c r="G90" s="43"/>
      <c r="H90" s="44"/>
      <c r="I90" s="40"/>
      <c r="J90" s="45"/>
      <c r="K90" s="49"/>
      <c r="L90" s="46"/>
      <c r="M90" s="46"/>
      <c r="N90" s="26"/>
      <c r="O90" s="40"/>
      <c r="P90" s="39"/>
      <c r="Q90" s="40"/>
      <c r="T90" s="40"/>
      <c r="U90" s="47"/>
      <c r="Z90" s="48"/>
    </row>
    <row r="91" spans="1:26" ht="13.5" customHeight="1">
      <c r="A91" s="38"/>
      <c r="B91" s="39"/>
      <c r="C91" s="40"/>
      <c r="D91" s="41"/>
      <c r="E91" s="49"/>
      <c r="F91" s="43"/>
      <c r="G91" s="43"/>
      <c r="H91" s="44"/>
      <c r="I91" s="40"/>
      <c r="J91" s="45"/>
      <c r="K91" s="49"/>
      <c r="L91" s="46"/>
      <c r="M91" s="46"/>
      <c r="N91" s="26"/>
      <c r="O91" s="40"/>
      <c r="P91" s="39"/>
      <c r="Q91" s="40"/>
      <c r="T91" s="40"/>
      <c r="U91" s="47"/>
      <c r="Z91" s="48"/>
    </row>
    <row r="92" spans="1:26" ht="13.5" customHeight="1">
      <c r="A92" s="38"/>
      <c r="B92" s="39"/>
      <c r="C92" s="40"/>
      <c r="D92" s="41"/>
      <c r="E92" s="49"/>
      <c r="F92" s="43"/>
      <c r="G92" s="43"/>
      <c r="H92" s="44"/>
      <c r="I92" s="40"/>
      <c r="J92" s="45"/>
      <c r="K92" s="49"/>
      <c r="L92" s="46"/>
      <c r="M92" s="46"/>
      <c r="N92" s="26"/>
      <c r="O92" s="40"/>
      <c r="P92" s="39"/>
      <c r="Q92" s="40"/>
      <c r="T92" s="40"/>
      <c r="U92" s="47"/>
      <c r="Z92" s="48"/>
    </row>
    <row r="93" spans="1:26" ht="13.5" customHeight="1">
      <c r="A93" s="38"/>
      <c r="B93" s="39"/>
      <c r="C93" s="40"/>
      <c r="D93" s="41"/>
      <c r="E93" s="49"/>
      <c r="F93" s="43"/>
      <c r="G93" s="43"/>
      <c r="H93" s="44"/>
      <c r="I93" s="40"/>
      <c r="J93" s="45"/>
      <c r="K93" s="49"/>
      <c r="L93" s="46"/>
      <c r="M93" s="46"/>
      <c r="N93" s="26"/>
      <c r="O93" s="40"/>
      <c r="P93" s="39"/>
      <c r="Q93" s="40"/>
      <c r="T93" s="40"/>
      <c r="U93" s="47"/>
      <c r="Z93" s="48"/>
    </row>
    <row r="94" spans="1:26" ht="13.5" customHeight="1">
      <c r="A94" s="38"/>
      <c r="B94" s="39"/>
      <c r="C94" s="40"/>
      <c r="D94" s="41"/>
      <c r="E94" s="49"/>
      <c r="F94" s="43"/>
      <c r="G94" s="43"/>
      <c r="H94" s="44"/>
      <c r="I94" s="40"/>
      <c r="J94" s="45"/>
      <c r="K94" s="49"/>
      <c r="L94" s="46"/>
      <c r="M94" s="46"/>
      <c r="N94" s="26"/>
      <c r="O94" s="40"/>
      <c r="P94" s="39"/>
      <c r="Q94" s="40"/>
      <c r="T94" s="40"/>
      <c r="U94" s="47"/>
      <c r="Z94" s="48"/>
    </row>
    <row r="95" spans="1:26" ht="13.5" customHeight="1">
      <c r="A95" s="38"/>
      <c r="B95" s="39"/>
      <c r="C95" s="40"/>
      <c r="D95" s="41"/>
      <c r="E95" s="49"/>
      <c r="F95" s="43"/>
      <c r="G95" s="43"/>
      <c r="H95" s="44"/>
      <c r="I95" s="40"/>
      <c r="J95" s="45"/>
      <c r="K95" s="49"/>
      <c r="L95" s="46"/>
      <c r="M95" s="46"/>
      <c r="N95" s="26"/>
      <c r="O95" s="40"/>
      <c r="P95" s="39"/>
      <c r="Q95" s="40"/>
      <c r="T95" s="40"/>
      <c r="U95" s="47"/>
      <c r="Z95" s="48"/>
    </row>
    <row r="96" spans="1:26" ht="13.5" customHeight="1">
      <c r="A96" s="38"/>
      <c r="B96" s="39"/>
      <c r="C96" s="40"/>
      <c r="D96" s="41"/>
      <c r="E96" s="49"/>
      <c r="F96" s="43"/>
      <c r="G96" s="43"/>
      <c r="H96" s="44"/>
      <c r="I96" s="40"/>
      <c r="J96" s="45"/>
      <c r="K96" s="49"/>
      <c r="L96" s="46"/>
      <c r="M96" s="46"/>
      <c r="N96" s="26"/>
      <c r="O96" s="40"/>
      <c r="P96" s="39"/>
      <c r="Q96" s="40"/>
      <c r="T96" s="40"/>
      <c r="U96" s="47"/>
      <c r="Z96" s="48"/>
    </row>
    <row r="97" spans="1:26" ht="13.5" customHeight="1">
      <c r="A97" s="38"/>
      <c r="B97" s="39"/>
      <c r="C97" s="40"/>
      <c r="D97" s="41"/>
      <c r="E97" s="49"/>
      <c r="F97" s="43"/>
      <c r="G97" s="43"/>
      <c r="H97" s="44"/>
      <c r="I97" s="40"/>
      <c r="J97" s="45"/>
      <c r="K97" s="49"/>
      <c r="L97" s="46"/>
      <c r="M97" s="46"/>
      <c r="N97" s="26"/>
      <c r="O97" s="40"/>
      <c r="P97" s="39"/>
      <c r="Q97" s="40"/>
      <c r="T97" s="40"/>
      <c r="U97" s="47"/>
      <c r="Z97" s="48"/>
    </row>
    <row r="98" spans="1:26" ht="13.5" customHeight="1">
      <c r="A98" s="38"/>
      <c r="B98" s="39"/>
      <c r="C98" s="40"/>
      <c r="D98" s="41"/>
      <c r="E98" s="49"/>
      <c r="F98" s="43"/>
      <c r="G98" s="43"/>
      <c r="H98" s="44"/>
      <c r="I98" s="40"/>
      <c r="J98" s="45"/>
      <c r="K98" s="49"/>
      <c r="L98" s="46"/>
      <c r="M98" s="46"/>
      <c r="N98" s="26"/>
      <c r="O98" s="40"/>
      <c r="P98" s="39"/>
      <c r="Q98" s="40"/>
      <c r="T98" s="40"/>
      <c r="U98" s="47"/>
      <c r="Z98" s="48"/>
    </row>
    <row r="99" spans="1:26" ht="13.5" customHeight="1">
      <c r="A99" s="38"/>
      <c r="B99" s="39"/>
      <c r="C99" s="40"/>
      <c r="D99" s="41"/>
      <c r="E99" s="49"/>
      <c r="F99" s="43"/>
      <c r="G99" s="43"/>
      <c r="H99" s="44"/>
      <c r="I99" s="40"/>
      <c r="J99" s="45"/>
      <c r="K99" s="49"/>
      <c r="L99" s="46"/>
      <c r="M99" s="46"/>
      <c r="N99" s="26"/>
      <c r="O99" s="40"/>
      <c r="P99" s="39"/>
      <c r="Q99" s="40"/>
      <c r="T99" s="40"/>
      <c r="U99" s="47"/>
      <c r="Z99" s="48"/>
    </row>
    <row r="100" spans="1:26" ht="13.5" customHeight="1">
      <c r="A100" s="38"/>
      <c r="B100" s="39"/>
      <c r="C100" s="40"/>
      <c r="D100" s="41"/>
      <c r="E100" s="49"/>
      <c r="F100" s="43"/>
      <c r="G100" s="43"/>
      <c r="H100" s="44"/>
      <c r="I100" s="40"/>
      <c r="J100" s="45"/>
      <c r="K100" s="49"/>
      <c r="L100" s="46"/>
      <c r="M100" s="46"/>
      <c r="N100" s="26"/>
      <c r="O100" s="40"/>
      <c r="P100" s="39"/>
      <c r="Q100" s="40"/>
      <c r="T100" s="40"/>
      <c r="U100" s="47"/>
      <c r="Z100" s="48"/>
    </row>
    <row r="101" spans="1:26" ht="13.5" customHeight="1">
      <c r="A101" s="38"/>
      <c r="B101" s="39"/>
      <c r="C101" s="40"/>
      <c r="D101" s="41"/>
      <c r="E101" s="49"/>
      <c r="F101" s="43"/>
      <c r="G101" s="43"/>
      <c r="H101" s="44"/>
      <c r="I101" s="40"/>
      <c r="J101" s="45"/>
      <c r="K101" s="49"/>
      <c r="L101" s="46"/>
      <c r="M101" s="46"/>
      <c r="N101" s="26"/>
      <c r="O101" s="40"/>
      <c r="P101" s="39"/>
      <c r="Q101" s="40"/>
      <c r="T101" s="40"/>
      <c r="U101" s="47"/>
      <c r="Z101" s="48"/>
    </row>
    <row r="102" spans="1:26" ht="13.5" customHeight="1">
      <c r="A102" s="38"/>
      <c r="B102" s="39"/>
      <c r="C102" s="40"/>
      <c r="D102" s="41"/>
      <c r="E102" s="49"/>
      <c r="F102" s="43"/>
      <c r="G102" s="43"/>
      <c r="H102" s="44"/>
      <c r="I102" s="40"/>
      <c r="J102" s="45"/>
      <c r="K102" s="49"/>
      <c r="L102" s="46"/>
      <c r="M102" s="46"/>
      <c r="N102" s="26"/>
      <c r="O102" s="40"/>
      <c r="P102" s="39"/>
      <c r="Q102" s="40"/>
      <c r="T102" s="40"/>
      <c r="U102" s="47"/>
      <c r="Z102" s="48"/>
    </row>
    <row r="103" spans="1:26" ht="13.5" customHeight="1">
      <c r="A103" s="38"/>
      <c r="B103" s="39"/>
      <c r="C103" s="40"/>
      <c r="D103" s="41"/>
      <c r="E103" s="49"/>
      <c r="F103" s="43"/>
      <c r="G103" s="43"/>
      <c r="H103" s="44"/>
      <c r="I103" s="40"/>
      <c r="J103" s="45"/>
      <c r="K103" s="49"/>
      <c r="L103" s="46"/>
      <c r="M103" s="46"/>
      <c r="N103" s="26"/>
      <c r="O103" s="40"/>
      <c r="P103" s="39"/>
      <c r="Q103" s="40"/>
      <c r="T103" s="40"/>
      <c r="U103" s="47"/>
      <c r="Z103" s="48"/>
    </row>
    <row r="104" spans="1:26" ht="13.5" customHeight="1">
      <c r="A104" s="38"/>
      <c r="B104" s="39"/>
      <c r="C104" s="40"/>
      <c r="D104" s="41"/>
      <c r="E104" s="49"/>
      <c r="F104" s="43"/>
      <c r="G104" s="43"/>
      <c r="H104" s="44"/>
      <c r="I104" s="40"/>
      <c r="J104" s="45"/>
      <c r="K104" s="49"/>
      <c r="L104" s="46"/>
      <c r="M104" s="46"/>
      <c r="N104" s="26"/>
      <c r="O104" s="40"/>
      <c r="P104" s="39"/>
      <c r="Q104" s="40"/>
      <c r="T104" s="40"/>
      <c r="U104" s="47"/>
      <c r="Z104" s="48"/>
    </row>
    <row r="105" spans="1:26" ht="13.5" customHeight="1">
      <c r="A105" s="38"/>
      <c r="B105" s="39"/>
      <c r="C105" s="40"/>
      <c r="D105" s="41"/>
      <c r="E105" s="49"/>
      <c r="F105" s="43"/>
      <c r="G105" s="43"/>
      <c r="H105" s="44"/>
      <c r="I105" s="40"/>
      <c r="J105" s="45"/>
      <c r="K105" s="49"/>
      <c r="L105" s="46"/>
      <c r="M105" s="46"/>
      <c r="N105" s="26"/>
      <c r="O105" s="40"/>
      <c r="P105" s="39"/>
      <c r="Q105" s="40"/>
      <c r="T105" s="40"/>
      <c r="U105" s="47"/>
      <c r="Z105" s="48"/>
    </row>
    <row r="106" spans="1:26" ht="13.5" customHeight="1">
      <c r="A106" s="38"/>
      <c r="B106" s="39"/>
      <c r="C106" s="40"/>
      <c r="D106" s="41"/>
      <c r="E106" s="49"/>
      <c r="F106" s="43"/>
      <c r="G106" s="43"/>
      <c r="H106" s="44"/>
      <c r="I106" s="40"/>
      <c r="J106" s="45"/>
      <c r="K106" s="49"/>
      <c r="L106" s="46"/>
      <c r="M106" s="46"/>
      <c r="N106" s="26"/>
      <c r="O106" s="40"/>
      <c r="P106" s="39"/>
      <c r="Q106" s="40"/>
      <c r="T106" s="40"/>
      <c r="U106" s="47"/>
      <c r="Z106" s="48"/>
    </row>
    <row r="107" spans="1:26" ht="13.5" customHeight="1">
      <c r="A107" s="38"/>
      <c r="B107" s="39"/>
      <c r="C107" s="40"/>
      <c r="D107" s="41"/>
      <c r="E107" s="49"/>
      <c r="F107" s="43"/>
      <c r="G107" s="43"/>
      <c r="H107" s="44"/>
      <c r="I107" s="40"/>
      <c r="J107" s="45"/>
      <c r="K107" s="49"/>
      <c r="L107" s="46"/>
      <c r="M107" s="46"/>
      <c r="N107" s="26"/>
      <c r="O107" s="40"/>
      <c r="P107" s="39"/>
      <c r="Q107" s="40"/>
      <c r="T107" s="40"/>
      <c r="U107" s="47"/>
      <c r="Z107" s="48"/>
    </row>
    <row r="108" spans="1:26" ht="13.5" customHeight="1">
      <c r="A108" s="38"/>
      <c r="B108" s="39"/>
      <c r="C108" s="40"/>
      <c r="D108" s="41"/>
      <c r="E108" s="49"/>
      <c r="F108" s="43"/>
      <c r="G108" s="43"/>
      <c r="H108" s="44"/>
      <c r="I108" s="40"/>
      <c r="J108" s="45"/>
      <c r="K108" s="49"/>
      <c r="L108" s="46"/>
      <c r="M108" s="46"/>
      <c r="N108" s="26"/>
      <c r="O108" s="40"/>
      <c r="P108" s="39"/>
      <c r="Q108" s="40"/>
      <c r="T108" s="40"/>
      <c r="U108" s="47"/>
      <c r="Z108" s="48"/>
    </row>
    <row r="109" spans="1:26" ht="13.5" customHeight="1">
      <c r="A109" s="38"/>
      <c r="B109" s="39"/>
      <c r="C109" s="40"/>
      <c r="D109" s="41"/>
      <c r="E109" s="49"/>
      <c r="F109" s="43"/>
      <c r="G109" s="43"/>
      <c r="H109" s="44"/>
      <c r="I109" s="40"/>
      <c r="J109" s="45"/>
      <c r="K109" s="49"/>
      <c r="L109" s="46"/>
      <c r="M109" s="46"/>
      <c r="N109" s="26"/>
      <c r="O109" s="40"/>
      <c r="P109" s="39"/>
      <c r="Q109" s="40"/>
      <c r="T109" s="40"/>
      <c r="U109" s="47"/>
      <c r="Z109" s="48"/>
    </row>
    <row r="110" spans="1:26" ht="13.5" customHeight="1">
      <c r="A110" s="38"/>
      <c r="B110" s="39"/>
      <c r="C110" s="40"/>
      <c r="D110" s="41"/>
      <c r="E110" s="49"/>
      <c r="F110" s="43"/>
      <c r="G110" s="43"/>
      <c r="H110" s="44"/>
      <c r="I110" s="40"/>
      <c r="J110" s="45"/>
      <c r="K110" s="49"/>
      <c r="L110" s="46"/>
      <c r="M110" s="46"/>
      <c r="N110" s="26"/>
      <c r="O110" s="40"/>
      <c r="P110" s="39"/>
      <c r="Q110" s="40"/>
      <c r="T110" s="40"/>
      <c r="U110" s="47"/>
      <c r="Z110" s="48"/>
    </row>
    <row r="111" spans="1:26" ht="13.5" customHeight="1">
      <c r="A111" s="38"/>
      <c r="B111" s="39"/>
      <c r="C111" s="40"/>
      <c r="D111" s="41"/>
      <c r="E111" s="49"/>
      <c r="F111" s="43"/>
      <c r="G111" s="43"/>
      <c r="H111" s="44"/>
      <c r="I111" s="40"/>
      <c r="J111" s="45"/>
      <c r="K111" s="49"/>
      <c r="L111" s="46"/>
      <c r="M111" s="46"/>
      <c r="N111" s="26"/>
      <c r="O111" s="40"/>
      <c r="P111" s="39"/>
      <c r="Q111" s="40"/>
      <c r="T111" s="40"/>
      <c r="U111" s="47"/>
      <c r="Z111" s="48"/>
    </row>
    <row r="112" spans="1:26" ht="13.5" customHeight="1">
      <c r="A112" s="38"/>
      <c r="B112" s="39"/>
      <c r="C112" s="40"/>
      <c r="D112" s="41"/>
      <c r="E112" s="49"/>
      <c r="F112" s="43"/>
      <c r="G112" s="43"/>
      <c r="H112" s="44"/>
      <c r="I112" s="40"/>
      <c r="J112" s="45"/>
      <c r="K112" s="49"/>
      <c r="L112" s="46"/>
      <c r="M112" s="46"/>
      <c r="N112" s="26"/>
      <c r="O112" s="40"/>
      <c r="P112" s="39"/>
      <c r="Q112" s="40"/>
      <c r="T112" s="40"/>
      <c r="U112" s="47"/>
      <c r="Z112" s="48"/>
    </row>
    <row r="113" spans="1:26" ht="13.5" customHeight="1">
      <c r="A113" s="38"/>
      <c r="B113" s="39"/>
      <c r="C113" s="40"/>
      <c r="D113" s="41"/>
      <c r="E113" s="49"/>
      <c r="F113" s="43"/>
      <c r="G113" s="43"/>
      <c r="H113" s="44"/>
      <c r="I113" s="40"/>
      <c r="J113" s="45"/>
      <c r="K113" s="49"/>
      <c r="L113" s="46"/>
      <c r="M113" s="46"/>
      <c r="N113" s="26"/>
      <c r="O113" s="40"/>
      <c r="P113" s="39"/>
      <c r="Q113" s="40"/>
      <c r="T113" s="40"/>
      <c r="U113" s="47"/>
      <c r="Z113" s="48"/>
    </row>
    <row r="114" spans="1:26" ht="13.5" customHeight="1">
      <c r="A114" s="38"/>
      <c r="B114" s="39"/>
      <c r="C114" s="40"/>
      <c r="D114" s="41"/>
      <c r="E114" s="49"/>
      <c r="F114" s="43"/>
      <c r="G114" s="43"/>
      <c r="H114" s="44"/>
      <c r="I114" s="40"/>
      <c r="J114" s="45"/>
      <c r="K114" s="49"/>
      <c r="L114" s="46"/>
      <c r="M114" s="46"/>
      <c r="N114" s="26"/>
      <c r="O114" s="40"/>
      <c r="P114" s="39"/>
      <c r="Q114" s="40"/>
      <c r="T114" s="40"/>
      <c r="U114" s="47"/>
      <c r="Z114" s="48"/>
    </row>
    <row r="115" spans="1:26" ht="13.5" customHeight="1">
      <c r="A115" s="38"/>
      <c r="B115" s="39"/>
      <c r="C115" s="40"/>
      <c r="D115" s="41"/>
      <c r="E115" s="49"/>
      <c r="F115" s="43"/>
      <c r="G115" s="43"/>
      <c r="H115" s="44"/>
      <c r="I115" s="40"/>
      <c r="J115" s="45"/>
      <c r="K115" s="49"/>
      <c r="L115" s="46"/>
      <c r="M115" s="46"/>
      <c r="N115" s="26"/>
      <c r="O115" s="40"/>
      <c r="P115" s="39"/>
      <c r="Q115" s="40"/>
      <c r="T115" s="40"/>
      <c r="U115" s="47"/>
      <c r="Z115" s="48"/>
    </row>
    <row r="116" spans="1:26" ht="13.5" customHeight="1">
      <c r="A116" s="38"/>
      <c r="B116" s="39"/>
      <c r="C116" s="40"/>
      <c r="D116" s="41"/>
      <c r="E116" s="49"/>
      <c r="F116" s="43"/>
      <c r="G116" s="43"/>
      <c r="H116" s="44"/>
      <c r="I116" s="40"/>
      <c r="J116" s="45"/>
      <c r="K116" s="49"/>
      <c r="L116" s="46"/>
      <c r="M116" s="46"/>
      <c r="N116" s="26"/>
      <c r="O116" s="40"/>
      <c r="P116" s="39"/>
      <c r="Q116" s="40"/>
      <c r="T116" s="40"/>
      <c r="U116" s="47"/>
      <c r="Z116" s="48"/>
    </row>
    <row r="117" spans="1:26" ht="13.5" customHeight="1">
      <c r="A117" s="38"/>
      <c r="B117" s="39"/>
      <c r="C117" s="40"/>
      <c r="D117" s="41"/>
      <c r="E117" s="49"/>
      <c r="F117" s="43"/>
      <c r="G117" s="43"/>
      <c r="H117" s="44"/>
      <c r="I117" s="40"/>
      <c r="J117" s="45"/>
      <c r="K117" s="49"/>
      <c r="L117" s="46"/>
      <c r="M117" s="46"/>
      <c r="N117" s="26"/>
      <c r="O117" s="40"/>
      <c r="P117" s="39"/>
      <c r="Q117" s="40"/>
      <c r="T117" s="40"/>
      <c r="U117" s="47"/>
      <c r="Z117" s="48"/>
    </row>
    <row r="118" spans="1:26" ht="13.5" customHeight="1">
      <c r="A118" s="38"/>
      <c r="B118" s="39"/>
      <c r="C118" s="40"/>
      <c r="D118" s="41"/>
      <c r="E118" s="49"/>
      <c r="F118" s="43"/>
      <c r="G118" s="43"/>
      <c r="H118" s="44"/>
      <c r="I118" s="40"/>
      <c r="J118" s="45"/>
      <c r="K118" s="49"/>
      <c r="L118" s="46"/>
      <c r="M118" s="46"/>
      <c r="N118" s="26"/>
      <c r="O118" s="40"/>
      <c r="P118" s="39"/>
      <c r="Q118" s="40"/>
      <c r="T118" s="40"/>
      <c r="U118" s="47"/>
      <c r="Z118" s="48"/>
    </row>
    <row r="119" spans="1:26" ht="13.5" customHeight="1">
      <c r="A119" s="38"/>
      <c r="B119" s="39"/>
      <c r="C119" s="40"/>
      <c r="D119" s="41"/>
      <c r="E119" s="49"/>
      <c r="F119" s="43"/>
      <c r="G119" s="43"/>
      <c r="H119" s="44"/>
      <c r="I119" s="40"/>
      <c r="J119" s="45"/>
      <c r="K119" s="49"/>
      <c r="L119" s="46"/>
      <c r="M119" s="46"/>
      <c r="N119" s="26"/>
      <c r="O119" s="40"/>
      <c r="P119" s="39"/>
      <c r="Q119" s="40"/>
      <c r="T119" s="40"/>
      <c r="U119" s="47"/>
      <c r="Z119" s="48"/>
    </row>
    <row r="120" spans="1:26" ht="13.5" customHeight="1">
      <c r="A120" s="38"/>
      <c r="B120" s="39"/>
      <c r="C120" s="40"/>
      <c r="D120" s="41"/>
      <c r="E120" s="49"/>
      <c r="F120" s="43"/>
      <c r="G120" s="43"/>
      <c r="H120" s="44"/>
      <c r="I120" s="40"/>
      <c r="J120" s="45"/>
      <c r="K120" s="49"/>
      <c r="L120" s="46"/>
      <c r="M120" s="46"/>
      <c r="N120" s="26"/>
      <c r="O120" s="40"/>
      <c r="P120" s="39"/>
      <c r="Q120" s="40"/>
      <c r="T120" s="40"/>
      <c r="U120" s="47"/>
      <c r="Z120" s="48"/>
    </row>
    <row r="121" spans="1:26" ht="13.5" customHeight="1">
      <c r="A121" s="38"/>
      <c r="B121" s="39"/>
      <c r="C121" s="40"/>
      <c r="D121" s="41"/>
      <c r="E121" s="49"/>
      <c r="F121" s="43"/>
      <c r="G121" s="43"/>
      <c r="H121" s="44"/>
      <c r="I121" s="40"/>
      <c r="J121" s="45"/>
      <c r="K121" s="49"/>
      <c r="L121" s="46"/>
      <c r="M121" s="46"/>
      <c r="N121" s="26"/>
      <c r="O121" s="40"/>
      <c r="P121" s="39"/>
      <c r="Q121" s="40"/>
      <c r="T121" s="40"/>
      <c r="U121" s="47"/>
      <c r="Z121" s="48"/>
    </row>
    <row r="122" spans="1:26" ht="13.5" customHeight="1">
      <c r="A122" s="38"/>
      <c r="B122" s="39"/>
      <c r="C122" s="40"/>
      <c r="D122" s="41"/>
      <c r="E122" s="49"/>
      <c r="F122" s="43"/>
      <c r="G122" s="43"/>
      <c r="H122" s="44"/>
      <c r="I122" s="40"/>
      <c r="J122" s="45"/>
      <c r="K122" s="49"/>
      <c r="L122" s="46"/>
      <c r="M122" s="46"/>
      <c r="N122" s="26"/>
      <c r="O122" s="40"/>
      <c r="P122" s="39"/>
      <c r="Q122" s="40"/>
      <c r="T122" s="40"/>
      <c r="U122" s="47"/>
      <c r="Z122" s="48"/>
    </row>
    <row r="123" spans="1:26" ht="13.5" customHeight="1">
      <c r="A123" s="38"/>
      <c r="B123" s="39"/>
      <c r="C123" s="40"/>
      <c r="D123" s="41"/>
      <c r="E123" s="49"/>
      <c r="F123" s="43"/>
      <c r="G123" s="43"/>
      <c r="H123" s="44"/>
      <c r="I123" s="40"/>
      <c r="J123" s="45"/>
      <c r="K123" s="49"/>
      <c r="L123" s="46"/>
      <c r="M123" s="46"/>
      <c r="N123" s="26"/>
      <c r="O123" s="40"/>
      <c r="P123" s="39"/>
      <c r="Q123" s="40"/>
      <c r="T123" s="40"/>
      <c r="U123" s="47"/>
      <c r="Z123" s="48"/>
    </row>
    <row r="124" spans="1:26" ht="13.5" customHeight="1">
      <c r="A124" s="38"/>
      <c r="B124" s="39"/>
      <c r="C124" s="40"/>
      <c r="D124" s="41"/>
      <c r="E124" s="49"/>
      <c r="F124" s="43"/>
      <c r="G124" s="43"/>
      <c r="H124" s="44"/>
      <c r="I124" s="40"/>
      <c r="J124" s="45"/>
      <c r="K124" s="49"/>
      <c r="L124" s="46"/>
      <c r="M124" s="46"/>
      <c r="N124" s="26"/>
      <c r="O124" s="40"/>
      <c r="P124" s="39"/>
      <c r="Q124" s="40"/>
      <c r="T124" s="40"/>
      <c r="U124" s="47"/>
      <c r="Z124" s="48"/>
    </row>
    <row r="125" spans="1:26" ht="13.5" customHeight="1">
      <c r="A125" s="38"/>
      <c r="B125" s="39"/>
      <c r="C125" s="40"/>
      <c r="D125" s="41"/>
      <c r="E125" s="49"/>
      <c r="F125" s="43"/>
      <c r="G125" s="43"/>
      <c r="H125" s="44"/>
      <c r="I125" s="40"/>
      <c r="J125" s="45"/>
      <c r="K125" s="49"/>
      <c r="L125" s="46"/>
      <c r="M125" s="46"/>
      <c r="N125" s="26"/>
      <c r="O125" s="40"/>
      <c r="P125" s="39"/>
      <c r="Q125" s="40"/>
      <c r="T125" s="40"/>
      <c r="U125" s="47"/>
      <c r="Z125" s="48"/>
    </row>
    <row r="126" spans="1:26" ht="13.5" customHeight="1">
      <c r="A126" s="38"/>
      <c r="B126" s="39"/>
      <c r="C126" s="40"/>
      <c r="D126" s="41"/>
      <c r="E126" s="49"/>
      <c r="F126" s="43"/>
      <c r="G126" s="43"/>
      <c r="H126" s="44"/>
      <c r="I126" s="40"/>
      <c r="J126" s="45"/>
      <c r="K126" s="49"/>
      <c r="L126" s="46"/>
      <c r="M126" s="46"/>
      <c r="N126" s="26"/>
      <c r="O126" s="40"/>
      <c r="P126" s="39"/>
      <c r="Q126" s="40"/>
      <c r="T126" s="40"/>
      <c r="U126" s="47"/>
      <c r="Z126" s="48"/>
    </row>
    <row r="127" spans="1:26" ht="13.5" customHeight="1">
      <c r="A127" s="38"/>
      <c r="B127" s="39"/>
      <c r="C127" s="40"/>
      <c r="D127" s="41"/>
      <c r="E127" s="49"/>
      <c r="F127" s="43"/>
      <c r="G127" s="43"/>
      <c r="H127" s="44"/>
      <c r="I127" s="40"/>
      <c r="J127" s="45"/>
      <c r="K127" s="49"/>
      <c r="L127" s="46"/>
      <c r="M127" s="46"/>
      <c r="N127" s="26"/>
      <c r="O127" s="40"/>
      <c r="P127" s="39"/>
      <c r="Q127" s="40"/>
      <c r="T127" s="40"/>
      <c r="U127" s="47"/>
      <c r="Z127" s="48"/>
    </row>
    <row r="128" spans="1:26" ht="13.5" customHeight="1">
      <c r="A128" s="38"/>
      <c r="C128" s="40"/>
      <c r="D128" s="41"/>
      <c r="E128" s="49"/>
      <c r="F128" s="43"/>
      <c r="G128" s="43"/>
      <c r="H128" s="44"/>
      <c r="I128" s="40"/>
      <c r="J128" s="45"/>
      <c r="K128" s="49"/>
      <c r="L128" s="46"/>
      <c r="M128" s="46"/>
      <c r="N128" s="26"/>
      <c r="O128" s="40"/>
      <c r="P128" s="39"/>
      <c r="Q128" s="40"/>
      <c r="T128" s="40"/>
      <c r="U128" s="47"/>
      <c r="Z128" s="48"/>
    </row>
    <row r="129" spans="1:26" ht="13.5" customHeight="1">
      <c r="A129" s="38"/>
      <c r="C129" s="40"/>
      <c r="D129" s="41"/>
      <c r="E129" s="49"/>
      <c r="F129" s="43"/>
      <c r="G129" s="43"/>
      <c r="H129" s="44"/>
      <c r="I129" s="40"/>
      <c r="J129" s="45"/>
      <c r="K129" s="49"/>
      <c r="L129" s="46"/>
      <c r="M129" s="46"/>
      <c r="N129" s="26"/>
      <c r="O129" s="40"/>
      <c r="P129" s="39"/>
      <c r="Q129" s="40"/>
      <c r="T129" s="40"/>
      <c r="U129" s="47"/>
      <c r="Z129" s="48"/>
    </row>
    <row r="130" spans="1:26" ht="13.5" customHeight="1">
      <c r="A130" s="38"/>
      <c r="C130" s="40"/>
      <c r="D130" s="41"/>
      <c r="E130" s="49"/>
      <c r="F130" s="43"/>
      <c r="G130" s="43"/>
      <c r="H130" s="44"/>
      <c r="I130" s="40"/>
      <c r="J130" s="45"/>
      <c r="K130" s="49"/>
      <c r="L130" s="46"/>
      <c r="M130" s="46"/>
      <c r="N130" s="26"/>
      <c r="O130" s="40"/>
      <c r="P130" s="39"/>
      <c r="Q130" s="40"/>
      <c r="T130" s="40"/>
      <c r="U130" s="47"/>
      <c r="Z130" s="48"/>
    </row>
    <row r="131" spans="1:26" ht="13.5" customHeight="1">
      <c r="A131" s="38"/>
      <c r="C131" s="40"/>
      <c r="D131" s="41"/>
      <c r="E131" s="49"/>
      <c r="F131" s="43"/>
      <c r="G131" s="43"/>
      <c r="H131" s="44"/>
      <c r="I131" s="40"/>
      <c r="J131" s="45"/>
      <c r="K131" s="49"/>
      <c r="L131" s="46"/>
      <c r="M131" s="46"/>
      <c r="N131" s="26"/>
      <c r="O131" s="40"/>
      <c r="P131" s="39"/>
      <c r="Q131" s="40"/>
      <c r="T131" s="40"/>
      <c r="U131" s="47"/>
      <c r="Z131" s="48"/>
    </row>
    <row r="132" spans="1:26" ht="13.5" customHeight="1">
      <c r="A132" s="38"/>
      <c r="C132" s="40"/>
      <c r="D132" s="41"/>
      <c r="E132" s="49"/>
      <c r="F132" s="43"/>
      <c r="G132" s="43"/>
      <c r="H132" s="44"/>
      <c r="I132" s="40"/>
      <c r="J132" s="45"/>
      <c r="K132" s="49"/>
      <c r="L132" s="46"/>
      <c r="M132" s="46"/>
      <c r="N132" s="26"/>
      <c r="O132" s="40"/>
      <c r="P132" s="39"/>
      <c r="Q132" s="40"/>
      <c r="T132" s="40"/>
      <c r="U132" s="47"/>
      <c r="Z132" s="48"/>
    </row>
    <row r="133" spans="1:26" ht="13.5" customHeight="1">
      <c r="A133" s="38"/>
      <c r="C133" s="40"/>
      <c r="D133" s="41"/>
      <c r="E133" s="49"/>
      <c r="F133" s="43"/>
      <c r="G133" s="43"/>
      <c r="H133" s="44"/>
      <c r="I133" s="40"/>
      <c r="J133" s="45"/>
      <c r="K133" s="49"/>
      <c r="L133" s="46"/>
      <c r="M133" s="46"/>
      <c r="N133" s="26"/>
      <c r="O133" s="40"/>
      <c r="P133" s="39"/>
      <c r="Q133" s="40"/>
      <c r="T133" s="40"/>
      <c r="U133" s="47"/>
      <c r="Z133" s="48"/>
    </row>
    <row r="134" spans="1:26" ht="13.5" customHeight="1">
      <c r="A134" s="38"/>
      <c r="C134" s="40"/>
      <c r="D134" s="41"/>
      <c r="E134" s="49"/>
      <c r="F134" s="43"/>
      <c r="G134" s="43"/>
      <c r="H134" s="44"/>
      <c r="I134" s="40"/>
      <c r="J134" s="45"/>
      <c r="K134" s="49"/>
      <c r="L134" s="46"/>
      <c r="M134" s="46"/>
      <c r="N134" s="26"/>
      <c r="O134" s="40"/>
      <c r="P134" s="39"/>
      <c r="Q134" s="40"/>
      <c r="T134" s="40"/>
      <c r="U134" s="47"/>
      <c r="Z134" s="48"/>
    </row>
    <row r="135" spans="1:26" ht="13.5" customHeight="1">
      <c r="A135" s="38"/>
      <c r="C135" s="40"/>
      <c r="D135" s="41"/>
      <c r="E135" s="49"/>
      <c r="F135" s="43"/>
      <c r="G135" s="43"/>
      <c r="H135" s="44"/>
      <c r="I135" s="40"/>
      <c r="J135" s="45"/>
      <c r="K135" s="49"/>
      <c r="L135" s="46"/>
      <c r="M135" s="46"/>
      <c r="N135" s="26"/>
      <c r="O135" s="40"/>
      <c r="P135" s="39"/>
      <c r="Q135" s="40"/>
      <c r="T135" s="40"/>
      <c r="U135" s="47"/>
      <c r="Z135" s="48"/>
    </row>
    <row r="136" spans="1:26" ht="13.5" customHeight="1">
      <c r="A136" s="38"/>
      <c r="C136" s="40"/>
      <c r="D136" s="41"/>
      <c r="E136" s="49"/>
      <c r="F136" s="43"/>
      <c r="G136" s="43"/>
      <c r="H136" s="44"/>
      <c r="I136" s="40"/>
      <c r="J136" s="45"/>
      <c r="K136" s="49"/>
      <c r="L136" s="46"/>
      <c r="M136" s="46"/>
      <c r="N136" s="26"/>
      <c r="O136" s="40"/>
      <c r="P136" s="39"/>
      <c r="Q136" s="40"/>
      <c r="T136" s="40"/>
      <c r="U136" s="47"/>
      <c r="Z136" s="48"/>
    </row>
    <row r="137" spans="1:26" ht="13.5" customHeight="1">
      <c r="A137" s="38"/>
      <c r="C137" s="40"/>
      <c r="D137" s="41"/>
      <c r="E137" s="49"/>
      <c r="F137" s="43"/>
      <c r="G137" s="43"/>
      <c r="H137" s="44"/>
      <c r="I137" s="40"/>
      <c r="J137" s="45"/>
      <c r="K137" s="49"/>
      <c r="L137" s="46"/>
      <c r="M137" s="46"/>
      <c r="N137" s="26"/>
      <c r="O137" s="40"/>
      <c r="P137" s="39"/>
      <c r="Q137" s="40"/>
      <c r="T137" s="40"/>
      <c r="U137" s="47"/>
      <c r="Z137" s="48"/>
    </row>
    <row r="138" spans="1:26" ht="13.5" customHeight="1">
      <c r="A138" s="38"/>
      <c r="C138" s="40"/>
      <c r="D138" s="41"/>
      <c r="E138" s="49"/>
      <c r="F138" s="43"/>
      <c r="G138" s="43"/>
      <c r="H138" s="44"/>
      <c r="I138" s="40"/>
      <c r="J138" s="45"/>
      <c r="K138" s="49"/>
      <c r="L138" s="46"/>
      <c r="M138" s="46"/>
      <c r="N138" s="26"/>
      <c r="O138" s="40"/>
      <c r="P138" s="39"/>
      <c r="Q138" s="40"/>
      <c r="T138" s="40"/>
      <c r="U138" s="47"/>
      <c r="Z138" s="48"/>
    </row>
    <row r="139" spans="1:26" ht="13.5" customHeight="1">
      <c r="A139" s="38"/>
      <c r="C139" s="40"/>
      <c r="D139" s="41"/>
      <c r="E139" s="49"/>
      <c r="F139" s="43"/>
      <c r="G139" s="43"/>
      <c r="H139" s="44"/>
      <c r="I139" s="40"/>
      <c r="J139" s="45"/>
      <c r="K139" s="49"/>
      <c r="L139" s="46"/>
      <c r="M139" s="46"/>
      <c r="N139" s="26"/>
      <c r="O139" s="40"/>
      <c r="P139" s="39"/>
      <c r="Q139" s="40"/>
      <c r="T139" s="40"/>
      <c r="U139" s="47"/>
      <c r="Z139" s="48"/>
    </row>
    <row r="140" spans="1:26" ht="13.5" customHeight="1">
      <c r="A140" s="38"/>
      <c r="C140" s="40"/>
      <c r="D140" s="41"/>
      <c r="E140" s="49"/>
      <c r="F140" s="43"/>
      <c r="G140" s="43"/>
      <c r="H140" s="44"/>
      <c r="I140" s="40"/>
      <c r="J140" s="45"/>
      <c r="K140" s="49"/>
      <c r="L140" s="46"/>
      <c r="M140" s="46"/>
      <c r="N140" s="26"/>
      <c r="O140" s="40"/>
      <c r="P140" s="39"/>
      <c r="Q140" s="40"/>
      <c r="T140" s="40"/>
      <c r="U140" s="47"/>
      <c r="Z140" s="48"/>
    </row>
    <row r="141" spans="1:26" ht="13.5" customHeight="1">
      <c r="A141" s="38"/>
      <c r="C141" s="40"/>
      <c r="D141" s="41"/>
      <c r="E141" s="49"/>
      <c r="F141" s="43"/>
      <c r="G141" s="43"/>
      <c r="H141" s="44"/>
      <c r="I141" s="40"/>
      <c r="J141" s="45"/>
      <c r="K141" s="49"/>
      <c r="L141" s="46"/>
      <c r="M141" s="46"/>
      <c r="N141" s="26"/>
      <c r="O141" s="40"/>
      <c r="P141" s="39"/>
      <c r="Q141" s="40"/>
      <c r="T141" s="40"/>
      <c r="U141" s="47"/>
      <c r="Z141" s="48"/>
    </row>
    <row r="142" spans="1:26" ht="13.5" customHeight="1">
      <c r="A142" s="38"/>
      <c r="C142" s="40"/>
      <c r="D142" s="41"/>
      <c r="E142" s="49"/>
      <c r="F142" s="43"/>
      <c r="G142" s="43"/>
      <c r="H142" s="44"/>
      <c r="I142" s="40"/>
      <c r="J142" s="45"/>
      <c r="K142" s="49"/>
      <c r="L142" s="46"/>
      <c r="M142" s="46"/>
      <c r="N142" s="26"/>
      <c r="O142" s="40"/>
      <c r="P142" s="39"/>
      <c r="Q142" s="40"/>
      <c r="T142" s="40"/>
      <c r="U142" s="47"/>
      <c r="Z142" s="48"/>
    </row>
    <row r="143" spans="1:26" ht="13.5" customHeight="1">
      <c r="A143" s="38"/>
      <c r="C143" s="40"/>
      <c r="D143" s="41"/>
      <c r="E143" s="49"/>
      <c r="F143" s="43"/>
      <c r="G143" s="43"/>
      <c r="H143" s="44"/>
      <c r="I143" s="40"/>
      <c r="J143" s="45"/>
      <c r="K143" s="49"/>
      <c r="L143" s="46"/>
      <c r="M143" s="46"/>
      <c r="N143" s="26"/>
      <c r="O143" s="40"/>
      <c r="P143" s="39"/>
      <c r="Q143" s="40"/>
      <c r="T143" s="40"/>
      <c r="U143" s="47"/>
      <c r="Z143" s="48"/>
    </row>
    <row r="144" spans="1:26" ht="13.5" customHeight="1">
      <c r="A144" s="38"/>
      <c r="C144" s="40"/>
      <c r="D144" s="41"/>
      <c r="E144" s="49"/>
      <c r="F144" s="43"/>
      <c r="G144" s="43"/>
      <c r="H144" s="44"/>
      <c r="I144" s="40"/>
      <c r="J144" s="45"/>
      <c r="K144" s="49"/>
      <c r="L144" s="46"/>
      <c r="M144" s="46"/>
      <c r="N144" s="26"/>
      <c r="O144" s="40"/>
      <c r="P144" s="39"/>
      <c r="Q144" s="40"/>
      <c r="T144" s="40"/>
      <c r="U144" s="47"/>
      <c r="Z144" s="48"/>
    </row>
    <row r="145" spans="1:26" ht="13.5" customHeight="1">
      <c r="A145" s="38"/>
      <c r="C145" s="40"/>
      <c r="D145" s="41"/>
      <c r="E145" s="49"/>
      <c r="F145" s="43"/>
      <c r="G145" s="43"/>
      <c r="H145" s="44"/>
      <c r="I145" s="40"/>
      <c r="J145" s="45"/>
      <c r="K145" s="49"/>
      <c r="L145" s="46"/>
      <c r="M145" s="46"/>
      <c r="N145" s="26"/>
      <c r="O145" s="40"/>
      <c r="P145" s="39"/>
      <c r="Q145" s="40"/>
      <c r="T145" s="40"/>
      <c r="U145" s="47"/>
      <c r="Z145" s="48"/>
    </row>
    <row r="146" spans="1:26" ht="13.5" customHeight="1">
      <c r="A146" s="38"/>
      <c r="C146" s="40"/>
      <c r="D146" s="41"/>
      <c r="E146" s="49"/>
      <c r="F146" s="43"/>
      <c r="G146" s="43"/>
      <c r="H146" s="44"/>
      <c r="I146" s="40"/>
      <c r="J146" s="45"/>
      <c r="K146" s="49"/>
      <c r="L146" s="46"/>
      <c r="M146" s="46"/>
      <c r="N146" s="26"/>
      <c r="O146" s="40"/>
      <c r="P146" s="39"/>
      <c r="Q146" s="40"/>
      <c r="T146" s="40"/>
      <c r="U146" s="47"/>
      <c r="Z146" s="48"/>
    </row>
    <row r="147" spans="1:26" ht="13.5" customHeight="1">
      <c r="A147" s="38"/>
      <c r="C147" s="40"/>
      <c r="D147" s="41"/>
      <c r="E147" s="49"/>
      <c r="F147" s="43"/>
      <c r="G147" s="43"/>
      <c r="H147" s="44"/>
      <c r="I147" s="40"/>
      <c r="J147" s="45"/>
      <c r="K147" s="49"/>
      <c r="L147" s="46"/>
      <c r="M147" s="46"/>
      <c r="N147" s="26"/>
      <c r="O147" s="40"/>
      <c r="P147" s="39"/>
      <c r="Q147" s="40"/>
      <c r="T147" s="40"/>
      <c r="U147" s="47"/>
      <c r="Z147" s="48"/>
    </row>
    <row r="148" spans="1:26" ht="13.5" customHeight="1">
      <c r="A148" s="38"/>
      <c r="C148" s="40"/>
      <c r="D148" s="41"/>
      <c r="E148" s="49"/>
      <c r="F148" s="43"/>
      <c r="G148" s="43"/>
      <c r="H148" s="44"/>
      <c r="I148" s="40"/>
      <c r="J148" s="45"/>
      <c r="K148" s="49"/>
      <c r="L148" s="46"/>
      <c r="M148" s="46"/>
      <c r="N148" s="26"/>
      <c r="O148" s="40"/>
      <c r="P148" s="39"/>
      <c r="Q148" s="40"/>
      <c r="T148" s="40"/>
      <c r="U148" s="47"/>
      <c r="Z148" s="48"/>
    </row>
    <row r="149" spans="1:26" ht="13.5" customHeight="1">
      <c r="A149" s="38"/>
      <c r="C149" s="40"/>
      <c r="D149" s="41"/>
      <c r="E149" s="49"/>
      <c r="F149" s="43"/>
      <c r="G149" s="43"/>
      <c r="H149" s="44"/>
      <c r="I149" s="40"/>
      <c r="J149" s="45"/>
      <c r="K149" s="49"/>
      <c r="L149" s="46"/>
      <c r="M149" s="46"/>
      <c r="N149" s="26"/>
      <c r="O149" s="40"/>
      <c r="P149" s="39"/>
      <c r="Q149" s="40"/>
      <c r="T149" s="40"/>
      <c r="U149" s="47"/>
      <c r="Z149" s="48"/>
    </row>
    <row r="150" spans="1:26" ht="13.5" customHeight="1">
      <c r="A150" s="38"/>
      <c r="C150" s="40"/>
      <c r="D150" s="41"/>
      <c r="E150" s="49"/>
      <c r="F150" s="43"/>
      <c r="G150" s="43"/>
      <c r="H150" s="44"/>
      <c r="I150" s="40"/>
      <c r="J150" s="45"/>
      <c r="K150" s="49"/>
      <c r="L150" s="46"/>
      <c r="M150" s="46"/>
      <c r="N150" s="26"/>
      <c r="O150" s="40"/>
      <c r="P150" s="39"/>
      <c r="Q150" s="40"/>
      <c r="T150" s="40"/>
      <c r="U150" s="47"/>
      <c r="Z150" s="48"/>
    </row>
    <row r="151" spans="1:26" ht="13.5" customHeight="1">
      <c r="A151" s="38"/>
      <c r="C151" s="40"/>
      <c r="D151" s="41"/>
      <c r="E151" s="49"/>
      <c r="F151" s="43"/>
      <c r="G151" s="43"/>
      <c r="H151" s="44"/>
      <c r="I151" s="40"/>
      <c r="J151" s="45"/>
      <c r="K151" s="49"/>
      <c r="L151" s="46"/>
      <c r="M151" s="46"/>
      <c r="N151" s="26"/>
      <c r="O151" s="40"/>
      <c r="P151" s="39"/>
      <c r="Q151" s="40"/>
      <c r="T151" s="40"/>
      <c r="U151" s="47"/>
      <c r="Z151" s="48"/>
    </row>
    <row r="152" spans="1:26" ht="13.5" customHeight="1">
      <c r="A152" s="38"/>
      <c r="C152" s="40"/>
      <c r="D152" s="41"/>
      <c r="E152" s="49"/>
      <c r="F152" s="43"/>
      <c r="G152" s="43"/>
      <c r="H152" s="44"/>
      <c r="I152" s="40"/>
      <c r="J152" s="45"/>
      <c r="K152" s="49"/>
      <c r="L152" s="46"/>
      <c r="M152" s="46"/>
      <c r="N152" s="26"/>
      <c r="O152" s="40"/>
      <c r="P152" s="39"/>
      <c r="Q152" s="40"/>
      <c r="T152" s="40"/>
      <c r="U152" s="47"/>
      <c r="Z152" s="48"/>
    </row>
    <row r="153" spans="1:26" ht="13.5" customHeight="1">
      <c r="A153" s="38"/>
      <c r="C153" s="40"/>
      <c r="D153" s="41"/>
      <c r="E153" s="49"/>
      <c r="F153" s="43"/>
      <c r="G153" s="43"/>
      <c r="H153" s="44"/>
      <c r="I153" s="40"/>
      <c r="J153" s="45"/>
      <c r="K153" s="49"/>
      <c r="L153" s="46"/>
      <c r="M153" s="46"/>
      <c r="N153" s="26"/>
      <c r="O153" s="40"/>
      <c r="P153" s="39"/>
      <c r="Q153" s="40"/>
      <c r="T153" s="40"/>
      <c r="U153" s="47"/>
      <c r="Z153" s="48"/>
    </row>
    <row r="154" spans="1:26" ht="13.5" customHeight="1">
      <c r="A154" s="38"/>
      <c r="C154" s="40"/>
      <c r="D154" s="41"/>
      <c r="E154" s="49"/>
      <c r="F154" s="43"/>
      <c r="G154" s="43"/>
      <c r="H154" s="44"/>
      <c r="I154" s="40"/>
      <c r="J154" s="45"/>
      <c r="K154" s="49"/>
      <c r="L154" s="46"/>
      <c r="M154" s="46"/>
      <c r="N154" s="26"/>
      <c r="O154" s="40"/>
      <c r="P154" s="39"/>
      <c r="Q154" s="40"/>
      <c r="T154" s="40"/>
      <c r="U154" s="47"/>
      <c r="Z154" s="48"/>
    </row>
    <row r="155" spans="1:26" ht="13.5" customHeight="1">
      <c r="A155" s="38"/>
      <c r="C155" s="40"/>
      <c r="D155" s="41"/>
      <c r="E155" s="49"/>
      <c r="F155" s="43"/>
      <c r="G155" s="43"/>
      <c r="H155" s="44"/>
      <c r="I155" s="40"/>
      <c r="J155" s="45"/>
      <c r="K155" s="49"/>
      <c r="L155" s="46"/>
      <c r="M155" s="46"/>
      <c r="N155" s="26"/>
      <c r="O155" s="40"/>
      <c r="P155" s="39"/>
      <c r="Q155" s="40"/>
      <c r="T155" s="40"/>
      <c r="U155" s="47"/>
      <c r="Z155" s="48"/>
    </row>
    <row r="156" spans="1:26" ht="13.5" customHeight="1">
      <c r="A156" s="38"/>
      <c r="C156" s="40"/>
      <c r="D156" s="41"/>
      <c r="E156" s="49"/>
      <c r="F156" s="43"/>
      <c r="G156" s="43"/>
      <c r="H156" s="44"/>
      <c r="I156" s="40"/>
      <c r="J156" s="45"/>
      <c r="K156" s="49"/>
      <c r="L156" s="46"/>
      <c r="M156" s="46"/>
      <c r="N156" s="26"/>
      <c r="O156" s="40"/>
      <c r="P156" s="39"/>
      <c r="Q156" s="40"/>
      <c r="T156" s="40"/>
      <c r="U156" s="47"/>
      <c r="Z156" s="48"/>
    </row>
    <row r="157" spans="1:26" ht="13.5" customHeight="1">
      <c r="A157" s="38"/>
      <c r="C157" s="40"/>
      <c r="D157" s="41"/>
      <c r="E157" s="49"/>
      <c r="F157" s="43"/>
      <c r="G157" s="43"/>
      <c r="H157" s="44"/>
      <c r="I157" s="40"/>
      <c r="J157" s="45"/>
      <c r="K157" s="49"/>
      <c r="L157" s="46"/>
      <c r="M157" s="46"/>
      <c r="N157" s="26"/>
      <c r="O157" s="40"/>
      <c r="P157" s="39"/>
      <c r="Q157" s="40"/>
      <c r="T157" s="40"/>
      <c r="U157" s="47"/>
      <c r="Z157" s="48"/>
    </row>
    <row r="158" spans="1:26" ht="13.5" customHeight="1">
      <c r="A158" s="38"/>
      <c r="C158" s="40"/>
      <c r="D158" s="41"/>
      <c r="E158" s="49"/>
      <c r="F158" s="43"/>
      <c r="G158" s="43"/>
      <c r="H158" s="44"/>
      <c r="I158" s="40"/>
      <c r="J158" s="45"/>
      <c r="K158" s="49"/>
      <c r="L158" s="46"/>
      <c r="M158" s="46"/>
      <c r="N158" s="26"/>
      <c r="O158" s="40"/>
      <c r="P158" s="39"/>
      <c r="Q158" s="40"/>
      <c r="T158" s="40"/>
      <c r="U158" s="47"/>
      <c r="Z158" s="48"/>
    </row>
    <row r="159" spans="1:26" ht="13.5" customHeight="1">
      <c r="A159" s="38"/>
      <c r="C159" s="40"/>
      <c r="D159" s="41"/>
      <c r="E159" s="49"/>
      <c r="F159" s="43"/>
      <c r="G159" s="43"/>
      <c r="H159" s="44"/>
      <c r="I159" s="40"/>
      <c r="J159" s="45"/>
      <c r="K159" s="49"/>
      <c r="L159" s="46"/>
      <c r="M159" s="46"/>
      <c r="N159" s="26"/>
      <c r="O159" s="40"/>
      <c r="P159" s="39"/>
      <c r="Q159" s="40"/>
      <c r="T159" s="40"/>
      <c r="U159" s="47"/>
      <c r="Z159" s="48"/>
    </row>
    <row r="160" spans="1:26" ht="13.5" customHeight="1">
      <c r="A160" s="38"/>
      <c r="C160" s="40"/>
      <c r="D160" s="41"/>
      <c r="E160" s="49"/>
      <c r="F160" s="43"/>
      <c r="G160" s="43"/>
      <c r="H160" s="44"/>
      <c r="I160" s="40"/>
      <c r="J160" s="45"/>
      <c r="K160" s="49"/>
      <c r="L160" s="46"/>
      <c r="M160" s="46"/>
      <c r="N160" s="26"/>
      <c r="O160" s="40"/>
      <c r="P160" s="39"/>
      <c r="Q160" s="40"/>
      <c r="T160" s="40"/>
      <c r="U160" s="47"/>
      <c r="Z160" s="48"/>
    </row>
    <row r="161" spans="1:26" ht="13.5" customHeight="1">
      <c r="A161" s="38"/>
      <c r="C161" s="40"/>
      <c r="D161" s="41"/>
      <c r="E161" s="49"/>
      <c r="F161" s="43"/>
      <c r="G161" s="43"/>
      <c r="H161" s="44"/>
      <c r="I161" s="40"/>
      <c r="J161" s="45"/>
      <c r="K161" s="49"/>
      <c r="L161" s="46"/>
      <c r="M161" s="46"/>
      <c r="N161" s="26"/>
      <c r="O161" s="40"/>
      <c r="P161" s="39"/>
      <c r="Q161" s="40"/>
      <c r="T161" s="40"/>
      <c r="U161" s="47"/>
      <c r="Z161" s="48"/>
    </row>
    <row r="162" spans="1:26" ht="13.5" customHeight="1">
      <c r="A162" s="38"/>
      <c r="C162" s="40"/>
      <c r="D162" s="41"/>
      <c r="E162" s="49"/>
      <c r="F162" s="43"/>
      <c r="G162" s="43"/>
      <c r="H162" s="44"/>
      <c r="I162" s="40"/>
      <c r="J162" s="45"/>
      <c r="K162" s="49"/>
      <c r="L162" s="46"/>
      <c r="M162" s="46"/>
      <c r="N162" s="26"/>
      <c r="O162" s="40"/>
      <c r="P162" s="39"/>
      <c r="Q162" s="40"/>
      <c r="T162" s="40"/>
      <c r="U162" s="47"/>
      <c r="Z162" s="48"/>
    </row>
    <row r="163" spans="1:26" ht="13.5" customHeight="1">
      <c r="A163" s="38"/>
      <c r="C163" s="40"/>
      <c r="D163" s="41"/>
      <c r="E163" s="49"/>
      <c r="F163" s="43"/>
      <c r="G163" s="43"/>
      <c r="H163" s="44"/>
      <c r="I163" s="40"/>
      <c r="J163" s="45"/>
      <c r="K163" s="49"/>
      <c r="L163" s="46"/>
      <c r="M163" s="46"/>
      <c r="N163" s="26"/>
      <c r="O163" s="40"/>
      <c r="P163" s="39"/>
      <c r="Q163" s="40"/>
      <c r="T163" s="40"/>
      <c r="U163" s="47"/>
      <c r="Z163" s="48"/>
    </row>
    <row r="164" spans="1:26" ht="13.5" customHeight="1">
      <c r="A164" s="38"/>
      <c r="C164" s="40"/>
      <c r="D164" s="41"/>
      <c r="E164" s="49"/>
      <c r="F164" s="43"/>
      <c r="G164" s="43"/>
      <c r="H164" s="44"/>
      <c r="I164" s="40"/>
      <c r="J164" s="45"/>
      <c r="K164" s="49"/>
      <c r="L164" s="46"/>
      <c r="M164" s="46"/>
      <c r="N164" s="26"/>
      <c r="O164" s="40"/>
      <c r="P164" s="39"/>
      <c r="Q164" s="40"/>
      <c r="T164" s="40"/>
      <c r="U164" s="47"/>
      <c r="Z164" s="48"/>
    </row>
    <row r="165" spans="1:26" ht="13.5" customHeight="1">
      <c r="A165" s="38"/>
      <c r="C165" s="40"/>
      <c r="D165" s="41"/>
      <c r="E165" s="49"/>
      <c r="F165" s="43"/>
      <c r="G165" s="43"/>
      <c r="H165" s="44"/>
      <c r="I165" s="40"/>
      <c r="J165" s="45"/>
      <c r="K165" s="49"/>
      <c r="L165" s="46"/>
      <c r="M165" s="46"/>
      <c r="N165" s="26"/>
      <c r="O165" s="40"/>
      <c r="P165" s="39"/>
      <c r="Q165" s="40"/>
      <c r="T165" s="40"/>
      <c r="U165" s="47"/>
      <c r="Z165" s="48"/>
    </row>
    <row r="166" spans="1:26" ht="13.5" customHeight="1">
      <c r="A166" s="38"/>
      <c r="C166" s="40"/>
      <c r="D166" s="41"/>
      <c r="E166" s="49"/>
      <c r="F166" s="43"/>
      <c r="G166" s="43"/>
      <c r="H166" s="44"/>
      <c r="I166" s="40"/>
      <c r="J166" s="45"/>
      <c r="K166" s="49"/>
      <c r="L166" s="46"/>
      <c r="M166" s="46"/>
      <c r="N166" s="26"/>
      <c r="O166" s="40"/>
      <c r="P166" s="39"/>
      <c r="Q166" s="40"/>
      <c r="T166" s="40"/>
      <c r="U166" s="47"/>
      <c r="Z166" s="48"/>
    </row>
    <row r="167" spans="1:26" ht="13.5" customHeight="1">
      <c r="A167" s="38"/>
      <c r="C167" s="40"/>
      <c r="D167" s="41"/>
      <c r="E167" s="49"/>
      <c r="F167" s="43"/>
      <c r="G167" s="43"/>
      <c r="H167" s="44"/>
      <c r="I167" s="40"/>
      <c r="J167" s="45"/>
      <c r="K167" s="49"/>
      <c r="L167" s="46"/>
      <c r="M167" s="46"/>
      <c r="N167" s="26"/>
      <c r="O167" s="40"/>
      <c r="P167" s="39"/>
      <c r="Q167" s="40"/>
      <c r="T167" s="40"/>
      <c r="U167" s="47"/>
      <c r="Z167" s="48"/>
    </row>
    <row r="168" spans="1:26" ht="13.5" customHeight="1">
      <c r="A168" s="38"/>
      <c r="C168" s="40"/>
      <c r="D168" s="41"/>
      <c r="E168" s="49"/>
      <c r="F168" s="43"/>
      <c r="G168" s="43"/>
      <c r="H168" s="44"/>
      <c r="I168" s="40"/>
      <c r="J168" s="45"/>
      <c r="K168" s="49"/>
      <c r="L168" s="46"/>
      <c r="M168" s="46"/>
      <c r="N168" s="26"/>
      <c r="O168" s="40"/>
      <c r="P168" s="39"/>
      <c r="Q168" s="40"/>
      <c r="T168" s="40"/>
      <c r="U168" s="47"/>
      <c r="Z168" s="48"/>
    </row>
    <row r="169" spans="1:26" ht="13.5" customHeight="1">
      <c r="A169" s="38"/>
      <c r="C169" s="40"/>
      <c r="D169" s="41"/>
      <c r="E169" s="49"/>
      <c r="F169" s="43"/>
      <c r="G169" s="43"/>
      <c r="H169" s="44"/>
      <c r="I169" s="40"/>
      <c r="J169" s="45"/>
      <c r="K169" s="49"/>
      <c r="L169" s="46"/>
      <c r="M169" s="46"/>
      <c r="N169" s="26"/>
      <c r="O169" s="40"/>
      <c r="P169" s="39"/>
      <c r="Q169" s="40"/>
      <c r="T169" s="40"/>
      <c r="U169" s="47"/>
      <c r="Z169" s="48"/>
    </row>
    <row r="170" spans="1:26" ht="13.5" customHeight="1">
      <c r="A170" s="38"/>
      <c r="C170" s="40"/>
      <c r="D170" s="41"/>
      <c r="E170" s="49"/>
      <c r="F170" s="43"/>
      <c r="G170" s="43"/>
      <c r="H170" s="44"/>
      <c r="I170" s="40"/>
      <c r="J170" s="45"/>
      <c r="K170" s="49"/>
      <c r="L170" s="46"/>
      <c r="M170" s="46"/>
      <c r="N170" s="26"/>
      <c r="O170" s="40"/>
      <c r="P170" s="39"/>
      <c r="Q170" s="40"/>
      <c r="T170" s="40"/>
      <c r="U170" s="47"/>
      <c r="Z170" s="48"/>
    </row>
    <row r="171" spans="1:26" ht="13.5" customHeight="1">
      <c r="A171" s="38"/>
      <c r="C171" s="40"/>
      <c r="D171" s="41"/>
      <c r="E171" s="49"/>
      <c r="F171" s="43"/>
      <c r="G171" s="43"/>
      <c r="H171" s="44"/>
      <c r="I171" s="40"/>
      <c r="J171" s="45"/>
      <c r="K171" s="49"/>
      <c r="L171" s="46"/>
      <c r="M171" s="46"/>
      <c r="N171" s="26"/>
      <c r="O171" s="40"/>
      <c r="P171" s="39"/>
      <c r="Q171" s="40"/>
      <c r="T171" s="40"/>
      <c r="U171" s="47"/>
      <c r="Z171" s="48"/>
    </row>
    <row r="172" spans="1:26" ht="13.5" customHeight="1">
      <c r="A172" s="38"/>
      <c r="C172" s="40"/>
      <c r="D172" s="41"/>
      <c r="E172" s="49"/>
      <c r="F172" s="43"/>
      <c r="G172" s="43"/>
      <c r="H172" s="44"/>
      <c r="I172" s="40"/>
      <c r="J172" s="45"/>
      <c r="K172" s="49"/>
      <c r="L172" s="46"/>
      <c r="M172" s="46"/>
      <c r="N172" s="26"/>
      <c r="O172" s="40"/>
      <c r="P172" s="39"/>
      <c r="Q172" s="40"/>
      <c r="T172" s="40"/>
      <c r="U172" s="47"/>
      <c r="Z172" s="48"/>
    </row>
    <row r="173" spans="1:26" ht="13.5" customHeight="1">
      <c r="A173" s="38"/>
      <c r="C173" s="40"/>
      <c r="D173" s="41"/>
      <c r="E173" s="49"/>
      <c r="F173" s="43"/>
      <c r="G173" s="43"/>
      <c r="H173" s="44"/>
      <c r="I173" s="40"/>
      <c r="J173" s="45"/>
      <c r="K173" s="49"/>
      <c r="L173" s="46"/>
      <c r="M173" s="46"/>
      <c r="N173" s="26"/>
      <c r="O173" s="40"/>
      <c r="P173" s="39"/>
      <c r="Q173" s="40"/>
      <c r="T173" s="40"/>
      <c r="U173" s="47"/>
      <c r="Z173" s="48"/>
    </row>
    <row r="174" spans="1:26" ht="13.5" customHeight="1">
      <c r="A174" s="38"/>
      <c r="C174" s="40"/>
      <c r="D174" s="41"/>
      <c r="E174" s="49"/>
      <c r="F174" s="43"/>
      <c r="G174" s="43"/>
      <c r="H174" s="44"/>
      <c r="I174" s="40"/>
      <c r="J174" s="45"/>
      <c r="K174" s="49"/>
      <c r="L174" s="46"/>
      <c r="M174" s="46"/>
      <c r="N174" s="26"/>
      <c r="O174" s="40"/>
      <c r="P174" s="39"/>
      <c r="Q174" s="40"/>
      <c r="T174" s="40"/>
      <c r="U174" s="47"/>
      <c r="Z174" s="48"/>
    </row>
    <row r="175" spans="1:26" ht="13.5" customHeight="1">
      <c r="A175" s="38"/>
      <c r="C175" s="40"/>
      <c r="D175" s="41"/>
      <c r="E175" s="49"/>
      <c r="F175" s="43"/>
      <c r="G175" s="43"/>
      <c r="H175" s="44"/>
      <c r="I175" s="40"/>
      <c r="J175" s="45"/>
      <c r="K175" s="49"/>
      <c r="L175" s="46"/>
      <c r="M175" s="46"/>
      <c r="N175" s="26"/>
      <c r="O175" s="40"/>
      <c r="P175" s="39"/>
      <c r="Q175" s="40"/>
      <c r="T175" s="40"/>
      <c r="U175" s="47"/>
      <c r="Z175" s="48"/>
    </row>
    <row r="176" spans="1:26" ht="13.5" customHeight="1">
      <c r="A176" s="38"/>
      <c r="C176" s="40"/>
      <c r="D176" s="41"/>
      <c r="E176" s="49"/>
      <c r="F176" s="43"/>
      <c r="G176" s="43"/>
      <c r="H176" s="44"/>
      <c r="I176" s="40"/>
      <c r="J176" s="45"/>
      <c r="K176" s="49"/>
      <c r="L176" s="46"/>
      <c r="M176" s="46"/>
      <c r="N176" s="26"/>
      <c r="O176" s="40"/>
      <c r="P176" s="39"/>
      <c r="Q176" s="40"/>
      <c r="T176" s="40"/>
      <c r="U176" s="47"/>
      <c r="Z176" s="48"/>
    </row>
    <row r="177" spans="1:26" ht="13.5" customHeight="1">
      <c r="A177" s="38"/>
      <c r="C177" s="40"/>
      <c r="D177" s="41"/>
      <c r="E177" s="49"/>
      <c r="F177" s="43"/>
      <c r="G177" s="43"/>
      <c r="H177" s="44"/>
      <c r="I177" s="40"/>
      <c r="J177" s="45"/>
      <c r="K177" s="49"/>
      <c r="L177" s="46"/>
      <c r="M177" s="46"/>
      <c r="N177" s="26"/>
      <c r="O177" s="40"/>
      <c r="P177" s="39"/>
      <c r="Q177" s="40"/>
      <c r="T177" s="40"/>
      <c r="U177" s="47"/>
      <c r="Z177" s="48"/>
    </row>
    <row r="178" spans="1:26" ht="13.5" customHeight="1">
      <c r="A178" s="38"/>
      <c r="C178" s="40"/>
      <c r="D178" s="41"/>
      <c r="E178" s="49"/>
      <c r="F178" s="43"/>
      <c r="G178" s="43"/>
      <c r="H178" s="44"/>
      <c r="I178" s="40"/>
      <c r="J178" s="45"/>
      <c r="K178" s="49"/>
      <c r="L178" s="46"/>
      <c r="M178" s="46"/>
      <c r="N178" s="26"/>
      <c r="O178" s="40"/>
      <c r="P178" s="39"/>
      <c r="Q178" s="40"/>
      <c r="T178" s="40"/>
      <c r="U178" s="47"/>
      <c r="Z178" s="48"/>
    </row>
    <row r="179" spans="1:26" ht="13.5" customHeight="1">
      <c r="A179" s="38"/>
      <c r="C179" s="40"/>
      <c r="D179" s="41"/>
      <c r="E179" s="49"/>
      <c r="F179" s="43"/>
      <c r="G179" s="43"/>
      <c r="H179" s="44"/>
      <c r="I179" s="40"/>
      <c r="J179" s="45"/>
      <c r="K179" s="49"/>
      <c r="L179" s="46"/>
      <c r="M179" s="46"/>
      <c r="N179" s="26"/>
      <c r="O179" s="40"/>
      <c r="P179" s="39"/>
      <c r="Q179" s="40"/>
      <c r="T179" s="40"/>
      <c r="U179" s="47"/>
      <c r="Z179" s="48"/>
    </row>
    <row r="180" spans="1:26" ht="13.5" customHeight="1">
      <c r="A180" s="38"/>
      <c r="C180" s="40"/>
      <c r="D180" s="41"/>
      <c r="E180" s="49"/>
      <c r="F180" s="43"/>
      <c r="G180" s="43"/>
      <c r="H180" s="44"/>
      <c r="I180" s="40"/>
      <c r="J180" s="45"/>
      <c r="K180" s="49"/>
      <c r="L180" s="46"/>
      <c r="M180" s="46"/>
      <c r="N180" s="26"/>
      <c r="O180" s="40"/>
      <c r="P180" s="39"/>
      <c r="Q180" s="40"/>
      <c r="T180" s="40"/>
      <c r="U180" s="47"/>
      <c r="Z180" s="48"/>
    </row>
    <row r="181" spans="1:26" ht="13.5" customHeight="1">
      <c r="A181" s="38"/>
      <c r="C181" s="40"/>
      <c r="D181" s="41"/>
      <c r="E181" s="49"/>
      <c r="F181" s="43"/>
      <c r="G181" s="43"/>
      <c r="H181" s="44"/>
      <c r="I181" s="40"/>
      <c r="J181" s="45"/>
      <c r="K181" s="49"/>
      <c r="L181" s="46"/>
      <c r="M181" s="46"/>
      <c r="N181" s="26"/>
      <c r="O181" s="40"/>
      <c r="P181" s="39"/>
      <c r="Q181" s="40"/>
      <c r="T181" s="40"/>
      <c r="U181" s="47"/>
      <c r="Z181" s="48"/>
    </row>
    <row r="182" spans="1:26" ht="13.5" customHeight="1">
      <c r="A182" s="38"/>
      <c r="C182" s="40"/>
      <c r="D182" s="41"/>
      <c r="E182" s="49"/>
      <c r="F182" s="43"/>
      <c r="G182" s="43"/>
      <c r="H182" s="44"/>
      <c r="I182" s="40"/>
      <c r="J182" s="45"/>
      <c r="K182" s="49"/>
      <c r="L182" s="46"/>
      <c r="M182" s="46"/>
      <c r="N182" s="26"/>
      <c r="O182" s="40"/>
      <c r="P182" s="39"/>
      <c r="Q182" s="40"/>
      <c r="T182" s="40"/>
      <c r="U182" s="47"/>
      <c r="Z182" s="48"/>
    </row>
    <row r="183" spans="1:26" ht="13.5" customHeight="1">
      <c r="A183" s="38"/>
      <c r="C183" s="40"/>
      <c r="D183" s="41"/>
      <c r="E183" s="49"/>
      <c r="F183" s="43"/>
      <c r="G183" s="43"/>
      <c r="H183" s="44"/>
      <c r="I183" s="40"/>
      <c r="J183" s="45"/>
      <c r="K183" s="49"/>
      <c r="L183" s="46"/>
      <c r="M183" s="46"/>
      <c r="N183" s="26"/>
      <c r="O183" s="40"/>
      <c r="P183" s="39"/>
      <c r="Q183" s="40"/>
      <c r="T183" s="40"/>
      <c r="U183" s="47"/>
      <c r="Z183" s="48"/>
    </row>
    <row r="184" spans="1:26" ht="13.5" customHeight="1">
      <c r="A184" s="38"/>
      <c r="C184" s="40"/>
      <c r="D184" s="41"/>
      <c r="E184" s="49"/>
      <c r="F184" s="43"/>
      <c r="G184" s="43"/>
      <c r="H184" s="44"/>
      <c r="I184" s="40"/>
      <c r="J184" s="45"/>
      <c r="K184" s="49"/>
      <c r="L184" s="46"/>
      <c r="M184" s="46"/>
      <c r="N184" s="26"/>
      <c r="O184" s="40"/>
      <c r="P184" s="39"/>
      <c r="Q184" s="40"/>
      <c r="T184" s="40"/>
      <c r="U184" s="47"/>
      <c r="Z184" s="48"/>
    </row>
    <row r="185" spans="1:26" ht="13.5" customHeight="1">
      <c r="A185" s="38"/>
      <c r="C185" s="40"/>
      <c r="D185" s="41"/>
      <c r="E185" s="49"/>
      <c r="F185" s="43"/>
      <c r="G185" s="43"/>
      <c r="H185" s="44"/>
      <c r="I185" s="40"/>
      <c r="J185" s="45"/>
      <c r="K185" s="49"/>
      <c r="L185" s="46"/>
      <c r="M185" s="46"/>
      <c r="N185" s="26"/>
      <c r="O185" s="40"/>
      <c r="P185" s="39"/>
      <c r="Q185" s="40"/>
      <c r="T185" s="40"/>
      <c r="U185" s="47"/>
      <c r="Z185" s="48"/>
    </row>
    <row r="186" spans="1:26" ht="13.5" customHeight="1">
      <c r="A186" s="38"/>
      <c r="C186" s="40"/>
      <c r="D186" s="41"/>
      <c r="E186" s="49"/>
      <c r="F186" s="43"/>
      <c r="G186" s="43"/>
      <c r="H186" s="44"/>
      <c r="I186" s="40"/>
      <c r="J186" s="45"/>
      <c r="K186" s="49"/>
      <c r="L186" s="46"/>
      <c r="M186" s="46"/>
      <c r="N186" s="26"/>
      <c r="O186" s="40"/>
      <c r="P186" s="39"/>
      <c r="Q186" s="40"/>
      <c r="T186" s="40"/>
      <c r="U186" s="47"/>
      <c r="Z186" s="48"/>
    </row>
    <row r="187" spans="1:26" ht="13.5" customHeight="1">
      <c r="A187" s="38"/>
      <c r="C187" s="40"/>
      <c r="D187" s="41"/>
      <c r="E187" s="49"/>
      <c r="F187" s="43"/>
      <c r="G187" s="43"/>
      <c r="H187" s="44"/>
      <c r="I187" s="40"/>
      <c r="J187" s="45"/>
      <c r="K187" s="49"/>
      <c r="L187" s="46"/>
      <c r="M187" s="46"/>
      <c r="N187" s="26"/>
      <c r="O187" s="40"/>
      <c r="P187" s="39"/>
      <c r="Q187" s="40"/>
      <c r="T187" s="40"/>
      <c r="U187" s="47"/>
      <c r="Z187" s="48"/>
    </row>
    <row r="188" spans="1:26" ht="13.5" customHeight="1">
      <c r="A188" s="38"/>
      <c r="C188" s="40"/>
      <c r="D188" s="41"/>
      <c r="E188" s="49"/>
      <c r="F188" s="43"/>
      <c r="G188" s="43"/>
      <c r="H188" s="44"/>
      <c r="I188" s="40"/>
      <c r="J188" s="45"/>
      <c r="K188" s="49"/>
      <c r="L188" s="46"/>
      <c r="M188" s="46"/>
      <c r="N188" s="26"/>
      <c r="O188" s="40"/>
      <c r="P188" s="39"/>
      <c r="Q188" s="40"/>
      <c r="T188" s="40"/>
      <c r="U188" s="47"/>
      <c r="Z188" s="48"/>
    </row>
    <row r="189" spans="1:26" ht="13.5" customHeight="1">
      <c r="A189" s="38"/>
      <c r="C189" s="40"/>
      <c r="D189" s="41"/>
      <c r="E189" s="49"/>
      <c r="F189" s="43"/>
      <c r="G189" s="43"/>
      <c r="H189" s="44"/>
      <c r="I189" s="40"/>
      <c r="J189" s="45"/>
      <c r="K189" s="49"/>
      <c r="L189" s="46"/>
      <c r="M189" s="46"/>
      <c r="N189" s="26"/>
      <c r="O189" s="40"/>
      <c r="P189" s="39"/>
      <c r="Q189" s="40"/>
      <c r="T189" s="40"/>
      <c r="U189" s="47"/>
      <c r="Z189" s="48"/>
    </row>
    <row r="190" spans="1:26" ht="13.5" customHeight="1">
      <c r="A190" s="38"/>
      <c r="C190" s="40"/>
      <c r="D190" s="41"/>
      <c r="E190" s="49"/>
      <c r="F190" s="46"/>
      <c r="G190" s="46"/>
      <c r="H190" s="26"/>
      <c r="I190" s="40"/>
      <c r="J190" s="45"/>
      <c r="K190" s="49"/>
      <c r="L190" s="46"/>
      <c r="M190" s="46"/>
      <c r="N190" s="26"/>
      <c r="O190" s="40"/>
      <c r="P190" s="39"/>
      <c r="Q190" s="40"/>
      <c r="T190" s="40"/>
      <c r="U190" s="47"/>
      <c r="X190" s="40"/>
      <c r="Y190" s="40"/>
      <c r="Z190" s="48"/>
    </row>
    <row r="191" spans="1:26" ht="13.5" customHeight="1">
      <c r="A191" s="38"/>
      <c r="B191" s="40"/>
      <c r="C191" s="40"/>
      <c r="D191" s="50"/>
      <c r="E191" s="49"/>
      <c r="F191" s="46"/>
      <c r="G191" s="46"/>
      <c r="H191" s="26"/>
      <c r="I191" s="40"/>
      <c r="J191" s="45"/>
      <c r="K191" s="49"/>
      <c r="L191" s="46"/>
      <c r="M191" s="46"/>
      <c r="N191" s="26"/>
      <c r="O191" s="40"/>
      <c r="P191" s="40"/>
      <c r="Q191" s="40"/>
      <c r="R191" s="40"/>
      <c r="S191" s="40"/>
      <c r="T191" s="40"/>
      <c r="U191" s="51"/>
      <c r="V191" s="40"/>
      <c r="W191" s="40"/>
      <c r="X191" s="40"/>
      <c r="Y191" s="40"/>
      <c r="Z191" s="48"/>
    </row>
    <row r="192" spans="1:26" ht="13.5" customHeight="1">
      <c r="A192" s="38"/>
      <c r="B192" s="40"/>
      <c r="C192" s="40"/>
      <c r="D192" s="50"/>
      <c r="E192" s="49"/>
      <c r="F192" s="46"/>
      <c r="G192" s="46"/>
      <c r="H192" s="26"/>
      <c r="I192" s="40"/>
      <c r="J192" s="45"/>
      <c r="K192" s="49"/>
      <c r="L192" s="46"/>
      <c r="M192" s="46"/>
      <c r="N192" s="26"/>
      <c r="O192" s="40"/>
      <c r="P192" s="40"/>
      <c r="Q192" s="40"/>
      <c r="R192" s="40"/>
      <c r="S192" s="40"/>
      <c r="T192" s="40"/>
      <c r="U192" s="51"/>
      <c r="V192" s="40"/>
      <c r="W192" s="40"/>
      <c r="X192" s="40"/>
      <c r="Y192" s="40"/>
      <c r="Z192" s="48"/>
    </row>
    <row r="193" spans="1:60" ht="13.5" customHeight="1">
      <c r="A193" s="38"/>
      <c r="B193" s="40"/>
      <c r="C193" s="40"/>
      <c r="D193" s="50"/>
      <c r="E193" s="49"/>
      <c r="F193" s="46"/>
      <c r="G193" s="46"/>
      <c r="H193" s="26"/>
      <c r="I193" s="40"/>
      <c r="J193" s="45"/>
      <c r="K193" s="49"/>
      <c r="L193" s="46"/>
      <c r="M193" s="46"/>
      <c r="N193" s="26"/>
      <c r="O193" s="40"/>
      <c r="P193" s="40"/>
      <c r="Q193" s="40"/>
      <c r="R193" s="40"/>
      <c r="S193" s="40"/>
      <c r="T193" s="40"/>
      <c r="U193" s="51"/>
      <c r="V193" s="40"/>
      <c r="W193" s="40"/>
      <c r="X193" s="40"/>
      <c r="Y193" s="40"/>
      <c r="Z193" s="48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Elo values</vt:lpstr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Rules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Darragh Noonan</cp:lastModifiedBy>
  <dcterms:modified xsi:type="dcterms:W3CDTF">2024-02-25T21:32:58Z</dcterms:modified>
</cp:coreProperties>
</file>